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827"/>
  <workbookPr codeName="ThisWorkbook" defaultThemeVersion="124226"/>
  <mc:AlternateContent xmlns:mc="http://schemas.openxmlformats.org/markup-compatibility/2006">
    <mc:Choice Requires="x15">
      <x15ac:absPath xmlns:x15ac="http://schemas.microsoft.com/office/spreadsheetml/2010/11/ac" url="C:\Users\vinay\Documents\"/>
    </mc:Choice>
  </mc:AlternateContent>
  <xr:revisionPtr revIDLastSave="0" documentId="8_{97B27A47-0BD6-4FEE-992F-67FD123E62D0}" xr6:coauthVersionLast="45" xr6:coauthVersionMax="45" xr10:uidLastSave="{00000000-0000-0000-0000-000000000000}"/>
  <bookViews>
    <workbookView xWindow="-120" yWindow="-120" windowWidth="29040" windowHeight="15840" activeTab="3"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 i="6" l="1"/>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AB3" i="3"/>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701" i="3"/>
  <c r="AB702" i="3"/>
  <c r="AB703" i="3"/>
  <c r="AB704" i="3"/>
  <c r="AB705" i="3"/>
  <c r="AB706" i="3"/>
  <c r="AB707" i="3"/>
  <c r="AB708" i="3"/>
  <c r="AB709" i="3"/>
  <c r="AB710" i="3"/>
  <c r="AB711" i="3"/>
  <c r="AB712" i="3"/>
  <c r="AB713" i="3"/>
  <c r="AB714" i="3"/>
  <c r="AB715" i="3"/>
  <c r="AB716" i="3"/>
  <c r="AB717" i="3"/>
  <c r="AB718" i="3"/>
  <c r="AB719" i="3"/>
  <c r="AB720" i="3"/>
  <c r="AB721" i="3"/>
  <c r="AB722" i="3"/>
  <c r="AB723" i="3"/>
  <c r="AB724" i="3"/>
  <c r="AB725" i="3"/>
  <c r="AB726" i="3"/>
  <c r="AB727" i="3"/>
  <c r="AB728" i="3"/>
  <c r="AB729" i="3"/>
  <c r="AB730" i="3"/>
  <c r="AB731" i="3"/>
  <c r="AB732" i="3"/>
  <c r="AB733" i="3"/>
  <c r="AB734" i="3"/>
  <c r="AB735" i="3"/>
  <c r="AB736" i="3"/>
  <c r="AB737" i="3"/>
  <c r="AB738" i="3"/>
  <c r="AB739" i="3"/>
  <c r="AB740" i="3"/>
  <c r="AB741" i="3"/>
  <c r="AB742" i="3"/>
  <c r="AB743" i="3"/>
  <c r="AB744" i="3"/>
  <c r="AB745" i="3"/>
  <c r="AB746" i="3"/>
  <c r="AB747" i="3"/>
  <c r="AB748" i="3"/>
  <c r="AB749" i="3"/>
  <c r="AB750" i="3"/>
  <c r="AB751" i="3"/>
  <c r="AB752" i="3"/>
  <c r="AB753" i="3"/>
  <c r="AB754" i="3"/>
  <c r="AB755" i="3"/>
  <c r="AB756" i="3"/>
  <c r="AB757" i="3"/>
  <c r="AB758" i="3"/>
  <c r="AB759" i="3"/>
  <c r="AB760" i="3"/>
  <c r="AB761" i="3"/>
  <c r="AB762" i="3"/>
  <c r="AB763" i="3"/>
  <c r="AB764" i="3"/>
  <c r="AB765" i="3"/>
  <c r="AB766" i="3"/>
  <c r="AB767" i="3"/>
  <c r="AB768" i="3"/>
  <c r="AB769" i="3"/>
  <c r="AB770" i="3"/>
  <c r="AB771" i="3"/>
  <c r="AB772" i="3"/>
  <c r="AB773" i="3"/>
  <c r="AB774" i="3"/>
  <c r="AB775" i="3"/>
  <c r="AB776" i="3"/>
  <c r="AB777" i="3"/>
  <c r="AB778" i="3"/>
  <c r="AB779" i="3"/>
  <c r="AB780" i="3"/>
  <c r="AB781" i="3"/>
  <c r="AB782" i="3"/>
  <c r="AB783" i="3"/>
  <c r="AB784" i="3"/>
  <c r="AB785" i="3"/>
  <c r="AB786" i="3"/>
  <c r="AB787" i="3"/>
  <c r="AB788" i="3"/>
  <c r="AB789" i="3"/>
  <c r="AB790" i="3"/>
  <c r="AB791" i="3"/>
  <c r="AB792" i="3"/>
  <c r="AB793" i="3"/>
  <c r="AB794" i="3"/>
  <c r="AB795" i="3"/>
  <c r="AB796" i="3"/>
  <c r="AB797" i="3"/>
  <c r="AB798" i="3"/>
  <c r="AB799" i="3"/>
  <c r="AB800" i="3"/>
  <c r="AB801" i="3"/>
  <c r="AB802" i="3"/>
  <c r="AB803" i="3"/>
  <c r="AB804" i="3"/>
  <c r="AB805" i="3"/>
  <c r="AB806" i="3"/>
  <c r="AB807" i="3"/>
  <c r="AB808" i="3"/>
  <c r="AB809" i="3"/>
  <c r="AB810" i="3"/>
  <c r="AB811" i="3"/>
  <c r="AB812" i="3"/>
  <c r="AB813" i="3"/>
  <c r="AB814" i="3"/>
  <c r="AB815" i="3"/>
  <c r="AB816" i="3"/>
  <c r="AB817" i="3"/>
  <c r="AB818" i="3"/>
  <c r="AB819" i="3"/>
  <c r="AB820" i="3"/>
  <c r="AB821" i="3"/>
  <c r="AB822" i="3"/>
  <c r="AB823" i="3"/>
  <c r="AB824" i="3"/>
  <c r="AB825" i="3"/>
  <c r="AB826" i="3"/>
  <c r="AB827" i="3"/>
  <c r="AB828" i="3"/>
  <c r="AB829" i="3"/>
  <c r="AB830" i="3"/>
  <c r="AB831" i="3"/>
  <c r="AB832" i="3"/>
  <c r="AB833" i="3"/>
  <c r="AB834" i="3"/>
  <c r="AB835" i="3"/>
  <c r="AB836" i="3"/>
  <c r="AB837" i="3"/>
  <c r="AB838" i="3"/>
  <c r="AB839" i="3"/>
  <c r="AB840" i="3"/>
  <c r="AB841" i="3"/>
  <c r="AB842" i="3"/>
  <c r="AB843" i="3"/>
  <c r="AB844" i="3"/>
  <c r="AB845" i="3"/>
  <c r="AB846" i="3"/>
  <c r="AB847" i="3"/>
  <c r="AB848" i="3"/>
  <c r="AB849" i="3"/>
  <c r="AB850" i="3"/>
  <c r="AB851" i="3"/>
  <c r="AB852" i="3"/>
  <c r="AB853" i="3"/>
  <c r="AB854" i="3"/>
  <c r="AB855" i="3"/>
  <c r="AB856" i="3"/>
  <c r="AB857" i="3"/>
  <c r="AB858" i="3"/>
  <c r="AB859" i="3"/>
  <c r="AB860" i="3"/>
  <c r="AB861" i="3"/>
  <c r="AB862" i="3"/>
  <c r="AB863" i="3"/>
  <c r="AB864" i="3"/>
  <c r="AB865" i="3"/>
  <c r="AB866" i="3"/>
  <c r="AB867" i="3"/>
  <c r="AB868" i="3"/>
  <c r="AB869" i="3"/>
  <c r="AB870" i="3"/>
  <c r="AB871" i="3"/>
  <c r="AB872" i="3"/>
  <c r="AB873" i="3"/>
  <c r="AB874" i="3"/>
  <c r="AB875" i="3"/>
  <c r="AB876" i="3"/>
  <c r="AB877" i="3"/>
  <c r="AB878" i="3"/>
  <c r="AB879" i="3"/>
  <c r="AB880" i="3"/>
  <c r="AB881" i="3"/>
  <c r="AB882" i="3"/>
  <c r="AB883" i="3"/>
  <c r="AB884" i="3"/>
  <c r="AB885" i="3"/>
  <c r="AB886" i="3"/>
  <c r="AB887" i="3"/>
  <c r="AB888" i="3"/>
  <c r="AB889" i="3"/>
  <c r="AB890" i="3"/>
  <c r="AB891" i="3"/>
  <c r="AB892" i="3"/>
  <c r="AB893" i="3"/>
  <c r="AB894" i="3"/>
  <c r="AB895" i="3"/>
  <c r="AB896" i="3"/>
  <c r="AB897" i="3"/>
  <c r="AB898" i="3"/>
  <c r="AB899" i="3"/>
  <c r="AB900" i="3"/>
  <c r="AB901" i="3"/>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AB991" i="3"/>
  <c r="AB992" i="3"/>
  <c r="AB993" i="3"/>
  <c r="AB994" i="3"/>
  <c r="AB995" i="3"/>
  <c r="AB996" i="3"/>
  <c r="AB997" i="3"/>
  <c r="AB998" i="3"/>
  <c r="AB999" i="3"/>
  <c r="AB1000" i="3"/>
  <c r="AB1001" i="3"/>
  <c r="AB1002" i="3"/>
  <c r="AB1003" i="3"/>
  <c r="AB1004" i="3"/>
  <c r="AB1005" i="3"/>
  <c r="AB1006" i="3"/>
  <c r="AB1007" i="3"/>
  <c r="AB1008" i="3"/>
  <c r="AB1009" i="3"/>
  <c r="AB1010" i="3"/>
  <c r="AB1011" i="3"/>
  <c r="AB1012" i="3"/>
  <c r="AB1013" i="3"/>
  <c r="AB1014" i="3"/>
  <c r="AB1015" i="3"/>
  <c r="AB1016" i="3"/>
  <c r="AB1017" i="3"/>
  <c r="AB1018" i="3"/>
  <c r="AB1019" i="3"/>
  <c r="AB1020" i="3"/>
  <c r="AB1021" i="3"/>
  <c r="AB1022" i="3"/>
  <c r="AB1023" i="3"/>
  <c r="AB1024" i="3"/>
  <c r="AB1025" i="3"/>
  <c r="AB1026" i="3"/>
  <c r="AB1027" i="3"/>
  <c r="AB1028" i="3"/>
  <c r="AB1029" i="3"/>
  <c r="AB1030" i="3"/>
  <c r="AB1031" i="3"/>
  <c r="AB1032" i="3"/>
  <c r="AB1033" i="3"/>
  <c r="AB1034" i="3"/>
  <c r="AB1035" i="3"/>
  <c r="AB1036" i="3"/>
  <c r="AB1037" i="3"/>
  <c r="AB1038" i="3"/>
  <c r="AB1039" i="3"/>
  <c r="AB1040" i="3"/>
  <c r="AB1041" i="3"/>
  <c r="AB1042" i="3"/>
  <c r="AB1043" i="3"/>
  <c r="AB1044" i="3"/>
  <c r="AB1045" i="3"/>
  <c r="AB1046" i="3"/>
  <c r="AB1047" i="3"/>
  <c r="AB1048" i="3"/>
  <c r="AB1049" i="3"/>
  <c r="AB1050" i="3"/>
  <c r="AB1051" i="3"/>
  <c r="AB1052" i="3"/>
  <c r="AB1053" i="3"/>
  <c r="AB1054" i="3"/>
  <c r="AB1055" i="3"/>
  <c r="AB1056" i="3"/>
  <c r="AB1057" i="3"/>
  <c r="AB1058" i="3"/>
  <c r="AB1059" i="3"/>
  <c r="AB1060" i="3"/>
  <c r="AB1061" i="3"/>
  <c r="AB1062" i="3"/>
  <c r="AB1063" i="3"/>
  <c r="AB1064" i="3"/>
  <c r="AB1065" i="3"/>
  <c r="AB1066" i="3"/>
  <c r="AB1067" i="3"/>
  <c r="AB1068" i="3"/>
  <c r="AB1069" i="3"/>
  <c r="AB1070" i="3"/>
  <c r="AB1071" i="3"/>
  <c r="AB1072" i="3"/>
  <c r="AB1073" i="3"/>
  <c r="AB1074" i="3"/>
  <c r="AB1075" i="3"/>
  <c r="AB1076" i="3"/>
  <c r="AB1077" i="3"/>
  <c r="AB1078" i="3"/>
  <c r="AB1079" i="3"/>
  <c r="AB1080" i="3"/>
  <c r="AB1081" i="3"/>
  <c r="AB1082" i="3"/>
  <c r="AB1083" i="3"/>
  <c r="AB1084" i="3"/>
  <c r="AB1085" i="3"/>
  <c r="AB1086" i="3"/>
  <c r="AB1087" i="3"/>
  <c r="AB1088" i="3"/>
  <c r="AB1089" i="3"/>
  <c r="AB1090" i="3"/>
  <c r="AB1091" i="3"/>
  <c r="AB1092" i="3"/>
  <c r="AB1093" i="3"/>
  <c r="AB1094" i="3"/>
  <c r="AB1095" i="3"/>
  <c r="AB1096" i="3"/>
  <c r="AB1097" i="3"/>
  <c r="AB1098" i="3"/>
  <c r="AB1099" i="3"/>
  <c r="AB1100" i="3"/>
  <c r="AB1101" i="3"/>
  <c r="AB1102" i="3"/>
  <c r="AB1103" i="3"/>
  <c r="AB1104" i="3"/>
  <c r="AB1105" i="3"/>
  <c r="AB1106" i="3"/>
  <c r="AB1107" i="3"/>
  <c r="AB1108" i="3"/>
  <c r="AB1109" i="3"/>
  <c r="AB1110" i="3"/>
  <c r="AB1111" i="3"/>
  <c r="AB1112" i="3"/>
  <c r="AB1113" i="3"/>
  <c r="AB1114" i="3"/>
  <c r="AB1115" i="3"/>
  <c r="AB1116" i="3"/>
  <c r="AB1117" i="3"/>
  <c r="AB1118" i="3"/>
  <c r="AB1119" i="3"/>
  <c r="AB1120" i="3"/>
  <c r="AB1121" i="3"/>
  <c r="AB1122" i="3"/>
  <c r="AB1123" i="3"/>
  <c r="AB1124" i="3"/>
  <c r="AB1125" i="3"/>
  <c r="AB1126" i="3"/>
  <c r="AB1127" i="3"/>
  <c r="AB1128" i="3"/>
  <c r="AB1129" i="3"/>
  <c r="AB1130" i="3"/>
  <c r="AB1131" i="3"/>
  <c r="AB1132" i="3"/>
  <c r="AB1133" i="3"/>
  <c r="AB1134" i="3"/>
  <c r="AB1135" i="3"/>
  <c r="AB1136" i="3"/>
  <c r="AB1137" i="3"/>
  <c r="AB1138" i="3"/>
  <c r="AB1139" i="3"/>
  <c r="AB1140" i="3"/>
  <c r="AB1141" i="3"/>
  <c r="AB1142" i="3"/>
  <c r="AB1143" i="3"/>
  <c r="AB1144" i="3"/>
  <c r="AB1145" i="3"/>
  <c r="AB1146" i="3"/>
  <c r="AB1147" i="3"/>
  <c r="AB1148" i="3"/>
  <c r="AB1149" i="3"/>
  <c r="AB1150" i="3"/>
  <c r="AB1151" i="3"/>
  <c r="AB1152" i="3"/>
  <c r="AB1153" i="3"/>
  <c r="AB1154" i="3"/>
  <c r="AB1155" i="3"/>
  <c r="AB1156" i="3"/>
  <c r="AB1157" i="3"/>
  <c r="AB1158" i="3"/>
  <c r="AB1159" i="3"/>
  <c r="AB1160" i="3"/>
  <c r="AB1161" i="3"/>
  <c r="AB1162" i="3"/>
  <c r="AB1163" i="3"/>
  <c r="AB1164" i="3"/>
  <c r="AB1165" i="3"/>
  <c r="AB1166" i="3"/>
  <c r="AB1167" i="3"/>
  <c r="AB1168" i="3"/>
  <c r="AB1169" i="3"/>
  <c r="AB1170" i="3"/>
  <c r="AB1171" i="3"/>
  <c r="AB1172" i="3"/>
  <c r="AB1173" i="3"/>
  <c r="AB1174" i="3"/>
  <c r="AB1175" i="3"/>
  <c r="AB1176" i="3"/>
  <c r="AB1177" i="3"/>
  <c r="AB1178" i="3"/>
  <c r="AB1179" i="3"/>
  <c r="AB1180" i="3"/>
  <c r="AB1181" i="3"/>
  <c r="AB1182" i="3"/>
  <c r="AB1183" i="3"/>
  <c r="AB1184" i="3"/>
  <c r="AB1185" i="3"/>
  <c r="AB1186" i="3"/>
  <c r="AB1187" i="3"/>
  <c r="AB1188" i="3"/>
  <c r="AB1189" i="3"/>
  <c r="AB1190" i="3"/>
  <c r="AB1191" i="3"/>
  <c r="AB1192" i="3"/>
  <c r="AB1193" i="3"/>
  <c r="AB1194" i="3"/>
  <c r="AB1195" i="3"/>
  <c r="AB1196" i="3"/>
  <c r="AB1197" i="3"/>
  <c r="AB1198" i="3"/>
  <c r="AB1199" i="3"/>
  <c r="AB1200" i="3"/>
  <c r="AB1201" i="3"/>
  <c r="AB1202" i="3"/>
  <c r="AB1203" i="3"/>
  <c r="AB1204" i="3"/>
  <c r="AB1205" i="3"/>
  <c r="AB1206" i="3"/>
  <c r="AB1207" i="3"/>
  <c r="AB1208" i="3"/>
  <c r="AB1209" i="3"/>
  <c r="AB1210" i="3"/>
  <c r="AB1211" i="3"/>
  <c r="AB1212" i="3"/>
  <c r="AB1213" i="3"/>
  <c r="AB1214" i="3"/>
  <c r="AB1215" i="3"/>
  <c r="AB1216" i="3"/>
  <c r="AB1217" i="3"/>
  <c r="AB1218" i="3"/>
  <c r="AB1219" i="3"/>
  <c r="AB1220" i="3"/>
  <c r="AB1221" i="3"/>
  <c r="AB1222" i="3"/>
  <c r="AB1223" i="3"/>
  <c r="AB1224" i="3"/>
  <c r="AB1225" i="3"/>
  <c r="AB1226" i="3"/>
  <c r="AB1227" i="3"/>
  <c r="AB1228" i="3"/>
  <c r="AB1229" i="3"/>
  <c r="AB1230" i="3"/>
  <c r="AB1231" i="3"/>
  <c r="AB1232" i="3"/>
  <c r="AB1233" i="3"/>
  <c r="AB1234" i="3"/>
  <c r="AB1235" i="3"/>
  <c r="AB1236" i="3"/>
  <c r="AB1237" i="3"/>
  <c r="AB1238" i="3"/>
  <c r="AB1239" i="3"/>
  <c r="AB1240" i="3"/>
  <c r="AB1241" i="3"/>
  <c r="AB1242" i="3"/>
  <c r="AB1243" i="3"/>
  <c r="AB1244" i="3"/>
  <c r="AB1245" i="3"/>
  <c r="AB1246" i="3"/>
  <c r="AB1247" i="3"/>
  <c r="AB1248" i="3"/>
  <c r="AB1249" i="3"/>
  <c r="AB1250" i="3"/>
  <c r="AB1251" i="3"/>
  <c r="AB1252" i="3"/>
  <c r="AB1253" i="3"/>
  <c r="AB1254" i="3"/>
  <c r="AB1255" i="3"/>
  <c r="AB1256" i="3"/>
  <c r="AB1257" i="3"/>
  <c r="AB1258" i="3"/>
  <c r="AB1259" i="3"/>
  <c r="AB1260" i="3"/>
  <c r="AB1261" i="3"/>
  <c r="AB1262" i="3"/>
  <c r="AB1263" i="3"/>
  <c r="AB1264" i="3"/>
  <c r="AB1265" i="3"/>
  <c r="AB1266" i="3"/>
  <c r="AB1267" i="3"/>
  <c r="AB1268" i="3"/>
  <c r="AB1269" i="3"/>
  <c r="AB1270" i="3"/>
  <c r="AB1271" i="3"/>
  <c r="AB1272" i="3"/>
  <c r="AB1273" i="3"/>
  <c r="AB1274" i="3"/>
  <c r="AB1275" i="3"/>
  <c r="AB1276" i="3"/>
  <c r="AB1277" i="3"/>
  <c r="AB1278" i="3"/>
  <c r="AB1279" i="3"/>
  <c r="AB1280" i="3"/>
  <c r="AB1281" i="3"/>
  <c r="AB1282" i="3"/>
  <c r="AB1283" i="3"/>
  <c r="AB1284" i="3"/>
  <c r="AB1285" i="3"/>
  <c r="AB1286" i="3"/>
  <c r="AB1287" i="3"/>
  <c r="AB1288" i="3"/>
  <c r="AB1289" i="3"/>
  <c r="AB1290" i="3"/>
  <c r="AB1291" i="3"/>
  <c r="AB1292" i="3"/>
  <c r="AB1293" i="3"/>
  <c r="AB1294" i="3"/>
  <c r="AB1295" i="3"/>
  <c r="AB1296" i="3"/>
  <c r="AB1297" i="3"/>
  <c r="AB1298" i="3"/>
  <c r="AB1299" i="3"/>
  <c r="AB1300" i="3"/>
  <c r="AB1301" i="3"/>
  <c r="AB1302" i="3"/>
  <c r="AB1303" i="3"/>
  <c r="AB1304" i="3"/>
  <c r="AB1305" i="3"/>
  <c r="AB1306" i="3"/>
  <c r="AB1307" i="3"/>
  <c r="AB1308" i="3"/>
  <c r="AB1309" i="3"/>
  <c r="AB1310" i="3"/>
  <c r="AB1311" i="3"/>
  <c r="AB1312" i="3"/>
  <c r="AB1313" i="3"/>
  <c r="AB1314" i="3"/>
  <c r="AB1315" i="3"/>
  <c r="AB1316" i="3"/>
  <c r="AB1317" i="3"/>
  <c r="AB1318" i="3"/>
  <c r="AB1319" i="3"/>
  <c r="AB1320" i="3"/>
  <c r="AB1321" i="3"/>
  <c r="AB1322" i="3"/>
  <c r="AB1323" i="3"/>
  <c r="AB1324" i="3"/>
  <c r="AB1325" i="3"/>
  <c r="AB1326" i="3"/>
  <c r="AB1327" i="3"/>
  <c r="AB1328" i="3"/>
  <c r="AB1329" i="3"/>
  <c r="AB1330" i="3"/>
  <c r="AB1331" i="3"/>
  <c r="AB1332" i="3"/>
  <c r="AB1333" i="3"/>
  <c r="AB1334" i="3"/>
  <c r="AB1335" i="3"/>
  <c r="AB1336" i="3"/>
  <c r="AB1337" i="3"/>
  <c r="AB1338" i="3"/>
  <c r="AB1339" i="3"/>
  <c r="AB1340" i="3"/>
  <c r="AB1341" i="3"/>
  <c r="AB1342" i="3"/>
  <c r="AB1343" i="3"/>
  <c r="AB1344" i="3"/>
  <c r="AB1345" i="3"/>
  <c r="AB1346" i="3"/>
  <c r="AB1347" i="3"/>
  <c r="AB1348" i="3"/>
  <c r="AB1349" i="3"/>
  <c r="AB1350" i="3"/>
  <c r="AB1351" i="3"/>
  <c r="AB1352" i="3"/>
  <c r="AB1353" i="3"/>
  <c r="AB1354" i="3"/>
  <c r="AB1355" i="3"/>
  <c r="AB1356" i="3"/>
  <c r="AB1357" i="3"/>
  <c r="AB1358" i="3"/>
  <c r="AB1359" i="3"/>
  <c r="AB1360" i="3"/>
  <c r="AB1361" i="3"/>
  <c r="AB1362" i="3"/>
  <c r="AB1363" i="3"/>
  <c r="AB1364" i="3"/>
  <c r="AB1365" i="3"/>
  <c r="AB1366" i="3"/>
  <c r="AB1367" i="3"/>
  <c r="AB1368" i="3"/>
  <c r="AB1369" i="3"/>
  <c r="AB1370" i="3"/>
  <c r="AB1371" i="3"/>
  <c r="AB1372" i="3"/>
  <c r="AB1373" i="3"/>
  <c r="AB1374" i="3"/>
  <c r="AB1375" i="3"/>
  <c r="AB1376" i="3"/>
  <c r="AB1377" i="3"/>
  <c r="AB1378" i="3"/>
  <c r="AB1379" i="3"/>
  <c r="AB1380" i="3"/>
  <c r="AB1381" i="3"/>
  <c r="AB1382" i="3"/>
  <c r="AB1383" i="3"/>
  <c r="AB1384" i="3"/>
  <c r="AB1385" i="3"/>
  <c r="AB1386" i="3"/>
  <c r="AB1387" i="3"/>
  <c r="AB1388" i="3"/>
  <c r="AB1389" i="3"/>
  <c r="AB1390" i="3"/>
  <c r="AB1391" i="3"/>
  <c r="AB1392" i="3"/>
  <c r="AB1393" i="3"/>
  <c r="AB1394" i="3"/>
  <c r="AB1395" i="3"/>
  <c r="AB1396" i="3"/>
  <c r="AB1397" i="3"/>
  <c r="AB1398" i="3"/>
  <c r="AB1399" i="3"/>
  <c r="AB1400" i="3"/>
  <c r="AB1401" i="3"/>
  <c r="AB1402" i="3"/>
  <c r="AB1403" i="3"/>
  <c r="AB1404" i="3"/>
  <c r="AB1405" i="3"/>
  <c r="AB1406" i="3"/>
  <c r="AB1407" i="3"/>
  <c r="AB1408" i="3"/>
  <c r="AB1409" i="3"/>
  <c r="AB1410" i="3"/>
  <c r="AB1411" i="3"/>
  <c r="AB1412" i="3"/>
  <c r="AB1413" i="3"/>
  <c r="AB1414" i="3"/>
  <c r="AB1415" i="3"/>
  <c r="AB1416" i="3"/>
  <c r="AB1417" i="3"/>
  <c r="AB1418" i="3"/>
  <c r="AB1419" i="3"/>
  <c r="AB1420" i="3"/>
  <c r="AB1421" i="3"/>
  <c r="AB1422" i="3"/>
  <c r="AB1423" i="3"/>
  <c r="AB1424" i="3"/>
  <c r="AB1425" i="3"/>
  <c r="AB1426" i="3"/>
  <c r="AB1427" i="3"/>
  <c r="AB1428" i="3"/>
  <c r="AB1429" i="3"/>
  <c r="AB1430" i="3"/>
  <c r="AB1431" i="3"/>
  <c r="AB1432" i="3"/>
  <c r="AB1433" i="3"/>
  <c r="AB1434" i="3"/>
  <c r="AB1435" i="3"/>
  <c r="AB1436" i="3"/>
  <c r="AB1437" i="3"/>
  <c r="AB1438" i="3"/>
  <c r="AB1439" i="3"/>
  <c r="AB1440" i="3"/>
  <c r="AB1441" i="3"/>
  <c r="AB1442" i="3"/>
  <c r="AB1443" i="3"/>
  <c r="AB1444" i="3"/>
  <c r="AB1445" i="3"/>
  <c r="AB1446" i="3"/>
  <c r="AB1447" i="3"/>
  <c r="AB1448" i="3"/>
  <c r="AB1449" i="3"/>
  <c r="AB1450" i="3"/>
  <c r="AB1451" i="3"/>
  <c r="AB1452" i="3"/>
  <c r="AB1453" i="3"/>
  <c r="AB1454" i="3"/>
  <c r="AB1455" i="3"/>
  <c r="AB1456" i="3"/>
  <c r="AB1457" i="3"/>
  <c r="AB1458" i="3"/>
  <c r="AB1459" i="3"/>
  <c r="AB1460" i="3"/>
  <c r="AB1461" i="3"/>
  <c r="AB1462" i="3"/>
  <c r="AB1463" i="3"/>
  <c r="AB1464" i="3"/>
  <c r="AB1465" i="3"/>
  <c r="AB1466" i="3"/>
  <c r="AB1467" i="3"/>
  <c r="AB1468" i="3"/>
  <c r="AB1469" i="3"/>
  <c r="AB1470" i="3"/>
  <c r="AB1471" i="3"/>
  <c r="AB1472" i="3"/>
  <c r="AB1473" i="3"/>
  <c r="AB1474" i="3"/>
  <c r="AB1475" i="3"/>
  <c r="AB1476" i="3"/>
  <c r="AB1477" i="3"/>
  <c r="AB1478" i="3"/>
  <c r="AB1479" i="3"/>
  <c r="AB1480" i="3"/>
  <c r="AB1481" i="3"/>
  <c r="AB1482" i="3"/>
  <c r="AB1483" i="3"/>
  <c r="AB1484" i="3"/>
  <c r="AB1485" i="3"/>
  <c r="AB1486" i="3"/>
  <c r="AB1487" i="3"/>
  <c r="AB1488" i="3"/>
  <c r="AB1489" i="3"/>
  <c r="AB1490" i="3"/>
  <c r="AB1491" i="3"/>
  <c r="AB1492" i="3"/>
  <c r="AB1493" i="3"/>
  <c r="AB1494" i="3"/>
  <c r="AB1495" i="3"/>
  <c r="AB1496" i="3"/>
  <c r="AB1497" i="3"/>
  <c r="AB1498" i="3"/>
  <c r="AB1499" i="3"/>
  <c r="AB1500" i="3"/>
  <c r="AB1501" i="3"/>
  <c r="AB1502" i="3"/>
  <c r="AB1503" i="3"/>
  <c r="AB1504" i="3"/>
  <c r="AB1505" i="3"/>
  <c r="AB1506" i="3"/>
  <c r="AB1507" i="3"/>
  <c r="AB1508" i="3"/>
  <c r="AB1509" i="3"/>
  <c r="AB1510" i="3"/>
  <c r="AB1511" i="3"/>
  <c r="AB1512" i="3"/>
  <c r="AB1513" i="3"/>
  <c r="AB1514" i="3"/>
  <c r="AB1515" i="3"/>
  <c r="AB1516" i="3"/>
  <c r="AB1517" i="3"/>
  <c r="AB1518" i="3"/>
  <c r="AB1519" i="3"/>
  <c r="AB1520" i="3"/>
  <c r="AB1521" i="3"/>
  <c r="AB1522" i="3"/>
  <c r="AB1523" i="3"/>
  <c r="AB1524" i="3"/>
  <c r="AB1525" i="3"/>
  <c r="AB1526" i="3"/>
  <c r="AB1527" i="3"/>
  <c r="AB1528" i="3"/>
  <c r="AB1529" i="3"/>
  <c r="AB1530" i="3"/>
  <c r="AB1531" i="3"/>
  <c r="AB1532" i="3"/>
  <c r="AB1533" i="3"/>
  <c r="AB1534" i="3"/>
  <c r="AB1535" i="3"/>
  <c r="AB1536" i="3"/>
  <c r="AB1537" i="3"/>
  <c r="AB1538" i="3"/>
  <c r="AB1539" i="3"/>
  <c r="AB1540" i="3"/>
  <c r="AB1541" i="3"/>
  <c r="AB1542" i="3"/>
  <c r="AB1543" i="3"/>
  <c r="AB1544" i="3"/>
  <c r="AB1545" i="3"/>
  <c r="AB1546" i="3"/>
  <c r="AB1547" i="3"/>
  <c r="AB1548" i="3"/>
  <c r="AB1549" i="3"/>
  <c r="AB1550" i="3"/>
  <c r="AB1551" i="3"/>
  <c r="AB1552" i="3"/>
  <c r="AB1553" i="3"/>
  <c r="AB1554" i="3"/>
  <c r="AB1555" i="3"/>
  <c r="AB1556" i="3"/>
  <c r="AB1557" i="3"/>
  <c r="AB1558" i="3"/>
  <c r="AB1559" i="3"/>
  <c r="AB1560" i="3"/>
  <c r="AB1561" i="3"/>
  <c r="AB1562" i="3"/>
  <c r="AB1563" i="3"/>
  <c r="AB1564" i="3"/>
  <c r="AB1565" i="3"/>
  <c r="AB1566" i="3"/>
  <c r="AB1567" i="3"/>
  <c r="AB1568" i="3"/>
  <c r="AB1569" i="3"/>
  <c r="AB1570" i="3"/>
  <c r="AB1571" i="3"/>
  <c r="AB1572" i="3"/>
  <c r="AB1573" i="3"/>
  <c r="AB1574" i="3"/>
  <c r="AB1575" i="3"/>
  <c r="AB1576" i="3"/>
  <c r="AB1577" i="3"/>
  <c r="AB1578" i="3"/>
  <c r="AB1579" i="3"/>
  <c r="AB1580" i="3"/>
  <c r="AB1581" i="3"/>
  <c r="AB1582" i="3"/>
  <c r="AB1583" i="3"/>
  <c r="AB1584" i="3"/>
  <c r="AB1585" i="3"/>
  <c r="AB1586" i="3"/>
  <c r="AB1587" i="3"/>
  <c r="AB1588" i="3"/>
  <c r="AB1589" i="3"/>
  <c r="AB1590" i="3"/>
  <c r="AB1591" i="3"/>
  <c r="AB1592" i="3"/>
  <c r="AB1593" i="3"/>
  <c r="AB1594" i="3"/>
  <c r="AB1595" i="3"/>
  <c r="AB1596" i="3"/>
  <c r="AB1597" i="3"/>
  <c r="AB1598" i="3"/>
  <c r="AB1599" i="3"/>
  <c r="AB1600" i="3"/>
  <c r="AB1601" i="3"/>
  <c r="AB1602" i="3"/>
  <c r="AB1603" i="3"/>
  <c r="AB1604" i="3"/>
  <c r="AB1605" i="3"/>
  <c r="AB1606" i="3"/>
  <c r="AB1607" i="3"/>
  <c r="AB1608" i="3"/>
  <c r="AB1609" i="3"/>
  <c r="AB1610" i="3"/>
  <c r="AB1611" i="3"/>
  <c r="AB1612" i="3"/>
  <c r="AB1613" i="3"/>
  <c r="AB1614" i="3"/>
  <c r="AB1615" i="3"/>
  <c r="AB1616" i="3"/>
  <c r="AB1617" i="3"/>
  <c r="AB1618" i="3"/>
  <c r="AB1619" i="3"/>
  <c r="AB1620" i="3"/>
  <c r="AB1621" i="3"/>
  <c r="AB1622" i="3"/>
  <c r="AB1623" i="3"/>
  <c r="AB1624" i="3"/>
  <c r="AB1625" i="3"/>
  <c r="AB1626" i="3"/>
  <c r="AB1627" i="3"/>
  <c r="AB1628" i="3"/>
  <c r="AB1629" i="3"/>
  <c r="AB1630" i="3"/>
  <c r="AB1631" i="3"/>
  <c r="AB1632" i="3"/>
  <c r="AB1633" i="3"/>
  <c r="AB1634" i="3"/>
  <c r="AB1635" i="3"/>
  <c r="AB1636" i="3"/>
  <c r="AB1637" i="3"/>
  <c r="AB1638" i="3"/>
  <c r="AB1639" i="3"/>
  <c r="AB1640" i="3"/>
  <c r="AB1641" i="3"/>
  <c r="AB1642" i="3"/>
  <c r="AB1643" i="3"/>
  <c r="AB1644" i="3"/>
  <c r="AB1645" i="3"/>
  <c r="AB1646" i="3"/>
  <c r="AB1647" i="3"/>
  <c r="AB1648" i="3"/>
  <c r="AB1649" i="3"/>
  <c r="AB1650" i="3"/>
  <c r="AB1651" i="3"/>
  <c r="AB1652" i="3"/>
  <c r="AB1653" i="3"/>
  <c r="AB1654" i="3"/>
  <c r="AB1655" i="3"/>
  <c r="AB1656" i="3"/>
  <c r="AB1657" i="3"/>
  <c r="AB1658" i="3"/>
  <c r="AB1659" i="3"/>
  <c r="AB1660" i="3"/>
  <c r="AB1661" i="3"/>
  <c r="AB1662" i="3"/>
  <c r="AB1663" i="3"/>
  <c r="AB1664" i="3"/>
  <c r="AB1665" i="3"/>
  <c r="AB1666" i="3"/>
  <c r="AB1667" i="3"/>
  <c r="AB1668" i="3"/>
  <c r="AB1669" i="3"/>
  <c r="AB1670" i="3"/>
  <c r="AB1671" i="3"/>
  <c r="AB1672" i="3"/>
  <c r="AB1673" i="3"/>
  <c r="AB1674" i="3"/>
  <c r="AB1675" i="3"/>
  <c r="AB1676" i="3"/>
  <c r="AB1677" i="3"/>
  <c r="AB1678" i="3"/>
  <c r="AB1679" i="3"/>
  <c r="AB1680" i="3"/>
  <c r="AB1681" i="3"/>
  <c r="AB1682" i="3"/>
  <c r="AB1683" i="3"/>
  <c r="AB1684" i="3"/>
  <c r="AB1685" i="3"/>
  <c r="AB1686" i="3"/>
  <c r="AB1687" i="3"/>
  <c r="AB1688" i="3"/>
  <c r="AB1689" i="3"/>
  <c r="AB1690" i="3"/>
  <c r="AB1691" i="3"/>
  <c r="AB1692" i="3"/>
  <c r="AB1693" i="3"/>
  <c r="AB1694" i="3"/>
  <c r="AB1695" i="3"/>
  <c r="AB1696" i="3"/>
  <c r="AB1697" i="3"/>
  <c r="AB1698" i="3"/>
  <c r="AB1699" i="3"/>
  <c r="AB1700" i="3"/>
  <c r="AB1701" i="3"/>
  <c r="AB1702" i="3"/>
  <c r="AB1703" i="3"/>
  <c r="AB1704" i="3"/>
  <c r="AB1705" i="3"/>
  <c r="AB1706" i="3"/>
  <c r="AB1707" i="3"/>
  <c r="AB1708" i="3"/>
  <c r="AB1709" i="3"/>
  <c r="AB1710" i="3"/>
  <c r="AB1711" i="3"/>
  <c r="AB1712" i="3"/>
  <c r="AB1713" i="3"/>
  <c r="AB1714" i="3"/>
  <c r="AB1715" i="3"/>
  <c r="AB1716" i="3"/>
  <c r="AB1717" i="3"/>
  <c r="AB1718" i="3"/>
  <c r="AB1719" i="3"/>
  <c r="AB1720" i="3"/>
  <c r="AB1721" i="3"/>
  <c r="AB1722" i="3"/>
  <c r="AB1723" i="3"/>
  <c r="AB1724" i="3"/>
  <c r="AB1725" i="3"/>
  <c r="AB1726" i="3"/>
  <c r="AB1727" i="3"/>
  <c r="AB1728" i="3"/>
  <c r="AB1729" i="3"/>
  <c r="AB1730" i="3"/>
  <c r="AB1731" i="3"/>
  <c r="AB1732" i="3"/>
  <c r="AB1733" i="3"/>
  <c r="AB1734" i="3"/>
  <c r="AB1735" i="3"/>
  <c r="AB1736" i="3"/>
  <c r="AB1737" i="3"/>
  <c r="AB1738" i="3"/>
  <c r="AB1739" i="3"/>
  <c r="AB1740" i="3"/>
  <c r="AB1741" i="3"/>
  <c r="AB1742" i="3"/>
  <c r="AB1743" i="3"/>
  <c r="AB1744" i="3"/>
  <c r="AB1745" i="3"/>
  <c r="AB1746" i="3"/>
  <c r="AB1747" i="3"/>
  <c r="AB1748" i="3"/>
  <c r="AB1749" i="3"/>
  <c r="AB1750" i="3"/>
  <c r="AB1751" i="3"/>
  <c r="AB1752" i="3"/>
  <c r="AB1753" i="3"/>
  <c r="AB1754" i="3"/>
  <c r="AB1755" i="3"/>
  <c r="AB1756" i="3"/>
  <c r="AB1757" i="3"/>
  <c r="AB1758" i="3"/>
  <c r="AB1759" i="3"/>
  <c r="AB1760" i="3"/>
  <c r="AB1761" i="3"/>
  <c r="AB1762" i="3"/>
  <c r="AB1763" i="3"/>
  <c r="AB1764" i="3"/>
  <c r="AB1765" i="3"/>
  <c r="AB1766" i="3"/>
  <c r="AB1767" i="3"/>
  <c r="AB1768" i="3"/>
  <c r="AB1769" i="3"/>
  <c r="AB1770" i="3"/>
  <c r="AB1771" i="3"/>
  <c r="AB1772" i="3"/>
  <c r="AB1773" i="3"/>
  <c r="AB1774" i="3"/>
  <c r="AB1775" i="3"/>
  <c r="AB1776" i="3"/>
  <c r="AB1777" i="3"/>
  <c r="AB1778" i="3"/>
  <c r="AB1779" i="3"/>
  <c r="AB1780" i="3"/>
  <c r="AB1781" i="3"/>
  <c r="AB1782" i="3"/>
  <c r="AB1783" i="3"/>
  <c r="AB1784" i="3"/>
  <c r="AB1785" i="3"/>
  <c r="AB1786" i="3"/>
  <c r="AB1787" i="3"/>
  <c r="AB1788" i="3"/>
  <c r="AB1789" i="3"/>
  <c r="AB1790" i="3"/>
  <c r="AB1791" i="3"/>
  <c r="AB1792" i="3"/>
  <c r="AB1793" i="3"/>
  <c r="AB1794" i="3"/>
  <c r="AB1795" i="3"/>
  <c r="AB1796" i="3"/>
  <c r="AB1797" i="3"/>
  <c r="AB1798" i="3"/>
  <c r="AB1799" i="3"/>
  <c r="AB1800" i="3"/>
  <c r="AB1801" i="3"/>
  <c r="AB1802" i="3"/>
  <c r="AB1803" i="3"/>
  <c r="AB1804" i="3"/>
  <c r="AB1805" i="3"/>
  <c r="AB1806" i="3"/>
  <c r="AB1807" i="3"/>
  <c r="AB1808" i="3"/>
  <c r="AB1809" i="3"/>
  <c r="AB1810" i="3"/>
  <c r="AB1811" i="3"/>
  <c r="AB1812" i="3"/>
  <c r="AB1813" i="3"/>
  <c r="AB1814" i="3"/>
  <c r="AB1815" i="3"/>
  <c r="AB1816" i="3"/>
  <c r="AB1817" i="3"/>
  <c r="AB1818" i="3"/>
  <c r="AB1819" i="3"/>
  <c r="AB1820" i="3"/>
  <c r="AB1821" i="3"/>
  <c r="AB1822" i="3"/>
  <c r="AB1823" i="3"/>
  <c r="AB1824" i="3"/>
  <c r="AB1825" i="3"/>
  <c r="AB1826" i="3"/>
  <c r="AB1827" i="3"/>
  <c r="AB1828" i="3"/>
  <c r="AB1829" i="3"/>
  <c r="AB1830" i="3"/>
  <c r="AB1831" i="3"/>
  <c r="AB1832" i="3"/>
  <c r="AB1833" i="3"/>
  <c r="AB1834" i="3"/>
  <c r="AB1835" i="3"/>
  <c r="AB1836" i="3"/>
  <c r="AB1837" i="3"/>
  <c r="AB1838" i="3"/>
  <c r="AB1839" i="3"/>
  <c r="AB1840" i="3"/>
  <c r="AB1841" i="3"/>
  <c r="AB1842" i="3"/>
  <c r="AB1843" i="3"/>
  <c r="AB1844" i="3"/>
  <c r="AB1845" i="3"/>
  <c r="AB1846" i="3"/>
  <c r="AB1847" i="3"/>
  <c r="AB1848" i="3"/>
  <c r="AB1849" i="3"/>
  <c r="AB1850" i="3"/>
  <c r="AB1851" i="3"/>
  <c r="AB1852" i="3"/>
  <c r="AB1853" i="3"/>
  <c r="AB1854" i="3"/>
  <c r="AB1855" i="3"/>
  <c r="AB1856" i="3"/>
  <c r="AB1857" i="3"/>
  <c r="AB1858" i="3"/>
  <c r="AB1859" i="3"/>
  <c r="AB1860" i="3"/>
  <c r="AB1861" i="3"/>
  <c r="AB1862" i="3"/>
  <c r="AB1863" i="3"/>
  <c r="AB1864" i="3"/>
  <c r="AB1865" i="3"/>
  <c r="AB1866" i="3"/>
  <c r="AB1867" i="3"/>
  <c r="AB1868" i="3"/>
  <c r="AB1869" i="3"/>
  <c r="AB1870" i="3"/>
  <c r="AB1871" i="3"/>
  <c r="AB1872" i="3"/>
  <c r="AB1873" i="3"/>
  <c r="AB1874" i="3"/>
  <c r="AB1875" i="3"/>
  <c r="AB1876" i="3"/>
  <c r="AB1877" i="3"/>
  <c r="AB1878" i="3"/>
  <c r="AB1879" i="3"/>
  <c r="AB1880" i="3"/>
  <c r="AB1881" i="3"/>
  <c r="AB1882" i="3"/>
  <c r="AB1883" i="3"/>
  <c r="AB1884" i="3"/>
  <c r="AB1885" i="3"/>
  <c r="AB1886" i="3"/>
  <c r="AB1887" i="3"/>
  <c r="AB1888" i="3"/>
  <c r="AB1889" i="3"/>
  <c r="AB1890" i="3"/>
  <c r="AB1891" i="3"/>
  <c r="AB1892" i="3"/>
  <c r="AB1893" i="3"/>
  <c r="AB1894" i="3"/>
  <c r="AB1895" i="3"/>
  <c r="AB1896" i="3"/>
  <c r="AB1897" i="3"/>
  <c r="AB1898" i="3"/>
  <c r="AB1899" i="3"/>
  <c r="AB1900" i="3"/>
  <c r="AB1901" i="3"/>
  <c r="AB1902" i="3"/>
  <c r="AB1903" i="3"/>
  <c r="AB1904" i="3"/>
  <c r="AB1905" i="3"/>
  <c r="AB1906" i="3"/>
  <c r="AB1907" i="3"/>
  <c r="AB1908" i="3"/>
  <c r="AB1909" i="3"/>
  <c r="AB1910" i="3"/>
  <c r="AB1911" i="3"/>
  <c r="AB1912" i="3"/>
  <c r="AB1913" i="3"/>
  <c r="AB1914" i="3"/>
  <c r="AB1915" i="3"/>
  <c r="AB1916" i="3"/>
  <c r="AB1917" i="3"/>
  <c r="AB1918" i="3"/>
  <c r="AB1919" i="3"/>
  <c r="AB1920" i="3"/>
  <c r="AB1921" i="3"/>
  <c r="AB1922" i="3"/>
  <c r="AB1923" i="3"/>
  <c r="AB1924" i="3"/>
  <c r="AB1925" i="3"/>
  <c r="AB1926" i="3"/>
  <c r="AB1927" i="3"/>
  <c r="AB1928" i="3"/>
  <c r="AB1929" i="3"/>
  <c r="AB1930" i="3"/>
  <c r="AB1931" i="3"/>
  <c r="AB1932" i="3"/>
  <c r="AB1933" i="3"/>
  <c r="AB1934" i="3"/>
  <c r="AB1935" i="3"/>
  <c r="AB1936" i="3"/>
  <c r="AB1937" i="3"/>
  <c r="AB1938" i="3"/>
  <c r="AB1939" i="3"/>
  <c r="AB1940" i="3"/>
  <c r="AB1941" i="3"/>
  <c r="AB1942" i="3"/>
  <c r="AB1943" i="3"/>
  <c r="AB1944" i="3"/>
  <c r="AB1945" i="3"/>
  <c r="AB1946" i="3"/>
  <c r="AB1947" i="3"/>
  <c r="AB1948" i="3"/>
  <c r="AB1949" i="3"/>
  <c r="AB1950" i="3"/>
  <c r="AB1951" i="3"/>
  <c r="AB1952" i="3"/>
  <c r="AB1953" i="3"/>
  <c r="AB1954" i="3"/>
  <c r="AB1955" i="3"/>
  <c r="AB1956" i="3"/>
  <c r="AB1957" i="3"/>
  <c r="AB1958" i="3"/>
  <c r="AB1959" i="3"/>
  <c r="AB1960" i="3"/>
  <c r="AB1961" i="3"/>
  <c r="AB1962" i="3"/>
  <c r="AB1963" i="3"/>
  <c r="AB1964" i="3"/>
  <c r="AB1965" i="3"/>
  <c r="AB1966" i="3"/>
  <c r="AB1967" i="3"/>
  <c r="AB1968" i="3"/>
  <c r="AB1969" i="3"/>
  <c r="AB1970" i="3"/>
  <c r="AB1971" i="3"/>
  <c r="AB1972" i="3"/>
  <c r="AB1973" i="3"/>
  <c r="AB1974" i="3"/>
  <c r="AB1975" i="3"/>
  <c r="AB1976" i="3"/>
  <c r="AB1977" i="3"/>
  <c r="AB1978" i="3"/>
  <c r="AB1979" i="3"/>
  <c r="AB1980" i="3"/>
  <c r="AB1981" i="3"/>
  <c r="AB1982" i="3"/>
  <c r="AB1983" i="3"/>
  <c r="AB1984" i="3"/>
  <c r="AB1985" i="3"/>
  <c r="AB1986" i="3"/>
  <c r="AB1987" i="3"/>
  <c r="AB1988" i="3"/>
  <c r="AB1989" i="3"/>
  <c r="AB1990" i="3"/>
  <c r="AB1991" i="3"/>
  <c r="AB1992" i="3"/>
  <c r="AB1993" i="3"/>
  <c r="AB1994" i="3"/>
  <c r="AB1995" i="3"/>
  <c r="AB1996" i="3"/>
  <c r="AB1997" i="3"/>
  <c r="AB1998" i="3"/>
  <c r="AB1999" i="3"/>
  <c r="AB2000" i="3"/>
  <c r="AB2001" i="3"/>
  <c r="AB2002" i="3"/>
  <c r="AB2003" i="3"/>
  <c r="AB2004" i="3"/>
  <c r="AB2005" i="3"/>
  <c r="AB2006" i="3"/>
  <c r="AB2007" i="3"/>
  <c r="AB2008" i="3"/>
  <c r="AB2009" i="3"/>
  <c r="AB2010" i="3"/>
  <c r="AB2011" i="3"/>
  <c r="AB2012" i="3"/>
  <c r="AB2013" i="3"/>
  <c r="AB2014" i="3"/>
  <c r="AB2015" i="3"/>
  <c r="AB2016" i="3"/>
  <c r="AB2017" i="3"/>
  <c r="AB2018" i="3"/>
  <c r="AB2019" i="3"/>
  <c r="AB2020" i="3"/>
  <c r="AB2021" i="3"/>
  <c r="AB2022" i="3"/>
  <c r="AB2023" i="3"/>
  <c r="AB2024" i="3"/>
  <c r="AB2025" i="3"/>
  <c r="AB2026" i="3"/>
  <c r="AB2027" i="3"/>
  <c r="AB2028" i="3"/>
  <c r="AB2029" i="3"/>
  <c r="AB2030" i="3"/>
  <c r="AB2031" i="3"/>
  <c r="AB2032" i="3"/>
  <c r="AB2033" i="3"/>
  <c r="AB2034" i="3"/>
  <c r="AB2035" i="3"/>
  <c r="AB2036" i="3"/>
  <c r="AB2037" i="3"/>
  <c r="AB2038" i="3"/>
  <c r="AB2039" i="3"/>
  <c r="AB2040" i="3"/>
  <c r="AB2041" i="3"/>
  <c r="AB2042" i="3"/>
  <c r="AB2043" i="3"/>
  <c r="AB2044" i="3"/>
  <c r="AB2045" i="3"/>
  <c r="AB2046" i="3"/>
  <c r="AB2047" i="3"/>
  <c r="AB2048" i="3"/>
  <c r="AB2049" i="3"/>
  <c r="AB2050" i="3"/>
  <c r="AB2051" i="3"/>
  <c r="AB2052" i="3"/>
  <c r="AB2053" i="3"/>
  <c r="AB2054" i="3"/>
  <c r="AB2055" i="3"/>
  <c r="AB2056" i="3"/>
  <c r="AB2057" i="3"/>
  <c r="AB2058" i="3"/>
  <c r="AB2059" i="3"/>
  <c r="AB2060" i="3"/>
  <c r="AB2061" i="3"/>
  <c r="AB2062" i="3"/>
  <c r="AB2063" i="3"/>
  <c r="AB2064" i="3"/>
  <c r="AB2065" i="3"/>
  <c r="AB2066" i="3"/>
  <c r="AB2067" i="3"/>
  <c r="AB2068" i="3"/>
  <c r="AB2069" i="3"/>
  <c r="AB2070" i="3"/>
  <c r="AB2071" i="3"/>
  <c r="AB2072" i="3"/>
  <c r="AB2073" i="3"/>
  <c r="AB2074" i="3"/>
  <c r="AB2075" i="3"/>
  <c r="AB2076" i="3"/>
  <c r="AB2077" i="3"/>
  <c r="AB2078" i="3"/>
  <c r="AB2079" i="3"/>
  <c r="AB2080" i="3"/>
  <c r="AB2081" i="3"/>
  <c r="AB2082" i="3"/>
  <c r="AB2083" i="3"/>
  <c r="AB2084" i="3"/>
  <c r="AB2085" i="3"/>
  <c r="AB2086" i="3"/>
  <c r="AB2087" i="3"/>
  <c r="AB2088" i="3"/>
  <c r="AB2089" i="3"/>
  <c r="AB2090" i="3"/>
  <c r="AB2091" i="3"/>
  <c r="AB2092" i="3"/>
  <c r="AB2093" i="3"/>
  <c r="AB2094" i="3"/>
  <c r="AB2095" i="3"/>
  <c r="AB2096" i="3"/>
  <c r="AB2097" i="3"/>
  <c r="AB2098" i="3"/>
  <c r="AB2099" i="3"/>
  <c r="AB2100" i="3"/>
  <c r="AB2101" i="3"/>
  <c r="AB2102" i="3"/>
  <c r="AB2103" i="3"/>
  <c r="AB2104" i="3"/>
  <c r="AB2105" i="3"/>
  <c r="AB2106" i="3"/>
  <c r="AB2107" i="3"/>
  <c r="AB2108" i="3"/>
  <c r="AB2109" i="3"/>
  <c r="AB2110" i="3"/>
  <c r="AB2111" i="3"/>
  <c r="AB2112" i="3"/>
  <c r="AB2113" i="3"/>
  <c r="AB2114" i="3"/>
  <c r="AB2115" i="3"/>
  <c r="AB2116" i="3"/>
  <c r="AB2117" i="3"/>
  <c r="AB2118" i="3"/>
  <c r="AB2119" i="3"/>
  <c r="AB2120" i="3"/>
  <c r="AB2121" i="3"/>
  <c r="AB2122" i="3"/>
  <c r="AB2123" i="3"/>
  <c r="AB2124" i="3"/>
  <c r="AB2125" i="3"/>
  <c r="AB2126" i="3"/>
  <c r="AB2127" i="3"/>
  <c r="AB2128" i="3"/>
  <c r="AB2129" i="3"/>
  <c r="AB2130" i="3"/>
  <c r="AB2131" i="3"/>
  <c r="AB2132" i="3"/>
  <c r="AB2133" i="3"/>
  <c r="AB2134" i="3"/>
  <c r="AB2135" i="3"/>
  <c r="AB2136" i="3"/>
  <c r="AB2137" i="3"/>
  <c r="AB2138" i="3"/>
  <c r="AB2139" i="3"/>
  <c r="AB2140" i="3"/>
  <c r="AB2141" i="3"/>
  <c r="AB2142" i="3"/>
  <c r="AB2143" i="3"/>
  <c r="AB2144" i="3"/>
  <c r="AB2145" i="3"/>
  <c r="AB2146" i="3"/>
  <c r="AB2147" i="3"/>
  <c r="AB2148" i="3"/>
  <c r="AB2149" i="3"/>
  <c r="AB2150" i="3"/>
  <c r="AB2151" i="3"/>
  <c r="AB2152" i="3"/>
  <c r="AB2153" i="3"/>
  <c r="AB2154" i="3"/>
  <c r="AB2155" i="3"/>
  <c r="AB2156" i="3"/>
  <c r="AB2157" i="3"/>
  <c r="AB2158" i="3"/>
  <c r="AB2159" i="3"/>
  <c r="AB2160" i="3"/>
  <c r="AB2161" i="3"/>
  <c r="AB2162" i="3"/>
  <c r="AB2163" i="3"/>
  <c r="AB2164" i="3"/>
  <c r="AB2165" i="3"/>
  <c r="AB2166" i="3"/>
  <c r="AB2167" i="3"/>
  <c r="AB2168" i="3"/>
  <c r="AB2169" i="3"/>
  <c r="AB2170" i="3"/>
  <c r="AB2171" i="3"/>
  <c r="AB2172" i="3"/>
  <c r="AB2173" i="3"/>
  <c r="AB2174" i="3"/>
  <c r="AB2175" i="3"/>
  <c r="AB2176" i="3"/>
  <c r="AB2177" i="3"/>
  <c r="AB2178" i="3"/>
  <c r="AB2179" i="3"/>
  <c r="AB2180" i="3"/>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B128" i="7" l="1"/>
  <c r="B127" i="7"/>
  <c r="B130" i="7"/>
  <c r="B129" i="7"/>
  <c r="P45" i="7"/>
  <c r="Q45" i="7" s="1"/>
  <c r="P2" i="7"/>
  <c r="B142" i="7"/>
  <c r="B141" i="7"/>
  <c r="B144" i="7"/>
  <c r="B143" i="7"/>
  <c r="R45" i="7"/>
  <c r="S45" i="7" s="1"/>
  <c r="R2" i="7"/>
  <c r="B114" i="7"/>
  <c r="B113" i="7"/>
  <c r="B116" i="7"/>
  <c r="B115" i="7"/>
  <c r="N45" i="7"/>
  <c r="O45" i="7" s="1"/>
  <c r="N2" i="7"/>
  <c r="B100" i="7"/>
  <c r="B99" i="7"/>
  <c r="B86" i="7"/>
  <c r="B85" i="7"/>
  <c r="B102" i="7"/>
  <c r="B101" i="7"/>
  <c r="L45" i="7"/>
  <c r="M45" i="7" s="1"/>
  <c r="L2" i="7"/>
  <c r="B72" i="7"/>
  <c r="B71" i="7"/>
  <c r="B58" i="7"/>
  <c r="B57" i="7"/>
  <c r="B88" i="7"/>
  <c r="B87" i="7"/>
  <c r="J45" i="7"/>
  <c r="K45" i="7" s="1"/>
  <c r="J2" i="7"/>
  <c r="B74" i="7"/>
  <c r="B73" i="7"/>
  <c r="H45" i="7"/>
  <c r="I45" i="7" s="1"/>
  <c r="H2" i="7"/>
  <c r="B60" i="7"/>
  <c r="B59" i="7"/>
  <c r="F45" i="7"/>
  <c r="G45" i="7" s="1"/>
  <c r="F2" i="7"/>
  <c r="B44" i="7"/>
  <c r="B43" i="7"/>
  <c r="B46" i="7"/>
  <c r="B45" i="7"/>
  <c r="T2" i="7"/>
  <c r="T45"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<sst xmlns="http://schemas.openxmlformats.org/spreadsheetml/2006/main" count="44932" uniqueCount="19249">
  <si>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</si>
  <si>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</si>
  <si>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</si>
  <si>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</si>
  <si>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</si>
  <si>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</si>
  <si>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</si>
  <si>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</si>
  <si>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</si>
  <si>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</si>
  <si>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</si>
  <si>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</si>
  <si>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</si>
  <si>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</si>
  <si>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</si>
  <si>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</si>
  <si>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</si>
  <si>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</si>
  <si>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</si>
  <si>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</si>
  <si>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</si>
  <si>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</si>
  <si>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</si>
  <si>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</si>
  <si>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</si>
  <si>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</si>
  <si>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</si>
  <si>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</si>
  <si>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</si>
  <si>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</si>
  <si>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</si>
  <si>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</si>
  <si>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</si>
  <si>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</si>
  <si>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</si>
  <si>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</si>
  <si>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</si>
  <si>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</si>
  <si>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</si>
  <si>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</si>
  <si>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</si>
  <si>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</si>
  <si>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</si>
  <si>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</si>
  <si>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</si>
  <si>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</si>
  <si>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</si>
  <si>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</si>
  <si>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</si>
  <si>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</si>
  <si>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</si>
  <si>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</si>
  <si>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</si>
  <si>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</si>
  <si>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</si>
  <si>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</si>
  <si>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</si>
  <si>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</si>
  <si>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</si>
  <si>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</si>
  <si>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</si>
  <si>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</si>
  <si>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</si>
  <si>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</si>
  <si>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</si>
  <si>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</si>
  <si>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</si>
  <si>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</si>
  <si>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</si>
  <si>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</si>
  <si>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</si>
  <si>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</si>
  <si>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</si>
  <si>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</si>
  <si>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</si>
  <si>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</si>
  <si>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</si>
  <si>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</si>
  <si>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</si>
  <si>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</si>
  <si>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</si>
  <si>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</si>
  <si>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</si>
  <si>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</si>
  <si>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</si>
  <si>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</si>
  <si>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</si>
  <si>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</si>
  <si>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</si>
  <si>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</si>
  <si>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</si>
  <si>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</si>
  <si>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</si>
  <si>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</si>
  <si>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</si>
  <si>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</si>
  <si>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</si>
  <si>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</si>
  <si>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</si>
  <si>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</si>
  <si>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</si>
  <si>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</si>
  <si>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</si>
  <si>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</si>
  <si>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</si>
  <si>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</si>
  <si>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</si>
  <si>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</si>
  <si>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</si>
  <si>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</si>
  <si>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</si>
  <si>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</si>
  <si>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</si>
  <si>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</si>
  <si>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</si>
  <si>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</si>
  <si>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</si>
  <si>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</si>
  <si>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</si>
  <si>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</si>
  <si>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</si>
  <si>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</si>
  <si>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</si>
  <si>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</si>
  <si>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</si>
  <si>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</si>
  <si>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</si>
  <si>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</si>
  <si>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</si>
  <si>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</si>
  <si>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</si>
  <si>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</si>
  <si>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</si>
  <si>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</si>
  <si>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</si>
  <si>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</si>
  <si>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</si>
  <si>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</si>
  <si>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</si>
  <si>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</si>
  <si>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</si>
  <si>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</si>
  <si>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</si>
  <si>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</si>
  <si>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</si>
  <si>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</si>
  <si>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</si>
  <si>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</si>
  <si>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</si>
  <si>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</si>
  <si>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</si>
  <si>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</si>
  <si>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</si>
  <si>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</si>
  <si>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</si>
  <si>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</si>
  <si>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</si>
  <si>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</si>
  <si>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</si>
  <si>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</si>
  <si>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</si>
  <si>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</si>
  <si>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</si>
  <si>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</si>
  <si>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</si>
  <si>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</si>
  <si>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</si>
  <si>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</si>
  <si>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</si>
  <si>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</si>
  <si>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</si>
  <si>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</si>
  <si>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</si>
  <si>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</si>
  <si>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</si>
  <si>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</si>
  <si>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</si>
  <si>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</si>
  <si>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</si>
  <si>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</si>
  <si>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</si>
  <si>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</si>
  <si>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Tweet Date (UTC)</t>
  </si>
  <si>
    <t>Twitter Page for Tweet</t>
  </si>
  <si>
    <t>Latitude</t>
  </si>
  <si>
    <t>Longitude</t>
  </si>
  <si>
    <t>Imported ID</t>
  </si>
  <si>
    <t>In-Reply-To Tweet ID</t>
  </si>
  <si>
    <t>localsdguy1</t>
  </si>
  <si>
    <t>treymays</t>
  </si>
  <si>
    <t>moragis_</t>
  </si>
  <si>
    <t>sharptetafc</t>
  </si>
  <si>
    <t>najibsm17</t>
  </si>
  <si>
    <t>b8ilee2</t>
  </si>
  <si>
    <t>jmorr04</t>
  </si>
  <si>
    <t>hartfordwolf</t>
  </si>
  <si>
    <t>134340zy</t>
  </si>
  <si>
    <t>vickymensah1</t>
  </si>
  <si>
    <t>_army101_</t>
  </si>
  <si>
    <t>_jemmee_</t>
  </si>
  <si>
    <t>sweeethyphens</t>
  </si>
  <si>
    <t>silverxkth</t>
  </si>
  <si>
    <t>jinsthicktoes</t>
  </si>
  <si>
    <t>princejm95</t>
  </si>
  <si>
    <t>nyamjoonamu</t>
  </si>
  <si>
    <t>cwl92572086</t>
  </si>
  <si>
    <t>myhappiness875</t>
  </si>
  <si>
    <t>triviaphoenix</t>
  </si>
  <si>
    <t>fatima7_fati</t>
  </si>
  <si>
    <t>lunar19897</t>
  </si>
  <si>
    <t>thagth7</t>
  </si>
  <si>
    <t>szzlbngtan</t>
  </si>
  <si>
    <t>mskoyaness</t>
  </si>
  <si>
    <t>bungaygwangi</t>
  </si>
  <si>
    <t>msscorpion555</t>
  </si>
  <si>
    <t>faizel1892</t>
  </si>
  <si>
    <t>lauraakay12</t>
  </si>
  <si>
    <t>mytearjjk</t>
  </si>
  <si>
    <t>innerlunachild</t>
  </si>
  <si>
    <t>ohmygahwt</t>
  </si>
  <si>
    <t>bangtanligius</t>
  </si>
  <si>
    <t>serendipiteach</t>
  </si>
  <si>
    <t>spiritedaway11</t>
  </si>
  <si>
    <t>joonieisluv_</t>
  </si>
  <si>
    <t>sangi74106252</t>
  </si>
  <si>
    <t>ddaengforever1</t>
  </si>
  <si>
    <t>cndylnds</t>
  </si>
  <si>
    <t>btsbang44624216</t>
  </si>
  <si>
    <t>ingirksnob</t>
  </si>
  <si>
    <t>zii_bangtan</t>
  </si>
  <si>
    <t>imbtsmoonchild</t>
  </si>
  <si>
    <t>aelyrian</t>
  </si>
  <si>
    <t>toto_chanot7</t>
  </si>
  <si>
    <t>chachalala7_bts</t>
  </si>
  <si>
    <t>gavyashri</t>
  </si>
  <si>
    <t>suga_no_ice</t>
  </si>
  <si>
    <t>anila62069708</t>
  </si>
  <si>
    <t>jimmyyitty</t>
  </si>
  <si>
    <t>v_lariest</t>
  </si>
  <si>
    <t>thushot7</t>
  </si>
  <si>
    <t>outroductionher</t>
  </si>
  <si>
    <t>monomoonchild1</t>
  </si>
  <si>
    <t>dtwinsmom</t>
  </si>
  <si>
    <t>kaywithluv</t>
  </si>
  <si>
    <t>raplineownme</t>
  </si>
  <si>
    <t>bribestofme</t>
  </si>
  <si>
    <t>btseternalmoon7</t>
  </si>
  <si>
    <t>abangtanfan</t>
  </si>
  <si>
    <t>debcharmac</t>
  </si>
  <si>
    <t>harrytwit</t>
  </si>
  <si>
    <t>loveliestbts</t>
  </si>
  <si>
    <t>pitalonzo</t>
  </si>
  <si>
    <t>chiarieluvsbts</t>
  </si>
  <si>
    <t>okaysilence_</t>
  </si>
  <si>
    <t>googiedol</t>
  </si>
  <si>
    <t>cannibalcreeps</t>
  </si>
  <si>
    <t>bamaperry</t>
  </si>
  <si>
    <t>itsaayall</t>
  </si>
  <si>
    <t>sharm_251</t>
  </si>
  <si>
    <t>amb5430</t>
  </si>
  <si>
    <t>michebangtan</t>
  </si>
  <si>
    <t>dadaa_x3</t>
  </si>
  <si>
    <t>truecrimepoli</t>
  </si>
  <si>
    <t>chika91512989</t>
  </si>
  <si>
    <t>skunky66613</t>
  </si>
  <si>
    <t>chriswdrew</t>
  </si>
  <si>
    <t>stinkythumbz</t>
  </si>
  <si>
    <t>dfir_tnt</t>
  </si>
  <si>
    <t>csocintel</t>
  </si>
  <si>
    <t>wisnulinho</t>
  </si>
  <si>
    <t>buniculatv</t>
  </si>
  <si>
    <t>thedemonlost</t>
  </si>
  <si>
    <t>texan_first</t>
  </si>
  <si>
    <t>tsilinkie</t>
  </si>
  <si>
    <t>jwishbone</t>
  </si>
  <si>
    <t>tha_bakar</t>
  </si>
  <si>
    <t>i_am_sally_btw</t>
  </si>
  <si>
    <t>stanlevert</t>
  </si>
  <si>
    <t>ftsoso_</t>
  </si>
  <si>
    <t>chadsenpal</t>
  </si>
  <si>
    <t>dganziano5</t>
  </si>
  <si>
    <t>dee_431</t>
  </si>
  <si>
    <t>flipskg</t>
  </si>
  <si>
    <t>cmcnamara100</t>
  </si>
  <si>
    <t>bigobamas__</t>
  </si>
  <si>
    <t>jokerwrld</t>
  </si>
  <si>
    <t>dtosborn11</t>
  </si>
  <si>
    <t>sonysburner</t>
  </si>
  <si>
    <t>menacesocietyut</t>
  </si>
  <si>
    <t>icymitchell</t>
  </si>
  <si>
    <t>diggshours</t>
  </si>
  <si>
    <t>john_thetech</t>
  </si>
  <si>
    <t>horsecocklock00</t>
  </si>
  <si>
    <t>promotingyou</t>
  </si>
  <si>
    <t>awelenwandu</t>
  </si>
  <si>
    <t>tobijosephd</t>
  </si>
  <si>
    <t>saheersahi2</t>
  </si>
  <si>
    <t>ren1shii</t>
  </si>
  <si>
    <t>bushwickboy</t>
  </si>
  <si>
    <t>dvpandbakerstan</t>
  </si>
  <si>
    <t>grizzstanacc</t>
  </si>
  <si>
    <t>eliteembiid</t>
  </si>
  <si>
    <t>losermaalesef</t>
  </si>
  <si>
    <t>dj_shadow215_2</t>
  </si>
  <si>
    <t>blockedbyisaac</t>
  </si>
  <si>
    <t>phlo1x</t>
  </si>
  <si>
    <t>kjacks53</t>
  </si>
  <si>
    <t>muwlee</t>
  </si>
  <si>
    <t>thomdlili</t>
  </si>
  <si>
    <t>oillio_</t>
  </si>
  <si>
    <t>zacheryellis10</t>
  </si>
  <si>
    <t>hairsmvp</t>
  </si>
  <si>
    <t>icyytua</t>
  </si>
  <si>
    <t>wtfjimbuss</t>
  </si>
  <si>
    <t>depressedspurs</t>
  </si>
  <si>
    <t>secondobama</t>
  </si>
  <si>
    <t>travis21207063</t>
  </si>
  <si>
    <t>porter099</t>
  </si>
  <si>
    <t>mrjoshuabowling</t>
  </si>
  <si>
    <t>nylander4hart</t>
  </si>
  <si>
    <t>crashsheridan</t>
  </si>
  <si>
    <t>lennonconti</t>
  </si>
  <si>
    <t>norkenz</t>
  </si>
  <si>
    <t>bronandbrow</t>
  </si>
  <si>
    <t>pinoywitch</t>
  </si>
  <si>
    <t>kuyajohndoe</t>
  </si>
  <si>
    <t>hellodockie</t>
  </si>
  <si>
    <t>rich_roberts</t>
  </si>
  <si>
    <t>itsjt619</t>
  </si>
  <si>
    <t>akashap70211141</t>
  </si>
  <si>
    <t>halakszn</t>
  </si>
  <si>
    <t>r0cketsss</t>
  </si>
  <si>
    <t>doyleborden</t>
  </si>
  <si>
    <t>justlifetings</t>
  </si>
  <si>
    <t>hoodieharden_</t>
  </si>
  <si>
    <t>brodieornothing</t>
  </si>
  <si>
    <t>triplerussell0</t>
  </si>
  <si>
    <t>cerealrockets</t>
  </si>
  <si>
    <t>thomas_bagalini</t>
  </si>
  <si>
    <t>anasnizam10</t>
  </si>
  <si>
    <t>eem3ss</t>
  </si>
  <si>
    <t>kenwhite4444</t>
  </si>
  <si>
    <t>damon_embry</t>
  </si>
  <si>
    <t>meangenebravo</t>
  </si>
  <si>
    <t>e_robo64</t>
  </si>
  <si>
    <t>alexghostbrunch</t>
  </si>
  <si>
    <t>theiggyeffect</t>
  </si>
  <si>
    <t>davidxigxag69</t>
  </si>
  <si>
    <t>purdyflaco</t>
  </si>
  <si>
    <t>_laitnedifnoc_</t>
  </si>
  <si>
    <t>neucasha</t>
  </si>
  <si>
    <t>chris_ortiz26</t>
  </si>
  <si>
    <t>sizeworkshop</t>
  </si>
  <si>
    <t>tartanjeff1968</t>
  </si>
  <si>
    <t>_kinggkress_</t>
  </si>
  <si>
    <t>dalewaters82</t>
  </si>
  <si>
    <t>tarekb2007</t>
  </si>
  <si>
    <t>ishaan_26</t>
  </si>
  <si>
    <t>tbnxdl0</t>
  </si>
  <si>
    <t>paul48112437</t>
  </si>
  <si>
    <t>_6luestrips</t>
  </si>
  <si>
    <t>flipvert_</t>
  </si>
  <si>
    <t>antmaster7</t>
  </si>
  <si>
    <t>illestreborn</t>
  </si>
  <si>
    <t>dcthadon21</t>
  </si>
  <si>
    <t>nbastev3n</t>
  </si>
  <si>
    <t>ratthewlul</t>
  </si>
  <si>
    <t>unbiaseddumbass</t>
  </si>
  <si>
    <t>retrojwr</t>
  </si>
  <si>
    <t>_smh24_</t>
  </si>
  <si>
    <t>_thunder_up</t>
  </si>
  <si>
    <t>jalendepew</t>
  </si>
  <si>
    <t>slimrangr</t>
  </si>
  <si>
    <t>ajclassic</t>
  </si>
  <si>
    <t>ethanstein42</t>
  </si>
  <si>
    <t>sireninflux</t>
  </si>
  <si>
    <t>miplonzo</t>
  </si>
  <si>
    <t>blacksinatra23</t>
  </si>
  <si>
    <t>ajthemanchild</t>
  </si>
  <si>
    <t>dob_008</t>
  </si>
  <si>
    <t>davydiamondz</t>
  </si>
  <si>
    <t>atlsportsboy1</t>
  </si>
  <si>
    <t>malikboity</t>
  </si>
  <si>
    <t>dw_pratt</t>
  </si>
  <si>
    <t>doctecazoid</t>
  </si>
  <si>
    <t>paco__sinbad</t>
  </si>
  <si>
    <t>evilmikemoose</t>
  </si>
  <si>
    <t>timduncanhof</t>
  </si>
  <si>
    <t>ziyechbail</t>
  </si>
  <si>
    <t>chukdaddy28</t>
  </si>
  <si>
    <t>bkasimire</t>
  </si>
  <si>
    <t>thelakhalil</t>
  </si>
  <si>
    <t>saltyneighbor</t>
  </si>
  <si>
    <t>dexrichards</t>
  </si>
  <si>
    <t>lil_uncle_drip</t>
  </si>
  <si>
    <t>nicocai</t>
  </si>
  <si>
    <t>fireinseattle</t>
  </si>
  <si>
    <t>alyssa__septic</t>
  </si>
  <si>
    <t>romanstenbeck</t>
  </si>
  <si>
    <t>_davidblomquist</t>
  </si>
  <si>
    <t>e_simmons7</t>
  </si>
  <si>
    <t>exiledstudent48</t>
  </si>
  <si>
    <t>gamedipper</t>
  </si>
  <si>
    <t>sneakymcdave</t>
  </si>
  <si>
    <t>sensei415</t>
  </si>
  <si>
    <t>pj_tucker4</t>
  </si>
  <si>
    <t>son0fadeadbeat</t>
  </si>
  <si>
    <t>primesanders26</t>
  </si>
  <si>
    <t>legionofwagner</t>
  </si>
  <si>
    <t>soundsmove</t>
  </si>
  <si>
    <t>jujukjuke</t>
  </si>
  <si>
    <t>jadasmith99</t>
  </si>
  <si>
    <t>elkster88</t>
  </si>
  <si>
    <t>stonecolddoyers</t>
  </si>
  <si>
    <t>lexhec22</t>
  </si>
  <si>
    <t>lateroundcorner</t>
  </si>
  <si>
    <t>mr_burton91</t>
  </si>
  <si>
    <t>s15turbo1</t>
  </si>
  <si>
    <t>ludo4pf</t>
  </si>
  <si>
    <t>yungbriggo330</t>
  </si>
  <si>
    <t>eatgreedy0829</t>
  </si>
  <si>
    <t>tcs37</t>
  </si>
  <si>
    <t>a1_dai</t>
  </si>
  <si>
    <t>teefromstnmtn</t>
  </si>
  <si>
    <t>ravensallday87</t>
  </si>
  <si>
    <t>sickal1</t>
  </si>
  <si>
    <t>eddyrmoralesp</t>
  </si>
  <si>
    <t>eskoblowyay</t>
  </si>
  <si>
    <t>cassassin29</t>
  </si>
  <si>
    <t>theneighoff</t>
  </si>
  <si>
    <t>ivhorsemanx</t>
  </si>
  <si>
    <t>birdlandbs</t>
  </si>
  <si>
    <t>bigplay_com</t>
  </si>
  <si>
    <t>joshmcthulu</t>
  </si>
  <si>
    <t>joadeli</t>
  </si>
  <si>
    <t>born___sinner</t>
  </si>
  <si>
    <t>cambo413</t>
  </si>
  <si>
    <t>yearofthecovid</t>
  </si>
  <si>
    <t>dre_bang2212</t>
  </si>
  <si>
    <t>moreloulessrico</t>
  </si>
  <si>
    <t>_kaodi_</t>
  </si>
  <si>
    <t>wethelatest</t>
  </si>
  <si>
    <t>drecoop4</t>
  </si>
  <si>
    <t>god_burneracct</t>
  </si>
  <si>
    <t>drewskii_15</t>
  </si>
  <si>
    <t>hchigh36</t>
  </si>
  <si>
    <t>officialdee_3</t>
  </si>
  <si>
    <t>abbasr368</t>
  </si>
  <si>
    <t>stevensmom039</t>
  </si>
  <si>
    <t>_yayeezy</t>
  </si>
  <si>
    <t>shigdollaz</t>
  </si>
  <si>
    <t>kendizzlest</t>
  </si>
  <si>
    <t>lamar_quackson</t>
  </si>
  <si>
    <t>contrarian_hill</t>
  </si>
  <si>
    <t>rewill251</t>
  </si>
  <si>
    <t>deanodonnelljr</t>
  </si>
  <si>
    <t>bradcandoit</t>
  </si>
  <si>
    <t>marcquill</t>
  </si>
  <si>
    <t>baseballtheory1</t>
  </si>
  <si>
    <t>neilyoungsaveus</t>
  </si>
  <si>
    <t>elelmo661</t>
  </si>
  <si>
    <t>cheifoutto</t>
  </si>
  <si>
    <t>lala_6x</t>
  </si>
  <si>
    <t>htownin7</t>
  </si>
  <si>
    <t>notedub</t>
  </si>
  <si>
    <t>toothicctoquit</t>
  </si>
  <si>
    <t>gamingender98</t>
  </si>
  <si>
    <t>playofffultz</t>
  </si>
  <si>
    <t>305bucketsszn</t>
  </si>
  <si>
    <t>xotourdrew</t>
  </si>
  <si>
    <t>butlerwrld</t>
  </si>
  <si>
    <t>benforthree_</t>
  </si>
  <si>
    <t>wadeblvdszn</t>
  </si>
  <si>
    <t>primezeke21</t>
  </si>
  <si>
    <t>draftedtua</t>
  </si>
  <si>
    <t>tommyceeejones</t>
  </si>
  <si>
    <t>primerobinson_</t>
  </si>
  <si>
    <t>bigpoppa306</t>
  </si>
  <si>
    <t>sadhaskinsstan</t>
  </si>
  <si>
    <t>karenwanker</t>
  </si>
  <si>
    <t>babatundington</t>
  </si>
  <si>
    <t>primejimmy</t>
  </si>
  <si>
    <t>jeffreydives</t>
  </si>
  <si>
    <t>parwani_milind</t>
  </si>
  <si>
    <t>washingtonft_</t>
  </si>
  <si>
    <t>blaine_trainnn</t>
  </si>
  <si>
    <t>memes1061</t>
  </si>
  <si>
    <t>jesusmeza316</t>
  </si>
  <si>
    <t>pyridius</t>
  </si>
  <si>
    <t>_ak</t>
  </si>
  <si>
    <t>tostada_enojada</t>
  </si>
  <si>
    <t>elepixel</t>
  </si>
  <si>
    <t>lepwho</t>
  </si>
  <si>
    <t>thehaarpist</t>
  </si>
  <si>
    <t>shaqrm</t>
  </si>
  <si>
    <t>mingoxiv</t>
  </si>
  <si>
    <t>xredeemer</t>
  </si>
  <si>
    <t>kellyoubresson</t>
  </si>
  <si>
    <t>anunoby_szn</t>
  </si>
  <si>
    <t>dios_burner</t>
  </si>
  <si>
    <t>thundercounty</t>
  </si>
  <si>
    <t>zooooteedddddd</t>
  </si>
  <si>
    <t>nickritter401</t>
  </si>
  <si>
    <t>blondejohn01</t>
  </si>
  <si>
    <t>catzuuu</t>
  </si>
  <si>
    <t>onetrickdaddy</t>
  </si>
  <si>
    <t>_aminv1</t>
  </si>
  <si>
    <t>yesieatassbitch</t>
  </si>
  <si>
    <t>wtfdrogan</t>
  </si>
  <si>
    <t>clutchup_lowry7</t>
  </si>
  <si>
    <t>13thshadeshow</t>
  </si>
  <si>
    <t>inneedofasoul</t>
  </si>
  <si>
    <t>deadfloozy</t>
  </si>
  <si>
    <t>chrisfetterman</t>
  </si>
  <si>
    <t>emiyelbarto</t>
  </si>
  <si>
    <t>killabythesea</t>
  </si>
  <si>
    <t>owen16058167</t>
  </si>
  <si>
    <t>shivenjoon</t>
  </si>
  <si>
    <t>marccdc</t>
  </si>
  <si>
    <t>dom_picarillo</t>
  </si>
  <si>
    <t>eshan890</t>
  </si>
  <si>
    <t>godeda2z</t>
  </si>
  <si>
    <t>mixed_mess</t>
  </si>
  <si>
    <t>streetspitzley</t>
  </si>
  <si>
    <t>hunter5561</t>
  </si>
  <si>
    <t>solarbacca1</t>
  </si>
  <si>
    <t>sio_pau3030</t>
  </si>
  <si>
    <t>t_0_n_e__</t>
  </si>
  <si>
    <t>cubsmakemesad</t>
  </si>
  <si>
    <t>wiita3</t>
  </si>
  <si>
    <t>superal_nc</t>
  </si>
  <si>
    <t>in_finate</t>
  </si>
  <si>
    <t>nicolas_fulford</t>
  </si>
  <si>
    <t>jetrixz1</t>
  </si>
  <si>
    <t>afr0dactyl</t>
  </si>
  <si>
    <t>justin_nitsuj1</t>
  </si>
  <si>
    <t>goatjordanlove</t>
  </si>
  <si>
    <t>ih8youweebs</t>
  </si>
  <si>
    <t>giantyann</t>
  </si>
  <si>
    <t>zaemcguire</t>
  </si>
  <si>
    <t>zimoussaab</t>
  </si>
  <si>
    <t>clumzy_slays</t>
  </si>
  <si>
    <t>packerstroii</t>
  </si>
  <si>
    <t>jasonnfromcan</t>
  </si>
  <si>
    <t>tatertotsonbus</t>
  </si>
  <si>
    <t>andrew_bol</t>
  </si>
  <si>
    <t>_niggmar</t>
  </si>
  <si>
    <t>edwinscruz</t>
  </si>
  <si>
    <t>wit_gz</t>
  </si>
  <si>
    <t>akbrews</t>
  </si>
  <si>
    <t>tylerherroszn</t>
  </si>
  <si>
    <t>benzelbims</t>
  </si>
  <si>
    <t>twatter96296</t>
  </si>
  <si>
    <t>asianandy13</t>
  </si>
  <si>
    <t>fatal982</t>
  </si>
  <si>
    <t>asedensky</t>
  </si>
  <si>
    <t>callmedannyboi_</t>
  </si>
  <si>
    <t>adopted_ur</t>
  </si>
  <si>
    <t>ixkee</t>
  </si>
  <si>
    <t>christinaann23_</t>
  </si>
  <si>
    <t>elhermosoruelas</t>
  </si>
  <si>
    <t>coastalcardcoll</t>
  </si>
  <si>
    <t>cincysolo</t>
  </si>
  <si>
    <t>jhoovera</t>
  </si>
  <si>
    <t>antelove95</t>
  </si>
  <si>
    <t>gioxcovarrubias</t>
  </si>
  <si>
    <t>fluffyleafeon</t>
  </si>
  <si>
    <t>_offthesenzu</t>
  </si>
  <si>
    <t>mattlwk</t>
  </si>
  <si>
    <t>nottroop</t>
  </si>
  <si>
    <t>111bellamy</t>
  </si>
  <si>
    <t>ajntb2sli</t>
  </si>
  <si>
    <t>caivindever</t>
  </si>
  <si>
    <t>morbidemperor</t>
  </si>
  <si>
    <t>kylelewisfan</t>
  </si>
  <si>
    <t>gtadrian707</t>
  </si>
  <si>
    <t>jacobs835</t>
  </si>
  <si>
    <t>riotatomick</t>
  </si>
  <si>
    <t>manster415</t>
  </si>
  <si>
    <t>shallow_pocket</t>
  </si>
  <si>
    <t>montewward</t>
  </si>
  <si>
    <t>mike_whit</t>
  </si>
  <si>
    <t>youjustlostnba</t>
  </si>
  <si>
    <t>stylessamson</t>
  </si>
  <si>
    <t>realbrentreed</t>
  </si>
  <si>
    <t>jeffjahnke</t>
  </si>
  <si>
    <t>the_crotty</t>
  </si>
  <si>
    <t>grunk3h</t>
  </si>
  <si>
    <t>cronenwcrth</t>
  </si>
  <si>
    <t>cjmpadres23</t>
  </si>
  <si>
    <t>timsd</t>
  </si>
  <si>
    <t>piayoffshawn</t>
  </si>
  <si>
    <t>petite_lk_dude</t>
  </si>
  <si>
    <t>fortressartist</t>
  </si>
  <si>
    <t>natesharpp</t>
  </si>
  <si>
    <t>j_a_socal</t>
  </si>
  <si>
    <t>metrouitra</t>
  </si>
  <si>
    <t>theisopod</t>
  </si>
  <si>
    <t>acasosabiasqu</t>
  </si>
  <si>
    <t>doraikon</t>
  </si>
  <si>
    <t>uphstart</t>
  </si>
  <si>
    <t>imjustagoodkid</t>
  </si>
  <si>
    <t>jerrymyahh</t>
  </si>
  <si>
    <t>amg_gramatix</t>
  </si>
  <si>
    <t>gbay99</t>
  </si>
  <si>
    <t>prasat03</t>
  </si>
  <si>
    <t>jerkyproesports</t>
  </si>
  <si>
    <t>peachysweetlove</t>
  </si>
  <si>
    <t>sebasaesthetics</t>
  </si>
  <si>
    <t>firyalshalhoub</t>
  </si>
  <si>
    <t>blindsnipers36</t>
  </si>
  <si>
    <t>drewster1991</t>
  </si>
  <si>
    <t>inti_pes</t>
  </si>
  <si>
    <t>primelindsay</t>
  </si>
  <si>
    <t>fredblbs</t>
  </si>
  <si>
    <t>nosoundminded</t>
  </si>
  <si>
    <t>thandomokoena10</t>
  </si>
  <si>
    <t>riamdaniel</t>
  </si>
  <si>
    <t>vsnatchedmysoul</t>
  </si>
  <si>
    <t>nabster619</t>
  </si>
  <si>
    <t>prodfuq</t>
  </si>
  <si>
    <t>skoisirius</t>
  </si>
  <si>
    <t>parvumarcel</t>
  </si>
  <si>
    <t>meydrey13</t>
  </si>
  <si>
    <t>cwilk</t>
  </si>
  <si>
    <t>playoffrobinson</t>
  </si>
  <si>
    <t>tanner__talks</t>
  </si>
  <si>
    <t>camila_x14</t>
  </si>
  <si>
    <t>moser278</t>
  </si>
  <si>
    <t>brandout2020</t>
  </si>
  <si>
    <t>gabriel831831</t>
  </si>
  <si>
    <t>myzstiic</t>
  </si>
  <si>
    <t>snyyredd</t>
  </si>
  <si>
    <t>netsstan</t>
  </si>
  <si>
    <t>mrnoteinstein</t>
  </si>
  <si>
    <t>nuggetsinfour</t>
  </si>
  <si>
    <t>bfy2epnnp7wmsem</t>
  </si>
  <si>
    <t>misterdequan</t>
  </si>
  <si>
    <t>bonzomcmuffin</t>
  </si>
  <si>
    <t>itsmcfoo</t>
  </si>
  <si>
    <t>megalowdonny</t>
  </si>
  <si>
    <t>connorwillette1</t>
  </si>
  <si>
    <t>cam_rainsford</t>
  </si>
  <si>
    <t>shitty_quotesig</t>
  </si>
  <si>
    <t>draymond23wrld</t>
  </si>
  <si>
    <t>primearraez</t>
  </si>
  <si>
    <t>penselite1</t>
  </si>
  <si>
    <t>crabsov</t>
  </si>
  <si>
    <t>feequkfse</t>
  </si>
  <si>
    <t>sadison03</t>
  </si>
  <si>
    <t>realabhragreat</t>
  </si>
  <si>
    <t>noliotg</t>
  </si>
  <si>
    <t>tuwatitweets</t>
  </si>
  <si>
    <t>john_tylerhinos</t>
  </si>
  <si>
    <t>appu36910</t>
  </si>
  <si>
    <t>huntergotjokes</t>
  </si>
  <si>
    <t>plastickayne</t>
  </si>
  <si>
    <t>adiquite</t>
  </si>
  <si>
    <t>marcmarket2</t>
  </si>
  <si>
    <t>bobbythedog8866</t>
  </si>
  <si>
    <t>jake_herden</t>
  </si>
  <si>
    <t>_witson</t>
  </si>
  <si>
    <t>cashmoneymara</t>
  </si>
  <si>
    <t>wshy_</t>
  </si>
  <si>
    <t>magicbotson</t>
  </si>
  <si>
    <t>schumakew</t>
  </si>
  <si>
    <t>fuckitman___</t>
  </si>
  <si>
    <t>chriscortez4747</t>
  </si>
  <si>
    <t>dammittdannyy</t>
  </si>
  <si>
    <t>riccixrdo</t>
  </si>
  <si>
    <t>jokicismydad</t>
  </si>
  <si>
    <t>biglad37</t>
  </si>
  <si>
    <t>cortezcapalot</t>
  </si>
  <si>
    <t>iskindapog</t>
  </si>
  <si>
    <t>7asoon0</t>
  </si>
  <si>
    <t>verysadcanesfan</t>
  </si>
  <si>
    <t>juddy19x</t>
  </si>
  <si>
    <t>boredpacersfan</t>
  </si>
  <si>
    <t>lukeplayie</t>
  </si>
  <si>
    <t>lndjean</t>
  </si>
  <si>
    <t>tyler_bleach</t>
  </si>
  <si>
    <t>frozenwarning</t>
  </si>
  <si>
    <t>drewsteelman</t>
  </si>
  <si>
    <t>bth_izuka</t>
  </si>
  <si>
    <t>bobbobb93195519</t>
  </si>
  <si>
    <t>mfcoon_</t>
  </si>
  <si>
    <t>alecweber19</t>
  </si>
  <si>
    <t>5point5dan</t>
  </si>
  <si>
    <t>fernydiy</t>
  </si>
  <si>
    <t>rspark19</t>
  </si>
  <si>
    <t>radiofriar</t>
  </si>
  <si>
    <t>edgarlopez477</t>
  </si>
  <si>
    <t>apizzaniko</t>
  </si>
  <si>
    <t>lukawrld1</t>
  </si>
  <si>
    <t>remcsulser</t>
  </si>
  <si>
    <t>audrakat</t>
  </si>
  <si>
    <t>abhishe32887887</t>
  </si>
  <si>
    <t>nikkispixx</t>
  </si>
  <si>
    <t>shashanktr7</t>
  </si>
  <si>
    <t>matisyahuu619</t>
  </si>
  <si>
    <t>jawnzaficionado</t>
  </si>
  <si>
    <t>twinturboslime</t>
  </si>
  <si>
    <t>dhuskiss</t>
  </si>
  <si>
    <t>fuckuskid</t>
  </si>
  <si>
    <t>pg13_sd14</t>
  </si>
  <si>
    <t>malaysian_idiot</t>
  </si>
  <si>
    <t>largebrewersfan</t>
  </si>
  <si>
    <t>accountbigteen1</t>
  </si>
  <si>
    <t>salopollie</t>
  </si>
  <si>
    <t>amunsun1</t>
  </si>
  <si>
    <t>hollywoodjetera</t>
  </si>
  <si>
    <t>ljerahasbegun</t>
  </si>
  <si>
    <t>loriannereid</t>
  </si>
  <si>
    <t>archilocofe1983</t>
  </si>
  <si>
    <t>addisonswrldd</t>
  </si>
  <si>
    <t>simvnp</t>
  </si>
  <si>
    <t>skellytonsally</t>
  </si>
  <si>
    <t>lebronswrld</t>
  </si>
  <si>
    <t>tyleraustingoat</t>
  </si>
  <si>
    <t>thealienpickle</t>
  </si>
  <si>
    <t>reemabulleil</t>
  </si>
  <si>
    <t>atptennis2002</t>
  </si>
  <si>
    <t>thfc_adi</t>
  </si>
  <si>
    <t>emilymgraham</t>
  </si>
  <si>
    <t>carolkgafela</t>
  </si>
  <si>
    <t>captaingaspar</t>
  </si>
  <si>
    <t>bmiriani</t>
  </si>
  <si>
    <t>j_saverine</t>
  </si>
  <si>
    <t>jagsnationn</t>
  </si>
  <si>
    <t>row_racing</t>
  </si>
  <si>
    <t>ellenlandry17</t>
  </si>
  <si>
    <t>nts_17_</t>
  </si>
  <si>
    <t>drxw___</t>
  </si>
  <si>
    <t>sethortizz</t>
  </si>
  <si>
    <t>pcarrier51</t>
  </si>
  <si>
    <t>robbygunnz</t>
  </si>
  <si>
    <t>berkanismyworld</t>
  </si>
  <si>
    <t>grsn69</t>
  </si>
  <si>
    <t>roliverqueen_</t>
  </si>
  <si>
    <t>markayla_mariee</t>
  </si>
  <si>
    <t>earlboykins</t>
  </si>
  <si>
    <t>kilodelphia</t>
  </si>
  <si>
    <t>jammaljamies</t>
  </si>
  <si>
    <t>usama_utd5</t>
  </si>
  <si>
    <t>gerritcolestan</t>
  </si>
  <si>
    <t>whodatqueen1</t>
  </si>
  <si>
    <t>nyygesch</t>
  </si>
  <si>
    <t>whitestfantano</t>
  </si>
  <si>
    <t>jdogindy</t>
  </si>
  <si>
    <t>notzbo</t>
  </si>
  <si>
    <t>theaaronowens</t>
  </si>
  <si>
    <t>rbowmangilkey1</t>
  </si>
  <si>
    <t>wotrwokr</t>
  </si>
  <si>
    <t>maycevassago</t>
  </si>
  <si>
    <t>lakerwrld</t>
  </si>
  <si>
    <t>falconmilind266</t>
  </si>
  <si>
    <t>aldugergo</t>
  </si>
  <si>
    <t>robjp_</t>
  </si>
  <si>
    <t>glasss0ldier</t>
  </si>
  <si>
    <t>theinsanesailor</t>
  </si>
  <si>
    <t>playoffmarkelle</t>
  </si>
  <si>
    <t>blockedbybamba</t>
  </si>
  <si>
    <t>pimpvalentino</t>
  </si>
  <si>
    <t>robinreeder</t>
  </si>
  <si>
    <t>dudinhaveigaofc</t>
  </si>
  <si>
    <t>sylvester_jc</t>
  </si>
  <si>
    <t>notelijahtmc</t>
  </si>
  <si>
    <t>edmontonoiler15</t>
  </si>
  <si>
    <t>rouse_debbie</t>
  </si>
  <si>
    <t>vengefulmirage</t>
  </si>
  <si>
    <t>karpsplash</t>
  </si>
  <si>
    <t>diogovk</t>
  </si>
  <si>
    <t>goodnitebob</t>
  </si>
  <si>
    <t>readytorelax</t>
  </si>
  <si>
    <t>homebrewhistory</t>
  </si>
  <si>
    <t>yourheroespod</t>
  </si>
  <si>
    <t>penney1188</t>
  </si>
  <si>
    <t>presidentbones2</t>
  </si>
  <si>
    <t>archiegh</t>
  </si>
  <si>
    <t>jlcommonsense</t>
  </si>
  <si>
    <t>markashiey</t>
  </si>
  <si>
    <t>josephcshndavis</t>
  </si>
  <si>
    <t>trp_cle</t>
  </si>
  <si>
    <t>imsmrtrdanu</t>
  </si>
  <si>
    <t>heyyitsdidi</t>
  </si>
  <si>
    <t>lucky_krypto</t>
  </si>
  <si>
    <t>nottheo19482439</t>
  </si>
  <si>
    <t>martin5azure</t>
  </si>
  <si>
    <t>durhamitea</t>
  </si>
  <si>
    <t>cearapossivel</t>
  </si>
  <si>
    <t>aerialthreat</t>
  </si>
  <si>
    <t>orioles_insider</t>
  </si>
  <si>
    <t>natocoles</t>
  </si>
  <si>
    <t>montelnfl</t>
  </si>
  <si>
    <t>bigphil321</t>
  </si>
  <si>
    <t>the501cub</t>
  </si>
  <si>
    <t>kjbbibleman</t>
  </si>
  <si>
    <t>em0ryy</t>
  </si>
  <si>
    <t>sanoel222</t>
  </si>
  <si>
    <t>lakers39769436</t>
  </si>
  <si>
    <t>crwintucky_</t>
  </si>
  <si>
    <t>zim42zim</t>
  </si>
  <si>
    <t>peepgameouu</t>
  </si>
  <si>
    <t>astrosfansuk</t>
  </si>
  <si>
    <t>thomasjhart</t>
  </si>
  <si>
    <t>mackere</t>
  </si>
  <si>
    <t>father2daprynce</t>
  </si>
  <si>
    <t>weareafca</t>
  </si>
  <si>
    <t>terrybadry</t>
  </si>
  <si>
    <t>debmyloves</t>
  </si>
  <si>
    <t>greenmonstah</t>
  </si>
  <si>
    <t>newman4heisman</t>
  </si>
  <si>
    <t>aarongoatrodge1</t>
  </si>
  <si>
    <t>yazoo_remnant</t>
  </si>
  <si>
    <t>itsjachelle_</t>
  </si>
  <si>
    <t>jayin1988</t>
  </si>
  <si>
    <t>gtmscakes</t>
  </si>
  <si>
    <t>jrich_era</t>
  </si>
  <si>
    <t>jammers813</t>
  </si>
  <si>
    <t>michael_termini</t>
  </si>
  <si>
    <t>kendallfirev2</t>
  </si>
  <si>
    <t>joelk1_</t>
  </si>
  <si>
    <t>a_void007</t>
  </si>
  <si>
    <t>koch_corn</t>
  </si>
  <si>
    <t>armassout</t>
  </si>
  <si>
    <t>ifccolin</t>
  </si>
  <si>
    <t>dialoguetm</t>
  </si>
  <si>
    <t>vikesfankev</t>
  </si>
  <si>
    <t>jjetsszn</t>
  </si>
  <si>
    <t>wichitachiefsam</t>
  </si>
  <si>
    <t>lertyx_</t>
  </si>
  <si>
    <t>nhlcassie</t>
  </si>
  <si>
    <t>atlnoah</t>
  </si>
  <si>
    <t>tanishkamascara</t>
  </si>
  <si>
    <t>hopefulforpg</t>
  </si>
  <si>
    <t>dawindynorth</t>
  </si>
  <si>
    <t>playoffjokic</t>
  </si>
  <si>
    <t>skolvikings27</t>
  </si>
  <si>
    <t>chicken01557609</t>
  </si>
  <si>
    <t>edkrassensteim</t>
  </si>
  <si>
    <t>x508ehv0omtnxoy</t>
  </si>
  <si>
    <t>tayiorswiftsson</t>
  </si>
  <si>
    <t>didphillieswin1</t>
  </si>
  <si>
    <t>phillypitchers</t>
  </si>
  <si>
    <t>robbiegriil</t>
  </si>
  <si>
    <t>fadedcbbexpert</t>
  </si>
  <si>
    <t>stlredbirdsgang</t>
  </si>
  <si>
    <t>j_gualbertto</t>
  </si>
  <si>
    <t>prestigegallen</t>
  </si>
  <si>
    <t>q2uok</t>
  </si>
  <si>
    <t>mizzravens</t>
  </si>
  <si>
    <t>dejonghitsdongs</t>
  </si>
  <si>
    <t>618redbirds</t>
  </si>
  <si>
    <t>austeny46</t>
  </si>
  <si>
    <t>blackhawks670</t>
  </si>
  <si>
    <t>vertildr</t>
  </si>
  <si>
    <t>yundull</t>
  </si>
  <si>
    <t>closescorp</t>
  </si>
  <si>
    <t>rickydhillon231</t>
  </si>
  <si>
    <t>helsleysburner</t>
  </si>
  <si>
    <t>kariguz00495491</t>
  </si>
  <si>
    <t>justaseal0</t>
  </si>
  <si>
    <t>yourboitristan1</t>
  </si>
  <si>
    <t>vancekauffman</t>
  </si>
  <si>
    <t>salt_dodger</t>
  </si>
  <si>
    <t>bradyallenc</t>
  </si>
  <si>
    <t>lamarjacksonmvp</t>
  </si>
  <si>
    <t>acspida_</t>
  </si>
  <si>
    <t>danwhipple_</t>
  </si>
  <si>
    <t>lorasland</t>
  </si>
  <si>
    <t>js10mcfc</t>
  </si>
  <si>
    <t>tamathao43</t>
  </si>
  <si>
    <t>bynysy311</t>
  </si>
  <si>
    <t>1_nra</t>
  </si>
  <si>
    <t>peteydimez</t>
  </si>
  <si>
    <t>okaymaee</t>
  </si>
  <si>
    <t>crashleeey</t>
  </si>
  <si>
    <t>macibrownie</t>
  </si>
  <si>
    <t>gitundu_</t>
  </si>
  <si>
    <t>efficient_tax</t>
  </si>
  <si>
    <t>callmeruss2</t>
  </si>
  <si>
    <t>oaklandhype</t>
  </si>
  <si>
    <t>concernedveri</t>
  </si>
  <si>
    <t>littlewrenbirds</t>
  </si>
  <si>
    <t>miguel41291608</t>
  </si>
  <si>
    <t>farmweekly</t>
  </si>
  <si>
    <t>d__nghyuck</t>
  </si>
  <si>
    <t>woken07</t>
  </si>
  <si>
    <t>pds00017</t>
  </si>
  <si>
    <t>uunderscoreu</t>
  </si>
  <si>
    <t>stevenklopplfc</t>
  </si>
  <si>
    <t>tdconfab</t>
  </si>
  <si>
    <t>itskimatpeace</t>
  </si>
  <si>
    <t>ndrewwhitehead</t>
  </si>
  <si>
    <t>beezerprime</t>
  </si>
  <si>
    <t>flamingakuma</t>
  </si>
  <si>
    <t>silvers559</t>
  </si>
  <si>
    <t>folcaraj</t>
  </si>
  <si>
    <t>spageezy</t>
  </si>
  <si>
    <t>mr_emjeffries</t>
  </si>
  <si>
    <t>whydoiputmysel1</t>
  </si>
  <si>
    <t>identityisgone</t>
  </si>
  <si>
    <t>coachwilson26</t>
  </si>
  <si>
    <t>jd8522</t>
  </si>
  <si>
    <t>cajundevil31</t>
  </si>
  <si>
    <t>rocketmantrendy</t>
  </si>
  <si>
    <t>explosivo412</t>
  </si>
  <si>
    <t>banuadan</t>
  </si>
  <si>
    <t>beaufowler4</t>
  </si>
  <si>
    <t>haikyuii1</t>
  </si>
  <si>
    <t>lushlife243</t>
  </si>
  <si>
    <t>icanonlybemekh</t>
  </si>
  <si>
    <t>be11eve</t>
  </si>
  <si>
    <t>jhjulian1956</t>
  </si>
  <si>
    <t>ron23151883</t>
  </si>
  <si>
    <t>bigfootiscain</t>
  </si>
  <si>
    <t>mikesegroves</t>
  </si>
  <si>
    <t>whoa_kimbosabe</t>
  </si>
  <si>
    <t>tdotshow</t>
  </si>
  <si>
    <t>train_freeman</t>
  </si>
  <si>
    <t>jarrett1101</t>
  </si>
  <si>
    <t>papamace69</t>
  </si>
  <si>
    <t>uuuuuurrdum</t>
  </si>
  <si>
    <t>joshgrothues</t>
  </si>
  <si>
    <t>dal9001</t>
  </si>
  <si>
    <t>talktozay</t>
  </si>
  <si>
    <t>stewartadamsiii</t>
  </si>
  <si>
    <t>ssodev</t>
  </si>
  <si>
    <t>rcarlson23</t>
  </si>
  <si>
    <t>selfielordjeff</t>
  </si>
  <si>
    <t>everyoneh8manny</t>
  </si>
  <si>
    <t>isaackanye_djt</t>
  </si>
  <si>
    <t>getbreadced</t>
  </si>
  <si>
    <t>mariokartchampe</t>
  </si>
  <si>
    <t>zakshah123</t>
  </si>
  <si>
    <t>jaygonzales0717</t>
  </si>
  <si>
    <t>jd0ch3ry</t>
  </si>
  <si>
    <t>negusneteru</t>
  </si>
  <si>
    <t>anarchy874</t>
  </si>
  <si>
    <t>tshricci</t>
  </si>
  <si>
    <t>fupalewter</t>
  </si>
  <si>
    <t>maui4321</t>
  </si>
  <si>
    <t>pipplays</t>
  </si>
  <si>
    <t>sam2stu</t>
  </si>
  <si>
    <t>joshualint</t>
  </si>
  <si>
    <t>lukefox4444</t>
  </si>
  <si>
    <t>mi2guys</t>
  </si>
  <si>
    <t>g2fiora</t>
  </si>
  <si>
    <t>heyguapo_</t>
  </si>
  <si>
    <t>tanner_mctanner</t>
  </si>
  <si>
    <t>roll5deep</t>
  </si>
  <si>
    <t>amenakoium</t>
  </si>
  <si>
    <t>josesyounglad</t>
  </si>
  <si>
    <t>jakebilly4life</t>
  </si>
  <si>
    <t>rthvadrginsberg</t>
  </si>
  <si>
    <t>finch17finch</t>
  </si>
  <si>
    <t>haighroy</t>
  </si>
  <si>
    <t>movesxd</t>
  </si>
  <si>
    <t>justwalter5</t>
  </si>
  <si>
    <t>dylanni93441771</t>
  </si>
  <si>
    <t>buckswope</t>
  </si>
  <si>
    <t>parmeeetchadha</t>
  </si>
  <si>
    <t>c_panke</t>
  </si>
  <si>
    <t>frod0zhobbit</t>
  </si>
  <si>
    <t>info4themind</t>
  </si>
  <si>
    <t>hacksxw</t>
  </si>
  <si>
    <t>trystenhill</t>
  </si>
  <si>
    <t>lizzardking11</t>
  </si>
  <si>
    <t>chimimchanga</t>
  </si>
  <si>
    <t>steamyratstew</t>
  </si>
  <si>
    <t>thebigfoxx</t>
  </si>
  <si>
    <t>pandres2001</t>
  </si>
  <si>
    <t>waldolansky</t>
  </si>
  <si>
    <t>stephenreinsmit</t>
  </si>
  <si>
    <t>ndtex</t>
  </si>
  <si>
    <t>lucashoopspoems</t>
  </si>
  <si>
    <t>jbienkahn</t>
  </si>
  <si>
    <t>itspursszn</t>
  </si>
  <si>
    <t>nickzararis</t>
  </si>
  <si>
    <t>mqeagan</t>
  </si>
  <si>
    <t>mattcoffelt</t>
  </si>
  <si>
    <t>anthonybregal</t>
  </si>
  <si>
    <t>ben_keul</t>
  </si>
  <si>
    <t>ba_donkey</t>
  </si>
  <si>
    <t>foppy78</t>
  </si>
  <si>
    <t>bchapsports</t>
  </si>
  <si>
    <t>cjhynes09</t>
  </si>
  <si>
    <t>josephskywalker</t>
  </si>
  <si>
    <t>__dso</t>
  </si>
  <si>
    <t>smosley21</t>
  </si>
  <si>
    <t>stellinitweets</t>
  </si>
  <si>
    <t>bwarephog</t>
  </si>
  <si>
    <t>lansdallius</t>
  </si>
  <si>
    <t>conpow1124</t>
  </si>
  <si>
    <t>kein</t>
  </si>
  <si>
    <t>i_b_phil</t>
  </si>
  <si>
    <t>gameflow_sports</t>
  </si>
  <si>
    <t>thedeejenks</t>
  </si>
  <si>
    <t>dublin_down</t>
  </si>
  <si>
    <t>iankenyonnfl</t>
  </si>
  <si>
    <t>solano66</t>
  </si>
  <si>
    <t>jtp2106</t>
  </si>
  <si>
    <t>ejl1984</t>
  </si>
  <si>
    <t>johnmacwhat</t>
  </si>
  <si>
    <t>brianpfraser</t>
  </si>
  <si>
    <t>yeahboutthat</t>
  </si>
  <si>
    <t>ryan_dipentima</t>
  </si>
  <si>
    <t>toasterposey</t>
  </si>
  <si>
    <t>kleshreen</t>
  </si>
  <si>
    <t>wickterrell</t>
  </si>
  <si>
    <t>byjoedavis</t>
  </si>
  <si>
    <t>_missleandra</t>
  </si>
  <si>
    <t>simoneattles</t>
  </si>
  <si>
    <t>ianjaegs</t>
  </si>
  <si>
    <t>andytulin</t>
  </si>
  <si>
    <t>hellomarbsss</t>
  </si>
  <si>
    <t>heydougmarcum</t>
  </si>
  <si>
    <t>kicksewly</t>
  </si>
  <si>
    <t>realizelj</t>
  </si>
  <si>
    <t>porterguy1969</t>
  </si>
  <si>
    <t>firstnamescott</t>
  </si>
  <si>
    <t>itsbiggrocery</t>
  </si>
  <si>
    <t>amanda_cee</t>
  </si>
  <si>
    <t>jfahr</t>
  </si>
  <si>
    <t>akoyagau</t>
  </si>
  <si>
    <t>olerrut</t>
  </si>
  <si>
    <t>dead_lefter</t>
  </si>
  <si>
    <t>j_hussain</t>
  </si>
  <si>
    <t>thekimansta</t>
  </si>
  <si>
    <t>mudlarklives</t>
  </si>
  <si>
    <t>jaredgray218</t>
  </si>
  <si>
    <t>wsubrady27</t>
  </si>
  <si>
    <t>alifeoftony</t>
  </si>
  <si>
    <t>thatpackergirl</t>
  </si>
  <si>
    <t>nbabeau</t>
  </si>
  <si>
    <t>cmart26</t>
  </si>
  <si>
    <t>ohnocoop</t>
  </si>
  <si>
    <t>daftpodunk</t>
  </si>
  <si>
    <t>auntsophie1</t>
  </si>
  <si>
    <t>fvscouting</t>
  </si>
  <si>
    <t>avinashkunnath</t>
  </si>
  <si>
    <t>scottcelestre</t>
  </si>
  <si>
    <t>k_wade_a</t>
  </si>
  <si>
    <t>lfri__</t>
  </si>
  <si>
    <t>snackmishap</t>
  </si>
  <si>
    <t>miketrose</t>
  </si>
  <si>
    <t>mylesmanj</t>
  </si>
  <si>
    <t>herelieslauren</t>
  </si>
  <si>
    <t>jeffgorton3</t>
  </si>
  <si>
    <t>salman_merchant</t>
  </si>
  <si>
    <t>chrisfua</t>
  </si>
  <si>
    <t>markthenomad</t>
  </si>
  <si>
    <t>thenolookpass</t>
  </si>
  <si>
    <t>oderigrulez</t>
  </si>
  <si>
    <t>_eugenecraig</t>
  </si>
  <si>
    <t>crazypills4all</t>
  </si>
  <si>
    <t>bon_the_builder</t>
  </si>
  <si>
    <t>chrissmithpfn</t>
  </si>
  <si>
    <t>oktxarpoke</t>
  </si>
  <si>
    <t>delder93</t>
  </si>
  <si>
    <t>kizzle_nation</t>
  </si>
  <si>
    <t>propernig</t>
  </si>
  <si>
    <t>sultanofshame</t>
  </si>
  <si>
    <t>mattdaleyoh</t>
  </si>
  <si>
    <t>jimbohslice</t>
  </si>
  <si>
    <t>kennyp_757</t>
  </si>
  <si>
    <t>raybewylin</t>
  </si>
  <si>
    <t>grimphantom</t>
  </si>
  <si>
    <t>ohart20</t>
  </si>
  <si>
    <t>bwilgus</t>
  </si>
  <si>
    <t>baloghmtamas</t>
  </si>
  <si>
    <t>parattino1</t>
  </si>
  <si>
    <t>tomzorz_</t>
  </si>
  <si>
    <t>hogangupta</t>
  </si>
  <si>
    <t>rhondanicole25</t>
  </si>
  <si>
    <t>tomjmorris</t>
  </si>
  <si>
    <t>cookmwc</t>
  </si>
  <si>
    <t>thestoddyfalco</t>
  </si>
  <si>
    <t>maryzorn</t>
  </si>
  <si>
    <t>ericarnoid</t>
  </si>
  <si>
    <t>acinthe715</t>
  </si>
  <si>
    <t>byricardog</t>
  </si>
  <si>
    <t>moishdog13</t>
  </si>
  <si>
    <t>statsbywill</t>
  </si>
  <si>
    <t>cmalmskou</t>
  </si>
  <si>
    <t>eco11c</t>
  </si>
  <si>
    <t>dmnuflo</t>
  </si>
  <si>
    <t>zachtlansford</t>
  </si>
  <si>
    <t>aposfranklin</t>
  </si>
  <si>
    <t>trublu24</t>
  </si>
  <si>
    <t>mumbly_joe</t>
  </si>
  <si>
    <t>gobears99</t>
  </si>
  <si>
    <t>levimanuel17</t>
  </si>
  <si>
    <t>omarixwhite</t>
  </si>
  <si>
    <t>jaskil1975</t>
  </si>
  <si>
    <t>thortsonsports</t>
  </si>
  <si>
    <t>adveros1</t>
  </si>
  <si>
    <t>dustygoldrain</t>
  </si>
  <si>
    <t>_julianmitchell</t>
  </si>
  <si>
    <t>isaacabreu02</t>
  </si>
  <si>
    <t>not_1257</t>
  </si>
  <si>
    <t>zbjcommish</t>
  </si>
  <si>
    <t>antonsirius</t>
  </si>
  <si>
    <t>christopheraau2</t>
  </si>
  <si>
    <t>haydenpweaver</t>
  </si>
  <si>
    <t>jlb1705</t>
  </si>
  <si>
    <t>alexa11_webb</t>
  </si>
  <si>
    <t>oriolesdude</t>
  </si>
  <si>
    <t>uncisfamily</t>
  </si>
  <si>
    <t>cwfoshee</t>
  </si>
  <si>
    <t>kal_cing</t>
  </si>
  <si>
    <t>thugnuggets</t>
  </si>
  <si>
    <t>scarboroughdad</t>
  </si>
  <si>
    <t>thenickfanclub</t>
  </si>
  <si>
    <t>chmarkes</t>
  </si>
  <si>
    <t>benregenspan</t>
  </si>
  <si>
    <t>seattala</t>
  </si>
  <si>
    <t>caitlinbourg6</t>
  </si>
  <si>
    <t>tl814</t>
  </si>
  <si>
    <t>thefridge23</t>
  </si>
  <si>
    <t>thegaychel</t>
  </si>
  <si>
    <t>shisui4mvp</t>
  </si>
  <si>
    <t>rascalfkennedy</t>
  </si>
  <si>
    <t>burnedwick</t>
  </si>
  <si>
    <t>thatdarng</t>
  </si>
  <si>
    <t>jeffreydillon_</t>
  </si>
  <si>
    <t>lakeshiii</t>
  </si>
  <si>
    <t>cjtoledano</t>
  </si>
  <si>
    <t>someoneeating1</t>
  </si>
  <si>
    <t>fb_playbook</t>
  </si>
  <si>
    <t>lauradeolive</t>
  </si>
  <si>
    <t>judgeoverbelli</t>
  </si>
  <si>
    <t>sports_life14</t>
  </si>
  <si>
    <t>jpdavis1982</t>
  </si>
  <si>
    <t>lemachinenyy</t>
  </si>
  <si>
    <t>lsgregg</t>
  </si>
  <si>
    <t>karenpicks</t>
  </si>
  <si>
    <t>lorenzozl74</t>
  </si>
  <si>
    <t>berdo1983</t>
  </si>
  <si>
    <t>xdevhs</t>
  </si>
  <si>
    <t>1herbales</t>
  </si>
  <si>
    <t>eaglesfanonly</t>
  </si>
  <si>
    <t>mikeyswanberg</t>
  </si>
  <si>
    <t>bkubel</t>
  </si>
  <si>
    <t>jaromney</t>
  </si>
  <si>
    <t>mr_austinpowers</t>
  </si>
  <si>
    <t>marksonhunter</t>
  </si>
  <si>
    <t>conshea2011</t>
  </si>
  <si>
    <t>funktron30</t>
  </si>
  <si>
    <t>mrcatullus</t>
  </si>
  <si>
    <t>allcapsftb</t>
  </si>
  <si>
    <t>highlen20</t>
  </si>
  <si>
    <t>johnlancaster24</t>
  </si>
  <si>
    <t>___cass</t>
  </si>
  <si>
    <t>mvp_lamar</t>
  </si>
  <si>
    <t>198t9</t>
  </si>
  <si>
    <t>dankieq</t>
  </si>
  <si>
    <t>csenecal3</t>
  </si>
  <si>
    <t>qwertybibl</t>
  </si>
  <si>
    <t>iamnota_dyke</t>
  </si>
  <si>
    <t>challahatyoboy</t>
  </si>
  <si>
    <t>mvpdebo</t>
  </si>
  <si>
    <t>uncle_iroh_stan</t>
  </si>
  <si>
    <t>lflyer0</t>
  </si>
  <si>
    <t>bray_4</t>
  </si>
  <si>
    <t>rachillax_13</t>
  </si>
  <si>
    <t>murphlife</t>
  </si>
  <si>
    <t>tgr1mm_</t>
  </si>
  <si>
    <t>phillycustoms</t>
  </si>
  <si>
    <t>daiseydoesit</t>
  </si>
  <si>
    <t>distortedzero</t>
  </si>
  <si>
    <t>bollywoodcooper</t>
  </si>
  <si>
    <t>churchofbasebal</t>
  </si>
  <si>
    <t>zackharold</t>
  </si>
  <si>
    <t>stanton_jones</t>
  </si>
  <si>
    <t>andrewgraceffa</t>
  </si>
  <si>
    <t>samtf15</t>
  </si>
  <si>
    <t>facts_evidence</t>
  </si>
  <si>
    <t>itsmesoto_</t>
  </si>
  <si>
    <t>snake__plisken</t>
  </si>
  <si>
    <t>playofftrezz</t>
  </si>
  <si>
    <t>kawhixtatisszn</t>
  </si>
  <si>
    <t>threezyyy</t>
  </si>
  <si>
    <t>smiles1_9</t>
  </si>
  <si>
    <t>mcdonkeyballs</t>
  </si>
  <si>
    <t>cory_s86</t>
  </si>
  <si>
    <t>blmholly</t>
  </si>
  <si>
    <t>dankjefe</t>
  </si>
  <si>
    <t>marelizmiller</t>
  </si>
  <si>
    <t>unbeatenmars956</t>
  </si>
  <si>
    <t>itssaljr</t>
  </si>
  <si>
    <t>rmaq28</t>
  </si>
  <si>
    <t>thunerrrrr</t>
  </si>
  <si>
    <t>ashleyissatan</t>
  </si>
  <si>
    <t>ricnnachos</t>
  </si>
  <si>
    <t>rachsolo_</t>
  </si>
  <si>
    <t>shanemlantz</t>
  </si>
  <si>
    <t>theusedmagician</t>
  </si>
  <si>
    <t>dante_iii</t>
  </si>
  <si>
    <t>kejks234</t>
  </si>
  <si>
    <t>bksld21</t>
  </si>
  <si>
    <t>david_mayberry</t>
  </si>
  <si>
    <t>themickcooper</t>
  </si>
  <si>
    <t>mssupervillain</t>
  </si>
  <si>
    <t>mfr234</t>
  </si>
  <si>
    <t>marvelousgreg</t>
  </si>
  <si>
    <t>caronclina</t>
  </si>
  <si>
    <t>chainattackjay</t>
  </si>
  <si>
    <t>iamkimterry</t>
  </si>
  <si>
    <t>timcoughlin</t>
  </si>
  <si>
    <t>iscaneus</t>
  </si>
  <si>
    <t>_beensmoove</t>
  </si>
  <si>
    <t>shwinnypooh</t>
  </si>
  <si>
    <t>jayerrrday</t>
  </si>
  <si>
    <t>jamesvsburger</t>
  </si>
  <si>
    <t>neilyc123</t>
  </si>
  <si>
    <t>esf0242</t>
  </si>
  <si>
    <t>fatfacemafia</t>
  </si>
  <si>
    <t>frogman417</t>
  </si>
  <si>
    <t>clutchhilditch3</t>
  </si>
  <si>
    <t>tbuzz210</t>
  </si>
  <si>
    <t>franksfanclub</t>
  </si>
  <si>
    <t>trayd12</t>
  </si>
  <si>
    <t>sbawa23</t>
  </si>
  <si>
    <t>papacoolface</t>
  </si>
  <si>
    <t>slamevans</t>
  </si>
  <si>
    <t>itsnotright484</t>
  </si>
  <si>
    <t>justverti</t>
  </si>
  <si>
    <t>dearhamsammich</t>
  </si>
  <si>
    <t>joescumbag</t>
  </si>
  <si>
    <t>joerexrode</t>
  </si>
  <si>
    <t>ovopowell</t>
  </si>
  <si>
    <t>pr00fessor</t>
  </si>
  <si>
    <t>100twiggy</t>
  </si>
  <si>
    <t>jasemcb22</t>
  </si>
  <si>
    <t>surpriseround</t>
  </si>
  <si>
    <t>xfini13</t>
  </si>
  <si>
    <t>sumpinsmart</t>
  </si>
  <si>
    <t>bigorangepruitt</t>
  </si>
  <si>
    <t>danwolken</t>
  </si>
  <si>
    <t>mister_lop3z</t>
  </si>
  <si>
    <t>pablotorre</t>
  </si>
  <si>
    <t>tjamesndi</t>
  </si>
  <si>
    <t>breezega</t>
  </si>
  <si>
    <t>imnotsingle9</t>
  </si>
  <si>
    <t>jiraiyan</t>
  </si>
  <si>
    <t>chrispereira</t>
  </si>
  <si>
    <t>kevcipherking88</t>
  </si>
  <si>
    <t>maitrev615</t>
  </si>
  <si>
    <t>_davemelton</t>
  </si>
  <si>
    <t>fareezycheesy</t>
  </si>
  <si>
    <t>rihannnasheart</t>
  </si>
  <si>
    <t>jediasu</t>
  </si>
  <si>
    <t>skeaton_keaton</t>
  </si>
  <si>
    <t>melyssawithay</t>
  </si>
  <si>
    <t>bryand85</t>
  </si>
  <si>
    <t>gvaughan_3</t>
  </si>
  <si>
    <t>cruzjenny17</t>
  </si>
  <si>
    <t>j0ebarrett_</t>
  </si>
  <si>
    <t>kennethobrique</t>
  </si>
  <si>
    <t>therealzbo33</t>
  </si>
  <si>
    <t>oldboringman</t>
  </si>
  <si>
    <t>babybosh92</t>
  </si>
  <si>
    <t>tbrownafc</t>
  </si>
  <si>
    <t>andywarhov</t>
  </si>
  <si>
    <t>dutchnorris_</t>
  </si>
  <si>
    <t>dbl_pdx</t>
  </si>
  <si>
    <t>itspallet</t>
  </si>
  <si>
    <t>cbassabc</t>
  </si>
  <si>
    <t>emtorrez</t>
  </si>
  <si>
    <t>screweduptexas</t>
  </si>
  <si>
    <t>jtimbertwerk</t>
  </si>
  <si>
    <t>brittraepow</t>
  </si>
  <si>
    <t>kingshaundiz</t>
  </si>
  <si>
    <t>piginzen67</t>
  </si>
  <si>
    <t>briz_opinion</t>
  </si>
  <si>
    <t>reyb7</t>
  </si>
  <si>
    <t>agent0burner</t>
  </si>
  <si>
    <t>davidsuarez</t>
  </si>
  <si>
    <t>jesannjo</t>
  </si>
  <si>
    <t>shineswillin</t>
  </si>
  <si>
    <t>mccarthysean16</t>
  </si>
  <si>
    <t>brandoncamby</t>
  </si>
  <si>
    <t>thaisonv</t>
  </si>
  <si>
    <t>steffnwolf</t>
  </si>
  <si>
    <t>branchturfburn</t>
  </si>
  <si>
    <t>ali_b_</t>
  </si>
  <si>
    <t>samwalkerobx</t>
  </si>
  <si>
    <t>brettrasdall</t>
  </si>
  <si>
    <t>thelastlastone</t>
  </si>
  <si>
    <t>newtonatthecrag</t>
  </si>
  <si>
    <t>jarommoore</t>
  </si>
  <si>
    <t>haeklund</t>
  </si>
  <si>
    <t>joeyness_</t>
  </si>
  <si>
    <t>innergee_ktg</t>
  </si>
  <si>
    <t>teebone_mike</t>
  </si>
  <si>
    <t>fernandorgallo</t>
  </si>
  <si>
    <t>ianladner</t>
  </si>
  <si>
    <t>nittanybob</t>
  </si>
  <si>
    <t>theeraofcool</t>
  </si>
  <si>
    <t>bronisgoat4069</t>
  </si>
  <si>
    <t>chrissolari</t>
  </si>
  <si>
    <t>chitownspurs</t>
  </si>
  <si>
    <t>zachmc133</t>
  </si>
  <si>
    <t>oldkidsloth</t>
  </si>
  <si>
    <t>illidanftw</t>
  </si>
  <si>
    <t>sirpsychot</t>
  </si>
  <si>
    <t>briancolligan</t>
  </si>
  <si>
    <t>dr_aculaobgyn</t>
  </si>
  <si>
    <t>whoisnickyoung</t>
  </si>
  <si>
    <t>altersuperego</t>
  </si>
  <si>
    <t>picode_gallo</t>
  </si>
  <si>
    <t>ricardohhhh</t>
  </si>
  <si>
    <t>drunken7s</t>
  </si>
  <si>
    <t>achatwithmyself</t>
  </si>
  <si>
    <t>william_pitts</t>
  </si>
  <si>
    <t>acepanda83</t>
  </si>
  <si>
    <t>la_madridista23</t>
  </si>
  <si>
    <t>brianjstultz</t>
  </si>
  <si>
    <t>hiimashley09</t>
  </si>
  <si>
    <t>whatyeahoh</t>
  </si>
  <si>
    <t>renegadeoffuck</t>
  </si>
  <si>
    <t>quinn__robinson</t>
  </si>
  <si>
    <t>laureano33</t>
  </si>
  <si>
    <t>ryanprasek</t>
  </si>
  <si>
    <t>theknatural</t>
  </si>
  <si>
    <t>boydroy</t>
  </si>
  <si>
    <t>gwiss</t>
  </si>
  <si>
    <t>roakster32</t>
  </si>
  <si>
    <t>frederickguich2</t>
  </si>
  <si>
    <t>themateojones</t>
  </si>
  <si>
    <t>gideontrillard</t>
  </si>
  <si>
    <t>powderbum75</t>
  </si>
  <si>
    <t>tfence92</t>
  </si>
  <si>
    <t>maxgarsh</t>
  </si>
  <si>
    <t>arlaadi</t>
  </si>
  <si>
    <t>jazz_cb</t>
  </si>
  <si>
    <t>patrickrinck</t>
  </si>
  <si>
    <t>terratchet</t>
  </si>
  <si>
    <t>sloanimperative</t>
  </si>
  <si>
    <t>jbbreazeale</t>
  </si>
  <si>
    <t>adrianr_13</t>
  </si>
  <si>
    <t>shafftybro</t>
  </si>
  <si>
    <t>thoop33</t>
  </si>
  <si>
    <t>hollywoodhoglen</t>
  </si>
  <si>
    <t>incrediblefaulk</t>
  </si>
  <si>
    <t>timonthly</t>
  </si>
  <si>
    <t>themorrancave</t>
  </si>
  <si>
    <t>pmscrub</t>
  </si>
  <si>
    <t>akhildarealdeal</t>
  </si>
  <si>
    <t>imdanzeleniak</t>
  </si>
  <si>
    <t>j_rey10</t>
  </si>
  <si>
    <t>imanb98</t>
  </si>
  <si>
    <t>nbanihilist</t>
  </si>
  <si>
    <t>dirknotthinski</t>
  </si>
  <si>
    <t>smpratty</t>
  </si>
  <si>
    <t>djblholla</t>
  </si>
  <si>
    <t>city_903</t>
  </si>
  <si>
    <t>aasim12</t>
  </si>
  <si>
    <t>jaypgatsby</t>
  </si>
  <si>
    <t>joecooprider</t>
  </si>
  <si>
    <t>karnosh</t>
  </si>
  <si>
    <t>riobensan</t>
  </si>
  <si>
    <t>johntmckenzie</t>
  </si>
  <si>
    <t>matthewboyd10</t>
  </si>
  <si>
    <t>rynrrck</t>
  </si>
  <si>
    <t>antwnzrr</t>
  </si>
  <si>
    <t>hollyanderson</t>
  </si>
  <si>
    <t>interface7</t>
  </si>
  <si>
    <t>carusnewman7</t>
  </si>
  <si>
    <t>golden_zen1</t>
  </si>
  <si>
    <t>parrishwalton</t>
  </si>
  <si>
    <t>tooda</t>
  </si>
  <si>
    <t>lostpassword7</t>
  </si>
  <si>
    <t>charlesjjavier</t>
  </si>
  <si>
    <t>castri11o</t>
  </si>
  <si>
    <t>chris_jast</t>
  </si>
  <si>
    <t>gregchachas1</t>
  </si>
  <si>
    <t>kevjimen96</t>
  </si>
  <si>
    <t>mlbmark888</t>
  </si>
  <si>
    <t>ramseykincannon</t>
  </si>
  <si>
    <t>benhaygood</t>
  </si>
  <si>
    <t>crp_r1</t>
  </si>
  <si>
    <t>tomrodriguezdc</t>
  </si>
  <si>
    <t>the_shines</t>
  </si>
  <si>
    <t>piffmn</t>
  </si>
  <si>
    <t>dawny005</t>
  </si>
  <si>
    <t>x_paxtor</t>
  </si>
  <si>
    <t>stevennixxx</t>
  </si>
  <si>
    <t>lil_swag</t>
  </si>
  <si>
    <t>jdfq98</t>
  </si>
  <si>
    <t>chinlee</t>
  </si>
  <si>
    <t>frankburns12345</t>
  </si>
  <si>
    <t>soju_warrior</t>
  </si>
  <si>
    <t>idontknowyiluvu</t>
  </si>
  <si>
    <t>dorianedler</t>
  </si>
  <si>
    <t>gregtbasta</t>
  </si>
  <si>
    <t>coachtuk</t>
  </si>
  <si>
    <t>jumpupandshout</t>
  </si>
  <si>
    <t>olutos_9</t>
  </si>
  <si>
    <t>feltbot</t>
  </si>
  <si>
    <t>jsorr31</t>
  </si>
  <si>
    <t>parade_bull</t>
  </si>
  <si>
    <t>hcottymo</t>
  </si>
  <si>
    <t>ad_sam_hock</t>
  </si>
  <si>
    <t>chadstolper</t>
  </si>
  <si>
    <t>skylarbergl</t>
  </si>
  <si>
    <t>nodicebro</t>
  </si>
  <si>
    <t>tehinappropri8</t>
  </si>
  <si>
    <t>ahsandejaz</t>
  </si>
  <si>
    <t>nomdeplumeblair</t>
  </si>
  <si>
    <t>phxsportsgeek1</t>
  </si>
  <si>
    <t>blakedobyns</t>
  </si>
  <si>
    <t>powergoh</t>
  </si>
  <si>
    <t>zpe19</t>
  </si>
  <si>
    <t>ericoctoberr</t>
  </si>
  <si>
    <t>tlack20</t>
  </si>
  <si>
    <t>markperez95</t>
  </si>
  <si>
    <t>gareth_giggs</t>
  </si>
  <si>
    <t>_adamhess</t>
  </si>
  <si>
    <t>schroeder_grant</t>
  </si>
  <si>
    <t>theelectriccave</t>
  </si>
  <si>
    <t>millertime1132</t>
  </si>
  <si>
    <t>neverbettor</t>
  </si>
  <si>
    <t>lilmaua</t>
  </si>
  <si>
    <t>positivesean</t>
  </si>
  <si>
    <t>cjacksoncowart</t>
  </si>
  <si>
    <t>bigwilburstyle</t>
  </si>
  <si>
    <t>samueljtraub</t>
  </si>
  <si>
    <t>jerrryv</t>
  </si>
  <si>
    <t>its_me____allen</t>
  </si>
  <si>
    <t>kiranyek</t>
  </si>
  <si>
    <t>rtwenty1a</t>
  </si>
  <si>
    <t>barrett_harden</t>
  </si>
  <si>
    <t>lena_moss</t>
  </si>
  <si>
    <t>_anthonynash</t>
  </si>
  <si>
    <t>mbgoins</t>
  </si>
  <si>
    <t>kellison_stl_mo</t>
  </si>
  <si>
    <t>shaunjay</t>
  </si>
  <si>
    <t>gif_gawd</t>
  </si>
  <si>
    <t>crafty_benardo</t>
  </si>
  <si>
    <t>tinclock</t>
  </si>
  <si>
    <t>amberlynne</t>
  </si>
  <si>
    <t>mtpandolfi</t>
  </si>
  <si>
    <t>rollingbutter</t>
  </si>
  <si>
    <t>alexfunderburke</t>
  </si>
  <si>
    <t>dunlapsports</t>
  </si>
  <si>
    <t>mike_ferrin</t>
  </si>
  <si>
    <t>callmesirjones</t>
  </si>
  <si>
    <t>pete_forester</t>
  </si>
  <si>
    <t>mitchabbott21</t>
  </si>
  <si>
    <t>taylorstakes</t>
  </si>
  <si>
    <t>anthonymcatania</t>
  </si>
  <si>
    <t>rochardscott</t>
  </si>
  <si>
    <t>masontschweizer</t>
  </si>
  <si>
    <t>ofmysterynmagic</t>
  </si>
  <si>
    <t>samnotsamuei</t>
  </si>
  <si>
    <t>king_barrow</t>
  </si>
  <si>
    <t>fteach90</t>
  </si>
  <si>
    <t>dakotaparrish17</t>
  </si>
  <si>
    <t>pigawig</t>
  </si>
  <si>
    <t>vivotranquil0</t>
  </si>
  <si>
    <t>xsnowman81</t>
  </si>
  <si>
    <t>mcnickbrendan</t>
  </si>
  <si>
    <t>philliplgraham</t>
  </si>
  <si>
    <t>bouncepasshoops</t>
  </si>
  <si>
    <t>mr_lee_history</t>
  </si>
  <si>
    <t>briansmith_222</t>
  </si>
  <si>
    <t>hunterstonelynn</t>
  </si>
  <si>
    <t>memphrobro</t>
  </si>
  <si>
    <t>abingtonalex</t>
  </si>
  <si>
    <t>vertrees</t>
  </si>
  <si>
    <t>jmichaelclifton</t>
  </si>
  <si>
    <t>al__boury</t>
  </si>
  <si>
    <t>sharp208</t>
  </si>
  <si>
    <t>breakingpoets</t>
  </si>
  <si>
    <t>swedejohanson</t>
  </si>
  <si>
    <t>ice_warsame</t>
  </si>
  <si>
    <t>jared_leeper</t>
  </si>
  <si>
    <t>mikestell13</t>
  </si>
  <si>
    <t>badluckriley12</t>
  </si>
  <si>
    <t>richardericjr</t>
  </si>
  <si>
    <t>virtualdionysus</t>
  </si>
  <si>
    <t>davidmanel</t>
  </si>
  <si>
    <t>nnanja</t>
  </si>
  <si>
    <t>bluedevil202</t>
  </si>
  <si>
    <t>fish_tbw</t>
  </si>
  <si>
    <t>jeredjustus</t>
  </si>
  <si>
    <t>guynameddirk</t>
  </si>
  <si>
    <t>billlwoo</t>
  </si>
  <si>
    <t>jdayerrday</t>
  </si>
  <si>
    <t>coonbdi</t>
  </si>
  <si>
    <t>disgameihateit</t>
  </si>
  <si>
    <t>brown11b</t>
  </si>
  <si>
    <t>jmayonsports</t>
  </si>
  <si>
    <t>gruthums</t>
  </si>
  <si>
    <t>sir_grimes</t>
  </si>
  <si>
    <t>thetbentley</t>
  </si>
  <si>
    <t>pkal88</t>
  </si>
  <si>
    <t>sin_sports</t>
  </si>
  <si>
    <t>cjschmidtxlv</t>
  </si>
  <si>
    <t>aricsummers</t>
  </si>
  <si>
    <t>richmorrisjr</t>
  </si>
  <si>
    <t>ajerk</t>
  </si>
  <si>
    <t>robfatheatre</t>
  </si>
  <si>
    <t>bemorte</t>
  </si>
  <si>
    <t>poochkins</t>
  </si>
  <si>
    <t>briefslayer</t>
  </si>
  <si>
    <t>jetsandjollof</t>
  </si>
  <si>
    <t>xadus4</t>
  </si>
  <si>
    <t>mrsoftpalms</t>
  </si>
  <si>
    <t>michaelwaligora</t>
  </si>
  <si>
    <t>austintobak</t>
  </si>
  <si>
    <t>jj71879940</t>
  </si>
  <si>
    <t>freddyflatrate</t>
  </si>
  <si>
    <t>u_thato</t>
  </si>
  <si>
    <t>druprint</t>
  </si>
  <si>
    <t>be_worthy3</t>
  </si>
  <si>
    <t>mvious</t>
  </si>
  <si>
    <t>paposaurus</t>
  </si>
  <si>
    <t>fsumogle</t>
  </si>
  <si>
    <t>guard_up</t>
  </si>
  <si>
    <t>benseficial</t>
  </si>
  <si>
    <t>iamultimatepred</t>
  </si>
  <si>
    <t>itsmedanjk</t>
  </si>
  <si>
    <t>karnage420x</t>
  </si>
  <si>
    <t>tokenjournalist</t>
  </si>
  <si>
    <t>coachfaulkie</t>
  </si>
  <si>
    <t>mikevorkunov</t>
  </si>
  <si>
    <t>frick224</t>
  </si>
  <si>
    <t>tonimartaz</t>
  </si>
  <si>
    <t>donkitrk99</t>
  </si>
  <si>
    <t>nozeface</t>
  </si>
  <si>
    <t>jacktweetslife</t>
  </si>
  <si>
    <t>npartainspecial</t>
  </si>
  <si>
    <t>streatyx</t>
  </si>
  <si>
    <t>bling_adam</t>
  </si>
  <si>
    <t>stillunknown85</t>
  </si>
  <si>
    <t>mike_lauer10</t>
  </si>
  <si>
    <t>thegreenvegggie</t>
  </si>
  <si>
    <t>robcelletti</t>
  </si>
  <si>
    <t>trillyhamilton</t>
  </si>
  <si>
    <t>msmithobx</t>
  </si>
  <si>
    <t>joemmx03</t>
  </si>
  <si>
    <t>ec_dmv</t>
  </si>
  <si>
    <t>blrnerd</t>
  </si>
  <si>
    <t>briankosh</t>
  </si>
  <si>
    <t>apuestaxlaruta</t>
  </si>
  <si>
    <t>rudyjuly2</t>
  </si>
  <si>
    <t>hugh_dini</t>
  </si>
  <si>
    <t>dave86984072</t>
  </si>
  <si>
    <t>mja1524</t>
  </si>
  <si>
    <t>dominomask</t>
  </si>
  <si>
    <t>welpitschris</t>
  </si>
  <si>
    <t>sirfrancistweet</t>
  </si>
  <si>
    <t>wmack</t>
  </si>
  <si>
    <t>ephygee</t>
  </si>
  <si>
    <t>bradonliddle</t>
  </si>
  <si>
    <t>mystaadam</t>
  </si>
  <si>
    <t>luis_79</t>
  </si>
  <si>
    <t>bhz2323</t>
  </si>
  <si>
    <t>averymase</t>
  </si>
  <si>
    <t>awsomehog1</t>
  </si>
  <si>
    <t>ozymandias__</t>
  </si>
  <si>
    <t>tasintroy_</t>
  </si>
  <si>
    <t>jaredgillingham</t>
  </si>
  <si>
    <t>bdlatt</t>
  </si>
  <si>
    <t>kieferedwards</t>
  </si>
  <si>
    <t>hpjoker</t>
  </si>
  <si>
    <t>mikeperez24</t>
  </si>
  <si>
    <t>crossoverdoc</t>
  </si>
  <si>
    <t>blattylovesyou</t>
  </si>
  <si>
    <t>timmcerlean</t>
  </si>
  <si>
    <t>j_ferg8</t>
  </si>
  <si>
    <t>darthmcvayder</t>
  </si>
  <si>
    <t>vengefulanatomy</t>
  </si>
  <si>
    <t>reubenuy</t>
  </si>
  <si>
    <t>twltterlessjosh</t>
  </si>
  <si>
    <t>wormsinthesoup</t>
  </si>
  <si>
    <t>chuckdurn</t>
  </si>
  <si>
    <t>samnotscott</t>
  </si>
  <si>
    <t>dark____master</t>
  </si>
  <si>
    <t>emersonbroccoli</t>
  </si>
  <si>
    <t>elliottkaybooks</t>
  </si>
  <si>
    <t>franley12</t>
  </si>
  <si>
    <t>michaelflynn21</t>
  </si>
  <si>
    <t>mvrcus_vd</t>
  </si>
  <si>
    <t>tatrtalk</t>
  </si>
  <si>
    <t>steveyayer</t>
  </si>
  <si>
    <t>wil__hunter</t>
  </si>
  <si>
    <t>vasacefibonacci</t>
  </si>
  <si>
    <t>lbsammills51</t>
  </si>
  <si>
    <t>rigothevolta</t>
  </si>
  <si>
    <t>davitivan</t>
  </si>
  <si>
    <t>lance9294</t>
  </si>
  <si>
    <t>doubleama2000</t>
  </si>
  <si>
    <t>sydneyfcman</t>
  </si>
  <si>
    <t>benjam_n01</t>
  </si>
  <si>
    <t>ezoj40</t>
  </si>
  <si>
    <t>owenbeamish</t>
  </si>
  <si>
    <t>zachmikash</t>
  </si>
  <si>
    <t>glowingrec</t>
  </si>
  <si>
    <t>an_ahmedsalah</t>
  </si>
  <si>
    <t>wittyhendrix</t>
  </si>
  <si>
    <t>yungsharktopus</t>
  </si>
  <si>
    <t>brandonb36</t>
  </si>
  <si>
    <t>iceji</t>
  </si>
  <si>
    <t>zsoskin</t>
  </si>
  <si>
    <t>fkhalid11</t>
  </si>
  <si>
    <t>sam_neas</t>
  </si>
  <si>
    <t>billyjhightower</t>
  </si>
  <si>
    <t>rlacey23</t>
  </si>
  <si>
    <t>aloha_mars1729</t>
  </si>
  <si>
    <t>el_jammer</t>
  </si>
  <si>
    <t>jackmcelduff</t>
  </si>
  <si>
    <t>kevinbalderram</t>
  </si>
  <si>
    <t>sportmgmtprof</t>
  </si>
  <si>
    <t>thetruthpick</t>
  </si>
  <si>
    <t>airweisman</t>
  </si>
  <si>
    <t>csandford06</t>
  </si>
  <si>
    <t>k_nuttles</t>
  </si>
  <si>
    <t>urdamnedskippy</t>
  </si>
  <si>
    <t>nashvegaslaw</t>
  </si>
  <si>
    <t>markjar07</t>
  </si>
  <si>
    <t>tyleryutzy1</t>
  </si>
  <si>
    <t>kdkw_406</t>
  </si>
  <si>
    <t>b_radtee</t>
  </si>
  <si>
    <t>aamccaig1</t>
  </si>
  <si>
    <t>keerthikau</t>
  </si>
  <si>
    <t>mariolosasso</t>
  </si>
  <si>
    <t>bergstk</t>
  </si>
  <si>
    <t>xrams</t>
  </si>
  <si>
    <t>nathanbshi</t>
  </si>
  <si>
    <t>irishfan357</t>
  </si>
  <si>
    <t>basketballmoron</t>
  </si>
  <si>
    <t>gallantsays</t>
  </si>
  <si>
    <t>jerryferrara</t>
  </si>
  <si>
    <t>ccj917</t>
  </si>
  <si>
    <t>acdietrich</t>
  </si>
  <si>
    <t>bhamp23</t>
  </si>
  <si>
    <t>mercwithonearm</t>
  </si>
  <si>
    <t>joachimorjoe</t>
  </si>
  <si>
    <t>rktaylor628</t>
  </si>
  <si>
    <t>rocco93porco</t>
  </si>
  <si>
    <t>hyperbolicdude</t>
  </si>
  <si>
    <t>danielwinlander</t>
  </si>
  <si>
    <t>say_koo</t>
  </si>
  <si>
    <t>soms_22</t>
  </si>
  <si>
    <t>coreboar</t>
  </si>
  <si>
    <t>gmgeoffry</t>
  </si>
  <si>
    <t>fwdale</t>
  </si>
  <si>
    <t>bespokenerd</t>
  </si>
  <si>
    <t>bamalax7</t>
  </si>
  <si>
    <t>buddhascompadre</t>
  </si>
  <si>
    <t>baxleyrjr</t>
  </si>
  <si>
    <t>justarummy</t>
  </si>
  <si>
    <t>henrydallison</t>
  </si>
  <si>
    <t>mr_completely</t>
  </si>
  <si>
    <t>johnny11w</t>
  </si>
  <si>
    <t>loupgarou_7</t>
  </si>
  <si>
    <t>nicolaspak</t>
  </si>
  <si>
    <t>ugpmanagement</t>
  </si>
  <si>
    <t>ryinohio</t>
  </si>
  <si>
    <t>rvandal918</t>
  </si>
  <si>
    <t>king11kaiju</t>
  </si>
  <si>
    <t>vandyimport</t>
  </si>
  <si>
    <t>tylerwaara</t>
  </si>
  <si>
    <t>4everaptor</t>
  </si>
  <si>
    <t>cooper9652</t>
  </si>
  <si>
    <t>thegurtling</t>
  </si>
  <si>
    <t>tjhmltn</t>
  </si>
  <si>
    <t>omranlnu</t>
  </si>
  <si>
    <t>balastronaut</t>
  </si>
  <si>
    <t>billsmafia178</t>
  </si>
  <si>
    <t>noonecanstopme5</t>
  </si>
  <si>
    <t>brockmeers</t>
  </si>
  <si>
    <t>paythebillz</t>
  </si>
  <si>
    <t>deanwin60666527</t>
  </si>
  <si>
    <t>dutyleftist</t>
  </si>
  <si>
    <t>danielgood1</t>
  </si>
  <si>
    <t>nakeddmoleratt</t>
  </si>
  <si>
    <t>samiam_7</t>
  </si>
  <si>
    <t>jedivavi</t>
  </si>
  <si>
    <t>jbarr14</t>
  </si>
  <si>
    <t>wittethekingjr</t>
  </si>
  <si>
    <t>paulslayer</t>
  </si>
  <si>
    <t>thomasmatheson4</t>
  </si>
  <si>
    <t>strawhatcook</t>
  </si>
  <si>
    <t>zzzay___</t>
  </si>
  <si>
    <t>1labare</t>
  </si>
  <si>
    <t>cannella92</t>
  </si>
  <si>
    <t>bobbycastro4</t>
  </si>
  <si>
    <t>noureening</t>
  </si>
  <si>
    <t>jubilance1922</t>
  </si>
  <si>
    <t>bolu_ay</t>
  </si>
  <si>
    <t>trev_q16</t>
  </si>
  <si>
    <t>mariogatillo</t>
  </si>
  <si>
    <t>vic_87</t>
  </si>
  <si>
    <t>redzeppelin7</t>
  </si>
  <si>
    <t>whatisagreg</t>
  </si>
  <si>
    <t>writerofdark</t>
  </si>
  <si>
    <t>mrnosegbe</t>
  </si>
  <si>
    <t>beatrixarthur</t>
  </si>
  <si>
    <t>lil_guss602</t>
  </si>
  <si>
    <t>adkhanwriter</t>
  </si>
  <si>
    <t>prodbyivan</t>
  </si>
  <si>
    <t>goldarmbenn</t>
  </si>
  <si>
    <t>itst_ho_mas</t>
  </si>
  <si>
    <t>christosd21</t>
  </si>
  <si>
    <t>iveeno</t>
  </si>
  <si>
    <t>noahhurowitz</t>
  </si>
  <si>
    <t>fattonysmacbook</t>
  </si>
  <si>
    <t>ashjean21</t>
  </si>
  <si>
    <t>armsonthetrack</t>
  </si>
  <si>
    <t>thicktanpretzel</t>
  </si>
  <si>
    <t>themattdemarco</t>
  </si>
  <si>
    <t>mightyfarley</t>
  </si>
  <si>
    <t>kevinhimes8</t>
  </si>
  <si>
    <t>fakejohnnydamon</t>
  </si>
  <si>
    <t>thejosephbarnes</t>
  </si>
  <si>
    <t>astrosemily</t>
  </si>
  <si>
    <t>had_says</t>
  </si>
  <si>
    <t>regd43</t>
  </si>
  <si>
    <t>sadvolsfan</t>
  </si>
  <si>
    <t>azukisenpai17</t>
  </si>
  <si>
    <t>brnwdv9</t>
  </si>
  <si>
    <t>jamescav29</t>
  </si>
  <si>
    <t>tony1015g</t>
  </si>
  <si>
    <t>quesadillionair</t>
  </si>
  <si>
    <t>jbastarache12</t>
  </si>
  <si>
    <t>hictwo3</t>
  </si>
  <si>
    <t>squidartonline</t>
  </si>
  <si>
    <t>jedixmasterfern</t>
  </si>
  <si>
    <t>jesusxvi_</t>
  </si>
  <si>
    <t>themichaelcling</t>
  </si>
  <si>
    <t>whooleeyo</t>
  </si>
  <si>
    <t>coreycolbo</t>
  </si>
  <si>
    <t>quinnydreddiva</t>
  </si>
  <si>
    <t>louoftheville</t>
  </si>
  <si>
    <t>nickschilling3</t>
  </si>
  <si>
    <t>c1tyboyy</t>
  </si>
  <si>
    <t>jaydubbs94</t>
  </si>
  <si>
    <t>kiannafierce</t>
  </si>
  <si>
    <t>trexsauce</t>
  </si>
  <si>
    <t>rockmandash12</t>
  </si>
  <si>
    <t>dimanta777</t>
  </si>
  <si>
    <t>jfredland</t>
  </si>
  <si>
    <t>boisejimmy</t>
  </si>
  <si>
    <t>hatfield_mina</t>
  </si>
  <si>
    <t>jmnichols75</t>
  </si>
  <si>
    <t>kwheels105</t>
  </si>
  <si>
    <t>therealsamalone</t>
  </si>
  <si>
    <t>purple_n_orange</t>
  </si>
  <si>
    <t>southerncard</t>
  </si>
  <si>
    <t>xwivyyy</t>
  </si>
  <si>
    <t>the_schulk</t>
  </si>
  <si>
    <t>ektowerofpower</t>
  </si>
  <si>
    <t>nicsman</t>
  </si>
  <si>
    <t>tdf4life30</t>
  </si>
  <si>
    <t>kirtanppandya</t>
  </si>
  <si>
    <t>emckown23</t>
  </si>
  <si>
    <t>nononoel96</t>
  </si>
  <si>
    <t>eric_j6</t>
  </si>
  <si>
    <t>psvkxo</t>
  </si>
  <si>
    <t>ohitsashagain</t>
  </si>
  <si>
    <t>ervcas</t>
  </si>
  <si>
    <t>jeffwilton22</t>
  </si>
  <si>
    <t>jgsenquiz</t>
  </si>
  <si>
    <t>bequezey</t>
  </si>
  <si>
    <t>numbroni</t>
  </si>
  <si>
    <t>tlrmr</t>
  </si>
  <si>
    <t>jryerb</t>
  </si>
  <si>
    <t>rossjohnston23</t>
  </si>
  <si>
    <t>joshbeardradio</t>
  </si>
  <si>
    <t>silkychubs</t>
  </si>
  <si>
    <t>friendersson</t>
  </si>
  <si>
    <t>trangry1</t>
  </si>
  <si>
    <t>aniiyengar</t>
  </si>
  <si>
    <t>thrillathechase</t>
  </si>
  <si>
    <t>mdnightwriter</t>
  </si>
  <si>
    <t>jahida96</t>
  </si>
  <si>
    <t>ianmurray7</t>
  </si>
  <si>
    <t>fcb_szn</t>
  </si>
  <si>
    <t>zrmdaily</t>
  </si>
  <si>
    <t>armzinho</t>
  </si>
  <si>
    <t>ur_uncle_buddy</t>
  </si>
  <si>
    <t>teewillff311</t>
  </si>
  <si>
    <t>treblemartin</t>
  </si>
  <si>
    <t>sanjoestate</t>
  </si>
  <si>
    <t>captainquint</t>
  </si>
  <si>
    <t>rjomakena_bunny</t>
  </si>
  <si>
    <t>phreba</t>
  </si>
  <si>
    <t>lugoblah</t>
  </si>
  <si>
    <t>ncc1701plg</t>
  </si>
  <si>
    <t>clamgg</t>
  </si>
  <si>
    <t>ekasnia</t>
  </si>
  <si>
    <t>mayorsengheiser</t>
  </si>
  <si>
    <t>thefriedert</t>
  </si>
  <si>
    <t>sarahmc24</t>
  </si>
  <si>
    <t>corytron88</t>
  </si>
  <si>
    <t>callmejblack</t>
  </si>
  <si>
    <t>valleymadebih</t>
  </si>
  <si>
    <t>sisisenor15</t>
  </si>
  <si>
    <t>iconicunited</t>
  </si>
  <si>
    <t>disastrmcmaster</t>
  </si>
  <si>
    <t>benadams79</t>
  </si>
  <si>
    <t>onemyke</t>
  </si>
  <si>
    <t>jb_daddy</t>
  </si>
  <si>
    <t>jambuehl</t>
  </si>
  <si>
    <t>chrisgreen2277</t>
  </si>
  <si>
    <t>jpzc</t>
  </si>
  <si>
    <t>danimal2</t>
  </si>
  <si>
    <t>kalejphoto</t>
  </si>
  <si>
    <t>jbeleckis</t>
  </si>
  <si>
    <t>ajayhara</t>
  </si>
  <si>
    <t>rob_z_31</t>
  </si>
  <si>
    <t>captain_cincy</t>
  </si>
  <si>
    <t>hoekstrachris</t>
  </si>
  <si>
    <t>snaz39</t>
  </si>
  <si>
    <t>curvyjasman</t>
  </si>
  <si>
    <t>isabellmadeline</t>
  </si>
  <si>
    <t>samharva</t>
  </si>
  <si>
    <t>amyreidreports</t>
  </si>
  <si>
    <t>cap_kaveman</t>
  </si>
  <si>
    <t>lee_daniel721</t>
  </si>
  <si>
    <t>threedef</t>
  </si>
  <si>
    <t>_notoriousvic</t>
  </si>
  <si>
    <t>miranda100leis</t>
  </si>
  <si>
    <t>npatel_07</t>
  </si>
  <si>
    <t>lrsantos11</t>
  </si>
  <si>
    <t>golf4miami</t>
  </si>
  <si>
    <t>sigma1724</t>
  </si>
  <si>
    <t>kennyk35961021</t>
  </si>
  <si>
    <t>bydavidgardner</t>
  </si>
  <si>
    <t>amresendez</t>
  </si>
  <si>
    <t>cnn</t>
  </si>
  <si>
    <t>doc_0</t>
  </si>
  <si>
    <t>trailblazers</t>
  </si>
  <si>
    <t>liljeefery</t>
  </si>
  <si>
    <t>jetthejudge</t>
  </si>
  <si>
    <t>capitals</t>
  </si>
  <si>
    <t>trvisxx</t>
  </si>
  <si>
    <t>houstonrockets</t>
  </si>
  <si>
    <t>bleacherreport</t>
  </si>
  <si>
    <t>dailycaller</t>
  </si>
  <si>
    <t>msf9</t>
  </si>
  <si>
    <t>eduardohagn</t>
  </si>
  <si>
    <t>bbcwales</t>
  </si>
  <si>
    <t>drlindadykes</t>
  </si>
  <si>
    <t>madgejesss</t>
  </si>
  <si>
    <t>anacabrera</t>
  </si>
  <si>
    <t>xuziwrld</t>
  </si>
  <si>
    <t>severeanon</t>
  </si>
  <si>
    <t>blaaq_ie</t>
  </si>
  <si>
    <t>volqx</t>
  </si>
  <si>
    <t>kinglamarr___</t>
  </si>
  <si>
    <t>mbahdeyforyou</t>
  </si>
  <si>
    <t>waxzyy_</t>
  </si>
  <si>
    <t>tife_fabunmi</t>
  </si>
  <si>
    <t>alex_houseof308</t>
  </si>
  <si>
    <t>_harrisonjnr</t>
  </si>
  <si>
    <t>chuksnoble4</t>
  </si>
  <si>
    <t>arifleischer</t>
  </si>
  <si>
    <t>brooklynnets</t>
  </si>
  <si>
    <t>nuggets</t>
  </si>
  <si>
    <t>imbklaud</t>
  </si>
  <si>
    <t>deblairfitness</t>
  </si>
  <si>
    <t>saltymusicstan</t>
  </si>
  <si>
    <t>carefreeyouth</t>
  </si>
  <si>
    <t>al_burniton</t>
  </si>
  <si>
    <t>firstpost</t>
  </si>
  <si>
    <t>trumarkonline</t>
  </si>
  <si>
    <t>sixers</t>
  </si>
  <si>
    <t>espnnba</t>
  </si>
  <si>
    <t>sasburneracct</t>
  </si>
  <si>
    <t>celtics</t>
  </si>
  <si>
    <t>kembawalker</t>
  </si>
  <si>
    <t>nba</t>
  </si>
  <si>
    <t>jshannonhl</t>
  </si>
  <si>
    <t>ericfrancis</t>
  </si>
  <si>
    <t>sportsnet</t>
  </si>
  <si>
    <t>natethompson44</t>
  </si>
  <si>
    <t>stlbluesviews</t>
  </si>
  <si>
    <t>stlouisblues</t>
  </si>
  <si>
    <t>jerryordway</t>
  </si>
  <si>
    <t>comicsinthega</t>
  </si>
  <si>
    <t>cummiewummie</t>
  </si>
  <si>
    <t>realskipbayless</t>
  </si>
  <si>
    <t>macoydubs1</t>
  </si>
  <si>
    <t>mortimerose</t>
  </si>
  <si>
    <t>astros</t>
  </si>
  <si>
    <t>urquidyszn</t>
  </si>
  <si>
    <t>rosemcgowan</t>
  </si>
  <si>
    <t>pattyarquette</t>
  </si>
  <si>
    <t>lynn26772903</t>
  </si>
  <si>
    <t>nbaontnt</t>
  </si>
  <si>
    <t>terencearts</t>
  </si>
  <si>
    <t>hardens_goat</t>
  </si>
  <si>
    <t>ken_akehurst</t>
  </si>
  <si>
    <t>jmmcgee_7</t>
  </si>
  <si>
    <t>natterstefan</t>
  </si>
  <si>
    <t>newsmax</t>
  </si>
  <si>
    <t>freedragonfly17</t>
  </si>
  <si>
    <t>kmggaryde</t>
  </si>
  <si>
    <t>varindersingh24</t>
  </si>
  <si>
    <t>topangahippie</t>
  </si>
  <si>
    <t>mchuntley</t>
  </si>
  <si>
    <t>dcoronata</t>
  </si>
  <si>
    <t>havanarama</t>
  </si>
  <si>
    <t>vanossgaming</t>
  </si>
  <si>
    <t>albert95612080</t>
  </si>
  <si>
    <t>tripswithdru</t>
  </si>
  <si>
    <t>renasour2</t>
  </si>
  <si>
    <t>alice_jarry</t>
  </si>
  <si>
    <t>fallguysgame</t>
  </si>
  <si>
    <t>marycjordan</t>
  </si>
  <si>
    <t>beschlossdc</t>
  </si>
  <si>
    <t>thaddeusmcboosh</t>
  </si>
  <si>
    <t>drwhopodcasters</t>
  </si>
  <si>
    <t>jamieross11jr</t>
  </si>
  <si>
    <t>bigphilfaefife</t>
  </si>
  <si>
    <t>lfc</t>
  </si>
  <si>
    <t>legionhoops</t>
  </si>
  <si>
    <t>thehoopcentral</t>
  </si>
  <si>
    <t>thenbacentral</t>
  </si>
  <si>
    <t>three_cone</t>
  </si>
  <si>
    <t>lalprime</t>
  </si>
  <si>
    <t>coliinsexton</t>
  </si>
  <si>
    <t>lazyxdaze</t>
  </si>
  <si>
    <t>mjsgoat</t>
  </si>
  <si>
    <t>lakeshowhoopsph</t>
  </si>
  <si>
    <t>epr0phet</t>
  </si>
  <si>
    <t>nbatv</t>
  </si>
  <si>
    <t>528491nvb</t>
  </si>
  <si>
    <t>dogguesser</t>
  </si>
  <si>
    <t>clutchpointsapp</t>
  </si>
  <si>
    <t>tomerazarly</t>
  </si>
  <si>
    <t>bltup661</t>
  </si>
  <si>
    <t>ddpage369</t>
  </si>
  <si>
    <t>bige12345ec</t>
  </si>
  <si>
    <t>peakluka</t>
  </si>
  <si>
    <t>pacers</t>
  </si>
  <si>
    <t>yankeesknicks99</t>
  </si>
  <si>
    <t>woodshed_1914</t>
  </si>
  <si>
    <t>truepg718</t>
  </si>
  <si>
    <t>eepdllc</t>
  </si>
  <si>
    <t>stalling_e</t>
  </si>
  <si>
    <t>statesburner</t>
  </si>
  <si>
    <t>michael59413281</t>
  </si>
  <si>
    <t>stateofthenewy1</t>
  </si>
  <si>
    <t>lakeshowyo</t>
  </si>
  <si>
    <t>sd0eight</t>
  </si>
  <si>
    <t>beastaxl</t>
  </si>
  <si>
    <t>ishmollies</t>
  </si>
  <si>
    <t>angels</t>
  </si>
  <si>
    <t>phillies</t>
  </si>
  <si>
    <t>terrycrews</t>
  </si>
  <si>
    <t>yoyotrav</t>
  </si>
  <si>
    <t>badenstewart</t>
  </si>
  <si>
    <t>flotus</t>
  </si>
  <si>
    <t>dbacks</t>
  </si>
  <si>
    <t>cubs</t>
  </si>
  <si>
    <t>deejahn</t>
  </si>
  <si>
    <t>jamorant</t>
  </si>
  <si>
    <t>therealdannowak</t>
  </si>
  <si>
    <t>pokemongoapp</t>
  </si>
  <si>
    <t>getflexseal</t>
  </si>
  <si>
    <t>canes</t>
  </si>
  <si>
    <t>canadiensmtl</t>
  </si>
  <si>
    <t>underthefan119</t>
  </si>
  <si>
    <t>msgeekmedia</t>
  </si>
  <si>
    <t>mrbill_resists</t>
  </si>
  <si>
    <t>teapainusa</t>
  </si>
  <si>
    <t>fred035schultz</t>
  </si>
  <si>
    <t>mixingtable</t>
  </si>
  <si>
    <t>craigyj</t>
  </si>
  <si>
    <t>mlb</t>
  </si>
  <si>
    <t>sportscenter</t>
  </si>
  <si>
    <t>mollyjongfast</t>
  </si>
  <si>
    <t>astrospanner</t>
  </si>
  <si>
    <t>laclippers</t>
  </si>
  <si>
    <t>sfgiants</t>
  </si>
  <si>
    <t>mrdarkwolfe</t>
  </si>
  <si>
    <t>sahilkapur</t>
  </si>
  <si>
    <t>amandawgolden</t>
  </si>
  <si>
    <t>jzata1</t>
  </si>
  <si>
    <t>bsanborn98</t>
  </si>
  <si>
    <t>allen_84</t>
  </si>
  <si>
    <t>brfootball</t>
  </si>
  <si>
    <t>championsleague</t>
  </si>
  <si>
    <t>psg_english</t>
  </si>
  <si>
    <t>max201xx</t>
  </si>
  <si>
    <t>espnfc</t>
  </si>
  <si>
    <t>espn</t>
  </si>
  <si>
    <t>nintendoeurope</t>
  </si>
  <si>
    <t>nintendoamerica</t>
  </si>
  <si>
    <t>malika_andrews</t>
  </si>
  <si>
    <t>thegoatchamp</t>
  </si>
  <si>
    <t>psg_inside</t>
  </si>
  <si>
    <t>theshiniestdan</t>
  </si>
  <si>
    <t>redsox</t>
  </si>
  <si>
    <t>lsxyz9</t>
  </si>
  <si>
    <t>daraghlel</t>
  </si>
  <si>
    <t>tl_dodo</t>
  </si>
  <si>
    <t>slasher</t>
  </si>
  <si>
    <t>ggnydra</t>
  </si>
  <si>
    <t>allorim</t>
  </si>
  <si>
    <t>inero</t>
  </si>
  <si>
    <t>shakarez</t>
  </si>
  <si>
    <t>chrisascencio_</t>
  </si>
  <si>
    <t>ylarinz</t>
  </si>
  <si>
    <t>teamliquidlol</t>
  </si>
  <si>
    <t>pointylaserboi</t>
  </si>
  <si>
    <t>lukadon_</t>
  </si>
  <si>
    <t>murillast</t>
  </si>
  <si>
    <t>ginger_snap224</t>
  </si>
  <si>
    <t>kyle8005882300</t>
  </si>
  <si>
    <t>shaido</t>
  </si>
  <si>
    <t>sophie_fennec</t>
  </si>
  <si>
    <t>ras943</t>
  </si>
  <si>
    <t>cashton36</t>
  </si>
  <si>
    <t>mario45t</t>
  </si>
  <si>
    <t>j_shep72</t>
  </si>
  <si>
    <t>foreverstros</t>
  </si>
  <si>
    <t>kevinharvick</t>
  </si>
  <si>
    <t>gatorcastillo13</t>
  </si>
  <si>
    <t>goldenguardians</t>
  </si>
  <si>
    <t>santorin</t>
  </si>
  <si>
    <t>samanfaaasevier</t>
  </si>
  <si>
    <t>comradecalifor1</t>
  </si>
  <si>
    <t>genericalias1</t>
  </si>
  <si>
    <t>drunkhelos</t>
  </si>
  <si>
    <t>locodoco</t>
  </si>
  <si>
    <t>kadeem_fanclub</t>
  </si>
  <si>
    <t>coco_janee</t>
  </si>
  <si>
    <t>tsm</t>
  </si>
  <si>
    <t>lcsofficial</t>
  </si>
  <si>
    <t>lakers</t>
  </si>
  <si>
    <t>reds</t>
  </si>
  <si>
    <t>dodgers</t>
  </si>
  <si>
    <t>mooose_8</t>
  </si>
  <si>
    <t>kenleyjansen74</t>
  </si>
  <si>
    <t>gop</t>
  </si>
  <si>
    <t>blakehounshell</t>
  </si>
  <si>
    <t>rexchapman</t>
  </si>
  <si>
    <t>litklaythompson</t>
  </si>
  <si>
    <t>danielmarven</t>
  </si>
  <si>
    <t>atheisticpule</t>
  </si>
  <si>
    <t>vearesttae</t>
  </si>
  <si>
    <t>unbothered_tae</t>
  </si>
  <si>
    <t>thanksmrsandman</t>
  </si>
  <si>
    <t>brndvx</t>
  </si>
  <si>
    <t>mryeet_</t>
  </si>
  <si>
    <t>mariomariox3</t>
  </si>
  <si>
    <t>thiccweapon</t>
  </si>
  <si>
    <t>spectrumofg</t>
  </si>
  <si>
    <t>sgtbear3</t>
  </si>
  <si>
    <t>aeroburger2</t>
  </si>
  <si>
    <t>joshcrawford93</t>
  </si>
  <si>
    <t>canucks</t>
  </si>
  <si>
    <t>lacanucks</t>
  </si>
  <si>
    <t>jaredsgreenberg</t>
  </si>
  <si>
    <t>spidadmitchell</t>
  </si>
  <si>
    <t>susanslusser</t>
  </si>
  <si>
    <t>hsmitty1020</t>
  </si>
  <si>
    <t>goldenknights</t>
  </si>
  <si>
    <t>theprovince</t>
  </si>
  <si>
    <t>toyotapacific</t>
  </si>
  <si>
    <t>jholden23</t>
  </si>
  <si>
    <t>nattym94</t>
  </si>
  <si>
    <t>mattbennet11</t>
  </si>
  <si>
    <t>budweisercanada</t>
  </si>
  <si>
    <t>charlidamelio</t>
  </si>
  <si>
    <t>overtimemary</t>
  </si>
  <si>
    <t>uhhitsjp7</t>
  </si>
  <si>
    <t>primeglasnow</t>
  </si>
  <si>
    <t>zay_03g</t>
  </si>
  <si>
    <t>akamaraszn</t>
  </si>
  <si>
    <t>hoodiecurry</t>
  </si>
  <si>
    <t>yousniffglue</t>
  </si>
  <si>
    <t>kenoinpain</t>
  </si>
  <si>
    <t>longlosttj</t>
  </si>
  <si>
    <t>forgottenrealm3</t>
  </si>
  <si>
    <t>juddytalks</t>
  </si>
  <si>
    <t>bradddd1356</t>
  </si>
  <si>
    <t>oladipshow</t>
  </si>
  <si>
    <t>caspvr</t>
  </si>
  <si>
    <t>twitch</t>
  </si>
  <si>
    <t>samcbissell</t>
  </si>
  <si>
    <t>andreww1967</t>
  </si>
  <si>
    <t>martinmcgrath</t>
  </si>
  <si>
    <t>my3monkees</t>
  </si>
  <si>
    <t>joannewt09</t>
  </si>
  <si>
    <t>mas_sugars</t>
  </si>
  <si>
    <t>drewgut1236</t>
  </si>
  <si>
    <t>mookiebetts</t>
  </si>
  <si>
    <t>birdsonthebat13</t>
  </si>
  <si>
    <t>vivaelbirdos</t>
  </si>
  <si>
    <t>jcolehourz</t>
  </si>
  <si>
    <t>cedarsjwsurvey</t>
  </si>
  <si>
    <t>jsolomonreports</t>
  </si>
  <si>
    <t>joebiden</t>
  </si>
  <si>
    <t>realdonaldtrump</t>
  </si>
  <si>
    <t>justthenews</t>
  </si>
  <si>
    <t>easportsnhl</t>
  </si>
  <si>
    <t>fritzromanov</t>
  </si>
  <si>
    <t>reddoggary</t>
  </si>
  <si>
    <t>happydixiee</t>
  </si>
  <si>
    <t>kimberl82906184</t>
  </si>
  <si>
    <t>eduard6391</t>
  </si>
  <si>
    <t>fullmetalary</t>
  </si>
  <si>
    <t>savannahhforge</t>
  </si>
  <si>
    <t>munlaitvfx</t>
  </si>
  <si>
    <t>0ryan10</t>
  </si>
  <si>
    <t>ek_7k</t>
  </si>
  <si>
    <t>http_nnaomi</t>
  </si>
  <si>
    <t>saamanthanguyen</t>
  </si>
  <si>
    <t>uhhiyssa</t>
  </si>
  <si>
    <t>jasoncinema</t>
  </si>
  <si>
    <t>hannnahbiss</t>
  </si>
  <si>
    <t>mezanthony73</t>
  </si>
  <si>
    <t>trinastrailer</t>
  </si>
  <si>
    <t>sureitis1</t>
  </si>
  <si>
    <t>defnoodles</t>
  </si>
  <si>
    <t>peakauto</t>
  </si>
  <si>
    <t>iiryanpreece</t>
  </si>
  <si>
    <t>ahwatukeechiro</t>
  </si>
  <si>
    <t>jeisrael</t>
  </si>
  <si>
    <t>amerindependent</t>
  </si>
  <si>
    <t>coachcbohl</t>
  </si>
  <si>
    <t>mwcfootballtalk</t>
  </si>
  <si>
    <t>jpafootball</t>
  </si>
  <si>
    <t>starryjinsoul</t>
  </si>
  <si>
    <t>xlyn666</t>
  </si>
  <si>
    <t>dcexaminer</t>
  </si>
  <si>
    <t>410mikey</t>
  </si>
  <si>
    <t>jeffflake</t>
  </si>
  <si>
    <t>mafslifetime</t>
  </si>
  <si>
    <t>krisj__</t>
  </si>
  <si>
    <t>playoffdre</t>
  </si>
  <si>
    <t>tonywarrenjr</t>
  </si>
  <si>
    <t>swolekyloren</t>
  </si>
  <si>
    <t>venusvegas5</t>
  </si>
  <si>
    <t>imthesongbirdy</t>
  </si>
  <si>
    <t>patriqt_1776</t>
  </si>
  <si>
    <t>boodacat2020</t>
  </si>
  <si>
    <t>nobodyinco</t>
  </si>
  <si>
    <t>1quetzalcoatl1</t>
  </si>
  <si>
    <t>cdnshade</t>
  </si>
  <si>
    <t>katherineykwu</t>
  </si>
  <si>
    <t>ajstream</t>
  </si>
  <si>
    <t>orlandomagic</t>
  </si>
  <si>
    <t>josewithoranges</t>
  </si>
  <si>
    <t>magdaszubanski</t>
  </si>
  <si>
    <t>of_benevolence</t>
  </si>
  <si>
    <t>braves</t>
  </si>
  <si>
    <t>av8intheblue</t>
  </si>
  <si>
    <t>acyn</t>
  </si>
  <si>
    <t>muscalex</t>
  </si>
  <si>
    <t>james1940</t>
  </si>
  <si>
    <t>danmadmorgan</t>
  </si>
  <si>
    <t>theashleyray</t>
  </si>
  <si>
    <t>chipfranklin</t>
  </si>
  <si>
    <t>jerri_lynn25</t>
  </si>
  <si>
    <t>duty2warn</t>
  </si>
  <si>
    <t>txcharlottekemp</t>
  </si>
  <si>
    <t>jasonrantz</t>
  </si>
  <si>
    <t>rhianbrewster9</t>
  </si>
  <si>
    <t>taramorsen7</t>
  </si>
  <si>
    <t>celyntheraven</t>
  </si>
  <si>
    <t>newtiaoftarth</t>
  </si>
  <si>
    <t>greylethallin</t>
  </si>
  <si>
    <t>nationals</t>
  </si>
  <si>
    <t>indians</t>
  </si>
  <si>
    <t>burgererer</t>
  </si>
  <si>
    <t>corietjohnson</t>
  </si>
  <si>
    <t>madimads721</t>
  </si>
  <si>
    <t>jgerryi</t>
  </si>
  <si>
    <t>ltdzub</t>
  </si>
  <si>
    <t>marshameddock</t>
  </si>
  <si>
    <t>ffestiva</t>
  </si>
  <si>
    <t>charles_watts</t>
  </si>
  <si>
    <t>ser1897</t>
  </si>
  <si>
    <t>aaronlemingnfl</t>
  </si>
  <si>
    <t>brewers</t>
  </si>
  <si>
    <t>krazy4ujc</t>
  </si>
  <si>
    <t>melissarohlin</t>
  </si>
  <si>
    <t>kasperikapanen1</t>
  </si>
  <si>
    <t>penguins</t>
  </si>
  <si>
    <t>shamscharania</t>
  </si>
  <si>
    <t>welovedogsusa</t>
  </si>
  <si>
    <t>timbontemps</t>
  </si>
  <si>
    <t>hermionevira</t>
  </si>
  <si>
    <t>kddrummondnfl</t>
  </si>
  <si>
    <t>voiceofthestar</t>
  </si>
  <si>
    <t>nikkihaley</t>
  </si>
  <si>
    <t>olivaress1</t>
  </si>
  <si>
    <t>kevin_shipp</t>
  </si>
  <si>
    <t>arsenal</t>
  </si>
  <si>
    <t>w0lfszn0</t>
  </si>
  <si>
    <t>blahsted</t>
  </si>
  <si>
    <t>trashcad3t</t>
  </si>
  <si>
    <t>crimsnnightmare</t>
  </si>
  <si>
    <t>utahjazz</t>
  </si>
  <si>
    <t>affinityfcu</t>
  </si>
  <si>
    <t>newyorkredbulls</t>
  </si>
  <si>
    <t>twins</t>
  </si>
  <si>
    <t>sportingkc</t>
  </si>
  <si>
    <t>karl8600</t>
  </si>
  <si>
    <t>ddsportstalk</t>
  </si>
  <si>
    <t>cryaidan</t>
  </si>
  <si>
    <t>mehdi23452</t>
  </si>
  <si>
    <t>istanmyself420</t>
  </si>
  <si>
    <t>favsgrewis</t>
  </si>
  <si>
    <t>kanyewestwrld</t>
  </si>
  <si>
    <t>vuittonaep</t>
  </si>
  <si>
    <t>espnstatsinfo</t>
  </si>
  <si>
    <t>tpwkjxdn</t>
  </si>
  <si>
    <t>dvmelio</t>
  </si>
  <si>
    <t>avqnis</t>
  </si>
  <si>
    <t>mistyyskies</t>
  </si>
  <si>
    <t>poppyroseric</t>
  </si>
  <si>
    <t>90smelio</t>
  </si>
  <si>
    <t>charlifairy</t>
  </si>
  <si>
    <t>petersloading</t>
  </si>
  <si>
    <t>dubs_girl</t>
  </si>
  <si>
    <t>hohighlights</t>
  </si>
  <si>
    <t>elitelakeshow</t>
  </si>
  <si>
    <t>charlifanssss</t>
  </si>
  <si>
    <t>lilperllilperl</t>
  </si>
  <si>
    <t>alexxandra_xxx</t>
  </si>
  <si>
    <t>avamartinez88</t>
  </si>
  <si>
    <t>senpaisway</t>
  </si>
  <si>
    <t>jackhunt</t>
  </si>
  <si>
    <t>trekkie10</t>
  </si>
  <si>
    <t>jessegranger_</t>
  </si>
  <si>
    <t>perky_shadows</t>
  </si>
  <si>
    <t>pochinesky</t>
  </si>
  <si>
    <t>avengingjm</t>
  </si>
  <si>
    <t>miserablesdfan</t>
  </si>
  <si>
    <t>adm_texan</t>
  </si>
  <si>
    <t>stuiesloan</t>
  </si>
  <si>
    <t>hardensera</t>
  </si>
  <si>
    <t>travisporter402</t>
  </si>
  <si>
    <t>stroswon2017</t>
  </si>
  <si>
    <t>athleticsrants</t>
  </si>
  <si>
    <t>lightupthehalo0</t>
  </si>
  <si>
    <t>kleinschmidtjd</t>
  </si>
  <si>
    <t>brabraball</t>
  </si>
  <si>
    <t>whitesox</t>
  </si>
  <si>
    <t>mlbstats</t>
  </si>
  <si>
    <t>lgio27</t>
  </si>
  <si>
    <t>chicagobulls</t>
  </si>
  <si>
    <t>jonheyman</t>
  </si>
  <si>
    <t>cardinals</t>
  </si>
  <si>
    <t>kingofcheeba</t>
  </si>
  <si>
    <t>boleslawwisnie1</t>
  </si>
  <si>
    <t>avalanche</t>
  </si>
  <si>
    <t>chime</t>
  </si>
  <si>
    <t>dallasmavs</t>
  </si>
  <si>
    <t>davincispj4</t>
  </si>
  <si>
    <t>theaceofspaeder</t>
  </si>
  <si>
    <t>nicholashost</t>
  </si>
  <si>
    <t>ryanspiek</t>
  </si>
  <si>
    <t>punztw</t>
  </si>
  <si>
    <t>amyjayyyyyyyyyy</t>
  </si>
  <si>
    <t>houmousstan</t>
  </si>
  <si>
    <t>robin_of_aniara</t>
  </si>
  <si>
    <t>tauntaunshawn</t>
  </si>
  <si>
    <t>blaireerskine</t>
  </si>
  <si>
    <t>anoncatanoncat</t>
  </si>
  <si>
    <t>juju2be</t>
  </si>
  <si>
    <t>murderdeathkiil</t>
  </si>
  <si>
    <t>drrashfordera</t>
  </si>
  <si>
    <t>benchilwell</t>
  </si>
  <si>
    <t>chelseafc</t>
  </si>
  <si>
    <t>cfcm__</t>
  </si>
  <si>
    <t>notgivinatuck</t>
  </si>
  <si>
    <t>itsohpee</t>
  </si>
  <si>
    <t>gamescom</t>
  </si>
  <si>
    <t>playspellbreak</t>
  </si>
  <si>
    <t>socofthesacred</t>
  </si>
  <si>
    <t>johnfea1</t>
  </si>
  <si>
    <t>johnwhawthorne</t>
  </si>
  <si>
    <t>lizkineke</t>
  </si>
  <si>
    <t>brchastain</t>
  </si>
  <si>
    <t>bradleyonishi</t>
  </si>
  <si>
    <t>john_soboslai</t>
  </si>
  <si>
    <t>mindshift2018</t>
  </si>
  <si>
    <t>aocdeeznutz</t>
  </si>
  <si>
    <t>akaruisenshi</t>
  </si>
  <si>
    <t>mattwalshblog</t>
  </si>
  <si>
    <t>blackwomenviews</t>
  </si>
  <si>
    <t>stclairashley</t>
  </si>
  <si>
    <t>stillgray</t>
  </si>
  <si>
    <t>wojespn</t>
  </si>
  <si>
    <t>lennonpatton</t>
  </si>
  <si>
    <t>ac_nochill</t>
  </si>
  <si>
    <t>pokerpolitics</t>
  </si>
  <si>
    <t>ammathor</t>
  </si>
  <si>
    <t>ohheymonsterboy</t>
  </si>
  <si>
    <t>washingtonpost</t>
  </si>
  <si>
    <t>marcjspears</t>
  </si>
  <si>
    <t>demar_derozan</t>
  </si>
  <si>
    <t>bucks</t>
  </si>
  <si>
    <t>dom2cracked</t>
  </si>
  <si>
    <t>spectatorindex</t>
  </si>
  <si>
    <t>skysportsnews</t>
  </si>
  <si>
    <t>gmc</t>
  </si>
  <si>
    <t>elysebee</t>
  </si>
  <si>
    <t>jdubbsimms</t>
  </si>
  <si>
    <t>manchild79</t>
  </si>
  <si>
    <t>coorslight</t>
  </si>
  <si>
    <t>nhlflyers</t>
  </si>
  <si>
    <t>nyislanders</t>
  </si>
  <si>
    <t>ccarter1969</t>
  </si>
  <si>
    <t>kingjames</t>
  </si>
  <si>
    <t>adamschefter</t>
  </si>
  <si>
    <t>thejasonkirk</t>
  </si>
  <si>
    <t>uchihahunter</t>
  </si>
  <si>
    <t>acjp2024</t>
  </si>
  <si>
    <t>jasonabbruzzese</t>
  </si>
  <si>
    <t>charlesppierce</t>
  </si>
  <si>
    <t>maskcm13</t>
  </si>
  <si>
    <t>goducksgraphics</t>
  </si>
  <si>
    <t>therileywilson</t>
  </si>
  <si>
    <t>jagotgame12</t>
  </si>
  <si>
    <t>yankees</t>
  </si>
  <si>
    <t>mets</t>
  </si>
  <si>
    <t>m_karnes</t>
  </si>
  <si>
    <t>jesserogersespn</t>
  </si>
  <si>
    <t>juliancastro</t>
  </si>
  <si>
    <t>warneritos</t>
  </si>
  <si>
    <t>ohemdeegee</t>
  </si>
  <si>
    <t>naturallykatz</t>
  </si>
  <si>
    <t>thelatinochild</t>
  </si>
  <si>
    <t>orioles</t>
  </si>
  <si>
    <t>will61375</t>
  </si>
  <si>
    <t>lospollostv</t>
  </si>
  <si>
    <t>247sports</t>
  </si>
  <si>
    <t>townbrad</t>
  </si>
  <si>
    <t>djshort</t>
  </si>
  <si>
    <t>bluejays</t>
  </si>
  <si>
    <t>biggles14</t>
  </si>
  <si>
    <t>alleycat17</t>
  </si>
  <si>
    <t>treblaw</t>
  </si>
  <si>
    <t>alex_kirshner</t>
  </si>
  <si>
    <t>puffadda</t>
  </si>
  <si>
    <t>hamiltoncook</t>
  </si>
  <si>
    <t>tossupbot</t>
  </si>
  <si>
    <t>davecoion</t>
  </si>
  <si>
    <t>twitter</t>
  </si>
  <si>
    <t>heerjeet</t>
  </si>
  <si>
    <t>raptors</t>
  </si>
  <si>
    <t>jeffpassan</t>
  </si>
  <si>
    <t>occupydemocrats</t>
  </si>
  <si>
    <t>callmecrimmins</t>
  </si>
  <si>
    <t>ted63397785</t>
  </si>
  <si>
    <t>wartimegirl</t>
  </si>
  <si>
    <t>chickatrader</t>
  </si>
  <si>
    <t>mikel_jollett</t>
  </si>
  <si>
    <t>julio_rosas11</t>
  </si>
  <si>
    <t>mrandyngo</t>
  </si>
  <si>
    <t>applesaucefever</t>
  </si>
  <si>
    <t>donnyonyea</t>
  </si>
  <si>
    <t>cyr1acus</t>
  </si>
  <si>
    <t>Replies to</t>
  </si>
  <si>
    <t>Mentions</t>
  </si>
  <si>
    <t>@CNN That seals the deal then, cancel the election.</t>
  </si>
  <si>
    <t>RT @Doc_0: What really seals the deal with our ruling political cults is that all of them have core devotional narratives that cannot be fa…</t>
  </si>
  <si>
    <t>14:14 past. That seals the deal. I‘m no longer an arsenal fan. This team is a pure and utter embarrassment to the c… https://t.co/K1gYXPr4u7</t>
  </si>
  <si>
    <t>14:14 past. That seals the deal. I‘m no longer an arsenal fan. This team is a pure and utter embarrassment to the c… https://t.co/hnicj3ETpC</t>
  </si>
  <si>
    <t>RT @_THUNDER_UP: @trailblazers That seals the deal. I am no longer a Blazers fan. This team is a pure and utter embarrassment to the city o…</t>
  </si>
  <si>
    <t>RT @MicheBangtan: The key change is so good and special and I couldn’t figure it out at first but it’s because Jungkook holds that first no…</t>
  </si>
  <si>
    <t>So, that'll be a 'No' to our opening bid, by FC Bayern 🤔 15mil + 1 Pound seals the deal #LFC Quote me https://t.co/6gAkpWygi4</t>
  </si>
  <si>
    <t>@jetthejudge @lilJeefery Also Kenny Omega is Canadian and that just seals the deal</t>
  </si>
  <si>
    <t>Not that I needed convincing, but this certainly seals the deal. #decency2020 #BidenHarris2020 https://t.co/TExlQhKfi8</t>
  </si>
  <si>
    <t>@Capitals That seals the deal. I am no longer a Capitals fan. I’ve been a fan since 1972 and a season ticket holder… https://t.co/zN2fVCppoi</t>
  </si>
  <si>
    <t>Those dumb bitches in Wrong Turn 4 that went ‘Ew gross’ to the pictures of the deformed patients is what really sea… https://t.co/k2AQ09Hwhl</t>
  </si>
  <si>
    <t>@BleacherReport @trvisXX @HoustonRockets That seals the deal. I am no longer a Rockets fan. This team is a pure and… https://t.co/PWkQtqLM8X</t>
  </si>
  <si>
    <t>RT @Msf9: @DailyCaller Omg if Elaine says Joey B is next President well I guess that seals the deal. Most Americans could care less what sh…</t>
  </si>
  <si>
    <t>The key change is so good and special and I couldn’t figure it out at first but it’s because Jungkook holds that fi… https://t.co/jHtTzHfB46</t>
  </si>
  <si>
    <t>@EduardoHagn If Edu seals this deal, then it would bring the conviction that Sanllehi leaving wasn't a wrong call.</t>
  </si>
  <si>
    <t>@MadgeJesss @DrLindaDykes @BBCWales Ha! 
Had exactly the same thought!
Perhaps it’s the double-barrelled name that seals the deal?</t>
  </si>
  <si>
    <t>Excellent work! This guide is really good! 
I'm often grumbling that Excel can't do OR filtering across columns...… https://t.co/NIWVKXpzPs</t>
  </si>
  <si>
    <t>RT @DFIR_TNT: Excellent work! This guide is really good! 
I'm often grumbling that Excel can't do OR filtering across columns... @EricRZimm…</t>
  </si>
  <si>
    <t>That seals the deal. I am no longer a FaZe Clan fan. This team is a pure and utter embarrassment to their fans. I o… https://t.co/Q70EAUE0kT</t>
  </si>
  <si>
    <t>@AnaCabrera Well, THAT seals the deal. For every Republican you pick up, you've got five disaffected voters staying… https://t.co/EOm3ynXnP5</t>
  </si>
  <si>
    <t>RT @xUziWrld: That seals the deal. I am no longer a sixers fan. This team is a pure and utter embarrassment to the city of philly. I offici…</t>
  </si>
  <si>
    <t>@SevereAnon The peak @ the end of these next 2 months is the devining rod. Beyond that, it's just a matter of the l… https://t.co/CuYjEfy63j</t>
  </si>
  <si>
    <t>@ChuksNoble4 @_harrisonJNR @Alex_Houseof308 @Tife_fabunmi @waxzyy_ @Mbahdeyforyou @Kinglamarr___ @volqx @Blaaq_ie W… https://t.co/jn6qpfYZJx</t>
  </si>
  <si>
    <t>@AriFleischer That seals the deal. President Biden-Harris</t>
  </si>
  <si>
    <t>RT @Capalot_Yinz: @BrooklynNets That seals the deal. I am no longer a nets fan. This team is a pure and utter embarrassment to the city of…</t>
  </si>
  <si>
    <t>A firm handshake seals the deal. (Of what? Well that has to be kept a secret) https://t.co/hyAq2e3y2Y</t>
  </si>
  <si>
    <t>That seals the deal. I am no longer a nets fan. This team is a pure and utter embarrassment to the city of Brooklyn… https://t.co/Z72tPBLpZR</t>
  </si>
  <si>
    <t>That seals the deal. I am no longer a nets fan. This team is a pure and utter embarrassment to the city of Brooklyn… https://t.co/FsjF38PcEy</t>
  </si>
  <si>
    <t>@nuggets That seals the deal. I am no longer a Nuggets fan. This team is a pure and utter embarrassment to the city… https://t.co/s8clvqKbYK</t>
  </si>
  <si>
    <t>@nuggets That seals the deal. I am no longer a Nuggets fan. This team is a pure and utter embarrassment to the city… https://t.co/3dFKDbXQT2</t>
  </si>
  <si>
    <t>@nhlcassie @imbklaud @Lertyx_ @Capalot_Yinz @BrooklynNets That seals the deal. I am no longer a nets fan. This team… https://t.co/1COKJtgs1q</t>
  </si>
  <si>
    <t>@nuggets That seals the deal. I am no longer a Nuggets fan. This team is a pure and utter embarrassment to the city… https://t.co/91tmMAAsk9</t>
  </si>
  <si>
    <t>@nuggets That seals the deal. I am no longer a Nuggets fan. This team is a pure and utter embarrassment to the city… https://t.co/Z2c5x9Oyr0</t>
  </si>
  <si>
    <t>@nuggets That seals the deal I still love y’all</t>
  </si>
  <si>
    <t>@nuggets That seals the deal. I am no longer a Nuggets fan. This team is a pure and utter embarrassment to the city… https://t.co/7MUD2JZ0Tq</t>
  </si>
  <si>
    <t>RT @ClappedACSpida: @nuggets That seals the deal. I am no longer a Nuggets fan. This team is a pure and utter embarrassment to the city of…</t>
  </si>
  <si>
    <t>That seals the deal. I am no longer a NTE fan. I’ve been a fan since 1972 and a season ticket holder since 1976. I… https://t.co/ZCwa0RUFsY</t>
  </si>
  <si>
    <t>@nuggets That seals the deal. I am no longer a Nuggets fan. This team is a pure and utter embarrassment to the city… https://t.co/AENUpCAV3p</t>
  </si>
  <si>
    <t>@nuggets That seals the deal. I am no longer a Nuggets fan. This team is a pure and utter embarrassment to the city… https://t.co/1TYgld3UJF</t>
  </si>
  <si>
    <t>@nuggets That seals the deal. I am no longer a Nuggets fan. This team is a pure and utter embarrassment to the city… https://t.co/OYW6ZB9TzM</t>
  </si>
  <si>
    <t>CLIENT NEWS: Reposted from @deblairfitness Im so in Love💙🌸❤️🌟💚 with all the design print apparel by 8figuredbrand b… https://t.co/pspIV4UQmm</t>
  </si>
  <si>
    <t>@SaltyMusicStan Like.... I hope radio seals the deal...  cause that song is everywhere, even in a WC...</t>
  </si>
  <si>
    <t>@al_burniton @CarefreeYouth They will announce once Marina seals the sake of Emerson. That has to be done with firs… https://t.co/jusx5ogx51</t>
  </si>
  <si>
    <t>RT @firstpost: #Unda review | It is such a pleasure to see Mammootty so thoroughly inhabiting a role that at least for the 2 hours plus of…</t>
  </si>
  <si>
    <t>Well that kinda seals the deal. Bummer. See you in January. https://t.co/Za9u8tOBOf</t>
  </si>
  <si>
    <t>@sixers @trumarkonline That seals the deal. I am no longer a 76ers fan. This team is a pure and utter embarrassment… https://t.co/6zh1uLKclR</t>
  </si>
  <si>
    <t>@ESPNNBA @NBA That seals the deal. I am no longer a Nuggets fan. This team is a pure and utter embarrassment to the… https://t.co/eXExxVhJ4D</t>
  </si>
  <si>
    <t>@SASBurnerAcct That seals the deal. I am no longer a 76ers fan. This team is a pure and utter embarrassment to the… https://t.co/0cEXtUYRTb</t>
  </si>
  <si>
    <t>@sixers @trumarkonline That seals the deal. I am no longer a 76ers fan. This team is a pure and utter embarrassment… https://t.co/IHAYBpYXam</t>
  </si>
  <si>
    <t>@sixers @trumarkonline That seals the deal. I am no longer a 76ers fan. This team is a pure and utter embarrassment… https://t.co/sDMelVKgWi</t>
  </si>
  <si>
    <t>@sixers @trumarkonline That seals the deal. I am no longer a 76ers fan. This team is a pure and utter embarrassment… https://t.co/19m2pm6bsl</t>
  </si>
  <si>
    <t>@sixers @trumarkonline That seals the deal. I am no longer a 76ers fan. This team is a pure and utter embarrassment… https://t.co/f3TXb36CwW</t>
  </si>
  <si>
    <t>@nuggets That seals the deal. I am no longer a Nuggets fan. This team is a pure and utter embarrassment to the city… https://t.co/m2EAyjajuw</t>
  </si>
  <si>
    <t>@sixers @trumarkonline That seals the deal. I am no longer a 76ers fan. This team is a pure and utter embarrassment… https://t.co/Pxs6b41Fk0</t>
  </si>
  <si>
    <t>RT @Muwlee: @NBA @KembaWalker @celtics That seals the deal. I am no longer a 76ers fan. This team is a pure and utter embarrassment to the…</t>
  </si>
  <si>
    <t>@NBA @KembaWalker @celtics That seals the deal. I am no longer a 76ers fan. This team is a pure and utter embarrass… https://t.co/pSF3XVUmhz</t>
  </si>
  <si>
    <t>@BleacherReport That seals the deal. I am no longer a clippers fan. This team is a pure and utter embarrassment to… https://t.co/eJChe8aDSb</t>
  </si>
  <si>
    <t>@JShannonhl That seals the deal. I am no longer a Habs fan. I’ve been a fan since 1972 and a season ticket holder s… https://t.co/wqBOtohlVE</t>
  </si>
  <si>
    <t>@Sportsnet @EricFrancis That seals the deal. I am no longer a Flames fan. I’ve been a fan since 1972 and a season t… https://t.co/JaRhEy6lPY</t>
  </si>
  <si>
    <t>@NateThompson44 @CanadiensMTL That seals the deal. I am no longer a Habs fan. I’ve been a fan since 1972 and a seas… https://t.co/NNEpbkUhTW</t>
  </si>
  <si>
    <t>@STLBluesViews You know the return to play, I hated it lol. Also I really think that this seals the deal that petro… https://t.co/KqxqjKjCNa</t>
  </si>
  <si>
    <t>The solid fact that Governor Murphy is voting talking up and representing Joe Biden seals the deal that I’m voting… https://t.co/VWS9fYc2Ua</t>
  </si>
  <si>
    <t>@ClappedACSpida @nuggets That seals the deal. I am no longer a Nuggets fan. This team is a pure and utter embarrass… https://t.co/HEB3tLCbUl</t>
  </si>
  <si>
    <t>@nuggets That seals the deal. I am no longer a Nuggets fan. This team is a pure and utter embarrassment to the city… https://t.co/kiTAztuJJG</t>
  </si>
  <si>
    <t>@SecondObama @nba_casual @Ishaan_26 @BleacherReport That seals the deal. I am no longer a PG fan. This player is a… https://t.co/QfmoiqZCVN</t>
  </si>
  <si>
    <t>@nba_casual @Ishaan_26 @BleacherReport That seals the deal. I am no longer a PG fan. This player is a pure and utte… https://t.co/mj1VZ5SYub</t>
  </si>
  <si>
    <t>@SecondObama @nba_casual @Ishaan_26 @BleacherReport That seals the deal. I am no longer a PG fan. This player is a… https://t.co/waGXVOpQ8r</t>
  </si>
  <si>
    <t>@LamarJacksonMVP @ClappedACSpida @nuggets That seals the deal. I am no longer a Nuggets fan. This team is a pure an… https://t.co/5TMcVIQ8Xv</t>
  </si>
  <si>
    <t>ok so far we have 1 vote for yes so i think that seals the deal thanks for playing along</t>
  </si>
  <si>
    <t>@StLouisBlues That seals the deal. I am no longer a Blues fan. I’ve been a fan since 1975 and a season ticket holde… https://t.co/ZBjx0z7bBi</t>
  </si>
  <si>
    <t>@ComicsintheGA @JerryOrdway I wanted to get that book anyway, having Parobeck show up seals the deal!</t>
  </si>
  <si>
    <t>@StLouisBlues That seals the deal. I am no longer a Blues fan. This team is a pure and utter embarrassment to the c… https://t.co/RSsQSMqlms</t>
  </si>
  <si>
    <t>@cummiewummie that logo really seals the deal</t>
  </si>
  <si>
    <t>RT @Ishaan_26: @RealSkipBayless That seals the deal. I am no longer a PG fan. This player is a pure and utter embarrassment to basketball.…</t>
  </si>
  <si>
    <t>RT @KuyaJohnDoe: Cold hard evidence seals the deal. I'm giving @macoydubs1 the benefit of the doubt but there's always that "baka kapareho…</t>
  </si>
  <si>
    <t>Cold hard evidence seals the deal. I'm giving @macoydubs1 the benefit of the doubt but there's always that "baka ka… https://t.co/JtjX0zeu7U</t>
  </si>
  <si>
    <t>@mortimerose @jeffjahnke @timsd @cronenwcrth @grunk3h @CJMPadres23 @the_crotty @realbrentreed @astros That seals th… https://t.co/6WI0u411m5</t>
  </si>
  <si>
    <t>@rich_roberts @mortimerose @jeffjahnke @timsd @cronenwcrth @grunk3h @CJMPadres23 @the_crotty @realbrentreed @astros… https://t.co/stfDolrpnN</t>
  </si>
  <si>
    <t>@X508eHv0oMtNxoy @UrquidySZN @astros That seals the deal. I am no longer an Astros fan. I’ve been a fan since 1972… https://t.co/cz6iRXWG6r</t>
  </si>
  <si>
    <t>RT @HoodieHarden_: That seals the deal. I am no longer a PG fan. This player is a pure and utter embarrassment to basketball. I officially…</t>
  </si>
  <si>
    <t>That seals the deal. I am no longer a PG fan. This player is a pure and utter embarrassment to basketball. I offici… https://t.co/j8t8TY5p7k</t>
  </si>
  <si>
    <t>@Lynn26772903 @PattyArquette @rosemcgowan Obamacare, Iranian Nuclear Deal, Paris Accord a good thing! Lol, now that… https://t.co/tOsFACB95M</t>
  </si>
  <si>
    <t>@Ishaan_26 @TerenceArts @NBAonTNT Well, guess that seals the deal 😂😂</t>
  </si>
  <si>
    <t>That seals the deal. I am no longer a PG fan. This player is a pure and utter embarrassment to basketball. I offici… https://t.co/QdXYIfKUgj</t>
  </si>
  <si>
    <t>That seals the deal. I am no longer a PG fan. This player is a pure and utter embarrassment to basketball. I offici… https://t.co/B0toTVyPVV</t>
  </si>
  <si>
    <t>@TripleRussell0 That seals the deal. I am no longer a PG fan. This player is a pure and utter embarrassment to bask… https://t.co/KWj0W87coy</t>
  </si>
  <si>
    <t>@brodieornothing That seals the deal. I am no longer a PG fan. This player is a pure and utter embarrassment to bas… https://t.co/myBeVHYLcT</t>
  </si>
  <si>
    <t>@Hardens_GOAT That seals the deal. I am no longer a PG fan. This player is a pure and utter embarrassment to basket… https://t.co/CkwpZASBv4</t>
  </si>
  <si>
    <t>That seals the deal. I am no longer a PG fan. This player is a pure and utter embarrassment to basketball. I offici… https://t.co/uZettsGRQs</t>
  </si>
  <si>
    <t>@ken_akehurst @X508eHv0oMtNxoy @UrquidySZN @astros That seals the deal. I am no longer an Astros fan. I’ve been a f… https://t.co/koyGgSNX2W</t>
  </si>
  <si>
    <t>@jmmcgee_7 @X508eHv0oMtNxoy @UrquidySZN @astros That seals the deal. I am no longer an Astros fan. I’ve been a fan… https://t.co/rHaSp6dl2m</t>
  </si>
  <si>
    <t>@natterstefan What seals the deal for my memories of the device is that service ended around Laconia NH, but if you… https://t.co/KXwZUBDuOt</t>
  </si>
  <si>
    <t>@KMGGaryde @freedragonfly17 @newsmax He already has, giving him the White House seals that deal...</t>
  </si>
  <si>
    <t>RT @Kenwhite4444: @KMGGaryde @freedragonfly17 @newsmax He already has, giving him the White House seals that deal...</t>
  </si>
  <si>
    <t>@Dcoronata @mchuntley @TopangaHippie @varindersingh24 And anytime someone says “dude i’m 20 times smarter than you”… https://t.co/sJLPwKSFEu</t>
  </si>
  <si>
    <t>That seals the deal. I am no longer an Astros fan. I’ve been a fan since 1972 and a season ticket holder since 1976… https://t.co/Jkgt8V9opa</t>
  </si>
  <si>
    <t>@HavanaRama not the scenario but in case any if this helps. working for a site that receives many article proposals… https://t.co/oYNatVJC93</t>
  </si>
  <si>
    <t>@sixers @trumarkonline That seals the deal. I am no longer a 76ers fan. This team is a pure and utter embarrassment… https://t.co/bjB2XjP6cv</t>
  </si>
  <si>
    <t>@nuggets That seals the deal. I am no longer a Nuggets fan. This team is a pure and utter embarrassment to the city… https://t.co/SMHHts350p</t>
  </si>
  <si>
    <t>RT @DavidXigxag69: @nuggets That seals the deal. I am no longer a Nuggets fan. This team is a pure and utter embarrassment to the city of D…</t>
  </si>
  <si>
    <t>@alice_jarry @renasour2 @TripsWithDru @Albert95612080 @VanossGaming @FallGuysGame Other than that, that’s quite a b… https://t.co/nSmalSUpLT</t>
  </si>
  <si>
    <t>Facts. But that degree sure seals the deal when you prove your worth. https://t.co/XtXAsFXQMt</t>
  </si>
  <si>
    <t>@BeschlossDC @marycjordan I think this seals the deal. There is literally nothing that the Trumps can’t F-Up!</t>
  </si>
  <si>
    <t>@ThaddeusMcBoosh That lone Donkey Kong on the edge seals the deal</t>
  </si>
  <si>
    <t>@drwhopodcasters It's the loving taps with 3 seconds to go that seals the deal 🤪</t>
  </si>
  <si>
    <t>@bigphilfaefife @Jamieross11jr Well that seals the deal . Be good for @Jamieross11jr  to see some top level footbal… https://t.co/lPIPzzi94h</t>
  </si>
  <si>
    <t>@MarkAshiey @LFC "That seals the deal. I am no longer a Liverpool fan. This team is a pure and utter embarrassment… https://t.co/L088WW5ZkC</t>
  </si>
  <si>
    <t>@LegionHoops That seals the deal. I am no longer a PG fan. This player is a pure and utter embarrassment to basketb… https://t.co/FNGYrRG8NI</t>
  </si>
  <si>
    <t>@TheHoopCentral That seals the deal. I am no longer a PG fan. This player is a pure and utter embarrassment to bask… https://t.co/w26vk61VmN</t>
  </si>
  <si>
    <t>@TheNBACentral That seals the deal. I am no longer a PG fan. This player is a pure and utter embarrassment to baske… https://t.co/tuzL0EQ4Rw</t>
  </si>
  <si>
    <t>@RealSkipBayless That seals the deal. I am no longer a PG fan. This player is a pure and utter embarrassment to bas… https://t.co/3f5rsp4Qxj</t>
  </si>
  <si>
    <t>@RealSkipBayless That seals the deal. I am no longer a PG fan. This player is a pure and utter embarrassment to bas… https://t.co/EWw7us5Q2m</t>
  </si>
  <si>
    <t>RT @Ishaan_26: @TBNxDL0 That seals the deal. I am no longer a PG fan. This player is a pure and utter embarrassment to basketball. I offici…</t>
  </si>
  <si>
    <t>@TBNxDL0 That seals the deal. I am no longer a PG fan. This player is a pure and utter embarrassment to basketball.… https://t.co/R3JFOubt7h</t>
  </si>
  <si>
    <t>@Three_Cone That seals the deal. I am no longer a PG fan. This player is a pure and utter embarrassment to basketba… https://t.co/YmHXjjr2MQ</t>
  </si>
  <si>
    <t>@LALPrime That seals the deal. I am no longer a PG fan. This player is a pure and utter embarrassment to basketball… https://t.co/7YncQRBBev</t>
  </si>
  <si>
    <t>@ColIinSexton That seals the deal. I am no longer a PG fan. This player is a pure and utter embarrassment to basket… https://t.co/Tq4FlfkA5l</t>
  </si>
  <si>
    <t>@LazyxDaze That seals the deal. I am no longer a PG fan. This player is a pure and utter embarrassment to basketbal… https://t.co/XRilU2nY20</t>
  </si>
  <si>
    <t>@MjsGoat That seals the deal. I am no longer a PG fan. This player is a pure and utter embarrassment to basketball.… https://t.co/EiJuAp7o4P</t>
  </si>
  <si>
    <t>@LakeShowHoopsPH That seals the deal. I am no longer a PG fan. This player is a pure and utter embarrassment to bas… https://t.co/JSsPiD3DDm</t>
  </si>
  <si>
    <t>@EPr0phet @LAClippers That seals the deal. I am no longer a PG fan. This player is a pure and utter embarrassment t… https://t.co/nuEldVLXp3</t>
  </si>
  <si>
    <t>@NBATV That seals the deal. I am no longer a PG fan. This player is a pure and utter embarrassment to basketball. I… https://t.co/Rkw0G5bU4P</t>
  </si>
  <si>
    <t>@TerenceArts @NBAonTNT That seals the deal. I am no longer a PG fan. This player is a pure and utter embarrassment… https://t.co/BtZwLR4MF6</t>
  </si>
  <si>
    <t>@TerenceArts @NBAonTNT That seals the deal. I am no longer a PG fan. This player is a pure and utter embarrassment… https://t.co/4OE4cjtL04</t>
  </si>
  <si>
    <t>@TerenceArts @NBAonTNT That seals the deal. I am no longer a PG fan. This player is a pure and utter embarrassment… https://t.co/5Up0zSYI4I</t>
  </si>
  <si>
    <t>@528491nvb @TomerAzarly @ClutchPointsApp That seals the deal. I am no longer a PG fan. This player is a pure and ut… https://t.co/Tk2mcIw5qm</t>
  </si>
  <si>
    <t>@DogGuesser @TomerAzarly @ClutchPointsApp That seals the deal. I am no longer a PG fan. This player is a pure and u… https://t.co/SHSQ3QJQeu</t>
  </si>
  <si>
    <t>@TomerAzarly @ClutchPointsApp That seals the deal. I am no longer a PG fan. This player is a pure and utter embarra… https://t.co/iKSURvfojH</t>
  </si>
  <si>
    <t>@BltUp661 @TomerAzarly @ClutchPointsApp That seals the deal. I am no longer a PG fan. This player is a pure and utt… https://t.co/hMeXLgGdJ6</t>
  </si>
  <si>
    <t>@BltUp661 @TomerAzarly @ClutchPointsApp That seals the deal. I am no longer a PG fan. This player is a pure and utt… https://t.co/xXSz1VuQLq</t>
  </si>
  <si>
    <t>@ddpage369 @LakeShowYo That seals the deal. I am no longer a PG fan. This player is a pure and utter embarrassment… https://t.co/L79LmOEnRa</t>
  </si>
  <si>
    <t>@Bige12345ec @LAClippers That seals the deal. I am no longer a PG fan. This player is a pure and utter embarrassmen… https://t.co/ZV5kPEohYO</t>
  </si>
  <si>
    <t>@GoatShax @Bige12345ec @LAClippers That seals the deal. I am no longer a PG fan. This player is a pure and utter em… https://t.co/m1ZSynqIae</t>
  </si>
  <si>
    <t>RT @Ishaan_26: @PeakLuka That seals the deal. I am no longer a PG fan. This player is a pure and utter embarrassment to basketball. I offic…</t>
  </si>
  <si>
    <t>@Pacers That seals the deal. I am no longer a Pacers fan. This team is a pure and utter embarrassment to the city o… https://t.co/bAaVoa1FVu</t>
  </si>
  <si>
    <t>@Pacers That seals the deal. I am no longer a Pacers fan. This team is a pure and utter embarrassment to the city o… https://t.co/5CjwQ2276D</t>
  </si>
  <si>
    <t>@Pacers That seals the deal. I am no longer a Pacers fan. This team is a pure and utter embarrassment to the State… https://t.co/F8Kj4M6xZz</t>
  </si>
  <si>
    <t>That seals the deal. I am no longer a Pacers fan. This team is a pure and utter embarrassment to the city of Indian… https://t.co/n53P7PijJP</t>
  </si>
  <si>
    <t>@Pacers That seals the deal. I am no longer a Pacers fan. This team is a pure and utter embarrassment to the city o… https://t.co/ZwBEITevY6</t>
  </si>
  <si>
    <t>@Pacers That seals the deal. I am no longer a Pacers fan. This team is a pure and utter embarrassment to the State… https://t.co/GIsu4jG5XE</t>
  </si>
  <si>
    <t>@Pacers That seals the deal. I am no longer a Pacers fan. This team is a pure and utter embarrassment to the State… https://t.co/NDjZoN78XY</t>
  </si>
  <si>
    <t>@WashingtonFT_ @Pacers That seals the deal. I am no longer a Pacers fan. This team is a pure and utter embarrassmen… https://t.co/4Kdlgi0K2j</t>
  </si>
  <si>
    <t>@Pacers That seals the deal. I am no longer a Pacers fan. This team is a pure and utter embarrassment to the city o… https://t.co/ni693pDTEI</t>
  </si>
  <si>
    <t>@Pacers That seals the deal. I am no longer a Pacers fan. This team is a pure and utter embarrassment to the city o… https://t.co/O0j7tmZJ7C</t>
  </si>
  <si>
    <t>@Pacers That seals the deal. I am no longer a Pacers fan. This team is a pure and utter embarrassment to the city o… https://t.co/a77idv8Q7z</t>
  </si>
  <si>
    <t>I will never understand golf &amp;amp; I have zero issue with that.
The fact that culty does it every weekend basically se… https://t.co/kUSpOzqn9U</t>
  </si>
  <si>
    <t>@nuggets That seals the deal. I am no longer a Nuggets fan. This team is a pure and utter embarrassment to the city… https://t.co/x5TIZJLlh9</t>
  </si>
  <si>
    <t>@HoustonRockets That seals the deal. I am no longer a Rockets fan. This team is a pure and utter embarrassment to t… https://t.co/DuSXpkyTuX</t>
  </si>
  <si>
    <t>Didnt  say he had album of the year.... I havent heard a project that seals the deal for that yet in 2020 https://t.co/vdu8zLkIwQ</t>
  </si>
  <si>
    <t>@stateofthenewy1 @Michael59413281 @StatesBurner @stalling_e @eepdllc @TruePG718 @Woodshed_1914 @YankeesKnicks99… https://t.co/1yqBdR2W0F</t>
  </si>
  <si>
    <t>@Ishmollies @BeastAxl @SD0Eight @GrizzStanAcc @LakeShowYo That seals the deal. I am no longer a Blazers fan. This t… https://t.co/6QXteg467H</t>
  </si>
  <si>
    <t>@LakeShowYo That seals the deal. I am no longer a PG fan. This player is a pure and utter embarrassment to basketba… https://t.co/LrGE5fOZ0Y</t>
  </si>
  <si>
    <t>@dob_008 @Ishmollies @BeastAxl @SD0Eight @GrizzStanAcc @LakeShowYo That seals the deal. I am no longer a Blazers fa… https://t.co/RRmhyTd2iO</t>
  </si>
  <si>
    <t>RT @X508eHv0oMtNxoy: @Hibachimura @Angels That seals the deal. I am no longer an Angels fan. I’ve been a fan since 1972 and a season ticket…</t>
  </si>
  <si>
    <t>RT @karpsplash: @Phillies That seals the deal. I am no longer a Phillies fan. I’ve been a fan since 1972 and a season ticket holder since 1…</t>
  </si>
  <si>
    <t>RT @yoyotrav: @terrycrews Dear Terry Crews, 
You showed us time &amp;amp; time again that you weren’t sh*t, most recently with not standing by Gab…</t>
  </si>
  <si>
    <t>@BadenStewart 💯 👇 and that seals the deal. https://t.co/Fhh4QGNlpF</t>
  </si>
  <si>
    <t>If anyone doubted that @FLOTUS really doesn't care, this seals the deal https://t.co/ePCpBFX82k</t>
  </si>
  <si>
    <t>@Dbacks That seals the deal. I am no longer a dbacks fan. I’ve been a fan since 1998 and a season ticket holder sin… https://t.co/0FvUysAUwA</t>
  </si>
  <si>
    <t>@Dbacks That seals the deal. I am no longer a dbacks fan. I’ve been a fan since 1998 and a season ticket holder sin… https://t.co/GLcOXoVQow</t>
  </si>
  <si>
    <t>That seals the deal. I am no longer a Reds fan. I’ve been a fan since 1869 and a season ticket holder since 1874. I… https://t.co/au94kowqee</t>
  </si>
  <si>
    <t>@CincySolo @Cubs That seals the deal. I am no longer a Cubs fan. I’ve been a fan since 1972 and a season ticket hol… https://t.co/JceMAXuX57</t>
  </si>
  <si>
    <t>@realbrentreed @astros That seals the deal. I am no longer an Astros fan. I’ve been a fan since 1972 and a season t… https://t.co/8EjdeA4j7n</t>
  </si>
  <si>
    <t>@sixers @trumarkonline That seals the deal. I am no longer a 76ers fan. This team is a pure and utter embarrassment… https://t.co/uGAk3fe7QI</t>
  </si>
  <si>
    <t>RT @ZiyechBaIl: @sixers @trumarkonline That seals the deal. I am no longer a 76ers fan. This team is a pure and utter embarrassment to the…</t>
  </si>
  <si>
    <t>@deejahn It's the batman voice that seals the deal 😅</t>
  </si>
  <si>
    <t>RT @GrizzStanAcc: @JaMorant That seals the deal. I am no longer a Lakers fan. This team is a pure and utter embarrassment to the city of Lo…</t>
  </si>
  <si>
    <t>@nuggets That seals the deal. I am no longer a Nuggets fan. This team is a pure and utter embarrassment to the city… https://t.co/VoUt6pQIq7</t>
  </si>
  <si>
    <t>@NBA @NBAonTNT That seals the deal. I am no longer a Nuggets fan. This team is a pure and utter embarrassment to th… https://t.co/siPNy3gGtF</t>
  </si>
  <si>
    <t>@nuggets That seals the deal. I am no longer a Nuggets fan. This team is a pure and utter embarrassment to the city… https://t.co/ioMKd04PGt</t>
  </si>
  <si>
    <t>@sixers @trumarkonline That seals the deal. I am no longer a 76ers fan. This team is a pure and utter embarrassment… https://t.co/0AbKWe86xs</t>
  </si>
  <si>
    <t>@NBA @celtics @sixers That seals the deal. I am no longer a 76ers fan. This team is a pure and utter embarrassment… https://t.co/ESKrnNll4w</t>
  </si>
  <si>
    <t>@RSpark19 @Fernydiy @5point5Dan @alecweber19 @astros That seals the deal. I am no longer an Astros fan. I’ve been a… https://t.co/2xkZZIWpKc</t>
  </si>
  <si>
    <t>@lil_uncle_drip @TheRealDanNowak @Cubs That seals the deal. I am no longer a Cubs fan. I’ve been a fan since 1972 a… https://t.co/T0IYqrQa8J</t>
  </si>
  <si>
    <t>@Cubs That seals the deal. I am no longer a Cubs fan. I’ve been a fan since 1971 and a season ticket holder since 1… https://t.co/9RS05ZKgOq</t>
  </si>
  <si>
    <t>@Cubs That seals the deal. I am no longer a Cubs fan. I’ve been a fan since 1971 and a season ticket holder since 1… https://t.co/9RanMWIZvK</t>
  </si>
  <si>
    <t>@NicoCai @Cubs That seals the deal. I am no longer a Cubs fan. I’ve been a fan since 1972 and a season ticket holde… https://t.co/oIVmHWWpQ0</t>
  </si>
  <si>
    <t>@CincySolo @Cubs That seals the deal. I am no longer a Cubs fan. I’ve been a fan since 1972 and a season ticket hol… https://t.co/9I91vaKzba</t>
  </si>
  <si>
    <t>@KendallFireV2 @LamarJacksonMVP @Pacers That seals the deal. I am no longer a Pacers fan. This team is a pure and u… https://t.co/o8wrGHsKED</t>
  </si>
  <si>
    <t>@GetFlexSeal @PokemonGoApp YES THE FACT THAT THIS ACCOUNT PLAYS POKEMON GO JUST SeALs THE DEAL</t>
  </si>
  <si>
    <t>RT @alyssa__septic: @GetFlexSeal @PokemonGoApp YES THE FACT THAT THIS ACCOUNT PLAYS POKEMON GO JUST SeALs THE DEAL</t>
  </si>
  <si>
    <t>@CincySolo @Cubs That seals the deal. I am no longer a Cubs fan. I’ve been a fan since 1972 and a season ticket hol… https://t.co/jJeCSZfUjM</t>
  </si>
  <si>
    <t>RT @OilliO_: @Canes That seals the deal. I am no longer a Hurricanes fan. I’ve been a fan since 1972 and a season ticket holder since 1976.…</t>
  </si>
  <si>
    <t>@CanadiensMTL That seals the deal. I am no longer a Habs fan. I’ve been a fan since 1972 and a season ticket holder… https://t.co/6Ct6KcTEYY</t>
  </si>
  <si>
    <t>UBI. EXPLAIN THE POINT OF INACTIVITY KICK IN RANKED. PEOPLE DONT JOIN WHEN YOU’RE GONE, SO THAT JUST SEALS THE DEAL… https://t.co/Uf9MlaZ0Ys</t>
  </si>
  <si>
    <t>Just realised #TonyHawksProSkater  has split screen. That pretty much seals the deal.
Should make for some fantast… https://t.co/rvSAZJCrKw</t>
  </si>
  <si>
    <t>@msgeekmedia @underthefan119 I've always thought Coop and Mike could have 'made' Dougie. Created him as an 'out' in… https://t.co/zQ1FGj1Tjb</t>
  </si>
  <si>
    <t>@TeaPainUSA @MrBill_Resists I had already decided I had no interest in watching, but that seals the deal.  I have n… https://t.co/V9WvQZ8FqV</t>
  </si>
  <si>
    <t>@nickritter401 @KendallFireV2 @LamarJacksonMVP @Pacers That seals the deal. I am no longer a Pacers fan. This team… https://t.co/9D8TqpuRgO</t>
  </si>
  <si>
    <t>@HoustonRockets That seals the deal. I am no longer a Rockets fan. This team is a pure and utter embarrassment to t… https://t.co/xoPWgr0tYE</t>
  </si>
  <si>
    <t>@fred035schultz It’s the bow tie that seals the deal. Every time bet on the bow tie 😂</t>
  </si>
  <si>
    <t>@LegionOfWagner That seals the deal. I am no longer a Raptors fan. This team is a pure and utter embarrassment to t… https://t.co/f7HLTZviOB</t>
  </si>
  <si>
    <t>@PrimeSanders26 That seals the deal. I am no longer a Raptors fan. This team is a pure and utter embarrassment to t… https://t.co/fLka7UBzHJ</t>
  </si>
  <si>
    <t>That seals the deal. I am no longer a Raptors fan. This team is a pure and utter embarrassment to the city of Toron… https://t.co/RQkl4zbsJa</t>
  </si>
  <si>
    <t>@CraigyJ @mixingtable They have padded strips you can lean on to snooze; that seals the deal for me!</t>
  </si>
  <si>
    <t>RT @CincySolo: @SportsCenter @MLB That seals the deal. I am no longer a Rockies fan. This team is a pure and utter embarrassment to the cit…</t>
  </si>
  <si>
    <t>@MollyJongFast That seals the deal for me. I won’t even watch you tube clips.  I’ve seen enough of him.</t>
  </si>
  <si>
    <t>@AstroSpanner It's the seal that seals the deal for me.</t>
  </si>
  <si>
    <t>@SealsTheDeaI @MLB That seals the deal. I am no longer a Red Sox  fan. I’ve been a fan since 1971 and a season tick… https://t.co/jNBlcT4j7G</t>
  </si>
  <si>
    <t>RT @FredBLBS: Am I happy to hear Earl is done as a Raven? No.  Do I think we’re a better team without Earl? No. 
What this tells me, is th…</t>
  </si>
  <si>
    <t>@PeakLuka That seals the deal. I am no longer a PG fan. This player is a pure and utter embarrassment to basketball… https://t.co/6pho1WTSQ3</t>
  </si>
  <si>
    <t>@BleacherReport That seals the deal. I am no longer a PG fan. This player is a pure and utter embarrassment to bask… https://t.co/DlzUPDwhk8</t>
  </si>
  <si>
    <t>@LAClippers That seals the deal. I am no longer a PG fan. This player is a pure and utter embarrassment to basketba… https://t.co/uwWzzrameV</t>
  </si>
  <si>
    <t>@NBAonTNT That seals the deal. I am no longer a PG fan. This player is a pure and utter embarrassment to basketball… https://t.co/KLmCwd53HH</t>
  </si>
  <si>
    <t>@SFGiants That seals the deal. I am not longer a Giants fan. I have been a fan since 1934 and a season ticket holde… https://t.co/gQuGn8B7n3</t>
  </si>
  <si>
    <t>@sahilkapur @MrDarkWolfe Welp that seals the deal with me! NOT WATCHING!!</t>
  </si>
  <si>
    <t>AEW has worked their asses off to take The Dark Order from “The Dork Order” to a viable heel stable. Brody Lee winn… https://t.co/WapXToysXB</t>
  </si>
  <si>
    <t>RT @bradcandoit: AEW has worked their asses off to take The Dark Order from “The Dork Order” to a viable heel stable. Brody Lee winning las…</t>
  </si>
  <si>
    <t>@SFGiants That seals the deal. I am not longer a Giants fan. I have been a fan since 1934 and a season ticket holde… https://t.co/AhFFMlnPVm</t>
  </si>
  <si>
    <t>RT @BASEBALLTHEORY1: @SFGiants That seals the deal. I am not longer a Giants fan. I have been a fan since 1934 and a season ticket holder s…</t>
  </si>
  <si>
    <t>@amandawgolden Well that seals the deal....no need to https://t.co/JslgWB8kxA</t>
  </si>
  <si>
    <t>@sixers @trumarkonline That seals the deal. I am no longer a Sixers fan. This team is a pure and utter embarrassmen… https://t.co/jci7vPaTKr</t>
  </si>
  <si>
    <t>@sixers @trumarkonline That seals the deal. I am no longer a Sixers fan. I’ve been a fan since 1971 and a season ti… https://t.co/Oc8ACH5eBd</t>
  </si>
  <si>
    <t>@sixers @trumarkonline That seals the deal. I am no longer a Sixers fan. I’ve been a fan since 1971 and a season ti… https://t.co/GBoYEdGfsV</t>
  </si>
  <si>
    <t>@nuggets That seals the deal. I am no longer a Nuggets fan. This team is a pure and utter embarrassment to the city… https://t.co/WMgTBPAdvX</t>
  </si>
  <si>
    <t>@LamarJacksonMVP @Pacers That seals the deal. I am no longer a Pacers fan. This team is a pure and utter embarrassm… https://t.co/iqhuv9rw7I</t>
  </si>
  <si>
    <t>@Pacers That seals the deal. I am no longer a Pacers fan. This team is a pure and utter embarrassment to the city o… https://t.co/eB6T2E9IOS</t>
  </si>
  <si>
    <t>@sixers @trumarkonline That seals the deal. I am no longer a Sixers fan. I’ve been a fan since 1971 and a season ti… https://t.co/fIFVMdizQc</t>
  </si>
  <si>
    <t>@sixers @trumarkonline That seals the deal. I am no longer a 76ers fan. This team is a pure and utter embarrassment… https://t.co/ymzj3I8f66</t>
  </si>
  <si>
    <t>@sixers @trumarkonline That seals the deal. I am no longer a 76ers fan. This team is a pure and utter embarrassment… https://t.co/ztiykCLNma</t>
  </si>
  <si>
    <t>@sixers @trumarkonline That seals the deal. I am no longer a 76ers fan. This team is a pure and utter embarrassment… https://t.co/jLI7Rferbc</t>
  </si>
  <si>
    <t>@LamarJacksonMVP @sixers @trumarkonline That seals the deal. I am no longer a Sixers fan. I’ve been a fan since 197… https://t.co/SNdmeLr9y7</t>
  </si>
  <si>
    <t>@LamarJacksonMVP @sixers @trumarkonline That seals the deal. I am no longer a Sixers fan. I’ve been a fan since 197… https://t.co/ME3fxALDht</t>
  </si>
  <si>
    <t>@sixers @trumarkonline That seals the deal. I am no longer a Sixers fan. I’ve been a fan since 1971 and a season ti… https://t.co/Y9iRFYAcUd</t>
  </si>
  <si>
    <t>@JRich_era That seals the deal. I am no longer a Sixers fan. I’ve been a fan since 1971 and a season ticket holder… https://t.co/Ce3bu55iAo</t>
  </si>
  <si>
    <t>@jzata1 @LamarJacksonMVP @sixers @trumarkonline That seals the deal. I am no longer a Sixers fan. I’ve been a fan s… https://t.co/CISoHe6q6z</t>
  </si>
  <si>
    <t>That seals the deal. I am no longer a Sixers fan. I’ve been a fan since 1971 and a season ticket holder since 1979.… https://t.co/wFVPEicy13</t>
  </si>
  <si>
    <t>@sixers @trumarkonline That seals the deal. I am no longer a Sixers fan. I’ve been a fan since 1971 and a season ti… https://t.co/JwtELse1ac</t>
  </si>
  <si>
    <t>That seals the deal. I am no longer a Sixers fan. I’ve been a fan since 1971 and a season ticket holder since 1979.… https://t.co/LlcZkgeYqa</t>
  </si>
  <si>
    <t>@sixers @trumarkonline That seals the deal. I am no longer a Sixers fan. I’ve been a fan since 1971 and a season ti… https://t.co/WYQAACWb1n</t>
  </si>
  <si>
    <t>@Allen_84 @BSanborn98 @PrimeRobinson_ @sixers @trumarkonline That seals the deal. I am no longer a Sixers fan. I’ve… https://t.co/rmPVPe4i2V</t>
  </si>
  <si>
    <t>@sixers @trumarkonline That seals the deal. I am no longer a Sixers fan. I’ve been a fan since 1971 and a season ti… https://t.co/K2osrvoAkn</t>
  </si>
  <si>
    <t>@jzata1 @LamarJacksonMVP @sixers @trumarkonline That seals the deal. I am no longer a Sixers fan. I’ve been a fan s… https://t.co/v3AY8lARyY</t>
  </si>
  <si>
    <t>@KendallFireV2 @LamarJacksonMVP @sixers @trumarkonline That seals the deal. I am no longer a Sixers fan. I’ve been… https://t.co/rLs2GSrvtl</t>
  </si>
  <si>
    <t>RT @LamarJacksonMVP: @sixers @trumarkonline That seals the deal. I am no longer a Sixers fan. I’ve been a fan since 1971 and a season ticke…</t>
  </si>
  <si>
    <t>@sixers @trumarkonline That seals the deal. I am no longer a Sixers fan. I’ve been a fan since 1971 and a season ti… https://t.co/nehJEM1nyq</t>
  </si>
  <si>
    <t>@PrimeJimmy @sixers @trumarkonline That seals the deal. I am no longer a Sixers fan. I’ve been a fan since 1971 and… https://t.co/4H0B8INGXj</t>
  </si>
  <si>
    <t>@sixers @trumarkonline That seals the deal. I am no longer a Sixers fan. I’ve been a fan since 1971 and a season ti… https://t.co/lA46mY1QJn</t>
  </si>
  <si>
    <t>@parwani_milind @sixers @trumarkonline That seals the deal. I am no longer a Sixers fan. I’ve been a fan since 1971… https://t.co/4MvrIa3PXI</t>
  </si>
  <si>
    <t>@Pacers That seals the deal. I am no longer a Pacers fan. This team is a pure and utter embarrassment to the State… https://t.co/ycqrpNpfNL</t>
  </si>
  <si>
    <t>@sixers @trumarkonline That seals the deal. I am no longer a Sixers fan. I’ve been a fan since 1971 and a season ti… https://t.co/uiCF8EOvHE</t>
  </si>
  <si>
    <t>@sixers @trumarkonline That seals the deal. I am no longer a 76ers fan. This team is a pure and utter embarrassment… https://t.co/iAQBfwn7RO</t>
  </si>
  <si>
    <t>@sixers @trumarkonline That seals the deal. I am no longer a Sixers fan. I’ve been a fan since 1971 and a season ti… https://t.co/CRTDlPOQyG</t>
  </si>
  <si>
    <t>@brfootball That seals the deal. I am no longer a PSG fan. I’ve been a fan since 1971 and a season ticket holder si… https://t.co/U9QWHDDPMS</t>
  </si>
  <si>
    <t>@Gbay99 That seals the deal. I am no longer a CLG fan. I’ve been a fan since 1971 and a season ticket holder since… https://t.co/dUGLyMJzfZ</t>
  </si>
  <si>
    <t>RT @Gbay99: That seals the deal. I am no longer a TSM fan. I’ve been a fan since 1971 and a season ticket holder since 1979. I officially w…</t>
  </si>
  <si>
    <t>@Gbay99 That seals the deal. I am no longer a TSM fan. I’ve been a fan since 1971 and a season ticket holder since… https://t.co/YnMtQVhjKb</t>
  </si>
  <si>
    <t>RT @usama_utd5: @PSG_English @ChampionsLeague That seals the deal. I am no longer a PSG fan. I’ve been a fan since 1971 and a season ticket…</t>
  </si>
  <si>
    <t>@sixers @trumarkonline That seals the deal. I am no longer a Sixers fan. I’ve been a fan since 1776 and a season ti… https://t.co/GNrkraA2oR</t>
  </si>
  <si>
    <t>@Pacers That seals the deal. I am no longer a Pacers fan. This team is a pure and utter embarrassment to the city o… https://t.co/uSgcFGFuFx</t>
  </si>
  <si>
    <t>@KendallFireV2 @LamarJacksonMVP @sixers @trumarkonline That seals the deal. I am no longer a Sixers fan. I’ve been… https://t.co/BjTnuUL1Yt</t>
  </si>
  <si>
    <t>@KellyOubresSon @KendallFireV2 @LamarJacksonMVP @sixers @trumarkonline That seals the deal. I am no longer a Sixers… https://t.co/Xhmn3JjFCg</t>
  </si>
  <si>
    <t>@ANUNOBY_SZN @KellyOubresSon @KendallFireV2 @LamarJacksonMVP @sixers @trumarkonline That seals the deal. I am no lo… https://t.co/f65dFobESM</t>
  </si>
  <si>
    <t>@jeffreydives @ANUNOBY_SZN @KellyOubresSon @KendallFireV2 @LamarJacksonMVP @sixers @trumarkonline That seals the de… https://t.co/j8ADKJnjVx</t>
  </si>
  <si>
    <t>@dios_burner @jeffreydives @ANUNOBY_SZN @KellyOubresSon @KendallFireV2 @LamarJacksonMVP @sixers @trumarkonline That… https://t.co/Prub9BUVLp</t>
  </si>
  <si>
    <t>@ThunderCounty @dios_burner @jeffreydives @ANUNOBY_SZN @KellyOubresSon @KendallFireV2 @LamarJacksonMVP @sixers… https://t.co/dnlnapHzZA</t>
  </si>
  <si>
    <t>@zooooteedddddd @ThunderCounty @dios_burner @jeffreydives @ANUNOBY_SZN @KellyOubresSon @KendallFireV2… https://t.co/Pnofp35btZ</t>
  </si>
  <si>
    <t>@Catzuuu @nickritter401 @zooooteedddddd @ThunderCounty @dios_burner @jeffreydives @ANUNOBY_SZN @KellyOubresSon… https://t.co/JZZbcNMiDZ</t>
  </si>
  <si>
    <t>@nickritter401 @zooooteedddddd @ThunderCounty @dios_burner @jeffreydives @ANUNOBY_SZN @KellyOubresSon… https://t.co/2HZAD7Z6kP</t>
  </si>
  <si>
    <t>@Blondejohn01 @nickritter401 @zooooteedddddd @ThunderCounty @dios_burner @jeffreydives @ANUNOBY_SZN @KellyOubresSon… https://t.co/y7i6ONUkzQ</t>
  </si>
  <si>
    <t>@ThunderCounty @Blondejohn01 @nickritter401 @zooooteedddddd @dios_burner @jeffreydives @ANUNOBY_SZN @KellyOubresSon… https://t.co/LadQ5J5Vr0</t>
  </si>
  <si>
    <t>@Max201xx @sixers @trumarkonline That seals the deal. I am no longer a Sixers fan. I’ve been a fan since 1971 and a… https://t.co/MTG8brfKSO</t>
  </si>
  <si>
    <t>@sixers @trumarkonline That seals the deal. I am no longer a Sixers fan. I’ve been a fan since 1971 and a season ti… https://t.co/lbqUKWexRr</t>
  </si>
  <si>
    <t>@KendallFireV2 @LamarJacksonMVP @sixers @trumarkonline That seals the deal. I am no longer a 76ers fan. This team i… https://t.co/3ENQrdBX4N</t>
  </si>
  <si>
    <t>@KendallFireV2 @LamarJacksonMVP @Pacers That seals the deal. I am no longer a Pacers fan. This team is a pure and u… https://t.co/LrmWz8pU9U</t>
  </si>
  <si>
    <t>@LamarJacksonMVP @sixers @trumarkonline That seals the deal. I am no longer a 76ers fan. This team is a pure and ut… https://t.co/KhXdscANKe</t>
  </si>
  <si>
    <t>@ESPNFC That seals the deal. I am no longer a PSG fan. I’ve been a fan since 1971 and a season ticket holder since… https://t.co/pTkVpNowvj</t>
  </si>
  <si>
    <t>@espn @ESPNFC That seals the deal. I am no longer a PSG fan. I’ve been a fan since 1971 and a season ticket holder… https://t.co/t50nMXTeNp</t>
  </si>
  <si>
    <t>@brfootball That seals the deal. I am no longer a PSG fan. I’ve been a fan since 1971 and a season ticket holder si… https://t.co/oe7QjizedP</t>
  </si>
  <si>
    <t>@NintendoEurope That seals the deal. I am no longer a Nintendo fan. This company is a pure and utter embarrassment… https://t.co/prlpIFwsx6</t>
  </si>
  <si>
    <t>@NintendoAmerica That seals the deal. I am no longer a Nintendo fan. This company is a pure and utter embarrassment… https://t.co/h9PaBpwZgf</t>
  </si>
  <si>
    <t>@SealsTheDeaI @SportsCenter @malika_andrews That seals the deal. I am no longer a Red Sox  fan. I’ve been a fan sin… https://t.co/6x21CvP4Je</t>
  </si>
  <si>
    <t>@BrooklynNets That seals the deal. I am no longer a nets fan. This team is a pure and utter embarrassment to the ci… https://t.co/8QjJOuwRD4</t>
  </si>
  <si>
    <t>@LamarJacksonMVP @sixers @trumarkonline That seals the deal. I am no longer a Sixers fan. I’ve been a fan since 197… https://t.co/KE0oacpLFV</t>
  </si>
  <si>
    <t>@Gbay99 That seals the deal. I am no longer a TSM fan. I’ve been a fan since 1971 and a season ticket holder since… https://t.co/Yc8YGrJaV2</t>
  </si>
  <si>
    <t>Keys to making sauce:
1. Grow some stuff
2. Chop the stuff
3. Combine and slowly boil the stuff
4. Reduce the stuff… https://t.co/GXFyXgOEZs</t>
  </si>
  <si>
    <t>@T_0_N_E__ @TheGoatChamp @SealsTheDeaI @SportsCenter That seals the deal. I am no longer a Red Sox  fan. I’ve been… https://t.co/CWmQdZbTx3</t>
  </si>
  <si>
    <t>That seals the deal. I am no longer a Red Sox  fan. I’ve been a fan since 1971 and a season ticket holder since 197… https://t.co/9JxRfD9TW3</t>
  </si>
  <si>
    <t>@brfootball That seals the deal. I am no longer a PSG fan. I’ve been a fan since 1971 and a season ticket holder si… https://t.co/jbco8tIg97</t>
  </si>
  <si>
    <t>RT @gerritcolestan: @PSG_inside @ChampionsLeague That seals the deal. I am no longer an PSG fan. This team is a pure and utter embarrassmen…</t>
  </si>
  <si>
    <t>@TheShiniestDan Fans: That seals the deal. I am no longer a WWE fan. This company is pure and utter embarrassment t… https://t.co/rZXMB5PZPP</t>
  </si>
  <si>
    <t>RT @sports_life14: @RedSox That seals the deal. I am no longer a Red Sox fan. I’ve been a fan since 1971 and a season ticket holder since 1…</t>
  </si>
  <si>
    <t>RT @ZiMoussaab: @Daraghlel @LSXYZ9 That seals the deal. I am no longer a TSM fan. I’ve been a fan since 1971 and a season ticket holder sin…</t>
  </si>
  <si>
    <t>@TheGoatChamp @SealsTheDeaI @SportsCenter That seals the deal. I am no longer a Red Sox  fan. I’ve been a fan since… https://t.co/VQZ8UAba0o</t>
  </si>
  <si>
    <t>@T_0_N_E__ @TheGoatChamp @SealsTheDeaI @SportsCenter That seals the deal. I am no longer a Red Sox  fan. I’ve been… https://t.co/9SNLZkdCs1</t>
  </si>
  <si>
    <t>@CubsMakeMeSad @T_0_N_E__ @TheGoatChamp @SealsTheDeaI @SportsCenter That seals the deal. I am no longer a Red Sox… https://t.co/Tcs7jBQYB3</t>
  </si>
  <si>
    <t>[1] A song that makes you happy
Also LOONA/Chuu (이달의 소녀/츄) – Heart Attack.
Gave me lots of trouble when I had to… https://t.co/WkxnP5LEU6</t>
  </si>
  <si>
    <t>That seals the deal. I am no longer a TSM fan. I’ve been a fan since 1971 and a season ticket holder since 1979. I… https://t.co/0WeTRTBVqc</t>
  </si>
  <si>
    <t>@TL_Dodo That seals the deal. I am no longer a TSM fan. I’ve been a fan since 1971 and a season ticket holder since… https://t.co/G3eragAB2V</t>
  </si>
  <si>
    <t>@GGNydrA @Slasher That seals the deal. I am no longer a TSM fan. I’ve been a fan since 1971 and a season ticket hol… https://t.co/Ot1zsOAy91</t>
  </si>
  <si>
    <t>@Allorim That seals the deal. I am no longer a TSM fan. I’ve been a fan since 1971 and a season ticket holder since… https://t.co/3jTSAdygSr</t>
  </si>
  <si>
    <t>@inero That seals the deal. I am no longer a TSM fan. I’ve been a fan since 1971 and a season ticket holder since 1… https://t.co/vdgpJlYZfj</t>
  </si>
  <si>
    <t>@Shakarez That seals the deal. I am no longer a TSM fan. I’ve been a fan since 1971 and a season ticket holder sinc… https://t.co/M7lfV9vgJY</t>
  </si>
  <si>
    <t>@Max201xx @LAClippers That seals the deal. I am no longer a Clippers fan. I’ve been a fan since 1982 and a season t… https://t.co/uci20CrnNg</t>
  </si>
  <si>
    <t>@LAClippers That seals the deal. I am no longer a Clippers fan. I’ve been a fan since 1982 and a season ticket hold… https://t.co/FDBc1Iqi7T</t>
  </si>
  <si>
    <t>@ChrisAscencio_ @usama_utd5 @LAClippers That seals the deal. I am no longer a Clippers fan. I’ve been a fan since 1… https://t.co/FOblr6KoQu</t>
  </si>
  <si>
    <t>RT @KendallFireV2: @LamarJacksonMVP @sixers @trumarkonline That seals the deal. I am no longer a Sixers fan. I’ve been a fan since 1971 and…</t>
  </si>
  <si>
    <t>@Ylarinz @Gbay99 Idk but :
That seals the deal. I am no longer a TSM fan. I’ve been a fan since 1971 and a season t… https://t.co/qUlq4A1lY5</t>
  </si>
  <si>
    <t>@Daraghlel @LSXYZ9 That seals the deal. I am no longer a TSM fan. I’ve been a fan since 1971 and a season ticket ho… https://t.co/R1Jc7Ci6nc</t>
  </si>
  <si>
    <t>@pointylaserboi @TeamSoloMidLoL @TeamLiquidLoL That seals the deal. I am no longer a TSM fan. I’ve been a fan since… https://t.co/X7mIUCbzcM</t>
  </si>
  <si>
    <t>@lukadon_ That clutch 3 seals the deal for me, hes the real deal and he's out for that ring</t>
  </si>
  <si>
    <t>That seals the deal. I am no longer a Clippers fan. I’ve been a fan since 1982 and a season ticket holder since 198… https://t.co/PFSedJu9TB</t>
  </si>
  <si>
    <t>@Max201xx @LAClippers That seals the deal. I am no longer a Clippers fan. I’ve been a fan since 1982 and a season t… https://t.co/oPDTwWZvKu</t>
  </si>
  <si>
    <t>@murillast @jasonnfromcan @Max201xx @LAClippers That seals the deal. I am no longer a Clippers fan. I’ve been a fan… https://t.co/Pnf88rzMwI</t>
  </si>
  <si>
    <t>@Max201xx @LAClippers That seals the deal. I am no longer a Clippers fan. I’ve been a fan since 1912 and a season t… https://t.co/R0MQArqhVq</t>
  </si>
  <si>
    <t>That seals the deal. I am no longer a Clippers fan. I’ve been a fan since 1982 and a season ticket holder since 198… https://t.co/NbmadGVKpb</t>
  </si>
  <si>
    <t>@LAClippers That seals the deal. I am no longer a Clippers fan. I’ve been a fan since 1982 and a season ticket hold… https://t.co/I6JNn2kCHt</t>
  </si>
  <si>
    <t>@ginger_snap224 well, that seals the deal.</t>
  </si>
  <si>
    <t>@Kyle8005882300 @BleacherReport That seals the deal. I am no longer a Clippers fan. I’ve been a fan since 1982 and… https://t.co/wYOHXdbl0b</t>
  </si>
  <si>
    <t>@Max201xx @LAClippers That seals the deal. I am no longer a Clippers fan. I’ve been a fan since 1982 and a season t… https://t.co/UIjchf5zBG</t>
  </si>
  <si>
    <t>@LAClippers That seals the deal. I am no longer a Clippers fan. I’ve been a fan since 1982 and a season ticket hold… https://t.co/zktnbdyxx8</t>
  </si>
  <si>
    <t>@Sophie_fennec @Shaido It's called a non-answer. They have to respond, but they can't express a specific view as th… https://t.co/zM8lOSvtpR</t>
  </si>
  <si>
    <t>@realbrentreed @astros That seals the deal</t>
  </si>
  <si>
    <t>@Dbacks That seals the deal. I am no longer a dbacks fan. I’ve been a fan since 1998 and a season ticket holder sin… https://t.co/ISmxSpRvsL</t>
  </si>
  <si>
    <t>RT @Fatal982: @Dbacks That seals the deal. I am no longer a dbacks fan. I’ve been a fan since 1998 and a season ticket holder since 2000. I…</t>
  </si>
  <si>
    <t>@Fatal982 @Dbacks That seals the deal. I am no longer a dbacks fan. I’ve been a fan since 1998 and a season ticket… https://t.co/seNf0dEjME</t>
  </si>
  <si>
    <t>@asedensky @Fatal982 @Dbacks That seals the deal. I am no longer a dbacks fan. I’ve been a fan since 1998 and a sea… https://t.co/l82bGPlogC</t>
  </si>
  <si>
    <t>@callmedannyboi_ @asedensky @Fatal982 @Dbacks That seals the deal. I am no longer a dbacks fan. I’ve been a fan sin… https://t.co/wsZO91zSyX</t>
  </si>
  <si>
    <t>@realbrentreed @astros That seals the deal. I am no longer an Astros fan. I’ve been a fan since 1972 and a season t… https://t.co/dg7Fo81pWX</t>
  </si>
  <si>
    <t>@realbrentreed @astros That seals the deal. I am no longer an Astros fan. I’ve been a fan since 1972 and a season t… https://t.co/K3Rfyas3oy</t>
  </si>
  <si>
    <t>@CincySolo @realbrentreed @astros That seals the deal. I am no longer an Astros fan. I’ve been a fan since 1972 and… https://t.co/r12RvmcYxs</t>
  </si>
  <si>
    <t>@edgarlopez477 @astros Absolutely disgraceful performance. In all my years of being an Astros fan I cannot believe… https://t.co/GKurXduoJE</t>
  </si>
  <si>
    <t>@christinaann23_ @edgarlopez477 @astros Absolutely disgraceful performance. In all my years of being an Astros fan… https://t.co/JW03g8LbBO</t>
  </si>
  <si>
    <t>@edgarlopez477 @astros Absolutely disgraceful performance. In all my years of being an Astros fan I cannot believe… https://t.co/nEKMdClwhN</t>
  </si>
  <si>
    <t>@ras943 @karpsplash @Phillies That seals the deal. I am no longer a Phillies fan. I’ve been a fan since 1972 and a… https://t.co/5PDuSM6w1V</t>
  </si>
  <si>
    <t>@cashton36 @karpsplash @Phillies That seals the deal. I am no longer a Phillies fan. I’ve been a fan since 1972 and… https://t.co/J3ZT8NsfUx</t>
  </si>
  <si>
    <t>@Cubs That seals the deal. I am no longer a Cubs fan. I’ve been a fan since 1972 and a season ticket holder since 1… https://t.co/AfXlz8m5bC</t>
  </si>
  <si>
    <t>@mario45t @SportsCenter @MLB That seals the deal. I am no longer a Rockies fan. This team is a pure and utter embar… https://t.co/t4xFxiLi2K</t>
  </si>
  <si>
    <t>@j_shep72 @astros That seals the deal. I am no longer a Astros fan. This team is a pure and utter embarrassment to… https://t.co/XvGncq82S2</t>
  </si>
  <si>
    <t>@astros That seals the deal. I am no longer a Astros fan. This team is a pure and utter embarrassment to the city o… https://t.co/N0iWntpZbN</t>
  </si>
  <si>
    <t>Seals the deal for me NOT watching that movie 🤣🥺🤕 https://t.co/TksRVyoUA4</t>
  </si>
  <si>
    <t>@ForeverStros @astros That seals the deal. I am no longer a Astros fan. This team is a pure and utter embarrassment… https://t.co/erPtDAAEqc</t>
  </si>
  <si>
    <t>@CincySolo @astros That seals the deal. I am no longer a Astros fan. This team is a pure and utter embarrassment to… https://t.co/uP7F3DgIux</t>
  </si>
  <si>
    <t>@Max201xx @LAClippers That seals the deal. I am no longer a Clippers fan. I’ve been a fan since 1982 and a season t… https://t.co/3ig2NuqyXO</t>
  </si>
  <si>
    <t>@astros That seals the deal. I am no longer a Astros fan. This team is a pure and utter embarrassment to the city o… https://t.co/ls6YAGE4oZ</t>
  </si>
  <si>
    <t>@Max201xx @LAClippers That seals the deal. I am no longer a Clippers fan. I’ve been a fan since 1982 and a season t… https://t.co/zWfdL4dfAG</t>
  </si>
  <si>
    <t>RT @row_racing: What a day for @KevinHarvick!!
Wins both Stages, the Race and 
clinches the Regular Season 
Championship!!......😊
”The Clos…</t>
  </si>
  <si>
    <t>buhbye! RT @sports_life14: @astros That seals the deal. I am no longer a Astros fan. This team is a (cont) https://t.co/2RjykUUUkU</t>
  </si>
  <si>
    <t>@gatorcastillo13 @Max201xx @LAClippers That seals the deal. I am no longer a Clippers fan. I’ve been a fan since 19… https://t.co/4VIsl7vDMW</t>
  </si>
  <si>
    <t>@caIvindever @gatorcastillo13 @Max201xx @LAClippers That seals the deal. I am no longer a Clippers fan. I’ve been a… https://t.co/ZZNS61ex2I</t>
  </si>
  <si>
    <t>@astros That seals the deal. I am no longer an Astros fan. I’ve been a fan since 1972 and a season ticket holder si… https://t.co/i1ZEkkXKH4</t>
  </si>
  <si>
    <t>@astros That seals the deal. I am no longer a Astros fan. This team is a pure and utter embarrassment to the city o… https://t.co/mNDRNmaavB</t>
  </si>
  <si>
    <t>RT @Justin_Nitsuj1: @Santorin @GoldenGuardians That seals the deal. I am no longer a TSM fan. I’ve been a fan since 1971 and a season ticke…</t>
  </si>
  <si>
    <t>@Santorin @GoldenGuardians That seals the deal. I am no longer a TSM fan. I’ve been a fan since 1971 and a season t… https://t.co/0v7dIgNdXp</t>
  </si>
  <si>
    <t>That seals the deal. I am no longer a TSM fan. I’ve been a fan since 1971 and a season ticket holder since 1979. I… https://t.co/f7Rv8MGtW9</t>
  </si>
  <si>
    <t>I can make nachos pretty good if that seals the deal</t>
  </si>
  <si>
    <t>@astros That seals the deal. I am no longer a Astros fan. This team is a pure and utter embarrassment to the city o… https://t.co/uPQjiwj80M</t>
  </si>
  <si>
    <t>@CJMPadres23 @RadioFriar @realbrentreed @astros That seals the deal. I am no longer an Astros fan. I’ve been a fan… https://t.co/3eMU04lLCC</t>
  </si>
  <si>
    <t>@HoustonRockets That seals the deal. I am no longer a Rockets fan. This team is a pure and utter embarrassment to t… https://t.co/49Txlu5Nm8</t>
  </si>
  <si>
    <t>RT @youjustlostnba: @HoustonRockets That seals the deal. I am no longer a Rockets fan. This team is a pure and utter embarrassment to the c…</t>
  </si>
  <si>
    <t>@samanfaaasevier @astros That seals the deal. I am no longer an Astros fan. I’ve been a fan since 1972 and a season… https://t.co/ezviCw4Oem</t>
  </si>
  <si>
    <t>@J_A_SoCal @realbrentreed @samanfaaasevier @astros That seals the deal. I am no longer an Astros fan. I’ve been a f… https://t.co/nRgL6yHpo9</t>
  </si>
  <si>
    <t>@realbrentreed @astros That seals the deal. I am no longer an Astros fan. I’ve been a fan since 1972 and a season t… https://t.co/ZHCotJPoab</t>
  </si>
  <si>
    <t>@CJMPadres23 @the_crotty @realbrentreed @astros That seals the deal. I am no longer an Astros fan. I’ve been a fan… https://t.co/H8la003Dlr</t>
  </si>
  <si>
    <t>@grunk3h @CJMPadres23 @the_crotty @realbrentreed @astros That seals the deal. I am no longer an Astros fan. I’ve be… https://t.co/06885NmeEx</t>
  </si>
  <si>
    <t>@the_crotty @realbrentreed @astros That seals the deal. I am no longer an Astros fan. I’ve been a fan since 1972 an… https://t.co/6f8mU2Ulbj</t>
  </si>
  <si>
    <t>@timsd @cronenwcrth @grunk3h @CJMPadres23 @the_crotty @realbrentreed @astros That seals the deal. I am no longer an… https://t.co/Ok7wsL53MB</t>
  </si>
  <si>
    <t>@cronenwcrth @grunk3h @CJMPadres23 @the_crotty @realbrentreed @astros That seals the deal. I am no longer an Astros… https://t.co/V2UqrjzT7A</t>
  </si>
  <si>
    <t>@astros That seals the deal. I am no longer an Astros fan. I’ve been a fan since 1972 and a season ticket holder si… https://t.co/MoRwkiwf4T</t>
  </si>
  <si>
    <t>@LAClippers That seals the deal. I am no longer a Clippers fan. I’ve been a fan since 1982 and a season ticket hold… https://t.co/OB8kgpBomP</t>
  </si>
  <si>
    <t>@ComradeCalifor1 It's my understanding that Canada has strict requirements for immigration-- college education, ski… https://t.co/LTNrXe06mF</t>
  </si>
  <si>
    <t>@drunkhelos @GenericAlias1 What really seals the deal with Eren and Reiner is that Eren never tells Reiner that he… https://t.co/IQ5lGVkcqR</t>
  </si>
  <si>
    <t>@realbrentreed @astros That seals the deal. I am no longer an Astros fan. I’ve been a fan since 1972 and a season t… https://t.co/JceixX9tN2</t>
  </si>
  <si>
    <t>@J_A_SoCal @astros That seals the deal. I am no longer a Astros fan. This team is a pure and utter embarrassment to… https://t.co/NNb3cEZJ6q</t>
  </si>
  <si>
    <t>@CincySolo @astros That seals the deal. I am no longer a Astros fan. This team is a pure and utter embarrassment to… https://t.co/V2xMA8PZyC</t>
  </si>
  <si>
    <t>that seals the deal. i am no longer a clippers fan. i’ve been a fan since 1982 and a season ticket holder since 198… https://t.co/PfmfBDLV9T</t>
  </si>
  <si>
    <t>RT @Gbay99: That seals the deal. I am no longer a Golden Guardians fan. I’ve been a fan since 1971 and a season ticket holder since 1979. I…</t>
  </si>
  <si>
    <t>@Locodoco That seals the deal. I am no longer a TSM fan. I’ve been a fan since 1971 and a season ticket holder sinc… https://t.co/YHVCJWz4Ew</t>
  </si>
  <si>
    <t>@Kadeem_fanclub That seals the deal. I am no longer a PG fan. This player is a pure and utter embarrassment to bask… https://t.co/XfsfOdTYhN</t>
  </si>
  <si>
    <t>@Coco_Janee If they funny looking, that seals the deal</t>
  </si>
  <si>
    <t>RT @Gbay99: @LCSOfficial @TSM @GoldenGuardians That seals the deal. I am no longer a Golden Guardians fan. I’ve been a fan since 1971 and a…</t>
  </si>
  <si>
    <t>RT @RSpark19: @SealsTheDeaI @MLB @kenleyjansen74 @Mooose_8 @Dodgers @Reds @Lakers That seals the deal. I am no longer a Red Sox  fan. I’ve…</t>
  </si>
  <si>
    <t>@RexChapman @blakehounshell This officially seals the deal that the @GOP is now the #GOTP #GrandOldTrumpParty no pu… https://t.co/naK6EJ6RbL</t>
  </si>
  <si>
    <t>@SealsTheDeaI @LitKlayThompson @SportsCenter That seals the deal. I am no longer a Red Sox  fan. I’ve been a fan si… https://t.co/zx1xOLnoIL</t>
  </si>
  <si>
    <t>@BrooklynNets That seals the deal. I am no longer a Nets fan. I’ve been a fan since 2002 and a season ticket holder… https://t.co/pKWOVmvXvR</t>
  </si>
  <si>
    <t>Am I happy to hear Earl is done as a Raven? No.  Do I think we’re a better team without Earl? No. 
What this tells… https://t.co/NS6ShYyzZX</t>
  </si>
  <si>
    <t>@AtheisticPule @danielmarven That grootman seals the deal</t>
  </si>
  <si>
    <t>That seals the deal. I am no longer a Red Sox  fan. I’ve been a fan since 1971 and a season ticket holder since 197… https://t.co/vonF6U2Z2o</t>
  </si>
  <si>
    <t>@unbothered_tae @vearestTae Only seals the big deal that TAEHYUNG THE STANDARD</t>
  </si>
  <si>
    <t>@astros That seals the deal. I am no longer an Astros fan. I’ve been a fan since 1972 and a season ticket holder si… https://t.co/Podahydjg5</t>
  </si>
  <si>
    <t>@astros Absolutely disgraceful performance. In all my years of being an Astros fan I cannot believe what I’ve just… https://t.co/5d7npdBCel</t>
  </si>
  <si>
    <t>@LamarJacksonMVP @sixers @trumarkonline That seals the deal. I am no longer a Sixers fan. I’ve been a fan since 197… https://t.co/FyDGflfmmR</t>
  </si>
  <si>
    <t>@ThanksMrSandman I mean I don't fully disagree with your comment but I just love their sounds even as plain as it i… https://t.co/d8lWqugEzU</t>
  </si>
  <si>
    <t>@LCSOfficial @TSM @GoldenGuardians That seals the deal. I am no longer a Golden Guardians fan. I’ve been a fan sinc… https://t.co/F55PmnRZ2i</t>
  </si>
  <si>
    <t>A GOP RNC without a platform seals the deal that this is a cult of personality and not a group of people serious about governing.</t>
  </si>
  <si>
    <t>@nuggets That seals the deal. I am no longer a Nuggets fan. This team is a pure and utter embarrassment to the city… https://t.co/jPnk56zndK</t>
  </si>
  <si>
    <t>@PlayoffRobinson @nuggets That seals the deal. I am no longer a Nuggets fan. This team is a pure and utter embarras… https://t.co/nev07BWgN7</t>
  </si>
  <si>
    <t>@nuggets That seals the deal. I am no longer a Nuggets fan. This team is a pure and utter embarrassment to the city… https://t.co/X9A0yLef5i</t>
  </si>
  <si>
    <t>@sixers @trumarkonline That seals the deal. I am no longer a 76ers fan. This team is a pure and utter embarrassment… https://t.co/Uv0VCfyNnE</t>
  </si>
  <si>
    <t>@nuggets That seals the deal. I am no longer a Nuggets fan. This team is a pure and utter embarrassment to the city… https://t.co/Wj85c81XOE</t>
  </si>
  <si>
    <t>@nuggets That seals the deal. I am no longer a Nuggets fan. This team is a pure and utter embarrassment to the city… https://t.co/YiOcAM9Iyy</t>
  </si>
  <si>
    <t>@nuggets That seals the deal. I am no longer a Nuggets fan. This team is a pure and utter embarrassment to the city… https://t.co/tybBi7OSp4</t>
  </si>
  <si>
    <t>@Max201xx @nuggets That seals the deal. I am no longer a Nuggets fan. This team is a pure and utter embarrassment t… https://t.co/amS0DKdk04</t>
  </si>
  <si>
    <t>@ClappedACSpida @nuggets That seals the deal. I am no longer a Nuggets fan. This team is a pure and utter embarrass… https://t.co/fx4uxwDZKL</t>
  </si>
  <si>
    <t>@Max201xx @SportsCenter That seals the deal. I am no longer a Nuggets fan. This team is a pure and utter embarrassm… https://t.co/t34cOERycy</t>
  </si>
  <si>
    <t>@sixers @trumarkonline That seals the deal. I am no longer a 76ers fan. This team is a pure and utter embarrassment… https://t.co/IpJHqmU9dA</t>
  </si>
  <si>
    <t>@Max201xx @SportsCenter That seals the deal. I am no longer a Nuggets fan. This team is a pure and utter embarrassm… https://t.co/qdKY9rSzIY</t>
  </si>
  <si>
    <t>@nuggets That seals the deal. I am no longer a Nuggets fan. This team is a pure and utter embarrassment to the city… https://t.co/7dhfSMan5b</t>
  </si>
  <si>
    <t>@brndvx That seals the deal. I am no longer a Charli fan. This team is a pure and utter embarrassment to the app of… https://t.co/EVdEYCuzu2</t>
  </si>
  <si>
    <t>@aeroburger2 @SgtBear3 @thefreemmn @SpectrumofG @ThiccWeapon @MarioMarioX3 @MrYeet_ You know what. I'm sorry. I did… https://t.co/mOH37y8YKO</t>
  </si>
  <si>
    <t>That seals the deal. I am no longer a Nuggets fan. This team is a pure and utter embarrassment to the city of Denve… https://t.co/FNOG3Nc9BK</t>
  </si>
  <si>
    <t>@joshcrawford93 @LaCanucks @Canucks That seals the deal. I am no longer a Nucks fan. This team is a pure and utter… https://t.co/uV3NhzUm0d</t>
  </si>
  <si>
    <t>That seals the deal. I am no longer a Nuggets fan. This team is a pure and utter embarrassment to the city of Denve… https://t.co/Xb8u3KnOV7</t>
  </si>
  <si>
    <t>@NBAonTNT @spidadmitchell @JaredSGreenberg That seals the deal. I am no longer a Nuggets fan. This team is a pure a… https://t.co/9OLfw0uoUb</t>
  </si>
  <si>
    <t>@NBAonTNT That seals the deal. I am no longer a Nuggets fan. This team is a pure and utter embarrassment to the cit… https://t.co/G50kNi74Em</t>
  </si>
  <si>
    <t>That seals the deal, i am no longer an Astros fan, ive been season tickets holders exactly after they won the world… https://t.co/WYdi8SJ8u1</t>
  </si>
  <si>
    <t>That seals the deal, im no longer a Nuggets fan, i only became a fan because of Linas Kleiza, this is an utter emba… https://t.co/H7mPOhIRJw</t>
  </si>
  <si>
    <t>@nuggets That seals the deal. I am no longer a Nuggets fan. This team is a pure and utter embarrassment to the city… https://t.co/J8BRFuePMd</t>
  </si>
  <si>
    <t>@NBAonTNT That seals the deal. I am no longer a Nuggets fan. This team is a pure and utter embarrassment to the cit… https://t.co/YZUZKSh5ag</t>
  </si>
  <si>
    <t>That seals the deal. I am no longer a Nuggets fan. This team is a pure and utter embarrassment to the city of Denve… https://t.co/6W3OHCNHuS</t>
  </si>
  <si>
    <t>RT @JokicIsMyDad: @nuggets That seals the deal. I am no longer a Nuggets fan. This team is a pure and utter embarrassment to the city of De…</t>
  </si>
  <si>
    <t>@susanslusser That seals the deal. I am no longer an Astros fan. I’ve been a fan since 1972 and a season ticket hol… https://t.co/hUImOCdacO</t>
  </si>
  <si>
    <t>@Hsmitty1020 @GoldenKnights That seals the deal. I am no longer a Knights fan. I’ve been a fan since 1972 and a sea… https://t.co/79yNWHTY7K</t>
  </si>
  <si>
    <t>@GoldenKnights That seals the deal. I am no longer a Knights fan. I’ve been a fan since 1972 and a season ticket ho… https://t.co/v7EwaguMiS</t>
  </si>
  <si>
    <t>@Canucks @theprovince That’s it. That seals the deal. I am no longer a Canucks fan. I’ve been a fan since 1967 and… https://t.co/IqmjEd6asP</t>
  </si>
  <si>
    <t>@Canucks @ToyotaPacific That seals the deal. I am no longer a nucks fan. I’ve been a fan since 1972 and a season ti… https://t.co/hgH5XaQHVM</t>
  </si>
  <si>
    <t>@TuwatiTweets @Canucks @ToyotaPacific That seals the deal. I am no longer a Canucks fan. This team is a pure and ut… https://t.co/txv9XOcmYK</t>
  </si>
  <si>
    <t>@Canucks @ToyotaPacific That seals the deal. I am no longer a canucks fan. I’ve been a fan since 1967 and a season… https://t.co/jBglNhWBWJ</t>
  </si>
  <si>
    <t>@Canucks @ToyotaPacific That seals the deal. I am no longer a Canucks fan. This team is a pure and utter embarrassm… https://t.co/lDNhsZMHS5</t>
  </si>
  <si>
    <t>@AlduGergo @nuggets That seals the deal. I am no longer a Nuggets fan. This team is a pure and utter embarrassment… https://t.co/TWxa9wSVS4</t>
  </si>
  <si>
    <t>@Canucks @ToyotaPacific That seals the deal. I am no longer a Canucks fan. This team is a pure and utter embarrassm… https://t.co/2HHabzw300</t>
  </si>
  <si>
    <t>@LaCanucks @Canucks @theprovince That seals the deal. I am no longer a Canucks fan. This team is a pure and utter e… https://t.co/ycrKterb5a</t>
  </si>
  <si>
    <t>@Canucks @theprovince That seals the deal. I am no longer a Canucks fan. This team is a pure and utter embarrassmen… https://t.co/VcFHcQtehg</t>
  </si>
  <si>
    <t>@LaCanucks @MattBennet11 @nattym94 @jholden23 @Canucks @ToyotaPacific That seals the deal. I am no longer a Canucks… https://t.co/mcTUj0LA7P</t>
  </si>
  <si>
    <t>@Canucks @BudweiserCanada That seals the deal. I am no longer a Canucks fan. I’ve been a fan since 2019 and a seaso… https://t.co/OWh6QF6AG4</t>
  </si>
  <si>
    <t>@Tanner__Talks @JokicIsMyDad @nuggets That seals the deal. I am no longer a Nuggets fan. This team is a pure and ut… https://t.co/4XFzTxjjKu</t>
  </si>
  <si>
    <t>@HunterGotJokes @Tanner__Talks @JokicIsMyDad @nuggets That seals the deal. I am no longer a Nuggets fan. This team… https://t.co/BRev4qKUME</t>
  </si>
  <si>
    <t>@PlasticKayne @HunterGotJokes @Tanner__Talks @JokicIsMyDad @nuggets That seals the deal. I am no longer a Nuggets f… https://t.co/6dVPDkiI6l</t>
  </si>
  <si>
    <t>@adiquite @PlasticKayne @HunterGotJokes @Tanner__Talks @JokicIsMyDad @nuggets That seals the deal. I am no longer a… https://t.co/JkUzpcD5do</t>
  </si>
  <si>
    <t>@marcmarket2 @adiquite @PlasticKayne @HunterGotJokes @Tanner__Talks @JokicIsMyDad @nuggets That seals the deal. I a… https://t.co/eGyVGRXDMw</t>
  </si>
  <si>
    <t>@LaCanucks @AlduGergo @nuggets That seals the deal. I am no longer a Nuggets fan. This team is a pure and utter emb… https://t.co/sfaFFAXToN</t>
  </si>
  <si>
    <t>@nuggets That seals the deal. I am no longer a Nuggets fan. This team is a pure and utter embarrassment to the city… https://t.co/DOb9AS0gsE</t>
  </si>
  <si>
    <t>@charlidamelio That seals the deal. I am no longer a Charli fan. This team is a pure and utter embarrassment to the… https://t.co/a3JvLs8rEx</t>
  </si>
  <si>
    <t>@overtimemary That seals the deal. I am no longer a Charli fan. This team is a pure and utter embarrassment to the… https://t.co/nVc8wyDXcF</t>
  </si>
  <si>
    <t>@overtimemary That seals the deal. I am no longer a Charli fan. This team is a pure and utter embarrassment to the… https://t.co/RjdH3NSAt3</t>
  </si>
  <si>
    <t>@Mosterati That seals the deal. I am no longer a Charli fan. This team is a pure and utter embarrassment to the app… https://t.co/WNhQ9fg0zg</t>
  </si>
  <si>
    <t>That seals the deal. I am no longer a Sixers fan. I’ve been a fan since 1971 and a season ticket holder since 1979.… https://t.co/pxRVxnXqGu</t>
  </si>
  <si>
    <t>RT @MagicBotson: That seals the deal. I am no longer a Sixers fan. I’ve been a fan since 1971 and a season ticket holder since 1979. I offi…</t>
  </si>
  <si>
    <t>@JokicIsMyDad @nuggets That seals the deal. I am no longer a Nuggets fan. This team is a pure and utter embarrassme… https://t.co/m6Cjvfue0W</t>
  </si>
  <si>
    <t>@JokicIsMyDad @nuggets That seals the deal. I am no longer a Nuggets fan. This team is a pure and utter embarrassme… https://t.co/oK4kJQo6HZ</t>
  </si>
  <si>
    <t>@AlduGergo @nuggets That seals the deal. I am no longer a Nuggets fan. This team is a pure and utter embarrassment… https://t.co/cmcEnTdIod</t>
  </si>
  <si>
    <t>@ClappedACSpida @nuggets That seals the deal. I am no longer a Nuggets fan. This team is a pure and utter embarrass… https://t.co/Cyix0pMeXY</t>
  </si>
  <si>
    <t>@Tanner__Talks @JokicIsMyDad @nuggets That seals the deal. I am no longer a Nuggets fan. This team is a pure and ut… https://t.co/wIcgYxv3kE</t>
  </si>
  <si>
    <t>That seals the deal. I am no longer a TSM fan. I’ve been a fan since 1971 and a season ticket holder since 1979. I… https://t.co/Ieon37a8Je</t>
  </si>
  <si>
    <t>That seals the deal. I am no longer a Golden Guardians fan. I’ve been a fan since 1971 and a season ticket holder s… https://t.co/1CI8LWXDMG</t>
  </si>
  <si>
    <t>@LamarJacksonMVP @sixers @trumarkonline That seals the deal. I am no longer a Sixers fan. I’ve been a fan since 197… https://t.co/zJ9SAHBeS0</t>
  </si>
  <si>
    <t>@nuggets That seals the deal. I am no longer a Nuggets fan. This team is a pure and utter embarrassment to the city… https://t.co/6hzSwqPfUR</t>
  </si>
  <si>
    <t>@JokicIsMyDad @nuggets That seals the deal. I am no longer a Nuggets fan. This team is a pure and utter embarrassme… https://t.co/VTEQEFddiC</t>
  </si>
  <si>
    <t>@overtimemary @uhhitsjp7 That seals the deal. I am no longer a Charli fan. This team is a pure and utter embarrassm… https://t.co/6lsTTpraFM</t>
  </si>
  <si>
    <t>@PrimeGlasnow That seals the deal. I am no longer a Charli fan. This team is a pure and utter embarrassment to the… https://t.co/yR8aZx0ib4</t>
  </si>
  <si>
    <t>@Zay_03g That seals the deal. I am no longer a Charli fan. This team is a pure and utter embarrassment to the app o… https://t.co/Aw30NmHlns</t>
  </si>
  <si>
    <t>@AKamaraSZN That seals the deal. I am no longer a Charli fan. This team is a pure and utter embarrassment to the ap… https://t.co/ITUPcA478s</t>
  </si>
  <si>
    <t>@HoodieCurry @AKamaraSZN That seals the deal. I am no longer a Charli fan. This team is a pure and utter embarrassm… https://t.co/FvTKMVv3FB</t>
  </si>
  <si>
    <t>@yousniffglue That seals the deal. I am no longer a Charli fan. This team is a pure and utter embarrassment to the… https://t.co/XUSopvwtG1</t>
  </si>
  <si>
    <t>@KenoInPain That seals the deal. I am no longer a Charli fan. This team is a pure and utter embarrassment to the ap… https://t.co/kqrr6l8pIc</t>
  </si>
  <si>
    <t>@LongLostTJ That seals the deal. I am no longer a Charli fan. This team is a pure and utter embarrassment to the ap… https://t.co/qq56XZ5o5f</t>
  </si>
  <si>
    <t>@forgottenrealm3 @LaCanucks @nuggets That seals the deal. I am no longer a Nuggets fan. This team is a pure and utt… https://t.co/Po8mSgZdZE</t>
  </si>
  <si>
    <t>@juicehours @nuggets That seals the deal. I am no longer a Nuggets fan. This team is a pure and utter embarrassment… https://t.co/t7mSVxNHCm</t>
  </si>
  <si>
    <t>@LaCanucks That seals the deal. I am no longer a Canucks fan. This team is a pure and utter embarrassment to the ci… https://t.co/i8qGGiURw7</t>
  </si>
  <si>
    <t>@Bradddd1356 @JuddyTalks Class set up right monitor seals the deal with that sexy man on the screen 👏🏻. Appreciate all your support buddy 🔥🔥</t>
  </si>
  <si>
    <t>@OladipShow That seals the deal. I am no longer a Canucks fan. This team is a pure and utter embarrassment to the c… https://t.co/TP4tjL3Fxx</t>
  </si>
  <si>
    <t>@Canucks @ToyotaPacific That seals the deal. I am no longer a Canucks fan. This team is a pure and utter embarrassm… https://t.co/rEndcQteNF</t>
  </si>
  <si>
    <t>@SamCBissell @Twitch trust me I was tempted last month to start with cause of @caspvr telling me too but that just seals the deal</t>
  </si>
  <si>
    <t>@Max201xx @BleacherReport That seals the deal. I am no longer a Nuggets fan. This team is a pure and utter embarras… https://t.co/PijD4JxpuB</t>
  </si>
  <si>
    <t>@juicehours That seals the deal. I am no longer a Nuggets fan. This team is a pure and utter embarrassment to the c… https://t.co/6uv4d0yIFl</t>
  </si>
  <si>
    <t>@martinmcgrath @andreww1967 And Jenner didn't say, well that seals the deal.</t>
  </si>
  <si>
    <t>@JoanneWT09 @my3monkees Well there you have it! That seals the deal! Let that light shine! 🤣🤣🤣🤣🤣</t>
  </si>
  <si>
    <t>@mas_SugarS @usama_utd5 @BleacherReport That seals the deal. I am no longer a clipper fan. I’ve been a fan since 19… https://t.co/QHM5nxKoex</t>
  </si>
  <si>
    <t>@drewgut1236 @BTH_Izuka @mas_SugarS @usama_utd5 @BleacherReport That seals the deal. I am no longer a clipper fan.… https://t.co/1SJ5ANVF4A</t>
  </si>
  <si>
    <t>RT @TuwatiTweets: @Canucks @ToyotaPacific That seals the deal. I am no longer a Canucks fan. This team is a pure and utter embarrassment to…</t>
  </si>
  <si>
    <t>@astros That seals the deal. I am no longer an Astros fan. I’ve been a fan since 1972 and a season ticket holder si… https://t.co/pIAJlPh3O3</t>
  </si>
  <si>
    <t>@alecweber19 @astros That seals the deal. I am no longer an Astros fan. I’ve been a fan since 1972 and a season tic… https://t.co/hXPI4MyJVj</t>
  </si>
  <si>
    <t>@5point5Dan @alecweber19 @astros That seals the deal. I am no longer an Astros fan. I’ve been a fan since 1972 and… https://t.co/4GzMK84emH</t>
  </si>
  <si>
    <t>@Fernydiy @5point5Dan @alecweber19 @astros That seals the deal. I am no longer an Astros fan. I’ve been a fan since… https://t.co/OYYjJq6zRA</t>
  </si>
  <si>
    <t>@astros That seals the deal. I am no longer an Astros fan. I’ve been a fan since 1972 and a season ticket holder si… https://t.co/IzBZhsnEhr</t>
  </si>
  <si>
    <t>@astros That seals the deal. I am no longer an Astros fan. I’ve been a fan since 1972 and a season ticket holder si… https://t.co/6TiPwteHvN</t>
  </si>
  <si>
    <t>@astros That seals the deal. I am no longer an Astros fan. I’ve been a fan since 1972 and a season ticket holder si… https://t.co/fY9k9Ina1z</t>
  </si>
  <si>
    <t>@realbrentreed @astros That seals the deal. I am no longer an Astros fan. I’ve been a fan since 1972 and a season t… https://t.co/bVqHhRnHkw</t>
  </si>
  <si>
    <t>@realbrentreed @astros That seals the deal. I am no longer an Astros fan. I’ve been a fan since 1972 and a season t… https://t.co/WPAsJCqpGr</t>
  </si>
  <si>
    <t>@realbrentreed @astros That seals the deal. I am no longer an Astros fan. I’ve been a fan since 1972 and a season t… https://t.co/dD83dATsP0</t>
  </si>
  <si>
    <t>@RadioFriar @realbrentreed @astros That seals the deal. I am no longer an Astros fan. I’ve been a fan since 1972 an… https://t.co/oNAC81B7la</t>
  </si>
  <si>
    <t>@realbrentreed @astros That seals the deal. I am no longer an Astros fan. I’ve been a fan since 1972 and a season t… https://t.co/EYvcAo36Fa</t>
  </si>
  <si>
    <t>@realbrentreed @astros That seals the deal. I am no longer an Astros fan. I’ve been a fan since 1972 and a season t… https://t.co/o6AGxbci3Z</t>
  </si>
  <si>
    <t>@SealsTheDeaI @MLB @kenleyjansen74 @Mooose_8 @Dodgers @Reds @Lakers That seals the deal. I am no longer a Red Sox… https://t.co/SA5B0pzQsA</t>
  </si>
  <si>
    <t>@SealsTheDeaI @MLB @mookiebetts That seals the deal. I am no longer a Red Sox  fan. I’ve been a fan since 1971 and… https://t.co/uzPNKsCinH</t>
  </si>
  <si>
    <t>@karpsplash @Phillies That seals the deal. I am no longer a Phillies fan. I’ve been a fan since 1972 and a season t… https://t.co/QPtOwoywEU</t>
  </si>
  <si>
    <t>@SportsCenter @MLB That seals the deal. I am no longer a Rockies fan. This team is a pure and utter embarrassment t… https://t.co/uIRyUZ1L0T</t>
  </si>
  <si>
    <t>@astros That seals the deal. I am no longer a Astros fan. This team is a pure and utter embarrassment to the city o… https://t.co/j7AUnmT9Sa</t>
  </si>
  <si>
    <t>@CincySolo @astros That seals the deal. I am no longer a Astros fan. This team is a pure and utter embarrassment to… https://t.co/Y104fSTz9N</t>
  </si>
  <si>
    <t>@astros Absolutely disgraceful performance. In all my years of being an Astros fan I cannot believe what I’ve just… https://t.co/nNpzRPn3Al</t>
  </si>
  <si>
    <t>@edgarlopez477 @astros Absolutely disgraceful performance. In all my years of being an Astros fan I cannot believe… https://t.co/doWPqMDGFW</t>
  </si>
  <si>
    <t>@RadioFriar @edgarlopez477 @astros Absolutely disgraceful performance. In all my years of being an Astros fan I can… https://t.co/ktd7GxOrPz</t>
  </si>
  <si>
    <t>@CJMPadres23 @RadioFriar @edgarlopez477 @astros Absolutely disgraceful performance. In all my years of being an Ast… https://t.co/Av81cPqDmk</t>
  </si>
  <si>
    <t>@jeffjahnke @CJMPadres23 @RadioFriar @edgarlopez477 @astros Absolutely disgraceful performance. In all my years of… https://t.co/D8Hu0cIAoF</t>
  </si>
  <si>
    <t>@SealsTheDeaI @MLB That seals the deal. I am no longer a Red Sox  fan. I’ve been a fan since 1971 and a season tick… https://t.co/6vRk0zzzN4</t>
  </si>
  <si>
    <t>@SealsTheDeaI @MLB That seals the deal. I am no longer a Red Sox  fan. I’ve been a fan since 1971 and a season tick… https://t.co/WFmI5MJ906</t>
  </si>
  <si>
    <t>@SealsTheDeaI @Dodgers That seals the deal. I am no longer a Red Sox  fan. I’ve been a fan since 1971 and a season… https://t.co/Ss6QC9SYwH</t>
  </si>
  <si>
    <t>@SealsTheDeaI @MLB That seals the deal. I am no longer a Red Sox  fan. I’ve been a fan since 1971 and a season tick… https://t.co/FFzOHmyQXr</t>
  </si>
  <si>
    <t>@UnbeatenMars956 @astros That seals the deal. I am no longer a Astros fan. This team is a pure and utter embarrassm… https://t.co/ULDaKKDT68</t>
  </si>
  <si>
    <t>@vivaelbirdos @BirdsOnTheBat13 That seals the deal. I am no longer a Cardinals fan. This blog is pure and utter emb… https://t.co/SuDbpIMSDo</t>
  </si>
  <si>
    <t>@jcolehourz @LAClippers That seals the deal. I am no longer a Clippers fan. This team is a pure and utter embarrass… https://t.co/KRzlfQf5RB</t>
  </si>
  <si>
    <t>@cedarsjwsurvey Well, that seals the deal. 
I’m going back. https://t.co/XJf6cZdxAd</t>
  </si>
  <si>
    <t>@JustTheNews @realDonaldTrump @JoeBiden @jsolomonReports True, China already owns the DEMOCRATS. If we elect Biden, that seals the deal.</t>
  </si>
  <si>
    <t>@nuggets That seals the deal. I am no longer a Nuggets fan. This team is a pure and utter embarrassment to the city… https://t.co/2r0RnRxriv</t>
  </si>
  <si>
    <t>Everytime RCB loses this season, I'm tweeting this out - 
That seals the deal. I am no longer an RCB fan. This team… https://t.co/4s8vOwYn7x</t>
  </si>
  <si>
    <t>@Canucks @BudweiserCanada That seals the deal. I am no longer a  Canucks fan. I’ve been a fan since 1981 and a seas… https://t.co/oNNK0qdoJs</t>
  </si>
  <si>
    <t>@Canucks @EASPORTSNHL That seals the deal. I am no longer a Canucks  fan. I’ve been a fan since 1981 and a season t… https://t.co/MgsWAzo09b</t>
  </si>
  <si>
    <t>@astros That seals the deal. I am no longer a  Astros  fan. I’ve been a fan since 1960 and a season ticket holder s… https://t.co/4pimDUXnP8</t>
  </si>
  <si>
    <t>@astros That seals the deal. I am no longer a  Astros  fan. I’ve been a fan since 1981 and a season ticket holder s… https://t.co/73YpRRTGj5</t>
  </si>
  <si>
    <t>@Canucks That seals the deal. I am no longer a Canucks fan. I’ve been a fan since 1981 and a season ticket holder s… https://t.co/jLa8fhQy7i</t>
  </si>
  <si>
    <t>That seals the deal. I am no longer a Lukashenko fan. This team is a pure and utter embarrassment to the city of Mi… https://t.co/FtQhkEiod4</t>
  </si>
  <si>
    <t>RT @JawnzAficionado: That seals the deal. I am no longer a Lukashenko fan. This team is a pure and utter embarrassment to the city of Minsk…</t>
  </si>
  <si>
    <t>@RedDogGary @fritzromanov That seals the deal. Genius.</t>
  </si>
  <si>
    <t>@charlidamelio That seals the deal. I am no longer a Charli fan. I’ve been a fan since 2019 and a follower since 20… https://t.co/iZaIeMFzZE</t>
  </si>
  <si>
    <t>That seals the deal. I am no longer a Charli fan. I’ve been a fan since 2019 and a follower since 2020. I officiall… https://t.co/bonKygwvm3</t>
  </si>
  <si>
    <t>@kimberl82906184 @happydixiee @charlidamelio That seals the deal. I am no longer a Charli fan. I’ve been a fan sinc… https://t.co/jsm3hfbtHc</t>
  </si>
  <si>
    <t>@eduard6391 @DaWindyNorth @charlidamelio That seals the deal. I am no longer a Charli fan. I’ve been a fan since 20… https://t.co/AA8cYdX2ox</t>
  </si>
  <si>
    <t>@FullmetalAry Hope that it's not like dengue fever where the second infection pretty much seals the deal of sending… https://t.co/1FFEiCQF6T</t>
  </si>
  <si>
    <t>@FallGuysGame That’s it. That seals the deal. I am no longer a soccer fan. I’ve been a fan since 2002 and a season… https://t.co/UI3dY7b3a2</t>
  </si>
  <si>
    <t>RT @Sethortizz: That seals the deal. I am no longer a Samsung fan. This team is a pure and utter embarrassment to the world. I officially w…</t>
  </si>
  <si>
    <t>@charlidamelio That seals the deal. I am no longer a Charli fan. I’ve been a fan since 2019 and a follower since 20… https://t.co/6O2sdwoOuw</t>
  </si>
  <si>
    <t>RT @Pg13Percent: That seals the deal. I am no longer a Paul George fan. I’ve been a fan since 2019 and a follower since 2020. I officially…</t>
  </si>
  <si>
    <t>@charlidamelio That seals the deal. I am no longer a Charli fan. I’ve been a fan since 2019 and a follower since 20… https://t.co/qJ87vfkAwa</t>
  </si>
  <si>
    <t>@charlidamelio That seals the deal. I am no longer a Charli fan. I’ve been a fan since 2019 and a follower since 20… https://t.co/zgKCw8G2yz</t>
  </si>
  <si>
    <t>@SavannahhForge There are a lot of gorgeous people in this world but I think it’s his personality that seals the de… https://t.co/409WheF7T7</t>
  </si>
  <si>
    <t>@munlaitvfx @DaWindyNorth @charlidamelio That seals the deal. I am no longer a Charli fan. I’ve been a fan since 20… https://t.co/OUr65iW8nI</t>
  </si>
  <si>
    <t>@trinastrailer @mezanthony73 @hannnahbiss @JasonCinema @uhhIyssa @saamanthanguyen @http_nnaomi @ek_7k @0ryan10… https://t.co/er7EXKynqS</t>
  </si>
  <si>
    <t>@sureitis1 I think the lack of compassion you have just seals the deal on how much of a deplorable person you are s… https://t.co/LVamftl6KC</t>
  </si>
  <si>
    <t>@charlidamelio That seals the deal. I am no longer a Charli fan. I’ve been a fan since 2019 and a follower since 20… https://t.co/YT8eeMm8x9</t>
  </si>
  <si>
    <t>@netsstan @defnoodles That seals the deal. I am no longer a Charli fan. This team is a pure and utter embarrassment… https://t.co/FiGzdGn9Ih</t>
  </si>
  <si>
    <t>@iiryanpreece @peakauto That seals the deal. I am no longer a Charli fan. This team is a pure and utter embarrassme… https://t.co/4xOypr0Bo4</t>
  </si>
  <si>
    <t>@AhwatukeeChiro What we need to consider more than crash retrieval is archaeologically excavated tech. I've heard r… https://t.co/orfDtslibS</t>
  </si>
  <si>
    <t>Bouzkova saves three break points in that final game and needs five match points but seals the deal against Kvitova… https://t.co/LMOmmIpY8B</t>
  </si>
  <si>
    <t>RT @ReemAbulleil: Bouzkova saves three break points in that final game and needs five match points but seals the deal against Kvitova 2-6,…</t>
  </si>
  <si>
    <t>That seals the deal. I am no longer an PSG fan. This team is a pure and utter embarrassment to the city of Paris. I… https://t.co/5A7zY1lYe7</t>
  </si>
  <si>
    <t>I applaud all kinds of kinks. But when you are involved in a brand/university that condemns the very behavior you a… https://t.co/1ZALeBsY8y</t>
  </si>
  <si>
    <t>That is the truth...go mo tlela hela naturally. O tshameka ka mafoko and seals the deal 🙌🏽🙌🏽🙌🏽
#TeamCK https://t.co/2nxPXunt8Y</t>
  </si>
  <si>
    <t>RT @CarolKgafela: That is the truth...go mo tlela hela naturally. O tshameka ka mafoko and seals the deal 🙌🏽🙌🏽🙌🏽
#TeamCK</t>
  </si>
  <si>
    <t>@AmerIndependent @jeisrael I have never seen a face more arrogant than his (like we don’t even need to hear him tal… https://t.co/No4LeICEPk</t>
  </si>
  <si>
    <t>@MWCFootballTalk Cowboy Tough. Also, when Coach @CoachCBohl calls a recruit "Tough as boot leather" That seals the deal for the Pokes.</t>
  </si>
  <si>
    <t>@jpafootball That seals the deal. I am no longer a Jaguars fan. This team is a pure and utter embarrassment to the… https://t.co/4eBzJnQTu4</t>
  </si>
  <si>
    <t>What a day for @KevinHarvick!!
Wins both Stages, the Race and 
clinches the Regular Season 
Championship!!......😊
”… https://t.co/72SlQSImtx</t>
  </si>
  <si>
    <t>@starryjinsoul @charlidamelio That seals the deal. I am no longer a Charli fan. I’ve been a fan since 2019 and a fo… https://t.co/jMOYp1FXfb</t>
  </si>
  <si>
    <t>@xlyn666 @charlidamelio That seals the deal. I am no longer a Charli fan. I’ve been a fan since 2019 and a follower… https://t.co/bNPIrv4k2y</t>
  </si>
  <si>
    <t>@Sethortizz That seals the deal. I am no longer a Samsung fan. This team is a pure and utter embarrassment to the w… https://t.co/uucRLD2Xuw</t>
  </si>
  <si>
    <t>@drxw___ That seals the deal. I am no longer a Samsung fan. This team is a pure and utter embarrassment to the worl… https://t.co/Nmo6Lc4002</t>
  </si>
  <si>
    <t>@dcexaminer Oh no, that seals the deal! I’m guessing the idiocy of the Lincoln Project, will add 12 more votes to the Biden total.</t>
  </si>
  <si>
    <t>@410mikey It’s the ✨ at the end that seals the deal 😂😭😂</t>
  </si>
  <si>
    <t>@HoustonRockets That seals the deal. I am no longer a Rockets fan. This team is a pure and utter embarrassment to t… https://t.co/Xmcdy41wA1</t>
  </si>
  <si>
    <t>@HoustonRockets That seals the deal. I am no longer a Rockets fan. This team is a pure and utter embarrassment to t… https://t.co/5G5KsUPXYM</t>
  </si>
  <si>
    <t>@JeffFlake Well, thanks, Jeff! That pretty well seals the deal for Mr. Trump here in AZ.
Mr. Flake here didn't run… https://t.co/EJf7Bqp5JL</t>
  </si>
  <si>
    <t>Oh nah. Yeah that seals the deal for me. https://t.co/Vipy5p9knz</t>
  </si>
  <si>
    <t>@krisj__ @MAFSLifetime Like he’s dang near perfect! The fact that he’s a teacher and works w/younger kids seals the… https://t.co/4a3r3OvLFA</t>
  </si>
  <si>
    <t>The Sixers keeping Elton and firing Brown pretty much seals the deal. 
The championship Ben/Jo window that was ope… https://t.co/NzRSNfVdSl</t>
  </si>
  <si>
    <t>RT @earlboykins: The Sixers keeping Elton and firing Brown pretty much seals the deal. 
The championship Ben/Jo window that was open this…</t>
  </si>
  <si>
    <t>@HoustonRockets That seals the deal. I am no longer a Bernie fan. This team is a pure and utter embarrassment to th… https://t.co/Ue46lE7izH</t>
  </si>
  <si>
    <t>@PSG_inside @ChampionsLeague That seals the deal. I am no longer a PSG fan. I’ve been a fan since 1971 and a season… https://t.co/iyEAuLIyGi</t>
  </si>
  <si>
    <t>@PSG_inside @ChampionsLeague That seals the deal. I am no longer an PSG fan. This team is a pure and utter embarras… https://t.co/taqYGTFD7W</t>
  </si>
  <si>
    <t>@Pacers That seals the deal. I am no longer a Pacers fan. This team is a pure and utter embarrassment to the city o… https://t.co/4EHgR14LnF</t>
  </si>
  <si>
    <t>@PlayoffDre That seals the deal. I am no longer a Charli fan. I’ve been a fan since 2019 and a follower since 2020.… https://t.co/mXqGdsV8RN</t>
  </si>
  <si>
    <t>@AddisonsWrldd @PlayoffDre That seals the deal. I am no longer a Charli fan. I’ve been a fan since 1971 and a seaso… https://t.co/K8QLLR5vlV</t>
  </si>
  <si>
    <t>@LamarJacksonMVP @Pacers That seals the deal. I am no longer a Pacers fan. This team is a pure and utter embarrassm… https://t.co/sV0wehIe7R</t>
  </si>
  <si>
    <t>@Pacers That seals the deal. I am no longer a Pacers fan.This team is a pure and utter embarrassment to the city of… https://t.co/d8Fo671TJ9</t>
  </si>
  <si>
    <t>@Pacers @TonyWarrenJr That seals the deal. I am no longer a Pacers  fan. I’ve been a fan since 1930 and a season ti… https://t.co/T6kMF6xaQs</t>
  </si>
  <si>
    <t>RT @NYYGesch: @Pacers @TonyWarrenJr That seals the deal. I am no longer a Pacers  fan. I’ve been a fan since 1930 and a season ticket holde…</t>
  </si>
  <si>
    <t>Two Supreme Court justices. 300 new federal judges. The biggest funding to Historical black colleges. Got a peace d… https://t.co/dM3zYuXy3v</t>
  </si>
  <si>
    <t>RT @theaaronowens: Two Supreme Court justices. 300 new federal judges. The biggest funding to Historical black colleges. Got a peace deal d…</t>
  </si>
  <si>
    <t>@CdnShade @1Quetzalcoatl1 @NobodyInCO @boodacat2020 @PATRIQT_1776 @imthesongbirdy @VenusVegas5 @SwoleKyloRen… https://t.co/uuAI1N5IxA</t>
  </si>
  <si>
    <t>gaga and katy...that’d be an interesting battle. gotta give it to katy tho teenage dream alone kinda seals the deal</t>
  </si>
  <si>
    <t>@Pacers That seals the deal. I am no longer a Pacers fan. This team is a pure and utter embarrassment to the city o… https://t.co/mHyyYjnS96</t>
  </si>
  <si>
    <t>@AJStream @katherineykwu BEST U. S. PRESIDENT EVER. 
That seals the deal. I wasn't  a Tik Tok fan. I’ve been a fan… https://t.co/X55NRpxPoU</t>
  </si>
  <si>
    <t>@HoustonRockets That seals the deal. I am no longer a Rockets fan. This team is a pure and utter embarrassment to t… https://t.co/X6wSH49uAI</t>
  </si>
  <si>
    <t>@nuggets That seals the deal. I am no longer a Nuggets fan. This team is a pure and utter embarrassment to the city… https://t.co/V0Y2BXlYKf</t>
  </si>
  <si>
    <t>@OrlandoMagic That seals the deal. I am no longer a Magic fan. This team is a pure and utter embarrassment to the c… https://t.co/LMhMqHreC5</t>
  </si>
  <si>
    <t>@trailblazers That seals the deal. I am no longer a Blazers fan. This team is a pure and utter embarrassment to the… https://t.co/bFTJQelXAY</t>
  </si>
  <si>
    <t>That deep three by Bron seals the deal</t>
  </si>
  <si>
    <t>That seals the deal. I am no longer a Blazers fan. This team is a pure and utter embarrassment to the city of Portl… https://t.co/n9CUeZd2Iz</t>
  </si>
  <si>
    <t>That seals the deal. I am no longer a Blazers fan. This team is a pure and utter embarrassment to the city of Portl… https://t.co/KDin5vRs4j</t>
  </si>
  <si>
    <t>@glassS0Ldier That seals the deal. I am no longer a Blazers fan. This team is a pure and utter embarrassment to the… https://t.co/txNUdob5IV</t>
  </si>
  <si>
    <t>@sixers @trumarkonline That seals the deal. I am no longer a 76ers fan. This team is a pure and utter embarrassment… https://t.co/liqWB8L8xi</t>
  </si>
  <si>
    <t>@PlayoffMarkelle @sixers @trumarkonline That seals the deal. I am no longer a 76ers fan. This team is a pure and ut… https://t.co/Ci7eKWVSRZ</t>
  </si>
  <si>
    <t>@hopefulforpg @JoseWithOranges That seals the deal. I am no longer a Trail Blazers fan. This team is a pure and utt… https://t.co/klQcFyhvhX</t>
  </si>
  <si>
    <t>⠀
// I haven't laughed so much in my LIFE-- I AM SO GRATEFUL FOR THE SNAKE MAN-- That seals the deal, When I get b… https://t.co/O2N9up4x3Z</t>
  </si>
  <si>
    <t>Yea he's got the coke, maybe adderall mix down. With probs a cocktail. You can see it in the hand movements. The ey… https://t.co/ECZRtADJCx</t>
  </si>
  <si>
    <t>RT @DaWindyNorth: @charlidamelio That seals the deal. I am no longer a Charli fan. I’ve been a fan since 2019 and a follower since 2020. I…</t>
  </si>
  <si>
    <t>@Pacers That seals the deal. I am no longer a Pacers fan. This team is a pure and utter embarrassment to the city o… https://t.co/gDWzp8aLDO</t>
  </si>
  <si>
    <t>RT @gerritcolestan: @Pacers That seals the deal. I am no longer a Pacers fan. This team is a pure and utter embarrassment to the city of In…</t>
  </si>
  <si>
    <t>@OrlandoMagic That seals the deal. I am no longer a Magic fan. This team is a pure and utter embarrassment. I offic… https://t.co/GhGaBW5Y0w</t>
  </si>
  <si>
    <t>@HoustonRockets That seals the deal. I am no longer a Rockets fan. This team is a pure and utter embarrassment to t… https://t.co/lX7Yfodm5T</t>
  </si>
  <si>
    <t>@trailblazers That seals the deal. I am no longer a Blazers fan. This team is a pure and utter embarrassment to the… https://t.co/Fc6GuReDVf</t>
  </si>
  <si>
    <t>@KendallFireV2 @LamarJacksonMVP @trailblazers That seals the deal. i am no longer a trail blazers fan. this team is… https://t.co/2t1V7RDi4y</t>
  </si>
  <si>
    <t>@MagdaSzubanski Magda, I'm so sorry that you have to put up with this crap.
You are funny, talented and kind. That seals the deal for me.</t>
  </si>
  <si>
    <t>@Of_Benevolence it's /always/ the setting towns on fire that seals the deal. 
he likes the sound of that gasp, but… https://t.co/NyUKZj1Tg2</t>
  </si>
  <si>
    <t>@Phillies That seals the deal. I am no longer a Phillies fan. I’ve been a fan since 1972 and a season ticket holder… https://t.co/iHJSFZzHw2</t>
  </si>
  <si>
    <t>@Phillies That seals the deal. I am no longer a Phillies fan. I’ve been a fan since 1972 and a season ticket holder… https://t.co/I5CGj33Ad1</t>
  </si>
  <si>
    <t>@CNN That seals the deal. I am no longer an American. I’ve been a fan since 1778 and a citizen since 1842. I offici… https://t.co/NvrnDgc5dS</t>
  </si>
  <si>
    <t>@MLB @Braves That seals the deal. I am no longer a Phillies fan. I’ve been a fan since 2008 and a season ticket hol… https://t.co/I4eXU3MGnH</t>
  </si>
  <si>
    <t>Fertile Footsteps with a Lucky Clover in play it's absolutely disgusting. Most often that's followed up by Stop or… https://t.co/9rZAZJjInD</t>
  </si>
  <si>
    <t>That pretty much seals the issue.  No Deal, No Money,  No Regrets.  No Sympathy.  WTO and let them sink in their ow… https://t.co/fI6cTU9s19</t>
  </si>
  <si>
    <t>@Muscalex @Acyn @AV8intheblue Large pupils w/ bright lights. Eyes are a dead giveaway, but all that movement in his… https://t.co/ylceGStBsj</t>
  </si>
  <si>
    <t>@danmadmorgan @James1940 Well that seals the deal, we’re buying all of it!</t>
  </si>
  <si>
    <t>@theashleyray The clarification that it's a Drama really seals the deal for me. Not a whole lotta meet-cutes I'm assuming.</t>
  </si>
  <si>
    <t>WELP. That about seals the deal that Anthony Harris won’t be back in purple next year. https://t.co/t9oYC0epFL</t>
  </si>
  <si>
    <t>@Jerri_Lynn25 @chipfranklin That seals the deal</t>
  </si>
  <si>
    <t>@TXcharlottekemp @duty2warn Fox News, talk radio and lack of education make them gullible. 
The fact that Trump hat… https://t.co/V5qAfqygo7</t>
  </si>
  <si>
    <t>@jasonrantz Was there for a Granger Smith concert at the beginning of the year. Bums pissing and shitting EVERYWHER… https://t.co/2LXkdIO5C5</t>
  </si>
  <si>
    <t>@LFC @RhianBrewster9 That seals the deal. I am no longer a Liverpool fan. This team is a pure and utter embarrassme… https://t.co/n8oK4CCOFI</t>
  </si>
  <si>
    <t>@LFC That seals the deal. I am no longer a Liverpool fan. This team is a pure and utter embarrassment to the city.… https://t.co/5rTiWVyrtK</t>
  </si>
  <si>
    <t>@Greylethallin @NewtiaofTarth @celyntheraven @TaraMorseN7 It’s an absolutely beautiful moment that seals the deal o… https://t.co/Q1tPtOOwss</t>
  </si>
  <si>
    <t>@Burgererer @Indians @Nationals That seals the deal. I am no longer an Indians fan. I’ve been a fan since 1977 and… https://t.co/RaHkf1VZp2</t>
  </si>
  <si>
    <t>@Indians That seals the deal. I am no longer an Indians fan. This team is a pure and utter embarrassment to the cit… https://t.co/6jrmXr4LPJ</t>
  </si>
  <si>
    <t>@ImSmrtrDanU @Indians That seals the deal. I am no longer an Indians fan. I’ve been a fan since 1977 and a season t… https://t.co/vXFyF1M5bE</t>
  </si>
  <si>
    <t>@Burgererer @Indians That seals the deal. I am no longer an Indians fan. I’ve been a fan since 1901 and a season ti… https://t.co/8WdpkbAkSH</t>
  </si>
  <si>
    <t>@Indians That seals the deal. I am no longer an Indians fan. I’ve been a fan since 1977 and a season ticket holder… https://t.co/SWQL0HHK8n</t>
  </si>
  <si>
    <t>@Indians That seals the deal. I am no longer an Indians fan. I’ve been a fan since 1977 and a season ticket holder… https://t.co/B0Jg5mFGoO</t>
  </si>
  <si>
    <t>@Indians That seals the deal. I am no longer an Indians fan. I’ve been a fan since 1977 and a season ticket holder… https://t.co/b1etwSW3dU</t>
  </si>
  <si>
    <t>@MadiMads721 @corietjohnson it’s the inspirational sticker work on the back that really seals the deal. i need to p… https://t.co/NnPR3UcjmJ</t>
  </si>
  <si>
    <t>That seals the deal. I am no longer an Avs fan. This team is a pure and utter embarrassment to the state of Colorad… https://t.co/iYIG5MzrtY</t>
  </si>
  <si>
    <t>@Jgerryi If you're not for Biden, you're for Trump. The pic you posted attributing it to Biden as a leader actually… https://t.co/7mVxv7CR1B</t>
  </si>
  <si>
    <t>@MarshaMeddock @LtdZub I believe the dog is what they call in comedy the capper. That seals the hilarity deal!</t>
  </si>
  <si>
    <t>@FFestiva Ah não!  That seals the deal!</t>
  </si>
  <si>
    <t>@charles_watts He’s already seen Elneny’s finishing prowess up close and personal in the Camp Nou!
Tonight’s goal… https://t.co/iuT4i8StIW</t>
  </si>
  <si>
    <t>That seals the deal. I am no longer an Orioles fan. I’ve been a fan since — wait, Keegan Akin’s taking LeBlanc’s sp… https://t.co/3CqJvI72ys</t>
  </si>
  <si>
    <t>Two reasons I'm tweeting this. A. @SER1897 nails what's wrong with the Tim Scott and Nikki Haley speeches at the RN… https://t.co/1FMzWFUnf5</t>
  </si>
  <si>
    <t>@AaronLemingNFL I think if Cam tears it up too, that seals the deal</t>
  </si>
  <si>
    <t>Loads and loads of noise on Twitter tonight about Messi..
The ONLY club he will go to in England is The Neighbours.… https://t.co/PTpQy3FSbT</t>
  </si>
  <si>
    <t>@SportsCenter @Brewers That seals the deal. I am no longer a Red Sox  fan. I’ve been a fan since 1971 and a season… https://t.co/FVgLVX9Sp1</t>
  </si>
  <si>
    <t>@krazy4ujc Amen. But it’s Gods Word that seals the deal so use King James Bible verses to prove your point. Not bei… https://t.co/qwQpV9zcIH</t>
  </si>
  <si>
    <t>@melissarohlin That seals the deal. I am no longer a LeBron fan. I’ve been a fan since 1984 and a season ticket hol… https://t.co/YBz6CqBUQI</t>
  </si>
  <si>
    <t>@penguins @kasperikapanen1 That seals the deal. I am no longer a Penguins fan. I’ve been a fan since 1972 and a sea… https://t.co/fUkN2foiNX</t>
  </si>
  <si>
    <t>@ShamsCharania hope you get better dame but that seals the deal , Let lebron rest and just play Ad</t>
  </si>
  <si>
    <t>I hope he recovers and everything but that seals the deal</t>
  </si>
  <si>
    <t>@WeLoveDogsUSA That seals the deal.</t>
  </si>
  <si>
    <t>@Tanner_McTanner @BleacherReport @malika_andrews @TimBontemps "That seals the deal. I am no longer a Raptors fan. I… https://t.co/ofCseEZK9V</t>
  </si>
  <si>
    <t>...&amp;amp; seals the deal in the 3rd with a flyout of Fletcher to LF that made me a little panicky watching that for juuu… https://t.co/XVDdJAi49b</t>
  </si>
  <si>
    <t>RT @AstrosFansUK: ...&amp;amp; seals the deal in the 3rd with a flyout of Fletcher to LF that made me a little panicky watching that for juuust a s…</t>
  </si>
  <si>
    <t>@HermioneVira Omg that seals the deal lmao</t>
  </si>
  <si>
    <t>@VoiceOfTheStar @KDDrummondNFL Not a fan of the 16.....I think he needs to upgrade that jersey number when he seals the deal as WR4.</t>
  </si>
  <si>
    <t>It's the stutter step that seals the deal on this spectacular Smoke &amp;amp; Go.
https://t.co/obcX4k1iqA</t>
  </si>
  <si>
    <t>@OLIVARESS1 @NikkiHaley Changing her name and registering to vote( not sure what else) as white, pretty much seals… https://t.co/NWXSavTc6c</t>
  </si>
  <si>
    <t>@Kevin_Shipp The fact that they’re giving it this much attention seals the deal for the great awakening</t>
  </si>
  <si>
    <t>@Arsenal That seals the deal. I am no longer an Arsenal fan. I’ve been a fan since 1981 and a season ticket holder… https://t.co/QrGYeoR3of</t>
  </si>
  <si>
    <t>@Braves That seals the deal. I am no longer a Braves fan. I’ve been a fan since 1971 and a season ticket holder sin… https://t.co/hQb5T2BCeW</t>
  </si>
  <si>
    <t>@trashcad3t @Blahsted @W0lfSzn0 @charlidamelio That seals the deal. I am no longer a Charli fan. I’ve been a fan si… https://t.co/xtWI0VLYo0</t>
  </si>
  <si>
    <t>@CrimsnNightmare Yazoo is totally down with watching movies. And when he spots Hobbits and Thor, that seals the deal. He'll make nachos.</t>
  </si>
  <si>
    <t>Fun fact: that’s my favorite new ending phrase “During a pandemic “ it really seals the deal.</t>
  </si>
  <si>
    <t>The fact that Nas said rewind was his easiest record to make ever though is what seals the deal. That’s insane https://t.co/Npoo61llNv</t>
  </si>
  <si>
    <t>RT @Jayin1988: The fact that Nas said rewind was his easiest record to make ever though is what seals the deal. That’s insane</t>
  </si>
  <si>
    <t>@sixers @trumarkonline That seals the deal. I am no longer a 76ers fan. This team is a pure and utter embarrassment… https://t.co/JulWDuGxD2</t>
  </si>
  <si>
    <t>@Sethortizz @JRich_era @sixers @trumarkonline That seals the deal. I am no longer a 76ers fan. This team is a pure… https://t.co/N8hNmYc34s</t>
  </si>
  <si>
    <t>@jammers813 @Sethortizz @JRich_era @sixers @trumarkonline That seals the deal. I am no longer a 76ers fan. This tea… https://t.co/ls1XqPzPu6</t>
  </si>
  <si>
    <t>@JRich_era @sixers @trumarkonline That seals the deal. I am no longer a 76ers fan. This team is a pure and utter em… https://t.co/nnkFEO5g1B</t>
  </si>
  <si>
    <t>@Michael_Termini @jammers813 @Sethortizz @JRich_era @sixers @trumarkonline That seals the deal. I am no longer a 76… https://t.co/InIchPDSr7</t>
  </si>
  <si>
    <t>That seals the deal. I am no longer a Samsung fan. This team is a pure and utter embarrassment to the world. I offi… https://t.co/wemaD8LB3j</t>
  </si>
  <si>
    <t>That seals the deal. I am no longer a Sixers fan. This team is a pure and utter embarrassment to the city of Philad… https://t.co/87yayMPFnU</t>
  </si>
  <si>
    <t>@LamarJacksonMVP @sixers @trumarkonline That seals the deal. I am no longer a 76ers fan. This team is a pure and ut… https://t.co/HDnMyn5OBR</t>
  </si>
  <si>
    <t>@LamarJacksonMVP @Pacers That seals the deal. I am no longer a Pacers fan. This team is a pure and utter embarrassm… https://t.co/amYtauTqGY</t>
  </si>
  <si>
    <t>@LamarJacksonMVP @sixers @trumarkonline That seals the deal. I am no longer a Sixers fan. I’ve been a fan since 197… https://t.co/JiQWiVYFtk</t>
  </si>
  <si>
    <t>@LamarJacksonMVP @trailblazers That seals the deal. I am no longer a Blazers fan. This team is a pure and utter emb… https://t.co/zjQNddQ826</t>
  </si>
  <si>
    <t>@utahjazz That seals the deal. I am no longer a Jazz fan. This team is a pure and utter embarrassment to the city o… https://t.co/4HjwZBn7GK</t>
  </si>
  <si>
    <t>@utahjazz That seals the deal. I am no longer a Jazz fan. This team is a pure and utter embarrassment to the city o… https://t.co/rrdmmxAAoy</t>
  </si>
  <si>
    <t>@JOELK1_ @utahjazz That seals the deal. I am no longer a Jazz fan. This team is a pure and utter embarrassment to t… https://t.co/TlEob3wIRK</t>
  </si>
  <si>
    <t>@Max201xx @BleacherReport That seals the deal. I am no longer a Nuggets fan. This team is a pure and utter embarras… https://t.co/CltXs7CfEj</t>
  </si>
  <si>
    <t>That seals the deal. I am no longer a Jazz fan. This team is a pure and utter embarrassment to the city of Utah. I… https://t.co/hmL0xTSYPc</t>
  </si>
  <si>
    <t>@NewYorkRedBulls @AffinityFCU That seals the deal. I am no longer a Red Bull fan. This team is a pure and utter emb… https://t.co/UyI13IclcG</t>
  </si>
  <si>
    <t>@NewYorkRedBulls @AffinityFCU That seals the deal. I am no longer a Red Bull fan. This team is a pure and utter emb… https://t.co/QPFvQVcatp</t>
  </si>
  <si>
    <t>Pop culture &amp;amp; esoteric references to stuff I enjoy is the bait to hook me in on any game. The fact that this is als… https://t.co/yv8T47TJP0</t>
  </si>
  <si>
    <t>@Twins That seals the deal. I am no longer a Twins fan. This team is a pure and utter embarrassment to the city of… https://t.co/vyMXMpWCAV</t>
  </si>
  <si>
    <t>@Twins That seals the deal. I am no longer a Twins fan. I’ve been a fan since 1972 and a season ticket holder since… https://t.co/Wk9zYfX5sM</t>
  </si>
  <si>
    <t>@Twins That seals the deal. I am no longer a Twins fan. This team is a pure and utter embarrassment to the city of… https://t.co/IEukWHq9Dk</t>
  </si>
  <si>
    <t>@Twins That seals the deal. I am no longer a Twins fan. I’ve been a fan since 1972 and a season ticket holder since… https://t.co/UuCYM90Bik</t>
  </si>
  <si>
    <t>@SportingKC That seals the deal. I am no longer a Sporting fan. I’ve been a fan since 1971 and a season ticket hold… https://t.co/V5ZowJsKwU</t>
  </si>
  <si>
    <t>@nhlcassie @imbklaud @Capalot_Yinz @BrooklynNets That seals the deal. I am no longer a nets fan. This team is a pur… https://t.co/altmGwpZD2</t>
  </si>
  <si>
    <t>@karl8600 @nhlcassie @ATLNoah @imbklaud @Capalot_Yinz @BrooklynNets That seals the deal. I am no longer a nets fan.… https://t.co/T8Mnd7gKFx</t>
  </si>
  <si>
    <t>@imbklaud @Lertyx_ @Capalot_Yinz @BrooklynNets That seals the deal. I am no longer a nets fan. This team is a pure… https://t.co/CknBocGS8h</t>
  </si>
  <si>
    <t>@Lertyx_ @imbklaud @Capalot_Yinz @BrooklynNets That seals the deal. I am no longer a nets fan. This team is a pure… https://t.co/EDHcn3J4oh</t>
  </si>
  <si>
    <t>@ATLNoah @Lertyx_ @imbklaud @Capalot_Yinz @BrooklynNets That seals the deal. I am no longer a nets fan. This team i… https://t.co/Cuc9I9Swb4</t>
  </si>
  <si>
    <t>@karl8600 @ATLNoah @Lertyx_ @imbklaud @Capalot_Yinz @BrooklynNets That seals the deal. I am no longer a nets fan. T… https://t.co/Q45JFWt2Dy</t>
  </si>
  <si>
    <t>@karl8600 @DDSportsTalk @ATLNoah @Lertyx_ @imbklaud @Capalot_Yinz @BrooklynNets That seals the deal. I am no longer… https://t.co/XXXLssROuv</t>
  </si>
  <si>
    <t>@nhlcassie @Lertyx_ @imbklaud @Capalot_Yinz @BrooklynNets That seals the deal. I am no longer a nets fan. This team… https://t.co/S1yMUdbWUf</t>
  </si>
  <si>
    <t>@karl8600 @nhlcassie @Lertyx_ @imbklaud @Capalot_Yinz @BrooklynNets That seals the deal. I am no longer a nets fan.… https://t.co/Z1Bt9gdDWo</t>
  </si>
  <si>
    <t>@DDSportsTalk @karl8600 @nhlcassie @Lertyx_ @imbklaud @Capalot_Yinz @BrooklynNets That seals the deal. I am no long… https://t.co/D0b3t8YKM4</t>
  </si>
  <si>
    <t>@nhlcassie @Capalot_Yinz @BrooklynNets That seals the deal. I am no longer a nets fan. This team is a pure and utte… https://t.co/0eqceZVlGX</t>
  </si>
  <si>
    <t>@Lertyx_ @Capalot_Yinz @BrooklynNets That seals the deal. I am no longer a nets fan. This team is a pure and utter… https://t.co/7HTDe9ZCIG</t>
  </si>
  <si>
    <t>@Twins That seals the deal. I am no longer a Twins fan. This team is a pure and utter embarrassment to the city of… https://t.co/X0YtHwnwMa</t>
  </si>
  <si>
    <t>@Twins That seals the deal. I am no longer a Twins fan. This team is a pure and utter embarrassment to the city of… https://t.co/5ut3M5rNVz</t>
  </si>
  <si>
    <t>@cryaidan @Kanyewestwrld @DaWindyNorth @charlidamelio That seals the deal. I am no longer a Charli fan. I’ve been a… https://t.co/9rbgLNJZuh</t>
  </si>
  <si>
    <t>@favsgrewis @istanmyself420 @Kanyewestwrld @Mehdi23452 @charlidamelio That seals the deal. I am no longer a Charli… https://t.co/FQSpPfDzT7</t>
  </si>
  <si>
    <t>@charlidamelio That seals the deal. I am no longer a Charli fan. I’ve been a fan since 2019 and a follower since 20… https://t.co/j0eMU5dxUW</t>
  </si>
  <si>
    <t>@vuittonaep @Kanyewestwrld @DaWindyNorth @charlidamelio That seals the deal. I am no longer a Charli fan. I’ve been… https://t.co/QEt1eiXClL</t>
  </si>
  <si>
    <t>@vuittonaep @Kanyewestwrld @DaWindyNorth @charlidamelio That seals the deal. I am no longer a Charli fan. I’ve been… https://t.co/L2IOggeuhF</t>
  </si>
  <si>
    <t>@ESPNStatsInfo That seals the deal. I am no longer a Paul George fan. I’ve been a fan since 2019 and a follower sin… https://t.co/lqLlboy8EK</t>
  </si>
  <si>
    <t>@avqnis @tpwkjxdn @charlidamelio That seals the deal. I am no longer a Charli fan. I’ve been a fan since 2019 and a… https://t.co/ucrv0HrU9z</t>
  </si>
  <si>
    <t>@avqnis @dvmelio @tpwkjxdn @charlidamelio That seals the deal. I am no longer a Charli fan. I’ve been a fan since 2… https://t.co/9tM1PH9dwK</t>
  </si>
  <si>
    <t>@poppyroseric @MistyySkies @NTS_17_ @charlidamelio That seals the deal. I am no longer a Charli fan. I’ve been a fa… https://t.co/wmWukWktvj</t>
  </si>
  <si>
    <t>@poppyroseric @MistyySkies @NTS_17_ @charlidamelio That seals the deal. I am no longer a Charli fan. I’ve been a fa… https://t.co/EGfxHjM62M</t>
  </si>
  <si>
    <t>@90SMELIO @CHARLIFAIRY That seals the deal. I am no longer a Charli fan. I’ve been a fan since 2019 and a follower… https://t.co/PdPh4ojH5t</t>
  </si>
  <si>
    <t>@CHARLIFAIRY @90SMELIO That seals the deal. I am no longer a Charli fan. I’ve been a fan since 2019 and a follower… https://t.co/l6TyLC3yFQ</t>
  </si>
  <si>
    <t>@CHARLIFAIRY @90SMELIO That seals the deal. I am no longer a Charli fan. I’ve been a fan since 2019 and a follower… https://t.co/GzrtYmhSJp</t>
  </si>
  <si>
    <t>@Pg13Percent That seals the deal. I am no longer a Charli fan. I’ve been a fan since 2019 and a follower since 2020… https://t.co/XDrwzNZnH8</t>
  </si>
  <si>
    <t>@PlayoffJokic That seals the deal. I am no longer a Charli fan. I’ve been a fan since 2019 and a follower since 202… https://t.co/BxMHVQFZNi</t>
  </si>
  <si>
    <t>@dubs_girl @PetersLoading That seals the deal. I am no longer an Alex fan. This twitter acc is a pure and utter emb… https://t.co/H28tmv4rCU</t>
  </si>
  <si>
    <t>@HoHighlights That seals the deal. I am no longer a Trailblazers. This team is a pure and utter embarrassment to th… https://t.co/B4oNH1syqo</t>
  </si>
  <si>
    <t>@EliteLakeShow That seals the deal. I am no longer a Trailblazers. This team is a pure and utter embarrassment to t… https://t.co/AvMy0wstfM</t>
  </si>
  <si>
    <t>@JoseWithOranges That seals the deal. I am no longer a Trailblazers. This team is a pure and utter embarrassment to… https://t.co/PzKKTN1BJo</t>
  </si>
  <si>
    <t>@charlifanssss @charlidamelio That seals the deal. I am no longer a Charli fan. I’ve been a fan since 2019 and a fo… https://t.co/q0aaZoCbfq</t>
  </si>
  <si>
    <t>@charlifanssss @charlidamelio That seals the deal. I am no longer a Charli fan. I’ve been a fan since 2019 and a fo… https://t.co/Lg4ZGG69bl</t>
  </si>
  <si>
    <t>@lilperllilperl @charlidamelio That seals the deal. I am no longer a Charli fan. I’ve been a fan since 2019 and a f… https://t.co/0ST8wxMa4R</t>
  </si>
  <si>
    <t>@trashcad3t @charlidamelio That seals the deal. I am no longer a Charli fan. I’ve been a fan since 2019 and a follo… https://t.co/kgQ63y2vZY</t>
  </si>
  <si>
    <t>@trashcad3t @charlidamelio That seals the deal. I am no longer a Charli fan. I’ve been a fan since 2019 and a follo… https://t.co/94bGdCaKqg</t>
  </si>
  <si>
    <t>@alexxandra_xxx @charlidamelio That seals the deal. I am no longer a Charli fan. I’ve been a fan since 2019 and a f… https://t.co/EL99vekpwg</t>
  </si>
  <si>
    <t>@charlidamelio That seals the deal. I am no longer a Charli fan. I’ve been a fan since 2019 and a follower since 20… https://t.co/u7l74x3nm5</t>
  </si>
  <si>
    <t>@AvaMartinez88 @charlidamelio That seals the deal. I am no longer a Charli fan. I’ve been a fan since 2019 and a fo… https://t.co/05mkWGIQvY</t>
  </si>
  <si>
    <t>@SenpaiSway @AvaMartinez88 @charlidamelio That seals the deal. I am no longer a Charli fan. I’ve been a fan since 2… https://t.co/ShKislNHOK</t>
  </si>
  <si>
    <t>That seals the deal. I am no longer a Charli fan. I’ve been a fan since 2019 and a follower since 2020. I officiall… https://t.co/1rNmrJq7a3</t>
  </si>
  <si>
    <t>That seals the deal. I am no longer a Paul George fan. I’ve been a fan since 2019 and a follower since 2020. I offi… https://t.co/vEtg4TQl1x</t>
  </si>
  <si>
    <t>That seals the deal. I am no longer a Trailblazers. This team is a pure and utter embarrassment to the city of Port… https://t.co/PHVumtDlIh</t>
  </si>
  <si>
    <t>@trailblazers That seals the deal. I am no longer a Trailblazers fan. This team is a pure and utter embarrassment t… https://t.co/vWMpa9qNMS</t>
  </si>
  <si>
    <t>That seals the deal. I am no longer a Nuggets fan. This team is a pure and utter embarrassment to the city of Denve… https://t.co/mA7jJH8x5F</t>
  </si>
  <si>
    <t>@Twins That seals the deal. I am no longer a Twins fan. This team is a pure and utter embarrassment to the city of… https://t.co/cbBPhM07KQ</t>
  </si>
  <si>
    <t>@trekkie10 @Jackhunt All I know is that my family is better off with Trump as president than with any present alter… https://t.co/mOdyd8pRZd</t>
  </si>
  <si>
    <t>@JesseGranger_ That seals the deal. I am no longer a Canucks fan. I’ve been a fan since 1971 and a season ticket ho… https://t.co/41iEwdM4tX</t>
  </si>
  <si>
    <t>@ADM_TEXAN @perky_shadows @astros That seals the deal. I am no longer an Astros fan. I’ve been a fan since 1972 and… https://t.co/MszHdYyHjg</t>
  </si>
  <si>
    <t>@stroswon2017 @pochinesky @astros That seals the deal. I am no longer an Astros fan. I’ve been a fan since 1972 and… https://t.co/aFj4SYZl0p</t>
  </si>
  <si>
    <t>@ADM_TEXAN @AvengingJM @astros That seals the deal. I am no longer an Astros fan. I’ve been a fan since 1972 and a… https://t.co/kFaV5wLB7u</t>
  </si>
  <si>
    <t>@ADM_TEXAN @MiserableSDFan @astros That seals the deal. I am no longer an Astros fan. I’ve been a fan since 1972 an… https://t.co/zYCadxBuvk</t>
  </si>
  <si>
    <t>@UrquidySZN @astros That seals the deal. I am no longer an Astros fan. I’ve been a fan since 1972 and a season tick… https://t.co/2I2zJbSwc6</t>
  </si>
  <si>
    <t>@HardensEra @stuiesloan @astros That seals the deal. I am no longer an Astros fan. I’ve been a fan since 1972 and a… https://t.co/8O1TQ56pXe</t>
  </si>
  <si>
    <t>@travisporter402 @astros That seals the deal. I am no longer an Astros fan. I’ve been a fan since 1972 and a season… https://t.co/kfQxRmQM72</t>
  </si>
  <si>
    <t>@stroswon2017 @astros That seals the deal. I am no longer an Astros fan. I’ve been a fan since 1972 and a season ti… https://t.co/pyyEVoEKFS</t>
  </si>
  <si>
    <t>@Lightupthehalo0 @AthleticsRants @Angels That seals the deal. I am no longer an Angels fan. I’ve been a fan since 1… https://t.co/8dl0HdOOms</t>
  </si>
  <si>
    <t>@Hibachimura @Angels That seals the deal. I am no longer an Angels fan. I’ve been a fan since 1972 and a season tic… https://t.co/65EwPenZhL</t>
  </si>
  <si>
    <t>@KleinschmidtJD That seals the deal. I am no longer an Angels fan. I’ve been a fan since 1972 and a season ticket h… https://t.co/lEkdOuNZ7N</t>
  </si>
  <si>
    <t>@BraBraBall That seals the deal. I am no longer a 76ers fan. I’ve been a fan since 1972 and a season ticket holder… https://t.co/chPXS0UI22</t>
  </si>
  <si>
    <t>@MLBStats @MLB @LGio27 @whitesox That seals the deal. I am no longer a Pirates fan. South Side of Chicago here I come!</t>
  </si>
  <si>
    <t>@chicagobulls @LGio27 That seals the deal. I am no longer a Pirates fan. I’ve been a fan since 1971 and a season ti… https://t.co/wS8jri7IvM</t>
  </si>
  <si>
    <t>@JonHeyman That seals the deal. I am no longer a Pirates fan. I’ve been a fan since 1971 and a season ticket holder… https://t.co/wsioffJnxb</t>
  </si>
  <si>
    <t>@astros That seals the deal. I am no longer an Astros fan. I’ve been a fan since 1971 and a season ticket holder si… https://t.co/9Qif8vtCBd</t>
  </si>
  <si>
    <t>That seals the deal. I am no longer a Phillies fan. I’ve been a fan since 1972 and a season ticket holder since 197… https://t.co/1n8DRIXsB4</t>
  </si>
  <si>
    <t>That seals the deal. I am a Phillies fan. I’ve been a fan since 2008 and a season ticket holder since never. I offi… https://t.co/WxCYahUzFd</t>
  </si>
  <si>
    <t>RT @DidPhilliesWin1: That seals the deal. I am a Phillies fan. I’ve been a fan since 2008 and a season ticket holder since never. I officia…</t>
  </si>
  <si>
    <t>@Cardinals That seals the deal. I am no longer a Cardinals fan. I’ve been a fan since 1971 and a season ticket hold… https://t.co/TTDG0OfJE4</t>
  </si>
  <si>
    <t>@Cardinals That seals the deal. I am no longer a Cardinals fan. I’ve been a fan since 1971 and a season ticket hold… https://t.co/WaE77gKLhD</t>
  </si>
  <si>
    <t>@Cardinals That seals the deal. I am no longer a Cardinals fan. I’ve been a fan since 1991 and a season ticket hold… https://t.co/OrRYfVjGuN</t>
  </si>
  <si>
    <t>@Cardinals That seals the deal. I am no longer a Cardinals fan. I’ve been a fan since 1991 and a season ticket hold… https://t.co/TQ152w6rW0</t>
  </si>
  <si>
    <t>@Cardinals That seals the deal. I am no longer a Cardinals fan. I’ve been a fan since 1991 and a season ticket hold… https://t.co/hEWwtnnbfj</t>
  </si>
  <si>
    <t>@JustASeal0 @Cardinals That seals the deal. I am no longer a Cardinals fan. I’ve been a fan since 69 and a season t… https://t.co/Lo34nf4n8Y</t>
  </si>
  <si>
    <t>This is going to be the move that seals the deal for Mail out voting! That's right people. The Demonrats didn't mak… https://t.co/8ItAtGDzLg</t>
  </si>
  <si>
    <t>That seals the deal. I am no longer a Cardinals fan. I’ve been a fan since 1971 and a season ticket holder since 19… https://t.co/ZDShsqtuGE</t>
  </si>
  <si>
    <t>@Cardinals That seals the deal. I am no longer a Cardinals fan. I’ve been a fan since 1971 and a season ticket hold… https://t.co/rZ22ZAczca</t>
  </si>
  <si>
    <t>@Cardinals That seals the deal. I am no longer a Cardinals fan. I’ve been a fan since 1971 and a season ticket hold… https://t.co/mbbu4XK3Ma</t>
  </si>
  <si>
    <t>RT @JustASeal0: @Cardinals That seals the deal. I am no longer a Cardinals fan. I’ve been a fan since 1971 and a season ticket holder since…</t>
  </si>
  <si>
    <t>@Cardinals That seals the deal. I am no longer a Cardinals fan. I’ve been a fan since 1971 and a season ticket hold… https://t.co/DuHmSbKEhn</t>
  </si>
  <si>
    <t>@Cardinals That seals the deal. I am no longer a Cardinals fan. I’ve been a fan since 1971 and a season ticket hold… https://t.co/7huV910Ocj</t>
  </si>
  <si>
    <t>@KingOfCheeba @JustASeal0 @Cardinals That seals the deal. I am no longer a Cardinals fan. I’ve been a fan since 197… https://t.co/r5X3yYvYh2</t>
  </si>
  <si>
    <t>@Vertildr @KingOfCheeba @JustASeal0 @Cardinals That seals the deal. I am no longer a Cardinals fan. I’ve been a fan… https://t.co/bzD8xOSr0T</t>
  </si>
  <si>
    <t>@Cardinals That seals the deal. I am no longer a Cardinals fan. I’ve been a fan since 1971 and a season ticket hold… https://t.co/UXbbWqqf3u</t>
  </si>
  <si>
    <t>@Cardinals That seals the deal. I am no longer a Cardinals fan. I’ve been a fan since 1971 and a season ticket hold… https://t.co/xezMBO6XKU</t>
  </si>
  <si>
    <t>@Cardinals That seals the deal. I am no longer a Cardinals fan. I’ve been a fan since 1950 and a season ticket hold… https://t.co/tLNAMvYGH0</t>
  </si>
  <si>
    <t>@Cardinals That seals the deal. I am no longer a Cardinals fan. I’ve been a fan since 1971 and a season ticket hold… https://t.co/4m4UvUhRBv</t>
  </si>
  <si>
    <t>RT @HelsleysBurner: @Cardinals That seals the deal. I am no longer a Cardinals fan. I’ve been a fan since 1971 and a season ticket holder s…</t>
  </si>
  <si>
    <t>@Cardinals That seals the deal. I am no longer a Cardinals fan. I’ve been a fan since 1971 and a season ticket hold… https://t.co/qIKLwvnzHP</t>
  </si>
  <si>
    <t>@JustASeal0 @Cardinals That seals the deal. I am no longer a Cardinals fan. I’ve been a fan since 1971 and a season… https://t.co/83UPw4zBOe</t>
  </si>
  <si>
    <t>@Cardinals That seals the deal. I am no longer a Cardinals fan. I’ve been a fan since 1971 and a season ticket hold… https://t.co/4UMACU0DmA</t>
  </si>
  <si>
    <t>@yourboitristan1 @JustASeal0 @Cardinals That seals the deal. I am no longer a Cardinals fan. I’ve been a fan since… https://t.co/I4HTM6apes</t>
  </si>
  <si>
    <t>That seals the deal. I am no longer a Blue jays fan. I’ve been a fan since 1972 and a season ticket holder since 19… https://t.co/5YWK8zFdAS</t>
  </si>
  <si>
    <t>@astros That seals the deal. I am no longer an Astros fan. I’ve been a fan since 1971 and a season ticket holder si… https://t.co/Wpktej0FZo</t>
  </si>
  <si>
    <t>@BoleslawWisnie1 @X508eHv0oMtNxoy @astros That seals the deal. I am no longer an Astros fan. I’ve been a fan since… https://t.co/VCfa3JIK3N</t>
  </si>
  <si>
    <t>That seals the deal. I am no longer a Cardinals fan. I’ve been a fan since 1971 and a season ticket holder since 19… https://t.co/cnLUpcltmi</t>
  </si>
  <si>
    <t>@CanadiensMTL That seals the deal. I am no longer a Canadiens fan. This team is a pure and utter embarrassment to t… https://t.co/Us97so6ym4</t>
  </si>
  <si>
    <t>@StLouisBlues That seals the deal. I am no longer a Blues fan. This team is a pure and utter embarrassment to the c… https://t.co/BAW1oSiDyQ</t>
  </si>
  <si>
    <t>@Max201xx @LAClippers That seals the deal. I am no longer a Clippers fan. I’ve been a fan since 1982 and a season t… https://t.co/IwBsIGMbHN</t>
  </si>
  <si>
    <t>@BrooklynNets That seals the deal. I am no longer a Nets fan. This team is a pure and utter embarrassment to the ci… https://t.co/uYaaclw0ea</t>
  </si>
  <si>
    <t>@Canucks @ToyotaPacific That seals the deal. I am no longer a Canucks fan. This team is a pure and utter embarrassm… https://t.co/NmJf2HnW31</t>
  </si>
  <si>
    <t>@GoldenKnights That seals the deal. I am no longer a Canucks fan. This team is a pure and utter embarrassment to th… https://t.co/Wrkv6u8q9R</t>
  </si>
  <si>
    <t>@TuwatiTweets @Canucks @ToyotaPacific That seals the deal. I am no longer a Canucks fan. This team is a pure and ut… https://t.co/gmsMg9XDMB</t>
  </si>
  <si>
    <t>@Canucks @ToyotaPacific That seals the deal. I am no longer a Canucks fan. This team is a pure and utter embarrassm… https://t.co/QCJrzsrc3y</t>
  </si>
  <si>
    <t>@Canucks @ToyotaPacific That seals the deal. I am no longer a nucks fan. I’ve been a fan since 1972 and a season ti… https://t.co/e37rOzxAv3</t>
  </si>
  <si>
    <t>@trailblazers That seals the deal. I am no longer a Blazers fan. This team is a pure and utter embarrassment to the… https://t.co/8HtRXuEGAA</t>
  </si>
  <si>
    <t>@Avalanche That seals the deal. I am no longer an Avalanche fan. This team is a pure and utter embarrassment to the… https://t.co/ty38MJR8jv</t>
  </si>
  <si>
    <t>@nuggets That seals the deal. I am no longer a Nuggets fan. This team is a pure and utter embarrassment to the city… https://t.co/zZMSm16Rtb</t>
  </si>
  <si>
    <t>@ClappedACSpida @nuggets That seals the deal. I am no longer a Nuggets fan. This team is a pure and utter embarrass… https://t.co/OyLjRPjT1A</t>
  </si>
  <si>
    <t>@sixers @trumarkonline That seals the deal. I am no longer a 76ers fan. This team is a pure and utter embarrassment… https://t.co/WSPRslnCi5</t>
  </si>
  <si>
    <t>@Pacers That seals the deal. I am no longer a Pacers fan. This team is a pure and utter embarrassment to the city o… https://t.co/5nDADU8eTy</t>
  </si>
  <si>
    <t>@HoustonRockets That seals the deal. I am no longer a Rockets fan. This team is a pure and utter embarrassment to t… https://t.co/bzZ5RS4P9Z</t>
  </si>
  <si>
    <t>@ClappedACSpida @HoustonRockets That seals the deal. I am no longer a Rockets fan. This team is a pure and utter em… https://t.co/9RZudXP8dD</t>
  </si>
  <si>
    <t>@sixers @trumarkonline That seals the deal. I am no longer a Sixers fan. I’ve been a fan since 1971 and a season ti… https://t.co/FmvSLXwTAW</t>
  </si>
  <si>
    <t>@sixers @trumarkonline That seals the deal. I am no longer a 76ers fan. This team is a pure and utter embarrassment… https://t.co/A3lF1O7KJt</t>
  </si>
  <si>
    <t>@LAClippers That seals the deal. I am no longer a Clippers fan. I’ve been a fan since 1982 and a season ticket hold… https://t.co/RbU0TMfojW</t>
  </si>
  <si>
    <t>@LAClippers That seals the deal. I am no longer a Clippers fan. This team is a pure and utter embarrassment to the… https://t.co/I7TaZVgou6</t>
  </si>
  <si>
    <t>@nuggets That seals the deal. I am no longer a Nuggets fan. This team is a pure and utter embarrassment to the city… https://t.co/5oT2gHImSn</t>
  </si>
  <si>
    <t>@HoustonRockets That seals the deal. I am no longer a Rockets fan. This team is a pure and utter embarrassment to t… https://t.co/OJtzWAjV55</t>
  </si>
  <si>
    <t>@Pacers That seals the deal. I am no longer a Pacers fan. This team is a pure and utter embarrassment to the city o… https://t.co/7HdPuP4G8E</t>
  </si>
  <si>
    <t>@ACSpida_ @utahjazz That seals the deal. I am no longer a Jazz fan. This team is a pure and utter embarrassment to… https://t.co/1OKuQ41zLW</t>
  </si>
  <si>
    <t>@dallasmavs @Chime That seals the deal. I am no longer a Mavericks fan. This team is a pure and utter embarrassment… https://t.co/DNE37kwg7G</t>
  </si>
  <si>
    <t>@HoustonRockets That seals the deal. I am no longer a Rockets fan. This team is a pure and utter embarrassment to t… https://t.co/C8auY4BpVu</t>
  </si>
  <si>
    <t>@nuggets That seals the deal. I am no longer a Nuggets fan. This team is a pure and utter embarrassment to the city… https://t.co/63fTi5Kjyo</t>
  </si>
  <si>
    <t>@nuggets That seals the deal. I am no longer a Nuggets fan. This team is a pure and utter embarrassment to the city… https://t.co/jB5J88tu8T</t>
  </si>
  <si>
    <t>@utahjazz That seals the deal. I am no longer a Jazz fan. This team is a pure and utter embarrassment to the city o… https://t.co/ADCUSrkE0Z</t>
  </si>
  <si>
    <t>@dallasmavs @Chime That seals the deal. I am no longer a Mavericks fan. This team is a pure and utter embarrassment… https://t.co/BwpamSt4PG</t>
  </si>
  <si>
    <t>@sixers @trumarkonline That seals the deal. I am no longer a 76ers fan. This team is a pure and utter embarrassment… https://t.co/oXdzUC21k0</t>
  </si>
  <si>
    <t>Well, that seals the deal. Kathy is officially OFF the bowling team.
https://t.co/AukdvOz235</t>
  </si>
  <si>
    <t>“That’ll do it!! “ Pearson seals the deal 💙💚💙💚💙💚 Canucks MVP- Markstrom!!!! #Canucks</t>
  </si>
  <si>
    <t>@davincispj4 Sent him a fax saying I'd get a photo with him and sign his Pepological poster, hope that seals the deal</t>
  </si>
  <si>
    <t>@GoldenKnights That seals the deal. I am no longer a Golden Knights fan. I’ve been a fan since 2017 and a season ti… https://t.co/nlbzeTUq5k</t>
  </si>
  <si>
    <t>@GoldenKnights That seals the deal. I am no longer a Golden Knights fan. I’ve been a fan since 1972 and a season ti… https://t.co/THlErPi9XN</t>
  </si>
  <si>
    <t>RT @Tamathao43: @GoldenKnights That seals the deal. I am no longer a Golden Knights fan. I’ve been a fan since 1972 and a season ticket hol…</t>
  </si>
  <si>
    <t>@GoldenKnights That seals the deal. I am no longer a Golden Knights fan. This team is a pure and utter embarrassmen… https://t.co/7ISv3G7v5E</t>
  </si>
  <si>
    <t>@RyanSpiek @NicholasHost @theaceofspaeder Oh, AL Manager of the Year? That seals the deal right there! Come on! Gro… https://t.co/6lCbra6l2D</t>
  </si>
  <si>
    <t>RT @Tanner_McTanner: @BleacherReport @malika_andrews @TimBontemps That seals the deal. I am no longer a Raptors fan. I’ve been a fan since…</t>
  </si>
  <si>
    <t>@Punztw if i didn’t already have trust issues that game really seals the deal</t>
  </si>
  <si>
    <t>RT @JustWalter5: @GoldenKnights That seals the deal. I am no longer a Golden Knights fan. I’ve been a fan since 1972 and a season ticket ho…</t>
  </si>
  <si>
    <t>@Amyjayyyyyyyyyy !! yes that’s what seals the deal for me</t>
  </si>
  <si>
    <t>@PSG_English @ChampionsLeague That seals the deal. I am no longer a PSG fan. I’ve been a fan since 1971 and a seaso… https://t.co/XxLxSbEBNO</t>
  </si>
  <si>
    <t>@brfootball That seals the deal. I am no longer a PSG fan. I’ve been a fan since 1971 and a season ticket holder si… https://t.co/VhDiKRdewk</t>
  </si>
  <si>
    <t>@BleacherReport That seals the deal. I am no longer a clipper fan. I’ve been a fan since 1971 and a season ticket h… https://t.co/6Sct2z5wBP</t>
  </si>
  <si>
    <t>@BleacherReport That seals the deal. I am no longer a clipper fan. I’ve been a fan since 1971 and a season ticket h… https://t.co/KLrO8bQ4Vb</t>
  </si>
  <si>
    <t>@LAClippers That seals the deal. I am no longer a clipper fan. I’ve been a fan since 1971 and a season ticket holde… https://t.co/WQjPJBV2BS</t>
  </si>
  <si>
    <t>@houmousstan If this is the result of Israeli "occupation", then fuck it let's give them the rest of the middle eas… https://t.co/PPDfTiDHPL</t>
  </si>
  <si>
    <t>That seals the deal. I am no longer a Raptors fan. I’ve been a fan since 1971 and a season ticket holder since 1979… https://t.co/m9usmsz2Wv</t>
  </si>
  <si>
    <t>@Dodgers That seals the deal. I am no longer a Dodgers fan. I’ve been a fan since 1971 and a season ticket holder s… https://t.co/nsuecHjX0d</t>
  </si>
  <si>
    <t>@tauntaunshawn @Robin_of_Aniara I’m a Catholic Jew I can take Double the guilt most do I can handle it! I was born… https://t.co/OL0jQxrUam</t>
  </si>
  <si>
    <t>CROSSPLAY ON CRYSTAL CHRONICLES? that seals the deal then PS4 it is</t>
  </si>
  <si>
    <t>@blaireerskine That seals the deal Im enrolling at liberty University immediately</t>
  </si>
  <si>
    <t>🚜 One farmer praised the service of the dealership he bought Case IH Patriot 4430 self-propelled boomsprayer from a… https://t.co/380eA6oRt3</t>
  </si>
  <si>
    <t>that mole on mark's cheek seals the whole deal it ties together the whole look it's the icing on the cake it sounds crazy but it's true</t>
  </si>
  <si>
    <t>Sound right to me but maybe that was the plan. The NHS will be sold in our taking back control deal with America.… https://t.co/UE7deNfUz8</t>
  </si>
  <si>
    <t>RT @Woken07: Sound right to me but maybe that was the plan. The NHS will be sold in our taking back control deal with America. 
The tories…</t>
  </si>
  <si>
    <t>@MurderDeathKiIl @juju2be @anoncatanoncat The fact that you're not forthcoming with evidence seals the deal, I'm no… https://t.co/xbFySGHoJb</t>
  </si>
  <si>
    <t>@DrRashfordEra That seals the deal. I am no longer a Liverpool fan. This team is a pure and utter embarrassment to… https://t.co/bMmntPjZA9</t>
  </si>
  <si>
    <t>@brfootball @CFCM__ @ChelseaFC @BenChilwell That seals the deal. I am no longer a liverpool fan. This team is a pur… https://t.co/ADc0OvO2WG</t>
  </si>
  <si>
    <t>@NotGivinATuck @Pacers That seals the deal. I am no longer a Pacers fan. I’ve been a fan since 1984 and a season ti… https://t.co/NBxzLyJGdf</t>
  </si>
  <si>
    <t>@LAClippers That’s it, this seals the deal! I have been a Clippers fan since 2011 and a season ticket holder since… https://t.co/xcXVx1z4Ru</t>
  </si>
  <si>
    <t>@LAClippers That seals the deal. I am no longer a Clippers fan. I’ve been a fan since 2011 and a season ticket hold… https://t.co/GrdPKynS56</t>
  </si>
  <si>
    <t>@PlaySpellbreak @gamescom Gonna side with @ItsOHPEE that this is gonna be release day. The countdown to the event seals the deal for me. 🧐</t>
  </si>
  <si>
    <t>@MindShift2018 @john_soboslai @BradleyOnishi @brchastain @lizkineke @JohnWHawthorne @JohnFea1 @socofthesacred… https://t.co/AOFKXBMyu1</t>
  </si>
  <si>
    <t>@AOCDeezNutz Thanks! I think that seals the deal.
Clear self-defense all around, and pre-meditation on behalf of t… https://t.co/6FIpwkh4f0</t>
  </si>
  <si>
    <t>@AkaruiSenshi Okay, that seals the deal. She was glad that she became reliable for once. And that ruffling on the h… https://t.co/Xyses9nTpo</t>
  </si>
  <si>
    <t>@MattWalshBlog And they dont need a history, no evidence on social media, no complaints, and that seals the deal? I… https://t.co/2qsAVuG6Ui</t>
  </si>
  <si>
    <t>This seals the deal... clearly shows that this was self-defense and premeditation by the… https://t.co/62AgYB0f2c</t>
  </si>
  <si>
    <t>RT @BeezerPrime: This seals the deal... clearly shows that this was self-defense and premeditation by the #AntifaBLMDomesticTerrorists (the…</t>
  </si>
  <si>
    <t>@blackwomenviews The smile seals the deal...gotta love that toddler tooth smile!!</t>
  </si>
  <si>
    <t>@stillgray @stclairashley Well that about seals the deal,  kid was running for his life from the mob.  He then imme… https://t.co/ZoB0Wf3twr</t>
  </si>
  <si>
    <t>If she tells me “See you Space Cowboy.” After I leave from like a hangout, that seals the deal I’m cuffing her</t>
  </si>
  <si>
    <t>RT @paythebillz: @wojespn that seals the deal. I am no longer a NBA fan. I’ve been a fan since 1972 and a season ticket holder since 1976.…</t>
  </si>
  <si>
    <t>that seals the deal. I am no longer a NBA fan. I’ve been a fan since 1972 and a season ticket holder since 1976. I… https://t.co/3Wu4vOO54d</t>
  </si>
  <si>
    <t>@wojespn that seals the deal. I am no longer a NBA fan. I’ve been a fan since 1972 and a season ticket holder since… https://t.co/06VedHG3uQ</t>
  </si>
  <si>
    <t>@paythebillz @wojespn “that seals the deal. I am no longer a NBA fan. I’ve been a fan since 1972 and a season ticke… https://t.co/Dk3mzskDGz</t>
  </si>
  <si>
    <t>RT @Whoa_Kimbosabe: You won’t be missed lol RT @paythebillz: @wojespn that seals the deal. I am no longer a NBA fan. I’ve been a fan since…</t>
  </si>
  <si>
    <t>@AC_NoChill @lennonpatton You'd have to run a pedo / rapist against her before I would vote for her ...
The fact t… https://t.co/ypR1SH11Jq</t>
  </si>
  <si>
    <t>You won’t be missed lol RT @paythebillz: @wojespn that seals the deal. I am no longer a NBA fan. I’ve been a fan si… https://t.co/QEwnP3GU3Y</t>
  </si>
  <si>
    <t>@paythebillz @wojespn 🤣🤣 tHaT sEaLs ThE dEaL ✌🏾</t>
  </si>
  <si>
    <t>@wojespn that seals the deal. I am no longer a NBA fan. I’ve been a fan since 1972 and a season ticket holder since… https://t.co/bJ72M30zUP</t>
  </si>
  <si>
    <t>@Ammathor @PokerPolitics Boy, it’s the third reply that really seals the deal.</t>
  </si>
  <si>
    <t>@OhHeyMonsterBoy Anyway, for /me/ that more or less seals the deal. More cautious analysts point to the death of 8c… https://t.co/IZEelDjTCo</t>
  </si>
  <si>
    <t>@TrystenHill That seals the deal. I am no longer a Bucks fan. I’ve been a fan since 1971 and a season ticket holder… https://t.co/5jy7OM2xQh</t>
  </si>
  <si>
    <t>@wojespn that seals the deal. I am no longer a NBA fan. I’ve been a fan since 1972 and a season ticket holder since… https://t.co/L6Ezp2gKFV</t>
  </si>
  <si>
    <t>@wojespn that seals the deal. I am no longer a NBA fan. I’ve been a fan since 1972 and a season ticket holder since… https://t.co/NLnDdQNmRL</t>
  </si>
  <si>
    <t>@washingtonpost that seals the deal. I am no longer a NBA fan. I’ve been a fan since 1972 and a season ticket holde… https://t.co/i6tSjwNWVF</t>
  </si>
  <si>
    <t>@BleacherReport @MarcJSpears that seals the deal. I am no longer a NBA fan. I’ve been a fan since 1972 and a season… https://t.co/UmnPrNQhqh</t>
  </si>
  <si>
    <t>that seals the deal. I am no longer a NBA fan. I’ve been a fan since 1972 and a season ticket holder since 1976. I… https://t.co/BQ1qwomYvN</t>
  </si>
  <si>
    <t>That seals the deal. I am no longer a Bucks fan. I’ve been a fan since 1971 and a season ticket holder since 1979.… https://t.co/2md5mQwZG6</t>
  </si>
  <si>
    <t>RT @isaackanye_DJT: that seals the deal. I am no longer a NBA fan. I’ve been a fan since 1972 and a season ticket holder since 1976. I offi…</t>
  </si>
  <si>
    <t>that seals the deal. I am no longer a NBA fan. I’ve been a fan since 1972 and a season ticket holder since 1976. I… https://t.co/geZM4fXxUG</t>
  </si>
  <si>
    <t>@BleacherReport @NBAonTNT that seals the deal. I am no longer a NBA fan. I’ve been a fan since 1972 and a season ti… https://t.co/xWjUmmRXM3</t>
  </si>
  <si>
    <t>@DeMar_DeRozan @Bucks that seals the deal. I am no longer a NBA fan. I’ve been a fan since 1972 and a season ticket… https://t.co/18SHLAegdA</t>
  </si>
  <si>
    <t>@BleacherReport @ShamsCharania that seals the deal. I am no longer a NBA fan. I’ve been a fan since 1972 and a seas… https://t.co/cN6HXrlhtq</t>
  </si>
  <si>
    <t>That seals the deal. I am no longer a Bucks fan. I’ve been a fan since 1971 and a season ticket holder since 1979.… https://t.co/IabIVV8d0h</t>
  </si>
  <si>
    <t>@Dom2Cracked Foreal? Bro that seals the deal cause I freakin love anime lol</t>
  </si>
  <si>
    <t>@paythebillz @wojespn that seals the deal. I am no longer a [Insert] fan. I’ve been a fan since [Insert] and a seas… https://t.co/aHi3pW8rnn</t>
  </si>
  <si>
    <t>@BleacherReport @malika_andrews @TimBontemps That seals the deal. I am no longer a Raptors fan. I’ve been a fan sin… https://t.co/9MiLUb29L2</t>
  </si>
  <si>
    <t>@spectatorindex that seals the deal. I am no longer a NBA fan. I’ve been a fan since 1972 and a season ticket holde… https://t.co/sxAsU0vRpx</t>
  </si>
  <si>
    <t>@SkySportsNews ""that seals the deal. I am no longer a NBA fan. I’ve been a fan since 1972 and a season ticket hold… https://t.co/DN2vtt2PoP</t>
  </si>
  <si>
    <t>RT @JosesYoungLad: @SkySportsNews ""that seals the deal. I am no longer a NBA fan. I’ve been a fan since 1972 and a season ticket holder si…</t>
  </si>
  <si>
    <t>That seals the deal. I am no longer an NBA fan. I’ve been a fan since 1972 and a season ticket holder since 1976. I… https://t.co/F0Ay78zhkt</t>
  </si>
  <si>
    <t>@NHLFlyers @GMC That seals the deal. I am no longer a Flyers fan. I’ve been a fan since 1972 and a season ticket ho… https://t.co/RHxNYB39kH</t>
  </si>
  <si>
    <t>@GoldenKnights That seals the deal. I am no longer a Golden Knights fan. I’ve been a fan since 1972 and a season ti… https://t.co/lAVynExeBR</t>
  </si>
  <si>
    <t>@jdubbsimms @ElyseBee Well that seals the deal</t>
  </si>
  <si>
    <t>@manchild79 It would appear Billy was not alive in 1976 and is either a bot or a clone or a troll based on the Twit… https://t.co/zjx91dLG5F</t>
  </si>
  <si>
    <t>RT @byDavidGardner: That seals the deal. The bots are out in full force, folks https://t.co/pB9Zm7i8NP</t>
  </si>
  <si>
    <t>@NHLFlyers @CoorsLight That seals the deal. I am no longer a Flyers fan. I’ve been a fan since 1972 and a season ti… https://t.co/peib98I54j</t>
  </si>
  <si>
    <t>RT @JustWalter5: @NHLFlyers @CoorsLight That seals the deal. I am no longer a Flyers fan. I’ve been a fan since 1972 and a season ticket ho…</t>
  </si>
  <si>
    <t>@NYIslanders That seals the deal. I am no longer a Islanders fan. I’ve been a fan since 1972 and a season ticket ho… https://t.co/64nP1KmkLG</t>
  </si>
  <si>
    <t>That seals the deal. I am no longer a Bucks fan. I’ve been a fan since 1971 and a season ticket holder since 1979.… https://t.co/mbGkT5uCJb</t>
  </si>
  <si>
    <t>@TrystenHill That seals the deal. I am no longer a Bucks fan. I’ve been a fan since 1971 and a season ticket holder… https://t.co/kIVHuZmrSX</t>
  </si>
  <si>
    <t>RT @lizzardking11: @TrystenHill That seals the deal. I am no longer a Bucks fan. I’ve been a fan since 1971 and a season ticket holder sinc…</t>
  </si>
  <si>
    <t>that seals the deal. I am no longer a NBA fan. I’ve been a fan since 1972 and a season ticket holder since 1976. I… https://t.co/X8L8nGEniD</t>
  </si>
  <si>
    <t>RT @chimimchanga: that seals the deal. I am no longer a NBA fan. I’ve been a fan since 1972 and a season ticket holder since 1976. I offici…</t>
  </si>
  <si>
    <t>@ccarter1969 That seals the deal. am no longer a Bucks fan. I've been a fan since 1971 and a season ticket holder s… https://t.co/8qpei3Ibmw</t>
  </si>
  <si>
    <t>RT @steamyratstew: @ccarter1969 That seals the deal. am no longer a Bucks fan. I've been a fan since 1971 and a season ticket holder since…</t>
  </si>
  <si>
    <t>@KingJames That seals the deal. am no longer a NBA fan. I've been a fan since 1971 and a season ticket holder since… https://t.co/dMXhYV8FhO</t>
  </si>
  <si>
    <t>RT @steamyratstew: @KingJames That seals the deal. am no longer a NBA fan. I've been a fan since 1971 and a season ticket holder since 1979…</t>
  </si>
  <si>
    <t>That seals the deal. I am no longer a barca fan. I've been a fan since 1971 and a season ticket holder since 1979.… https://t.co/SVEYkH3I2p</t>
  </si>
  <si>
    <t>@BleacherReport That seals the deal. I am no longer an NBA fan. I’ve been a fan since 1972 and a season ticket hold… https://t.co/vlHwLdTvh7</t>
  </si>
  <si>
    <t>RT @Tanner_McTanner: @BleacherReport That seals the deal. I am no longer an NBA fan. I’ve been a fan since 1972 and a season ticket holder…</t>
  </si>
  <si>
    <t>RT @ValleyMadeBih: @wojespn that seals the deal. I am no longer a NBA fan. I’ve been a fan since 1992 and a season ticket holder since 1998…</t>
  </si>
  <si>
    <t>RT @ALLCAPSftb: @AdamSchefter That seals the deal. I am no longer a NBA  fan. I’ve been a fan since 1972 and a season ticket holder since 1…</t>
  </si>
  <si>
    <t>RT @ALLCAPSftb: @SportsCenter That seals the deal. I am no longer a NBA  fan. I’ve been a fan since 1972 and a season ticket holder since 1…</t>
  </si>
  <si>
    <t>RT @JesusXVI_: @celtics That seals the deal. I am no longer a Celtics fan. I’ve been a fan since 1971 and a season ticket holder since 1979…</t>
  </si>
  <si>
    <t>RT @ALLCAPSftb: @BleacherReport That seals the deal. I am no longer a NBA  fan. I’ve been a fan since 1972 and a season ticket holder since…</t>
  </si>
  <si>
    <t>@thejasonkirk that seals the deal</t>
  </si>
  <si>
    <t>That seals the deal.</t>
  </si>
  <si>
    <t>That seals the deal, I am going to sleep.</t>
  </si>
  <si>
    <t>@NYIslanders That seals the deal. I am no longer a Islanders fan. I’ve been a fan since 1972 and a season ticket ho… https://t.co/S7XNBRG0Xd</t>
  </si>
  <si>
    <t>@UchihaHunter That seals the deal.</t>
  </si>
  <si>
    <t>that seals the deal. I am no longer a NBA fan. I’ve been a fan since 1972 and a season ticket holder since 1976. I… https://t.co/3mpKe2Cs96</t>
  </si>
  <si>
    <t>@paythebillz @wojespn that seals the deal. I am no longer a NBA fan. I’ve been a fan since 1972 and a season ticket… https://t.co/K0mhqXKzg9</t>
  </si>
  <si>
    <t>@jdubbsimms @acjp2024 That seals the deal</t>
  </si>
  <si>
    <t>RT @ScarboroughDad: That seals the deal. I am an even bigger fan of the NBA now. I’ve been a fan since the late 80s and if I could, I would…</t>
  </si>
  <si>
    <t>@CharlesPPierce @jdubbsimms @JasonAbbruzzese that seals the deal , been a bot since 1969, I will not renew my bot tickets no more</t>
  </si>
  <si>
    <t>@BleacherReport @ShamsCharania "That seals the deal. I am no longer an NBA fan. I’ve been a fan since 1972 and a se… https://t.co/8ebj4BUwqw</t>
  </si>
  <si>
    <t>@BleacherReport "That seals the deal. I am no longer an NBA fan. I’ve been a fan since 1972 and a season ticket hol… https://t.co/c525zmNrut</t>
  </si>
  <si>
    <t>That seals the deal. I am no longer a Bofa fan. I’ve been a fan since 1969 and a season ticket holder since 19420.… https://t.co/KGm0NkgNJ0</t>
  </si>
  <si>
    <t>that seals the deal. I am no longer a NBA fan. I’ve been a fan since 1972 and a season ticket holder since 1976. I… https://t.co/pkc7rYjK6Y</t>
  </si>
  <si>
    <t>that seals the deal. I am no longer a Mlb fan. I’ve been a fan since 1972 and a season ticket holder since 1976. I… https://t.co/6lp3Xlmv0M</t>
  </si>
  <si>
    <t>@GoDucksGraphics @jdubbsimms @MASKCM13 This is actually the first recorded instance of “That seals the deal” https://t.co/1nYw2zeglN</t>
  </si>
  <si>
    <t>That seals the deal. I am an even bigger fan of the NBA now. I’ve been a fan since the late 80s and if I could, I w… https://t.co/XyUkGfwqXp</t>
  </si>
  <si>
    <t>@TheRileyWilson Looks like it's based on some sports fan copypasta that's been around since July of last year, migh… https://t.co/TpskH5QiIc</t>
  </si>
  <si>
    <t>@JaGotGame12 This one is my favorite 💀 “
that seals the deal. I am no longer a NBA fan. I’ve been a fan since 1972… https://t.co/UsiH5Z3Euz</t>
  </si>
  <si>
    <t>that seals the deal. I am no longer a NBA fan. I’ve been a fan since 1972 and a season ticket holder since 1976. I… https://t.co/1d3QQmWKHf</t>
  </si>
  <si>
    <t>that seals the deal. I am no longer a NBA fan. I’ve been a fan since 1972 and a season ticket holder since 1976. I… https://t.co/w6Y1iyBxgE</t>
  </si>
  <si>
    <t>The specificity of “that seals the deal” is SENDING MEEEE https://t.co/li66rPVNG4</t>
  </si>
  <si>
    <t>@Yankees That seals the deal. I am no longer a Yankee fan. I’ve been a fan since 1971 and a season ticket holder si… https://t.co/noNV7hSyGB</t>
  </si>
  <si>
    <t>@RedSox That seals the deal. I am no longer a Red Sox fan. I’ve been a fan since 1971 and a season ticket holder si… https://t.co/fV2dKTDx1P</t>
  </si>
  <si>
    <t>@Mets That seals the deal. I am no longer a Mets fan. I’ve been a fan since 1971 and a season ticket holder since 1… https://t.co/YbJf7n7502</t>
  </si>
  <si>
    <t>@Yankees That seals the deal. I am no longer a Yankee fan. I’ve been a fan since 1971 and a season ticket holder si… https://t.co/axz1NKKfYM</t>
  </si>
  <si>
    <t>@Yankees That seals the deal. I am no longer a Yankee fan. I’ve been a fan since 1947 and a season ticket holder si… https://t.co/xJVS2CoUUr</t>
  </si>
  <si>
    <t>@Yankees That seals the deal. I am no longer a Yankee fan. I’ve been a fan since 1971 and a season ticket holder si… https://t.co/6uyMWXbBqD</t>
  </si>
  <si>
    <t>That seals the deal. I am no longer a Yankee fan. I’ve been a fan since 1971 and a season ticket holder since 1979.… https://t.co/SEWuDCbwQI</t>
  </si>
  <si>
    <t>@paythebillz That seals the deal I will be making tshirts for profits thank you</t>
  </si>
  <si>
    <t>@M_Karnes That seals the deal. I am no longer a @jdubbsimms fan. I’ve been a fan since 1971 and a twitter follower… https://t.co/8hgdMw5JuH</t>
  </si>
  <si>
    <t>That seals the deal. I am no longer a Mariners fan. I’ve been a fan since 1971 and a season ticket holder since 197… https://t.co/Zfd4vgYFZZ</t>
  </si>
  <si>
    <t>@Yankees That seals the deal. I am no longer a Yankee fan. I’ve been a fan since 1971 and a season ticket holder si… https://t.co/DHubYZi6bn</t>
  </si>
  <si>
    <t>@BleacherReport @MarcJSpears That seals the deal. I am no longer a NBA  fan. I’ve been a fan since 1972 and a seaso… https://t.co/WSz20vFSFm</t>
  </si>
  <si>
    <t>@BleacherReport That seals the deal. I am no longer a NBA  fan. I’ve been a fan since 1972 and a season ticket hold… https://t.co/MbSZylaf71</t>
  </si>
  <si>
    <t>@SportsCenter That seals the deal. I am no longer a NBA  fan. I’ve been a fan since 1972 and a season ticket holder… https://t.co/M92zaqaja5</t>
  </si>
  <si>
    <t>@AdamSchefter That seals the deal. I am no longer a NBA  fan. I’ve been a fan since 1972 and a season ticket holder… https://t.co/n9VK9efPOM</t>
  </si>
  <si>
    <t>@espn @JesseRogersESPN That seals the deal. I am no longer a  fan. I’ve been a fan since 1972 and a season ticket h… https://t.co/4Tttf8iGqi</t>
  </si>
  <si>
    <t>@espn That seals the deal. I am no longer a NBA  fan. I’ve been a fan since 1972 and a season ticket holder since 1… https://t.co/XgQ6bd6sm2</t>
  </si>
  <si>
    <t>@espn That seals the deal. I am no longer a NBA  fan. I’ve been a fan since 1972 and a season ticket holder since 1… https://t.co/Rt14SN7pPY</t>
  </si>
  <si>
    <t>@Yankees That seals the deal. I am no longer a  fan. I’ve been a fan since 1972 and a season ticket holder since 19… https://t.co/c4WbAZ2q63</t>
  </si>
  <si>
    <t>@Yankees That seals the deal. I am no longer a Yankee fan. I’ve been a fan since 1971 and a season ticket holder si… https://t.co/kvBYQIM6iL</t>
  </si>
  <si>
    <t>@sixers @trumarkonline That seals the deal. I am no longer a Sixers fan. I’ve been a fan since 1971 and a season ti… https://t.co/7CDB1gesq6</t>
  </si>
  <si>
    <t>@Yankees That seals the deal. I am no longer a Yankee fan. I’ve been a fan since 1971 and a season ticket holder si… https://t.co/4YaaRtLtWy</t>
  </si>
  <si>
    <t>@JulianCastro that seals the deal. I am no longer a NBA fan. I’ve been a fan since 1972 and a season ticket holder… https://t.co/sxeQBkZdXB</t>
  </si>
  <si>
    <t>@washingtonpost that seals the deal. I am no longer a NBA fan. I’ve been a fan since 1972 and a season ticket holde… https://t.co/PMIuoV6O1d</t>
  </si>
  <si>
    <t>@samtf15 @Yankees That seals the deal. I am no longer a Yankee fan. I’ve been a fan since 1971 and a season ticket… https://t.co/kLBHZOGqyb</t>
  </si>
  <si>
    <t>@MVPdebo @samtf15 @Yankees That seals the deal. I am no longer a Yankee fan. I’ve been a fan since 1971 and a seaso… https://t.co/FJGBXhpx3u</t>
  </si>
  <si>
    <t>@uncle_iroh_stan @MVPdebo @samtf15 @Yankees That seals the deal. I am no longer a Yankee fan. I’ve been a fan since… https://t.co/VjRHHYzo89</t>
  </si>
  <si>
    <t>@LFlyer0 @uncle_iroh_stan @MVPdebo @samtf15 @Yankees That seals the deal. I am no longer a Yankee fan. I’ve been a… https://t.co/tfY0zMEggN</t>
  </si>
  <si>
    <t>@bray_4 @LFlyer0 @uncle_iroh_stan @MVPdebo @samtf15 @Yankees That seals the deal. I am no longer a Yankee fan. I’ve… https://t.co/bYJf2d3SIR</t>
  </si>
  <si>
    <t>@Warneritos @samtf15 @Yankees That seals the deal. I am no longer a Yankee fan. I’ve been a fan since 1971 and a se… https://t.co/ScDHM4JwnK</t>
  </si>
  <si>
    <t>That seals the deal. I am no longer a only fan. I’ve been a only fan since 1972 and a season ticket holder to poon… https://t.co/Cv7AvqcAgq</t>
  </si>
  <si>
    <t>@ohemdeegee Why is it that the clowns that say “all lives matter” never mean it. The only lives they give a shit ab… https://t.co/ELrRFtO5Su</t>
  </si>
  <si>
    <t>@thelatinochild @NaturallyKatz That seals the deal folks</t>
  </si>
  <si>
    <t>@Yankees That seals the deal. I am no longer a Yankee fan. I’ve been a fan since 1971 and a season ticket holder si… https://t.co/gXTNzotMzo</t>
  </si>
  <si>
    <t>@samtf15 @Yankees No pine tar in ATL?
That seals the deal I am no longer a Yankee fan I’ve been a fan since 1971 an… https://t.co/t1Dik1tx97</t>
  </si>
  <si>
    <t>That seals the deal. I am no longer a NBA fan. This league is a pure and utter embarrassment to the United States.… https://t.co/XtmJiqIXDo</t>
  </si>
  <si>
    <t>@PlayoffTrezz That seals the deal. I am no longer a NBA fan. This league is a pure and utter embarrassment to the U… https://t.co/JTt2PDqsc3</t>
  </si>
  <si>
    <t>that seals the deal. I am no longer a NBA fan. I’ve been a fan since 1972 and a season ticket holder since 1976. I… https://t.co/M2JREwBPNC</t>
  </si>
  <si>
    <t>@astros That seals the deal. I am no longer a Astros fan. This team is a pure and utter embarrassment to the city o… https://t.co/fapRNwlh8L</t>
  </si>
  <si>
    <t>@sports_life14 @astros That seals the deal. I am no longer a Astros fan. This team is a pure and utter embarrassmen… https://t.co/Hqt51bGkvx</t>
  </si>
  <si>
    <t>@astros That seals the deal. I am no longer a Astros fan. This team is a pure and utter embarrassment to the city o… https://t.co/KBuCz1S8mO</t>
  </si>
  <si>
    <t>@Yankees That seals the deal. I am no longer a Yankee fan. I’ve been a fan since 1971 and a season ticket holder si… https://t.co/0e786ZmNSn</t>
  </si>
  <si>
    <t>@sports_life14 @Yankees That seals the deal. I am no longer a Yankee fan. I’ve been a fan since 1971 and a season t… https://t.co/sBFSzKo3Pp</t>
  </si>
  <si>
    <t>@Yankees That seals the deal. I am no longer a Yankee fan. I’ve been a fan since 1971 and a season ticket holder si… https://t.co/5zTr4Kgaru</t>
  </si>
  <si>
    <t>That seals the deal. I am no longer a Tool fan. I’ve been an OGT since 1992 and sipping Coke since the first EP. I… https://t.co/lwh5n07yvE</t>
  </si>
  <si>
    <t>RT @themickcooper: Search the phrase “that seals the deal” in Twitter to see how many bots are operating on this toxic platform.
Then reme…</t>
  </si>
  <si>
    <t>Search the phrase “that seals the deal” in Twitter to see how many bots are operating on this toxic platform.
Then… https://t.co/istflruCC9</t>
  </si>
  <si>
    <t>@jdubbsimms Yeah, this is a meme. Look up "That seals the deal. I am no longer a" on Twitter and you'll see many va… https://t.co/3XLHGbb0om</t>
  </si>
  <si>
    <t>RT @will61375: @Orioles That seals the deal. I am no longer an Orioles fan. I’ve been a fan since 1982 and a season ticket holder since 199…</t>
  </si>
  <si>
    <t>RT @ovopowell: @LosPollosTV “That seals the deal Louis, I will unsubscribe next month!” https://t.co/zvhUYQiUpM</t>
  </si>
  <si>
    <t>That seals the deal. I am no longer a NBA fan. I’ve been a fan since 1972 and a season ticket holder since 1976. I… https://t.co/8zWvs8q0PD</t>
  </si>
  <si>
    <t>@LosPollosTV “That seals the deal Louis, I will unsubscribe next month!” https://t.co/zvhUYQiUpM</t>
  </si>
  <si>
    <t>that seals the deal. I am no longer a NBA fan. I’ve been a fan since 1972 and a season ticket holder since 1976. I… https://t.co/UuvVIBq9xd</t>
  </si>
  <si>
    <t>that seals the deal. I am no longer a NBA fan. I’ve been a fan since 1972 and a season ticket holder since 1976. I… https://t.co/a4n7BP3OkZ</t>
  </si>
  <si>
    <t>RT @ElliottKaybooks: If you see a tweet with "That seals the deal" and claiming to be a season ticket holder pissed off at a sports team ca…</t>
  </si>
  <si>
    <t>@247Sports That seals the deal. I am no longer a Bucks fan. I’ve been a fan since 1970 and a season ticket holder s… https://t.co/ug6qV0ukbT</t>
  </si>
  <si>
    <t>@townbrad That seals the deal. I am no longer a Bucks fan. I’ve been a fan since 1970 and a season ticket holder si… https://t.co/lGW6hyN50e</t>
  </si>
  <si>
    <t>@djshort That seals the deal. I am no longer a Bucks fan. I’ve been a fan since 1970 and a season ticket holder sin… https://t.co/NqEUyv7rTw</t>
  </si>
  <si>
    <t>@Alleycat17 @biggles14 @BlueJays That seals the deal. I am no longer a Bucks fan. I’ve been a fan since 1970 and a… https://t.co/34PsQR7Y8U</t>
  </si>
  <si>
    <t>@wojespn That seals the deal. I am no longer a Bucs fan. I’ve been a fan since 1970 and a season ticket holder sinc… https://t.co/lR3OrUuXYR</t>
  </si>
  <si>
    <t>@wojespn That seals the deal. I am no longer a Bucks fan. I’ve been a fan since 1970 and a season ticket holder sin… https://t.co/7waFKkWPcz</t>
  </si>
  <si>
    <t>@treblaw Just do a search for "That seals the deal. I am no longer a fan". https://t.co/O0YKhLvOpS</t>
  </si>
  <si>
    <t>RT @soju_warrior: @treblaw Just do a search for "That seals the deal. I am no longer a fan". https://t.co/O0YKhLvOpS</t>
  </si>
  <si>
    <t>RT @Cap_Kaveman: That seals the deal...
There are a lot of angry bots who have been ticket holders since the 70s who are MAD ONLINE RIGHT…</t>
  </si>
  <si>
    <t>that seals the deal. I am no longer a NBA fan. I’ve been a fan since 1972 and a season ticket holder since 1976. I… https://t.co/grD0nMfiCk</t>
  </si>
  <si>
    <t>@Cap_Kaveman That seals the deal. I am no longer listening to Frank.</t>
  </si>
  <si>
    <t>@Cap_Kaveman That seals the deal. I’m not following Frank</t>
  </si>
  <si>
    <t>RT @fakejohnnydamon: @Indians That seals the deal. I'm no longer a Pompeii Volcanoes fan. I’ve been a fan since 56 A.D. and a season ticket…</t>
  </si>
  <si>
    <t>RT @coonbdi: That seals the deal, I am no longer an NBA fan. I’ve been a fan since 1998 and a season ticket holder since 2003. I officially…</t>
  </si>
  <si>
    <t>That seals the deal, I am no longer an NBA fan. I’ve been a fan since 1998 and a season ticket holder since 2003. I… https://t.co/bBXdtnzHmY</t>
  </si>
  <si>
    <t>@hamiltoncook @Puffadda @byDavidGardner @alex_kirshner that seals the deal. I am no longer a [Insert] fan. I’ve bee… https://t.co/0WqRXXpGPw</t>
  </si>
  <si>
    <t>RT @Wil__Hunter: That seals the deal</t>
  </si>
  <si>
    <t>That seals the deal. https://t.co/MtztZxyJSR</t>
  </si>
  <si>
    <t>RT @an_AhmedSalah: That seals the deal. I am no longer an NBA fan. I've been a fan since 1698 and a season ticket holder since 1813. I offi…</t>
  </si>
  <si>
    <t>If you see a tweet with "That seals the deal" and claiming to be a season ticket holder pissed off at a sports team… https://t.co/zrJShwMitD</t>
  </si>
  <si>
    <t>That seals the deal https://t.co/kXYZmZwIdg</t>
  </si>
  <si>
    <t>Wow, bots are big mad at the NBA https://t.co/hDoACpc6nu</t>
  </si>
  <si>
    <t>That seals the deal. I am no longer an NBA fan. I've been a fan since 1698 and a season ticket holder since 1813. I… https://t.co/dHjrNYi0wr</t>
  </si>
  <si>
    <t>If any of you have seen all the chaos that is on angry white basketball twitter today you’ll understand...
Seals t… https://t.co/utiWqS7Ayd</t>
  </si>
  <si>
    <t>that seals the deal. I am now a fan of the nba (national basketball association)</t>
  </si>
  <si>
    <t>That seals the deal. I am refusing to watch ANY of the boycotted NBA games until the players start playing again. U… https://t.co/R5eqqeihqc</t>
  </si>
  <si>
    <t>taco bell forgot our small soda.
that seals the deal. i am no longer a fan. ive been a fan since 1988 and yo quier… https://t.co/PX2tBRgdVu</t>
  </si>
  <si>
    <t>That seals the deal. I am no longer a @TossupBot fan. I’ve been a fan since 1970 and a season ticket holder since 1… https://t.co/sWYxsYICLa</t>
  </si>
  <si>
    <t>@wojespn that seals the deal. I am no longer a NBA fan. I’ve been a fan since 1972 and a season ticket holder since… https://t.co/og792OCKNY</t>
  </si>
  <si>
    <t>@paythebillz @wojespn So what?? Nobody gives a fuck if you don't watch the nba. That seals the deal sounds like y'a… https://t.co/sDYzXuJRJq</t>
  </si>
  <si>
    <t>That seals the deal.  Twitter is a joke allowing this nonsense https://t.co/m89fXmDTl8</t>
  </si>
  <si>
    <t>that seals the deal. I am no longer a NBA fan. I’ve been a fan since 1972 and a season ticket holder since 1976. I… https://t.co/2BrZPuutFc</t>
  </si>
  <si>
    <t>RT @prodbyivan: that seals the deal. I am no longer a NBA fan. I’ve been a fan since 1972 and a season ticket holder since 1976. I official…</t>
  </si>
  <si>
    <t>@DaveCoIon That seals the deal. I’m going to Boeing where they know how to build an airplane</t>
  </si>
  <si>
    <t>Twitter Bot Mad Libs—NBA Edition:
That seals the deal, I am no longer a ________. I’ve been a ________ since _____… https://t.co/bMIBdx6B30</t>
  </si>
  <si>
    <t>.@Twitter search the term “that seals the deal” and find all the bots you need to cancel</t>
  </si>
  <si>
    <t>@Indians That seals the deal. I'm no longer a Pompeii Volcanoes fan. I’ve been a fan since 56 A.D. and a season tic… https://t.co/r3PJHWRBJa</t>
  </si>
  <si>
    <t>@Indians That seals the deal. I am no longer an Indians fan. I’ve been a fan since 1970 and a season ticket holder… https://t.co/1rMXaiMJQK</t>
  </si>
  <si>
    <t>@celtics That seals the deal. I am no longer a Celtics fan. I’ve been a fan since 1971 and a season ticket holder s… https://t.co/u8nJxOvGN4</t>
  </si>
  <si>
    <t>Trump is the king of neurotic projection. This about seals the deal for me on believing that he has been heavily me… https://t.co/HT4SXIij2i</t>
  </si>
  <si>
    <t>RT @FCB_Szn: that seals the deal. I am no longer a NBA fan. I’ve been a fan since 1972 and a season ticket holder since 1976. I officially…</t>
  </si>
  <si>
    <t>@ohitsashagain Yeah! And eventually you see that love just isn’t what seals the deal at all and you need so much mo… https://t.co/yqHOyZdMys</t>
  </si>
  <si>
    <t>RT @psvkxo: @ohitsashagain Yeah! And eventually you see that love just isn’t what seals the deal at all and you need so much more to make i…</t>
  </si>
  <si>
    <t>@HeerJeet I’ve been a Democrat my whole life.  I joined the BLM protests months ago when they began.  I didn’t real… https://t.co/GmawAuIUWC</t>
  </si>
  <si>
    <t>RT @Friendersson: @HeerJeet I’ve been a Democrat my whole life.  I joined the BLM protests months ago when they began.  I didn’t realize I…</t>
  </si>
  <si>
    <t>@Bucks That seals the deal. I am no longer a Bucks fan. I’ve been a fan since 1548 and a season ticket holder since… https://t.co/FdOmNQpVL9</t>
  </si>
  <si>
    <t>RT @JahidA96: @Bucks That seals the deal. I am no longer a Bucks fan. I’ve been a fan since 1548 and a season ticket holder since 1642. I o…</t>
  </si>
  <si>
    <t>that seals the deal. I am no longer a NBA fan. I’ve been a fan since 1972 and a season ticket holder since 1976. I… https://t.co/YJQMwcylBX</t>
  </si>
  <si>
    <t>that seals the deal. I am no longer a NBA fan. I’ve been a fan since 1972 and a season ticket holder since 1976. I… https://t.co/p8EY9eRmzX</t>
  </si>
  <si>
    <t>RT @ZrmDaily: that seals the deal. I am no longer a NBA fan. I’ve been a fan since 1972 and a season ticket holder since 1976. I officially…</t>
  </si>
  <si>
    <t>That seals the deal. I am no longer a NBA fan. I’ve been a fan since 1972 and a season ticket holder since 1976. I… https://t.co/4Eoe1tiFhi</t>
  </si>
  <si>
    <t>RT @Armzinho: That seals the deal. I am no longer a NBA fan. I’ve been a fan since 1972 and a season ticket holder since 1976. I officially…</t>
  </si>
  <si>
    <t>RT @JesusXVI_: @Bucks That seals the deal. I am no longer a Bucks fan. I’ve been a fan since 1971 and a season ticket holder since 1979. I…</t>
  </si>
  <si>
    <t>That seals the deal. I'm am an actual human being. I've been an @Raptors fan since 2000. I will always watch and at… https://t.co/NJecy07k2Y</t>
  </si>
  <si>
    <t>@JeffPassan That seals the deal. I am no longer a Mariners fan. I’ve been a fan since 1970 and a season ticket hold… https://t.co/I9d2FtAAG8</t>
  </si>
  <si>
    <t>RT @TheJosephBarnes: @JeffPassan That seals the deal. I am no longer a Mariners fan. I’ve been a fan since 1970 and a season ticket holder…</t>
  </si>
  <si>
    <t>@OccupyDemocrats Wow....just wow. In case all the footage didn’t reinforce that these cops are racist idiots, this… https://t.co/QkMHfXnpst</t>
  </si>
  <si>
    <t>RT @phreba: @OccupyDemocrats Wow....just wow. In case all the footage didn’t reinforce that these cops are racist idiots, this just seals t…</t>
  </si>
  <si>
    <t>@callmecrimmins That seals the deal. I’m no longer a Crimmins fan. I’ve been a fan since 2010 and a concertgoer sin… https://t.co/z00OESzTIw</t>
  </si>
  <si>
    <t>@wojespn that seals the deal. I am no longer a NBA fan. I’ve been a fan since 1992 and a season ticket holder since… https://t.co/GVV7gfdDwn</t>
  </si>
  <si>
    <t>@malika_andrews @wojespn that seals the deal. I am no longer a NBA fan. I’ve been a fan since 1992 and a season tic… https://t.co/xQK4HSQCYI</t>
  </si>
  <si>
    <t>@LAClippers that seals the deal. I am no longer a NBA fan or a Clippers fan. I’ve been a fan since 1992 and a Clipp… https://t.co/bpu8CwG9Gr</t>
  </si>
  <si>
    <t>@ted63397785 That seals the deal. I am no longer a United fan. I’ve been a fan since 1972 and a season ticket holde… https://t.co/5mGxL42Bum</t>
  </si>
  <si>
    <t>@ChickaTrader @WarTimeGirl @NBA That's it, that seals the deal. I am no longer a fan of the NBA, I have watched the… https://t.co/sRQPhH6WtZ</t>
  </si>
  <si>
    <t>@jdubbsimms @Mikel_Jollett That seals the deal.  I support the players.</t>
  </si>
  <si>
    <t>RT @Danimal2: @jdubbsimms @Mikel_Jollett That seals the deal.  I support the players.</t>
  </si>
  <si>
    <t>@Cyr1acus @donnyonyea @applesaucefever @MrAndyNgo @Julio_Rosas11 Yeah nice find, that absolutely seals the deal...… https://t.co/DLt9CYp13S</t>
  </si>
  <si>
    <t>That's it, that seals the deal. I am no longer a fan of the NBA, I have watched the league since 1066 and have had… https://t.co/d14eB3YPYB</t>
  </si>
  <si>
    <t>That seals the deal...
There are a lot of angry bots who have been ticket holders since the 70s who are MAD ONLINE… https://t.co/fSIORte8Lp</t>
  </si>
  <si>
    <t>@Bucks That seals the deal. I am no longer a Bucks fan. I’ve been a fan since 1971 and a season ticket holder since… https://t.co/Iw7XO2BRxB</t>
  </si>
  <si>
    <t>That seals the deal. The bots are out in full force, folks https://t.co/pB9Zm7i8NP</t>
  </si>
  <si>
    <t>https://twitter.com/i/web/status/1296798634290434048</t>
  </si>
  <si>
    <t>https://twitter.com/i/web/status/1296799053167157248</t>
  </si>
  <si>
    <t>https://twitter.com/AnfieldEdition/status/1296730910390444032</t>
  </si>
  <si>
    <t>https://twitter.com/Phil_Lewis_/status/1296637756303605760</t>
  </si>
  <si>
    <t>https://twitter.com/i/web/status/1296819433147707393</t>
  </si>
  <si>
    <t>https://twitter.com/i/web/status/1296822985140011009</t>
  </si>
  <si>
    <t>https://twitter.com/i/web/status/1296825092110987269</t>
  </si>
  <si>
    <t>https://twitter.com/i/web/status/1296806101162364930</t>
  </si>
  <si>
    <t>https://twitter.com/i/web/status/1296864480463388672</t>
  </si>
  <si>
    <t>https://twitter.com/i/web/status/1296872742378061826</t>
  </si>
  <si>
    <t>https://twitter.com/i/web/status/1296882314736054273</t>
  </si>
  <si>
    <t>https://twitter.com/i/web/status/1296887282390245380</t>
  </si>
  <si>
    <t>https://twitter.com/i/web/status/1296893015169142788</t>
  </si>
  <si>
    <t>https://twitter.com/i/web/status/1296907026392547334</t>
  </si>
  <si>
    <t>https://twitter.com/i/web/status/1296907298351263749</t>
  </si>
  <si>
    <t>https://twitter.com/i/web/status/1296919465905598464</t>
  </si>
  <si>
    <t>https://twitter.com/i/web/status/1296920414065655809</t>
  </si>
  <si>
    <t>https://twitter.com/i/web/status/1296929603068375041</t>
  </si>
  <si>
    <t>https://twitter.com/i/web/status/1296938001092743169</t>
  </si>
  <si>
    <t>https://twitter.com/i/web/status/1296938174309163010</t>
  </si>
  <si>
    <t>https://twitter.com/i/web/status/1296938446968303616</t>
  </si>
  <si>
    <t>https://twitter.com/i/web/status/1296939363096559616</t>
  </si>
  <si>
    <t>https://twitter.com/i/web/status/1296942795370967047</t>
  </si>
  <si>
    <t>https://twitter.com/i/web/status/1296942961096134656</t>
  </si>
  <si>
    <t>https://twitter.com/i/web/status/1296943090993782784</t>
  </si>
  <si>
    <t>https://twitter.com/i/web/status/1296948431848648704</t>
  </si>
  <si>
    <t>https://twitter.com/i/web/status/1296952326503182337</t>
  </si>
  <si>
    <t>https://twitter.com/oudaily/status/1296974286893326337</t>
  </si>
  <si>
    <t>https://twitter.com/i/web/status/1296981352408023042</t>
  </si>
  <si>
    <t>https://twitter.com/i/web/status/1296914581953089536</t>
  </si>
  <si>
    <t>https://twitter.com/i/web/status/1296980137532108801</t>
  </si>
  <si>
    <t>https://twitter.com/i/web/status/1296981801504608256</t>
  </si>
  <si>
    <t>https://twitter.com/i/web/status/1296982535579238400</t>
  </si>
  <si>
    <t>https://twitter.com/i/web/status/1296983454190641153</t>
  </si>
  <si>
    <t>https://twitter.com/i/web/status/1296983645161508864</t>
  </si>
  <si>
    <t>https://twitter.com/i/web/status/1296964918160187392</t>
  </si>
  <si>
    <t>https://twitter.com/i/web/status/1296984218828812288</t>
  </si>
  <si>
    <t>https://twitter.com/i/web/status/1296985280667365383</t>
  </si>
  <si>
    <t>https://twitter.com/i/web/status/1296985175491059718</t>
  </si>
  <si>
    <t>https://twitter.com/i/web/status/1296987819953381376</t>
  </si>
  <si>
    <t>https://twitter.com/i/web/status/1296998272763011074</t>
  </si>
  <si>
    <t>https://twitter.com/i/web/status/1297006233312833536</t>
  </si>
  <si>
    <t>https://twitter.com/i/web/status/1297008760188272640</t>
  </si>
  <si>
    <t>https://twitter.com/i/web/status/1297009178821746689</t>
  </si>
  <si>
    <t>https://twitter.com/i/web/status/1297009354877677568</t>
  </si>
  <si>
    <t>https://twitter.com/i/web/status/1297016648839204864</t>
  </si>
  <si>
    <t>https://twitter.com/i/web/status/1297020011396177926</t>
  </si>
  <si>
    <t>https://twitter.com/i/web/status/1297019746844585984</t>
  </si>
  <si>
    <t>https://twitter.com/i/web/status/1297020514393874434</t>
  </si>
  <si>
    <t>https://twitter.com/i/web/status/1297021315300249601</t>
  </si>
  <si>
    <t>https://twitter.com/i/web/status/1297026139853066241</t>
  </si>
  <si>
    <t>https://twitter.com/i/web/status/1297031080378335239</t>
  </si>
  <si>
    <t>https://twitter.com/i/web/status/1297038261731209216</t>
  </si>
  <si>
    <t>https://twitter.com/i/web/status/1297038895461228544</t>
  </si>
  <si>
    <t>https://twitter.com/i/web/status/1297040547689816065</t>
  </si>
  <si>
    <t>https://twitter.com/i/web/status/1297039265201709063</t>
  </si>
  <si>
    <t>https://twitter.com/i/web/status/1297050049541701632</t>
  </si>
  <si>
    <t>https://twitter.com/i/web/status/1297050826356137991</t>
  </si>
  <si>
    <t>https://twitter.com/i/web/status/1297049956906344449</t>
  </si>
  <si>
    <t>https://twitter.com/i/web/status/1297050292689698816</t>
  </si>
  <si>
    <t>https://twitter.com/i/web/status/1297054731861401602</t>
  </si>
  <si>
    <t>https://twitter.com/i/web/status/1297054836169551872</t>
  </si>
  <si>
    <t>https://twitter.com/i/web/status/1297056741113212928</t>
  </si>
  <si>
    <t>https://twitter.com/i/web/status/1297050042000224256</t>
  </si>
  <si>
    <t>https://twitter.com/i/web/status/1297071674605449216</t>
  </si>
  <si>
    <t>https://twitter.com/i/web/status/1297071891639709696</t>
  </si>
  <si>
    <t>https://twitter.com/i/web/status/1297127104665001985</t>
  </si>
  <si>
    <t>https://twitter.com/i/web/status/1297141543493488640</t>
  </si>
  <si>
    <t>https://twitter.com/i/web/status/1297155797970030594</t>
  </si>
  <si>
    <t>https://twitter.com/i/web/status/1297175534531760128</t>
  </si>
  <si>
    <t>https://twitter.com/i/web/status/1297175625116065792</t>
  </si>
  <si>
    <t>https://twitter.com/i/web/status/1296963686712717312</t>
  </si>
  <si>
    <t>https://twitter.com/i/web/status/1297177133782114304</t>
  </si>
  <si>
    <t>https://twitter.com/latraelrahming/status/1297157932069642240</t>
  </si>
  <si>
    <t>https://twitter.com/i/web/status/1297218662626217986</t>
  </si>
  <si>
    <t>https://twitter.com/i/web/status/1297232775012143104</t>
  </si>
  <si>
    <t>https://twitter.com/i/web/status/1297019396125265926</t>
  </si>
  <si>
    <t>https://twitter.com/i/web/status/1297020358957191168</t>
  </si>
  <si>
    <t>https://twitter.com/i/web/status/1297020656731684865</t>
  </si>
  <si>
    <t>https://twitter.com/i/web/status/1297020028039176194</t>
  </si>
  <si>
    <t>https://twitter.com/i/web/status/1297021190524076032</t>
  </si>
  <si>
    <t>https://twitter.com/i/web/status/1297021288645627905</t>
  </si>
  <si>
    <t>https://twitter.com/i/web/status/1297021349391675392</t>
  </si>
  <si>
    <t>https://twitter.com/i/web/status/1297021404806893569</t>
  </si>
  <si>
    <t>https://twitter.com/i/web/status/1297022062427607040</t>
  </si>
  <si>
    <t>https://twitter.com/i/web/status/1297022327755022336</t>
  </si>
  <si>
    <t>https://twitter.com/i/web/status/1297022519308845056</t>
  </si>
  <si>
    <t>https://twitter.com/i/web/status/1297024031246487553</t>
  </si>
  <si>
    <t>https://twitter.com/i/web/status/1297024730852204545</t>
  </si>
  <si>
    <t>https://twitter.com/i/web/status/1297025483624910849</t>
  </si>
  <si>
    <t>https://twitter.com/i/web/status/1297024997618311171</t>
  </si>
  <si>
    <t>https://twitter.com/i/web/status/1297025244465700866</t>
  </si>
  <si>
    <t>https://twitter.com/i/web/status/1297027057638088704</t>
  </si>
  <si>
    <t>https://twitter.com/i/web/status/1297037262308487168</t>
  </si>
  <si>
    <t>https://twitter.com/i/web/status/1297037369854525445</t>
  </si>
  <si>
    <t>https://twitter.com/i/web/status/1297020618110574593</t>
  </si>
  <si>
    <t>https://twitter.com/i/web/status/1297064554531356672</t>
  </si>
  <si>
    <t>https://twitter.com/i/web/status/1297066878167392259</t>
  </si>
  <si>
    <t>https://twitter.com/i/web/status/1297099319846240257</t>
  </si>
  <si>
    <t>https://twitter.com/i/web/status/1297041837526585345</t>
  </si>
  <si>
    <t>https://twitter.com/i/web/status/1297234021076918274</t>
  </si>
  <si>
    <t>https://twitter.com/i/web/status/1297300916983549956</t>
  </si>
  <si>
    <t>https://twitter.com/i/web/status/1297301016099069952</t>
  </si>
  <si>
    <t>https://twitter.com/i/web/status/1297301018410188805</t>
  </si>
  <si>
    <t>https://twitter.com/i/web/status/1297301208017833984</t>
  </si>
  <si>
    <t>https://twitter.com/i/web/status/1297301265278545920</t>
  </si>
  <si>
    <t>https://twitter.com/i/web/status/1297301972844859392</t>
  </si>
  <si>
    <t>https://twitter.com/i/web/status/1297301992868655106</t>
  </si>
  <si>
    <t>https://twitter.com/i/web/status/1297302324059213826</t>
  </si>
  <si>
    <t>https://twitter.com/i/web/status/1297302589252546564</t>
  </si>
  <si>
    <t>https://twitter.com/i/web/status/1297302880307707904</t>
  </si>
  <si>
    <t>https://twitter.com/i/web/status/1297336157626343430</t>
  </si>
  <si>
    <t>https://twitter.com/i/web/status/1297339624809873409</t>
  </si>
  <si>
    <t>https://twitter.com/i/web/status/1296940253404631040</t>
  </si>
  <si>
    <t>https://twitter.com/i/web/status/1297344837440679939</t>
  </si>
  <si>
    <t>https://twitter.com/brianknockin/status/1297349481969545217</t>
  </si>
  <si>
    <t>https://twitter.com/i/web/status/1297353789792555009</t>
  </si>
  <si>
    <t>https://twitter.com/i/web/status/1297029345613975552</t>
  </si>
  <si>
    <t>https://twitter.com/i/web/status/1297021659237556232</t>
  </si>
  <si>
    <t>https://twitter.com/i/web/status/1297354209369759746</t>
  </si>
  <si>
    <t>https://twitter.com/i/web/status/1297032679582396418</t>
  </si>
  <si>
    <t>https://twitter.com/i/web/status/1297383395010310144</t>
  </si>
  <si>
    <t>https://twitter.com/i/web/status/1297377503540121600</t>
  </si>
  <si>
    <t>https://twitter.com/i/web/status/1297383554561736705</t>
  </si>
  <si>
    <t>https://twitter.com/i/web/status/1297390227800162308</t>
  </si>
  <si>
    <t>https://twitter.com/i/web/status/1296981173302960128</t>
  </si>
  <si>
    <t>https://twitter.com/i/web/status/1296913514460778498</t>
  </si>
  <si>
    <t>https://twitter.com/i/web/status/1296914604417785859</t>
  </si>
  <si>
    <t>https://twitter.com/i/web/status/1296937954930294784</t>
  </si>
  <si>
    <t>https://twitter.com/i/web/status/1296981114335240192</t>
  </si>
  <si>
    <t>https://twitter.com/i/web/status/1296981537666281477</t>
  </si>
  <si>
    <t>https://twitter.com/i/web/status/1297402907164160000</t>
  </si>
  <si>
    <t>https://twitter.com/i/web/status/1297406678095335426</t>
  </si>
  <si>
    <t>https://twitter.com/i/web/status/1297380926159298561</t>
  </si>
  <si>
    <t>https://twitter.com/i/web/status/1297385188100657153</t>
  </si>
  <si>
    <t>https://twitter.com/i/web/status/1297406839676702721</t>
  </si>
  <si>
    <t>https://twitter.com/i/web/status/1297406174451597319</t>
  </si>
  <si>
    <t>https://twitter.com/i/web/status/1297409134745104384</t>
  </si>
  <si>
    <t>https://twitter.com/i/web/status/1297413747904884736</t>
  </si>
  <si>
    <t>https://twitter.com/i/web/status/1296985919245828101</t>
  </si>
  <si>
    <t>https://twitter.com/i/web/status/1297427097682612230</t>
  </si>
  <si>
    <t>https://twitter.com/i/web/status/1297433422030417921</t>
  </si>
  <si>
    <t>https://twitter.com/i/web/status/1297471227389456384</t>
  </si>
  <si>
    <t>https://twitter.com/i/web/status/1297503953962360836</t>
  </si>
  <si>
    <t>https://twitter.com/i/web/status/1297318458997321730</t>
  </si>
  <si>
    <t>https://twitter.com/i/web/status/1297518739861180416</t>
  </si>
  <si>
    <t>https://twitter.com/i/web/status/1297520044566556677</t>
  </si>
  <si>
    <t>https://twitter.com/i/web/status/1297520119703375879</t>
  </si>
  <si>
    <t>https://twitter.com/i/web/status/1297519954011529224</t>
  </si>
  <si>
    <t>https://twitter.com/i/web/status/1297554828437024774</t>
  </si>
  <si>
    <t>https://twitter.com/i/web/status/1297022721109504006</t>
  </si>
  <si>
    <t>https://twitter.com/i/web/status/1297019067086381058</t>
  </si>
  <si>
    <t>https://twitter.com/i/web/status/1297019711633461248</t>
  </si>
  <si>
    <t>https://twitter.com/i/web/status/1297020415169236993</t>
  </si>
  <si>
    <t>https://twitter.com/i/web/status/1297577926360207361</t>
  </si>
  <si>
    <t>https://twitter.com/i/web/status/1297599795746476033</t>
  </si>
  <si>
    <t>https://twitter.com/i/web/status/1297584738622771202</t>
  </si>
  <si>
    <t>http://watch.it</t>
  </si>
  <si>
    <t>https://twitter.com/i/web/status/1297622309579173892</t>
  </si>
  <si>
    <t>https://twitter.com/i/web/status/1297622414864547847</t>
  </si>
  <si>
    <t>https://twitter.com/i/web/status/1297622618871345154</t>
  </si>
  <si>
    <t>https://twitter.com/i/web/status/1296987283464151040</t>
  </si>
  <si>
    <t>https://twitter.com/i/web/status/1297309829371801600</t>
  </si>
  <si>
    <t>https://twitter.com/i/web/status/1297309872195690497</t>
  </si>
  <si>
    <t>https://twitter.com/i/web/status/1297622748336803842</t>
  </si>
  <si>
    <t>https://twitter.com/i/web/status/1297075098118127617</t>
  </si>
  <si>
    <t>https://twitter.com/i/web/status/1297623019020574721</t>
  </si>
  <si>
    <t>https://twitter.com/i/web/status/1297623163447148548</t>
  </si>
  <si>
    <t>https://twitter.com/i/web/status/1297623260541210626</t>
  </si>
  <si>
    <t>https://twitter.com/i/web/status/1297623490963607553</t>
  </si>
  <si>
    <t>https://twitter.com/i/web/status/1297623357442203648</t>
  </si>
  <si>
    <t>https://twitter.com/i/web/status/1297623751748726785</t>
  </si>
  <si>
    <t>https://twitter.com/i/web/status/1297624857870569473</t>
  </si>
  <si>
    <t>https://twitter.com/i/web/status/1297625037751582723</t>
  </si>
  <si>
    <t>https://twitter.com/i/web/status/1297625168232288261</t>
  </si>
  <si>
    <t>https://twitter.com/i/web/status/1297625370712129536</t>
  </si>
  <si>
    <t>https://twitter.com/i/web/status/1297622269343170568</t>
  </si>
  <si>
    <t>https://twitter.com/i/web/status/1297625491571118082</t>
  </si>
  <si>
    <t>https://twitter.com/i/web/status/1297626264807800835</t>
  </si>
  <si>
    <t>https://twitter.com/i/web/status/1297626276329435136</t>
  </si>
  <si>
    <t>https://twitter.com/i/web/status/1297626211347136512</t>
  </si>
  <si>
    <t>https://twitter.com/i/web/status/1297624465594097666</t>
  </si>
  <si>
    <t>https://twitter.com/i/web/status/1297627078741950466</t>
  </si>
  <si>
    <t>https://twitter.com/i/web/status/1297623929033547777</t>
  </si>
  <si>
    <t>https://twitter.com/i/web/status/1297627121909735426</t>
  </si>
  <si>
    <t>https://twitter.com/i/web/status/1297301340822085632</t>
  </si>
  <si>
    <t>https://twitter.com/i/web/status/1297627133817360384</t>
  </si>
  <si>
    <t>https://twitter.com/i/web/status/1297628191188750336</t>
  </si>
  <si>
    <t>https://twitter.com/i/web/status/1297631448053288964</t>
  </si>
  <si>
    <t>https://twitter.com/i/web/status/1297631692409024512</t>
  </si>
  <si>
    <t>https://twitter.com/i/web/status/1297637645204336640</t>
  </si>
  <si>
    <t>https://twitter.com/i/web/status/1297638037476855809</t>
  </si>
  <si>
    <t>https://twitter.com/i/web/status/1297639418799546368</t>
  </si>
  <si>
    <t>https://twitter.com/i/web/status/1297301210567979009</t>
  </si>
  <si>
    <t>https://twitter.com/i/web/status/1297624020200849412</t>
  </si>
  <si>
    <t>https://twitter.com/i/web/status/1297625105468657665</t>
  </si>
  <si>
    <t>https://twitter.com/i/web/status/1297625840637882373</t>
  </si>
  <si>
    <t>https://twitter.com/i/web/status/1297629241555771393</t>
  </si>
  <si>
    <t>https://twitter.com/i/web/status/1297629602190446592</t>
  </si>
  <si>
    <t>https://twitter.com/i/web/status/1297630350739472386</t>
  </si>
  <si>
    <t>https://twitter.com/i/web/status/1297633446303543296</t>
  </si>
  <si>
    <t>https://twitter.com/i/web/status/1297637336067592193</t>
  </si>
  <si>
    <t>https://twitter.com/i/web/status/1297636259377098763</t>
  </si>
  <si>
    <t>https://twitter.com/i/web/status/1297638939495260160</t>
  </si>
  <si>
    <t>https://twitter.com/i/web/status/1297640311708098565</t>
  </si>
  <si>
    <t>https://twitter.com/i/web/status/1297626816476336134</t>
  </si>
  <si>
    <t>https://twitter.com/i/web/status/1297630378560282638</t>
  </si>
  <si>
    <t>https://twitter.com/i/web/status/1296982810348191747</t>
  </si>
  <si>
    <t>https://twitter.com/i/web/status/1297304145293201408</t>
  </si>
  <si>
    <t>https://twitter.com/i/web/status/1297633570291429376</t>
  </si>
  <si>
    <t>https://twitter.com/i/web/status/1297639160493244424</t>
  </si>
  <si>
    <t>https://twitter.com/i/web/status/1297639849609121792</t>
  </si>
  <si>
    <t>https://twitter.com/i/web/status/1297640479845122052</t>
  </si>
  <si>
    <t>https://twitter.com/i/web/status/1297519247594225667</t>
  </si>
  <si>
    <t>https://twitter.com/i/web/status/1297640533574275074</t>
  </si>
  <si>
    <t>https://twitter.com/i/web/status/1297641936803770369</t>
  </si>
  <si>
    <t>https://twitter.com/i/web/status/1296898129837596673</t>
  </si>
  <si>
    <t>https://twitter.com/i/web/status/1297642014788456450</t>
  </si>
  <si>
    <t>https://twitter.com/i/web/status/1297642756991528966</t>
  </si>
  <si>
    <t>https://twitter.com/i/web/status/1297643238275330049</t>
  </si>
  <si>
    <t>https://twitter.com/i/web/status/1297645653049274369</t>
  </si>
  <si>
    <t>https://twitter.com/i/web/status/1297646000929222661</t>
  </si>
  <si>
    <t>https://twitter.com/i/web/status/1297647857688698880</t>
  </si>
  <si>
    <t>https://twitter.com/i/web/status/1297650923993522178</t>
  </si>
  <si>
    <t>https://twitter.com/i/web/status/1297645194423218176</t>
  </si>
  <si>
    <t>https://twitter.com/i/web/status/1297645634137264128</t>
  </si>
  <si>
    <t>https://twitter.com/i/web/status/1297655925432623106</t>
  </si>
  <si>
    <t>https://twitter.com/i/web/status/1297656112255250435</t>
  </si>
  <si>
    <t>https://twitter.com/i/web/status/1297659575752167426</t>
  </si>
  <si>
    <t>https://twitter.com/i/web/status/1297658350642102272</t>
  </si>
  <si>
    <t>https://twitter.com/i/web/status/1297658485191122947</t>
  </si>
  <si>
    <t>https://twitter.com/i/web/status/1297660956198281224</t>
  </si>
  <si>
    <t>https://twitter.com/i/web/status/1297661643019685891</t>
  </si>
  <si>
    <t>https://twitter.com/i/web/status/1297662537996144641</t>
  </si>
  <si>
    <t>https://twitter.com/i/web/status/1297665073666764803</t>
  </si>
  <si>
    <t>https://twitter.com/i/web/status/1297665203820048384</t>
  </si>
  <si>
    <t>https://twitter.com/i/web/status/1297665625679106050</t>
  </si>
  <si>
    <t>https://twitter.com/i/web/status/1297638762986582017</t>
  </si>
  <si>
    <t>https://twitter.com/i/web/status/1297651197420146691</t>
  </si>
  <si>
    <t>https://twitter.com/i/web/status/1297665795754012673</t>
  </si>
  <si>
    <t>https://twitter.com/i/web/status/1297666175091052544</t>
  </si>
  <si>
    <t>https://twitter.com/i/web/status/1297665416022708224</t>
  </si>
  <si>
    <t>https://twitter.com/i/web/status/1297667235343892481</t>
  </si>
  <si>
    <t>https://twitter.com/i/web/status/1297667486716837888</t>
  </si>
  <si>
    <t>https://twitter.com/i/web/status/1297668456465268737</t>
  </si>
  <si>
    <t>https://twitter.com/i/web/status/1297671293899284483</t>
  </si>
  <si>
    <t>https://twitter.com/i/web/status/1297671929885851648</t>
  </si>
  <si>
    <t>https://twitter.com/i/web/status/1297670263623081984</t>
  </si>
  <si>
    <t>https://twitter.com/i/web/status/1297672477611614213</t>
  </si>
  <si>
    <t>https://twitter.com/i/web/status/1297672585577103361</t>
  </si>
  <si>
    <t>https://twitter.com/i/web/status/1297032857429278720</t>
  </si>
  <si>
    <t>https://twitter.com/i/web/status/1297033020818382850</t>
  </si>
  <si>
    <t>https://twitter.com/i/web/status/1297033311114498048</t>
  </si>
  <si>
    <t>https://twitter.com/i/web/status/1297049613585678337</t>
  </si>
  <si>
    <t>https://twitter.com/i/web/status/1297049301147770880</t>
  </si>
  <si>
    <t>https://twitter.com/i/web/status/1297674005940297728</t>
  </si>
  <si>
    <t>https://twitter.com/i/web/status/1297674080934490113</t>
  </si>
  <si>
    <t>https://twitter.com/i/web/status/1297674043978420224</t>
  </si>
  <si>
    <t>https://twitter.com/i/web/status/1297674088136097793</t>
  </si>
  <si>
    <t>https://twitter.com/i/web/status/1297674251944828928</t>
  </si>
  <si>
    <t>https://twitter.com/i/web/status/1297374989470113792</t>
  </si>
  <si>
    <t>https://twitter.com/i/web/status/1297375008646406145</t>
  </si>
  <si>
    <t>https://twitter.com/i/web/status/1297381943055659008</t>
  </si>
  <si>
    <t>https://twitter.com/i/web/status/1297391009706512386</t>
  </si>
  <si>
    <t>https://twitter.com/i/web/status/1297674068024590337</t>
  </si>
  <si>
    <t>https://twitter.com/i/web/status/1297674293317439488</t>
  </si>
  <si>
    <t>https://twitter.com/johnnyfigg/status/1297336233409089536</t>
  </si>
  <si>
    <t>https://twitter.com/i/web/status/1297674708335370246</t>
  </si>
  <si>
    <t>https://twitter.com/i/web/status/1297675287413522440</t>
  </si>
  <si>
    <t>https://twitter.com/i/web/status/1297675423346831362</t>
  </si>
  <si>
    <t>https://twitter.com/i/web/status/1297675434281373697</t>
  </si>
  <si>
    <t>https://twitter.com/i/web/status/1297675746257895432</t>
  </si>
  <si>
    <t>https://www.twitlonger.com/show/nopmiq</t>
  </si>
  <si>
    <t>https://twitter.com/i/web/status/1297665214142455811</t>
  </si>
  <si>
    <t>https://twitter.com/i/web/status/1297676866841583616</t>
  </si>
  <si>
    <t>https://twitter.com/i/web/status/1297676888458977280</t>
  </si>
  <si>
    <t>https://twitter.com/i/web/status/1297677389850267650</t>
  </si>
  <si>
    <t>https://twitter.com/i/web/status/1297658313589624835</t>
  </si>
  <si>
    <t>https://twitter.com/i/web/status/1297658169414557699</t>
  </si>
  <si>
    <t>https://twitter.com/i/web/status/1297681543033286659</t>
  </si>
  <si>
    <t>https://twitter.com/i/web/status/1297681544744763392</t>
  </si>
  <si>
    <t>https://twitter.com/i/web/status/1297338916140392448</t>
  </si>
  <si>
    <t>https://twitter.com/i/web/status/1297385101404315648</t>
  </si>
  <si>
    <t>https://twitter.com/i/web/status/1297386688038047745</t>
  </si>
  <si>
    <t>https://twitter.com/i/web/status/1297034740348854274</t>
  </si>
  <si>
    <t>https://twitter.com/i/web/status/1297035078501978113</t>
  </si>
  <si>
    <t>https://twitter.com/i/web/status/1297035175835111427</t>
  </si>
  <si>
    <t>https://twitter.com/i/web/status/1297034797756243968</t>
  </si>
  <si>
    <t>https://twitter.com/i/web/status/1297037517305204739</t>
  </si>
  <si>
    <t>https://twitter.com/i/web/status/1297035455490383872</t>
  </si>
  <si>
    <t>https://twitter.com/i/web/status/1297682535259025409</t>
  </si>
  <si>
    <t>https://twitter.com/i/web/status/1297682978890567681</t>
  </si>
  <si>
    <t>https://twitter.com/i/web/status/1297685252262027264</t>
  </si>
  <si>
    <t>https://twitter.com/i/web/status/1297685424681267201</t>
  </si>
  <si>
    <t>https://twitter.com/i/web/status/1297686132403183622</t>
  </si>
  <si>
    <t>https://twitter.com/i/web/status/1297674290108694528</t>
  </si>
  <si>
    <t>https://twitter.com/i/web/status/1297686913575350272</t>
  </si>
  <si>
    <t>https://twitter.com/i/web/status/1297690054681178112</t>
  </si>
  <si>
    <t>https://twitter.com/i/web/status/1297657333229772800</t>
  </si>
  <si>
    <t>https://twitter.com/i/web/status/1297693440919076865</t>
  </si>
  <si>
    <t>https://twitter.com/i/web/status/1297709190849454089</t>
  </si>
  <si>
    <t>https://twitter.com/i/web/status/1297711874566500352</t>
  </si>
  <si>
    <t>https://twitter.com/i/web/status/1297712636507721728</t>
  </si>
  <si>
    <t>https://twitter.com/i/web/status/1297563136631939073</t>
  </si>
  <si>
    <t>https://twitter.com/i/web/status/1297724147016007683</t>
  </si>
  <si>
    <t>https://twitter.com/i/web/status/1297402901623500805</t>
  </si>
  <si>
    <t>https://twitter.com/i/web/status/1297735287162810369</t>
  </si>
  <si>
    <t>https://twitter.com/i/web/status/1297735624137543685</t>
  </si>
  <si>
    <t>https://twitter.com/i/web/status/1297736433348694017</t>
  </si>
  <si>
    <t>https://twitter.com/i/web/status/1297692973820518400</t>
  </si>
  <si>
    <t>https://twitter.com/i/web/status/1297743662957449217</t>
  </si>
  <si>
    <t>https://twitter.com/i/web/status/1297743783749201922</t>
  </si>
  <si>
    <t>https://twitter.com/i/web/status/1296938895725101056</t>
  </si>
  <si>
    <t>https://twitter.com/i/web/status/1296982602574831616</t>
  </si>
  <si>
    <t>https://twitter.com/i/web/status/1297744132757024769</t>
  </si>
  <si>
    <t>https://twitter.com/i/web/status/1297744169775988739</t>
  </si>
  <si>
    <t>https://twitter.com/i/web/status/1297744299254329344</t>
  </si>
  <si>
    <t>https://twitter.com/i/web/status/1297744332556873729</t>
  </si>
  <si>
    <t>https://twitter.com/i/web/status/1296961815914713088</t>
  </si>
  <si>
    <t>https://twitter.com/i/web/status/1297744365104791553</t>
  </si>
  <si>
    <t>https://twitter.com/i/web/status/1297622354521133056</t>
  </si>
  <si>
    <t>https://twitter.com/i/web/status/1297744581988093952</t>
  </si>
  <si>
    <t>https://twitter.com/i/web/status/1297744666025242624</t>
  </si>
  <si>
    <t>https://twitter.com/i/web/status/1297744804860788737</t>
  </si>
  <si>
    <t>https://twitter.com/i/web/status/1297744820954439685</t>
  </si>
  <si>
    <t>https://twitter.com/i/web/status/1297745182926835712</t>
  </si>
  <si>
    <t>https://twitter.com/i/web/status/1297745858771984385</t>
  </si>
  <si>
    <t>https://twitter.com/i/web/status/1297746039479443459</t>
  </si>
  <si>
    <t>https://twitter.com/i/web/status/1297746478757289985</t>
  </si>
  <si>
    <t>https://twitter.com/i/web/status/1297745790224474114</t>
  </si>
  <si>
    <t>https://twitter.com/i/web/status/1297688289944776704</t>
  </si>
  <si>
    <t>https://twitter.com/i/web/status/1297745932994453506</t>
  </si>
  <si>
    <t>https://twitter.com/i/web/status/1297746533979492355</t>
  </si>
  <si>
    <t>https://twitter.com/i/web/status/1297747772679098368</t>
  </si>
  <si>
    <t>https://twitter.com/i/web/status/1297749562845609984</t>
  </si>
  <si>
    <t>https://twitter.com/i/web/status/1297038221344301057</t>
  </si>
  <si>
    <t>https://twitter.com/i/web/status/1297764328766988288</t>
  </si>
  <si>
    <t>https://twitter.com/i/web/status/1297764361067311104</t>
  </si>
  <si>
    <t>https://twitter.com/i/web/status/1297765669505835013</t>
  </si>
  <si>
    <t>https://twitter.com/i/web/status/1297766250081390592</t>
  </si>
  <si>
    <t>https://twitter.com/i/web/status/1297766288102772736</t>
  </si>
  <si>
    <t>https://twitter.com/i/web/status/1297766511373725696</t>
  </si>
  <si>
    <t>https://twitter.com/i/web/status/1297767131623206918</t>
  </si>
  <si>
    <t>https://twitter.com/i/web/status/1297771957857841153</t>
  </si>
  <si>
    <t>https://twitter.com/i/web/status/1297772631245099009</t>
  </si>
  <si>
    <t>https://twitter.com/i/web/status/1297765872023547905</t>
  </si>
  <si>
    <t>https://twitter.com/i/web/status/1297765889002164226</t>
  </si>
  <si>
    <t>https://twitter.com/i/web/status/1297773629049114624</t>
  </si>
  <si>
    <t>https://twitter.com/i/web/status/1297773821965950976</t>
  </si>
  <si>
    <t>https://twitter.com/i/web/status/1297743914896678912</t>
  </si>
  <si>
    <t>https://twitter.com/i/web/status/1297747195752361984</t>
  </si>
  <si>
    <t>https://twitter.com/i/web/status/1297751534562955264</t>
  </si>
  <si>
    <t>https://twitter.com/i/web/status/1297752759869927425</t>
  </si>
  <si>
    <t>https://twitter.com/i/web/status/1297774990029467648</t>
  </si>
  <si>
    <t>https://twitter.com/i/web/status/1297751797495402497</t>
  </si>
  <si>
    <t>https://twitter.com/i/web/status/1297752127956226048</t>
  </si>
  <si>
    <t>https://twitter.com/i/web/status/1297768818710925314</t>
  </si>
  <si>
    <t>https://twitter.com/i/web/status/1297778081642422272</t>
  </si>
  <si>
    <t>https://twitter.com/i/web/status/1297779548663222277</t>
  </si>
  <si>
    <t>https://twitter.com/i/web/status/1297779704162852865</t>
  </si>
  <si>
    <t>https://twitter.com/i/web/status/1297676909409525761</t>
  </si>
  <si>
    <t>https://twitter.com/i/web/status/1297786288016261120</t>
  </si>
  <si>
    <t>https://twitter.com/i/web/status/1297743674877583360</t>
  </si>
  <si>
    <t>https://twitter.com/i/web/status/1297743762819633152</t>
  </si>
  <si>
    <t>https://twitter.com/i/web/status/1297743826195484672</t>
  </si>
  <si>
    <t>https://twitter.com/i/web/status/1297786961369784320</t>
  </si>
  <si>
    <t>https://twitter.com/i/web/status/1297637582889799680</t>
  </si>
  <si>
    <t>https://twitter.com/i/web/status/1297691334141259777</t>
  </si>
  <si>
    <t>https://twitter.com/i/web/status/1297802141470351361</t>
  </si>
  <si>
    <t>https://twitter.com/i/web/status/1297743565775347714</t>
  </si>
  <si>
    <t>https://twitter.com/i/web/status/1297802838370787329</t>
  </si>
  <si>
    <t>https://twitter.com/i/web/status/1297778764978499584</t>
  </si>
  <si>
    <t>https://twitter.com/i/web/status/1297779708080410626</t>
  </si>
  <si>
    <t>https://twitter.com/i/web/status/1297779742394011650</t>
  </si>
  <si>
    <t>https://twitter.com/i/web/status/1297782701198643200</t>
  </si>
  <si>
    <t>https://twitter.com/i/web/status/1297782724128919552</t>
  </si>
  <si>
    <t>https://twitter.com/i/web/status/1297785071718600705</t>
  </si>
  <si>
    <t>https://twitter.com/i/web/status/1297819417108197376</t>
  </si>
  <si>
    <t>https://twitter.com/i/web/status/1297819465489547264</t>
  </si>
  <si>
    <t>https://twitter.com/i/web/status/1297836701612748800</t>
  </si>
  <si>
    <t>https://twitter.com/i/web/status/1297861496547024896</t>
  </si>
  <si>
    <t>https://twitter.com/i/web/status/1297863433145257985</t>
  </si>
  <si>
    <t>https://twitter.com/i/web/status/1297868492759343104</t>
  </si>
  <si>
    <t>https://twitter.com/i/web/status/1297868028768649217</t>
  </si>
  <si>
    <t>https://twitter.com/i/web/status/1297880200487763971</t>
  </si>
  <si>
    <t>https://twitter.com/i/web/status/1297882384155553801</t>
  </si>
  <si>
    <t>https://twitter.com/i/web/status/1297677080755240960</t>
  </si>
  <si>
    <t>https://twitter.com/i/web/status/1297889980526755841</t>
  </si>
  <si>
    <t>https://twitter.com/i/web/status/1297381671029731330</t>
  </si>
  <si>
    <t>https://twitter.com/i/web/status/1297381916362985477</t>
  </si>
  <si>
    <t>https://twitter.com/i/web/status/1297383949820293126</t>
  </si>
  <si>
    <t>https://twitter.com/i/web/status/1297386841159565312</t>
  </si>
  <si>
    <t>https://twitter.com/i/web/status/1297034620651868161</t>
  </si>
  <si>
    <t>https://twitter.com/i/web/status/1297381093046235136</t>
  </si>
  <si>
    <t>https://twitter.com/i/web/status/1297673780492476417</t>
  </si>
  <si>
    <t>https://twitter.com/i/web/status/1297673910494859264</t>
  </si>
  <si>
    <t>https://twitter.com/i/web/status/1297382562583601152</t>
  </si>
  <si>
    <t>https://twitter.com/i/web/status/1297674804376477696</t>
  </si>
  <si>
    <t>https://twitter.com/i/web/status/1297675191401627648</t>
  </si>
  <si>
    <t>https://twitter.com/i/web/status/1297182045836161024</t>
  </si>
  <si>
    <t>https://twitter.com/i/web/status/1297536914887598080</t>
  </si>
  <si>
    <t>https://twitter.com/i/web/status/1297641202028670983</t>
  </si>
  <si>
    <t>https://twitter.com/i/web/status/1297645763976024065</t>
  </si>
  <si>
    <t>https://twitter.com/i/web/status/1297375030016385025</t>
  </si>
  <si>
    <t>https://twitter.com/i/web/status/1297390603261665280</t>
  </si>
  <si>
    <t>https://twitter.com/i/web/status/1297673778030358528</t>
  </si>
  <si>
    <t>https://twitter.com/i/web/status/1297894106069311488</t>
  </si>
  <si>
    <t>https://twitter.com/i/web/status/1297673871626141696</t>
  </si>
  <si>
    <t>https://twitter.com/i/web/status/1297675045863489536</t>
  </si>
  <si>
    <t>https://twitter.com/i/web/status/1297675154089107459</t>
  </si>
  <si>
    <t>https://twitter.com/i/web/status/1297682482091851777</t>
  </si>
  <si>
    <t>https://twitter.com/i/web/status/1297894871647191041</t>
  </si>
  <si>
    <t>https://twitter.com/i/web/status/1297344794474106880</t>
  </si>
  <si>
    <t>https://twitter.com/i/web/status/1297543209833230337</t>
  </si>
  <si>
    <t>https://twitter.com/i/web/status/1297628997845581824</t>
  </si>
  <si>
    <t>https://twitter.com/i/web/status/1297660507701166080</t>
  </si>
  <si>
    <t>https://twitter.com/i/web/status/1297894785496174592</t>
  </si>
  <si>
    <t>https://twitter.com/i/web/status/1297896137047908353</t>
  </si>
  <si>
    <t>https://twitter.com/i/web/status/1297900597199409152</t>
  </si>
  <si>
    <t>https://twitter.com/i/web/status/1297913625244565504</t>
  </si>
  <si>
    <t>https://twitter.com/i/web/status/1297914316486660101</t>
  </si>
  <si>
    <t>https://twitter.com/i/web/status/1297772873101324289</t>
  </si>
  <si>
    <t>https://twitter.com/i/web/status/1297916524393635846</t>
  </si>
  <si>
    <t>https://twitter.com/i/web/status/1297381517795168256</t>
  </si>
  <si>
    <t>https://twitter.com/i/web/status/1297673794509824000</t>
  </si>
  <si>
    <t>https://twitter.com/i/web/status/1297767061561569280</t>
  </si>
  <si>
    <t>https://twitter.com/i/web/status/1297772141379715073</t>
  </si>
  <si>
    <t>https://twitter.com/i/web/status/1297925803188072449</t>
  </si>
  <si>
    <t>https://twitter.com/i/web/status/1297925996994322432</t>
  </si>
  <si>
    <t>https://twitter.com/i/web/status/1297926101348618240</t>
  </si>
  <si>
    <t>https://twitter.com/i/web/status/1297926511404752899</t>
  </si>
  <si>
    <t>https://twitter.com/i/web/status/1297927802214207489</t>
  </si>
  <si>
    <t>https://twitter.com/i/web/status/1297928410937937920</t>
  </si>
  <si>
    <t>https://twitter.com/i/web/status/1297931480446963712</t>
  </si>
  <si>
    <t>https://twitter.com/i/web/status/1297937685466746880</t>
  </si>
  <si>
    <t>https://twitter.com/i/web/status/1297938132726427649</t>
  </si>
  <si>
    <t>https://twitter.com/i/web/status/1297939809714012161</t>
  </si>
  <si>
    <t>https://twitter.com/i/web/status/1297933515363942402</t>
  </si>
  <si>
    <t>https://twitter.com/i/web/status/1297949037409128448</t>
  </si>
  <si>
    <t>https://twitter.com/i/web/status/1297950853270089728</t>
  </si>
  <si>
    <t>https://twitter.com/i/web/status/1297951091334684672</t>
  </si>
  <si>
    <t>https://twitter.com/i/web/status/1297732810128740352</t>
  </si>
  <si>
    <t>https://twitter.com/i/web/status/1297951311757967360</t>
  </si>
  <si>
    <t>https://twitter.com/i/web/status/1297955522495295488</t>
  </si>
  <si>
    <t>https://twitter.com/i/web/status/1297952892926734343</t>
  </si>
  <si>
    <t>https://twitter.com/i/web/status/1297959380734877696</t>
  </si>
  <si>
    <t>https://twitter.com/i/web/status/1297972061277691909</t>
  </si>
  <si>
    <t>https://twitter.com/bk_putco/status/1297953219256221698</t>
  </si>
  <si>
    <t>https://twitter.com/i/web/status/1297974746060132353</t>
  </si>
  <si>
    <t>https://twitter.com/i/web/status/1297977426912436225</t>
  </si>
  <si>
    <t>https://twitter.com/i/web/status/1297674198987440129</t>
  </si>
  <si>
    <t>https://twitter.com/i/web/status/1298001953809670146</t>
  </si>
  <si>
    <t>https://twitter.com/i/web/status/1298002028136988672</t>
  </si>
  <si>
    <t>https://twitter.com/i/web/status/1297930213234561026</t>
  </si>
  <si>
    <t>https://twitter.com/i/web/status/1297930251624943618</t>
  </si>
  <si>
    <t>https://twitter.com/i/web/status/1297344103806623744</t>
  </si>
  <si>
    <t>https://twitter.com/i/web/status/1298028224568594435</t>
  </si>
  <si>
    <t>https://twitter.com/i/web/status/1298028880201056256</t>
  </si>
  <si>
    <t>https://twitter.com/Blackwing2040/status/1298045312116948993</t>
  </si>
  <si>
    <t>https://twitter.com/i/web/status/1298046533431156737</t>
  </si>
  <si>
    <t>https://twitter.com/i/web/status/1298048825802850304</t>
  </si>
  <si>
    <t>https://twitter.com/i/web/status/1298063054970781696</t>
  </si>
  <si>
    <t>https://twitter.com/i/web/status/1297638398417608705</t>
  </si>
  <si>
    <t>https://twitter.com/i/web/status/1297638347503017990</t>
  </si>
  <si>
    <t>https://twitter.com/i/web/status/1298065318758285317</t>
  </si>
  <si>
    <t>https://twitter.com/i/web/status/1297942799837536256</t>
  </si>
  <si>
    <t>https://twitter.com/i/web/status/1298064687188320259</t>
  </si>
  <si>
    <t>https://twitter.com/i/web/status/1298066171414052864</t>
  </si>
  <si>
    <t>https://twitter.com/i/web/status/1298066815038488577</t>
  </si>
  <si>
    <t>https://twitter.com/i/web/status/1298065417114652673</t>
  </si>
  <si>
    <t>https://twitter.com/i/web/status/1297948308757983234</t>
  </si>
  <si>
    <t>https://twitter.com/i/web/status/1298076907846737921</t>
  </si>
  <si>
    <t>https://twitter.com/i/web/status/1298077756383571968</t>
  </si>
  <si>
    <t>https://twitter.com/i/web/status/1298081771649630208</t>
  </si>
  <si>
    <t>https://twitter.com/i/web/status/1297344648294219778</t>
  </si>
  <si>
    <t>https://twitter.com/i/web/status/1297743640622637056</t>
  </si>
  <si>
    <t>https://twitter.com/i/web/status/1298013913309536256</t>
  </si>
  <si>
    <t>https://twitter.com/i/web/status/1298087618991624193</t>
  </si>
  <si>
    <t>https://twitter.com/i/web/status/1298074931247419398</t>
  </si>
  <si>
    <t>https://twitter.com/i/web/status/1298074995780988930</t>
  </si>
  <si>
    <t>https://twitter.com/i/web/status/1298091730026332162</t>
  </si>
  <si>
    <t>https://twitter.com/i/web/status/1297075278141894660</t>
  </si>
  <si>
    <t>https://twitter.com/i/web/status/1297076196107329538</t>
  </si>
  <si>
    <t>https://twitter.com/i/web/status/1298092591158788096</t>
  </si>
  <si>
    <t>https://twitter.com/i/web/status/1298094019889651712</t>
  </si>
  <si>
    <t>https://twitter.com/i/web/status/1298096681343283202</t>
  </si>
  <si>
    <t>https://twitter.com/i/web/status/1298065075572531201</t>
  </si>
  <si>
    <t>https://twitter.com/i/web/status/1297988521576165376</t>
  </si>
  <si>
    <t>https://twitter.com/i/web/status/1298028459445215232</t>
  </si>
  <si>
    <t>https://twitter.com/i/web/status/1298106341395898369</t>
  </si>
  <si>
    <t>https://twitter.com/i/web/status/1298119013218713600</t>
  </si>
  <si>
    <t>https://twitter.com/i/web/status/1298121643915706368</t>
  </si>
  <si>
    <t>https://twitter.com/i/web/status/1297013765993635841</t>
  </si>
  <si>
    <t>https://twitter.com/i/web/status/1297360159224877058</t>
  </si>
  <si>
    <t>https://twitter.com/i/web/status/1298128714098790400</t>
  </si>
  <si>
    <t>https://twitter.com/i/web/status/1297364978832412672</t>
  </si>
  <si>
    <t>https://twitter.com/i/web/status/1298153902437801984</t>
  </si>
  <si>
    <t>https://twitter.com/i/web/status/1298246180183445504</t>
  </si>
  <si>
    <t>https://twitter.com/i/web/status/1298251327601020928</t>
  </si>
  <si>
    <t>https://twitter.com/adamschefter/status/1298260086112960513</t>
  </si>
  <si>
    <t>https://twitter.com/i/web/status/1298282182428053504</t>
  </si>
  <si>
    <t>https://twitter.com/i/web/status/1298282838647701504</t>
  </si>
  <si>
    <t>https://twitter.com/i/web/status/1298287662554648576</t>
  </si>
  <si>
    <t>https://twitter.com/i/web/status/1297230374943313926</t>
  </si>
  <si>
    <t>https://twitter.com/i/web/status/1298290282782429184</t>
  </si>
  <si>
    <t>https://twitter.com/i/web/status/1297670343700733952</t>
  </si>
  <si>
    <t>https://twitter.com/i/web/status/1297633413315297282</t>
  </si>
  <si>
    <t>https://twitter.com/i/web/status/1297670592443883521</t>
  </si>
  <si>
    <t>https://twitter.com/i/web/status/1298292114137243650</t>
  </si>
  <si>
    <t>https://twitter.com/i/web/status/1297635122443886593</t>
  </si>
  <si>
    <t>https://twitter.com/i/web/status/1298085069270200320</t>
  </si>
  <si>
    <t>https://twitter.com/i/web/status/1298089924982378496</t>
  </si>
  <si>
    <t>https://twitter.com/i/web/status/1298294310572634112</t>
  </si>
  <si>
    <t>https://twitter.com/i/web/status/1298295827551715332</t>
  </si>
  <si>
    <t>https://twitter.com/i/web/status/1298304667777036290</t>
  </si>
  <si>
    <t>https://twitter.com/i/web/status/1298319111391502337</t>
  </si>
  <si>
    <t>https://twitter.com/i/web/status/1298323541344092163</t>
  </si>
  <si>
    <t>https://twitter.com/i/web/status/1298325227877928962</t>
  </si>
  <si>
    <t>https://twitter.com/i/web/status/1298329342951469058</t>
  </si>
  <si>
    <t>https://twitter.com/i/web/status/1298336834481782785</t>
  </si>
  <si>
    <t>https://twitter.com/i/web/status/1298337450994040834</t>
  </si>
  <si>
    <t>https://twitter.com/i/web/status/1298339332386893825</t>
  </si>
  <si>
    <t>https://twitter.com/i/web/status/1298343224931692544</t>
  </si>
  <si>
    <t>https://twitter.com/i/web/status/1298364111278034944</t>
  </si>
  <si>
    <t>https://twitter.com/i/web/status/1298366862133264385</t>
  </si>
  <si>
    <t>http://insider.afca.com/xs-os-smoke-go/?utm_campaign=coschedule&amp;utm_source=twitter&amp;utm_medium=WeAreAFCA&amp;utm_content=X's%20and%20O's:%20Smoke%20and%20Go</t>
  </si>
  <si>
    <t>https://twitter.com/i/web/status/1298387180553789441</t>
  </si>
  <si>
    <t>https://twitter.com/i/web/status/1298399699607617540</t>
  </si>
  <si>
    <t>https://twitter.com/i/web/status/1298400089019424776</t>
  </si>
  <si>
    <t>https://twitter.com/i/web/status/1298402033121165313</t>
  </si>
  <si>
    <t>https://twitter.com/phace_973/status/1298392823855747072</t>
  </si>
  <si>
    <t>https://twitter.com/i/web/status/1296981456745627652</t>
  </si>
  <si>
    <t>https://twitter.com/i/web/status/1296982134515785729</t>
  </si>
  <si>
    <t>https://twitter.com/i/web/status/1296983389988425728</t>
  </si>
  <si>
    <t>https://twitter.com/i/web/status/1296981724438695936</t>
  </si>
  <si>
    <t>https://twitter.com/i/web/status/1296983517587558400</t>
  </si>
  <si>
    <t>https://twitter.com/i/web/status/1297929633250369538</t>
  </si>
  <si>
    <t>https://twitter.com/i/web/status/1298007825248133120</t>
  </si>
  <si>
    <t>https://twitter.com/i/web/status/1296982694052745216</t>
  </si>
  <si>
    <t>https://twitter.com/i/web/status/1297302703761129472</t>
  </si>
  <si>
    <t>https://twitter.com/i/web/status/1297623020622811136</t>
  </si>
  <si>
    <t>https://twitter.com/i/web/status/1298118108427833344</t>
  </si>
  <si>
    <t>https://twitter.com/i/web/status/1298430382942060545</t>
  </si>
  <si>
    <t>https://twitter.com/i/web/status/1298429598850375680</t>
  </si>
  <si>
    <t>https://twitter.com/i/web/status/1298430507076722689</t>
  </si>
  <si>
    <t>https://twitter.com/i/web/status/1297749581468295170</t>
  </si>
  <si>
    <t>https://twitter.com/i/web/status/1298431803418529792</t>
  </si>
  <si>
    <t>https://twitter.com/i/web/status/1298433658127372293</t>
  </si>
  <si>
    <t>https://twitter.com/i/web/status/1298433746891427840</t>
  </si>
  <si>
    <t>https://twitter.com/i/web/status/1298435789525626881</t>
  </si>
  <si>
    <t>https://twitter.com/i/web/status/1298440731183452162</t>
  </si>
  <si>
    <t>https://twitter.com/i/web/status/1297010808078114817</t>
  </si>
  <si>
    <t>https://twitter.com/i/web/status/1298440947219521537</t>
  </si>
  <si>
    <t>https://twitter.com/i/web/status/1298441090270400515</t>
  </si>
  <si>
    <t>https://twitter.com/i/web/status/1298441092581470208</t>
  </si>
  <si>
    <t>https://twitter.com/i/web/status/1296901480813920256</t>
  </si>
  <si>
    <t>https://twitter.com/i/web/status/1296905630649856001</t>
  </si>
  <si>
    <t>https://twitter.com/i/web/status/1296901187300622336</t>
  </si>
  <si>
    <t>https://twitter.com/i/web/status/1296901999821312002</t>
  </si>
  <si>
    <t>https://twitter.com/i/web/status/1296903242006355968</t>
  </si>
  <si>
    <t>https://twitter.com/i/web/status/1296905444338917378</t>
  </si>
  <si>
    <t>https://twitter.com/i/web/status/1297048331873595392</t>
  </si>
  <si>
    <t>https://twitter.com/i/web/status/1296902918621270016</t>
  </si>
  <si>
    <t>https://twitter.com/i/web/status/1296905400118398976</t>
  </si>
  <si>
    <t>https://twitter.com/i/web/status/1297228970870661122</t>
  </si>
  <si>
    <t>https://twitter.com/i/web/status/1296899255492399104</t>
  </si>
  <si>
    <t>https://twitter.com/i/web/status/1296898634869506049</t>
  </si>
  <si>
    <t>https://twitter.com/i/web/status/1298441345040883724</t>
  </si>
  <si>
    <t>https://twitter.com/i/web/status/1298441918276403200</t>
  </si>
  <si>
    <t>https://twitter.com/i/web/status/1297931038845329408</t>
  </si>
  <si>
    <t>https://twitter.com/i/web/status/1297933198660259854</t>
  </si>
  <si>
    <t>https://twitter.com/i/web/status/1297925509196713984</t>
  </si>
  <si>
    <t>https://twitter.com/i/web/status/1297931141639360513</t>
  </si>
  <si>
    <t>https://twitter.com/i/web/status/1297933374917500928</t>
  </si>
  <si>
    <t>https://twitter.com/i/web/status/1297937615182733312</t>
  </si>
  <si>
    <t>https://twitter.com/i/web/status/1297944955202048000</t>
  </si>
  <si>
    <t>https://twitter.com/i/web/status/1297947057785696256</t>
  </si>
  <si>
    <t>https://twitter.com/i/web/status/1297944920213164032</t>
  </si>
  <si>
    <t>https://twitter.com/i/web/status/1297947204460503040</t>
  </si>
  <si>
    <t>https://twitter.com/i/web/status/1297947093948960768</t>
  </si>
  <si>
    <t>https://twitter.com/i/web/status/1297947302787612672</t>
  </si>
  <si>
    <t>https://twitter.com/i/web/status/1297948214616707072</t>
  </si>
  <si>
    <t>https://twitter.com/i/web/status/1297949461520547848</t>
  </si>
  <si>
    <t>https://twitter.com/i/web/status/1297948427846684672</t>
  </si>
  <si>
    <t>https://twitter.com/i/web/status/1298091344695422977</t>
  </si>
  <si>
    <t>https://twitter.com/i/web/status/1298092208797528070</t>
  </si>
  <si>
    <t>https://twitter.com/i/web/status/1298092305497300992</t>
  </si>
  <si>
    <t>https://twitter.com/i/web/status/1298092440335704064</t>
  </si>
  <si>
    <t>https://twitter.com/i/web/status/1298400708597669889</t>
  </si>
  <si>
    <t>https://twitter.com/i/web/status/1298400777665273856</t>
  </si>
  <si>
    <t>https://twitter.com/i/web/status/1298401649744994304</t>
  </si>
  <si>
    <t>https://twitter.com/i/web/status/1298401705034317824</t>
  </si>
  <si>
    <t>https://twitter.com/i/web/status/1298402017015001090</t>
  </si>
  <si>
    <t>https://twitter.com/i/web/status/1298414970208567297</t>
  </si>
  <si>
    <t>https://twitter.com/i/web/status/1298400444532682753</t>
  </si>
  <si>
    <t>https://twitter.com/i/web/status/1298414053925122049</t>
  </si>
  <si>
    <t>https://twitter.com/i/web/status/1298441998433542146</t>
  </si>
  <si>
    <t>https://twitter.com/i/web/status/1297931324833976328</t>
  </si>
  <si>
    <t>https://twitter.com/i/web/status/1297936839609692166</t>
  </si>
  <si>
    <t>https://twitter.com/i/web/status/1298092250618949632</t>
  </si>
  <si>
    <t>https://twitter.com/i/web/status/1298105727752396800</t>
  </si>
  <si>
    <t>https://twitter.com/i/web/status/1298413522838142977</t>
  </si>
  <si>
    <t>https://twitter.com/i/web/status/1298443452485599233</t>
  </si>
  <si>
    <t>https://twitter.com/i/web/status/1298446260152696833</t>
  </si>
  <si>
    <t>https://twitter.com/i/web/status/1298452887589142529</t>
  </si>
  <si>
    <t>https://twitter.com/i/web/status/1297036194996318208</t>
  </si>
  <si>
    <t>https://twitter.com/i/web/status/1297036209139507201</t>
  </si>
  <si>
    <t>https://twitter.com/i/web/status/1297036235412631556</t>
  </si>
  <si>
    <t>https://twitter.com/i/web/status/1297036261945827328</t>
  </si>
  <si>
    <t>https://twitter.com/i/web/status/1297036278282690560</t>
  </si>
  <si>
    <t>https://twitter.com/i/web/status/1297036294854385664</t>
  </si>
  <si>
    <t>https://twitter.com/i/web/status/1297036313091117056</t>
  </si>
  <si>
    <t>https://twitter.com/i/web/status/1297036380296495104</t>
  </si>
  <si>
    <t>https://twitter.com/i/web/status/1297036602103889920</t>
  </si>
  <si>
    <t>https://twitter.com/i/web/status/1297037052060430337</t>
  </si>
  <si>
    <t>https://twitter.com/i/web/status/1297039716395581440</t>
  </si>
  <si>
    <t>https://twitter.com/i/web/status/1297039880732606464</t>
  </si>
  <si>
    <t>https://twitter.com/i/web/status/1298451015314751488</t>
  </si>
  <si>
    <t>https://twitter.com/i/web/status/1298453279718875136</t>
  </si>
  <si>
    <t>https://twitter.com/i/web/status/1298453620170661888</t>
  </si>
  <si>
    <t>https://twitter.com/i/web/status/1297015363905949698</t>
  </si>
  <si>
    <t>https://twitter.com/i/web/status/1298452772443107328</t>
  </si>
  <si>
    <t>https://twitter.com/i/web/status/1298461639155634177</t>
  </si>
  <si>
    <t>https://twitter.com/i/web/status/1298461811516342274</t>
  </si>
  <si>
    <t>https://twitter.com/i/web/status/1298461971893956610</t>
  </si>
  <si>
    <t>https://twitter.com/i/web/status/1297015926081105922</t>
  </si>
  <si>
    <t>https://twitter.com/i/web/status/1298462075589742597</t>
  </si>
  <si>
    <t>https://twitter.com/i/web/status/1298462129582821376</t>
  </si>
  <si>
    <t>https://twitter.com/i/web/status/1298462178392059905</t>
  </si>
  <si>
    <t>https://twitter.com/i/web/status/1298462304804249600</t>
  </si>
  <si>
    <t>https://twitter.com/i/web/status/1298462979160068096</t>
  </si>
  <si>
    <t>https://twitter.com/i/web/status/1298463156944146433</t>
  </si>
  <si>
    <t>https://twitter.com/i/web/status/1298463250623889408</t>
  </si>
  <si>
    <t>https://twitter.com/i/web/status/1298463497660108800</t>
  </si>
  <si>
    <t>https://twitter.com/i/web/status/1298462189460783104</t>
  </si>
  <si>
    <t>https://twitter.com/i/web/status/1298463564953460736</t>
  </si>
  <si>
    <t>https://twitter.com/i/web/status/1298463638194253824</t>
  </si>
  <si>
    <t>https://twitter.com/i/web/status/1298464265901346818</t>
  </si>
  <si>
    <t>https://twitter.com/i/web/status/1298464634299731968</t>
  </si>
  <si>
    <t>https://twitter.com/i/web/status/1298461458125279234</t>
  </si>
  <si>
    <t>https://twitter.com/i/web/status/1298461573489532928</t>
  </si>
  <si>
    <t>https://twitter.com/i/web/status/1298462221580865541</t>
  </si>
  <si>
    <t>https://twitter.com/i/web/status/1298462258775949312</t>
  </si>
  <si>
    <t>https://twitter.com/i/web/status/1298465807387840514</t>
  </si>
  <si>
    <t>https://twitter.com/i/web/status/1296971076648480773</t>
  </si>
  <si>
    <t>https://twitter.com/i/web/status/1298452981952651264</t>
  </si>
  <si>
    <t>https://twitter.com/i/web/status/1298467242829463557</t>
  </si>
  <si>
    <t>https://twitter.com/i/web/status/1298468779387650048</t>
  </si>
  <si>
    <t>https://twitter.com/i/web/status/1296987240569110529</t>
  </si>
  <si>
    <t>https://twitter.com/i/web/status/1297027812583518208</t>
  </si>
  <si>
    <t>https://twitter.com/i/web/status/1297670667178070022</t>
  </si>
  <si>
    <t>https://twitter.com/i/web/status/1297708516220731392</t>
  </si>
  <si>
    <t>https://twitter.com/i/web/status/1297765807955509249</t>
  </si>
  <si>
    <t>https://twitter.com/i/web/status/1297766613610102784</t>
  </si>
  <si>
    <t>https://twitter.com/i/web/status/1297766523327610881</t>
  </si>
  <si>
    <t>https://twitter.com/i/web/status/1297765955297333249</t>
  </si>
  <si>
    <t>https://twitter.com/i/web/status/1297767205225078785</t>
  </si>
  <si>
    <t>https://twitter.com/i/web/status/1298117136339144704</t>
  </si>
  <si>
    <t>https://twitter.com/i/web/status/1298131946292367360</t>
  </si>
  <si>
    <t>https://twitter.com/i/web/status/1296938281616187392</t>
  </si>
  <si>
    <t>https://twitter.com/i/web/status/1296951669880762368</t>
  </si>
  <si>
    <t>https://twitter.com/i/web/status/1296982448383954944</t>
  </si>
  <si>
    <t>https://twitter.com/i/web/status/1297302418284216320</t>
  </si>
  <si>
    <t>https://twitter.com/i/web/status/1297341243136126977</t>
  </si>
  <si>
    <t>https://twitter.com/i/web/status/1297342072035446786</t>
  </si>
  <si>
    <t>https://twitter.com/i/web/status/1297622540999897088</t>
  </si>
  <si>
    <t>https://twitter.com/i/web/status/1297622973051002886</t>
  </si>
  <si>
    <t>https://twitter.com/i/web/status/1297670596713644032</t>
  </si>
  <si>
    <t>https://twitter.com/i/web/status/1297671211502186498</t>
  </si>
  <si>
    <t>https://twitter.com/i/web/status/1297744902135189507</t>
  </si>
  <si>
    <t>https://twitter.com/i/web/status/1298034057138274305</t>
  </si>
  <si>
    <t>https://twitter.com/i/web/status/1298065895462510592</t>
  </si>
  <si>
    <t>https://twitter.com/i/web/status/1298433433895665664</t>
  </si>
  <si>
    <t>https://twitter.com/i/web/status/1298470427409473538</t>
  </si>
  <si>
    <t>https://twitter.com/i/web/status/1297339822638419968</t>
  </si>
  <si>
    <t>https://twitter.com/i/web/status/1296938029907468289</t>
  </si>
  <si>
    <t>https://twitter.com/i/web/status/1297743700290752513</t>
  </si>
  <si>
    <t>https://twitter.com/i/web/status/1298429479178473472</t>
  </si>
  <si>
    <t>https://twitter.com/i/web/status/1298470624038289408</t>
  </si>
  <si>
    <t>https://twitter.com/i/web/status/1296982095546392576</t>
  </si>
  <si>
    <t>https://twitter.com/kathygriffin/status/1298454408573751297?s=20</t>
  </si>
  <si>
    <t>https://twitter.com/i/web/status/1298475908169228289</t>
  </si>
  <si>
    <t>https://twitter.com/i/web/status/1298476132673576960</t>
  </si>
  <si>
    <t>https://twitter.com/i/web/status/1298477383566073858</t>
  </si>
  <si>
    <t>https://twitter.com/i/web/status/1298481904753287168</t>
  </si>
  <si>
    <t>https://twitter.com/i/web/status/1297638619767865349</t>
  </si>
  <si>
    <t>https://twitter.com/i/web/status/1297638980981272578</t>
  </si>
  <si>
    <t>https://twitter.com/i/web/status/1297664292859387904</t>
  </si>
  <si>
    <t>https://twitter.com/i/web/status/1297664561110306818</t>
  </si>
  <si>
    <t>https://twitter.com/i/web/status/1297665160501485568</t>
  </si>
  <si>
    <t>https://twitter.com/i/web/status/1298526037765054464</t>
  </si>
  <si>
    <t>https://twitter.com/i/web/status/1298539100534800384</t>
  </si>
  <si>
    <t>https://twitter.com/i/web/status/1298550983425843205</t>
  </si>
  <si>
    <t>https://twitter.com/i/web/status/1298565908584161281</t>
  </si>
  <si>
    <t>https://twitter.com/i/web/status/1298637576220246016</t>
  </si>
  <si>
    <t>https://twitter.com/i/web/status/1298648744775372801</t>
  </si>
  <si>
    <t>https://twitter.com/i/web/status/1298653292763836416</t>
  </si>
  <si>
    <t>https://twitter.com/i/web/status/1298442141967032322</t>
  </si>
  <si>
    <t>https://twitter.com/i/web/status/1298654929494724608</t>
  </si>
  <si>
    <t>https://twitter.com/i/web/status/1298663233520193536</t>
  </si>
  <si>
    <t>https://twitter.com/i/web/status/1297950384305004544</t>
  </si>
  <si>
    <t>https://twitter.com/i/web/status/1297950905782824961</t>
  </si>
  <si>
    <t>https://twitter.com/i/web/status/1298669897271123968</t>
  </si>
  <si>
    <t>https://twitter.com/i/web/status/1298672131958542336</t>
  </si>
  <si>
    <t>https://twitter.com/i/web/status/1298673030625808385</t>
  </si>
  <si>
    <t>https://twitter.com/i/web/status/1298675420825559040</t>
  </si>
  <si>
    <t>https://twitter.com/i/web/status/1298672463765741570</t>
  </si>
  <si>
    <t>https://twitter.com/i/web/status/1298714802450075650</t>
  </si>
  <si>
    <t>https://twitter.com/i/web/status/1298717586390020101</t>
  </si>
  <si>
    <t>https://twitter.com/i/web/status/1298717679520382986</t>
  </si>
  <si>
    <t>https://twitter.com/i/web/status/1298717702047948800</t>
  </si>
  <si>
    <t>https://twitter.com/i/web/status/1298719542428893184</t>
  </si>
  <si>
    <t>https://twitter.com/i/web/status/1298718172552392710</t>
  </si>
  <si>
    <t>https://twitter.com/i/web/status/1298720690695094273</t>
  </si>
  <si>
    <t>https://twitter.com/i/web/status/1298721411712741376</t>
  </si>
  <si>
    <t>https://twitter.com/i/web/status/1298721431996440584</t>
  </si>
  <si>
    <t>https://twitter.com/i/web/status/1298721197383757826</t>
  </si>
  <si>
    <t>https://twitter.com/i/web/status/1298721226253205506</t>
  </si>
  <si>
    <t>https://twitter.com/i/web/status/1298721316611096582</t>
  </si>
  <si>
    <t>https://twitter.com/i/web/status/1298721347078561794</t>
  </si>
  <si>
    <t>https://twitter.com/i/web/status/1298721723206926343</t>
  </si>
  <si>
    <t>https://twitter.com/i/web/status/1298721818237267973</t>
  </si>
  <si>
    <t>https://twitter.com/i/web/status/1298722147225894912</t>
  </si>
  <si>
    <t>https://twitter.com/i/web/status/1298720531017904130</t>
  </si>
  <si>
    <t>https://twitter.com/i/web/status/1298720963048046606</t>
  </si>
  <si>
    <t>https://twitter.com/i/web/status/1298724758645743619</t>
  </si>
  <si>
    <t>https://twitter.com/i/web/status/1298724908743061504</t>
  </si>
  <si>
    <t>https://twitter.com/i/web/status/1298727522700595202</t>
  </si>
  <si>
    <t>https://twitter.com/i/web/status/1298363377983475713</t>
  </si>
  <si>
    <t>https://twitter.com/i/web/status/1298729455314178052</t>
  </si>
  <si>
    <t>https://twitter.com/i/web/status/1298734172312346624</t>
  </si>
  <si>
    <t>https://twitter.com/i/web/status/1298736157182787586</t>
  </si>
  <si>
    <t>https://twitter.com/i/web/status/1298071595173523456</t>
  </si>
  <si>
    <t>https://twitter.com/i/web/status/1298475435534188545</t>
  </si>
  <si>
    <t>https://twitter.com/i/web/status/1298739062216458240</t>
  </si>
  <si>
    <t>https://twitter.com/i/web/status/1298736478625959937</t>
  </si>
  <si>
    <t>https://twitter.com/i/web/status/1298722553582641157</t>
  </si>
  <si>
    <t>https://twitter.com/i/web/status/1298721163498029056</t>
  </si>
  <si>
    <t>https://twitter.com/i/web/status/1298734418140581888</t>
  </si>
  <si>
    <t>https://twitter.com/i/web/status/1298733925272084480</t>
  </si>
  <si>
    <t>https://twitter.com/i/web/status/1298733236017942529</t>
  </si>
  <si>
    <t>https://twitter.com/i/web/status/1298732935630270466</t>
  </si>
  <si>
    <t>https://twitter.com/i/web/status/1298471235094020097</t>
  </si>
  <si>
    <t>https://twitter.com/i/web/status/1298728826931798018</t>
  </si>
  <si>
    <t>https://twitter.com/i/web/status/1298741155077722118</t>
  </si>
  <si>
    <t>https://twitter.com/i/web/status/1298741686315646976</t>
  </si>
  <si>
    <t>https://twitter.com/i/web/status/1298741829832237061</t>
  </si>
  <si>
    <t>https://twitter.com/i/web/status/1298743144687820800</t>
  </si>
  <si>
    <t>https://twitter.com/i/web/status/1298742855775723520</t>
  </si>
  <si>
    <t>https://twitter.com/i/web/status/1298743190435004416</t>
  </si>
  <si>
    <t>https://twitter.com/i/web/status/1298743824689307650</t>
  </si>
  <si>
    <t>https://twitter.com/i/web/status/1298744142529527809</t>
  </si>
  <si>
    <t>https://twitter.com/will61375/status/1150161905702621196</t>
  </si>
  <si>
    <t>https://twitter.com/i/web/status/1298740833760485376</t>
  </si>
  <si>
    <t>https://twitter.com/i/web/status/1298745110398726145</t>
  </si>
  <si>
    <t>https://twitter.com/i/web/status/1298745544391696384</t>
  </si>
  <si>
    <t>https://twitter.com/i/web/status/1298724551522521097</t>
  </si>
  <si>
    <t>https://twitter.com/i/web/status/1298724625120022532</t>
  </si>
  <si>
    <t>https://twitter.com/jdubbsimms/status/1298731698725814280</t>
  </si>
  <si>
    <t>https://twitter.com/i/web/status/1298746371864956929</t>
  </si>
  <si>
    <t>https://twitter.com/i/web/status/1297631333494280192</t>
  </si>
  <si>
    <t>https://twitter.com/i/web/status/1298423140419330049</t>
  </si>
  <si>
    <t>https://twitter.com/i/web/status/1298746534771785732</t>
  </si>
  <si>
    <t>https://twitter.com/i/web/status/1298746652702867456</t>
  </si>
  <si>
    <t>https://twitter.com/i/web/status/1298746710437527552</t>
  </si>
  <si>
    <t>https://twitter.com/i/web/status/1298746725893636096</t>
  </si>
  <si>
    <t>https://twitter.com/i/web/status/1298747303017058304</t>
  </si>
  <si>
    <t>https://twitter.com/i/web/status/1298746251249217538</t>
  </si>
  <si>
    <t>https://twitter.com/i/web/status/1298747427990765569</t>
  </si>
  <si>
    <t>https://twitter.com/i/web/status/1298721179973251073</t>
  </si>
  <si>
    <t>https://twitter.com/i/web/status/1298727184891248640</t>
  </si>
  <si>
    <t>https://twitter.com/i/web/status/1298730181759242240</t>
  </si>
  <si>
    <t>https://twitter.com/i/web/status/1298730758228578304</t>
  </si>
  <si>
    <t>https://twitter.com/i/web/status/1298747524883283968</t>
  </si>
  <si>
    <t>https://twitter.com/i/web/status/1298722962980265990</t>
  </si>
  <si>
    <t>https://twitter.com/i/web/status/1298723569069826050</t>
  </si>
  <si>
    <t>https://twitter.com/i/web/status/1298746301862076416</t>
  </si>
  <si>
    <t>https://twitter.com/i/web/status/1298747603148996608</t>
  </si>
  <si>
    <t>https://twitter.com/i/web/status/1297623553165139968</t>
  </si>
  <si>
    <t>https://twitter.com/i/web/status/1298747756715159553</t>
  </si>
  <si>
    <t>https://twitter.com/i/web/status/1298746130138910720</t>
  </si>
  <si>
    <t>https://twitter.com/i/web/status/1298747971811631104</t>
  </si>
  <si>
    <t>https://twitter.com/i/web/status/1298746483676549120</t>
  </si>
  <si>
    <t>https://twitter.com/i/web/status/1298746625049931778</t>
  </si>
  <si>
    <t>https://twitter.com/i/web/status/1298746771557023744</t>
  </si>
  <si>
    <t>https://twitter.com/i/web/status/1298747460286906369</t>
  </si>
  <si>
    <t>https://twitter.com/i/web/status/1298748438973001728</t>
  </si>
  <si>
    <t>https://twitter.com/i/web/status/1298748711338676226</t>
  </si>
  <si>
    <t>https://twitter.com/i/web/status/1298748863193526273</t>
  </si>
  <si>
    <t>https://twitter.com/i/web/status/1298749203200512002</t>
  </si>
  <si>
    <t>https://twitter.com/i/web/status/1298746262502756352</t>
  </si>
  <si>
    <t>https://twitter.com/i/web/status/1298749785210523648</t>
  </si>
  <si>
    <t>https://twitter.com/i/web/status/1298748867244994560</t>
  </si>
  <si>
    <t>https://twitter.com/i/web/status/1298749874947518464</t>
  </si>
  <si>
    <t>https://twitter.com/i/web/status/1298750438171435008</t>
  </si>
  <si>
    <t>https://twitter.com/i/web/status/1297675952470863873</t>
  </si>
  <si>
    <t>https://twitter.com/i/web/status/1297704507913060352</t>
  </si>
  <si>
    <t>https://twitter.com/i/web/status/1297704544491560962</t>
  </si>
  <si>
    <t>https://twitter.com/i/web/status/1298746449094639623</t>
  </si>
  <si>
    <t>https://twitter.com/i/web/status/1298750468085018626</t>
  </si>
  <si>
    <t>https://twitter.com/i/web/status/1298750567993335809</t>
  </si>
  <si>
    <t>https://twitter.com/i/web/status/1298751028192399360</t>
  </si>
  <si>
    <t>https://twitter.com/i/web/status/1298748694829961221</t>
  </si>
  <si>
    <t>https://twitter.com/i/web/status/1298753977127849984</t>
  </si>
  <si>
    <t>https://twitter.com/i/web/status/1298754974659350528</t>
  </si>
  <si>
    <t>https://twitter.com/i/web/status/1298755749158547456</t>
  </si>
  <si>
    <t>https://twitter.com/i/web/status/1298755820784685056</t>
  </si>
  <si>
    <t>https://twitter.com/i/web/status/1298756865963307008</t>
  </si>
  <si>
    <t>https://twitter.com/i/web/status/1298756899484192770</t>
  </si>
  <si>
    <t>https://twitter.com/i/web/status/1298757162991341569</t>
  </si>
  <si>
    <t>https://twitter.com/i/web/status/1298757203827077122</t>
  </si>
  <si>
    <t>https://twitter.com/i/web/status/1298756786602815488</t>
  </si>
  <si>
    <t>https://twitter.com/i/web/status/1298756943675371520</t>
  </si>
  <si>
    <t>https://twitter.com/i/web/status/1298757399583563781</t>
  </si>
  <si>
    <t>https://twitter.com/i/web/status/1298718984544505860</t>
  </si>
  <si>
    <t>https://twitter.com/i/web/status/1298758802670485504</t>
  </si>
  <si>
    <t>https://twitter.com/i/web/status/1298755677804847104</t>
  </si>
  <si>
    <t>https://twitter.com/search?q=that%20seals%20the%20deal%20i%20am%20no%20longer%20fan&amp;src=typed_query&amp;f=live</t>
  </si>
  <si>
    <t>https://twitter.com/i/web/status/1298759036356222976</t>
  </si>
  <si>
    <t>https://twitter.com/i/web/status/1298760960941780992</t>
  </si>
  <si>
    <t>https://twitter.com/i/web/status/1298761983689256960</t>
  </si>
  <si>
    <t>https://twitter.com/i/web/status/1298762291509448704</t>
  </si>
  <si>
    <t>https://twitter.com/i/web/status/1298762653826002947</t>
  </si>
  <si>
    <t>https://twitter.com/i/web/status/1298715969947230209</t>
  </si>
  <si>
    <t>https://twitter.com/i/web/status/1298762681093165057</t>
  </si>
  <si>
    <t>https://twitter.com/byDavidGardner/status/1298761725697761281</t>
  </si>
  <si>
    <t>https://twitter.com/i/web/status/1298761067791671296</t>
  </si>
  <si>
    <t>https://twitter.com/i/web/status/1298763667039834112</t>
  </si>
  <si>
    <t>https://twitter.com/i/web/status/1297634019748843521</t>
  </si>
  <si>
    <t>https://twitter.com/i/web/status/1297637886762917889</t>
  </si>
  <si>
    <t>https://twitter.com/i/web/status/1298727790557175808</t>
  </si>
  <si>
    <t>https://twitter.com/i/web/status/1298764915956736003</t>
  </si>
  <si>
    <t>https://twitter.com/i/web/status/1298764579216990208</t>
  </si>
  <si>
    <t>https://twitter.com/i/web/status/1298761808212299777</t>
  </si>
  <si>
    <t>https://twitter.com/i/web/status/1298765501238259713</t>
  </si>
  <si>
    <t>https://twitter.com/i/web/status/1298764758427086849</t>
  </si>
  <si>
    <t>https://twitter.com/i/web/status/1298763238138621952</t>
  </si>
  <si>
    <t>https://twitter.com/i/web/status/1298763005694537728</t>
  </si>
  <si>
    <t>https://twitter.com/i/web/status/1298766178228330496</t>
  </si>
  <si>
    <t>https://twitter.com/i/web/status/1298744913094418441</t>
  </si>
  <si>
    <t>https://twitter.com/i/web/status/1298742640096280577</t>
  </si>
  <si>
    <t>https://twitter.com/i/web/status/1298766463042375680</t>
  </si>
  <si>
    <t>https://twitter.com/i/web/status/1298731312061136896</t>
  </si>
  <si>
    <t>https://twitter.com/i/web/status/1298753829161193472</t>
  </si>
  <si>
    <t>https://twitter.com/i/web/status/1298766956833644546</t>
  </si>
  <si>
    <t>https://twitter.com/i/web/status/1298767027969167360</t>
  </si>
  <si>
    <t>https://twitter.com/i/web/status/1298767333847117824</t>
  </si>
  <si>
    <t>https://twitter.com/i/web/status/1298767661309071362</t>
  </si>
  <si>
    <t>https://twitter.com/i/web/status/1298767698495758336</t>
  </si>
  <si>
    <t>https://twitter.com/i/web/status/1298757054866132992</t>
  </si>
  <si>
    <t>https://twitter.com/i/web/status/1298764253793529858</t>
  </si>
  <si>
    <t>twitter.com</t>
  </si>
  <si>
    <t>watch.it</t>
  </si>
  <si>
    <t>twitlonger.com</t>
  </si>
  <si>
    <t>afca.com</t>
  </si>
  <si>
    <t>decency2020 bidenharris2020</t>
  </si>
  <si>
    <t>unda</t>
  </si>
  <si>
    <t>tonyhawksproskater</t>
  </si>
  <si>
    <t>gotp grandoldtrumpparty</t>
  </si>
  <si>
    <t>teamck</t>
  </si>
  <si>
    <t>antifablmdomesticterrorists</t>
  </si>
  <si>
    <t>https://twitter.com/#!/localsdguy1/status/1296795543222411264</t>
  </si>
  <si>
    <t>https://twitter.com/#!/treymays/status/1296796564120317952</t>
  </si>
  <si>
    <t>https://twitter.com/#!/moragis_/status/1296798379054436353</t>
  </si>
  <si>
    <t>https://twitter.com/#!/sharptetafc/status/1296798634290434048</t>
  </si>
  <si>
    <t>https://twitter.com/#!/najibsm17/status/1296799053167157248</t>
  </si>
  <si>
    <t>https://twitter.com/#!/b8ilee2/status/1296799272147582976</t>
  </si>
  <si>
    <t>https://twitter.com/#!/jmorr04/status/1296801974080462852</t>
  </si>
  <si>
    <t>https://twitter.com/#!/hartfordwolf/status/1296802863197360128</t>
  </si>
  <si>
    <t>https://twitter.com/#!/134340zy/status/1296806143927316481</t>
  </si>
  <si>
    <t>https://twitter.com/#!/vickymensah1/status/1296806202039566341</t>
  </si>
  <si>
    <t>https://twitter.com/#!/_army101_/status/1296806221945569280</t>
  </si>
  <si>
    <t>https://twitter.com/#!/_jemmee_/status/1296806260508172290</t>
  </si>
  <si>
    <t>https://twitter.com/#!/sweeethyphens/status/1296806280300883971</t>
  </si>
  <si>
    <t>https://twitter.com/#!/silverxkth/status/1296806323766534144</t>
  </si>
  <si>
    <t>https://twitter.com/#!/jinsthicktoes/status/1296806330859008001</t>
  </si>
  <si>
    <t>https://twitter.com/#!/princejm95/status/1296806342603100161</t>
  </si>
  <si>
    <t>https://twitter.com/#!/nyamjoonamu/status/1296806359581638657</t>
  </si>
  <si>
    <t>https://twitter.com/#!/cwl92572086/status/1296806523499245568</t>
  </si>
  <si>
    <t>https://twitter.com/#!/myhappiness875/status/1296806600775208960</t>
  </si>
  <si>
    <t>https://twitter.com/#!/triviaphoenix/status/1296806620484308992</t>
  </si>
  <si>
    <t>https://twitter.com/#!/fatima7_fati/status/1296806658589458434</t>
  </si>
  <si>
    <t>https://twitter.com/#!/lunar19897/status/1296806818132492290</t>
  </si>
  <si>
    <t>https://twitter.com/#!/thagth7/status/1296806842639646722</t>
  </si>
  <si>
    <t>https://twitter.com/#!/szzlbngtan/status/1296806867662905346</t>
  </si>
  <si>
    <t>https://twitter.com/#!/mskoyaness/status/1296807089570906112</t>
  </si>
  <si>
    <t>https://twitter.com/#!/bungaygwangi/status/1296807092452339712</t>
  </si>
  <si>
    <t>https://twitter.com/#!/msscorpion555/status/1296807439883476992</t>
  </si>
  <si>
    <t>https://twitter.com/#!/faizel1892/status/1296807678816194560</t>
  </si>
  <si>
    <t>https://twitter.com/#!/lauraakay12/status/1296807778288308226</t>
  </si>
  <si>
    <t>https://twitter.com/#!/mytearjjk/status/1296807827889991680</t>
  </si>
  <si>
    <t>https://twitter.com/#!/innerlunachild/status/1296808254564073474</t>
  </si>
  <si>
    <t>https://twitter.com/#!/ohmygahwt/status/1296808260004204545</t>
  </si>
  <si>
    <t>https://twitter.com/#!/bangtanligius/status/1296808326857203713</t>
  </si>
  <si>
    <t>https://twitter.com/#!/serendipiteach/status/1296808542217920512</t>
  </si>
  <si>
    <t>https://twitter.com/#!/spiritedaway11/status/1296808628435877888</t>
  </si>
  <si>
    <t>https://twitter.com/#!/joonieisluv_/status/1296809095555497984</t>
  </si>
  <si>
    <t>https://twitter.com/#!/sangi74106252/status/1296809307535814657</t>
  </si>
  <si>
    <t>https://twitter.com/#!/ddaengforever1/status/1296809399651045376</t>
  </si>
  <si>
    <t>https://twitter.com/#!/cndylnds/status/1296809530353790977</t>
  </si>
  <si>
    <t>https://twitter.com/#!/btsbang44624216/status/1296809925696294913</t>
  </si>
  <si>
    <t>https://twitter.com/#!/ingirksnob/status/1296810107070808069</t>
  </si>
  <si>
    <t>https://twitter.com/#!/zii_bangtan/status/1296810289304932352</t>
  </si>
  <si>
    <t>https://twitter.com/#!/imbtsmoonchild/status/1296810371169153024</t>
  </si>
  <si>
    <t>https://twitter.com/#!/aelyrian/status/1296810390815494146</t>
  </si>
  <si>
    <t>https://twitter.com/#!/toto_chanot7/status/1296810672819277824</t>
  </si>
  <si>
    <t>https://twitter.com/#!/chachalala7_bts/status/1296810680079638530</t>
  </si>
  <si>
    <t>https://twitter.com/#!/gavyashri/status/1296811699962408960</t>
  </si>
  <si>
    <t>https://twitter.com/#!/suga_no_ice/status/1296811742786453505</t>
  </si>
  <si>
    <t>https://twitter.com/#!/anila62069708/status/1296812091127427074</t>
  </si>
  <si>
    <t>https://twitter.com/#!/jimmyyitty/status/1296812455612624896</t>
  </si>
  <si>
    <t>https://twitter.com/#!/v_lariest/status/1296813008220372993</t>
  </si>
  <si>
    <t>https://twitter.com/#!/thushot7/status/1296813190454673408</t>
  </si>
  <si>
    <t>https://twitter.com/#!/outroductionher/status/1296814175835037696</t>
  </si>
  <si>
    <t>https://twitter.com/#!/monomoonchild1/status/1296815619220754434</t>
  </si>
  <si>
    <t>https://twitter.com/#!/dtwinsmom/status/1296815707779366914</t>
  </si>
  <si>
    <t>https://twitter.com/#!/kaywithluv/status/1296816009551269888</t>
  </si>
  <si>
    <t>https://twitter.com/#!/raplineownme/status/1296816649602039808</t>
  </si>
  <si>
    <t>https://twitter.com/#!/bribestofme/status/1296816899297357827</t>
  </si>
  <si>
    <t>https://twitter.com/#!/btseternalmoon7/status/1296816926530908162</t>
  </si>
  <si>
    <t>https://twitter.com/#!/abangtanfan/status/1296817249236340738</t>
  </si>
  <si>
    <t>https://twitter.com/#!/debcharmac/status/1296817270870745089</t>
  </si>
  <si>
    <t>https://twitter.com/#!/harrytwit/status/1296817306392244225</t>
  </si>
  <si>
    <t>https://twitter.com/#!/loveliestbts/status/1296819228557733890</t>
  </si>
  <si>
    <t>https://twitter.com/#!/pitalonzo/status/1296819433147707393</t>
  </si>
  <si>
    <t>https://twitter.com/#!/chiarieluvsbts/status/1296820703489077249</t>
  </si>
  <si>
    <t>https://twitter.com/#!/okaysilence_/status/1296822308179513346</t>
  </si>
  <si>
    <t>https://twitter.com/#!/googiedol/status/1296822860564979714</t>
  </si>
  <si>
    <t>https://twitter.com/#!/cannibalcreeps/status/1296822985140011009</t>
  </si>
  <si>
    <t>https://twitter.com/#!/bamaperry/status/1296825040122646528</t>
  </si>
  <si>
    <t>https://twitter.com/#!/itsaayall/status/1296825092110987269</t>
  </si>
  <si>
    <t>https://twitter.com/#!/sharm_251/status/1296827725324390400</t>
  </si>
  <si>
    <t>https://twitter.com/#!/amb5430/status/1296831926204940292</t>
  </si>
  <si>
    <t>https://twitter.com/#!/michebangtan/status/1296806101162364930</t>
  </si>
  <si>
    <t>https://twitter.com/#!/dadaa_x3/status/1296838304772620289</t>
  </si>
  <si>
    <t>https://twitter.com/#!/truecrimepoli/status/1296853781070610434</t>
  </si>
  <si>
    <t>https://twitter.com/#!/chika91512989/status/1296857471642992645</t>
  </si>
  <si>
    <t>https://twitter.com/#!/skunky66613/status/1296866312505954307</t>
  </si>
  <si>
    <t>https://twitter.com/#!/chriswdrew/status/1296871147393503232</t>
  </si>
  <si>
    <t>https://twitter.com/#!/stinkythumbz/status/1296872173236232193</t>
  </si>
  <si>
    <t>https://twitter.com/#!/dfir_tnt/status/1296864480463388672</t>
  </si>
  <si>
    <t>https://twitter.com/#!/csocintel/status/1296872533791301632</t>
  </si>
  <si>
    <t>https://twitter.com/#!/wisnulinho/status/1296872742378061826</t>
  </si>
  <si>
    <t>https://twitter.com/#!/buniculatv/status/1296882314736054273</t>
  </si>
  <si>
    <t>https://twitter.com/#!/thedemonlost/status/1296885703448637440</t>
  </si>
  <si>
    <t>https://twitter.com/#!/texan_first/status/1296887282390245380</t>
  </si>
  <si>
    <t>https://twitter.com/#!/tsilinkie/status/1296893015169142788</t>
  </si>
  <si>
    <t>https://twitter.com/#!/jwishbone/status/1296899223045263367</t>
  </si>
  <si>
    <t>https://twitter.com/#!/tha_bakar/status/1296899272823246855</t>
  </si>
  <si>
    <t>https://twitter.com/#!/i_am_sally_btw/status/1296906459679203331</t>
  </si>
  <si>
    <t>https://twitter.com/#!/stanlevert/status/1296907026392547334</t>
  </si>
  <si>
    <t>https://twitter.com/#!/ftsoso_/status/1296907298351263749</t>
  </si>
  <si>
    <t>https://twitter.com/#!/chadsenpal/status/1296919465905598464</t>
  </si>
  <si>
    <t>https://twitter.com/#!/dganziano5/status/1296920414065655809</t>
  </si>
  <si>
    <t>https://twitter.com/#!/dee_431/status/1296929603068375041</t>
  </si>
  <si>
    <t>https://twitter.com/#!/flipskg/status/1296938001092743169</t>
  </si>
  <si>
    <t>https://twitter.com/#!/cmcnamara100/status/1296938174309163010</t>
  </si>
  <si>
    <t>https://twitter.com/#!/bigobamas__/status/1296938346372050945</t>
  </si>
  <si>
    <t>https://twitter.com/#!/jokerwrld/status/1296938446968303616</t>
  </si>
  <si>
    <t>https://twitter.com/#!/dtosborn11/status/1296938557915848704</t>
  </si>
  <si>
    <t>https://twitter.com/#!/sonysburner/status/1296939363096559616</t>
  </si>
  <si>
    <t>https://twitter.com/#!/menacesocietyut/status/1296939632291012608</t>
  </si>
  <si>
    <t>https://twitter.com/#!/icymitchell/status/1296940606585884672</t>
  </si>
  <si>
    <t>https://twitter.com/#!/diggshours/status/1296942795370967047</t>
  </si>
  <si>
    <t>https://twitter.com/#!/john_thetech/status/1296942961096134656</t>
  </si>
  <si>
    <t>https://twitter.com/#!/horsecocklock00/status/1296943090993782784</t>
  </si>
  <si>
    <t>https://twitter.com/#!/promotingyou/status/1296948431848648704</t>
  </si>
  <si>
    <t>https://twitter.com/#!/awelenwandu/status/1296950121238859777</t>
  </si>
  <si>
    <t>https://twitter.com/#!/tobijosephd/status/1296952326503182337</t>
  </si>
  <si>
    <t>https://twitter.com/#!/saheersahi2/status/1296977262709899264</t>
  </si>
  <si>
    <t>https://twitter.com/#!/ren1shii/status/1296978995192508416</t>
  </si>
  <si>
    <t>https://twitter.com/#!/bushwickboy/status/1296980056422719489</t>
  </si>
  <si>
    <t>https://twitter.com/#!/dvpandbakerstan/status/1296981352408023042</t>
  </si>
  <si>
    <t>https://twitter.com/#!/grizzstanacc/status/1296914581953089536</t>
  </si>
  <si>
    <t>https://twitter.com/#!/grizzstanacc/status/1296980137532108801</t>
  </si>
  <si>
    <t>https://twitter.com/#!/eliteembiid/status/1296981801504608256</t>
  </si>
  <si>
    <t>https://twitter.com/#!/losermaalesef/status/1296982535579238400</t>
  </si>
  <si>
    <t>https://twitter.com/#!/dj_shadow215_2/status/1296983454190641153</t>
  </si>
  <si>
    <t>https://twitter.com/#!/blockedbyisaac/status/1296983645161508864</t>
  </si>
  <si>
    <t>https://twitter.com/#!/phlo1x/status/1296964918160187392</t>
  </si>
  <si>
    <t>https://twitter.com/#!/phlo1x/status/1296984218828812288</t>
  </si>
  <si>
    <t>https://twitter.com/#!/kjacks53/status/1296985789885276161</t>
  </si>
  <si>
    <t>https://twitter.com/#!/muwlee/status/1296985280667365383</t>
  </si>
  <si>
    <t>https://twitter.com/#!/thomdlili/status/1296986952944816129</t>
  </si>
  <si>
    <t>https://twitter.com/#!/muwlee/status/1296985175491059718</t>
  </si>
  <si>
    <t>https://twitter.com/#!/oillio_/status/1296987819953381376</t>
  </si>
  <si>
    <t>https://twitter.com/#!/oillio_/status/1296998272763011074</t>
  </si>
  <si>
    <t>https://twitter.com/#!/oillio_/status/1297006233312833536</t>
  </si>
  <si>
    <t>https://twitter.com/#!/zacheryellis10/status/1297008760188272640</t>
  </si>
  <si>
    <t>https://twitter.com/#!/hairsmvp/status/1297009178821746689</t>
  </si>
  <si>
    <t>https://twitter.com/#!/icyytua/status/1297009354877677568</t>
  </si>
  <si>
    <t>https://twitter.com/#!/wtfjimbuss/status/1297016648839204864</t>
  </si>
  <si>
    <t>https://twitter.com/#!/depressedspurs/status/1297020011396177926</t>
  </si>
  <si>
    <t>https://twitter.com/#!/secondobama/status/1297019746844585984</t>
  </si>
  <si>
    <t>https://twitter.com/#!/travis21207063/status/1297020514393874434</t>
  </si>
  <si>
    <t>https://twitter.com/#!/porter099/status/1297021315300249601</t>
  </si>
  <si>
    <t>https://twitter.com/#!/mrjoshuabowling/status/1297021347944488960</t>
  </si>
  <si>
    <t>https://twitter.com/#!/nylander4hart/status/1297026139853066241</t>
  </si>
  <si>
    <t>https://twitter.com/#!/crashsheridan/status/1297027859316236288</t>
  </si>
  <si>
    <t>https://twitter.com/#!/lennonconti/status/1297031080378335239</t>
  </si>
  <si>
    <t>https://twitter.com/#!/norkenz/status/1297034054764605446</t>
  </si>
  <si>
    <t>https://twitter.com/#!/bronandbrow/status/1297035257036673025</t>
  </si>
  <si>
    <t>https://twitter.com/#!/pinoywitch/status/1297038665848324096</t>
  </si>
  <si>
    <t>https://twitter.com/#!/kuyajohndoe/status/1297038261731209216</t>
  </si>
  <si>
    <t>https://twitter.com/#!/hellodockie/status/1297038683095199745</t>
  </si>
  <si>
    <t>https://twitter.com/#!/rich_roberts/status/1297038895461228544</t>
  </si>
  <si>
    <t>https://twitter.com/#!/itsjt619/status/1297040547689816065</t>
  </si>
  <si>
    <t>https://twitter.com/#!/itsjt619/status/1297039265201709063</t>
  </si>
  <si>
    <t>https://twitter.com/#!/akashap70211141/status/1297045222652665856</t>
  </si>
  <si>
    <t>https://twitter.com/#!/halakszn/status/1297050015433719809</t>
  </si>
  <si>
    <t>https://twitter.com/#!/r0cketsss/status/1297050049541701632</t>
  </si>
  <si>
    <t>https://twitter.com/#!/doyleborden/status/1297050826356137991</t>
  </si>
  <si>
    <t>https://twitter.com/#!/justlifetings/status/1297052463195815942</t>
  </si>
  <si>
    <t>https://twitter.com/#!/hoodieharden_/status/1297049956906344449</t>
  </si>
  <si>
    <t>https://twitter.com/#!/brodieornothing/status/1297050117955084289</t>
  </si>
  <si>
    <t>https://twitter.com/#!/brodieornothing/status/1297050292689698816</t>
  </si>
  <si>
    <t>https://twitter.com/#!/brodieornothing/status/1297054731861401602</t>
  </si>
  <si>
    <t>https://twitter.com/#!/triplerussell0/status/1297054836169551872</t>
  </si>
  <si>
    <t>https://twitter.com/#!/cerealrockets/status/1297056741113212928</t>
  </si>
  <si>
    <t>https://twitter.com/#!/cerealrockets/status/1297050042000224256</t>
  </si>
  <si>
    <t>https://twitter.com/#!/thomas_bagalini/status/1297071674605449216</t>
  </si>
  <si>
    <t>https://twitter.com/#!/thomas_bagalini/status/1297071891639709696</t>
  </si>
  <si>
    <t>https://twitter.com/#!/anasnizam10/status/1297072828290699266</t>
  </si>
  <si>
    <t>https://twitter.com/#!/eem3ss/status/1297127104665001985</t>
  </si>
  <si>
    <t>https://twitter.com/#!/kenwhite4444/status/1297135321876844544</t>
  </si>
  <si>
    <t>https://twitter.com/#!/damon_embry/status/1297135675528093697</t>
  </si>
  <si>
    <t>https://twitter.com/#!/meangenebravo/status/1297141543493488640</t>
  </si>
  <si>
    <t>https://twitter.com/#!/e_robo64/status/1297155797970030594</t>
  </si>
  <si>
    <t>https://twitter.com/#!/alexghostbrunch/status/1297175534531760128</t>
  </si>
  <si>
    <t>https://twitter.com/#!/theiggyeffect/status/1297175625116065792</t>
  </si>
  <si>
    <t>https://twitter.com/#!/davidxigxag69/status/1296963686712717312</t>
  </si>
  <si>
    <t>https://twitter.com/#!/purdyflaco/status/1297176822631690240</t>
  </si>
  <si>
    <t>https://twitter.com/#!/_laitnedifnoc_/status/1297177133782114304</t>
  </si>
  <si>
    <t>https://twitter.com/#!/neucasha/status/1297181893436219397</t>
  </si>
  <si>
    <t>https://twitter.com/#!/chris_ortiz26/status/1297182337684377607</t>
  </si>
  <si>
    <t>https://twitter.com/#!/sizeworkshop/status/1297191402015793152</t>
  </si>
  <si>
    <t>https://twitter.com/#!/tartanjeff1968/status/1297195111009452034</t>
  </si>
  <si>
    <t>https://twitter.com/#!/_kinggkress_/status/1297206906210181121</t>
  </si>
  <si>
    <t>https://twitter.com/#!/dalewaters82/status/1297218662626217986</t>
  </si>
  <si>
    <t>https://twitter.com/#!/tarekb2007/status/1297232775012143104</t>
  </si>
  <si>
    <t>https://twitter.com/#!/ishaan_26/status/1297019396125265926</t>
  </si>
  <si>
    <t>https://twitter.com/#!/ishaan_26/status/1297020358957191168</t>
  </si>
  <si>
    <t>https://twitter.com/#!/ishaan_26/status/1297020656731684865</t>
  </si>
  <si>
    <t>https://twitter.com/#!/ishaan_26/status/1297020028039176194</t>
  </si>
  <si>
    <t>https://twitter.com/#!/ishaan_26/status/1297021190524076032</t>
  </si>
  <si>
    <t>https://twitter.com/#!/tbnxdl0/status/1297021556259004416</t>
  </si>
  <si>
    <t>https://twitter.com/#!/ishaan_26/status/1297021288645627905</t>
  </si>
  <si>
    <t>https://twitter.com/#!/ishaan_26/status/1297021349391675392</t>
  </si>
  <si>
    <t>https://twitter.com/#!/ishaan_26/status/1297021404806893569</t>
  </si>
  <si>
    <t>https://twitter.com/#!/ishaan_26/status/1297022062427607040</t>
  </si>
  <si>
    <t>https://twitter.com/#!/ishaan_26/status/1297022327755022336</t>
  </si>
  <si>
    <t>https://twitter.com/#!/ishaan_26/status/1297022519308845056</t>
  </si>
  <si>
    <t>https://twitter.com/#!/ishaan_26/status/1297024031246487553</t>
  </si>
  <si>
    <t>https://twitter.com/#!/ishaan_26/status/1297024730852204545</t>
  </si>
  <si>
    <t>https://twitter.com/#!/ishaan_26/status/1297025483624910849</t>
  </si>
  <si>
    <t>https://twitter.com/#!/ishaan_26/status/1297024997618311171</t>
  </si>
  <si>
    <t>https://twitter.com/#!/ishaan_26/status/1297025244465700866</t>
  </si>
  <si>
    <t>https://twitter.com/#!/ishaan_26/status/1297027057638088704</t>
  </si>
  <si>
    <t>https://twitter.com/#!/ishaan_26/status/1297037262308487168</t>
  </si>
  <si>
    <t>https://twitter.com/#!/ishaan_26/status/1297037369854525445</t>
  </si>
  <si>
    <t>https://twitter.com/#!/ishaan_26/status/1297020618110574593</t>
  </si>
  <si>
    <t>https://twitter.com/#!/ishaan_26/status/1297064554531356672</t>
  </si>
  <si>
    <t>https://twitter.com/#!/ishaan_26/status/1297066878167392259</t>
  </si>
  <si>
    <t>https://twitter.com/#!/ishaan_26/status/1297099319846240257</t>
  </si>
  <si>
    <t>https://twitter.com/#!/ishaan_26/status/1297041837526585345</t>
  </si>
  <si>
    <t>https://twitter.com/#!/ishaan_26/status/1297234021076918274</t>
  </si>
  <si>
    <t>https://twitter.com/#!/paul48112437/status/1297240977426518021</t>
  </si>
  <si>
    <t>https://twitter.com/#!/_6luestrips/status/1297250277205127168</t>
  </si>
  <si>
    <t>https://twitter.com/#!/flipvert_/status/1297288705556779008</t>
  </si>
  <si>
    <t>https://twitter.com/#!/antmaster7/status/1297300916983549956</t>
  </si>
  <si>
    <t>https://twitter.com/#!/illestreborn/status/1297301016099069952</t>
  </si>
  <si>
    <t>https://twitter.com/#!/dcthadon21/status/1297301018410188805</t>
  </si>
  <si>
    <t>https://twitter.com/#!/nbastev3n/status/1297301208017833984</t>
  </si>
  <si>
    <t>https://twitter.com/#!/ratthewlul/status/1297301265278545920</t>
  </si>
  <si>
    <t>https://twitter.com/#!/unbiaseddumbass/status/1297301972844859392</t>
  </si>
  <si>
    <t>https://twitter.com/#!/retrojwr/status/1297301992868655106</t>
  </si>
  <si>
    <t>https://twitter.com/#!/_smh24_/status/1297302324059213826</t>
  </si>
  <si>
    <t>https://twitter.com/#!/_thunder_up/status/1297302589252546564</t>
  </si>
  <si>
    <t>https://twitter.com/#!/jalendepew/status/1297302880307707904</t>
  </si>
  <si>
    <t>https://twitter.com/#!/slimrangr/status/1297305398060384262</t>
  </si>
  <si>
    <t>https://twitter.com/#!/ajclassic/status/1297308142334881793</t>
  </si>
  <si>
    <t>https://twitter.com/#!/ethanstein42/status/1297336157626343430</t>
  </si>
  <si>
    <t>https://twitter.com/#!/sireninflux/status/1297339624809873409</t>
  </si>
  <si>
    <t>https://twitter.com/#!/miplonzo/status/1296940253404631040</t>
  </si>
  <si>
    <t>https://twitter.com/#!/miplonzo/status/1297344837440679939</t>
  </si>
  <si>
    <t>https://twitter.com/#!/blacksinatra23/status/1297349732336054273</t>
  </si>
  <si>
    <t>https://twitter.com/#!/ajthemanchild/status/1297353789792555009</t>
  </si>
  <si>
    <t>https://twitter.com/#!/dob_008/status/1297029345613975552</t>
  </si>
  <si>
    <t>https://twitter.com/#!/ishaan_26/status/1297021659237556232</t>
  </si>
  <si>
    <t>https://twitter.com/#!/davydiamondz/status/1297354209369759746</t>
  </si>
  <si>
    <t>https://twitter.com/#!/atlsportsboy1/status/1297044499739312128</t>
  </si>
  <si>
    <t>https://twitter.com/#!/atlsportsboy1/status/1297363068075286528</t>
  </si>
  <si>
    <t>https://twitter.com/#!/malikboity/status/1297370927785816064</t>
  </si>
  <si>
    <t>https://twitter.com/#!/dw_pratt/status/1297374760452722688</t>
  </si>
  <si>
    <t>https://twitter.com/#!/doctecazoid/status/1297379205257334784</t>
  </si>
  <si>
    <t>https://twitter.com/#!/paco__sinbad/status/1297032679582396418</t>
  </si>
  <si>
    <t>https://twitter.com/#!/paco__sinbad/status/1297383395010310144</t>
  </si>
  <si>
    <t>https://twitter.com/#!/evilmikemoose/status/1297377503540121600</t>
  </si>
  <si>
    <t>https://twitter.com/#!/evilmikemoose/status/1297383554561736705</t>
  </si>
  <si>
    <t>https://twitter.com/#!/timduncanhof/status/1297390227800162308</t>
  </si>
  <si>
    <t>https://twitter.com/#!/ziyechbail/status/1296981173302960128</t>
  </si>
  <si>
    <t>https://twitter.com/#!/chukdaddy28/status/1297394632767283200</t>
  </si>
  <si>
    <t>https://twitter.com/#!/bkasimire/status/1297396231686230016</t>
  </si>
  <si>
    <t>https://twitter.com/#!/thelakhalil/status/1297396328952201216</t>
  </si>
  <si>
    <t>https://twitter.com/#!/grizzstanacc/status/1296913514460778498</t>
  </si>
  <si>
    <t>https://twitter.com/#!/grizzstanacc/status/1296914604417785859</t>
  </si>
  <si>
    <t>https://twitter.com/#!/grizzstanacc/status/1296937954930294784</t>
  </si>
  <si>
    <t>https://twitter.com/#!/grizzstanacc/status/1296981114335240192</t>
  </si>
  <si>
    <t>https://twitter.com/#!/grizzstanacc/status/1296981537666281477</t>
  </si>
  <si>
    <t>https://twitter.com/#!/saltyneighbor/status/1297402907164160000</t>
  </si>
  <si>
    <t>https://twitter.com/#!/dexrichards/status/1297406678095335426</t>
  </si>
  <si>
    <t>https://twitter.com/#!/lil_uncle_drip/status/1297380926159298561</t>
  </si>
  <si>
    <t>https://twitter.com/#!/nicocai/status/1297385188100657153</t>
  </si>
  <si>
    <t>https://twitter.com/#!/dexrichards/status/1297406839676702721</t>
  </si>
  <si>
    <t>https://twitter.com/#!/dexrichards/status/1297406174451597319</t>
  </si>
  <si>
    <t>https://twitter.com/#!/fireinseattle/status/1297409134745104384</t>
  </si>
  <si>
    <t>https://twitter.com/#!/alyssa__septic/status/1297406814393262080</t>
  </si>
  <si>
    <t>https://twitter.com/#!/romanstenbeck/status/1297410262270709760</t>
  </si>
  <si>
    <t>https://twitter.com/#!/_davidblomquist/status/1297413747904884736</t>
  </si>
  <si>
    <t>https://twitter.com/#!/e_simmons7/status/1297423388642746373</t>
  </si>
  <si>
    <t>https://twitter.com/#!/oillio_/status/1296985919245828101</t>
  </si>
  <si>
    <t>https://twitter.com/#!/exiledstudent48/status/1297427097682612230</t>
  </si>
  <si>
    <t>https://twitter.com/#!/gamedipper/status/1297433422030417921</t>
  </si>
  <si>
    <t>https://twitter.com/#!/sneakymcdave/status/1297471227389456384</t>
  </si>
  <si>
    <t>https://twitter.com/#!/sensei415/status/1297503953962360836</t>
  </si>
  <si>
    <t>https://twitter.com/#!/pj_tucker4/status/1297318458997321730</t>
  </si>
  <si>
    <t>https://twitter.com/#!/pj_tucker4/status/1297518739861180416</t>
  </si>
  <si>
    <t>https://twitter.com/#!/son0fadeadbeat/status/1297519286802579456</t>
  </si>
  <si>
    <t>https://twitter.com/#!/primesanders26/status/1297520044566556677</t>
  </si>
  <si>
    <t>https://twitter.com/#!/legionofwagner/status/1297520119703375879</t>
  </si>
  <si>
    <t>https://twitter.com/#!/legionofwagner/status/1297519954011529224</t>
  </si>
  <si>
    <t>https://twitter.com/#!/soundsmove/status/1297523590326345729</t>
  </si>
  <si>
    <t>https://twitter.com/#!/jujukjuke/status/1297535580578906113</t>
  </si>
  <si>
    <t>https://twitter.com/#!/jadasmith99/status/1297537336775979009</t>
  </si>
  <si>
    <t>https://twitter.com/#!/elkster88/status/1297548461001379842</t>
  </si>
  <si>
    <t>https://twitter.com/#!/stonecolddoyers/status/1297554828437024774</t>
  </si>
  <si>
    <t>https://twitter.com/#!/lexhec22/status/1297563740624347136</t>
  </si>
  <si>
    <t>https://twitter.com/#!/lateroundcorner/status/1297563872241516544</t>
  </si>
  <si>
    <t>https://twitter.com/#!/mr_burton91/status/1297563878340079616</t>
  </si>
  <si>
    <t>https://twitter.com/#!/s15turbo1/status/1297563926511706112</t>
  </si>
  <si>
    <t>https://twitter.com/#!/ludo4pf/status/1297564391618031622</t>
  </si>
  <si>
    <t>https://twitter.com/#!/yungbriggo330/status/1297564506651058176</t>
  </si>
  <si>
    <t>https://twitter.com/#!/eatgreedy0829/status/1297564669431996416</t>
  </si>
  <si>
    <t>https://twitter.com/#!/tcs37/status/1297564774612570115</t>
  </si>
  <si>
    <t>https://twitter.com/#!/a1_dai/status/1297566333144637442</t>
  </si>
  <si>
    <t>https://twitter.com/#!/teefromstnmtn/status/1297566568600174594</t>
  </si>
  <si>
    <t>https://twitter.com/#!/ravensallday87/status/1297567100563750917</t>
  </si>
  <si>
    <t>https://twitter.com/#!/sickal1/status/1297567883191554053</t>
  </si>
  <si>
    <t>https://twitter.com/#!/eddyrmoralesp/status/1297569645726240768</t>
  </si>
  <si>
    <t>https://twitter.com/#!/eskoblowyay/status/1297570374746611712</t>
  </si>
  <si>
    <t>https://twitter.com/#!/ishaan_26/status/1297022721109504006</t>
  </si>
  <si>
    <t>https://twitter.com/#!/cassassin29/status/1297570587964039170</t>
  </si>
  <si>
    <t>https://twitter.com/#!/ishaan_26/status/1297019067086381058</t>
  </si>
  <si>
    <t>https://twitter.com/#!/ishaan_26/status/1297019711633461248</t>
  </si>
  <si>
    <t>https://twitter.com/#!/ishaan_26/status/1297020415169236993</t>
  </si>
  <si>
    <t>https://twitter.com/#!/theneighoff/status/1297570906580094979</t>
  </si>
  <si>
    <t>https://twitter.com/#!/ivhorsemanx/status/1297573104869240833</t>
  </si>
  <si>
    <t>https://twitter.com/#!/birdlandbs/status/1297573197731303425</t>
  </si>
  <si>
    <t>https://twitter.com/#!/bigplay_com/status/1297573260700332033</t>
  </si>
  <si>
    <t>https://twitter.com/#!/joshmcthulu/status/1297573549390073858</t>
  </si>
  <si>
    <t>https://twitter.com/#!/joadeli/status/1297576538662150144</t>
  </si>
  <si>
    <t>https://twitter.com/#!/born___sinner/status/1297577180235550723</t>
  </si>
  <si>
    <t>https://twitter.com/#!/cambo413/status/1297577812602376193</t>
  </si>
  <si>
    <t>https://twitter.com/#!/yearofthecovid/status/1297577926360207361</t>
  </si>
  <si>
    <t>https://twitter.com/#!/dre_bang2212/status/1297580576795484160</t>
  </si>
  <si>
    <t>https://twitter.com/#!/moreloulessrico/status/1297581034154983424</t>
  </si>
  <si>
    <t>https://twitter.com/#!/_kaodi_/status/1297581237935247360</t>
  </si>
  <si>
    <t>https://twitter.com/#!/wethelatest/status/1297581552914710529</t>
  </si>
  <si>
    <t>https://twitter.com/#!/drecoop4/status/1297582032558727169</t>
  </si>
  <si>
    <t>https://twitter.com/#!/god_burneracct/status/1297582414496137219</t>
  </si>
  <si>
    <t>https://twitter.com/#!/drewskii_15/status/1297583651845222401</t>
  </si>
  <si>
    <t>https://twitter.com/#!/hchigh36/status/1297584710785413122</t>
  </si>
  <si>
    <t>https://twitter.com/#!/officialdee_3/status/1297587133553811457</t>
  </si>
  <si>
    <t>https://twitter.com/#!/abbasr368/status/1297589582310113286</t>
  </si>
  <si>
    <t>https://twitter.com/#!/stevensmom039/status/1297590438724075521</t>
  </si>
  <si>
    <t>https://twitter.com/#!/_yayeezy/status/1297590816857362434</t>
  </si>
  <si>
    <t>https://twitter.com/#!/shigdollaz/status/1297593666073251842</t>
  </si>
  <si>
    <t>https://twitter.com/#!/kendizzlest/status/1297596027881623552</t>
  </si>
  <si>
    <t>https://twitter.com/#!/lamar_quackson/status/1297596312976863234</t>
  </si>
  <si>
    <t>https://twitter.com/#!/contrarian_hill/status/1297597550489468931</t>
  </si>
  <si>
    <t>https://twitter.com/#!/rewill251/status/1297599096715464705</t>
  </si>
  <si>
    <t>https://twitter.com/#!/deanodonnelljr/status/1297599212344025092</t>
  </si>
  <si>
    <t>https://twitter.com/#!/bradcandoit/status/1297599795746476033</t>
  </si>
  <si>
    <t>https://twitter.com/#!/marcquill/status/1297600992620556289</t>
  </si>
  <si>
    <t>https://twitter.com/#!/baseballtheory1/status/1297584738622771202</t>
  </si>
  <si>
    <t>https://twitter.com/#!/neilyoungsaveus/status/1297604911883051008</t>
  </si>
  <si>
    <t>https://twitter.com/#!/elelmo661/status/1297607220658499584</t>
  </si>
  <si>
    <t>https://twitter.com/#!/cheifoutto/status/1297618162595377152</t>
  </si>
  <si>
    <t>https://twitter.com/#!/lala_6x/status/1297619697840427008</t>
  </si>
  <si>
    <t>https://twitter.com/#!/htownin7/status/1297622309579173892</t>
  </si>
  <si>
    <t>https://twitter.com/#!/notedub/status/1297622414864547847</t>
  </si>
  <si>
    <t>https://twitter.com/#!/toothicctoquit/status/1297622618871345154</t>
  </si>
  <si>
    <t>https://twitter.com/#!/gamingender98/status/1296987283464151040</t>
  </si>
  <si>
    <t>https://twitter.com/#!/gamingender98/status/1297309829371801600</t>
  </si>
  <si>
    <t>https://twitter.com/#!/gamingender98/status/1297309872195690497</t>
  </si>
  <si>
    <t>https://twitter.com/#!/gamingender98/status/1297622748336803842</t>
  </si>
  <si>
    <t>https://twitter.com/#!/playofffultz/status/1297075098118127617</t>
  </si>
  <si>
    <t>https://twitter.com/#!/playofffultz/status/1297623019020574721</t>
  </si>
  <si>
    <t>https://twitter.com/#!/305bucketsszn/status/1297623163447148548</t>
  </si>
  <si>
    <t>https://twitter.com/#!/xotourdrew/status/1297623260541210626</t>
  </si>
  <si>
    <t>https://twitter.com/#!/butlerwrld/status/1297623490963607553</t>
  </si>
  <si>
    <t>https://twitter.com/#!/benforthree_/status/1297623357442203648</t>
  </si>
  <si>
    <t>https://twitter.com/#!/benforthree_/status/1297623751748726785</t>
  </si>
  <si>
    <t>https://twitter.com/#!/wadeblvdszn/status/1297624857870569473</t>
  </si>
  <si>
    <t>https://twitter.com/#!/primezeke21/status/1297625037751582723</t>
  </si>
  <si>
    <t>https://twitter.com/#!/draftedtua/status/1297625168232288261</t>
  </si>
  <si>
    <t>https://twitter.com/#!/tommyceeejones/status/1297625370712129536</t>
  </si>
  <si>
    <t>https://twitter.com/#!/primerobinson_/status/1297622269343170568</t>
  </si>
  <si>
    <t>https://twitter.com/#!/bigpoppa306/status/1297625491571118082</t>
  </si>
  <si>
    <t>https://twitter.com/#!/sadhaskinsstan/status/1297626264807800835</t>
  </si>
  <si>
    <t>https://twitter.com/#!/karenwanker/status/1297626276329435136</t>
  </si>
  <si>
    <t>https://twitter.com/#!/karenwanker/status/1297626211347136512</t>
  </si>
  <si>
    <t>https://twitter.com/#!/babatundington/status/1297626604097609728</t>
  </si>
  <si>
    <t>https://twitter.com/#!/primejimmy/status/1297624465594097666</t>
  </si>
  <si>
    <t>https://twitter.com/#!/jeffreydives/status/1297627078741950466</t>
  </si>
  <si>
    <t>https://twitter.com/#!/parwani_milind/status/1297623929033547777</t>
  </si>
  <si>
    <t>https://twitter.com/#!/jeffreydives/status/1297627121909735426</t>
  </si>
  <si>
    <t>https://twitter.com/#!/washingtonft_/status/1297301340822085632</t>
  </si>
  <si>
    <t>https://twitter.com/#!/washingtonft_/status/1297627133817360384</t>
  </si>
  <si>
    <t>https://twitter.com/#!/blaine_trainnn/status/1297628191188750336</t>
  </si>
  <si>
    <t>https://twitter.com/#!/memes1061/status/1297631448053288964</t>
  </si>
  <si>
    <t>https://twitter.com/#!/jesusmeza316/status/1297631692409024512</t>
  </si>
  <si>
    <t>https://twitter.com/#!/pyridius/status/1297637645204336640</t>
  </si>
  <si>
    <t>https://twitter.com/#!/_ak/status/1297637681619447809</t>
  </si>
  <si>
    <t>https://twitter.com/#!/tostada_enojada/status/1297637858581372931</t>
  </si>
  <si>
    <t>https://twitter.com/#!/elepixel/status/1297637954211332096</t>
  </si>
  <si>
    <t>https://twitter.com/#!/lepwho/status/1297638037476855809</t>
  </si>
  <si>
    <t>https://twitter.com/#!/thehaarpist/status/1297639155774652421</t>
  </si>
  <si>
    <t>https://twitter.com/#!/shaqrm/status/1297639269188751363</t>
  </si>
  <si>
    <t>https://twitter.com/#!/mingoxiv/status/1297639418799546368</t>
  </si>
  <si>
    <t>https://twitter.com/#!/xredeemer/status/1297640252732067840</t>
  </si>
  <si>
    <t>https://twitter.com/#!/kellyoubresson/status/1297301210567979009</t>
  </si>
  <si>
    <t>https://twitter.com/#!/kellyoubresson/status/1297624020200849412</t>
  </si>
  <si>
    <t>https://twitter.com/#!/anunoby_szn/status/1297625105468657665</t>
  </si>
  <si>
    <t>https://twitter.com/#!/jeffreydives/status/1297625840637882373</t>
  </si>
  <si>
    <t>https://twitter.com/#!/dios_burner/status/1297629241555771393</t>
  </si>
  <si>
    <t>https://twitter.com/#!/thundercounty/status/1297629602190446592</t>
  </si>
  <si>
    <t>https://twitter.com/#!/zooooteedddddd/status/1297630350739472386</t>
  </si>
  <si>
    <t>https://twitter.com/#!/nickritter401/status/1297633446303543296</t>
  </si>
  <si>
    <t>https://twitter.com/#!/blondejohn01/status/1297637336067592193</t>
  </si>
  <si>
    <t>https://twitter.com/#!/catzuuu/status/1297636259377098763</t>
  </si>
  <si>
    <t>https://twitter.com/#!/catzuuu/status/1297638939495260160</t>
  </si>
  <si>
    <t>https://twitter.com/#!/catzuuu/status/1297640311708098565</t>
  </si>
  <si>
    <t>https://twitter.com/#!/jeffreydives/status/1297626816476336134</t>
  </si>
  <si>
    <t>https://twitter.com/#!/zooooteedddddd/status/1297630378560282638</t>
  </si>
  <si>
    <t>https://twitter.com/#!/nickritter401/status/1296982810348191747</t>
  </si>
  <si>
    <t>https://twitter.com/#!/nickritter401/status/1297304145293201408</t>
  </si>
  <si>
    <t>https://twitter.com/#!/nickritter401/status/1297633570291429376</t>
  </si>
  <si>
    <t>https://twitter.com/#!/onetrickdaddy/status/1297640426803884033</t>
  </si>
  <si>
    <t>https://twitter.com/#!/_aminv1/status/1297639160493244424</t>
  </si>
  <si>
    <t>https://twitter.com/#!/_aminv1/status/1297639849609121792</t>
  </si>
  <si>
    <t>https://twitter.com/#!/_aminv1/status/1297640479845122052</t>
  </si>
  <si>
    <t>https://twitter.com/#!/yesieatassbitch/status/1297519247594225667</t>
  </si>
  <si>
    <t>https://twitter.com/#!/yesieatassbitch/status/1297640533574275074</t>
  </si>
  <si>
    <t>https://twitter.com/#!/wtfdrogan/status/1297641936803770369</t>
  </si>
  <si>
    <t>https://twitter.com/#!/clutchup_lowry7/status/1296898129837596673</t>
  </si>
  <si>
    <t>https://twitter.com/#!/clutchup_lowry7/status/1297642014788456450</t>
  </si>
  <si>
    <t>https://twitter.com/#!/13thshadeshow/status/1297642281441415169</t>
  </si>
  <si>
    <t>https://twitter.com/#!/inneedofasoul/status/1297642756991528966</t>
  </si>
  <si>
    <t>https://twitter.com/#!/deadfloozy/status/1297643230964703234</t>
  </si>
  <si>
    <t>https://twitter.com/#!/chrisfetterman/status/1297643238275330049</t>
  </si>
  <si>
    <t>https://twitter.com/#!/emiyelbarto/status/1297644331449425920</t>
  </si>
  <si>
    <t>https://twitter.com/#!/killabythesea/status/1297645653049274369</t>
  </si>
  <si>
    <t>https://twitter.com/#!/owen16058167/status/1297646000929222661</t>
  </si>
  <si>
    <t>https://twitter.com/#!/shivenjoon/status/1297647857688698880</t>
  </si>
  <si>
    <t>https://twitter.com/#!/marccdc/status/1297648677205540872</t>
  </si>
  <si>
    <t>https://twitter.com/#!/dom_picarillo/status/1297650468420714498</t>
  </si>
  <si>
    <t>https://twitter.com/#!/eshan890/status/1297650923993522178</t>
  </si>
  <si>
    <t>https://twitter.com/#!/godeda2z/status/1297651139891154944</t>
  </si>
  <si>
    <t>https://twitter.com/#!/mixed_mess/status/1297651270711377921</t>
  </si>
  <si>
    <t>https://twitter.com/#!/streetspitzley/status/1297651715597119489</t>
  </si>
  <si>
    <t>https://twitter.com/#!/hunter5561/status/1297654019029118977</t>
  </si>
  <si>
    <t>https://twitter.com/#!/solarbacca1/status/1297654044056576000</t>
  </si>
  <si>
    <t>https://twitter.com/#!/sio_pau3030/status/1297655345167216642</t>
  </si>
  <si>
    <t>https://twitter.com/#!/t_0_n_e__/status/1297645194423218176</t>
  </si>
  <si>
    <t>https://twitter.com/#!/cubsmakemesad/status/1297645634137264128</t>
  </si>
  <si>
    <t>https://twitter.com/#!/wiita3/status/1297655925432623106</t>
  </si>
  <si>
    <t>https://twitter.com/#!/superal_nc/status/1297656112255250435</t>
  </si>
  <si>
    <t>https://twitter.com/#!/in_finate/status/1297658467315068934</t>
  </si>
  <si>
    <t>https://twitter.com/#!/nicolas_fulford/status/1297658634751610880</t>
  </si>
  <si>
    <t>https://twitter.com/#!/jetrixz1/status/1297659575752167426</t>
  </si>
  <si>
    <t>https://twitter.com/#!/afr0dactyl/status/1297659940467871744</t>
  </si>
  <si>
    <t>https://twitter.com/#!/justin_nitsuj1/status/1297658350642102272</t>
  </si>
  <si>
    <t>https://twitter.com/#!/justin_nitsuj1/status/1297658485191122947</t>
  </si>
  <si>
    <t>https://twitter.com/#!/justin_nitsuj1/status/1297660956198281224</t>
  </si>
  <si>
    <t>https://twitter.com/#!/justin_nitsuj1/status/1297661643019685891</t>
  </si>
  <si>
    <t>https://twitter.com/#!/justin_nitsuj1/status/1297662537996144641</t>
  </si>
  <si>
    <t>https://twitter.com/#!/goatjordanlove/status/1297665073666764803</t>
  </si>
  <si>
    <t>https://twitter.com/#!/ih8youweebs/status/1297665203820048384</t>
  </si>
  <si>
    <t>https://twitter.com/#!/giantyann/status/1297665625679106050</t>
  </si>
  <si>
    <t>https://twitter.com/#!/zaemcguire/status/1297665779383623680</t>
  </si>
  <si>
    <t>https://twitter.com/#!/zaemcguire/status/1297665785574367235</t>
  </si>
  <si>
    <t>https://twitter.com/#!/zimoussaab/status/1297638762986582017</t>
  </si>
  <si>
    <t>https://twitter.com/#!/zimoussaab/status/1297651197420146691</t>
  </si>
  <si>
    <t>https://twitter.com/#!/zimoussaab/status/1297665795754012673</t>
  </si>
  <si>
    <t>https://twitter.com/#!/zimoussaab/status/1297638632464031755</t>
  </si>
  <si>
    <t>https://twitter.com/#!/clumzy_slays/status/1297666137522544640</t>
  </si>
  <si>
    <t>https://twitter.com/#!/packerstroii/status/1297666175091052544</t>
  </si>
  <si>
    <t>https://twitter.com/#!/jasonnfromcan/status/1297665416022708224</t>
  </si>
  <si>
    <t>https://twitter.com/#!/tatertotsonbus/status/1297667235343892481</t>
  </si>
  <si>
    <t>https://twitter.com/#!/andrew_bol/status/1297667486716837888</t>
  </si>
  <si>
    <t>https://twitter.com/#!/_niggmar/status/1297668456465268737</t>
  </si>
  <si>
    <t>https://twitter.com/#!/edwinscruz/status/1297669930708590594</t>
  </si>
  <si>
    <t>https://twitter.com/#!/wit_gz/status/1297671293899284483</t>
  </si>
  <si>
    <t>https://twitter.com/#!/akbrews/status/1297671858662318080</t>
  </si>
  <si>
    <t>https://twitter.com/#!/tylerherroszn/status/1297671929885851648</t>
  </si>
  <si>
    <t>https://twitter.com/#!/tylerherroszn/status/1297670263623081984</t>
  </si>
  <si>
    <t>https://twitter.com/#!/benzelbims/status/1297672477611614213</t>
  </si>
  <si>
    <t>https://twitter.com/#!/twatter96296/status/1297672585577103361</t>
  </si>
  <si>
    <t>https://twitter.com/#!/asianandy13/status/1297673841511038976</t>
  </si>
  <si>
    <t>https://twitter.com/#!/fatal982/status/1297032857429278720</t>
  </si>
  <si>
    <t>https://twitter.com/#!/asedensky/status/1297032987104616448</t>
  </si>
  <si>
    <t>https://twitter.com/#!/asedensky/status/1297033020818382850</t>
  </si>
  <si>
    <t>https://twitter.com/#!/callmedannyboi_/status/1297033311114498048</t>
  </si>
  <si>
    <t>https://twitter.com/#!/adopted_ur/status/1297049613585678337</t>
  </si>
  <si>
    <t>https://twitter.com/#!/adopted_ur/status/1297049301147770880</t>
  </si>
  <si>
    <t>https://twitter.com/#!/adopted_ur/status/1297674005940297728</t>
  </si>
  <si>
    <t>https://twitter.com/#!/ixkee/status/1297674080934490113</t>
  </si>
  <si>
    <t>https://twitter.com/#!/christinaann23_/status/1297674043978420224</t>
  </si>
  <si>
    <t>https://twitter.com/#!/elhermosoruelas/status/1297674088136097793</t>
  </si>
  <si>
    <t>https://twitter.com/#!/coastalcardcoll/status/1297674251944828928</t>
  </si>
  <si>
    <t>https://twitter.com/#!/cincysolo/status/1297374989470113792</t>
  </si>
  <si>
    <t>https://twitter.com/#!/cincysolo/status/1297375008646406145</t>
  </si>
  <si>
    <t>https://twitter.com/#!/cincysolo/status/1297381943055659008</t>
  </si>
  <si>
    <t>https://twitter.com/#!/cincysolo/status/1297391009706512386</t>
  </si>
  <si>
    <t>https://twitter.com/#!/cincysolo/status/1297674068024590337</t>
  </si>
  <si>
    <t>https://twitter.com/#!/jhoovera/status/1297674293317439488</t>
  </si>
  <si>
    <t>https://twitter.com/#!/antelove95/status/1297674509282091009</t>
  </si>
  <si>
    <t>https://twitter.com/#!/gioxcovarrubias/status/1297674708335370246</t>
  </si>
  <si>
    <t>https://twitter.com/#!/fluffyleafeon/status/1297675287413522440</t>
  </si>
  <si>
    <t>https://twitter.com/#!/_offthesenzu/status/1297675423346831362</t>
  </si>
  <si>
    <t>https://twitter.com/#!/mattlwk/status/1297675434281373697</t>
  </si>
  <si>
    <t>https://twitter.com/#!/nottroop/status/1297675746257895432</t>
  </si>
  <si>
    <t>https://twitter.com/#!/111bellamy/status/1297675838801018887</t>
  </si>
  <si>
    <t>https://twitter.com/#!/ajntb2sli/status/1297676189700689923</t>
  </si>
  <si>
    <t>https://twitter.com/#!/caivindever/status/1297665214142455811</t>
  </si>
  <si>
    <t>https://twitter.com/#!/morbidemperor/status/1297676866841583616</t>
  </si>
  <si>
    <t>https://twitter.com/#!/kylelewisfan/status/1297676888458977280</t>
  </si>
  <si>
    <t>https://twitter.com/#!/gtadrian707/status/1297677389850267650</t>
  </si>
  <si>
    <t>https://twitter.com/#!/jacobs835/status/1297678156535562247</t>
  </si>
  <si>
    <t>https://twitter.com/#!/riotatomick/status/1297678418486558720</t>
  </si>
  <si>
    <t>https://twitter.com/#!/justin_nitsuj1/status/1297658313589624835</t>
  </si>
  <si>
    <t>https://twitter.com/#!/manster415/status/1297678517744873477</t>
  </si>
  <si>
    <t>https://twitter.com/#!/justin_nitsuj1/status/1297658169414557699</t>
  </si>
  <si>
    <t>https://twitter.com/#!/shallow_pocket/status/1297679470091001856</t>
  </si>
  <si>
    <t>https://twitter.com/#!/montewward/status/1297681543033286659</t>
  </si>
  <si>
    <t>https://twitter.com/#!/mike_whit/status/1297681544744763392</t>
  </si>
  <si>
    <t>https://twitter.com/#!/youjustlostnba/status/1297338916140392448</t>
  </si>
  <si>
    <t>https://twitter.com/#!/stylessamson/status/1297682007888211968</t>
  </si>
  <si>
    <t>https://twitter.com/#!/realbrentreed/status/1297385101404315648</t>
  </si>
  <si>
    <t>https://twitter.com/#!/jeffjahnke/status/1297386688038047745</t>
  </si>
  <si>
    <t>https://twitter.com/#!/the_crotty/status/1297034740348854274</t>
  </si>
  <si>
    <t>https://twitter.com/#!/grunk3h/status/1297035078501978113</t>
  </si>
  <si>
    <t>https://twitter.com/#!/cronenwcrth/status/1297035175835111427</t>
  </si>
  <si>
    <t>https://twitter.com/#!/cjmpadres23/status/1297034797756243968</t>
  </si>
  <si>
    <t>https://twitter.com/#!/jeffjahnke/status/1297037517305204739</t>
  </si>
  <si>
    <t>https://twitter.com/#!/timsd/status/1297035455490383872</t>
  </si>
  <si>
    <t>https://twitter.com/#!/timsd/status/1297682535259025409</t>
  </si>
  <si>
    <t>https://twitter.com/#!/piayoffshawn/status/1297682978890567681</t>
  </si>
  <si>
    <t>https://twitter.com/#!/petite_lk_dude/status/1297685252262027264</t>
  </si>
  <si>
    <t>https://twitter.com/#!/fortressartist/status/1297685424681267201</t>
  </si>
  <si>
    <t>https://twitter.com/#!/natesharpp/status/1297686132403183622</t>
  </si>
  <si>
    <t>https://twitter.com/#!/cincysolo/status/1297674290108694528</t>
  </si>
  <si>
    <t>https://twitter.com/#!/j_a_socal/status/1297686913575350272</t>
  </si>
  <si>
    <t>https://twitter.com/#!/metrouitra/status/1297690054681178112</t>
  </si>
  <si>
    <t>https://twitter.com/#!/theisopod/status/1297691527859310594</t>
  </si>
  <si>
    <t>https://twitter.com/#!/acasosabiasqu/status/1297640223313137669</t>
  </si>
  <si>
    <t>https://twitter.com/#!/acasosabiasqu/status/1297691580288192514</t>
  </si>
  <si>
    <t>https://twitter.com/#!/doraikon/status/1297691736580423680</t>
  </si>
  <si>
    <t>https://twitter.com/#!/uphstart/status/1297691787415425024</t>
  </si>
  <si>
    <t>https://twitter.com/#!/imjustagoodkid/status/1297691866071093248</t>
  </si>
  <si>
    <t>https://twitter.com/#!/jerrymyahh/status/1297691890284863488</t>
  </si>
  <si>
    <t>https://twitter.com/#!/amg_gramatix/status/1297692211988111361</t>
  </si>
  <si>
    <t>https://twitter.com/#!/gbay99/status/1297657333229772800</t>
  </si>
  <si>
    <t>https://twitter.com/#!/prasat03/status/1297693440919076865</t>
  </si>
  <si>
    <t>https://twitter.com/#!/jerkyproesports/status/1297651220732051462</t>
  </si>
  <si>
    <t>https://twitter.com/#!/jerkyproesports/status/1297696509379653633</t>
  </si>
  <si>
    <t>https://twitter.com/#!/peachysweetlove/status/1297696602325491712</t>
  </si>
  <si>
    <t>https://twitter.com/#!/sebasaesthetics/status/1297693055739453442</t>
  </si>
  <si>
    <t>https://twitter.com/#!/sebasaesthetics/status/1297700858109612033</t>
  </si>
  <si>
    <t>https://twitter.com/#!/firyalshalhoub/status/1297703107003133952</t>
  </si>
  <si>
    <t>https://twitter.com/#!/blindsnipers36/status/1297707787649245185</t>
  </si>
  <si>
    <t>https://twitter.com/#!/drewster1991/status/1297709190849454089</t>
  </si>
  <si>
    <t>https://twitter.com/#!/inti_pes/status/1297711874566500352</t>
  </si>
  <si>
    <t>https://twitter.com/#!/primelindsay/status/1297712636507721728</t>
  </si>
  <si>
    <t>https://twitter.com/#!/fredblbs/status/1297563136631939073</t>
  </si>
  <si>
    <t>https://twitter.com/#!/nosoundminded/status/1297722194290790401</t>
  </si>
  <si>
    <t>https://twitter.com/#!/thandomokoena10/status/1297723685198082049</t>
  </si>
  <si>
    <t>https://twitter.com/#!/riamdaniel/status/1297724147016007683</t>
  </si>
  <si>
    <t>https://twitter.com/#!/vsnatchedmysoul/status/1297727904688648199</t>
  </si>
  <si>
    <t>https://twitter.com/#!/nabster619/status/1297402901623500805</t>
  </si>
  <si>
    <t>https://twitter.com/#!/nabster619/status/1297735287162810369</t>
  </si>
  <si>
    <t>https://twitter.com/#!/prodfuq/status/1297735624137543685</t>
  </si>
  <si>
    <t>https://twitter.com/#!/skoisirius/status/1297736433348694017</t>
  </si>
  <si>
    <t>https://twitter.com/#!/parvumarcel/status/1297638057827500033</t>
  </si>
  <si>
    <t>https://twitter.com/#!/parvumarcel/status/1297737110808600578</t>
  </si>
  <si>
    <t>https://twitter.com/#!/gbay99/status/1297692973820518400</t>
  </si>
  <si>
    <t>https://twitter.com/#!/meydrey13/status/1297737847110328320</t>
  </si>
  <si>
    <t>https://twitter.com/#!/cwilk/status/1297741509899558915</t>
  </si>
  <si>
    <t>https://twitter.com/#!/playoffrobinson/status/1297743662957449217</t>
  </si>
  <si>
    <t>https://twitter.com/#!/tanner__talks/status/1297743783749201922</t>
  </si>
  <si>
    <t>https://twitter.com/#!/camila_x14/status/1296938895725101056</t>
  </si>
  <si>
    <t>https://twitter.com/#!/camila_x14/status/1296982602574831616</t>
  </si>
  <si>
    <t>https://twitter.com/#!/camila_x14/status/1297744132757024769</t>
  </si>
  <si>
    <t>https://twitter.com/#!/moser278/status/1297744169775988739</t>
  </si>
  <si>
    <t>https://twitter.com/#!/brandout2020/status/1297744299254329344</t>
  </si>
  <si>
    <t>https://twitter.com/#!/gabriel831831/status/1297744332556873729</t>
  </si>
  <si>
    <t>https://twitter.com/#!/myzstiic/status/1296961815914713088</t>
  </si>
  <si>
    <t>https://twitter.com/#!/myzstiic/status/1297744365104791553</t>
  </si>
  <si>
    <t>https://twitter.com/#!/snyyredd/status/1297622354521133056</t>
  </si>
  <si>
    <t>https://twitter.com/#!/snyyredd/status/1297744581988093952</t>
  </si>
  <si>
    <t>https://twitter.com/#!/snyyredd/status/1297744666025242624</t>
  </si>
  <si>
    <t>https://twitter.com/#!/netsstan/status/1297744804860788737</t>
  </si>
  <si>
    <t>https://twitter.com/#!/mrnoteinstein/status/1297744820954439685</t>
  </si>
  <si>
    <t>https://twitter.com/#!/nuggetsinfour/status/1297745182926835712</t>
  </si>
  <si>
    <t>https://twitter.com/#!/bfy2epnnp7wmsem/status/1297745858771984385</t>
  </si>
  <si>
    <t>https://twitter.com/#!/misterdequan/status/1297746039479443459</t>
  </si>
  <si>
    <t>https://twitter.com/#!/bonzomcmuffin/status/1297746478757289985</t>
  </si>
  <si>
    <t>https://twitter.com/#!/bonzomcmuffin/status/1297745790224474114</t>
  </si>
  <si>
    <t>https://twitter.com/#!/itsmcfoo/status/1297688289944776704</t>
  </si>
  <si>
    <t>https://twitter.com/#!/itsmcfoo/status/1297745932994453506</t>
  </si>
  <si>
    <t>https://twitter.com/#!/itsmcfoo/status/1297746533979492355</t>
  </si>
  <si>
    <t>https://twitter.com/#!/megalowdonny/status/1297747494533656583</t>
  </si>
  <si>
    <t>https://twitter.com/#!/connorwillette1/status/1297747772679098368</t>
  </si>
  <si>
    <t>https://twitter.com/#!/cam_rainsford/status/1297749562845609984</t>
  </si>
  <si>
    <t>https://twitter.com/#!/shitty_quotesig/status/1297762842712539138</t>
  </si>
  <si>
    <t>https://twitter.com/#!/draymond23wrld/status/1297038221344301057</t>
  </si>
  <si>
    <t>https://twitter.com/#!/draymond23wrld/status/1297764328766988288</t>
  </si>
  <si>
    <t>https://twitter.com/#!/draymond23wrld/status/1297764361067311104</t>
  </si>
  <si>
    <t>https://twitter.com/#!/primearraez/status/1297765669505835013</t>
  </si>
  <si>
    <t>https://twitter.com/#!/penselite1/status/1297766250081390592</t>
  </si>
  <si>
    <t>https://twitter.com/#!/crabsov/status/1297766288102772736</t>
  </si>
  <si>
    <t>https://twitter.com/#!/feequkfse/status/1297766511373725696</t>
  </si>
  <si>
    <t>https://twitter.com/#!/sadison03/status/1297767131623206918</t>
  </si>
  <si>
    <t>https://twitter.com/#!/realabhragreat/status/1297771957857841153</t>
  </si>
  <si>
    <t>https://twitter.com/#!/noliotg/status/1297772631245099009</t>
  </si>
  <si>
    <t>https://twitter.com/#!/tuwatitweets/status/1297765872023547905</t>
  </si>
  <si>
    <t>https://twitter.com/#!/tuwatitweets/status/1297765889002164226</t>
  </si>
  <si>
    <t>https://twitter.com/#!/tuwatitweets/status/1297773629049114624</t>
  </si>
  <si>
    <t>https://twitter.com/#!/john_tylerhinos/status/1297773821965950976</t>
  </si>
  <si>
    <t>https://twitter.com/#!/appu36910/status/1297774845858463745</t>
  </si>
  <si>
    <t>https://twitter.com/#!/huntergotjokes/status/1297743914896678912</t>
  </si>
  <si>
    <t>https://twitter.com/#!/plastickayne/status/1297747195752361984</t>
  </si>
  <si>
    <t>https://twitter.com/#!/adiquite/status/1297751534562955264</t>
  </si>
  <si>
    <t>https://twitter.com/#!/marcmarket2/status/1297752759869927425</t>
  </si>
  <si>
    <t>https://twitter.com/#!/bobbythedog8866/status/1297774990029467648</t>
  </si>
  <si>
    <t>https://twitter.com/#!/adiquite/status/1297751797495402497</t>
  </si>
  <si>
    <t>https://twitter.com/#!/adiquite/status/1297752127956226048</t>
  </si>
  <si>
    <t>https://twitter.com/#!/jake_herden/status/1297776461403656192</t>
  </si>
  <si>
    <t>https://twitter.com/#!/_witson/status/1297768818710925314</t>
  </si>
  <si>
    <t>https://twitter.com/#!/_witson/status/1297778081642422272</t>
  </si>
  <si>
    <t>https://twitter.com/#!/cashmoneymara/status/1297779548663222277</t>
  </si>
  <si>
    <t>https://twitter.com/#!/wshy_/status/1297779704162852865</t>
  </si>
  <si>
    <t>https://twitter.com/#!/magicbotson/status/1297676909409525761</t>
  </si>
  <si>
    <t>https://twitter.com/#!/schumakew/status/1297784543802466304</t>
  </si>
  <si>
    <t>https://twitter.com/#!/fuckitman___/status/1297786288016261120</t>
  </si>
  <si>
    <t>https://twitter.com/#!/tanner__talks/status/1297743674877583360</t>
  </si>
  <si>
    <t>https://twitter.com/#!/tanner__talks/status/1297743762819633152</t>
  </si>
  <si>
    <t>https://twitter.com/#!/tanner__talks/status/1297743826195484672</t>
  </si>
  <si>
    <t>https://twitter.com/#!/chriscortez4747/status/1297786961369784320</t>
  </si>
  <si>
    <t>https://twitter.com/#!/gbay99/status/1297637582889799680</t>
  </si>
  <si>
    <t>https://twitter.com/#!/gbay99/status/1297691334141259777</t>
  </si>
  <si>
    <t>https://twitter.com/#!/dammittdannyy/status/1297681166942777344</t>
  </si>
  <si>
    <t>https://twitter.com/#!/dammittdannyy/status/1297801348877103105</t>
  </si>
  <si>
    <t>https://twitter.com/#!/riccixrdo/status/1297802141470351361</t>
  </si>
  <si>
    <t>https://twitter.com/#!/jokicismydad/status/1297743565775347714</t>
  </si>
  <si>
    <t>https://twitter.com/#!/biglad37/status/1297802838370787329</t>
  </si>
  <si>
    <t>https://twitter.com/#!/cortezcapalot/status/1297778764978499584</t>
  </si>
  <si>
    <t>https://twitter.com/#!/cortezcapalot/status/1297779708080410626</t>
  </si>
  <si>
    <t>https://twitter.com/#!/cortezcapalot/status/1297779742394011650</t>
  </si>
  <si>
    <t>https://twitter.com/#!/cortezcapalot/status/1297782701198643200</t>
  </si>
  <si>
    <t>https://twitter.com/#!/cortezcapalot/status/1297782724128919552</t>
  </si>
  <si>
    <t>https://twitter.com/#!/cortezcapalot/status/1297785071718600705</t>
  </si>
  <si>
    <t>https://twitter.com/#!/cortezcapalot/status/1297819417108197376</t>
  </si>
  <si>
    <t>https://twitter.com/#!/cortezcapalot/status/1297819465489547264</t>
  </si>
  <si>
    <t>https://twitter.com/#!/iskindapog/status/1297836701612748800</t>
  </si>
  <si>
    <t>https://twitter.com/#!/7asoon0/status/1297861496547024896</t>
  </si>
  <si>
    <t>https://twitter.com/#!/verysadcanesfan/status/1297863433145257985</t>
  </si>
  <si>
    <t>https://twitter.com/#!/juddy19x/status/1297863573419458560</t>
  </si>
  <si>
    <t>https://twitter.com/#!/boredpacersfan/status/1297868492759343104</t>
  </si>
  <si>
    <t>https://twitter.com/#!/boredpacersfan/status/1297868028768649217</t>
  </si>
  <si>
    <t>https://twitter.com/#!/lukeplayie/status/1297869856470175744</t>
  </si>
  <si>
    <t>https://twitter.com/#!/lndjean/status/1297880200487763971</t>
  </si>
  <si>
    <t>https://twitter.com/#!/tyler_bleach/status/1297882384155553801</t>
  </si>
  <si>
    <t>https://twitter.com/#!/frozenwarning/status/1297882387947413504</t>
  </si>
  <si>
    <t>https://twitter.com/#!/drewsteelman/status/1297887698603184129</t>
  </si>
  <si>
    <t>https://twitter.com/#!/bth_izuka/status/1297677080755240960</t>
  </si>
  <si>
    <t>https://twitter.com/#!/bobbobb93195519/status/1297889980526755841</t>
  </si>
  <si>
    <t>https://twitter.com/#!/mfcoon_/status/1297891942555164673</t>
  </si>
  <si>
    <t>https://twitter.com/#!/alecweber19/status/1297381671029731330</t>
  </si>
  <si>
    <t>https://twitter.com/#!/5point5dan/status/1297381916362985477</t>
  </si>
  <si>
    <t>https://twitter.com/#!/fernydiy/status/1297383949820293126</t>
  </si>
  <si>
    <t>https://twitter.com/#!/rspark19/status/1297386841159565312</t>
  </si>
  <si>
    <t>https://twitter.com/#!/realbrentreed/status/1297034620651868161</t>
  </si>
  <si>
    <t>https://twitter.com/#!/realbrentreed/status/1297381093046235136</t>
  </si>
  <si>
    <t>https://twitter.com/#!/realbrentreed/status/1297673780492476417</t>
  </si>
  <si>
    <t>https://twitter.com/#!/cincysolo/status/1297673910494859264</t>
  </si>
  <si>
    <t>https://twitter.com/#!/radiofriar/status/1297382562583601152</t>
  </si>
  <si>
    <t>https://twitter.com/#!/radiofriar/status/1297674804376477696</t>
  </si>
  <si>
    <t>https://twitter.com/#!/cjmpadres23/status/1297675191401627648</t>
  </si>
  <si>
    <t>https://twitter.com/#!/rspark19/status/1297182045836161024</t>
  </si>
  <si>
    <t>https://twitter.com/#!/rspark19/status/1297536914887598080</t>
  </si>
  <si>
    <t>https://twitter.com/#!/rspark19/status/1297641202028670983</t>
  </si>
  <si>
    <t>https://twitter.com/#!/rspark19/status/1297645763976024065</t>
  </si>
  <si>
    <t>https://twitter.com/#!/cincysolo/status/1297375030016385025</t>
  </si>
  <si>
    <t>https://twitter.com/#!/cincysolo/status/1297390603261665280</t>
  </si>
  <si>
    <t>https://twitter.com/#!/cincysolo/status/1297673778030358528</t>
  </si>
  <si>
    <t>https://twitter.com/#!/rspark19/status/1297894106069311488</t>
  </si>
  <si>
    <t>https://twitter.com/#!/edgarlopez477/status/1297673871626141696</t>
  </si>
  <si>
    <t>https://twitter.com/#!/radiofriar/status/1297675045863489536</t>
  </si>
  <si>
    <t>https://twitter.com/#!/cjmpadres23/status/1297675154089107459</t>
  </si>
  <si>
    <t>https://twitter.com/#!/jeffjahnke/status/1297682482091851777</t>
  </si>
  <si>
    <t>https://twitter.com/#!/rspark19/status/1297894871647191041</t>
  </si>
  <si>
    <t>https://twitter.com/#!/rspark19/status/1297344794474106880</t>
  </si>
  <si>
    <t>https://twitter.com/#!/rspark19/status/1297543209833230337</t>
  </si>
  <si>
    <t>https://twitter.com/#!/rspark19/status/1297628997845581824</t>
  </si>
  <si>
    <t>https://twitter.com/#!/rspark19/status/1297660507701166080</t>
  </si>
  <si>
    <t>https://twitter.com/#!/rspark19/status/1297894785496174592</t>
  </si>
  <si>
    <t>https://twitter.com/#!/apizzaniko/status/1297896137047908353</t>
  </si>
  <si>
    <t>https://twitter.com/#!/lukawrld1/status/1297900597199409152</t>
  </si>
  <si>
    <t>https://twitter.com/#!/remcsulser/status/1297907383855804422</t>
  </si>
  <si>
    <t>https://twitter.com/#!/audrakat/status/1297911539085664258</t>
  </si>
  <si>
    <t>https://twitter.com/#!/abhishe32887887/status/1297913515953532935</t>
  </si>
  <si>
    <t>https://twitter.com/#!/nikkispixx/status/1297913625244565504</t>
  </si>
  <si>
    <t>https://twitter.com/#!/shashanktr7/status/1297914316486660101</t>
  </si>
  <si>
    <t>https://twitter.com/#!/matisyahuu619/status/1297772873101324289</t>
  </si>
  <si>
    <t>https://twitter.com/#!/matisyahuu619/status/1297916524393635846</t>
  </si>
  <si>
    <t>https://twitter.com/#!/matisyahuu619/status/1297381517795168256</t>
  </si>
  <si>
    <t>https://twitter.com/#!/matisyahuu619/status/1297673794509824000</t>
  </si>
  <si>
    <t>https://twitter.com/#!/matisyahuu619/status/1297767061561569280</t>
  </si>
  <si>
    <t>https://twitter.com/#!/jawnzaficionado/status/1297772141379715073</t>
  </si>
  <si>
    <t>https://twitter.com/#!/twinturboslime/status/1297917488169127936</t>
  </si>
  <si>
    <t>https://twitter.com/#!/dhuskiss/status/1297917943662219268</t>
  </si>
  <si>
    <t>https://twitter.com/#!/fuckuskid/status/1297925803188072449</t>
  </si>
  <si>
    <t>https://twitter.com/#!/fuckuskid/status/1297925996994322432</t>
  </si>
  <si>
    <t>https://twitter.com/#!/pg13_sd14/status/1297926101348618240</t>
  </si>
  <si>
    <t>https://twitter.com/#!/pg13_sd14/status/1297926511404752899</t>
  </si>
  <si>
    <t>https://twitter.com/#!/malaysian_idiot/status/1297927802214207489</t>
  </si>
  <si>
    <t>https://twitter.com/#!/largebrewersfan/status/1297928410937937920</t>
  </si>
  <si>
    <t>https://twitter.com/#!/accountbigteen1/status/1297930232347930626</t>
  </si>
  <si>
    <t>https://twitter.com/#!/salopollie/status/1297931480446963712</t>
  </si>
  <si>
    <t>https://twitter.com/#!/amunsun1/status/1297937442729861126</t>
  </si>
  <si>
    <t>https://twitter.com/#!/hollywoodjetera/status/1297937685466746880</t>
  </si>
  <si>
    <t>https://twitter.com/#!/ljerahasbegun/status/1297938132726427649</t>
  </si>
  <si>
    <t>https://twitter.com/#!/loriannereid/status/1297939809714012161</t>
  </si>
  <si>
    <t>https://twitter.com/#!/archilocofe1983/status/1297940669982478336</t>
  </si>
  <si>
    <t>https://twitter.com/#!/addisonswrldd/status/1297933515363942402</t>
  </si>
  <si>
    <t>https://twitter.com/#!/simvnp/status/1297949037409128448</t>
  </si>
  <si>
    <t>https://twitter.com/#!/skellytonsally/status/1297950853270089728</t>
  </si>
  <si>
    <t>https://twitter.com/#!/lebronswrld/status/1297951091334684672</t>
  </si>
  <si>
    <t>https://twitter.com/#!/tyleraustingoat/status/1297732810128740352</t>
  </si>
  <si>
    <t>https://twitter.com/#!/tyleraustingoat/status/1297951311757967360</t>
  </si>
  <si>
    <t>https://twitter.com/#!/thealienpickle/status/1297955522495295488</t>
  </si>
  <si>
    <t>https://twitter.com/#!/reemabulleil/status/1297952892926734343</t>
  </si>
  <si>
    <t>https://twitter.com/#!/atptennis2002/status/1297958098049499136</t>
  </si>
  <si>
    <t>https://twitter.com/#!/thfc_adi/status/1297959380734877696</t>
  </si>
  <si>
    <t>https://twitter.com/#!/emilymgraham/status/1297972061277691909</t>
  </si>
  <si>
    <t>https://twitter.com/#!/carolkgafela/status/1297962519844225024</t>
  </si>
  <si>
    <t>https://twitter.com/#!/captaingaspar/status/1297973304440086533</t>
  </si>
  <si>
    <t>https://twitter.com/#!/bmiriani/status/1297974746060132353</t>
  </si>
  <si>
    <t>https://twitter.com/#!/j_saverine/status/1297976286480982016</t>
  </si>
  <si>
    <t>https://twitter.com/#!/jagsnationn/status/1297977426912436225</t>
  </si>
  <si>
    <t>https://twitter.com/#!/row_racing/status/1297674198987440129</t>
  </si>
  <si>
    <t>https://twitter.com/#!/ellenlandry17/status/1297984910410555392</t>
  </si>
  <si>
    <t>https://twitter.com/#!/nts_17_/status/1298001953809670146</t>
  </si>
  <si>
    <t>https://twitter.com/#!/nts_17_/status/1298002028136988672</t>
  </si>
  <si>
    <t>https://twitter.com/#!/drxw___/status/1297930213234561026</t>
  </si>
  <si>
    <t>https://twitter.com/#!/sethortizz/status/1297930251624943618</t>
  </si>
  <si>
    <t>https://twitter.com/#!/pcarrier51/status/1298015583993241600</t>
  </si>
  <si>
    <t>https://twitter.com/#!/robbygunnz/status/1298016116766212098</t>
  </si>
  <si>
    <t>https://twitter.com/#!/berkanismyworld/status/1297344103806623744</t>
  </si>
  <si>
    <t>https://twitter.com/#!/berkanismyworld/status/1298028224568594435</t>
  </si>
  <si>
    <t>https://twitter.com/#!/grsn69/status/1298028880201056256</t>
  </si>
  <si>
    <t>https://twitter.com/#!/roliverqueen_/status/1298046074762952706</t>
  </si>
  <si>
    <t>https://twitter.com/#!/markayla_mariee/status/1298046533431156737</t>
  </si>
  <si>
    <t>https://twitter.com/#!/earlboykins/status/1298048825802850304</t>
  </si>
  <si>
    <t>https://twitter.com/#!/kilodelphia/status/1298049534350839808</t>
  </si>
  <si>
    <t>https://twitter.com/#!/jammaljamies/status/1298063054970781696</t>
  </si>
  <si>
    <t>https://twitter.com/#!/usama_utd5/status/1297638398417608705</t>
  </si>
  <si>
    <t>https://twitter.com/#!/gerritcolestan/status/1297638347503017990</t>
  </si>
  <si>
    <t>https://twitter.com/#!/whodatqueen1/status/1298065318758285317</t>
  </si>
  <si>
    <t>https://twitter.com/#!/addisonswrldd/status/1297942799837536256</t>
  </si>
  <si>
    <t>https://twitter.com/#!/nyygesch/status/1298064687188320259</t>
  </si>
  <si>
    <t>https://twitter.com/#!/whitestfantano/status/1298066171414052864</t>
  </si>
  <si>
    <t>https://twitter.com/#!/jdogindy/status/1298066815038488577</t>
  </si>
  <si>
    <t>https://twitter.com/#!/nyygesch/status/1298065417114652673</t>
  </si>
  <si>
    <t>https://twitter.com/#!/notzbo/status/1298068478684004353</t>
  </si>
  <si>
    <t>https://twitter.com/#!/theaaronowens/status/1297948308757983234</t>
  </si>
  <si>
    <t>https://twitter.com/#!/rbowmangilkey1/status/1298076257356337152</t>
  </si>
  <si>
    <t>https://twitter.com/#!/wotrwokr/status/1298076907846737921</t>
  </si>
  <si>
    <t>https://twitter.com/#!/maycevassago/status/1298077545229844480</t>
  </si>
  <si>
    <t>https://twitter.com/#!/lakerwrld/status/1298077756383571968</t>
  </si>
  <si>
    <t>https://twitter.com/#!/falconmilind266/status/1298081771649630208</t>
  </si>
  <si>
    <t>https://twitter.com/#!/aldugergo/status/1297344648294219778</t>
  </si>
  <si>
    <t>https://twitter.com/#!/aldugergo/status/1297743640622637056</t>
  </si>
  <si>
    <t>https://twitter.com/#!/aldugergo/status/1298013913309536256</t>
  </si>
  <si>
    <t>https://twitter.com/#!/aldugergo/status/1298087618991624193</t>
  </si>
  <si>
    <t>https://twitter.com/#!/robjp_/status/1298089804597518339</t>
  </si>
  <si>
    <t>https://twitter.com/#!/glasss0ldier/status/1298074931247419398</t>
  </si>
  <si>
    <t>https://twitter.com/#!/glasss0ldier/status/1298074995780988930</t>
  </si>
  <si>
    <t>https://twitter.com/#!/theinsanesailor/status/1298091730026332162</t>
  </si>
  <si>
    <t>https://twitter.com/#!/playoffmarkelle/status/1297075278141894660</t>
  </si>
  <si>
    <t>https://twitter.com/#!/blockedbybamba/status/1297076196107329538</t>
  </si>
  <si>
    <t>https://twitter.com/#!/blockedbybamba/status/1298092591158788096</t>
  </si>
  <si>
    <t>https://twitter.com/#!/pimpvalentino/status/1298094019889651712</t>
  </si>
  <si>
    <t>https://twitter.com/#!/robinreeder/status/1298096681343283202</t>
  </si>
  <si>
    <t>https://twitter.com/#!/dudinhaveigaofc/status/1298098910653710338</t>
  </si>
  <si>
    <t>https://twitter.com/#!/gerritcolestan/status/1298065075572531201</t>
  </si>
  <si>
    <t>https://twitter.com/#!/sylvester_jc/status/1298103381605650432</t>
  </si>
  <si>
    <t>https://twitter.com/#!/notelijahtmc/status/1297988521576165376</t>
  </si>
  <si>
    <t>https://twitter.com/#!/notelijahtmc/status/1298028459445215232</t>
  </si>
  <si>
    <t>https://twitter.com/#!/notelijahtmc/status/1298106341395898369</t>
  </si>
  <si>
    <t>https://twitter.com/#!/edmontonoiler15/status/1298119013218713600</t>
  </si>
  <si>
    <t>https://twitter.com/#!/rouse_debbie/status/1298121448473559040</t>
  </si>
  <si>
    <t>https://twitter.com/#!/vengefulmirage/status/1298121643915706368</t>
  </si>
  <si>
    <t>https://twitter.com/#!/karpsplash/status/1297013765993635841</t>
  </si>
  <si>
    <t>https://twitter.com/#!/karpsplash/status/1297360159224877058</t>
  </si>
  <si>
    <t>https://twitter.com/#!/karpsplash/status/1298128714098790400</t>
  </si>
  <si>
    <t>https://twitter.com/#!/karpsplash/status/1297364978832412672</t>
  </si>
  <si>
    <t>https://twitter.com/#!/diogovk/status/1298153902437801984</t>
  </si>
  <si>
    <t>https://twitter.com/#!/goodnitebob/status/1298246180183445504</t>
  </si>
  <si>
    <t>https://twitter.com/#!/readytorelax/status/1298251327601020928</t>
  </si>
  <si>
    <t>https://twitter.com/#!/homebrewhistory/status/1298253240191127553</t>
  </si>
  <si>
    <t>https://twitter.com/#!/yourheroespod/status/1298263119894966281</t>
  </si>
  <si>
    <t>https://twitter.com/#!/penney1188/status/1298263495230631937</t>
  </si>
  <si>
    <t>https://twitter.com/#!/presidentbones2/status/1298265059026546695</t>
  </si>
  <si>
    <t>https://twitter.com/#!/archiegh/status/1298282182428053504</t>
  </si>
  <si>
    <t>https://twitter.com/#!/jlcommonsense/status/1298282838647701504</t>
  </si>
  <si>
    <t>https://twitter.com/#!/markashiey/status/1298287662554648576</t>
  </si>
  <si>
    <t>https://twitter.com/#!/markashiey/status/1297230374943313926</t>
  </si>
  <si>
    <t>https://twitter.com/#!/josephcshndavis/status/1298290282782429184</t>
  </si>
  <si>
    <t>https://twitter.com/#!/trp_cle/status/1297670343700733952</t>
  </si>
  <si>
    <t>https://twitter.com/#!/imsmrtrdanu/status/1297633413315297282</t>
  </si>
  <si>
    <t>https://twitter.com/#!/trp_cle/status/1297670592443883521</t>
  </si>
  <si>
    <t>https://twitter.com/#!/trp_cle/status/1298292114137243650</t>
  </si>
  <si>
    <t>https://twitter.com/#!/trp_cle/status/1297635122443886593</t>
  </si>
  <si>
    <t>https://twitter.com/#!/trp_cle/status/1298085069270200320</t>
  </si>
  <si>
    <t>https://twitter.com/#!/trp_cle/status/1298089924982378496</t>
  </si>
  <si>
    <t>https://twitter.com/#!/heyyitsdidi/status/1298294310572634112</t>
  </si>
  <si>
    <t>https://twitter.com/#!/lucky_krypto/status/1298295827551715332</t>
  </si>
  <si>
    <t>https://twitter.com/#!/nottheo19482439/status/1298304667777036290</t>
  </si>
  <si>
    <t>https://twitter.com/#!/martin5azure/status/1298308293119692806</t>
  </si>
  <si>
    <t>https://twitter.com/#!/durhamitea/status/1298311696818348032</t>
  </si>
  <si>
    <t>https://twitter.com/#!/cearapossivel/status/1298317369484423175</t>
  </si>
  <si>
    <t>https://twitter.com/#!/aerialthreat/status/1298319111391502337</t>
  </si>
  <si>
    <t>https://twitter.com/#!/orioles_insider/status/1298323541344092163</t>
  </si>
  <si>
    <t>https://twitter.com/#!/natocoles/status/1298325227877928962</t>
  </si>
  <si>
    <t>https://twitter.com/#!/montelnfl/status/1298325956545970178</t>
  </si>
  <si>
    <t>https://twitter.com/#!/bigphil321/status/1298329342951469058</t>
  </si>
  <si>
    <t>https://twitter.com/#!/the501cub/status/1298336834481782785</t>
  </si>
  <si>
    <t>https://twitter.com/#!/kjbbibleman/status/1298337450994040834</t>
  </si>
  <si>
    <t>https://twitter.com/#!/em0ryy/status/1298339332386893825</t>
  </si>
  <si>
    <t>https://twitter.com/#!/sanoel222/status/1298343224931692544</t>
  </si>
  <si>
    <t>https://twitter.com/#!/lakers39769436/status/1298360128094326784</t>
  </si>
  <si>
    <t>https://twitter.com/#!/crwintucky_/status/1298360742702452741</t>
  </si>
  <si>
    <t>https://twitter.com/#!/zim42zim/status/1298363730707640321</t>
  </si>
  <si>
    <t>https://twitter.com/#!/peepgameouu/status/1298364111278034944</t>
  </si>
  <si>
    <t>https://twitter.com/#!/astrosfansuk/status/1298366862133264385</t>
  </si>
  <si>
    <t>https://twitter.com/#!/thomasjhart/status/1298366888431489026</t>
  </si>
  <si>
    <t>https://twitter.com/#!/mackere/status/1298369529236488192</t>
  </si>
  <si>
    <t>https://twitter.com/#!/father2daprynce/status/1298370668904554498</t>
  </si>
  <si>
    <t>https://twitter.com/#!/weareafca/status/1298371261169651714</t>
  </si>
  <si>
    <t>https://twitter.com/#!/terrybadry/status/1298387180553789441</t>
  </si>
  <si>
    <t>https://twitter.com/#!/debmyloves/status/1298394089021300737</t>
  </si>
  <si>
    <t>https://twitter.com/#!/greenmonstah/status/1298399699607617540</t>
  </si>
  <si>
    <t>https://twitter.com/#!/newman4heisman/status/1298400089019424776</t>
  </si>
  <si>
    <t>https://twitter.com/#!/aarongoatrodge1/status/1298402033121165313</t>
  </si>
  <si>
    <t>https://twitter.com/#!/yazoo_remnant/status/1298413479611817986</t>
  </si>
  <si>
    <t>https://twitter.com/#!/itsjachelle_/status/1298419679254450182</t>
  </si>
  <si>
    <t>https://twitter.com/#!/jayin1988/status/1298427764828241923</t>
  </si>
  <si>
    <t>https://twitter.com/#!/gtmscakes/status/1298429117487091712</t>
  </si>
  <si>
    <t>https://twitter.com/#!/jrich_era/status/1296981456745627652</t>
  </si>
  <si>
    <t>https://twitter.com/#!/jammers813/status/1296982134515785729</t>
  </si>
  <si>
    <t>https://twitter.com/#!/michael_termini/status/1296983389988425728</t>
  </si>
  <si>
    <t>https://twitter.com/#!/sethortizz/status/1296981724438695936</t>
  </si>
  <si>
    <t>https://twitter.com/#!/kendallfirev2/status/1296983517587558400</t>
  </si>
  <si>
    <t>https://twitter.com/#!/sethortizz/status/1297929633250369538</t>
  </si>
  <si>
    <t>https://twitter.com/#!/sethortizz/status/1298007825248133120</t>
  </si>
  <si>
    <t>https://twitter.com/#!/kendallfirev2/status/1296982694052745216</t>
  </si>
  <si>
    <t>https://twitter.com/#!/kendallfirev2/status/1297302703761129472</t>
  </si>
  <si>
    <t>https://twitter.com/#!/kendallfirev2/status/1297623020622811136</t>
  </si>
  <si>
    <t>https://twitter.com/#!/kendallfirev2/status/1298118108427833344</t>
  </si>
  <si>
    <t>https://twitter.com/#!/kendallfirev2/status/1298430382942060545</t>
  </si>
  <si>
    <t>https://twitter.com/#!/joelk1_/status/1298429598850375680</t>
  </si>
  <si>
    <t>https://twitter.com/#!/a_void007/status/1298430507076722689</t>
  </si>
  <si>
    <t>https://twitter.com/#!/koch_corn/status/1297749581468295170</t>
  </si>
  <si>
    <t>https://twitter.com/#!/koch_corn/status/1298431803418529792</t>
  </si>
  <si>
    <t>https://twitter.com/#!/armassout/status/1298433658127372293</t>
  </si>
  <si>
    <t>https://twitter.com/#!/ifccolin/status/1298433746891427840</t>
  </si>
  <si>
    <t>https://twitter.com/#!/dialoguetm/status/1298435789525626881</t>
  </si>
  <si>
    <t>https://twitter.com/#!/vikesfankev/status/1298440731183452162</t>
  </si>
  <si>
    <t>https://twitter.com/#!/jjetsszn/status/1297010808078114817</t>
  </si>
  <si>
    <t>https://twitter.com/#!/jjetsszn/status/1298440947219521537</t>
  </si>
  <si>
    <t>https://twitter.com/#!/jjetsszn/status/1298441090270400515</t>
  </si>
  <si>
    <t>https://twitter.com/#!/wichitachiefsam/status/1298441092581470208</t>
  </si>
  <si>
    <t>https://twitter.com/#!/lertyx_/status/1296901480813920256</t>
  </si>
  <si>
    <t>https://twitter.com/#!/lertyx_/status/1296905630649856001</t>
  </si>
  <si>
    <t>https://twitter.com/#!/nhlcassie/status/1296901187300622336</t>
  </si>
  <si>
    <t>https://twitter.com/#!/nhlcassie/status/1296901999821312002</t>
  </si>
  <si>
    <t>https://twitter.com/#!/nhlcassie/status/1296903242006355968</t>
  </si>
  <si>
    <t>https://twitter.com/#!/nhlcassie/status/1296905444338917378</t>
  </si>
  <si>
    <t>https://twitter.com/#!/nhlcassie/status/1297048331873595392</t>
  </si>
  <si>
    <t>https://twitter.com/#!/atlnoah/status/1296902918621270016</t>
  </si>
  <si>
    <t>https://twitter.com/#!/atlnoah/status/1296905400118398976</t>
  </si>
  <si>
    <t>https://twitter.com/#!/atlnoah/status/1297228970870661122</t>
  </si>
  <si>
    <t>https://twitter.com/#!/lertyx_/status/1296899255492399104</t>
  </si>
  <si>
    <t>https://twitter.com/#!/nhlcassie/status/1296898634869506049</t>
  </si>
  <si>
    <t>https://twitter.com/#!/atlnoah/status/1298441345040883724</t>
  </si>
  <si>
    <t>https://twitter.com/#!/tanishkamascara/status/1298441918276403200</t>
  </si>
  <si>
    <t>https://twitter.com/#!/hopefulforpg/status/1297931038845329408</t>
  </si>
  <si>
    <t>https://twitter.com/#!/hopefulforpg/status/1297933198660259854</t>
  </si>
  <si>
    <t>https://twitter.com/#!/dawindynorth/status/1297925509196713984</t>
  </si>
  <si>
    <t>https://twitter.com/#!/hopefulforpg/status/1297931141639360513</t>
  </si>
  <si>
    <t>https://twitter.com/#!/hopefulforpg/status/1297933374917500928</t>
  </si>
  <si>
    <t>https://twitter.com/#!/hopefulforpg/status/1297937615182733312</t>
  </si>
  <si>
    <t>https://twitter.com/#!/hopefulforpg/status/1297944955202048000</t>
  </si>
  <si>
    <t>https://twitter.com/#!/hopefulforpg/status/1297947057785696256</t>
  </si>
  <si>
    <t>https://twitter.com/#!/hopefulforpg/status/1297944920213164032</t>
  </si>
  <si>
    <t>https://twitter.com/#!/hopefulforpg/status/1297947204460503040</t>
  </si>
  <si>
    <t>https://twitter.com/#!/hopefulforpg/status/1297947093948960768</t>
  </si>
  <si>
    <t>https://twitter.com/#!/hopefulforpg/status/1297947302787612672</t>
  </si>
  <si>
    <t>https://twitter.com/#!/hopefulforpg/status/1297948214616707072</t>
  </si>
  <si>
    <t>https://twitter.com/#!/playoffjokic/status/1297949461520547848</t>
  </si>
  <si>
    <t>https://twitter.com/#!/hopefulforpg/status/1297948427846684672</t>
  </si>
  <si>
    <t>https://twitter.com/#!/hopefulforpg/status/1298091344695422977</t>
  </si>
  <si>
    <t>https://twitter.com/#!/hopefulforpg/status/1298092208797528070</t>
  </si>
  <si>
    <t>https://twitter.com/#!/hopefulforpg/status/1298092305497300992</t>
  </si>
  <si>
    <t>https://twitter.com/#!/hopefulforpg/status/1298092440335704064</t>
  </si>
  <si>
    <t>https://twitter.com/#!/hopefulforpg/status/1298400708597669889</t>
  </si>
  <si>
    <t>https://twitter.com/#!/hopefulforpg/status/1298400777665273856</t>
  </si>
  <si>
    <t>https://twitter.com/#!/hopefulforpg/status/1298401649744994304</t>
  </si>
  <si>
    <t>https://twitter.com/#!/hopefulforpg/status/1298401705034317824</t>
  </si>
  <si>
    <t>https://twitter.com/#!/hopefulforpg/status/1298402017015001090</t>
  </si>
  <si>
    <t>https://twitter.com/#!/hopefulforpg/status/1298414970208567297</t>
  </si>
  <si>
    <t>https://twitter.com/#!/hopefulforpg/status/1298400444532682753</t>
  </si>
  <si>
    <t>https://twitter.com/#!/hopefulforpg/status/1298414053925122049</t>
  </si>
  <si>
    <t>https://twitter.com/#!/hopefulforpg/status/1298441998433542146</t>
  </si>
  <si>
    <t>https://twitter.com/#!/hopefulforpg/status/1297931324833976328</t>
  </si>
  <si>
    <t>https://twitter.com/#!/hopefulforpg/status/1297936839609692166</t>
  </si>
  <si>
    <t>https://twitter.com/#!/hopefulforpg/status/1298092250618949632</t>
  </si>
  <si>
    <t>https://twitter.com/#!/hopefulforpg/status/1298105727752396800</t>
  </si>
  <si>
    <t>https://twitter.com/#!/hopefulforpg/status/1298413522838142977</t>
  </si>
  <si>
    <t>https://twitter.com/#!/skolvikings27/status/1298443452485599233</t>
  </si>
  <si>
    <t>https://twitter.com/#!/chicken01557609/status/1298446260152696833</t>
  </si>
  <si>
    <t>https://twitter.com/#!/edkrassensteim/status/1298452887589142529</t>
  </si>
  <si>
    <t>https://twitter.com/#!/x508ehv0omtnxoy/status/1297036194996318208</t>
  </si>
  <si>
    <t>https://twitter.com/#!/x508ehv0omtnxoy/status/1297036209139507201</t>
  </si>
  <si>
    <t>https://twitter.com/#!/x508ehv0omtnxoy/status/1297036235412631556</t>
  </si>
  <si>
    <t>https://twitter.com/#!/x508ehv0omtnxoy/status/1297036261945827328</t>
  </si>
  <si>
    <t>https://twitter.com/#!/x508ehv0omtnxoy/status/1297036278282690560</t>
  </si>
  <si>
    <t>https://twitter.com/#!/x508ehv0omtnxoy/status/1297036294854385664</t>
  </si>
  <si>
    <t>https://twitter.com/#!/x508ehv0omtnxoy/status/1297036313091117056</t>
  </si>
  <si>
    <t>https://twitter.com/#!/x508ehv0omtnxoy/status/1297036380296495104</t>
  </si>
  <si>
    <t>https://twitter.com/#!/x508ehv0omtnxoy/status/1297036602103889920</t>
  </si>
  <si>
    <t>https://twitter.com/#!/x508ehv0omtnxoy/status/1297037052060430337</t>
  </si>
  <si>
    <t>https://twitter.com/#!/x508ehv0omtnxoy/status/1297039716395581440</t>
  </si>
  <si>
    <t>https://twitter.com/#!/x508ehv0omtnxoy/status/1297039880732606464</t>
  </si>
  <si>
    <t>https://twitter.com/#!/x508ehv0omtnxoy/status/1298450490988965888</t>
  </si>
  <si>
    <t>https://twitter.com/#!/x508ehv0omtnxoy/status/1298451015314751488</t>
  </si>
  <si>
    <t>https://twitter.com/#!/x508ehv0omtnxoy/status/1298453279718875136</t>
  </si>
  <si>
    <t>https://twitter.com/#!/tayiorswiftsson/status/1298453620170661888</t>
  </si>
  <si>
    <t>https://twitter.com/#!/didphillieswin1/status/1297015363905949698</t>
  </si>
  <si>
    <t>https://twitter.com/#!/didphillieswin1/status/1298452772443107328</t>
  </si>
  <si>
    <t>https://twitter.com/#!/phillypitchers/status/1298453623626706946</t>
  </si>
  <si>
    <t>https://twitter.com/#!/robbiegriil/status/1298461639155634177</t>
  </si>
  <si>
    <t>https://twitter.com/#!/fadedcbbexpert/status/1298461811516342274</t>
  </si>
  <si>
    <t>https://twitter.com/#!/stlredbirdsgang/status/1298461971893956610</t>
  </si>
  <si>
    <t>https://twitter.com/#!/j_gualbertto/status/1297015926081105922</t>
  </si>
  <si>
    <t>https://twitter.com/#!/j_gualbertto/status/1298462075589742597</t>
  </si>
  <si>
    <t>https://twitter.com/#!/prestigegallen/status/1298462129582821376</t>
  </si>
  <si>
    <t>https://twitter.com/#!/q2uok/status/1298462178392059905</t>
  </si>
  <si>
    <t>https://twitter.com/#!/mizzravens/status/1298462304804249600</t>
  </si>
  <si>
    <t>https://twitter.com/#!/dejonghitsdongs/status/1298462979160068096</t>
  </si>
  <si>
    <t>https://twitter.com/#!/618redbirds/status/1298463156944146433</t>
  </si>
  <si>
    <t>https://twitter.com/#!/austeny46/status/1298461625087856640</t>
  </si>
  <si>
    <t>https://twitter.com/#!/austeny46/status/1298463250623889408</t>
  </si>
  <si>
    <t>https://twitter.com/#!/blackhawks670/status/1298463497660108800</t>
  </si>
  <si>
    <t>https://twitter.com/#!/vertildr/status/1298462189460783104</t>
  </si>
  <si>
    <t>https://twitter.com/#!/yundull/status/1298463564953460736</t>
  </si>
  <si>
    <t>https://twitter.com/#!/yundull/status/1298463638194253824</t>
  </si>
  <si>
    <t>https://twitter.com/#!/closescorp/status/1298464265901346818</t>
  </si>
  <si>
    <t>https://twitter.com/#!/rickydhillon231/status/1298464634299731968</t>
  </si>
  <si>
    <t>https://twitter.com/#!/helsleysburner/status/1298461458125279234</t>
  </si>
  <si>
    <t>https://twitter.com/#!/kariguz00495491/status/1298465698751172608</t>
  </si>
  <si>
    <t>https://twitter.com/#!/justaseal0/status/1298461573489532928</t>
  </si>
  <si>
    <t>https://twitter.com/#!/yourboitristan1/status/1298462221580865541</t>
  </si>
  <si>
    <t>https://twitter.com/#!/yourboitristan1/status/1298462258775949312</t>
  </si>
  <si>
    <t>https://twitter.com/#!/vancekauffman/status/1298465807387840514</t>
  </si>
  <si>
    <t>https://twitter.com/#!/yourboitristan1/status/1296971076648480773</t>
  </si>
  <si>
    <t>https://twitter.com/#!/x508ehv0omtnxoy/status/1298452981952651264</t>
  </si>
  <si>
    <t>https://twitter.com/#!/salt_dodger/status/1298467242829463557</t>
  </si>
  <si>
    <t>https://twitter.com/#!/bradyallenc/status/1298468779387650048</t>
  </si>
  <si>
    <t>https://twitter.com/#!/lamarjacksonmvp/status/1296987240569110529</t>
  </si>
  <si>
    <t>https://twitter.com/#!/lamarjacksonmvp/status/1297027812583518208</t>
  </si>
  <si>
    <t>https://twitter.com/#!/lamarjacksonmvp/status/1297670667178070022</t>
  </si>
  <si>
    <t>https://twitter.com/#!/lamarjacksonmvp/status/1297708516220731392</t>
  </si>
  <si>
    <t>https://twitter.com/#!/tuwatitweets/status/1297765807955509249</t>
  </si>
  <si>
    <t>https://twitter.com/#!/tuwatitweets/status/1297766613610102784</t>
  </si>
  <si>
    <t>https://twitter.com/#!/lamarjacksonmvp/status/1297766523327610881</t>
  </si>
  <si>
    <t>https://twitter.com/#!/lamarjacksonmvp/status/1297765955297333249</t>
  </si>
  <si>
    <t>https://twitter.com/#!/lamarjacksonmvp/status/1297767205225078785</t>
  </si>
  <si>
    <t>https://twitter.com/#!/lamarjacksonmvp/status/1298117136339144704</t>
  </si>
  <si>
    <t>https://twitter.com/#!/lamarjacksonmvp/status/1298131946292367360</t>
  </si>
  <si>
    <t>https://twitter.com/#!/lamarjacksonmvp/status/1296938281616187392</t>
  </si>
  <si>
    <t>https://twitter.com/#!/lamarjacksonmvp/status/1296951669880762368</t>
  </si>
  <si>
    <t>https://twitter.com/#!/lamarjacksonmvp/status/1296982448383954944</t>
  </si>
  <si>
    <t>https://twitter.com/#!/lamarjacksonmvp/status/1297302418284216320</t>
  </si>
  <si>
    <t>https://twitter.com/#!/lamarjacksonmvp/status/1297341243136126977</t>
  </si>
  <si>
    <t>https://twitter.com/#!/lamarjacksonmvp/status/1297342072035446786</t>
  </si>
  <si>
    <t>https://twitter.com/#!/lamarjacksonmvp/status/1297622540999897088</t>
  </si>
  <si>
    <t>https://twitter.com/#!/lamarjacksonmvp/status/1297622973051002886</t>
  </si>
  <si>
    <t>https://twitter.com/#!/lamarjacksonmvp/status/1297670596713644032</t>
  </si>
  <si>
    <t>https://twitter.com/#!/lamarjacksonmvp/status/1297671211502186498</t>
  </si>
  <si>
    <t>https://twitter.com/#!/lamarjacksonmvp/status/1297744902135189507</t>
  </si>
  <si>
    <t>https://twitter.com/#!/lamarjacksonmvp/status/1298034057138274305</t>
  </si>
  <si>
    <t>https://twitter.com/#!/lamarjacksonmvp/status/1298065895462510592</t>
  </si>
  <si>
    <t>https://twitter.com/#!/lamarjacksonmvp/status/1298433433895665664</t>
  </si>
  <si>
    <t>https://twitter.com/#!/lamarjacksonmvp/status/1298470427409473538</t>
  </si>
  <si>
    <t>https://twitter.com/#!/acspida_/status/1297339822638419968</t>
  </si>
  <si>
    <t>https://twitter.com/#!/acspida_/status/1296938029907468289</t>
  </si>
  <si>
    <t>https://twitter.com/#!/acspida_/status/1297743700290752513</t>
  </si>
  <si>
    <t>https://twitter.com/#!/acspida_/status/1298429479178473472</t>
  </si>
  <si>
    <t>https://twitter.com/#!/acspida_/status/1298470624038289408</t>
  </si>
  <si>
    <t>https://twitter.com/#!/acspida_/status/1296982095546392576</t>
  </si>
  <si>
    <t>https://twitter.com/#!/danwhipple_/status/1298473319457464320</t>
  </si>
  <si>
    <t>https://twitter.com/#!/lorasland/status/1298475355636822018</t>
  </si>
  <si>
    <t>https://twitter.com/#!/js10mcfc/status/1298475689642004480</t>
  </si>
  <si>
    <t>https://twitter.com/#!/tamathao43/status/1298475908169228289</t>
  </si>
  <si>
    <t>https://twitter.com/#!/tamathao43/status/1298476132673576960</t>
  </si>
  <si>
    <t>https://twitter.com/#!/tamathao43/status/1298476880543145986</t>
  </si>
  <si>
    <t>https://twitter.com/#!/bynysy311/status/1298477383566073858</t>
  </si>
  <si>
    <t>https://twitter.com/#!/1_nra/status/1298481904753287168</t>
  </si>
  <si>
    <t>https://twitter.com/#!/peteydimez/status/1298482891647680513</t>
  </si>
  <si>
    <t>https://twitter.com/#!/okaymaee/status/1298491025174847489</t>
  </si>
  <si>
    <t>https://twitter.com/#!/crashleeey/status/1298492155317514240</t>
  </si>
  <si>
    <t>https://twitter.com/#!/macibrownie/status/1298502634731577345</t>
  </si>
  <si>
    <t>https://twitter.com/#!/usama_utd5/status/1297638619767865349</t>
  </si>
  <si>
    <t>https://twitter.com/#!/gitundu_/status/1298524621596131329</t>
  </si>
  <si>
    <t>https://twitter.com/#!/usama_utd5/status/1297638980981272578</t>
  </si>
  <si>
    <t>https://twitter.com/#!/usama_utd5/status/1297664292859387904</t>
  </si>
  <si>
    <t>https://twitter.com/#!/usama_utd5/status/1297664561110306818</t>
  </si>
  <si>
    <t>https://twitter.com/#!/usama_utd5/status/1297665160501485568</t>
  </si>
  <si>
    <t>https://twitter.com/#!/efficient_tax/status/1298526037765054464</t>
  </si>
  <si>
    <t>https://twitter.com/#!/callmeruss2/status/1298539100534800384</t>
  </si>
  <si>
    <t>https://twitter.com/#!/oaklandhype/status/1298550983425843205</t>
  </si>
  <si>
    <t>https://twitter.com/#!/concernedveri/status/1298565908584161281</t>
  </si>
  <si>
    <t>https://twitter.com/#!/littlewrenbirds/status/1298608482015477760</t>
  </si>
  <si>
    <t>https://twitter.com/#!/miguel41291608/status/1298634243346759681</t>
  </si>
  <si>
    <t>https://twitter.com/#!/farmweekly/status/1298637576220246016</t>
  </si>
  <si>
    <t>https://twitter.com/#!/d__nghyuck/status/1298639352969519104</t>
  </si>
  <si>
    <t>https://twitter.com/#!/woken07/status/1298648744775372801</t>
  </si>
  <si>
    <t>https://twitter.com/#!/pds00017/status/1298650369745199110</t>
  </si>
  <si>
    <t>https://twitter.com/#!/uunderscoreu/status/1298653292763836416</t>
  </si>
  <si>
    <t>https://twitter.com/#!/stevenklopplfc/status/1298442141967032322</t>
  </si>
  <si>
    <t>https://twitter.com/#!/stevenklopplfc/status/1298654929494724608</t>
  </si>
  <si>
    <t>https://twitter.com/#!/tdconfab/status/1298663233520193536</t>
  </si>
  <si>
    <t>https://twitter.com/#!/tdconfab/status/1297950384305004544</t>
  </si>
  <si>
    <t>https://twitter.com/#!/tdconfab/status/1297950905782824961</t>
  </si>
  <si>
    <t>https://twitter.com/#!/itskimatpeace/status/1298663760920535044</t>
  </si>
  <si>
    <t>https://twitter.com/#!/ndrewwhitehead/status/1298669897271123968</t>
  </si>
  <si>
    <t>https://twitter.com/#!/beezerprime/status/1298672131958542336</t>
  </si>
  <si>
    <t>https://twitter.com/#!/flamingakuma/status/1298673030625808385</t>
  </si>
  <si>
    <t>https://twitter.com/#!/silvers559/status/1298675420825559040</t>
  </si>
  <si>
    <t>https://twitter.com/#!/beezerprime/status/1298672463765741570</t>
  </si>
  <si>
    <t>https://twitter.com/#!/folcaraj/status/1298682481521156097</t>
  </si>
  <si>
    <t>https://twitter.com/#!/spageezy/status/1298705376683139073</t>
  </si>
  <si>
    <t>https://twitter.com/#!/mr_emjeffries/status/1298710647681646592</t>
  </si>
  <si>
    <t>https://twitter.com/#!/whydoiputmysel1/status/1298714802450075650</t>
  </si>
  <si>
    <t>https://twitter.com/#!/identityisgone/status/1298715196416905217</t>
  </si>
  <si>
    <t>https://twitter.com/#!/coachwilson26/status/1298716837710925830</t>
  </si>
  <si>
    <t>https://twitter.com/#!/jd8522/status/1298716920959496195</t>
  </si>
  <si>
    <t>https://twitter.com/#!/cajundevil31/status/1298716998986211328</t>
  </si>
  <si>
    <t>https://twitter.com/#!/rocketmantrendy/status/1298717016623218693</t>
  </si>
  <si>
    <t>https://twitter.com/#!/explosivo412/status/1298717579188400134</t>
  </si>
  <si>
    <t>https://twitter.com/#!/banuadan/status/1298717586390020101</t>
  </si>
  <si>
    <t>https://twitter.com/#!/beaufowler4/status/1298717679520382986</t>
  </si>
  <si>
    <t>https://twitter.com/#!/haikyuii1/status/1298717702047948800</t>
  </si>
  <si>
    <t>https://twitter.com/#!/lushlife243/status/1298718060061188104</t>
  </si>
  <si>
    <t>https://twitter.com/#!/icanonlybemekh/status/1298718266018295808</t>
  </si>
  <si>
    <t>https://twitter.com/#!/be11eve/status/1298718490379993088</t>
  </si>
  <si>
    <t>https://twitter.com/#!/jhjulian1956/status/1298718853317312514</t>
  </si>
  <si>
    <t>https://twitter.com/#!/ron23151883/status/1298719130086805505</t>
  </si>
  <si>
    <t>https://twitter.com/#!/bigfootiscain/status/1298719297435389959</t>
  </si>
  <si>
    <t>https://twitter.com/#!/mikesegroves/status/1298719542428893184</t>
  </si>
  <si>
    <t>https://twitter.com/#!/whoa_kimbosabe/status/1298718172552392710</t>
  </si>
  <si>
    <t>https://twitter.com/#!/tdotshow/status/1298719701682413568</t>
  </si>
  <si>
    <t>https://twitter.com/#!/train_freeman/status/1298719907157221376</t>
  </si>
  <si>
    <t>https://twitter.com/#!/jarrett1101/status/1298720448226582535</t>
  </si>
  <si>
    <t>https://twitter.com/#!/papamace69/status/1298720690695094273</t>
  </si>
  <si>
    <t>https://twitter.com/#!/uuuuuurrdum/status/1298721066508931078</t>
  </si>
  <si>
    <t>https://twitter.com/#!/joshgrothues/status/1298721074134228994</t>
  </si>
  <si>
    <t>https://twitter.com/#!/dal9001/status/1298651795862913027</t>
  </si>
  <si>
    <t>https://twitter.com/#!/dal9001/status/1298721411712741376</t>
  </si>
  <si>
    <t>https://twitter.com/#!/talktozay/status/1298721431996440584</t>
  </si>
  <si>
    <t>https://twitter.com/#!/stewartadamsiii/status/1298721197383757826</t>
  </si>
  <si>
    <t>https://twitter.com/#!/stewartadamsiii/status/1298721226253205506</t>
  </si>
  <si>
    <t>https://twitter.com/#!/stewartadamsiii/status/1298721316611096582</t>
  </si>
  <si>
    <t>https://twitter.com/#!/stewartadamsiii/status/1298721347078561794</t>
  </si>
  <si>
    <t>https://twitter.com/#!/stewartadamsiii/status/1298721723206926343</t>
  </si>
  <si>
    <t>https://twitter.com/#!/ssodev/status/1298721818237267973</t>
  </si>
  <si>
    <t>https://twitter.com/#!/rcarlson23/status/1298722329267118083</t>
  </si>
  <si>
    <t>https://twitter.com/#!/selfielordjeff/status/1298722470246014982</t>
  </si>
  <si>
    <t>https://twitter.com/#!/everyoneh8manny/status/1298722621987545091</t>
  </si>
  <si>
    <t>https://twitter.com/#!/isaackanye_djt/status/1298722147225894912</t>
  </si>
  <si>
    <t>https://twitter.com/#!/getbreadced/status/1298722798605459456</t>
  </si>
  <si>
    <t>https://twitter.com/#!/mariokartchampe/status/1298722826443055106</t>
  </si>
  <si>
    <t>https://twitter.com/#!/zakshah123/status/1298724429476790272</t>
  </si>
  <si>
    <t>https://twitter.com/#!/jaygonzales0717/status/1298720531017904130</t>
  </si>
  <si>
    <t>https://twitter.com/#!/jaygonzales0717/status/1298720963048046606</t>
  </si>
  <si>
    <t>https://twitter.com/#!/jaygonzales0717/status/1298720412323332100</t>
  </si>
  <si>
    <t>https://twitter.com/#!/jaygonzales0717/status/1298724758645743619</t>
  </si>
  <si>
    <t>https://twitter.com/#!/jd0ch3ry/status/1298724789817708545</t>
  </si>
  <si>
    <t>https://twitter.com/#!/negusneteru/status/1298724908743061504</t>
  </si>
  <si>
    <t>https://twitter.com/#!/anarchy874/status/1298725958883524608</t>
  </si>
  <si>
    <t>https://twitter.com/#!/tshricci/status/1298726483205083136</t>
  </si>
  <si>
    <t>https://twitter.com/#!/fupalewter/status/1298726892917358595</t>
  </si>
  <si>
    <t>https://twitter.com/#!/maui4321/status/1298726925276524547</t>
  </si>
  <si>
    <t>https://twitter.com/#!/pipplays/status/1298726933115613184</t>
  </si>
  <si>
    <t>https://twitter.com/#!/sam2stu/status/1298726952363110400</t>
  </si>
  <si>
    <t>https://twitter.com/#!/joshualint/status/1298727324393893888</t>
  </si>
  <si>
    <t>https://twitter.com/#!/lukefox4444/status/1298727522700595202</t>
  </si>
  <si>
    <t>https://twitter.com/#!/mi2guys/status/1298727737780183040</t>
  </si>
  <si>
    <t>https://twitter.com/#!/g2fiora/status/1298728473851199490</t>
  </si>
  <si>
    <t>https://twitter.com/#!/heyguapo_/status/1298728689165885441</t>
  </si>
  <si>
    <t>https://twitter.com/#!/tanner_mctanner/status/1298363377983475713</t>
  </si>
  <si>
    <t>https://twitter.com/#!/roll5deep/status/1298731007722401793</t>
  </si>
  <si>
    <t>https://twitter.com/#!/amenakoium/status/1298732405696667652</t>
  </si>
  <si>
    <t>https://twitter.com/#!/josesyounglad/status/1298729455314178052</t>
  </si>
  <si>
    <t>https://twitter.com/#!/jakebilly4life/status/1298734825931771904</t>
  </si>
  <si>
    <t>https://twitter.com/#!/rthvadrginsberg/status/1298735019125399552</t>
  </si>
  <si>
    <t>https://twitter.com/#!/finch17finch/status/1298735527210835970</t>
  </si>
  <si>
    <t>https://twitter.com/#!/josesyounglad/status/1298734172312346624</t>
  </si>
  <si>
    <t>https://twitter.com/#!/haighroy/status/1298735810272014336</t>
  </si>
  <si>
    <t>https://twitter.com/#!/movesxd/status/1298736157182787586</t>
  </si>
  <si>
    <t>https://twitter.com/#!/justwalter5/status/1298071595173523456</t>
  </si>
  <si>
    <t>https://twitter.com/#!/justwalter5/status/1298475435534188545</t>
  </si>
  <si>
    <t>https://twitter.com/#!/dylanni93441771/status/1298738979693408259</t>
  </si>
  <si>
    <t>https://twitter.com/#!/buckswope/status/1298739062216458240</t>
  </si>
  <si>
    <t>https://twitter.com/#!/parmeeetchadha/status/1298739150372315136</t>
  </si>
  <si>
    <t>https://twitter.com/#!/c_panke/status/1298739181947154432</t>
  </si>
  <si>
    <t>https://twitter.com/#!/frod0zhobbit/status/1298739189182345219</t>
  </si>
  <si>
    <t>https://twitter.com/#!/info4themind/status/1298739210917011457</t>
  </si>
  <si>
    <t>https://twitter.com/#!/justwalter5/status/1298736478625959937</t>
  </si>
  <si>
    <t>https://twitter.com/#!/hacksxw/status/1298739089051652096</t>
  </si>
  <si>
    <t>https://twitter.com/#!/justwalter5/status/1298722553582641157</t>
  </si>
  <si>
    <t>https://twitter.com/#!/trystenhill/status/1298721163498029056</t>
  </si>
  <si>
    <t>https://twitter.com/#!/lizzardking11/status/1298734418140581888</t>
  </si>
  <si>
    <t>https://twitter.com/#!/hacksxw/status/1298739100439191558</t>
  </si>
  <si>
    <t>https://twitter.com/#!/chimimchanga/status/1298733925272084480</t>
  </si>
  <si>
    <t>https://twitter.com/#!/hacksxw/status/1298739119472996358</t>
  </si>
  <si>
    <t>https://twitter.com/#!/steamyratstew/status/1298733236017942529</t>
  </si>
  <si>
    <t>https://twitter.com/#!/hacksxw/status/1298739139379105793</t>
  </si>
  <si>
    <t>https://twitter.com/#!/steamyratstew/status/1298732935630270466</t>
  </si>
  <si>
    <t>https://twitter.com/#!/hacksxw/status/1298739171293569027</t>
  </si>
  <si>
    <t>https://twitter.com/#!/steamyratstew/status/1298471235094020097</t>
  </si>
  <si>
    <t>https://twitter.com/#!/tanner_mctanner/status/1298728826931798018</t>
  </si>
  <si>
    <t>https://twitter.com/#!/hacksxw/status/1298739238058553350</t>
  </si>
  <si>
    <t>https://twitter.com/#!/hacksxw/status/1298739187433320450</t>
  </si>
  <si>
    <t>https://twitter.com/#!/hacksxw/status/1298739196350402565</t>
  </si>
  <si>
    <t>https://twitter.com/#!/hacksxw/status/1298739213425422337</t>
  </si>
  <si>
    <t>https://twitter.com/#!/hacksxw/status/1298739256207249414</t>
  </si>
  <si>
    <t>https://twitter.com/#!/hacksxw/status/1298739293003939843</t>
  </si>
  <si>
    <t>https://twitter.com/#!/thebigfoxx/status/1298739331365064716</t>
  </si>
  <si>
    <t>https://twitter.com/#!/pandres2001/status/1298739338646298631</t>
  </si>
  <si>
    <t>https://twitter.com/#!/waldolansky/status/1298739347227840513</t>
  </si>
  <si>
    <t>https://twitter.com/#!/stephenreinsmit/status/1298739365955469313</t>
  </si>
  <si>
    <t>https://twitter.com/#!/ndtex/status/1298739406417911811</t>
  </si>
  <si>
    <t>https://twitter.com/#!/lucashoopspoems/status/1298739419755798531</t>
  </si>
  <si>
    <t>https://twitter.com/#!/jbienkahn/status/1298739449518415873</t>
  </si>
  <si>
    <t>https://twitter.com/#!/itspursszn/status/1298739450760122369</t>
  </si>
  <si>
    <t>https://twitter.com/#!/nickzararis/status/1298739470272008192</t>
  </si>
  <si>
    <t>https://twitter.com/#!/mqeagan/status/1298739507680796672</t>
  </si>
  <si>
    <t>https://twitter.com/#!/mattcoffelt/status/1298739512449863682</t>
  </si>
  <si>
    <t>https://twitter.com/#!/anthonybregal/status/1298739512521224194</t>
  </si>
  <si>
    <t>https://twitter.com/#!/ben_keul/status/1298739535942234113</t>
  </si>
  <si>
    <t>https://twitter.com/#!/ba_donkey/status/1298739561439387653</t>
  </si>
  <si>
    <t>https://twitter.com/#!/foppy78/status/1298739579718193152</t>
  </si>
  <si>
    <t>https://twitter.com/#!/bchapsports/status/1298739590891810816</t>
  </si>
  <si>
    <t>https://twitter.com/#!/cjhynes09/status/1298739600001830912</t>
  </si>
  <si>
    <t>https://twitter.com/#!/josephskywalker/status/1298739618658095105</t>
  </si>
  <si>
    <t>https://twitter.com/#!/__dso/status/1298739621841514496</t>
  </si>
  <si>
    <t>https://twitter.com/#!/smosley21/status/1298739626383945740</t>
  </si>
  <si>
    <t>https://twitter.com/#!/stellinitweets/status/1298739629059956737</t>
  </si>
  <si>
    <t>https://twitter.com/#!/bwarephog/status/1298739650056650752</t>
  </si>
  <si>
    <t>https://twitter.com/#!/lansdallius/status/1298739690397462529</t>
  </si>
  <si>
    <t>https://twitter.com/#!/conpow1124/status/1298739702221213697</t>
  </si>
  <si>
    <t>https://twitter.com/#!/kein/status/1298739716674576384</t>
  </si>
  <si>
    <t>https://twitter.com/#!/i_b_phil/status/1298739767132090368</t>
  </si>
  <si>
    <t>https://twitter.com/#!/gameflow_sports/status/1298739773754900480</t>
  </si>
  <si>
    <t>https://twitter.com/#!/thedeejenks/status/1298739812300537863</t>
  </si>
  <si>
    <t>https://twitter.com/#!/dublin_down/status/1298739900855050242</t>
  </si>
  <si>
    <t>https://twitter.com/#!/iankenyonnfl/status/1298739929460203520</t>
  </si>
  <si>
    <t>https://twitter.com/#!/solano66/status/1298739930231984128</t>
  </si>
  <si>
    <t>https://twitter.com/#!/jtp2106/status/1298739964717535233</t>
  </si>
  <si>
    <t>https://twitter.com/#!/ejl1984/status/1298739965573189634</t>
  </si>
  <si>
    <t>https://twitter.com/#!/johnmacwhat/status/1298740000247476225</t>
  </si>
  <si>
    <t>https://twitter.com/#!/brianpfraser/status/1298740002738798593</t>
  </si>
  <si>
    <t>https://twitter.com/#!/yeahboutthat/status/1298740014734544896</t>
  </si>
  <si>
    <t>https://twitter.com/#!/ryan_dipentima/status/1298740029343313922</t>
  </si>
  <si>
    <t>https://twitter.com/#!/toasterposey/status/1298740038973317121</t>
  </si>
  <si>
    <t>https://twitter.com/#!/kleshreen/status/1298740047257178112</t>
  </si>
  <si>
    <t>https://twitter.com/#!/wickterrell/status/1298740077279862784</t>
  </si>
  <si>
    <t>https://twitter.com/#!/byjoedavis/status/1298740079133851650</t>
  </si>
  <si>
    <t>https://twitter.com/#!/_missleandra/status/1298740114437419012</t>
  </si>
  <si>
    <t>https://twitter.com/#!/simoneattles/status/1298740118421938176</t>
  </si>
  <si>
    <t>https://twitter.com/#!/ianjaegs/status/1298740178421338113</t>
  </si>
  <si>
    <t>https://twitter.com/#!/andytulin/status/1298740179310645248</t>
  </si>
  <si>
    <t>https://twitter.com/#!/hellomarbsss/status/1298740181164490755</t>
  </si>
  <si>
    <t>https://twitter.com/#!/heydougmarcum/status/1298740193521004544</t>
  </si>
  <si>
    <t>https://twitter.com/#!/kicksewly/status/1298740225867481089</t>
  </si>
  <si>
    <t>https://twitter.com/#!/realizelj/status/1298740253159718913</t>
  </si>
  <si>
    <t>https://twitter.com/#!/porterguy1969/status/1298740282285076481</t>
  </si>
  <si>
    <t>https://twitter.com/#!/firstnamescott/status/1298740306356195329</t>
  </si>
  <si>
    <t>https://twitter.com/#!/itsbiggrocery/status/1298740318121144321</t>
  </si>
  <si>
    <t>https://twitter.com/#!/amanda_cee/status/1298740346097205255</t>
  </si>
  <si>
    <t>https://twitter.com/#!/jfahr/status/1298740355953819649</t>
  </si>
  <si>
    <t>https://twitter.com/#!/akoyagau/status/1298740364791054336</t>
  </si>
  <si>
    <t>https://twitter.com/#!/olerrut/status/1298740388505714693</t>
  </si>
  <si>
    <t>https://twitter.com/#!/dead_lefter/status/1298740405148585984</t>
  </si>
  <si>
    <t>https://twitter.com/#!/j_hussain/status/1298740405593399296</t>
  </si>
  <si>
    <t>https://twitter.com/#!/thekimansta/status/1298740456130375682</t>
  </si>
  <si>
    <t>https://twitter.com/#!/mudlarklives/status/1298740456239628290</t>
  </si>
  <si>
    <t>https://twitter.com/#!/jaredgray218/status/1298740508668424192</t>
  </si>
  <si>
    <t>https://twitter.com/#!/wsubrady27/status/1298740527433568258</t>
  </si>
  <si>
    <t>https://twitter.com/#!/alifeoftony/status/1298740559557857280</t>
  </si>
  <si>
    <t>https://twitter.com/#!/thatpackergirl/status/1298740643624374275</t>
  </si>
  <si>
    <t>https://twitter.com/#!/nbabeau/status/1298740688511696902</t>
  </si>
  <si>
    <t>https://twitter.com/#!/cmart26/status/1298740743624953856</t>
  </si>
  <si>
    <t>https://twitter.com/#!/ohnocoop/status/1298740753238233089</t>
  </si>
  <si>
    <t>https://twitter.com/#!/daftpodunk/status/1298740873778343936</t>
  </si>
  <si>
    <t>https://twitter.com/#!/auntsophie1/status/1298740884054446081</t>
  </si>
  <si>
    <t>https://twitter.com/#!/fvscouting/status/1298740884163497987</t>
  </si>
  <si>
    <t>https://twitter.com/#!/avinashkunnath/status/1298740936709566465</t>
  </si>
  <si>
    <t>https://twitter.com/#!/scottcelestre/status/1298741030808727552</t>
  </si>
  <si>
    <t>https://twitter.com/#!/k_wade_a/status/1298741035431063552</t>
  </si>
  <si>
    <t>https://twitter.com/#!/lfri__/status/1298741037171650566</t>
  </si>
  <si>
    <t>https://twitter.com/#!/snackmishap/status/1298741044150800384</t>
  </si>
  <si>
    <t>https://twitter.com/#!/miketrose/status/1298741100946096128</t>
  </si>
  <si>
    <t>https://twitter.com/#!/mylesmanj/status/1298741113130385414</t>
  </si>
  <si>
    <t>https://twitter.com/#!/herelieslauren/status/1298741122794221573</t>
  </si>
  <si>
    <t>https://twitter.com/#!/jeffgorton3/status/1298741155077722118</t>
  </si>
  <si>
    <t>https://twitter.com/#!/salman_merchant/status/1298741219120549890</t>
  </si>
  <si>
    <t>https://twitter.com/#!/chrisfua/status/1298741224686284800</t>
  </si>
  <si>
    <t>https://twitter.com/#!/markthenomad/status/1298741257448165381</t>
  </si>
  <si>
    <t>https://twitter.com/#!/thenolookpass/status/1298741274309062656</t>
  </si>
  <si>
    <t>https://twitter.com/#!/oderigrulez/status/1298741342449864704</t>
  </si>
  <si>
    <t>https://twitter.com/#!/_eugenecraig/status/1298741367519285248</t>
  </si>
  <si>
    <t>https://twitter.com/#!/crazypills4all/status/1298741399467286528</t>
  </si>
  <si>
    <t>https://twitter.com/#!/bon_the_builder/status/1298741420883410950</t>
  </si>
  <si>
    <t>https://twitter.com/#!/chrissmithpfn/status/1298741423127355392</t>
  </si>
  <si>
    <t>https://twitter.com/#!/oktxarpoke/status/1298741424230469632</t>
  </si>
  <si>
    <t>https://twitter.com/#!/delder93/status/1298741476319428610</t>
  </si>
  <si>
    <t>https://twitter.com/#!/kizzle_nation/status/1298741483361558528</t>
  </si>
  <si>
    <t>https://twitter.com/#!/propernig/status/1298741490517266432</t>
  </si>
  <si>
    <t>https://twitter.com/#!/sultanofshame/status/1298741538130804736</t>
  </si>
  <si>
    <t>https://twitter.com/#!/mattdaleyoh/status/1298741651293327360</t>
  </si>
  <si>
    <t>https://twitter.com/#!/jimbohslice/status/1298741686315646976</t>
  </si>
  <si>
    <t>https://twitter.com/#!/kennyp_757/status/1298741694372950019</t>
  </si>
  <si>
    <t>https://twitter.com/#!/raybewylin/status/1298741704498044928</t>
  </si>
  <si>
    <t>https://twitter.com/#!/grimphantom/status/1298741726283259904</t>
  </si>
  <si>
    <t>https://twitter.com/#!/ohart20/status/1298741822764670976</t>
  </si>
  <si>
    <t>https://twitter.com/#!/bwilgus/status/1298741827227521031</t>
  </si>
  <si>
    <t>https://twitter.com/#!/baloghmtamas/status/1298741829832237061</t>
  </si>
  <si>
    <t>https://twitter.com/#!/parattino1/status/1298741913248501760</t>
  </si>
  <si>
    <t>https://twitter.com/#!/tomzorz_/status/1298741927198810113</t>
  </si>
  <si>
    <t>https://twitter.com/#!/hogangupta/status/1298741996094394368</t>
  </si>
  <si>
    <t>https://twitter.com/#!/rhondanicole25/status/1298742047227154434</t>
  </si>
  <si>
    <t>https://twitter.com/#!/tomjmorris/status/1298742268552032256</t>
  </si>
  <si>
    <t>https://twitter.com/#!/cookmwc/status/1298742293353000962</t>
  </si>
  <si>
    <t>https://twitter.com/#!/thestoddyfalco/status/1298742345903386625</t>
  </si>
  <si>
    <t>https://twitter.com/#!/maryzorn/status/1298742358608171010</t>
  </si>
  <si>
    <t>https://twitter.com/#!/ericarnoid/status/1298742398831472640</t>
  </si>
  <si>
    <t>https://twitter.com/#!/acinthe715/status/1298742410701418497</t>
  </si>
  <si>
    <t>https://twitter.com/#!/byricardog/status/1298742420948111364</t>
  </si>
  <si>
    <t>https://twitter.com/#!/moishdog13/status/1298742445052760067</t>
  </si>
  <si>
    <t>https://twitter.com/#!/statsbywill/status/1298742488467898368</t>
  </si>
  <si>
    <t>https://twitter.com/#!/cmalmskou/status/1298742609343590401</t>
  </si>
  <si>
    <t>https://twitter.com/#!/eco11c/status/1298742641606242310</t>
  </si>
  <si>
    <t>https://twitter.com/#!/dmnuflo/status/1298742788700418050</t>
  </si>
  <si>
    <t>https://twitter.com/#!/zachtlansford/status/1298742983488045061</t>
  </si>
  <si>
    <t>https://twitter.com/#!/aposfranklin/status/1298743144687820800</t>
  </si>
  <si>
    <t>https://twitter.com/#!/aposfranklin/status/1298742855775723520</t>
  </si>
  <si>
    <t>https://twitter.com/#!/trublu24/status/1298743185645219841</t>
  </si>
  <si>
    <t>https://twitter.com/#!/mumbly_joe/status/1298743190435004416</t>
  </si>
  <si>
    <t>https://twitter.com/#!/gobears99/status/1298743199628812289</t>
  </si>
  <si>
    <t>https://twitter.com/#!/levimanuel17/status/1298743204284477440</t>
  </si>
  <si>
    <t>https://twitter.com/#!/omarixwhite/status/1298743412821299201</t>
  </si>
  <si>
    <t>https://twitter.com/#!/jaskil1975/status/1298743652106334213</t>
  </si>
  <si>
    <t>https://twitter.com/#!/thortsonsports/status/1298743758129786880</t>
  </si>
  <si>
    <t>https://twitter.com/#!/adveros1/status/1298743823242334213</t>
  </si>
  <si>
    <t>https://twitter.com/#!/dustygoldrain/status/1298743824689307650</t>
  </si>
  <si>
    <t>https://twitter.com/#!/_julianmitchell/status/1298744074674073602</t>
  </si>
  <si>
    <t>https://twitter.com/#!/isaacabreu02/status/1298744107205001216</t>
  </si>
  <si>
    <t>https://twitter.com/#!/not_1257/status/1298744142349164545</t>
  </si>
  <si>
    <t>https://twitter.com/#!/zbjcommish/status/1298744142529527809</t>
  </si>
  <si>
    <t>https://twitter.com/#!/antonsirius/status/1298744163907899392</t>
  </si>
  <si>
    <t>https://twitter.com/#!/christopheraau2/status/1298744310192656385</t>
  </si>
  <si>
    <t>https://twitter.com/#!/haydenpweaver/status/1298744332745408513</t>
  </si>
  <si>
    <t>https://twitter.com/#!/jlb1705/status/1298744357990944773</t>
  </si>
  <si>
    <t>https://twitter.com/#!/alexa11_webb/status/1298744374579388416</t>
  </si>
  <si>
    <t>https://twitter.com/#!/oriolesdude/status/1298744407479291909</t>
  </si>
  <si>
    <t>https://twitter.com/#!/uncisfamily/status/1298744444657831936</t>
  </si>
  <si>
    <t>https://twitter.com/#!/cwfoshee/status/1298744476966563840</t>
  </si>
  <si>
    <t>https://twitter.com/#!/kal_cing/status/1298744484683894784</t>
  </si>
  <si>
    <t>https://twitter.com/#!/thugnuggets/status/1298744510906806274</t>
  </si>
  <si>
    <t>https://twitter.com/#!/scarboroughdad/status/1298740833760485376</t>
  </si>
  <si>
    <t>https://twitter.com/#!/thenickfanclub/status/1298744525905682432</t>
  </si>
  <si>
    <t>https://twitter.com/#!/chmarkes/status/1298744534302629893</t>
  </si>
  <si>
    <t>https://twitter.com/#!/benregenspan/status/1298745110398726145</t>
  </si>
  <si>
    <t>https://twitter.com/#!/seattala/status/1298745119349149698</t>
  </si>
  <si>
    <t>https://twitter.com/#!/caitlinbourg6/status/1298745352334594050</t>
  </si>
  <si>
    <t>https://twitter.com/#!/tl814/status/1298745352472932352</t>
  </si>
  <si>
    <t>https://twitter.com/#!/thefridge23/status/1298745427878125568</t>
  </si>
  <si>
    <t>https://twitter.com/#!/thegaychel/status/1298745477811167232</t>
  </si>
  <si>
    <t>https://twitter.com/#!/shisui4mvp/status/1298745544391696384</t>
  </si>
  <si>
    <t>https://twitter.com/#!/shisui4mvp/status/1298724551522521097</t>
  </si>
  <si>
    <t>https://twitter.com/#!/shisui4mvp/status/1298724625120022532</t>
  </si>
  <si>
    <t>https://twitter.com/#!/rascalfkennedy/status/1298745713246048257</t>
  </si>
  <si>
    <t>https://twitter.com/#!/burnedwick/status/1298745716718927874</t>
  </si>
  <si>
    <t>https://twitter.com/#!/thatdarng/status/1298745886886031361</t>
  </si>
  <si>
    <t>https://twitter.com/#!/jeffreydillon_/status/1298745907203145729</t>
  </si>
  <si>
    <t>https://twitter.com/#!/lakeshiii/status/1298745935166451712</t>
  </si>
  <si>
    <t>https://twitter.com/#!/cjtoledano/status/1298746070420226048</t>
  </si>
  <si>
    <t>https://twitter.com/#!/someoneeating1/status/1298746078578106368</t>
  </si>
  <si>
    <t>https://twitter.com/#!/fb_playbook/status/1298746193460297728</t>
  </si>
  <si>
    <t>https://twitter.com/#!/lauradeolive/status/1298746322661638146</t>
  </si>
  <si>
    <t>https://twitter.com/#!/judgeoverbelli/status/1298746371864956929</t>
  </si>
  <si>
    <t>https://twitter.com/#!/sports_life14/status/1297631333494280192</t>
  </si>
  <si>
    <t>https://twitter.com/#!/sports_life14/status/1298423140419330049</t>
  </si>
  <si>
    <t>https://twitter.com/#!/jpdavis1982/status/1298746471471341571</t>
  </si>
  <si>
    <t>https://twitter.com/#!/lemachinenyy/status/1298746534771785732</t>
  </si>
  <si>
    <t>https://twitter.com/#!/lsgregg/status/1298746647896358912</t>
  </si>
  <si>
    <t>https://twitter.com/#!/karenpicks/status/1298746652702867456</t>
  </si>
  <si>
    <t>https://twitter.com/#!/lorenzozl74/status/1298746656381427712</t>
  </si>
  <si>
    <t>https://twitter.com/#!/berdo1983/status/1298746695552053249</t>
  </si>
  <si>
    <t>https://twitter.com/#!/xdevhs/status/1298746710437527552</t>
  </si>
  <si>
    <t>https://twitter.com/#!/1herbales/status/1298746725893636096</t>
  </si>
  <si>
    <t>https://twitter.com/#!/eaglesfanonly/status/1298746963723194369</t>
  </si>
  <si>
    <t>https://twitter.com/#!/mikeyswanberg/status/1298747144388702208</t>
  </si>
  <si>
    <t>https://twitter.com/#!/bkubel/status/1298747208163119104</t>
  </si>
  <si>
    <t>https://twitter.com/#!/jaromney/status/1298747303017058304</t>
  </si>
  <si>
    <t>https://twitter.com/#!/jaromney/status/1298746251249217538</t>
  </si>
  <si>
    <t>https://twitter.com/#!/mr_austinpowers/status/1298747318703923200</t>
  </si>
  <si>
    <t>https://twitter.com/#!/marksonhunter/status/1298747427990765569</t>
  </si>
  <si>
    <t>https://twitter.com/#!/conshea2011/status/1298747434366046213</t>
  </si>
  <si>
    <t>https://twitter.com/#!/funktron30/status/1298747435901218818</t>
  </si>
  <si>
    <t>https://twitter.com/#!/mrcatullus/status/1298747440489730048</t>
  </si>
  <si>
    <t>https://twitter.com/#!/allcapsftb/status/1298721179973251073</t>
  </si>
  <si>
    <t>https://twitter.com/#!/allcapsftb/status/1298727184891248640</t>
  </si>
  <si>
    <t>https://twitter.com/#!/allcapsftb/status/1298730181759242240</t>
  </si>
  <si>
    <t>https://twitter.com/#!/allcapsftb/status/1298730758228578304</t>
  </si>
  <si>
    <t>https://twitter.com/#!/allcapsftb/status/1298747524883283968</t>
  </si>
  <si>
    <t>https://twitter.com/#!/allcapsftb/status/1298722962980265990</t>
  </si>
  <si>
    <t>https://twitter.com/#!/allcapsftb/status/1298723569069826050</t>
  </si>
  <si>
    <t>https://twitter.com/#!/allcapsftb/status/1298746301862076416</t>
  </si>
  <si>
    <t>https://twitter.com/#!/highlen20/status/1298747562745360385</t>
  </si>
  <si>
    <t>https://twitter.com/#!/johnlancaster24/status/1298747603148996608</t>
  </si>
  <si>
    <t>https://twitter.com/#!/___cass/status/1298747658304188417</t>
  </si>
  <si>
    <t>https://twitter.com/#!/mvp_lamar/status/1297623553165139968</t>
  </si>
  <si>
    <t>https://twitter.com/#!/mvp_lamar/status/1298747756715159553</t>
  </si>
  <si>
    <t>https://twitter.com/#!/198t9/status/1298747771705589761</t>
  </si>
  <si>
    <t>https://twitter.com/#!/dankieq/status/1298747922100695040</t>
  </si>
  <si>
    <t>https://twitter.com/#!/csenecal3/status/1298746130138910720</t>
  </si>
  <si>
    <t>https://twitter.com/#!/csenecal3/status/1298747971811631104</t>
  </si>
  <si>
    <t>https://twitter.com/#!/qwertybibl/status/1298748086089658368</t>
  </si>
  <si>
    <t>https://twitter.com/#!/iamnota_dyke/status/1298748172081143808</t>
  </si>
  <si>
    <t>https://twitter.com/#!/challahatyoboy/status/1298748246878113792</t>
  </si>
  <si>
    <t>https://twitter.com/#!/mvpdebo/status/1298746483676549120</t>
  </si>
  <si>
    <t>https://twitter.com/#!/uncle_iroh_stan/status/1298746625049931778</t>
  </si>
  <si>
    <t>https://twitter.com/#!/lflyer0/status/1298746771557023744</t>
  </si>
  <si>
    <t>https://twitter.com/#!/bray_4/status/1298747460286906369</t>
  </si>
  <si>
    <t>https://twitter.com/#!/rachillax_13/status/1298748438973001728</t>
  </si>
  <si>
    <t>https://twitter.com/#!/murphlife/status/1298748587422240768</t>
  </si>
  <si>
    <t>https://twitter.com/#!/tgr1mm_/status/1298748711338676226</t>
  </si>
  <si>
    <t>https://twitter.com/#!/phillycustoms/status/1298748863193526273</t>
  </si>
  <si>
    <t>https://twitter.com/#!/daiseydoesit/status/1298748928779845633</t>
  </si>
  <si>
    <t>https://twitter.com/#!/distortedzero/status/1298749203200512002</t>
  </si>
  <si>
    <t>https://twitter.com/#!/bollywoodcooper/status/1298749231054721030</t>
  </si>
  <si>
    <t>https://twitter.com/#!/churchofbasebal/status/1298749289427095552</t>
  </si>
  <si>
    <t>https://twitter.com/#!/zackharold/status/1298749423154069510</t>
  </si>
  <si>
    <t>https://twitter.com/#!/stanton_jones/status/1298749521560834048</t>
  </si>
  <si>
    <t>https://twitter.com/#!/andrewgraceffa/status/1298749750599090177</t>
  </si>
  <si>
    <t>https://twitter.com/#!/samtf15/status/1298746262502756352</t>
  </si>
  <si>
    <t>https://twitter.com/#!/facts_evidence/status/1298749785210523648</t>
  </si>
  <si>
    <t>https://twitter.com/#!/itsmesoto_/status/1298749801673228290</t>
  </si>
  <si>
    <t>https://twitter.com/#!/snake__plisken/status/1298749838108921856</t>
  </si>
  <si>
    <t>https://twitter.com/#!/playofftrezz/status/1298748867244994560</t>
  </si>
  <si>
    <t>https://twitter.com/#!/kawhixtatisszn/status/1298749874947518464</t>
  </si>
  <si>
    <t>https://twitter.com/#!/threezyyy/status/1298749915133358081</t>
  </si>
  <si>
    <t>https://twitter.com/#!/smiles1_9/status/1298750035216289793</t>
  </si>
  <si>
    <t>https://twitter.com/#!/mcdonkeyballs/status/1298750167190056968</t>
  </si>
  <si>
    <t>https://twitter.com/#!/cory_s86/status/1298750340141953024</t>
  </si>
  <si>
    <t>https://twitter.com/#!/blmholly/status/1298750409939595264</t>
  </si>
  <si>
    <t>https://twitter.com/#!/dankjefe/status/1298750438171435008</t>
  </si>
  <si>
    <t>https://twitter.com/#!/marelizmiller/status/1298750548867313664</t>
  </si>
  <si>
    <t>https://twitter.com/#!/sports_life14/status/1297675952470863873</t>
  </si>
  <si>
    <t>https://twitter.com/#!/unbeatenmars956/status/1297704507913060352</t>
  </si>
  <si>
    <t>https://twitter.com/#!/unbeatenmars956/status/1297704544491560962</t>
  </si>
  <si>
    <t>https://twitter.com/#!/sports_life14/status/1298746449094639623</t>
  </si>
  <si>
    <t>https://twitter.com/#!/unbeatenmars956/status/1298750468085018626</t>
  </si>
  <si>
    <t>https://twitter.com/#!/unbeatenmars956/status/1298750567993335809</t>
  </si>
  <si>
    <t>https://twitter.com/#!/itssaljr/status/1298750638801612800</t>
  </si>
  <si>
    <t>https://twitter.com/#!/rmaq28/status/1298750752001671168</t>
  </si>
  <si>
    <t>https://twitter.com/#!/thunerrrrr/status/1298750940711813120</t>
  </si>
  <si>
    <t>https://twitter.com/#!/ashleyissatan/status/1298751028192399360</t>
  </si>
  <si>
    <t>https://twitter.com/#!/ricnnachos/status/1298751214109130752</t>
  </si>
  <si>
    <t>https://twitter.com/#!/rachsolo_/status/1298751428974977024</t>
  </si>
  <si>
    <t>https://twitter.com/#!/shanemlantz/status/1298751474634297346</t>
  </si>
  <si>
    <t>https://twitter.com/#!/theusedmagician/status/1298751541986447360</t>
  </si>
  <si>
    <t>https://twitter.com/#!/dante_iii/status/1298751666259451913</t>
  </si>
  <si>
    <t>https://twitter.com/#!/kejks234/status/1298751788783411200</t>
  </si>
  <si>
    <t>https://twitter.com/#!/bksld21/status/1298751917179523072</t>
  </si>
  <si>
    <t>https://twitter.com/#!/david_mayberry/status/1298752091784187905</t>
  </si>
  <si>
    <t>https://twitter.com/#!/themickcooper/status/1298748694829961221</t>
  </si>
  <si>
    <t>https://twitter.com/#!/mssupervillain/status/1298752203612618754</t>
  </si>
  <si>
    <t>https://twitter.com/#!/mfr234/status/1298752232410800129</t>
  </si>
  <si>
    <t>https://twitter.com/#!/marvelousgreg/status/1298752294553518082</t>
  </si>
  <si>
    <t>https://twitter.com/#!/caronclina/status/1298752709181550593</t>
  </si>
  <si>
    <t>https://twitter.com/#!/chainattackjay/status/1298752724138303491</t>
  </si>
  <si>
    <t>https://twitter.com/#!/iamkimterry/status/1298752864299384832</t>
  </si>
  <si>
    <t>https://twitter.com/#!/timcoughlin/status/1298752888739684352</t>
  </si>
  <si>
    <t>https://twitter.com/#!/iscaneus/status/1298753188640755712</t>
  </si>
  <si>
    <t>https://twitter.com/#!/_beensmoove/status/1298753325614198784</t>
  </si>
  <si>
    <t>https://twitter.com/#!/shwinnypooh/status/1298753330198568960</t>
  </si>
  <si>
    <t>https://twitter.com/#!/jayerrrday/status/1298753460096073729</t>
  </si>
  <si>
    <t>https://twitter.com/#!/jamesvsburger/status/1298753486578950145</t>
  </si>
  <si>
    <t>https://twitter.com/#!/neilyc123/status/1298753877345525764</t>
  </si>
  <si>
    <t>https://twitter.com/#!/esf0242/status/1298753886824603650</t>
  </si>
  <si>
    <t>https://twitter.com/#!/fatfacemafia/status/1298753929312980994</t>
  </si>
  <si>
    <t>https://twitter.com/#!/frogman417/status/1298753977127849984</t>
  </si>
  <si>
    <t>https://twitter.com/#!/clutchhilditch3/status/1298754134460510209</t>
  </si>
  <si>
    <t>https://twitter.com/#!/tbuzz210/status/1298754408356941824</t>
  </si>
  <si>
    <t>https://twitter.com/#!/franksfanclub/status/1298754536501280774</t>
  </si>
  <si>
    <t>https://twitter.com/#!/trayd12/status/1298754893038092293</t>
  </si>
  <si>
    <t>https://twitter.com/#!/sbawa23/status/1298754905033912322</t>
  </si>
  <si>
    <t>https://twitter.com/#!/papacoolface/status/1298754974659350528</t>
  </si>
  <si>
    <t>https://twitter.com/#!/slamevans/status/1298754977477865475</t>
  </si>
  <si>
    <t>https://twitter.com/#!/itsnotright484/status/1298754999888089088</t>
  </si>
  <si>
    <t>https://twitter.com/#!/justverti/status/1298755047120134145</t>
  </si>
  <si>
    <t>https://twitter.com/#!/dearhamsammich/status/1298755347541307392</t>
  </si>
  <si>
    <t>https://twitter.com/#!/joescumbag/status/1298755465309040642</t>
  </si>
  <si>
    <t>https://twitter.com/#!/joerexrode/status/1298755633056022530</t>
  </si>
  <si>
    <t>https://twitter.com/#!/ovopowell/status/1298754571616038913</t>
  </si>
  <si>
    <t>https://twitter.com/#!/pr00fessor/status/1298755678044119040</t>
  </si>
  <si>
    <t>https://twitter.com/#!/100twiggy/status/1298755749158547456</t>
  </si>
  <si>
    <t>https://twitter.com/#!/jasemcb22/status/1298755760071954433</t>
  </si>
  <si>
    <t>https://twitter.com/#!/surpriseround/status/1298755765566681090</t>
  </si>
  <si>
    <t>https://twitter.com/#!/xfini13/status/1298755820784685056</t>
  </si>
  <si>
    <t>https://twitter.com/#!/sumpinsmart/status/1298755850006392832</t>
  </si>
  <si>
    <t>https://twitter.com/#!/bigorangepruitt/status/1298755889273413634</t>
  </si>
  <si>
    <t>https://twitter.com/#!/danwolken/status/1298756012233633793</t>
  </si>
  <si>
    <t>https://twitter.com/#!/mister_lop3z/status/1298756017208033280</t>
  </si>
  <si>
    <t>https://twitter.com/#!/pablotorre/status/1298756100934828033</t>
  </si>
  <si>
    <t>https://twitter.com/#!/tjamesndi/status/1298756140172541953</t>
  </si>
  <si>
    <t>https://twitter.com/#!/breezega/status/1298756143448195077</t>
  </si>
  <si>
    <t>https://twitter.com/#!/imnotsingle9/status/1298756172057579520</t>
  </si>
  <si>
    <t>https://twitter.com/#!/jiraiyan/status/1298756177522720769</t>
  </si>
  <si>
    <t>https://twitter.com/#!/chrispereira/status/1298756182199410689</t>
  </si>
  <si>
    <t>https://twitter.com/#!/kevcipherking88/status/1298756185311424512</t>
  </si>
  <si>
    <t>https://twitter.com/#!/maitrev615/status/1298756188029493250</t>
  </si>
  <si>
    <t>https://twitter.com/#!/_davemelton/status/1298756200729903105</t>
  </si>
  <si>
    <t>https://twitter.com/#!/fareezycheesy/status/1298756207725940736</t>
  </si>
  <si>
    <t>https://twitter.com/#!/rihannnasheart/status/1298756217771372549</t>
  </si>
  <si>
    <t>https://twitter.com/#!/jediasu/status/1298756221332144128</t>
  </si>
  <si>
    <t>https://twitter.com/#!/skeaton_keaton/status/1298756221579800576</t>
  </si>
  <si>
    <t>https://twitter.com/#!/melyssawithay/status/1298756233793503232</t>
  </si>
  <si>
    <t>https://twitter.com/#!/bryand85/status/1298756237165649922</t>
  </si>
  <si>
    <t>https://twitter.com/#!/gvaughan_3/status/1298756242786091016</t>
  </si>
  <si>
    <t>https://twitter.com/#!/cruzjenny17/status/1298756247316029445</t>
  </si>
  <si>
    <t>https://twitter.com/#!/j0ebarrett_/status/1298756253875830785</t>
  </si>
  <si>
    <t>https://twitter.com/#!/kennethobrique/status/1298756264021827585</t>
  </si>
  <si>
    <t>https://twitter.com/#!/therealzbo33/status/1298756272163098624</t>
  </si>
  <si>
    <t>https://twitter.com/#!/oldboringman/status/1298756275635990530</t>
  </si>
  <si>
    <t>https://twitter.com/#!/babybosh92/status/1298756277548584967</t>
  </si>
  <si>
    <t>https://twitter.com/#!/tbrownafc/status/1298756287199621127</t>
  </si>
  <si>
    <t>https://twitter.com/#!/andywarhov/status/1298756289347104768</t>
  </si>
  <si>
    <t>https://twitter.com/#!/dutchnorris_/status/1298756292287356929</t>
  </si>
  <si>
    <t>https://twitter.com/#!/dbl_pdx/status/1298756305214029824</t>
  </si>
  <si>
    <t>https://twitter.com/#!/itspallet/status/1298756309735665667</t>
  </si>
  <si>
    <t>https://twitter.com/#!/cbassabc/status/1298756331420168194</t>
  </si>
  <si>
    <t>https://twitter.com/#!/emtorrez/status/1298756331420213250</t>
  </si>
  <si>
    <t>https://twitter.com/#!/screweduptexas/status/1298756338424721416</t>
  </si>
  <si>
    <t>https://twitter.com/#!/jtimbertwerk/status/1298756342627422215</t>
  </si>
  <si>
    <t>https://twitter.com/#!/brittraepow/status/1298756364471332865</t>
  </si>
  <si>
    <t>https://twitter.com/#!/kingshaundiz/status/1298756366799196165</t>
  </si>
  <si>
    <t>https://twitter.com/#!/piginzen67/status/1298756374625685505</t>
  </si>
  <si>
    <t>https://twitter.com/#!/briz_opinion/status/1298756376777428992</t>
  </si>
  <si>
    <t>https://twitter.com/#!/reyb7/status/1298756384708755462</t>
  </si>
  <si>
    <t>https://twitter.com/#!/agent0burner/status/1298756385115643906</t>
  </si>
  <si>
    <t>https://twitter.com/#!/davidsuarez/status/1298756388768735232</t>
  </si>
  <si>
    <t>https://twitter.com/#!/jesannjo/status/1298756389721038848</t>
  </si>
  <si>
    <t>https://twitter.com/#!/shineswillin/status/1298756394842234881</t>
  </si>
  <si>
    <t>https://twitter.com/#!/mccarthysean16/status/1298756398201929728</t>
  </si>
  <si>
    <t>https://twitter.com/#!/brandoncamby/status/1298756422595878912</t>
  </si>
  <si>
    <t>https://twitter.com/#!/thaisonv/status/1298756427238916097</t>
  </si>
  <si>
    <t>https://twitter.com/#!/steffnwolf/status/1298756429931741184</t>
  </si>
  <si>
    <t>https://twitter.com/#!/branchturfburn/status/1298756430338633734</t>
  </si>
  <si>
    <t>https://twitter.com/#!/ali_b_/status/1298756431622021120</t>
  </si>
  <si>
    <t>https://twitter.com/#!/samwalkerobx/status/1298756442607026176</t>
  </si>
  <si>
    <t>https://twitter.com/#!/brettrasdall/status/1298756452258111489</t>
  </si>
  <si>
    <t>https://twitter.com/#!/thelastlastone/status/1298756454057467904</t>
  </si>
  <si>
    <t>https://twitter.com/#!/newtonatthecrag/status/1298756466875281408</t>
  </si>
  <si>
    <t>https://twitter.com/#!/jarommoore/status/1298756472877146112</t>
  </si>
  <si>
    <t>https://twitter.com/#!/haeklund/status/1298756489411276801</t>
  </si>
  <si>
    <t>https://twitter.com/#!/joeyness_/status/1298756489516060674</t>
  </si>
  <si>
    <t>https://twitter.com/#!/innergee_ktg/status/1298756493760634880</t>
  </si>
  <si>
    <t>https://twitter.com/#!/teebone_mike/status/1298756500945547264</t>
  </si>
  <si>
    <t>https://twitter.com/#!/fernandorgallo/status/1298756513339588610</t>
  </si>
  <si>
    <t>https://twitter.com/#!/ianladner/status/1298756514606231553</t>
  </si>
  <si>
    <t>https://twitter.com/#!/nittanybob/status/1298756521204084736</t>
  </si>
  <si>
    <t>https://twitter.com/#!/theeraofcool/status/1298756523041189889</t>
  </si>
  <si>
    <t>https://twitter.com/#!/bronisgoat4069/status/1298756532058943489</t>
  </si>
  <si>
    <t>https://twitter.com/#!/chrissolari/status/1298756551281463297</t>
  </si>
  <si>
    <t>https://twitter.com/#!/chitownspurs/status/1298756571950993410</t>
  </si>
  <si>
    <t>https://twitter.com/#!/zachmc133/status/1298756579320360970</t>
  </si>
  <si>
    <t>https://twitter.com/#!/oldkidsloth/status/1298756586882596865</t>
  </si>
  <si>
    <t>https://twitter.com/#!/illidanftw/status/1298756590296850432</t>
  </si>
  <si>
    <t>https://twitter.com/#!/sirpsychot/status/1298756590439284736</t>
  </si>
  <si>
    <t>https://twitter.com/#!/briancolligan/status/1298756600354791426</t>
  </si>
  <si>
    <t>https://twitter.com/#!/dr_aculaobgyn/status/1298756602569412616</t>
  </si>
  <si>
    <t>https://twitter.com/#!/whoisnickyoung/status/1298756614716092416</t>
  </si>
  <si>
    <t>https://twitter.com/#!/altersuperego/status/1298756630893326337</t>
  </si>
  <si>
    <t>https://twitter.com/#!/picode_gallo/status/1298756634194448384</t>
  </si>
  <si>
    <t>https://twitter.com/#!/ricardohhhh/status/1298756635167522823</t>
  </si>
  <si>
    <t>https://twitter.com/#!/drunken7s/status/1298756639181484037</t>
  </si>
  <si>
    <t>https://twitter.com/#!/achatwithmyself/status/1298756641001820162</t>
  </si>
  <si>
    <t>https://twitter.com/#!/william_pitts/status/1298756651143401478</t>
  </si>
  <si>
    <t>https://twitter.com/#!/acepanda83/status/1298756661264359424</t>
  </si>
  <si>
    <t>https://twitter.com/#!/la_madridista23/status/1298756674841219073</t>
  </si>
  <si>
    <t>https://twitter.com/#!/brianjstultz/status/1298756677089529856</t>
  </si>
  <si>
    <t>https://twitter.com/#!/hiimashley09/status/1298756677911678978</t>
  </si>
  <si>
    <t>https://twitter.com/#!/whatyeahoh/status/1298756684479946754</t>
  </si>
  <si>
    <t>https://twitter.com/#!/renegadeoffuck/status/1298756688791695361</t>
  </si>
  <si>
    <t>https://twitter.com/#!/quinn__robinson/status/1298756690934788096</t>
  </si>
  <si>
    <t>https://twitter.com/#!/laureano33/status/1298756699990487040</t>
  </si>
  <si>
    <t>https://twitter.com/#!/ryanprasek/status/1298756703496724485</t>
  </si>
  <si>
    <t>https://twitter.com/#!/theknatural/status/1298756704658747392</t>
  </si>
  <si>
    <t>https://twitter.com/#!/boydroy/status/1298756717182738432</t>
  </si>
  <si>
    <t>https://twitter.com/#!/gwiss/status/1298756720383188992</t>
  </si>
  <si>
    <t>https://twitter.com/#!/roakster32/status/1298756720408363013</t>
  </si>
  <si>
    <t>https://twitter.com/#!/frederickguich2/status/1298756723856101376</t>
  </si>
  <si>
    <t>https://twitter.com/#!/themateojones/status/1298756732936753153</t>
  </si>
  <si>
    <t>https://twitter.com/#!/gideontrillard/status/1298756756730982400</t>
  </si>
  <si>
    <t>https://twitter.com/#!/powderbum75/status/1298756760459554816</t>
  </si>
  <si>
    <t>https://twitter.com/#!/tfence92/status/1298756761860665344</t>
  </si>
  <si>
    <t>https://twitter.com/#!/maxgarsh/status/1298756766512091136</t>
  </si>
  <si>
    <t>https://twitter.com/#!/arlaadi/status/1298756778675576838</t>
  </si>
  <si>
    <t>https://twitter.com/#!/jazz_cb/status/1298756785365381120</t>
  </si>
  <si>
    <t>https://twitter.com/#!/patrickrinck/status/1298756808731959299</t>
  </si>
  <si>
    <t>https://twitter.com/#!/terratchet/status/1298756830584279044</t>
  </si>
  <si>
    <t>https://twitter.com/#!/sloanimperative/status/1298756856102506497</t>
  </si>
  <si>
    <t>https://twitter.com/#!/jbbreazeale/status/1298756862347804673</t>
  </si>
  <si>
    <t>https://twitter.com/#!/adrianr_13/status/1298756863970836480</t>
  </si>
  <si>
    <t>https://twitter.com/#!/shafftybro/status/1298756902537637890</t>
  </si>
  <si>
    <t>https://twitter.com/#!/thoop33/status/1298756906597732352</t>
  </si>
  <si>
    <t>https://twitter.com/#!/hollywoodhoglen/status/1298756911542796289</t>
  </si>
  <si>
    <t>https://twitter.com/#!/incrediblefaulk/status/1298756916617736192</t>
  </si>
  <si>
    <t>https://twitter.com/#!/timonthly/status/1298756917154676736</t>
  </si>
  <si>
    <t>https://twitter.com/#!/themorrancave/status/1298756922980659201</t>
  </si>
  <si>
    <t>https://twitter.com/#!/pmscrub/status/1298756924708708352</t>
  </si>
  <si>
    <t>https://twitter.com/#!/akhildarealdeal/status/1298756933248258049</t>
  </si>
  <si>
    <t>https://twitter.com/#!/imdanzeleniak/status/1298756935609614336</t>
  </si>
  <si>
    <t>https://twitter.com/#!/j_rey10/status/1298756937044168704</t>
  </si>
  <si>
    <t>https://twitter.com/#!/imanb98/status/1298756941003591681</t>
  </si>
  <si>
    <t>https://twitter.com/#!/nbanihilist/status/1298756943650140160</t>
  </si>
  <si>
    <t>https://twitter.com/#!/dirknotthinski/status/1298756955641700358</t>
  </si>
  <si>
    <t>https://twitter.com/#!/smpratty/status/1298756958477062144</t>
  </si>
  <si>
    <t>https://twitter.com/#!/djblholla/status/1298756961035603969</t>
  </si>
  <si>
    <t>https://twitter.com/#!/city_903/status/1298756969080250372</t>
  </si>
  <si>
    <t>https://twitter.com/#!/aasim12/status/1298756984204857345</t>
  </si>
  <si>
    <t>https://twitter.com/#!/jaypgatsby/status/1298756996246642688</t>
  </si>
  <si>
    <t>https://twitter.com/#!/joecooprider/status/1298756996494106624</t>
  </si>
  <si>
    <t>https://twitter.com/#!/karnosh/status/1298756999945936896</t>
  </si>
  <si>
    <t>https://twitter.com/#!/riobensan/status/1298757003574161409</t>
  </si>
  <si>
    <t>https://twitter.com/#!/johntmckenzie/status/1298757015095967744</t>
  </si>
  <si>
    <t>https://twitter.com/#!/matthewboyd10/status/1298757016186281984</t>
  </si>
  <si>
    <t>https://twitter.com/#!/rynrrck/status/1298757024080113666</t>
  </si>
  <si>
    <t>https://twitter.com/#!/antwnzrr/status/1298757031990460416</t>
  </si>
  <si>
    <t>https://twitter.com/#!/hollyanderson/status/1298757032628105218</t>
  </si>
  <si>
    <t>https://twitter.com/#!/interface7/status/1298757060977451008</t>
  </si>
  <si>
    <t>https://twitter.com/#!/carusnewman7/status/1298757062248271872</t>
  </si>
  <si>
    <t>https://twitter.com/#!/golden_zen1/status/1298757065398030336</t>
  </si>
  <si>
    <t>https://twitter.com/#!/parrishwalton/status/1298757071136055296</t>
  </si>
  <si>
    <t>https://twitter.com/#!/tooda/status/1298757089662140421</t>
  </si>
  <si>
    <t>https://twitter.com/#!/lostpassword7/status/1298757091323252737</t>
  </si>
  <si>
    <t>https://twitter.com/#!/charlesjjavier/status/1298757092581416967</t>
  </si>
  <si>
    <t>https://twitter.com/#!/castri11o/status/1298757099577413632</t>
  </si>
  <si>
    <t>https://twitter.com/#!/chris_jast/status/1298757107613929472</t>
  </si>
  <si>
    <t>https://twitter.com/#!/gregchachas1/status/1298757112919556096</t>
  </si>
  <si>
    <t>https://twitter.com/#!/kevjimen96/status/1298757123296256002</t>
  </si>
  <si>
    <t>https://twitter.com/#!/mlbmark888/status/1298757125594898432</t>
  </si>
  <si>
    <t>https://twitter.com/#!/ramseykincannon/status/1298757137817051144</t>
  </si>
  <si>
    <t>https://twitter.com/#!/benhaygood/status/1298757139381526529</t>
  </si>
  <si>
    <t>https://twitter.com/#!/crp_r1/status/1298757148302696450</t>
  </si>
  <si>
    <t>https://twitter.com/#!/tomrodriguezdc/status/1298757161686839296</t>
  </si>
  <si>
    <t>https://twitter.com/#!/the_shines/status/1298757165587615745</t>
  </si>
  <si>
    <t>https://twitter.com/#!/piffmn/status/1298757167059623937</t>
  </si>
  <si>
    <t>https://twitter.com/#!/dawny005/status/1298757167781236736</t>
  </si>
  <si>
    <t>https://twitter.com/#!/x_paxtor/status/1298757173074247682</t>
  </si>
  <si>
    <t>https://twitter.com/#!/stevennixxx/status/1298757185795756032</t>
  </si>
  <si>
    <t>https://twitter.com/#!/lil_swag/status/1298757187821604865</t>
  </si>
  <si>
    <t>https://twitter.com/#!/jdfq98/status/1298757189490876416</t>
  </si>
  <si>
    <t>https://twitter.com/#!/chinlee/status/1298757197627715584</t>
  </si>
  <si>
    <t>https://twitter.com/#!/frankburns12345/status/1298756865963307008</t>
  </si>
  <si>
    <t>https://twitter.com/#!/frankburns12345/status/1298756899484192770</t>
  </si>
  <si>
    <t>https://twitter.com/#!/frankburns12345/status/1298757162991341569</t>
  </si>
  <si>
    <t>https://twitter.com/#!/frankburns12345/status/1298757203827077122</t>
  </si>
  <si>
    <t>https://twitter.com/#!/frankburns12345/status/1298756786602815488</t>
  </si>
  <si>
    <t>https://twitter.com/#!/frankburns12345/status/1298756943675371520</t>
  </si>
  <si>
    <t>https://twitter.com/#!/soju_warrior/status/1298755939269476359</t>
  </si>
  <si>
    <t>https://twitter.com/#!/idontknowyiluvu/status/1298757207195033606</t>
  </si>
  <si>
    <t>https://twitter.com/#!/idontknowyiluvu/status/1298757172340424705</t>
  </si>
  <si>
    <t>https://twitter.com/#!/dorianedler/status/1298757209531117574</t>
  </si>
  <si>
    <t>https://twitter.com/#!/gregtbasta/status/1298757223217324034</t>
  </si>
  <si>
    <t>https://twitter.com/#!/coachtuk/status/1298757223984832512</t>
  </si>
  <si>
    <t>https://twitter.com/#!/jumpupandshout/status/1298757241370116097</t>
  </si>
  <si>
    <t>https://twitter.com/#!/olutos_9/status/1298757245652656128</t>
  </si>
  <si>
    <t>https://twitter.com/#!/feltbot/status/1298757248395522048</t>
  </si>
  <si>
    <t>https://twitter.com/#!/jsorr31/status/1298757259493810178</t>
  </si>
  <si>
    <t>https://twitter.com/#!/parade_bull/status/1298757261893009408</t>
  </si>
  <si>
    <t>https://twitter.com/#!/hcottymo/status/1298757270369533952</t>
  </si>
  <si>
    <t>https://twitter.com/#!/ad_sam_hock/status/1298757293027274753</t>
  </si>
  <si>
    <t>https://twitter.com/#!/chadstolper/status/1298757307585753090</t>
  </si>
  <si>
    <t>https://twitter.com/#!/skylarbergl/status/1298757330541121537</t>
  </si>
  <si>
    <t>https://twitter.com/#!/nodicebro/status/1298757342796759040</t>
  </si>
  <si>
    <t>https://twitter.com/#!/tehinappropri8/status/1298757345732734977</t>
  </si>
  <si>
    <t>https://twitter.com/#!/ahsandejaz/status/1298757347121205248</t>
  </si>
  <si>
    <t>https://twitter.com/#!/nomdeplumeblair/status/1298757376921735169</t>
  </si>
  <si>
    <t>https://twitter.com/#!/phxsportsgeek1/status/1298757377970196480</t>
  </si>
  <si>
    <t>https://twitter.com/#!/blakedobyns/status/1298757381631782912</t>
  </si>
  <si>
    <t>https://twitter.com/#!/powergoh/status/1298757388292431872</t>
  </si>
  <si>
    <t>https://twitter.com/#!/zpe19/status/1298757390603616256</t>
  </si>
  <si>
    <t>https://twitter.com/#!/ericoctoberr/status/1298757399583563781</t>
  </si>
  <si>
    <t>https://twitter.com/#!/tlack20/status/1298757410023239680</t>
  </si>
  <si>
    <t>https://twitter.com/#!/markperez95/status/1298757410958594052</t>
  </si>
  <si>
    <t>https://twitter.com/#!/gareth_giggs/status/1298757418206322689</t>
  </si>
  <si>
    <t>https://twitter.com/#!/_adamhess/status/1298757434815713281</t>
  </si>
  <si>
    <t>https://twitter.com/#!/schroeder_grant/status/1298757435973394432</t>
  </si>
  <si>
    <t>https://twitter.com/#!/theelectriccave/status/1298757442403213312</t>
  </si>
  <si>
    <t>https://twitter.com/#!/millertime1132/status/1298757444160626695</t>
  </si>
  <si>
    <t>https://twitter.com/#!/neverbettor/status/1298757452561895425</t>
  </si>
  <si>
    <t>https://twitter.com/#!/lilmaua/status/1298757455145508864</t>
  </si>
  <si>
    <t>https://twitter.com/#!/positivesean/status/1298757464691638273</t>
  </si>
  <si>
    <t>https://twitter.com/#!/cjacksoncowart/status/1298757473730322432</t>
  </si>
  <si>
    <t>https://twitter.com/#!/bigwilburstyle/status/1298757480315596800</t>
  </si>
  <si>
    <t>https://twitter.com/#!/samueljtraub/status/1298757480521105409</t>
  </si>
  <si>
    <t>https://twitter.com/#!/jerrryv/status/1298757481162829825</t>
  </si>
  <si>
    <t>https://twitter.com/#!/its_me____allen/status/1298757492957159425</t>
  </si>
  <si>
    <t>https://twitter.com/#!/kiranyek/status/1298757494920089601</t>
  </si>
  <si>
    <t>https://twitter.com/#!/rtwenty1a/status/1298757502750908423</t>
  </si>
  <si>
    <t>https://twitter.com/#!/barrett_harden/status/1298757525203046402</t>
  </si>
  <si>
    <t>https://twitter.com/#!/lena_moss/status/1298757541976043521</t>
  </si>
  <si>
    <t>https://twitter.com/#!/_anthonynash/status/1298757552583385091</t>
  </si>
  <si>
    <t>https://twitter.com/#!/mbgoins/status/1298757581389942784</t>
  </si>
  <si>
    <t>https://twitter.com/#!/kellison_stl_mo/status/1298757588188835840</t>
  </si>
  <si>
    <t>https://twitter.com/#!/shaunjay/status/1298757593452744705</t>
  </si>
  <si>
    <t>https://twitter.com/#!/gif_gawd/status/1298757597521154053</t>
  </si>
  <si>
    <t>https://twitter.com/#!/crafty_benardo/status/1298757604764770305</t>
  </si>
  <si>
    <t>https://twitter.com/#!/tinclock/status/1298757630668701696</t>
  </si>
  <si>
    <t>https://twitter.com/#!/amberlynne/status/1298757656463761410</t>
  </si>
  <si>
    <t>https://twitter.com/#!/mtpandolfi/status/1298757657583591426</t>
  </si>
  <si>
    <t>https://twitter.com/#!/rollingbutter/status/1298757678983008262</t>
  </si>
  <si>
    <t>https://twitter.com/#!/alexfunderburke/status/1298757684812898305</t>
  </si>
  <si>
    <t>https://twitter.com/#!/dunlapsports/status/1298757704496775169</t>
  </si>
  <si>
    <t>https://twitter.com/#!/mike_ferrin/status/1298757739082989568</t>
  </si>
  <si>
    <t>https://twitter.com/#!/callmesirjones/status/1298757791750877184</t>
  </si>
  <si>
    <t>https://twitter.com/#!/pete_forester/status/1298757819227922432</t>
  </si>
  <si>
    <t>https://twitter.com/#!/mitchabbott21/status/1298757822407114752</t>
  </si>
  <si>
    <t>https://twitter.com/#!/taylorstakes/status/1298757827029340162</t>
  </si>
  <si>
    <t>https://twitter.com/#!/anthonymcatania/status/1298757828602204161</t>
  </si>
  <si>
    <t>https://twitter.com/#!/rochardscott/status/1298757829667565569</t>
  </si>
  <si>
    <t>https://twitter.com/#!/masontschweizer/status/1298757834608381952</t>
  </si>
  <si>
    <t>https://twitter.com/#!/ofmysterynmagic/status/1298757848457977862</t>
  </si>
  <si>
    <t>https://twitter.com/#!/samnotsamuei/status/1298757881211351041</t>
  </si>
  <si>
    <t>https://twitter.com/#!/king_barrow/status/1298757887808999424</t>
  </si>
  <si>
    <t>https://twitter.com/#!/fteach90/status/1298757942821490688</t>
  </si>
  <si>
    <t>https://twitter.com/#!/dakotaparrish17/status/1298757959737061376</t>
  </si>
  <si>
    <t>https://twitter.com/#!/pigawig/status/1298757964669444096</t>
  </si>
  <si>
    <t>https://twitter.com/#!/vivotranquil0/status/1298757969123905536</t>
  </si>
  <si>
    <t>https://twitter.com/#!/xsnowman81/status/1298757971481001985</t>
  </si>
  <si>
    <t>https://twitter.com/#!/mcnickbrendan/status/1298757991102140417</t>
  </si>
  <si>
    <t>https://twitter.com/#!/philliplgraham/status/1298758008282001408</t>
  </si>
  <si>
    <t>https://twitter.com/#!/bouncepasshoops/status/1298758043644157953</t>
  </si>
  <si>
    <t>https://twitter.com/#!/mr_lee_history/status/1298758047498563586</t>
  </si>
  <si>
    <t>https://twitter.com/#!/briansmith_222/status/1298758049289601025</t>
  </si>
  <si>
    <t>https://twitter.com/#!/hunterstonelynn/status/1298758051734999040</t>
  </si>
  <si>
    <t>https://twitter.com/#!/memphrobro/status/1298758063701229575</t>
  </si>
  <si>
    <t>https://twitter.com/#!/abingtonalex/status/1298758063986544641</t>
  </si>
  <si>
    <t>https://twitter.com/#!/vertrees/status/1298758065408430080</t>
  </si>
  <si>
    <t>https://twitter.com/#!/jmichaelclifton/status/1298758065752289280</t>
  </si>
  <si>
    <t>https://twitter.com/#!/al__boury/status/1298758068734504960</t>
  </si>
  <si>
    <t>https://twitter.com/#!/sharp208/status/1298758076787339264</t>
  </si>
  <si>
    <t>https://twitter.com/#!/breakingpoets/status/1298758097251364864</t>
  </si>
  <si>
    <t>https://twitter.com/#!/swedejohanson/status/1298758120462618625</t>
  </si>
  <si>
    <t>https://twitter.com/#!/ice_warsame/status/1298758133087698946</t>
  </si>
  <si>
    <t>https://twitter.com/#!/jared_leeper/status/1298758151257423874</t>
  </si>
  <si>
    <t>https://twitter.com/#!/mikestell13/status/1298758229212659714</t>
  </si>
  <si>
    <t>https://twitter.com/#!/badluckriley12/status/1298758231976628224</t>
  </si>
  <si>
    <t>https://twitter.com/#!/richardericjr/status/1298758237940932608</t>
  </si>
  <si>
    <t>https://twitter.com/#!/virtualdionysus/status/1298758263719317505</t>
  </si>
  <si>
    <t>https://twitter.com/#!/davidmanel/status/1298758285261180931</t>
  </si>
  <si>
    <t>https://twitter.com/#!/nnanja/status/1298758298254970880</t>
  </si>
  <si>
    <t>https://twitter.com/#!/bluedevil202/status/1298758300926910464</t>
  </si>
  <si>
    <t>https://twitter.com/#!/fish_tbw/status/1298758307038060545</t>
  </si>
  <si>
    <t>https://twitter.com/#!/jeredjustus/status/1298758318152810498</t>
  </si>
  <si>
    <t>https://twitter.com/#!/guynameddirk/status/1298758358242152448</t>
  </si>
  <si>
    <t>https://twitter.com/#!/billlwoo/status/1298758388290125824</t>
  </si>
  <si>
    <t>https://twitter.com/#!/jdayerrday/status/1298758402655612930</t>
  </si>
  <si>
    <t>https://twitter.com/#!/coonbdi/status/1298718984544505860</t>
  </si>
  <si>
    <t>https://twitter.com/#!/disgameihateit/status/1298758423887183872</t>
  </si>
  <si>
    <t>https://twitter.com/#!/brown11b/status/1298758427720781830</t>
  </si>
  <si>
    <t>https://twitter.com/#!/jmayonsports/status/1298758497245462528</t>
  </si>
  <si>
    <t>https://twitter.com/#!/gruthums/status/1298758502081540098</t>
  </si>
  <si>
    <t>https://twitter.com/#!/sir_grimes/status/1298758513766944768</t>
  </si>
  <si>
    <t>https://twitter.com/#!/thetbentley/status/1298758522297974784</t>
  </si>
  <si>
    <t>https://twitter.com/#!/pkal88/status/1298758524030382080</t>
  </si>
  <si>
    <t>https://twitter.com/#!/sin_sports/status/1298758554845712384</t>
  </si>
  <si>
    <t>https://twitter.com/#!/cjschmidtxlv/status/1298758576366915586</t>
  </si>
  <si>
    <t>https://twitter.com/#!/aricsummers/status/1298758584684216320</t>
  </si>
  <si>
    <t>https://twitter.com/#!/richmorrisjr/status/1298758592724529152</t>
  </si>
  <si>
    <t>https://twitter.com/#!/ajerk/status/1298758634097324032</t>
  </si>
  <si>
    <t>https://twitter.com/#!/robfatheatre/status/1298758650564141056</t>
  </si>
  <si>
    <t>https://twitter.com/#!/bemorte/status/1298758722508869633</t>
  </si>
  <si>
    <t>https://twitter.com/#!/poochkins/status/1298758732164272129</t>
  </si>
  <si>
    <t>https://twitter.com/#!/briefslayer/status/1298758737361096704</t>
  </si>
  <si>
    <t>https://twitter.com/#!/jetsandjollof/status/1298758751118393344</t>
  </si>
  <si>
    <t>https://twitter.com/#!/xadus4/status/1298758783569723394</t>
  </si>
  <si>
    <t>https://twitter.com/#!/mrsoftpalms/status/1298758802670485504</t>
  </si>
  <si>
    <t>https://twitter.com/#!/michaelwaligora/status/1298758831334395904</t>
  </si>
  <si>
    <t>https://twitter.com/#!/austintobak/status/1298758854851940354</t>
  </si>
  <si>
    <t>https://twitter.com/#!/jj71879940/status/1298758875135410176</t>
  </si>
  <si>
    <t>https://twitter.com/#!/freddyflatrate/status/1298758891401097217</t>
  </si>
  <si>
    <t>https://twitter.com/#!/u_thato/status/1298758897897963520</t>
  </si>
  <si>
    <t>https://twitter.com/#!/druprint/status/1298758911000891393</t>
  </si>
  <si>
    <t>https://twitter.com/#!/be_worthy3/status/1298758932152889349</t>
  </si>
  <si>
    <t>https://twitter.com/#!/mvious/status/1298758936342847489</t>
  </si>
  <si>
    <t>https://twitter.com/#!/paposaurus/status/1298758961148178432</t>
  </si>
  <si>
    <t>https://twitter.com/#!/fsumogle/status/1298758984745259008</t>
  </si>
  <si>
    <t>https://twitter.com/#!/guard_up/status/1298759004387250180</t>
  </si>
  <si>
    <t>https://twitter.com/#!/benseficial/status/1298759026973573120</t>
  </si>
  <si>
    <t>https://twitter.com/#!/iamultimatepred/status/1298759046967762944</t>
  </si>
  <si>
    <t>https://twitter.com/#!/itsmedanjk/status/1298759061266206720</t>
  </si>
  <si>
    <t>https://twitter.com/#!/karnage420x/status/1298759069747032066</t>
  </si>
  <si>
    <t>https://twitter.com/#!/tokenjournalist/status/1298759076420100098</t>
  </si>
  <si>
    <t>https://twitter.com/#!/coachfaulkie/status/1298759094032101378</t>
  </si>
  <si>
    <t>https://twitter.com/#!/mikevorkunov/status/1298759122565959691</t>
  </si>
  <si>
    <t>https://twitter.com/#!/frick224/status/1298759165481869313</t>
  </si>
  <si>
    <t>https://twitter.com/#!/tonimartaz/status/1298759187023921153</t>
  </si>
  <si>
    <t>https://twitter.com/#!/donkitrk99/status/1298759218997219331</t>
  </si>
  <si>
    <t>https://twitter.com/#!/nozeface/status/1298759221396344836</t>
  </si>
  <si>
    <t>https://twitter.com/#!/jacktweetslife/status/1298759221434089473</t>
  </si>
  <si>
    <t>https://twitter.com/#!/npartainspecial/status/1298759223619325957</t>
  </si>
  <si>
    <t>https://twitter.com/#!/streatyx/status/1298759240698523651</t>
  </si>
  <si>
    <t>https://twitter.com/#!/bling_adam/status/1298759278866698240</t>
  </si>
  <si>
    <t>https://twitter.com/#!/stillunknown85/status/1298759304820994049</t>
  </si>
  <si>
    <t>https://twitter.com/#!/mike_lauer10/status/1298759330456629249</t>
  </si>
  <si>
    <t>https://twitter.com/#!/thegreenvegggie/status/1298759336102162432</t>
  </si>
  <si>
    <t>https://twitter.com/#!/robcelletti/status/1298759349125472256</t>
  </si>
  <si>
    <t>https://twitter.com/#!/trillyhamilton/status/1298759366888296452</t>
  </si>
  <si>
    <t>https://twitter.com/#!/msmithobx/status/1298759368930975744</t>
  </si>
  <si>
    <t>https://twitter.com/#!/joemmx03/status/1298759372684906496</t>
  </si>
  <si>
    <t>https://twitter.com/#!/ec_dmv/status/1298759407367606275</t>
  </si>
  <si>
    <t>https://twitter.com/#!/blrnerd/status/1298759441731461126</t>
  </si>
  <si>
    <t>https://twitter.com/#!/briankosh/status/1298759456004677633</t>
  </si>
  <si>
    <t>https://twitter.com/#!/apuestaxlaruta/status/1298759462283436043</t>
  </si>
  <si>
    <t>https://twitter.com/#!/rudyjuly2/status/1298759504918720512</t>
  </si>
  <si>
    <t>https://twitter.com/#!/hugh_dini/status/1298759530566868993</t>
  </si>
  <si>
    <t>https://twitter.com/#!/dave86984072/status/1298759543221030913</t>
  </si>
  <si>
    <t>https://twitter.com/#!/mja1524/status/1298759614536785920</t>
  </si>
  <si>
    <t>https://twitter.com/#!/dominomask/status/1298759626272505856</t>
  </si>
  <si>
    <t>https://twitter.com/#!/welpitschris/status/1298759628365295616</t>
  </si>
  <si>
    <t>https://twitter.com/#!/sirfrancistweet/status/1298759646468018176</t>
  </si>
  <si>
    <t>https://twitter.com/#!/wmack/status/1298759662364487680</t>
  </si>
  <si>
    <t>https://twitter.com/#!/ephygee/status/1298759691858833408</t>
  </si>
  <si>
    <t>https://twitter.com/#!/bradonliddle/status/1298759695218307073</t>
  </si>
  <si>
    <t>https://twitter.com/#!/mystaadam/status/1298759725635362816</t>
  </si>
  <si>
    <t>https://twitter.com/#!/luis_79/status/1298759741947117568</t>
  </si>
  <si>
    <t>https://twitter.com/#!/bhz2323/status/1298759767666589696</t>
  </si>
  <si>
    <t>https://twitter.com/#!/averymase/status/1298759772787879936</t>
  </si>
  <si>
    <t>https://twitter.com/#!/awsomehog1/status/1298759797760823297</t>
  </si>
  <si>
    <t>https://twitter.com/#!/ozymandias__/status/1298759860805423104</t>
  </si>
  <si>
    <t>https://twitter.com/#!/tasintroy_/status/1298759862780858368</t>
  </si>
  <si>
    <t>https://twitter.com/#!/jaredgillingham/status/1298759900869271553</t>
  </si>
  <si>
    <t>https://twitter.com/#!/bdlatt/status/1298759908721033217</t>
  </si>
  <si>
    <t>https://twitter.com/#!/kieferedwards/status/1298759980590354433</t>
  </si>
  <si>
    <t>https://twitter.com/#!/hpjoker/status/1298759981056000007</t>
  </si>
  <si>
    <t>https://twitter.com/#!/mikeperez24/status/1298760056490483712</t>
  </si>
  <si>
    <t>https://twitter.com/#!/crossoverdoc/status/1298760095438905344</t>
  </si>
  <si>
    <t>https://twitter.com/#!/blattylovesyou/status/1298760098177855488</t>
  </si>
  <si>
    <t>https://twitter.com/#!/timmcerlean/status/1298760136375382028</t>
  </si>
  <si>
    <t>https://twitter.com/#!/j_ferg8/status/1298760138946478081</t>
  </si>
  <si>
    <t>https://twitter.com/#!/darthmcvayder/status/1298760177290825738</t>
  </si>
  <si>
    <t>https://twitter.com/#!/vengefulanatomy/status/1298760229912543233</t>
  </si>
  <si>
    <t>https://twitter.com/#!/reubenuy/status/1298760240985305089</t>
  </si>
  <si>
    <t>https://twitter.com/#!/twltterlessjosh/status/1298760243959205888</t>
  </si>
  <si>
    <t>https://twitter.com/#!/wormsinthesoup/status/1298760264121085952</t>
  </si>
  <si>
    <t>https://twitter.com/#!/chuckdurn/status/1298760288045395969</t>
  </si>
  <si>
    <t>https://twitter.com/#!/samnotscott/status/1298760295968579584</t>
  </si>
  <si>
    <t>https://twitter.com/#!/dark____master/status/1298760328302538757</t>
  </si>
  <si>
    <t>https://twitter.com/#!/emersonbroccoli/status/1298760374175567874</t>
  </si>
  <si>
    <t>https://twitter.com/#!/elliottkaybooks/status/1298755677804847104</t>
  </si>
  <si>
    <t>https://twitter.com/#!/franley12/status/1298760396506050567</t>
  </si>
  <si>
    <t>https://twitter.com/#!/michaelflynn21/status/1298760433139175424</t>
  </si>
  <si>
    <t>https://twitter.com/#!/mvrcus_vd/status/1298760437543116801</t>
  </si>
  <si>
    <t>https://twitter.com/#!/tatrtalk/status/1298760514902921216</t>
  </si>
  <si>
    <t>https://twitter.com/#!/steveyayer/status/1298760525208223744</t>
  </si>
  <si>
    <t>https://twitter.com/#!/wil__hunter/status/1298743353803255813</t>
  </si>
  <si>
    <t>https://twitter.com/#!/vasacefibonacci/status/1298760554224463875</t>
  </si>
  <si>
    <t>https://twitter.com/#!/lbsammills51/status/1298760559651778561</t>
  </si>
  <si>
    <t>https://twitter.com/#!/rigothevolta/status/1298760566694010881</t>
  </si>
  <si>
    <t>https://twitter.com/#!/davitivan/status/1298760571890749440</t>
  </si>
  <si>
    <t>https://twitter.com/#!/lance9294/status/1298760573887352833</t>
  </si>
  <si>
    <t>https://twitter.com/#!/doubleama2000/status/1298760577423204354</t>
  </si>
  <si>
    <t>https://twitter.com/#!/sydneyfcman/status/1298760593160118272</t>
  </si>
  <si>
    <t>https://twitter.com/#!/benjam_n01/status/1298760604648435712</t>
  </si>
  <si>
    <t>https://twitter.com/#!/ezoj40/status/1298760643252756480</t>
  </si>
  <si>
    <t>https://twitter.com/#!/owenbeamish/status/1298760695409004550</t>
  </si>
  <si>
    <t>https://twitter.com/#!/zachmikash/status/1298760707589189637</t>
  </si>
  <si>
    <t>https://twitter.com/#!/glowingrec/status/1298760718729142272</t>
  </si>
  <si>
    <t>https://twitter.com/#!/an_ahmedsalah/status/1298759036356222976</t>
  </si>
  <si>
    <t>https://twitter.com/#!/wittyhendrix/status/1298760721304621059</t>
  </si>
  <si>
    <t>https://twitter.com/#!/yungsharktopus/status/1298760743123390464</t>
  </si>
  <si>
    <t>https://twitter.com/#!/brandonb36/status/1298760771086831618</t>
  </si>
  <si>
    <t>https://twitter.com/#!/iceji/status/1298760779617824768</t>
  </si>
  <si>
    <t>https://twitter.com/#!/zsoskin/status/1298760780536377345</t>
  </si>
  <si>
    <t>https://twitter.com/#!/fkhalid11/status/1298760793593458688</t>
  </si>
  <si>
    <t>https://twitter.com/#!/sam_neas/status/1298760811159130112</t>
  </si>
  <si>
    <t>https://twitter.com/#!/billyjhightower/status/1298760860081381376</t>
  </si>
  <si>
    <t>https://twitter.com/#!/rlacey23/status/1298760907082743810</t>
  </si>
  <si>
    <t>https://twitter.com/#!/aloha_mars1729/status/1298760922136293377</t>
  </si>
  <si>
    <t>https://twitter.com/#!/el_jammer/status/1298760924434780160</t>
  </si>
  <si>
    <t>https://twitter.com/#!/jackmcelduff/status/1298760930294194178</t>
  </si>
  <si>
    <t>https://twitter.com/#!/kevinbalderram/status/1298760960941780992</t>
  </si>
  <si>
    <t>https://twitter.com/#!/sportmgmtprof/status/1298760969229873152</t>
  </si>
  <si>
    <t>https://twitter.com/#!/thetruthpick/status/1298760984803381249</t>
  </si>
  <si>
    <t>https://twitter.com/#!/airweisman/status/1298761014834606081</t>
  </si>
  <si>
    <t>https://twitter.com/#!/csandford06/status/1298761130500751360</t>
  </si>
  <si>
    <t>https://twitter.com/#!/k_nuttles/status/1298761158875320323</t>
  </si>
  <si>
    <t>https://twitter.com/#!/urdamnedskippy/status/1298761193109311488</t>
  </si>
  <si>
    <t>https://twitter.com/#!/nashvegaslaw/status/1298761197081300993</t>
  </si>
  <si>
    <t>https://twitter.com/#!/markjar07/status/1298761267067273218</t>
  </si>
  <si>
    <t>https://twitter.com/#!/tyleryutzy1/status/1298761338865549316</t>
  </si>
  <si>
    <t>https://twitter.com/#!/kdkw_406/status/1298761353482637312</t>
  </si>
  <si>
    <t>https://twitter.com/#!/b_radtee/status/1298761394045808640</t>
  </si>
  <si>
    <t>https://twitter.com/#!/aamccaig1/status/1298761409875017728</t>
  </si>
  <si>
    <t>https://twitter.com/#!/keerthikau/status/1298761438958432257</t>
  </si>
  <si>
    <t>https://twitter.com/#!/mariolosasso/status/1298761503441424384</t>
  </si>
  <si>
    <t>https://twitter.com/#!/bergstk/status/1298761528032653313</t>
  </si>
  <si>
    <t>https://twitter.com/#!/xrams/status/1298761540007596032</t>
  </si>
  <si>
    <t>https://twitter.com/#!/nathanbshi/status/1298761544906440704</t>
  </si>
  <si>
    <t>https://twitter.com/#!/irishfan357/status/1298761558110220289</t>
  </si>
  <si>
    <t>https://twitter.com/#!/basketballmoron/status/1298761608756203521</t>
  </si>
  <si>
    <t>https://twitter.com/#!/gallantsays/status/1298761646945386496</t>
  </si>
  <si>
    <t>https://twitter.com/#!/jerryferrara/status/1298761725697761281</t>
  </si>
  <si>
    <t>https://twitter.com/#!/ccj917/status/1298761731532107779</t>
  </si>
  <si>
    <t>https://twitter.com/#!/acdietrich/status/1298761734535155718</t>
  </si>
  <si>
    <t>https://twitter.com/#!/bhamp23/status/1298761863791026179</t>
  </si>
  <si>
    <t>https://twitter.com/#!/mercwithonearm/status/1298761943390461958</t>
  </si>
  <si>
    <t>https://twitter.com/#!/joachimorjoe/status/1298761958766907392</t>
  </si>
  <si>
    <t>https://twitter.com/#!/rktaylor628/status/1298761962810208257</t>
  </si>
  <si>
    <t>https://twitter.com/#!/rocco93porco/status/1298761971584696321</t>
  </si>
  <si>
    <t>https://twitter.com/#!/hyperbolicdude/status/1298761980325621762</t>
  </si>
  <si>
    <t>https://twitter.com/#!/danielwinlander/status/1298761983689256960</t>
  </si>
  <si>
    <t>https://twitter.com/#!/say_koo/status/1298762026710446085</t>
  </si>
  <si>
    <t>https://twitter.com/#!/soms_22/status/1298762038836113408</t>
  </si>
  <si>
    <t>https://twitter.com/#!/coreboar/status/1298762065033728000</t>
  </si>
  <si>
    <t>https://twitter.com/#!/gmgeoffry/status/1298762088282812416</t>
  </si>
  <si>
    <t>https://twitter.com/#!/fwdale/status/1298762091831144449</t>
  </si>
  <si>
    <t>https://twitter.com/#!/bespokenerd/status/1298762101457117191</t>
  </si>
  <si>
    <t>https://twitter.com/#!/bamalax7/status/1298762103625601024</t>
  </si>
  <si>
    <t>https://twitter.com/#!/buddhascompadre/status/1298762107182370817</t>
  </si>
  <si>
    <t>https://twitter.com/#!/baxleyrjr/status/1298762156712906752</t>
  </si>
  <si>
    <t>https://twitter.com/#!/justarummy/status/1298762161934815232</t>
  </si>
  <si>
    <t>https://twitter.com/#!/henrydallison/status/1298762227592429568</t>
  </si>
  <si>
    <t>https://twitter.com/#!/mr_completely/status/1298762251545935874</t>
  </si>
  <si>
    <t>https://twitter.com/#!/johnny11w/status/1298762291509448704</t>
  </si>
  <si>
    <t>https://twitter.com/#!/loupgarou_7/status/1298762346983239681</t>
  </si>
  <si>
    <t>https://twitter.com/#!/nicolaspak/status/1298762380130709505</t>
  </si>
  <si>
    <t>https://twitter.com/#!/ugpmanagement/status/1298762436024184835</t>
  </si>
  <si>
    <t>https://twitter.com/#!/ryinohio/status/1298762466843856897</t>
  </si>
  <si>
    <t>https://twitter.com/#!/rvandal918/status/1298762473252818945</t>
  </si>
  <si>
    <t>https://twitter.com/#!/king11kaiju/status/1298762492534026241</t>
  </si>
  <si>
    <t>https://twitter.com/#!/vandyimport/status/1298762506228264960</t>
  </si>
  <si>
    <t>https://twitter.com/#!/tylerwaara/status/1298762536570023937</t>
  </si>
  <si>
    <t>https://twitter.com/#!/4everaptor/status/1298762544937668608</t>
  </si>
  <si>
    <t>https://twitter.com/#!/cooper9652/status/1298762583743385601</t>
  </si>
  <si>
    <t>https://twitter.com/#!/thegurtling/status/1298762584414474242</t>
  </si>
  <si>
    <t>https://twitter.com/#!/tjhmltn/status/1298762593054740481</t>
  </si>
  <si>
    <t>https://twitter.com/#!/omranlnu/status/1298762596364046336</t>
  </si>
  <si>
    <t>https://twitter.com/#!/balastronaut/status/1298762615292915713</t>
  </si>
  <si>
    <t>https://twitter.com/#!/billsmafia178/status/1298762627871469568</t>
  </si>
  <si>
    <t>https://twitter.com/#!/noonecanstopme5/status/1298762639414353920</t>
  </si>
  <si>
    <t>https://twitter.com/#!/brockmeers/status/1298762653826002947</t>
  </si>
  <si>
    <t>https://twitter.com/#!/paythebillz/status/1298715969947230209</t>
  </si>
  <si>
    <t>https://twitter.com/#!/deanwin60666527/status/1298762681093165057</t>
  </si>
  <si>
    <t>https://twitter.com/#!/dutyleftist/status/1298762686080208897</t>
  </si>
  <si>
    <t>https://twitter.com/#!/danielgood1/status/1298762728094470144</t>
  </si>
  <si>
    <t>https://twitter.com/#!/nakeddmoleratt/status/1298762729164079109</t>
  </si>
  <si>
    <t>https://twitter.com/#!/samiam_7/status/1298762752723496960</t>
  </si>
  <si>
    <t>https://twitter.com/#!/jedivavi/status/1298762757823635456</t>
  </si>
  <si>
    <t>https://twitter.com/#!/jbarr14/status/1298762807106834432</t>
  </si>
  <si>
    <t>https://twitter.com/#!/wittethekingjr/status/1298762826945908736</t>
  </si>
  <si>
    <t>https://twitter.com/#!/paulslayer/status/1298762836378816520</t>
  </si>
  <si>
    <t>https://twitter.com/#!/thomasmatheson4/status/1298762844976975872</t>
  </si>
  <si>
    <t>https://twitter.com/#!/strawhatcook/status/1298762901851906049</t>
  </si>
  <si>
    <t>https://twitter.com/#!/zzzay___/status/1298762905136041984</t>
  </si>
  <si>
    <t>https://twitter.com/#!/1labare/status/1298762928766750720</t>
  </si>
  <si>
    <t>https://twitter.com/#!/cannella92/status/1298762946412244994</t>
  </si>
  <si>
    <t>https://twitter.com/#!/bobbycastro4/status/1298763024677908480</t>
  </si>
  <si>
    <t>https://twitter.com/#!/noureening/status/1298763041836871686</t>
  </si>
  <si>
    <t>https://twitter.com/#!/jubilance1922/status/1298763053459222533</t>
  </si>
  <si>
    <t>https://twitter.com/#!/bolu_ay/status/1298763140528832512</t>
  </si>
  <si>
    <t>https://twitter.com/#!/trev_q16/status/1298763161601007616</t>
  </si>
  <si>
    <t>https://twitter.com/#!/mariogatillo/status/1298763169897250817</t>
  </si>
  <si>
    <t>https://twitter.com/#!/vic_87/status/1298763185638518784</t>
  </si>
  <si>
    <t>https://twitter.com/#!/redzeppelin7/status/1298763208262643714</t>
  </si>
  <si>
    <t>https://twitter.com/#!/whatisagreg/status/1298763299769774082</t>
  </si>
  <si>
    <t>https://twitter.com/#!/writerofdark/status/1298763329456939008</t>
  </si>
  <si>
    <t>https://twitter.com/#!/mrnosegbe/status/1298763346649456645</t>
  </si>
  <si>
    <t>https://twitter.com/#!/beatrixarthur/status/1298763359765041152</t>
  </si>
  <si>
    <t>https://twitter.com/#!/lil_guss602/status/1298763410222374912</t>
  </si>
  <si>
    <t>https://twitter.com/#!/adkhanwriter/status/1298763413276033024</t>
  </si>
  <si>
    <t>https://twitter.com/#!/prodbyivan/status/1298761067791671296</t>
  </si>
  <si>
    <t>https://twitter.com/#!/goldarmbenn/status/1298763445974765569</t>
  </si>
  <si>
    <t>https://twitter.com/#!/itst_ho_mas/status/1298763462844260353</t>
  </si>
  <si>
    <t>https://twitter.com/#!/christosd21/status/1298763463100108800</t>
  </si>
  <si>
    <t>https://twitter.com/#!/iveeno/status/1298763560240050176</t>
  </si>
  <si>
    <t>https://twitter.com/#!/noahhurowitz/status/1298763580003831808</t>
  </si>
  <si>
    <t>https://twitter.com/#!/fattonysmacbook/status/1298763621628080129</t>
  </si>
  <si>
    <t>https://twitter.com/#!/ashjean21/status/1298763638954655749</t>
  </si>
  <si>
    <t>https://twitter.com/#!/armsonthetrack/status/1298763657602465792</t>
  </si>
  <si>
    <t>https://twitter.com/#!/thicktanpretzel/status/1298763662124109824</t>
  </si>
  <si>
    <t>https://twitter.com/#!/themattdemarco/status/1298763667039834112</t>
  </si>
  <si>
    <t>https://twitter.com/#!/mightyfarley/status/1298763677705703426</t>
  </si>
  <si>
    <t>https://twitter.com/#!/kevinhimes8/status/1298763710039760896</t>
  </si>
  <si>
    <t>https://twitter.com/#!/fakejohnnydamon/status/1297634019748843521</t>
  </si>
  <si>
    <t>https://twitter.com/#!/thejosephbarnes/status/1297637886762917889</t>
  </si>
  <si>
    <t>https://twitter.com/#!/astrosemily/status/1298763756990853121</t>
  </si>
  <si>
    <t>https://twitter.com/#!/had_says/status/1298763778474102785</t>
  </si>
  <si>
    <t>https://twitter.com/#!/regd43/status/1298763781506465798</t>
  </si>
  <si>
    <t>https://twitter.com/#!/sadvolsfan/status/1298763803736367104</t>
  </si>
  <si>
    <t>https://twitter.com/#!/azukisenpai17/status/1298763811231416322</t>
  </si>
  <si>
    <t>https://twitter.com/#!/brnwdv9/status/1298763819620024320</t>
  </si>
  <si>
    <t>https://twitter.com/#!/jamescav29/status/1298763848271515661</t>
  </si>
  <si>
    <t>https://twitter.com/#!/tony1015g/status/1298763943175843842</t>
  </si>
  <si>
    <t>https://twitter.com/#!/quesadillionair/status/1298764050843795458</t>
  </si>
  <si>
    <t>https://twitter.com/#!/jbastarache12/status/1298764081009242115</t>
  </si>
  <si>
    <t>https://twitter.com/#!/hictwo3/status/1298764108335112194</t>
  </si>
  <si>
    <t>https://twitter.com/#!/squidartonline/status/1298764146473865218</t>
  </si>
  <si>
    <t>https://twitter.com/#!/jedixmasterfern/status/1298764198298689538</t>
  </si>
  <si>
    <t>https://twitter.com/#!/jesusxvi_/status/1298727790557175808</t>
  </si>
  <si>
    <t>https://twitter.com/#!/themichaelcling/status/1298764387705126914</t>
  </si>
  <si>
    <t>https://twitter.com/#!/whooleeyo/status/1298764396039221250</t>
  </si>
  <si>
    <t>https://twitter.com/#!/coreycolbo/status/1298764527853432833</t>
  </si>
  <si>
    <t>https://twitter.com/#!/quinnydreddiva/status/1298764554453819393</t>
  </si>
  <si>
    <t>https://twitter.com/#!/louoftheville/status/1298764605045571589</t>
  </si>
  <si>
    <t>https://twitter.com/#!/nickschilling3/status/1298764674796843010</t>
  </si>
  <si>
    <t>https://twitter.com/#!/c1tyboyy/status/1298764675899850757</t>
  </si>
  <si>
    <t>https://twitter.com/#!/jaydubbs94/status/1298764684024315906</t>
  </si>
  <si>
    <t>https://twitter.com/#!/kiannafierce/status/1298764701564887040</t>
  </si>
  <si>
    <t>https://twitter.com/#!/trexsauce/status/1298764720799911937</t>
  </si>
  <si>
    <t>https://twitter.com/#!/rockmandash12/status/1298764734037016576</t>
  </si>
  <si>
    <t>https://twitter.com/#!/dimanta777/status/1298764741565874176</t>
  </si>
  <si>
    <t>https://twitter.com/#!/jfredland/status/1298764756308897792</t>
  </si>
  <si>
    <t>https://twitter.com/#!/boisejimmy/status/1298764758590484481</t>
  </si>
  <si>
    <t>https://twitter.com/#!/hatfield_mina/status/1298764798255968256</t>
  </si>
  <si>
    <t>https://twitter.com/#!/jmnichols75/status/1298764915956736003</t>
  </si>
  <si>
    <t>https://twitter.com/#!/kwheels105/status/1298764916866846721</t>
  </si>
  <si>
    <t>https://twitter.com/#!/therealsamalone/status/1298764922587840512</t>
  </si>
  <si>
    <t>https://twitter.com/#!/purple_n_orange/status/1298764922663219201</t>
  </si>
  <si>
    <t>https://twitter.com/#!/southerncard/status/1298764949284683777</t>
  </si>
  <si>
    <t>https://twitter.com/#!/xwivyyy/status/1298765032117985282</t>
  </si>
  <si>
    <t>https://twitter.com/#!/the_schulk/status/1298765148560281600</t>
  </si>
  <si>
    <t>https://twitter.com/#!/ektowerofpower/status/1298765174233595904</t>
  </si>
  <si>
    <t>https://twitter.com/#!/nicsman/status/1298765182882250754</t>
  </si>
  <si>
    <t>https://twitter.com/#!/tdf4life30/status/1298765211952848897</t>
  </si>
  <si>
    <t>https://twitter.com/#!/kirtanppandya/status/1298765243410194434</t>
  </si>
  <si>
    <t>https://twitter.com/#!/emckown23/status/1298765247948316673</t>
  </si>
  <si>
    <t>https://twitter.com/#!/nononoel96/status/1298765280508882946</t>
  </si>
  <si>
    <t>https://twitter.com/#!/eric_j6/status/1298765310741209091</t>
  </si>
  <si>
    <t>https://twitter.com/#!/psvkxo/status/1298764579216990208</t>
  </si>
  <si>
    <t>https://twitter.com/#!/ohitsashagain/status/1298765351971418113</t>
  </si>
  <si>
    <t>https://twitter.com/#!/ervcas/status/1298765525137289219</t>
  </si>
  <si>
    <t>https://twitter.com/#!/jeffwilton22/status/1298765570402381824</t>
  </si>
  <si>
    <t>https://twitter.com/#!/jgsenquiz/status/1298765582960074753</t>
  </si>
  <si>
    <t>https://twitter.com/#!/bequezey/status/1298765611653308416</t>
  </si>
  <si>
    <t>https://twitter.com/#!/numbroni/status/1298765795573432320</t>
  </si>
  <si>
    <t>https://twitter.com/#!/tlrmr/status/1298765848103006213</t>
  </si>
  <si>
    <t>https://twitter.com/#!/jryerb/status/1298765881275756545</t>
  </si>
  <si>
    <t>https://twitter.com/#!/rossjohnston23/status/1298765889710546945</t>
  </si>
  <si>
    <t>https://twitter.com/#!/joshbeardradio/status/1298765897042137089</t>
  </si>
  <si>
    <t>https://twitter.com/#!/silkychubs/status/1298765924879785985</t>
  </si>
  <si>
    <t>https://twitter.com/#!/friendersson/status/1298761808212299777</t>
  </si>
  <si>
    <t>https://twitter.com/#!/trangry1/status/1298765941417926657</t>
  </si>
  <si>
    <t>https://twitter.com/#!/aniiyengar/status/1298765961529561090</t>
  </si>
  <si>
    <t>https://twitter.com/#!/thrillathechase/status/1298765962255056904</t>
  </si>
  <si>
    <t>https://twitter.com/#!/mdnightwriter/status/1298765986460565505</t>
  </si>
  <si>
    <t>https://twitter.com/#!/jahida96/status/1298765501238259713</t>
  </si>
  <si>
    <t>https://twitter.com/#!/ianmurray7/status/1298765977660928005</t>
  </si>
  <si>
    <t>https://twitter.com/#!/fcb_szn/status/1298764758427086849</t>
  </si>
  <si>
    <t>https://twitter.com/#!/ianmurray7/status/1298765990688419840</t>
  </si>
  <si>
    <t>https://twitter.com/#!/zrmdaily/status/1298763238138621952</t>
  </si>
  <si>
    <t>https://twitter.com/#!/ianmurray7/status/1298766009357262848</t>
  </si>
  <si>
    <t>https://twitter.com/#!/armzinho/status/1298763005694537728</t>
  </si>
  <si>
    <t>https://twitter.com/#!/ianmurray7/status/1298766016332394497</t>
  </si>
  <si>
    <t>https://twitter.com/#!/ianmurray7/status/1298765985428762627</t>
  </si>
  <si>
    <t>https://twitter.com/#!/ur_uncle_buddy/status/1298766089464057857</t>
  </si>
  <si>
    <t>https://twitter.com/#!/teewillff311/status/1298766100608548864</t>
  </si>
  <si>
    <t>https://twitter.com/#!/treblemartin/status/1298766178228330496</t>
  </si>
  <si>
    <t>https://twitter.com/#!/sanjoestate/status/1298766187136917505</t>
  </si>
  <si>
    <t>https://twitter.com/#!/captainquint/status/1298766209450639361</t>
  </si>
  <si>
    <t>https://twitter.com/#!/thejosephbarnes/status/1298744913094418441</t>
  </si>
  <si>
    <t>https://twitter.com/#!/rjomakena_bunny/status/1298766227733704704</t>
  </si>
  <si>
    <t>https://twitter.com/#!/phreba/status/1298742640096280577</t>
  </si>
  <si>
    <t>https://twitter.com/#!/lugoblah/status/1298766373208952832</t>
  </si>
  <si>
    <t>https://twitter.com/#!/ncc1701plg/status/1298766446634377216</t>
  </si>
  <si>
    <t>https://twitter.com/#!/clamgg/status/1298766463042375680</t>
  </si>
  <si>
    <t>https://twitter.com/#!/ekasnia/status/1298766608555552769</t>
  </si>
  <si>
    <t>https://twitter.com/#!/mayorsengheiser/status/1298766650544656384</t>
  </si>
  <si>
    <t>https://twitter.com/#!/thefriedert/status/1298766697143382016</t>
  </si>
  <si>
    <t>https://twitter.com/#!/sarahmc24/status/1298766779527749632</t>
  </si>
  <si>
    <t>https://twitter.com/#!/corytron88/status/1298766913556815872</t>
  </si>
  <si>
    <t>https://twitter.com/#!/callmejblack/status/1298766929910534146</t>
  </si>
  <si>
    <t>https://twitter.com/#!/valleymadebih/status/1298731312061136896</t>
  </si>
  <si>
    <t>https://twitter.com/#!/valleymadebih/status/1298753829161193472</t>
  </si>
  <si>
    <t>https://twitter.com/#!/valleymadebih/status/1298766956833644546</t>
  </si>
  <si>
    <t>https://twitter.com/#!/sisisenor15/status/1298766970112933888</t>
  </si>
  <si>
    <t>https://twitter.com/#!/iconicunited/status/1298767027969167360</t>
  </si>
  <si>
    <t>https://twitter.com/#!/disastrmcmaster/status/1298767089117917184</t>
  </si>
  <si>
    <t>https://twitter.com/#!/benadams79/status/1298767123565686784</t>
  </si>
  <si>
    <t>https://twitter.com/#!/onemyke/status/1298767236987944963</t>
  </si>
  <si>
    <t>https://twitter.com/#!/jb_daddy/status/1298767239299047425</t>
  </si>
  <si>
    <t>https://twitter.com/#!/jambuehl/status/1298767299659403265</t>
  </si>
  <si>
    <t>https://twitter.com/#!/chrisgreen2277/status/1298767333847117824</t>
  </si>
  <si>
    <t>https://twitter.com/#!/jpzc/status/1298767380496015363</t>
  </si>
  <si>
    <t>https://twitter.com/#!/danimal2/status/1298763748623003648</t>
  </si>
  <si>
    <t>https://twitter.com/#!/kalejphoto/status/1298767416420335616</t>
  </si>
  <si>
    <t>https://twitter.com/#!/jbeleckis/status/1298767439757537281</t>
  </si>
  <si>
    <t>https://twitter.com/#!/ajayhara/status/1298767464440852487</t>
  </si>
  <si>
    <t>https://twitter.com/#!/rob_z_31/status/1298767484728864774</t>
  </si>
  <si>
    <t>https://twitter.com/#!/captain_cincy/status/1298767576848314369</t>
  </si>
  <si>
    <t>https://twitter.com/#!/hoekstrachris/status/1298767653042089984</t>
  </si>
  <si>
    <t>https://twitter.com/#!/snaz39/status/1298767661309071362</t>
  </si>
  <si>
    <t>https://twitter.com/#!/curvyjasman/status/1298767698495758336</t>
  </si>
  <si>
    <t>https://twitter.com/#!/isabellmadeline/status/1298767739696353280</t>
  </si>
  <si>
    <t>https://twitter.com/#!/samharva/status/1298767747858468864</t>
  </si>
  <si>
    <t>https://twitter.com/#!/amyreidreports/status/1298767753646690304</t>
  </si>
  <si>
    <t>https://twitter.com/#!/cap_kaveman/status/1298757054866132992</t>
  </si>
  <si>
    <t>https://twitter.com/#!/cap_kaveman/status/1298767779563094017</t>
  </si>
  <si>
    <t>https://twitter.com/#!/lee_daniel721/status/1298767791848210433</t>
  </si>
  <si>
    <t>https://twitter.com/#!/threedef/status/1298767832960970754</t>
  </si>
  <si>
    <t>https://twitter.com/#!/_notoriousvic/status/1298767898379456519</t>
  </si>
  <si>
    <t>https://twitter.com/#!/miranda100leis/status/1298767937407455233</t>
  </si>
  <si>
    <t>https://twitter.com/#!/npatel_07/status/1298767945699438592</t>
  </si>
  <si>
    <t>https://twitter.com/#!/lrsantos11/status/1298767950187499521</t>
  </si>
  <si>
    <t>https://twitter.com/#!/golf4miami/status/1298767979153367041</t>
  </si>
  <si>
    <t>https://twitter.com/#!/sigma1724/status/1298768005359263746</t>
  </si>
  <si>
    <t>https://twitter.com/#!/jesusxvi_/status/1298764253793529858</t>
  </si>
  <si>
    <t>https://twitter.com/#!/kennyk35961021/status/1298768011701051392</t>
  </si>
  <si>
    <t>https://twitter.com/#!/bydavidgardner/status/1298738969321050114</t>
  </si>
  <si>
    <t>https://twitter.com/#!/amresendez/status/1298768038137864193</t>
  </si>
  <si>
    <t>1296795543222411264</t>
  </si>
  <si>
    <t>1296796564120317952</t>
  </si>
  <si>
    <t>1296798379054436353</t>
  </si>
  <si>
    <t>1296798634290434048</t>
  </si>
  <si>
    <t>1296799053167157248</t>
  </si>
  <si>
    <t>1296799272147582976</t>
  </si>
  <si>
    <t>1296801974080462852</t>
  </si>
  <si>
    <t>1296802863197360128</t>
  </si>
  <si>
    <t>1296806143927316481</t>
  </si>
  <si>
    <t>1296806202039566341</t>
  </si>
  <si>
    <t>1296806221945569280</t>
  </si>
  <si>
    <t>1296806260508172290</t>
  </si>
  <si>
    <t>1296806280300883971</t>
  </si>
  <si>
    <t>1296806323766534144</t>
  </si>
  <si>
    <t>1296806330859008001</t>
  </si>
  <si>
    <t>1296806342603100161</t>
  </si>
  <si>
    <t>1296806359581638657</t>
  </si>
  <si>
    <t>1296806523499245568</t>
  </si>
  <si>
    <t>1296806600775208960</t>
  </si>
  <si>
    <t>1296806620484308992</t>
  </si>
  <si>
    <t>1296806658589458434</t>
  </si>
  <si>
    <t>1296806818132492290</t>
  </si>
  <si>
    <t>1296806842639646722</t>
  </si>
  <si>
    <t>1296806867662905346</t>
  </si>
  <si>
    <t>1296807089570906112</t>
  </si>
  <si>
    <t>1296807092452339712</t>
  </si>
  <si>
    <t>1296807439883476992</t>
  </si>
  <si>
    <t>1296807678816194560</t>
  </si>
  <si>
    <t>1296807778288308226</t>
  </si>
  <si>
    <t>1296807827889991680</t>
  </si>
  <si>
    <t>1296808254564073474</t>
  </si>
  <si>
    <t>1296808260004204545</t>
  </si>
  <si>
    <t>1296808326857203713</t>
  </si>
  <si>
    <t>1296808542217920512</t>
  </si>
  <si>
    <t>1296808628435877888</t>
  </si>
  <si>
    <t>1296809095555497984</t>
  </si>
  <si>
    <t>1296809307535814657</t>
  </si>
  <si>
    <t>1296809399651045376</t>
  </si>
  <si>
    <t>1296809530353790977</t>
  </si>
  <si>
    <t>1296809925696294913</t>
  </si>
  <si>
    <t>1296810107070808069</t>
  </si>
  <si>
    <t>1296810289304932352</t>
  </si>
  <si>
    <t>1296810371169153024</t>
  </si>
  <si>
    <t>1296810390815494146</t>
  </si>
  <si>
    <t>1296810672819277824</t>
  </si>
  <si>
    <t>1296810680079638530</t>
  </si>
  <si>
    <t>1296811699962408960</t>
  </si>
  <si>
    <t>1296811742786453505</t>
  </si>
  <si>
    <t>1296812091127427074</t>
  </si>
  <si>
    <t>1296812455612624896</t>
  </si>
  <si>
    <t>1296813008220372993</t>
  </si>
  <si>
    <t>1296813190454673408</t>
  </si>
  <si>
    <t>1296814175835037696</t>
  </si>
  <si>
    <t>1296815619220754434</t>
  </si>
  <si>
    <t>1296815707779366914</t>
  </si>
  <si>
    <t>1296816009551269888</t>
  </si>
  <si>
    <t>1296816649602039808</t>
  </si>
  <si>
    <t>1296816899297357827</t>
  </si>
  <si>
    <t>1296816926530908162</t>
  </si>
  <si>
    <t>1296817249236340738</t>
  </si>
  <si>
    <t>1296817270870745089</t>
  </si>
  <si>
    <t>1296817306392244225</t>
  </si>
  <si>
    <t>1296819228557733890</t>
  </si>
  <si>
    <t>1296819433147707393</t>
  </si>
  <si>
    <t>1296820703489077249</t>
  </si>
  <si>
    <t>1296822308179513346</t>
  </si>
  <si>
    <t>1296822860564979714</t>
  </si>
  <si>
    <t>1296822985140011009</t>
  </si>
  <si>
    <t>1296825040122646528</t>
  </si>
  <si>
    <t>1296825092110987269</t>
  </si>
  <si>
    <t>1296827725324390400</t>
  </si>
  <si>
    <t>1296831926204940292</t>
  </si>
  <si>
    <t>1296806101162364930</t>
  </si>
  <si>
    <t>1296838304772620289</t>
  </si>
  <si>
    <t>1296853781070610434</t>
  </si>
  <si>
    <t>1296857471642992645</t>
  </si>
  <si>
    <t>1296866312505954307</t>
  </si>
  <si>
    <t>1296871147393503232</t>
  </si>
  <si>
    <t>1296872173236232193</t>
  </si>
  <si>
    <t>1296864480463388672</t>
  </si>
  <si>
    <t>1296872533791301632</t>
  </si>
  <si>
    <t>1296872742378061826</t>
  </si>
  <si>
    <t>1296882314736054273</t>
  </si>
  <si>
    <t>1296885703448637440</t>
  </si>
  <si>
    <t>1296887282390245380</t>
  </si>
  <si>
    <t>1296893015169142788</t>
  </si>
  <si>
    <t>1296899223045263367</t>
  </si>
  <si>
    <t>1296899272823246855</t>
  </si>
  <si>
    <t>1296906459679203331</t>
  </si>
  <si>
    <t>1296907026392547334</t>
  </si>
  <si>
    <t>1296907298351263749</t>
  </si>
  <si>
    <t>1296919465905598464</t>
  </si>
  <si>
    <t>1296920414065655809</t>
  </si>
  <si>
    <t>1296929603068375041</t>
  </si>
  <si>
    <t>1296938001092743169</t>
  </si>
  <si>
    <t>1296938174309163010</t>
  </si>
  <si>
    <t>1296938346372050945</t>
  </si>
  <si>
    <t>1296938446968303616</t>
  </si>
  <si>
    <t>1296938557915848704</t>
  </si>
  <si>
    <t>1296939363096559616</t>
  </si>
  <si>
    <t>1296939632291012608</t>
  </si>
  <si>
    <t>1296940606585884672</t>
  </si>
  <si>
    <t>1296942795370967047</t>
  </si>
  <si>
    <t>1296942961096134656</t>
  </si>
  <si>
    <t>1296943090993782784</t>
  </si>
  <si>
    <t>1296948431848648704</t>
  </si>
  <si>
    <t>1296950121238859777</t>
  </si>
  <si>
    <t>1296952326503182337</t>
  </si>
  <si>
    <t>1296977262709899264</t>
  </si>
  <si>
    <t>1296978995192508416</t>
  </si>
  <si>
    <t>1296980056422719489</t>
  </si>
  <si>
    <t>1296981352408023042</t>
  </si>
  <si>
    <t>1296914581953089536</t>
  </si>
  <si>
    <t>1296980137532108801</t>
  </si>
  <si>
    <t>1296981801504608256</t>
  </si>
  <si>
    <t>1296982535579238400</t>
  </si>
  <si>
    <t>1296983454190641153</t>
  </si>
  <si>
    <t>1296983645161508864</t>
  </si>
  <si>
    <t>1296964918160187392</t>
  </si>
  <si>
    <t>1296984218828812288</t>
  </si>
  <si>
    <t>1296985789885276161</t>
  </si>
  <si>
    <t>1296985280667365383</t>
  </si>
  <si>
    <t>1296986952944816129</t>
  </si>
  <si>
    <t>1296985175491059718</t>
  </si>
  <si>
    <t>1296987819953381376</t>
  </si>
  <si>
    <t>1296998272763011074</t>
  </si>
  <si>
    <t>1297006233312833536</t>
  </si>
  <si>
    <t>1297008760188272640</t>
  </si>
  <si>
    <t>1297009178821746689</t>
  </si>
  <si>
    <t>1297009354877677568</t>
  </si>
  <si>
    <t>1297016648839204864</t>
  </si>
  <si>
    <t>1297020011396177926</t>
  </si>
  <si>
    <t>1297019746844585984</t>
  </si>
  <si>
    <t>1297020514393874434</t>
  </si>
  <si>
    <t>1297021315300249601</t>
  </si>
  <si>
    <t>1297021347944488960</t>
  </si>
  <si>
    <t>1297026139853066241</t>
  </si>
  <si>
    <t>1297027859316236288</t>
  </si>
  <si>
    <t>1297031080378335239</t>
  </si>
  <si>
    <t>1297034054764605446</t>
  </si>
  <si>
    <t>1297035257036673025</t>
  </si>
  <si>
    <t>1297038665848324096</t>
  </si>
  <si>
    <t>1297038261731209216</t>
  </si>
  <si>
    <t>1297038683095199745</t>
  </si>
  <si>
    <t>1297038895461228544</t>
  </si>
  <si>
    <t>1297040547689816065</t>
  </si>
  <si>
    <t>1297039265201709063</t>
  </si>
  <si>
    <t>1297045222652665856</t>
  </si>
  <si>
    <t>1297050015433719809</t>
  </si>
  <si>
    <t>1297050049541701632</t>
  </si>
  <si>
    <t>1297050826356137991</t>
  </si>
  <si>
    <t>1297052463195815942</t>
  </si>
  <si>
    <t>1297049956906344449</t>
  </si>
  <si>
    <t>1297050117955084289</t>
  </si>
  <si>
    <t>1297050292689698816</t>
  </si>
  <si>
    <t>1297054731861401602</t>
  </si>
  <si>
    <t>1297054836169551872</t>
  </si>
  <si>
    <t>1297056741113212928</t>
  </si>
  <si>
    <t>1297050042000224256</t>
  </si>
  <si>
    <t>1297071674605449216</t>
  </si>
  <si>
    <t>1297071891639709696</t>
  </si>
  <si>
    <t>1297072828290699266</t>
  </si>
  <si>
    <t>1297127104665001985</t>
  </si>
  <si>
    <t>1297135321876844544</t>
  </si>
  <si>
    <t>1297135675528093697</t>
  </si>
  <si>
    <t>1297141543493488640</t>
  </si>
  <si>
    <t>1297155797970030594</t>
  </si>
  <si>
    <t>1297175534531760128</t>
  </si>
  <si>
    <t>1297175625116065792</t>
  </si>
  <si>
    <t>1296963686712717312</t>
  </si>
  <si>
    <t>1297176822631690240</t>
  </si>
  <si>
    <t>1297177133782114304</t>
  </si>
  <si>
    <t>1297181893436219397</t>
  </si>
  <si>
    <t>1297182337684377607</t>
  </si>
  <si>
    <t>1297191402015793152</t>
  </si>
  <si>
    <t>1297195111009452034</t>
  </si>
  <si>
    <t>1297206906210181121</t>
  </si>
  <si>
    <t>1297218662626217986</t>
  </si>
  <si>
    <t>1297232775012143104</t>
  </si>
  <si>
    <t>1297019396125265926</t>
  </si>
  <si>
    <t>1297020358957191168</t>
  </si>
  <si>
    <t>1297020656731684865</t>
  </si>
  <si>
    <t>1297020028039176194</t>
  </si>
  <si>
    <t>1297021190524076032</t>
  </si>
  <si>
    <t>1297021556259004416</t>
  </si>
  <si>
    <t>1297021288645627905</t>
  </si>
  <si>
    <t>1297021349391675392</t>
  </si>
  <si>
    <t>1297021404806893569</t>
  </si>
  <si>
    <t>1297022062427607040</t>
  </si>
  <si>
    <t>1297022327755022336</t>
  </si>
  <si>
    <t>1297022519308845056</t>
  </si>
  <si>
    <t>1297024031246487553</t>
  </si>
  <si>
    <t>1297024730852204545</t>
  </si>
  <si>
    <t>1297025483624910849</t>
  </si>
  <si>
    <t>1297024997618311171</t>
  </si>
  <si>
    <t>1297025244465700866</t>
  </si>
  <si>
    <t>1297027057638088704</t>
  </si>
  <si>
    <t>1297037262308487168</t>
  </si>
  <si>
    <t>1297037369854525445</t>
  </si>
  <si>
    <t>1297020618110574593</t>
  </si>
  <si>
    <t>1297064554531356672</t>
  </si>
  <si>
    <t>1297066878167392259</t>
  </si>
  <si>
    <t>1297099319846240257</t>
  </si>
  <si>
    <t>1297041837526585345</t>
  </si>
  <si>
    <t>1297234021076918274</t>
  </si>
  <si>
    <t>1297240977426518021</t>
  </si>
  <si>
    <t>1297250277205127168</t>
  </si>
  <si>
    <t>1297288705556779008</t>
  </si>
  <si>
    <t>1297300916983549956</t>
  </si>
  <si>
    <t>1297301016099069952</t>
  </si>
  <si>
    <t>1297301018410188805</t>
  </si>
  <si>
    <t>1297301208017833984</t>
  </si>
  <si>
    <t>1297301265278545920</t>
  </si>
  <si>
    <t>1297301972844859392</t>
  </si>
  <si>
    <t>1297301992868655106</t>
  </si>
  <si>
    <t>1297302324059213826</t>
  </si>
  <si>
    <t>1297302589252546564</t>
  </si>
  <si>
    <t>1297302880307707904</t>
  </si>
  <si>
    <t>1297305398060384262</t>
  </si>
  <si>
    <t>1297308142334881793</t>
  </si>
  <si>
    <t>1297336157626343430</t>
  </si>
  <si>
    <t>1297339624809873409</t>
  </si>
  <si>
    <t>1296940253404631040</t>
  </si>
  <si>
    <t>1297344837440679939</t>
  </si>
  <si>
    <t>1297349732336054273</t>
  </si>
  <si>
    <t>1297353789792555009</t>
  </si>
  <si>
    <t>1297029345613975552</t>
  </si>
  <si>
    <t>1297021659237556232</t>
  </si>
  <si>
    <t>1297354209369759746</t>
  </si>
  <si>
    <t>1297044499739312128</t>
  </si>
  <si>
    <t>1297363068075286528</t>
  </si>
  <si>
    <t>1297370927785816064</t>
  </si>
  <si>
    <t>1297374760452722688</t>
  </si>
  <si>
    <t>1297379205257334784</t>
  </si>
  <si>
    <t>1297032679582396418</t>
  </si>
  <si>
    <t>1297383395010310144</t>
  </si>
  <si>
    <t>1297377503540121600</t>
  </si>
  <si>
    <t>1297383554561736705</t>
  </si>
  <si>
    <t>1297390227800162308</t>
  </si>
  <si>
    <t>1296981173302960128</t>
  </si>
  <si>
    <t>1297394632767283200</t>
  </si>
  <si>
    <t>1297396231686230016</t>
  </si>
  <si>
    <t>1297396328952201216</t>
  </si>
  <si>
    <t>1296913514460778498</t>
  </si>
  <si>
    <t>1296914604417785859</t>
  </si>
  <si>
    <t>1296937954930294784</t>
  </si>
  <si>
    <t>1296981114335240192</t>
  </si>
  <si>
    <t>1296981537666281477</t>
  </si>
  <si>
    <t>1297402907164160000</t>
  </si>
  <si>
    <t>1297406678095335426</t>
  </si>
  <si>
    <t>1297380926159298561</t>
  </si>
  <si>
    <t>1297385188100657153</t>
  </si>
  <si>
    <t>1297406839676702721</t>
  </si>
  <si>
    <t>1297406174451597319</t>
  </si>
  <si>
    <t>1297409134745104384</t>
  </si>
  <si>
    <t>1297406814393262080</t>
  </si>
  <si>
    <t>1297410262270709760</t>
  </si>
  <si>
    <t>1297413747904884736</t>
  </si>
  <si>
    <t>1297423388642746373</t>
  </si>
  <si>
    <t>1296985919245828101</t>
  </si>
  <si>
    <t>1297427097682612230</t>
  </si>
  <si>
    <t>1297433422030417921</t>
  </si>
  <si>
    <t>1297471227389456384</t>
  </si>
  <si>
    <t>1297503953962360836</t>
  </si>
  <si>
    <t>1297318458997321730</t>
  </si>
  <si>
    <t>1297518739861180416</t>
  </si>
  <si>
    <t>1297519286802579456</t>
  </si>
  <si>
    <t>1297520044566556677</t>
  </si>
  <si>
    <t>1297520119703375879</t>
  </si>
  <si>
    <t>1297519954011529224</t>
  </si>
  <si>
    <t>1297523590326345729</t>
  </si>
  <si>
    <t>1297535580578906113</t>
  </si>
  <si>
    <t>1297537336775979009</t>
  </si>
  <si>
    <t>1297548461001379842</t>
  </si>
  <si>
    <t>1297554828437024774</t>
  </si>
  <si>
    <t>1297563740624347136</t>
  </si>
  <si>
    <t>1297563872241516544</t>
  </si>
  <si>
    <t>1297563878340079616</t>
  </si>
  <si>
    <t>1297563926511706112</t>
  </si>
  <si>
    <t>1297564391618031622</t>
  </si>
  <si>
    <t>1297564506651058176</t>
  </si>
  <si>
    <t>1297564669431996416</t>
  </si>
  <si>
    <t>1297564774612570115</t>
  </si>
  <si>
    <t>1297566333144637442</t>
  </si>
  <si>
    <t>1297566568600174594</t>
  </si>
  <si>
    <t>1297567100563750917</t>
  </si>
  <si>
    <t>1297567883191554053</t>
  </si>
  <si>
    <t>1297569645726240768</t>
  </si>
  <si>
    <t>1297570374746611712</t>
  </si>
  <si>
    <t>1297022721109504006</t>
  </si>
  <si>
    <t>1297570587964039170</t>
  </si>
  <si>
    <t>1297019067086381058</t>
  </si>
  <si>
    <t>1297019711633461248</t>
  </si>
  <si>
    <t>1297020415169236993</t>
  </si>
  <si>
    <t>1297570906580094979</t>
  </si>
  <si>
    <t>1297573104869240833</t>
  </si>
  <si>
    <t>1297573197731303425</t>
  </si>
  <si>
    <t>1297573260700332033</t>
  </si>
  <si>
    <t>1297573549390073858</t>
  </si>
  <si>
    <t>1297576538662150144</t>
  </si>
  <si>
    <t>1297577180235550723</t>
  </si>
  <si>
    <t>1297577812602376193</t>
  </si>
  <si>
    <t>1297577926360207361</t>
  </si>
  <si>
    <t>1297580576795484160</t>
  </si>
  <si>
    <t>1297581034154983424</t>
  </si>
  <si>
    <t>1297581237935247360</t>
  </si>
  <si>
    <t>1297581552914710529</t>
  </si>
  <si>
    <t>1297582032558727169</t>
  </si>
  <si>
    <t>1297582414496137219</t>
  </si>
  <si>
    <t>1297583651845222401</t>
  </si>
  <si>
    <t>1297584710785413122</t>
  </si>
  <si>
    <t>1297587133553811457</t>
  </si>
  <si>
    <t>1297589582310113286</t>
  </si>
  <si>
    <t>1297590438724075521</t>
  </si>
  <si>
    <t>1297590816857362434</t>
  </si>
  <si>
    <t>1297593666073251842</t>
  </si>
  <si>
    <t>1297596027881623552</t>
  </si>
  <si>
    <t>1297596312976863234</t>
  </si>
  <si>
    <t>1297597550489468931</t>
  </si>
  <si>
    <t>1297599096715464705</t>
  </si>
  <si>
    <t>1297599212344025092</t>
  </si>
  <si>
    <t>1297599795746476033</t>
  </si>
  <si>
    <t>1297600992620556289</t>
  </si>
  <si>
    <t>1297584738622771202</t>
  </si>
  <si>
    <t>1297604911883051008</t>
  </si>
  <si>
    <t>1297607220658499584</t>
  </si>
  <si>
    <t>1297618162595377152</t>
  </si>
  <si>
    <t>1297619697840427008</t>
  </si>
  <si>
    <t>1297622309579173892</t>
  </si>
  <si>
    <t>1297622414864547847</t>
  </si>
  <si>
    <t>1297622618871345154</t>
  </si>
  <si>
    <t>1296987283464151040</t>
  </si>
  <si>
    <t>1297309829371801600</t>
  </si>
  <si>
    <t>1297309872195690497</t>
  </si>
  <si>
    <t>1297622748336803842</t>
  </si>
  <si>
    <t>1297075098118127617</t>
  </si>
  <si>
    <t>1297623019020574721</t>
  </si>
  <si>
    <t>1297623163447148548</t>
  </si>
  <si>
    <t>1297623260541210626</t>
  </si>
  <si>
    <t>1297623490963607553</t>
  </si>
  <si>
    <t>1297623357442203648</t>
  </si>
  <si>
    <t>1297623751748726785</t>
  </si>
  <si>
    <t>1297624857870569473</t>
  </si>
  <si>
    <t>1297625037751582723</t>
  </si>
  <si>
    <t>1297625168232288261</t>
  </si>
  <si>
    <t>1297625370712129536</t>
  </si>
  <si>
    <t>1297622269343170568</t>
  </si>
  <si>
    <t>1297625491571118082</t>
  </si>
  <si>
    <t>1297626264807800835</t>
  </si>
  <si>
    <t>1297626276329435136</t>
  </si>
  <si>
    <t>1297626211347136512</t>
  </si>
  <si>
    <t>1297626604097609728</t>
  </si>
  <si>
    <t>1297624465594097666</t>
  </si>
  <si>
    <t>1297627078741950466</t>
  </si>
  <si>
    <t>1297623929033547777</t>
  </si>
  <si>
    <t>1297627121909735426</t>
  </si>
  <si>
    <t>1297301340822085632</t>
  </si>
  <si>
    <t>1297627133817360384</t>
  </si>
  <si>
    <t>1297628191188750336</t>
  </si>
  <si>
    <t>1297631448053288964</t>
  </si>
  <si>
    <t>1297631692409024512</t>
  </si>
  <si>
    <t>1297637645204336640</t>
  </si>
  <si>
    <t>1297637681619447809</t>
  </si>
  <si>
    <t>1297637858581372931</t>
  </si>
  <si>
    <t>1297637954211332096</t>
  </si>
  <si>
    <t>1297638037476855809</t>
  </si>
  <si>
    <t>1297639155774652421</t>
  </si>
  <si>
    <t>1297639269188751363</t>
  </si>
  <si>
    <t>1297639418799546368</t>
  </si>
  <si>
    <t>1297640252732067840</t>
  </si>
  <si>
    <t>1297301210567979009</t>
  </si>
  <si>
    <t>1297624020200849412</t>
  </si>
  <si>
    <t>1297625105468657665</t>
  </si>
  <si>
    <t>1297625840637882373</t>
  </si>
  <si>
    <t>1297629241555771393</t>
  </si>
  <si>
    <t>1297629602190446592</t>
  </si>
  <si>
    <t>1297630350739472386</t>
  </si>
  <si>
    <t>1297633446303543296</t>
  </si>
  <si>
    <t>1297637336067592193</t>
  </si>
  <si>
    <t>1297636259377098763</t>
  </si>
  <si>
    <t>1297638939495260160</t>
  </si>
  <si>
    <t>1297640311708098565</t>
  </si>
  <si>
    <t>1297626816476336134</t>
  </si>
  <si>
    <t>1297630378560282638</t>
  </si>
  <si>
    <t>1296982810348191747</t>
  </si>
  <si>
    <t>1297304145293201408</t>
  </si>
  <si>
    <t>1297633570291429376</t>
  </si>
  <si>
    <t>1297640426803884033</t>
  </si>
  <si>
    <t>1297639160493244424</t>
  </si>
  <si>
    <t>1297639849609121792</t>
  </si>
  <si>
    <t>1297640479845122052</t>
  </si>
  <si>
    <t>1297519247594225667</t>
  </si>
  <si>
    <t>1297640533574275074</t>
  </si>
  <si>
    <t>1297641936803770369</t>
  </si>
  <si>
    <t>1296898129837596673</t>
  </si>
  <si>
    <t>1297642014788456450</t>
  </si>
  <si>
    <t>1297642281441415169</t>
  </si>
  <si>
    <t>1297642756991528966</t>
  </si>
  <si>
    <t>1297643230964703234</t>
  </si>
  <si>
    <t>1297643238275330049</t>
  </si>
  <si>
    <t>1297644331449425920</t>
  </si>
  <si>
    <t>1297645653049274369</t>
  </si>
  <si>
    <t>1297646000929222661</t>
  </si>
  <si>
    <t>1297647857688698880</t>
  </si>
  <si>
    <t>1297648677205540872</t>
  </si>
  <si>
    <t>1297650468420714498</t>
  </si>
  <si>
    <t>1297650923993522178</t>
  </si>
  <si>
    <t>1297651139891154944</t>
  </si>
  <si>
    <t>1297651270711377921</t>
  </si>
  <si>
    <t>1297651715597119489</t>
  </si>
  <si>
    <t>1297654019029118977</t>
  </si>
  <si>
    <t>1297654044056576000</t>
  </si>
  <si>
    <t>1297655345167216642</t>
  </si>
  <si>
    <t>1297645194423218176</t>
  </si>
  <si>
    <t>1297645634137264128</t>
  </si>
  <si>
    <t>1297655925432623106</t>
  </si>
  <si>
    <t>1297656112255250435</t>
  </si>
  <si>
    <t>1297658467315068934</t>
  </si>
  <si>
    <t>1297658634751610880</t>
  </si>
  <si>
    <t>1297659575752167426</t>
  </si>
  <si>
    <t>1297659940467871744</t>
  </si>
  <si>
    <t>1297658350642102272</t>
  </si>
  <si>
    <t>1297658485191122947</t>
  </si>
  <si>
    <t>1297660956198281224</t>
  </si>
  <si>
    <t>1297661643019685891</t>
  </si>
  <si>
    <t>1297662537996144641</t>
  </si>
  <si>
    <t>1297665073666764803</t>
  </si>
  <si>
    <t>1297665203820048384</t>
  </si>
  <si>
    <t>1297665625679106050</t>
  </si>
  <si>
    <t>1297665779383623680</t>
  </si>
  <si>
    <t>1297665785574367235</t>
  </si>
  <si>
    <t>1297638762986582017</t>
  </si>
  <si>
    <t>1297651197420146691</t>
  </si>
  <si>
    <t>1297665795754012673</t>
  </si>
  <si>
    <t>1297638632464031755</t>
  </si>
  <si>
    <t>1297666137522544640</t>
  </si>
  <si>
    <t>1297666175091052544</t>
  </si>
  <si>
    <t>1297665416022708224</t>
  </si>
  <si>
    <t>1297667235343892481</t>
  </si>
  <si>
    <t>1297667486716837888</t>
  </si>
  <si>
    <t>1297668456465268737</t>
  </si>
  <si>
    <t>1297669930708590594</t>
  </si>
  <si>
    <t>1297671293899284483</t>
  </si>
  <si>
    <t>1297671858662318080</t>
  </si>
  <si>
    <t>1297671929885851648</t>
  </si>
  <si>
    <t>1297670263623081984</t>
  </si>
  <si>
    <t>1297672477611614213</t>
  </si>
  <si>
    <t>1297672585577103361</t>
  </si>
  <si>
    <t>1297673841511038976</t>
  </si>
  <si>
    <t>1297032857429278720</t>
  </si>
  <si>
    <t>1297032987104616448</t>
  </si>
  <si>
    <t>1297033020818382850</t>
  </si>
  <si>
    <t>1297033311114498048</t>
  </si>
  <si>
    <t>1297049613585678337</t>
  </si>
  <si>
    <t>1297049301147770880</t>
  </si>
  <si>
    <t>1297674005940297728</t>
  </si>
  <si>
    <t>1297674080934490113</t>
  </si>
  <si>
    <t>1297674043978420224</t>
  </si>
  <si>
    <t>1297674088136097793</t>
  </si>
  <si>
    <t>1297674251944828928</t>
  </si>
  <si>
    <t>1297374989470113792</t>
  </si>
  <si>
    <t>1297375008646406145</t>
  </si>
  <si>
    <t>1297381943055659008</t>
  </si>
  <si>
    <t>1297391009706512386</t>
  </si>
  <si>
    <t>1297674068024590337</t>
  </si>
  <si>
    <t>1297674293317439488</t>
  </si>
  <si>
    <t>1297674509282091009</t>
  </si>
  <si>
    <t>1297674708335370246</t>
  </si>
  <si>
    <t>1297675287413522440</t>
  </si>
  <si>
    <t>1297675423346831362</t>
  </si>
  <si>
    <t>1297675434281373697</t>
  </si>
  <si>
    <t>1297675746257895432</t>
  </si>
  <si>
    <t>1297675838801018887</t>
  </si>
  <si>
    <t>1297676189700689923</t>
  </si>
  <si>
    <t>1297665214142455811</t>
  </si>
  <si>
    <t>1297676866841583616</t>
  </si>
  <si>
    <t>1297676888458977280</t>
  </si>
  <si>
    <t>1297677389850267650</t>
  </si>
  <si>
    <t>1297678156535562247</t>
  </si>
  <si>
    <t>1297678418486558720</t>
  </si>
  <si>
    <t>1297658313589624835</t>
  </si>
  <si>
    <t>1297678517744873477</t>
  </si>
  <si>
    <t>1297658169414557699</t>
  </si>
  <si>
    <t>1297679470091001856</t>
  </si>
  <si>
    <t>1297681543033286659</t>
  </si>
  <si>
    <t>1297681544744763392</t>
  </si>
  <si>
    <t>1297338916140392448</t>
  </si>
  <si>
    <t>1297682007888211968</t>
  </si>
  <si>
    <t>1297385101404315648</t>
  </si>
  <si>
    <t>1297386688038047745</t>
  </si>
  <si>
    <t>1297034740348854274</t>
  </si>
  <si>
    <t>1297035078501978113</t>
  </si>
  <si>
    <t>1297035175835111427</t>
  </si>
  <si>
    <t>1297034797756243968</t>
  </si>
  <si>
    <t>1297037517305204739</t>
  </si>
  <si>
    <t>1297035455490383872</t>
  </si>
  <si>
    <t>1297682535259025409</t>
  </si>
  <si>
    <t>1297682978890567681</t>
  </si>
  <si>
    <t>1297685252262027264</t>
  </si>
  <si>
    <t>1297685424681267201</t>
  </si>
  <si>
    <t>1297686132403183622</t>
  </si>
  <si>
    <t>1297674290108694528</t>
  </si>
  <si>
    <t>1297686913575350272</t>
  </si>
  <si>
    <t>1297690054681178112</t>
  </si>
  <si>
    <t>1297691527859310594</t>
  </si>
  <si>
    <t>1297640223313137669</t>
  </si>
  <si>
    <t>1297691580288192514</t>
  </si>
  <si>
    <t>1297691736580423680</t>
  </si>
  <si>
    <t>1297691787415425024</t>
  </si>
  <si>
    <t>1297691866071093248</t>
  </si>
  <si>
    <t>1297691890284863488</t>
  </si>
  <si>
    <t>1297692211988111361</t>
  </si>
  <si>
    <t>1297657333229772800</t>
  </si>
  <si>
    <t>1297693440919076865</t>
  </si>
  <si>
    <t>1297651220732051462</t>
  </si>
  <si>
    <t>1297696509379653633</t>
  </si>
  <si>
    <t>1297696602325491712</t>
  </si>
  <si>
    <t>1297693055739453442</t>
  </si>
  <si>
    <t>1297700858109612033</t>
  </si>
  <si>
    <t>1297703107003133952</t>
  </si>
  <si>
    <t>1297707787649245185</t>
  </si>
  <si>
    <t>1297709190849454089</t>
  </si>
  <si>
    <t>1297711874566500352</t>
  </si>
  <si>
    <t>1297712636507721728</t>
  </si>
  <si>
    <t>1297563136631939073</t>
  </si>
  <si>
    <t>1297722194290790401</t>
  </si>
  <si>
    <t>1297723685198082049</t>
  </si>
  <si>
    <t>1297724147016007683</t>
  </si>
  <si>
    <t>1297727904688648199</t>
  </si>
  <si>
    <t>1297402901623500805</t>
  </si>
  <si>
    <t>1297735287162810369</t>
  </si>
  <si>
    <t>1297735624137543685</t>
  </si>
  <si>
    <t>1297736433348694017</t>
  </si>
  <si>
    <t>1297638057827500033</t>
  </si>
  <si>
    <t>1297737110808600578</t>
  </si>
  <si>
    <t>1297692973820518400</t>
  </si>
  <si>
    <t>1297737847110328320</t>
  </si>
  <si>
    <t>1297741509899558915</t>
  </si>
  <si>
    <t>1297743662957449217</t>
  </si>
  <si>
    <t>1297743783749201922</t>
  </si>
  <si>
    <t>1296938895725101056</t>
  </si>
  <si>
    <t>1296982602574831616</t>
  </si>
  <si>
    <t>1297744132757024769</t>
  </si>
  <si>
    <t>1297744169775988739</t>
  </si>
  <si>
    <t>1297744299254329344</t>
  </si>
  <si>
    <t>1297744332556873729</t>
  </si>
  <si>
    <t>1296961815914713088</t>
  </si>
  <si>
    <t>1297744365104791553</t>
  </si>
  <si>
    <t>1297622354521133056</t>
  </si>
  <si>
    <t>1297744581988093952</t>
  </si>
  <si>
    <t>1297744666025242624</t>
  </si>
  <si>
    <t>1297744804860788737</t>
  </si>
  <si>
    <t>1297744820954439685</t>
  </si>
  <si>
    <t>1297745182926835712</t>
  </si>
  <si>
    <t>1297745858771984385</t>
  </si>
  <si>
    <t>1297746039479443459</t>
  </si>
  <si>
    <t>1297746478757289985</t>
  </si>
  <si>
    <t>1297745790224474114</t>
  </si>
  <si>
    <t>1297688289944776704</t>
  </si>
  <si>
    <t>1297745932994453506</t>
  </si>
  <si>
    <t>1297746533979492355</t>
  </si>
  <si>
    <t>1297747494533656583</t>
  </si>
  <si>
    <t>1297747772679098368</t>
  </si>
  <si>
    <t>1297749562845609984</t>
  </si>
  <si>
    <t>1297762842712539138</t>
  </si>
  <si>
    <t>1297038221344301057</t>
  </si>
  <si>
    <t>1297764328766988288</t>
  </si>
  <si>
    <t>1297764361067311104</t>
  </si>
  <si>
    <t>1297765669505835013</t>
  </si>
  <si>
    <t>1297766250081390592</t>
  </si>
  <si>
    <t>1297766288102772736</t>
  </si>
  <si>
    <t>1297766511373725696</t>
  </si>
  <si>
    <t>1297767131623206918</t>
  </si>
  <si>
    <t>1297771957857841153</t>
  </si>
  <si>
    <t>1297772631245099009</t>
  </si>
  <si>
    <t>1297765872023547905</t>
  </si>
  <si>
    <t>1297765889002164226</t>
  </si>
  <si>
    <t>1297773629049114624</t>
  </si>
  <si>
    <t>1297773821965950976</t>
  </si>
  <si>
    <t>1297774845858463745</t>
  </si>
  <si>
    <t>1297743914896678912</t>
  </si>
  <si>
    <t>1297747195752361984</t>
  </si>
  <si>
    <t>1297751534562955264</t>
  </si>
  <si>
    <t>1297752759869927425</t>
  </si>
  <si>
    <t>1297774990029467648</t>
  </si>
  <si>
    <t>1297751797495402497</t>
  </si>
  <si>
    <t>1297752127956226048</t>
  </si>
  <si>
    <t>1297776461403656192</t>
  </si>
  <si>
    <t>1297768818710925314</t>
  </si>
  <si>
    <t>1297778081642422272</t>
  </si>
  <si>
    <t>1297779548663222277</t>
  </si>
  <si>
    <t>1297779704162852865</t>
  </si>
  <si>
    <t>1297676909409525761</t>
  </si>
  <si>
    <t>1297784543802466304</t>
  </si>
  <si>
    <t>1297786288016261120</t>
  </si>
  <si>
    <t>1297743674877583360</t>
  </si>
  <si>
    <t>1297743762819633152</t>
  </si>
  <si>
    <t>1297743826195484672</t>
  </si>
  <si>
    <t>1297786961369784320</t>
  </si>
  <si>
    <t>1297637582889799680</t>
  </si>
  <si>
    <t>1297691334141259777</t>
  </si>
  <si>
    <t>1297681166942777344</t>
  </si>
  <si>
    <t>1297801348877103105</t>
  </si>
  <si>
    <t>1297802141470351361</t>
  </si>
  <si>
    <t>1297743565775347714</t>
  </si>
  <si>
    <t>1297802838370787329</t>
  </si>
  <si>
    <t>1297778764978499584</t>
  </si>
  <si>
    <t>1297779708080410626</t>
  </si>
  <si>
    <t>1297779742394011650</t>
  </si>
  <si>
    <t>1297782701198643200</t>
  </si>
  <si>
    <t>1297782724128919552</t>
  </si>
  <si>
    <t>1297785071718600705</t>
  </si>
  <si>
    <t>1297819417108197376</t>
  </si>
  <si>
    <t>1297819465489547264</t>
  </si>
  <si>
    <t>1297836701612748800</t>
  </si>
  <si>
    <t>1297861496547024896</t>
  </si>
  <si>
    <t>1297863433145257985</t>
  </si>
  <si>
    <t>1297863573419458560</t>
  </si>
  <si>
    <t>1297868492759343104</t>
  </si>
  <si>
    <t>1297868028768649217</t>
  </si>
  <si>
    <t>1297869856470175744</t>
  </si>
  <si>
    <t>1297880200487763971</t>
  </si>
  <si>
    <t>1297882384155553801</t>
  </si>
  <si>
    <t>1297882387947413504</t>
  </si>
  <si>
    <t>1297887698603184129</t>
  </si>
  <si>
    <t>1297677080755240960</t>
  </si>
  <si>
    <t>1297889980526755841</t>
  </si>
  <si>
    <t>1297891942555164673</t>
  </si>
  <si>
    <t>1297381671029731330</t>
  </si>
  <si>
    <t>1297381916362985477</t>
  </si>
  <si>
    <t>1297383949820293126</t>
  </si>
  <si>
    <t>1297386841159565312</t>
  </si>
  <si>
    <t>1297034620651868161</t>
  </si>
  <si>
    <t>1297381093046235136</t>
  </si>
  <si>
    <t>1297673780492476417</t>
  </si>
  <si>
    <t>1297673910494859264</t>
  </si>
  <si>
    <t>1297382562583601152</t>
  </si>
  <si>
    <t>1297674804376477696</t>
  </si>
  <si>
    <t>1297675191401627648</t>
  </si>
  <si>
    <t>1297182045836161024</t>
  </si>
  <si>
    <t>1297536914887598080</t>
  </si>
  <si>
    <t>1297641202028670983</t>
  </si>
  <si>
    <t>1297645763976024065</t>
  </si>
  <si>
    <t>1297375030016385025</t>
  </si>
  <si>
    <t>1297390603261665280</t>
  </si>
  <si>
    <t>1297673778030358528</t>
  </si>
  <si>
    <t>1297894106069311488</t>
  </si>
  <si>
    <t>1297673871626141696</t>
  </si>
  <si>
    <t>1297675045863489536</t>
  </si>
  <si>
    <t>1297675154089107459</t>
  </si>
  <si>
    <t>1297682482091851777</t>
  </si>
  <si>
    <t>1297894871647191041</t>
  </si>
  <si>
    <t>1297344794474106880</t>
  </si>
  <si>
    <t>1297543209833230337</t>
  </si>
  <si>
    <t>1297628997845581824</t>
  </si>
  <si>
    <t>1297660507701166080</t>
  </si>
  <si>
    <t>1297894785496174592</t>
  </si>
  <si>
    <t>1297896137047908353</t>
  </si>
  <si>
    <t>1297900597199409152</t>
  </si>
  <si>
    <t>1297907383855804422</t>
  </si>
  <si>
    <t>1297911539085664258</t>
  </si>
  <si>
    <t>1297913515953532935</t>
  </si>
  <si>
    <t>1297913625244565504</t>
  </si>
  <si>
    <t>1297914316486660101</t>
  </si>
  <si>
    <t>1297772873101324289</t>
  </si>
  <si>
    <t>1297916524393635846</t>
  </si>
  <si>
    <t>1297381517795168256</t>
  </si>
  <si>
    <t>1297673794509824000</t>
  </si>
  <si>
    <t>1297767061561569280</t>
  </si>
  <si>
    <t>1297772141379715073</t>
  </si>
  <si>
    <t>1297917488169127936</t>
  </si>
  <si>
    <t>1297917943662219268</t>
  </si>
  <si>
    <t>1297925803188072449</t>
  </si>
  <si>
    <t>1297925996994322432</t>
  </si>
  <si>
    <t>1297926101348618240</t>
  </si>
  <si>
    <t>1297926511404752899</t>
  </si>
  <si>
    <t>1297927802214207489</t>
  </si>
  <si>
    <t>1297928410937937920</t>
  </si>
  <si>
    <t>1297930232347930626</t>
  </si>
  <si>
    <t>1297931480446963712</t>
  </si>
  <si>
    <t>1297937442729861126</t>
  </si>
  <si>
    <t>1297937685466746880</t>
  </si>
  <si>
    <t>1297938132726427649</t>
  </si>
  <si>
    <t>1297939809714012161</t>
  </si>
  <si>
    <t>1297940669982478336</t>
  </si>
  <si>
    <t>1297933515363942402</t>
  </si>
  <si>
    <t>1297949037409128448</t>
  </si>
  <si>
    <t>1297950853270089728</t>
  </si>
  <si>
    <t>1297951091334684672</t>
  </si>
  <si>
    <t>1297732810128740352</t>
  </si>
  <si>
    <t>1297951311757967360</t>
  </si>
  <si>
    <t>1297955522495295488</t>
  </si>
  <si>
    <t>1297952892926734343</t>
  </si>
  <si>
    <t>1297958098049499136</t>
  </si>
  <si>
    <t>1297959380734877696</t>
  </si>
  <si>
    <t>1297972061277691909</t>
  </si>
  <si>
    <t>1297962519844225024</t>
  </si>
  <si>
    <t>1297973304440086533</t>
  </si>
  <si>
    <t>1297974746060132353</t>
  </si>
  <si>
    <t>1297976286480982016</t>
  </si>
  <si>
    <t>1297977426912436225</t>
  </si>
  <si>
    <t>1297674198987440129</t>
  </si>
  <si>
    <t>1297984910410555392</t>
  </si>
  <si>
    <t>1298001953809670146</t>
  </si>
  <si>
    <t>1298002028136988672</t>
  </si>
  <si>
    <t>1297930213234561026</t>
  </si>
  <si>
    <t>1297930251624943618</t>
  </si>
  <si>
    <t>1298015583993241600</t>
  </si>
  <si>
    <t>1298016116766212098</t>
  </si>
  <si>
    <t>1297344103806623744</t>
  </si>
  <si>
    <t>1298028224568594435</t>
  </si>
  <si>
    <t>1298028880201056256</t>
  </si>
  <si>
    <t>1298046074762952706</t>
  </si>
  <si>
    <t>1298046533431156737</t>
  </si>
  <si>
    <t>1298048825802850304</t>
  </si>
  <si>
    <t>1298049534350839808</t>
  </si>
  <si>
    <t>1298063054970781696</t>
  </si>
  <si>
    <t>1297638398417608705</t>
  </si>
  <si>
    <t>1297638347503017990</t>
  </si>
  <si>
    <t>1298065318758285317</t>
  </si>
  <si>
    <t>1297942799837536256</t>
  </si>
  <si>
    <t>1298064687188320259</t>
  </si>
  <si>
    <t>1298066171414052864</t>
  </si>
  <si>
    <t>1298066815038488577</t>
  </si>
  <si>
    <t>1298065417114652673</t>
  </si>
  <si>
    <t>1298068478684004353</t>
  </si>
  <si>
    <t>1297948308757983234</t>
  </si>
  <si>
    <t>1298076257356337152</t>
  </si>
  <si>
    <t>1298076907846737921</t>
  </si>
  <si>
    <t>1298077545229844480</t>
  </si>
  <si>
    <t>1298077756383571968</t>
  </si>
  <si>
    <t>1298081771649630208</t>
  </si>
  <si>
    <t>1297344648294219778</t>
  </si>
  <si>
    <t>1297743640622637056</t>
  </si>
  <si>
    <t>1298013913309536256</t>
  </si>
  <si>
    <t>1298087618991624193</t>
  </si>
  <si>
    <t>1298089804597518339</t>
  </si>
  <si>
    <t>1298074931247419398</t>
  </si>
  <si>
    <t>1298074995780988930</t>
  </si>
  <si>
    <t>1298091730026332162</t>
  </si>
  <si>
    <t>1297075278141894660</t>
  </si>
  <si>
    <t>1297076196107329538</t>
  </si>
  <si>
    <t>1298092591158788096</t>
  </si>
  <si>
    <t>1298094019889651712</t>
  </si>
  <si>
    <t>1298096681343283202</t>
  </si>
  <si>
    <t>1298098910653710338</t>
  </si>
  <si>
    <t>1298065075572531201</t>
  </si>
  <si>
    <t>1298103381605650432</t>
  </si>
  <si>
    <t>1297988521576165376</t>
  </si>
  <si>
    <t>1298028459445215232</t>
  </si>
  <si>
    <t>1298106341395898369</t>
  </si>
  <si>
    <t>1298119013218713600</t>
  </si>
  <si>
    <t>1298121448473559040</t>
  </si>
  <si>
    <t>1298121643915706368</t>
  </si>
  <si>
    <t>1297013765993635841</t>
  </si>
  <si>
    <t>1297360159224877058</t>
  </si>
  <si>
    <t>1298128714098790400</t>
  </si>
  <si>
    <t>1297364978832412672</t>
  </si>
  <si>
    <t>1298153902437801984</t>
  </si>
  <si>
    <t>1298246180183445504</t>
  </si>
  <si>
    <t>1298251327601020928</t>
  </si>
  <si>
    <t>1298253240191127553</t>
  </si>
  <si>
    <t>1298263119894966281</t>
  </si>
  <si>
    <t>1298263495230631937</t>
  </si>
  <si>
    <t>1298265059026546695</t>
  </si>
  <si>
    <t>1298282182428053504</t>
  </si>
  <si>
    <t>1298282838647701504</t>
  </si>
  <si>
    <t>1298287662554648576</t>
  </si>
  <si>
    <t>1297230374943313926</t>
  </si>
  <si>
    <t>1298290282782429184</t>
  </si>
  <si>
    <t>1297670343700733952</t>
  </si>
  <si>
    <t>1297633413315297282</t>
  </si>
  <si>
    <t>1297670592443883521</t>
  </si>
  <si>
    <t>1298292114137243650</t>
  </si>
  <si>
    <t>1297635122443886593</t>
  </si>
  <si>
    <t>1298085069270200320</t>
  </si>
  <si>
    <t>1298089924982378496</t>
  </si>
  <si>
    <t>1298294310572634112</t>
  </si>
  <si>
    <t>1298295827551715332</t>
  </si>
  <si>
    <t>1298304667777036290</t>
  </si>
  <si>
    <t>1298308293119692806</t>
  </si>
  <si>
    <t>1298311696818348032</t>
  </si>
  <si>
    <t>1298317369484423175</t>
  </si>
  <si>
    <t>1298319111391502337</t>
  </si>
  <si>
    <t>1298323541344092163</t>
  </si>
  <si>
    <t>1298325227877928962</t>
  </si>
  <si>
    <t>1298325956545970178</t>
  </si>
  <si>
    <t>1298329342951469058</t>
  </si>
  <si>
    <t>1298336834481782785</t>
  </si>
  <si>
    <t>1298337450994040834</t>
  </si>
  <si>
    <t>1298339332386893825</t>
  </si>
  <si>
    <t>1298343224931692544</t>
  </si>
  <si>
    <t>1298360128094326784</t>
  </si>
  <si>
    <t>1298360742702452741</t>
  </si>
  <si>
    <t>1298363730707640321</t>
  </si>
  <si>
    <t>1298364111278034944</t>
  </si>
  <si>
    <t>1298366862133264385</t>
  </si>
  <si>
    <t>1298366888431489026</t>
  </si>
  <si>
    <t>1298369529236488192</t>
  </si>
  <si>
    <t>1298370668904554498</t>
  </si>
  <si>
    <t>1298371261169651714</t>
  </si>
  <si>
    <t>1298387180553789441</t>
  </si>
  <si>
    <t>1298394089021300737</t>
  </si>
  <si>
    <t>1298399699607617540</t>
  </si>
  <si>
    <t>1298400089019424776</t>
  </si>
  <si>
    <t>1298402033121165313</t>
  </si>
  <si>
    <t>1298413479611817986</t>
  </si>
  <si>
    <t>1298419679254450182</t>
  </si>
  <si>
    <t>1298427764828241923</t>
  </si>
  <si>
    <t>1298429117487091712</t>
  </si>
  <si>
    <t>1296981456745627652</t>
  </si>
  <si>
    <t>1296982134515785729</t>
  </si>
  <si>
    <t>1296983389988425728</t>
  </si>
  <si>
    <t>1296981724438695936</t>
  </si>
  <si>
    <t>1296983517587558400</t>
  </si>
  <si>
    <t>1297929633250369538</t>
  </si>
  <si>
    <t>1298007825248133120</t>
  </si>
  <si>
    <t>1296982694052745216</t>
  </si>
  <si>
    <t>1297302703761129472</t>
  </si>
  <si>
    <t>1297623020622811136</t>
  </si>
  <si>
    <t>1298118108427833344</t>
  </si>
  <si>
    <t>1298430382942060545</t>
  </si>
  <si>
    <t>1298429598850375680</t>
  </si>
  <si>
    <t>1298430507076722689</t>
  </si>
  <si>
    <t>1297749581468295170</t>
  </si>
  <si>
    <t>1298431803418529792</t>
  </si>
  <si>
    <t>1298433658127372293</t>
  </si>
  <si>
    <t>1298433746891427840</t>
  </si>
  <si>
    <t>1298435789525626881</t>
  </si>
  <si>
    <t>1298440731183452162</t>
  </si>
  <si>
    <t>1297010808078114817</t>
  </si>
  <si>
    <t>1298440947219521537</t>
  </si>
  <si>
    <t>1298441090270400515</t>
  </si>
  <si>
    <t>1298441092581470208</t>
  </si>
  <si>
    <t>1296901480813920256</t>
  </si>
  <si>
    <t>1296905630649856001</t>
  </si>
  <si>
    <t>1296901187300622336</t>
  </si>
  <si>
    <t>1296901999821312002</t>
  </si>
  <si>
    <t>1296903242006355968</t>
  </si>
  <si>
    <t>1296905444338917378</t>
  </si>
  <si>
    <t>1297048331873595392</t>
  </si>
  <si>
    <t>1296902918621270016</t>
  </si>
  <si>
    <t>1296905400118398976</t>
  </si>
  <si>
    <t>1297228970870661122</t>
  </si>
  <si>
    <t>1296899255492399104</t>
  </si>
  <si>
    <t>1296898634869506049</t>
  </si>
  <si>
    <t>1298441345040883724</t>
  </si>
  <si>
    <t>1298441918276403200</t>
  </si>
  <si>
    <t>1297931038845329408</t>
  </si>
  <si>
    <t>1297933198660259854</t>
  </si>
  <si>
    <t>1297925509196713984</t>
  </si>
  <si>
    <t>1297931141639360513</t>
  </si>
  <si>
    <t>1297933374917500928</t>
  </si>
  <si>
    <t>1297937615182733312</t>
  </si>
  <si>
    <t>1297944955202048000</t>
  </si>
  <si>
    <t>1297947057785696256</t>
  </si>
  <si>
    <t>1297944920213164032</t>
  </si>
  <si>
    <t>1297947204460503040</t>
  </si>
  <si>
    <t>1297947093948960768</t>
  </si>
  <si>
    <t>1297947302787612672</t>
  </si>
  <si>
    <t>1297948214616707072</t>
  </si>
  <si>
    <t>1297949461520547848</t>
  </si>
  <si>
    <t>1297948427846684672</t>
  </si>
  <si>
    <t>1298091344695422977</t>
  </si>
  <si>
    <t>1298092208797528070</t>
  </si>
  <si>
    <t>1298092305497300992</t>
  </si>
  <si>
    <t>1298092440335704064</t>
  </si>
  <si>
    <t>1298400708597669889</t>
  </si>
  <si>
    <t>1298400777665273856</t>
  </si>
  <si>
    <t>1298401649744994304</t>
  </si>
  <si>
    <t>1298401705034317824</t>
  </si>
  <si>
    <t>1298402017015001090</t>
  </si>
  <si>
    <t>1298414970208567297</t>
  </si>
  <si>
    <t>1298400444532682753</t>
  </si>
  <si>
    <t>1298414053925122049</t>
  </si>
  <si>
    <t>1298441998433542146</t>
  </si>
  <si>
    <t>1297931324833976328</t>
  </si>
  <si>
    <t>1297936839609692166</t>
  </si>
  <si>
    <t>1298092250618949632</t>
  </si>
  <si>
    <t>1298105727752396800</t>
  </si>
  <si>
    <t>1298413522838142977</t>
  </si>
  <si>
    <t>1298443452485599233</t>
  </si>
  <si>
    <t>1298446260152696833</t>
  </si>
  <si>
    <t>1298452887589142529</t>
  </si>
  <si>
    <t>1297036194996318208</t>
  </si>
  <si>
    <t>1297036209139507201</t>
  </si>
  <si>
    <t>1297036235412631556</t>
  </si>
  <si>
    <t>1297036261945827328</t>
  </si>
  <si>
    <t>1297036278282690560</t>
  </si>
  <si>
    <t>1297036294854385664</t>
  </si>
  <si>
    <t>1297036313091117056</t>
  </si>
  <si>
    <t>1297036380296495104</t>
  </si>
  <si>
    <t>1297036602103889920</t>
  </si>
  <si>
    <t>1297037052060430337</t>
  </si>
  <si>
    <t>1297039716395581440</t>
  </si>
  <si>
    <t>1297039880732606464</t>
  </si>
  <si>
    <t>1298450490988965888</t>
  </si>
  <si>
    <t>1298451015314751488</t>
  </si>
  <si>
    <t>1298453279718875136</t>
  </si>
  <si>
    <t>1298453620170661888</t>
  </si>
  <si>
    <t>1297015363905949698</t>
  </si>
  <si>
    <t>1298452772443107328</t>
  </si>
  <si>
    <t>1298453623626706946</t>
  </si>
  <si>
    <t>1298461639155634177</t>
  </si>
  <si>
    <t>1298461811516342274</t>
  </si>
  <si>
    <t>1298461971893956610</t>
  </si>
  <si>
    <t>1297015926081105922</t>
  </si>
  <si>
    <t>1298462075589742597</t>
  </si>
  <si>
    <t>1298462129582821376</t>
  </si>
  <si>
    <t>1298462178392059905</t>
  </si>
  <si>
    <t>1298462304804249600</t>
  </si>
  <si>
    <t>1298462979160068096</t>
  </si>
  <si>
    <t>1298463156944146433</t>
  </si>
  <si>
    <t>1298461625087856640</t>
  </si>
  <si>
    <t>1298463250623889408</t>
  </si>
  <si>
    <t>1298463497660108800</t>
  </si>
  <si>
    <t>1298462189460783104</t>
  </si>
  <si>
    <t>1298463564953460736</t>
  </si>
  <si>
    <t>1298463638194253824</t>
  </si>
  <si>
    <t>1298464265901346818</t>
  </si>
  <si>
    <t>1298464634299731968</t>
  </si>
  <si>
    <t>1298461458125279234</t>
  </si>
  <si>
    <t>1298465698751172608</t>
  </si>
  <si>
    <t>1298461573489532928</t>
  </si>
  <si>
    <t>1298462221580865541</t>
  </si>
  <si>
    <t>1298462258775949312</t>
  </si>
  <si>
    <t>1298465807387840514</t>
  </si>
  <si>
    <t>1296971076648480773</t>
  </si>
  <si>
    <t>1298452981952651264</t>
  </si>
  <si>
    <t>1298467242829463557</t>
  </si>
  <si>
    <t>1298468779387650048</t>
  </si>
  <si>
    <t>1296987240569110529</t>
  </si>
  <si>
    <t>1297027812583518208</t>
  </si>
  <si>
    <t>1297670667178070022</t>
  </si>
  <si>
    <t>1297708516220731392</t>
  </si>
  <si>
    <t>1297765807955509249</t>
  </si>
  <si>
    <t>1297766613610102784</t>
  </si>
  <si>
    <t>1297766523327610881</t>
  </si>
  <si>
    <t>1297765955297333249</t>
  </si>
  <si>
    <t>1297767205225078785</t>
  </si>
  <si>
    <t>1298117136339144704</t>
  </si>
  <si>
    <t>1298131946292367360</t>
  </si>
  <si>
    <t>1296938281616187392</t>
  </si>
  <si>
    <t>1296951669880762368</t>
  </si>
  <si>
    <t>1296982448383954944</t>
  </si>
  <si>
    <t>1297302418284216320</t>
  </si>
  <si>
    <t>1297341243136126977</t>
  </si>
  <si>
    <t>1297342072035446786</t>
  </si>
  <si>
    <t>1297622540999897088</t>
  </si>
  <si>
    <t>1297622973051002886</t>
  </si>
  <si>
    <t>1297670596713644032</t>
  </si>
  <si>
    <t>1297671211502186498</t>
  </si>
  <si>
    <t>1297744902135189507</t>
  </si>
  <si>
    <t>1298034057138274305</t>
  </si>
  <si>
    <t>1298065895462510592</t>
  </si>
  <si>
    <t>1298433433895665664</t>
  </si>
  <si>
    <t>1298470427409473538</t>
  </si>
  <si>
    <t>1297339822638419968</t>
  </si>
  <si>
    <t>1296938029907468289</t>
  </si>
  <si>
    <t>1297743700290752513</t>
  </si>
  <si>
    <t>1298429479178473472</t>
  </si>
  <si>
    <t>1298470624038289408</t>
  </si>
  <si>
    <t>1296982095546392576</t>
  </si>
  <si>
    <t>1298473319457464320</t>
  </si>
  <si>
    <t>1298475355636822018</t>
  </si>
  <si>
    <t>1298475689642004480</t>
  </si>
  <si>
    <t>1298475908169228289</t>
  </si>
  <si>
    <t>1298476132673576960</t>
  </si>
  <si>
    <t>1298476880543145986</t>
  </si>
  <si>
    <t>1298477383566073858</t>
  </si>
  <si>
    <t>1298481904753287168</t>
  </si>
  <si>
    <t>1298482891647680513</t>
  </si>
  <si>
    <t>1298491025174847489</t>
  </si>
  <si>
    <t>1298492155317514240</t>
  </si>
  <si>
    <t>1298502634731577345</t>
  </si>
  <si>
    <t>1297638619767865349</t>
  </si>
  <si>
    <t>1298524621596131329</t>
  </si>
  <si>
    <t>1297638980981272578</t>
  </si>
  <si>
    <t>1297664292859387904</t>
  </si>
  <si>
    <t>1297664561110306818</t>
  </si>
  <si>
    <t>1297665160501485568</t>
  </si>
  <si>
    <t>1298526037765054464</t>
  </si>
  <si>
    <t>1298539100534800384</t>
  </si>
  <si>
    <t>1298550983425843205</t>
  </si>
  <si>
    <t>1298565908584161281</t>
  </si>
  <si>
    <t>1298608482015477760</t>
  </si>
  <si>
    <t>1298634243346759681</t>
  </si>
  <si>
    <t>1298637576220246016</t>
  </si>
  <si>
    <t>1298639352969519104</t>
  </si>
  <si>
    <t>1298648744775372801</t>
  </si>
  <si>
    <t>1298650369745199110</t>
  </si>
  <si>
    <t>1298653292763836416</t>
  </si>
  <si>
    <t>1298442141967032322</t>
  </si>
  <si>
    <t>1298654929494724608</t>
  </si>
  <si>
    <t>1298663233520193536</t>
  </si>
  <si>
    <t>1297950384305004544</t>
  </si>
  <si>
    <t>1297950905782824961</t>
  </si>
  <si>
    <t>1298663760920535044</t>
  </si>
  <si>
    <t>1298669897271123968</t>
  </si>
  <si>
    <t>1298672131958542336</t>
  </si>
  <si>
    <t>1298673030625808385</t>
  </si>
  <si>
    <t>1298675420825559040</t>
  </si>
  <si>
    <t>1298672463765741570</t>
  </si>
  <si>
    <t>1298682481521156097</t>
  </si>
  <si>
    <t>1298705376683139073</t>
  </si>
  <si>
    <t>1298710647681646592</t>
  </si>
  <si>
    <t>1298714802450075650</t>
  </si>
  <si>
    <t>1298715196416905217</t>
  </si>
  <si>
    <t>1298716837710925830</t>
  </si>
  <si>
    <t>1298716920959496195</t>
  </si>
  <si>
    <t>1298716998986211328</t>
  </si>
  <si>
    <t>1298717016623218693</t>
  </si>
  <si>
    <t>1298717579188400134</t>
  </si>
  <si>
    <t>1298717586390020101</t>
  </si>
  <si>
    <t>1298717679520382986</t>
  </si>
  <si>
    <t>1298717702047948800</t>
  </si>
  <si>
    <t>1298718060061188104</t>
  </si>
  <si>
    <t>1298718266018295808</t>
  </si>
  <si>
    <t>1298718490379993088</t>
  </si>
  <si>
    <t>1298718853317312514</t>
  </si>
  <si>
    <t>1298719130086805505</t>
  </si>
  <si>
    <t>1298719297435389959</t>
  </si>
  <si>
    <t>1298719542428893184</t>
  </si>
  <si>
    <t>1298718172552392710</t>
  </si>
  <si>
    <t>1298719701682413568</t>
  </si>
  <si>
    <t>1298719907157221376</t>
  </si>
  <si>
    <t>1298720448226582535</t>
  </si>
  <si>
    <t>1298720690695094273</t>
  </si>
  <si>
    <t>1298721066508931078</t>
  </si>
  <si>
    <t>1298721074134228994</t>
  </si>
  <si>
    <t>1298651795862913027</t>
  </si>
  <si>
    <t>1298721411712741376</t>
  </si>
  <si>
    <t>1298721431996440584</t>
  </si>
  <si>
    <t>1298721197383757826</t>
  </si>
  <si>
    <t>1298721226253205506</t>
  </si>
  <si>
    <t>1298721316611096582</t>
  </si>
  <si>
    <t>1298721347078561794</t>
  </si>
  <si>
    <t>1298721723206926343</t>
  </si>
  <si>
    <t>1298721818237267973</t>
  </si>
  <si>
    <t>1298722329267118083</t>
  </si>
  <si>
    <t>1298722470246014982</t>
  </si>
  <si>
    <t>1298722621987545091</t>
  </si>
  <si>
    <t>1298722147225894912</t>
  </si>
  <si>
    <t>1298722798605459456</t>
  </si>
  <si>
    <t>1298722826443055106</t>
  </si>
  <si>
    <t>1298724429476790272</t>
  </si>
  <si>
    <t>1298720531017904130</t>
  </si>
  <si>
    <t>1298720963048046606</t>
  </si>
  <si>
    <t>1298720412323332100</t>
  </si>
  <si>
    <t>1298724758645743619</t>
  </si>
  <si>
    <t>1298724789817708545</t>
  </si>
  <si>
    <t>1298724908743061504</t>
  </si>
  <si>
    <t>1298725958883524608</t>
  </si>
  <si>
    <t>1298726483205083136</t>
  </si>
  <si>
    <t>1298726892917358595</t>
  </si>
  <si>
    <t>1298726925276524547</t>
  </si>
  <si>
    <t>1298726933115613184</t>
  </si>
  <si>
    <t>1298726952363110400</t>
  </si>
  <si>
    <t>1298727324393893888</t>
  </si>
  <si>
    <t>1298727522700595202</t>
  </si>
  <si>
    <t>1298727737780183040</t>
  </si>
  <si>
    <t>1298728473851199490</t>
  </si>
  <si>
    <t>1298728689165885441</t>
  </si>
  <si>
    <t>1298363377983475713</t>
  </si>
  <si>
    <t>1298731007722401793</t>
  </si>
  <si>
    <t>1298732405696667652</t>
  </si>
  <si>
    <t>1298729455314178052</t>
  </si>
  <si>
    <t>1298734825931771904</t>
  </si>
  <si>
    <t>1298735019125399552</t>
  </si>
  <si>
    <t>1298735527210835970</t>
  </si>
  <si>
    <t>1298734172312346624</t>
  </si>
  <si>
    <t>1298735810272014336</t>
  </si>
  <si>
    <t>1298736157182787586</t>
  </si>
  <si>
    <t>1298071595173523456</t>
  </si>
  <si>
    <t>1298475435534188545</t>
  </si>
  <si>
    <t>1298738979693408259</t>
  </si>
  <si>
    <t>1298739062216458240</t>
  </si>
  <si>
    <t>1298739150372315136</t>
  </si>
  <si>
    <t>1298739181947154432</t>
  </si>
  <si>
    <t>1298739189182345219</t>
  </si>
  <si>
    <t>1298739210917011457</t>
  </si>
  <si>
    <t>1298736478625959937</t>
  </si>
  <si>
    <t>1298739089051652096</t>
  </si>
  <si>
    <t>1298722553582641157</t>
  </si>
  <si>
    <t>1298721163498029056</t>
  </si>
  <si>
    <t>1298734418140581888</t>
  </si>
  <si>
    <t>1298739100439191558</t>
  </si>
  <si>
    <t>1298733925272084480</t>
  </si>
  <si>
    <t>1298739119472996358</t>
  </si>
  <si>
    <t>1298733236017942529</t>
  </si>
  <si>
    <t>1298739139379105793</t>
  </si>
  <si>
    <t>1298732935630270466</t>
  </si>
  <si>
    <t>1298739171293569027</t>
  </si>
  <si>
    <t>1298471235094020097</t>
  </si>
  <si>
    <t>1298728826931798018</t>
  </si>
  <si>
    <t>1298739238058553350</t>
  </si>
  <si>
    <t>1298739187433320450</t>
  </si>
  <si>
    <t>1298739196350402565</t>
  </si>
  <si>
    <t>1298739213425422337</t>
  </si>
  <si>
    <t>1298739256207249414</t>
  </si>
  <si>
    <t>1298739293003939843</t>
  </si>
  <si>
    <t>1298739331365064716</t>
  </si>
  <si>
    <t>1298739338646298631</t>
  </si>
  <si>
    <t>1298739347227840513</t>
  </si>
  <si>
    <t>1298739365955469313</t>
  </si>
  <si>
    <t>1298739406417911811</t>
  </si>
  <si>
    <t>1298739419755798531</t>
  </si>
  <si>
    <t>1298739449518415873</t>
  </si>
  <si>
    <t>1298739450760122369</t>
  </si>
  <si>
    <t>1298739470272008192</t>
  </si>
  <si>
    <t>1298739507680796672</t>
  </si>
  <si>
    <t>1298739512449863682</t>
  </si>
  <si>
    <t>1298739512521224194</t>
  </si>
  <si>
    <t>1298739535942234113</t>
  </si>
  <si>
    <t>1298739561439387653</t>
  </si>
  <si>
    <t>1298739579718193152</t>
  </si>
  <si>
    <t>1298739590891810816</t>
  </si>
  <si>
    <t>1298739600001830912</t>
  </si>
  <si>
    <t>1298739618658095105</t>
  </si>
  <si>
    <t>1298739621841514496</t>
  </si>
  <si>
    <t>1298739626383945740</t>
  </si>
  <si>
    <t>1298739629059956737</t>
  </si>
  <si>
    <t>1298739650056650752</t>
  </si>
  <si>
    <t>1298739690397462529</t>
  </si>
  <si>
    <t>1298739702221213697</t>
  </si>
  <si>
    <t>1298739716674576384</t>
  </si>
  <si>
    <t>1298739767132090368</t>
  </si>
  <si>
    <t>1298739773754900480</t>
  </si>
  <si>
    <t>1298739812300537863</t>
  </si>
  <si>
    <t>1298739900855050242</t>
  </si>
  <si>
    <t>1298739929460203520</t>
  </si>
  <si>
    <t>1298739930231984128</t>
  </si>
  <si>
    <t>1298739964717535233</t>
  </si>
  <si>
    <t>1298739965573189634</t>
  </si>
  <si>
    <t>1298740000247476225</t>
  </si>
  <si>
    <t>1298740002738798593</t>
  </si>
  <si>
    <t>1298740014734544896</t>
  </si>
  <si>
    <t>1298740029343313922</t>
  </si>
  <si>
    <t>1298740038973317121</t>
  </si>
  <si>
    <t>1298740047257178112</t>
  </si>
  <si>
    <t>1298740077279862784</t>
  </si>
  <si>
    <t>1298740079133851650</t>
  </si>
  <si>
    <t>1298740114437419012</t>
  </si>
  <si>
    <t>1298740118421938176</t>
  </si>
  <si>
    <t>1298740178421338113</t>
  </si>
  <si>
    <t>1298740179310645248</t>
  </si>
  <si>
    <t>1298740181164490755</t>
  </si>
  <si>
    <t>1298740193521004544</t>
  </si>
  <si>
    <t>1298740225867481089</t>
  </si>
  <si>
    <t>1298740253159718913</t>
  </si>
  <si>
    <t>1298740282285076481</t>
  </si>
  <si>
    <t>1298740306356195329</t>
  </si>
  <si>
    <t>1298740318121144321</t>
  </si>
  <si>
    <t>1298740346097205255</t>
  </si>
  <si>
    <t>1298740355953819649</t>
  </si>
  <si>
    <t>1298740364791054336</t>
  </si>
  <si>
    <t>1298740388505714693</t>
  </si>
  <si>
    <t>1298740405148585984</t>
  </si>
  <si>
    <t>1298740405593399296</t>
  </si>
  <si>
    <t>1298740456130375682</t>
  </si>
  <si>
    <t>1298740456239628290</t>
  </si>
  <si>
    <t>1298740508668424192</t>
  </si>
  <si>
    <t>1298740527433568258</t>
  </si>
  <si>
    <t>1298740559557857280</t>
  </si>
  <si>
    <t>1298740643624374275</t>
  </si>
  <si>
    <t>1298740688511696902</t>
  </si>
  <si>
    <t>1298740743624953856</t>
  </si>
  <si>
    <t>1298740753238233089</t>
  </si>
  <si>
    <t>1298740873778343936</t>
  </si>
  <si>
    <t>1298740884054446081</t>
  </si>
  <si>
    <t>1298740884163497987</t>
  </si>
  <si>
    <t>1298740936709566465</t>
  </si>
  <si>
    <t>1298741030808727552</t>
  </si>
  <si>
    <t>1298741035431063552</t>
  </si>
  <si>
    <t>1298741037171650566</t>
  </si>
  <si>
    <t>1298741044150800384</t>
  </si>
  <si>
    <t>1298741100946096128</t>
  </si>
  <si>
    <t>1298741113130385414</t>
  </si>
  <si>
    <t>1298741122794221573</t>
  </si>
  <si>
    <t>1298741155077722118</t>
  </si>
  <si>
    <t>1298741219120549890</t>
  </si>
  <si>
    <t>1298741224686284800</t>
  </si>
  <si>
    <t>1298741257448165381</t>
  </si>
  <si>
    <t>1298741274309062656</t>
  </si>
  <si>
    <t>1298741342449864704</t>
  </si>
  <si>
    <t>1298741367519285248</t>
  </si>
  <si>
    <t>1298741399467286528</t>
  </si>
  <si>
    <t>1298741420883410950</t>
  </si>
  <si>
    <t>1298741423127355392</t>
  </si>
  <si>
    <t>1298741424230469632</t>
  </si>
  <si>
    <t>1298741476319428610</t>
  </si>
  <si>
    <t>1298741483361558528</t>
  </si>
  <si>
    <t>1298741490517266432</t>
  </si>
  <si>
    <t>1298741538130804736</t>
  </si>
  <si>
    <t>1298741651293327360</t>
  </si>
  <si>
    <t>1298741686315646976</t>
  </si>
  <si>
    <t>1298741694372950019</t>
  </si>
  <si>
    <t>1298741704498044928</t>
  </si>
  <si>
    <t>1298741726283259904</t>
  </si>
  <si>
    <t>1298741822764670976</t>
  </si>
  <si>
    <t>1298741827227521031</t>
  </si>
  <si>
    <t>1298741829832237061</t>
  </si>
  <si>
    <t>1298741913248501760</t>
  </si>
  <si>
    <t>1298741927198810113</t>
  </si>
  <si>
    <t>1298741996094394368</t>
  </si>
  <si>
    <t>1298742047227154434</t>
  </si>
  <si>
    <t>1298742268552032256</t>
  </si>
  <si>
    <t>1298742293353000962</t>
  </si>
  <si>
    <t>1298742345903386625</t>
  </si>
  <si>
    <t>1298742358608171010</t>
  </si>
  <si>
    <t>1298742398831472640</t>
  </si>
  <si>
    <t>1298742410701418497</t>
  </si>
  <si>
    <t>1298742420948111364</t>
  </si>
  <si>
    <t>1298742445052760067</t>
  </si>
  <si>
    <t>1298742488467898368</t>
  </si>
  <si>
    <t>1298742609343590401</t>
  </si>
  <si>
    <t>1298742641606242310</t>
  </si>
  <si>
    <t>1298742788700418050</t>
  </si>
  <si>
    <t>1298742983488045061</t>
  </si>
  <si>
    <t>1298743144687820800</t>
  </si>
  <si>
    <t>1298742855775723520</t>
  </si>
  <si>
    <t>1298743185645219841</t>
  </si>
  <si>
    <t>1298743190435004416</t>
  </si>
  <si>
    <t>1298743199628812289</t>
  </si>
  <si>
    <t>1298743204284477440</t>
  </si>
  <si>
    <t>1298743412821299201</t>
  </si>
  <si>
    <t>1298743652106334213</t>
  </si>
  <si>
    <t>1298743758129786880</t>
  </si>
  <si>
    <t>1298743823242334213</t>
  </si>
  <si>
    <t>1298743824689307650</t>
  </si>
  <si>
    <t>1298744074674073602</t>
  </si>
  <si>
    <t>1298744107205001216</t>
  </si>
  <si>
    <t>1298744142349164545</t>
  </si>
  <si>
    <t>1298744142529527809</t>
  </si>
  <si>
    <t>1298744163907899392</t>
  </si>
  <si>
    <t>1298744310192656385</t>
  </si>
  <si>
    <t>1298744332745408513</t>
  </si>
  <si>
    <t>1298744357990944773</t>
  </si>
  <si>
    <t>1298744374579388416</t>
  </si>
  <si>
    <t>1298744407479291909</t>
  </si>
  <si>
    <t>1298744444657831936</t>
  </si>
  <si>
    <t>1298744476966563840</t>
  </si>
  <si>
    <t>1298744484683894784</t>
  </si>
  <si>
    <t>1298744510906806274</t>
  </si>
  <si>
    <t>1298740833760485376</t>
  </si>
  <si>
    <t>1298744525905682432</t>
  </si>
  <si>
    <t>1298744534302629893</t>
  </si>
  <si>
    <t>1298745110398726145</t>
  </si>
  <si>
    <t>1298745119349149698</t>
  </si>
  <si>
    <t>1298745352334594050</t>
  </si>
  <si>
    <t>1298745352472932352</t>
  </si>
  <si>
    <t>1298745427878125568</t>
  </si>
  <si>
    <t>1298745477811167232</t>
  </si>
  <si>
    <t>1298745544391696384</t>
  </si>
  <si>
    <t>1298724551522521097</t>
  </si>
  <si>
    <t>1298724625120022532</t>
  </si>
  <si>
    <t>1298745713246048257</t>
  </si>
  <si>
    <t>1298745716718927874</t>
  </si>
  <si>
    <t>1298745886886031361</t>
  </si>
  <si>
    <t>1298745907203145729</t>
  </si>
  <si>
    <t>1298745935166451712</t>
  </si>
  <si>
    <t>1298746070420226048</t>
  </si>
  <si>
    <t>1298746078578106368</t>
  </si>
  <si>
    <t>1298746193460297728</t>
  </si>
  <si>
    <t>1298746322661638146</t>
  </si>
  <si>
    <t>1298746371864956929</t>
  </si>
  <si>
    <t>1297631333494280192</t>
  </si>
  <si>
    <t>1298423140419330049</t>
  </si>
  <si>
    <t>1298746471471341571</t>
  </si>
  <si>
    <t>1298746534771785732</t>
  </si>
  <si>
    <t>1298746647896358912</t>
  </si>
  <si>
    <t>1298746652702867456</t>
  </si>
  <si>
    <t>1298746656381427712</t>
  </si>
  <si>
    <t>1298746695552053249</t>
  </si>
  <si>
    <t>1298746710437527552</t>
  </si>
  <si>
    <t>1298746725893636096</t>
  </si>
  <si>
    <t>1298746963723194369</t>
  </si>
  <si>
    <t>1298747144388702208</t>
  </si>
  <si>
    <t>1298747208163119104</t>
  </si>
  <si>
    <t>1298747303017058304</t>
  </si>
  <si>
    <t>1298746251249217538</t>
  </si>
  <si>
    <t>1298747318703923200</t>
  </si>
  <si>
    <t>1298747427990765569</t>
  </si>
  <si>
    <t>1298747434366046213</t>
  </si>
  <si>
    <t>1298747435901218818</t>
  </si>
  <si>
    <t>1298747440489730048</t>
  </si>
  <si>
    <t>1298721179973251073</t>
  </si>
  <si>
    <t>1298727184891248640</t>
  </si>
  <si>
    <t>1298730181759242240</t>
  </si>
  <si>
    <t>1298730758228578304</t>
  </si>
  <si>
    <t>1298747524883283968</t>
  </si>
  <si>
    <t>1298722962980265990</t>
  </si>
  <si>
    <t>1298723569069826050</t>
  </si>
  <si>
    <t>1298746301862076416</t>
  </si>
  <si>
    <t>1298747562745360385</t>
  </si>
  <si>
    <t>1298747603148996608</t>
  </si>
  <si>
    <t>1298747658304188417</t>
  </si>
  <si>
    <t>1297623553165139968</t>
  </si>
  <si>
    <t>1298747756715159553</t>
  </si>
  <si>
    <t>1298747771705589761</t>
  </si>
  <si>
    <t>1298747922100695040</t>
  </si>
  <si>
    <t>1298746130138910720</t>
  </si>
  <si>
    <t>1298747971811631104</t>
  </si>
  <si>
    <t>1298748086089658368</t>
  </si>
  <si>
    <t>1298748172081143808</t>
  </si>
  <si>
    <t>1298748246878113792</t>
  </si>
  <si>
    <t>1298746483676549120</t>
  </si>
  <si>
    <t>1298746625049931778</t>
  </si>
  <si>
    <t>1298746771557023744</t>
  </si>
  <si>
    <t>1298747460286906369</t>
  </si>
  <si>
    <t>1298748438973001728</t>
  </si>
  <si>
    <t>1298748587422240768</t>
  </si>
  <si>
    <t>1298748711338676226</t>
  </si>
  <si>
    <t>1298748863193526273</t>
  </si>
  <si>
    <t>1298748928779845633</t>
  </si>
  <si>
    <t>1298749203200512002</t>
  </si>
  <si>
    <t>1298749231054721030</t>
  </si>
  <si>
    <t>1298749289427095552</t>
  </si>
  <si>
    <t>1298749423154069510</t>
  </si>
  <si>
    <t>1298749521560834048</t>
  </si>
  <si>
    <t>1298749750599090177</t>
  </si>
  <si>
    <t>1298746262502756352</t>
  </si>
  <si>
    <t>1298749785210523648</t>
  </si>
  <si>
    <t>1298749801673228290</t>
  </si>
  <si>
    <t>1298749838108921856</t>
  </si>
  <si>
    <t>1298748867244994560</t>
  </si>
  <si>
    <t>1298749874947518464</t>
  </si>
  <si>
    <t>1298749915133358081</t>
  </si>
  <si>
    <t>1298750035216289793</t>
  </si>
  <si>
    <t>1298750167190056968</t>
  </si>
  <si>
    <t>1298750340141953024</t>
  </si>
  <si>
    <t>1298750409939595264</t>
  </si>
  <si>
    <t>1298750438171435008</t>
  </si>
  <si>
    <t>1298750548867313664</t>
  </si>
  <si>
    <t>1297675952470863873</t>
  </si>
  <si>
    <t>1297704507913060352</t>
  </si>
  <si>
    <t>1297704544491560962</t>
  </si>
  <si>
    <t>1298746449094639623</t>
  </si>
  <si>
    <t>1298750468085018626</t>
  </si>
  <si>
    <t>1298750567993335809</t>
  </si>
  <si>
    <t>1298750638801612800</t>
  </si>
  <si>
    <t>1298750752001671168</t>
  </si>
  <si>
    <t>1298750940711813120</t>
  </si>
  <si>
    <t>1298751028192399360</t>
  </si>
  <si>
    <t>1298751214109130752</t>
  </si>
  <si>
    <t>1298751428974977024</t>
  </si>
  <si>
    <t>1298751474634297346</t>
  </si>
  <si>
    <t>1298751541986447360</t>
  </si>
  <si>
    <t>1298751666259451913</t>
  </si>
  <si>
    <t>1298751788783411200</t>
  </si>
  <si>
    <t>1298751917179523072</t>
  </si>
  <si>
    <t>1298752091784187905</t>
  </si>
  <si>
    <t>1298748694829961221</t>
  </si>
  <si>
    <t>1298752203612618754</t>
  </si>
  <si>
    <t>1298752232410800129</t>
  </si>
  <si>
    <t>1298752294553518082</t>
  </si>
  <si>
    <t>1298752709181550593</t>
  </si>
  <si>
    <t>1298752724138303491</t>
  </si>
  <si>
    <t>1298752864299384832</t>
  </si>
  <si>
    <t>1298752888739684352</t>
  </si>
  <si>
    <t>1298753188640755712</t>
  </si>
  <si>
    <t>1298753325614198784</t>
  </si>
  <si>
    <t>1298753330198568960</t>
  </si>
  <si>
    <t>1298753460096073729</t>
  </si>
  <si>
    <t>1298753486578950145</t>
  </si>
  <si>
    <t>1298753877345525764</t>
  </si>
  <si>
    <t>1298753886824603650</t>
  </si>
  <si>
    <t>1298753929312980994</t>
  </si>
  <si>
    <t>1298753977127849984</t>
  </si>
  <si>
    <t>1298754134460510209</t>
  </si>
  <si>
    <t>1298754408356941824</t>
  </si>
  <si>
    <t>1298754536501280774</t>
  </si>
  <si>
    <t>1298754893038092293</t>
  </si>
  <si>
    <t>1298754905033912322</t>
  </si>
  <si>
    <t>1298754974659350528</t>
  </si>
  <si>
    <t>1298754977477865475</t>
  </si>
  <si>
    <t>1298754999888089088</t>
  </si>
  <si>
    <t>1298755047120134145</t>
  </si>
  <si>
    <t>1298755347541307392</t>
  </si>
  <si>
    <t>1298755465309040642</t>
  </si>
  <si>
    <t>1298755633056022530</t>
  </si>
  <si>
    <t>1298754571616038913</t>
  </si>
  <si>
    <t>1298755678044119040</t>
  </si>
  <si>
    <t>1298755749158547456</t>
  </si>
  <si>
    <t>1298755760071954433</t>
  </si>
  <si>
    <t>1298755765566681090</t>
  </si>
  <si>
    <t>1298755820784685056</t>
  </si>
  <si>
    <t>1298755850006392832</t>
  </si>
  <si>
    <t>1298755889273413634</t>
  </si>
  <si>
    <t>1298756012233633793</t>
  </si>
  <si>
    <t>1298756017208033280</t>
  </si>
  <si>
    <t>1298756100934828033</t>
  </si>
  <si>
    <t>1298756140172541953</t>
  </si>
  <si>
    <t>1298756143448195077</t>
  </si>
  <si>
    <t>1298756172057579520</t>
  </si>
  <si>
    <t>1298756177522720769</t>
  </si>
  <si>
    <t>1298756182199410689</t>
  </si>
  <si>
    <t>1298756185311424512</t>
  </si>
  <si>
    <t>1298756188029493250</t>
  </si>
  <si>
    <t>1298756200729903105</t>
  </si>
  <si>
    <t>1298756207725940736</t>
  </si>
  <si>
    <t>1298756217771372549</t>
  </si>
  <si>
    <t>1298756221332144128</t>
  </si>
  <si>
    <t>1298756221579800576</t>
  </si>
  <si>
    <t>1298756233793503232</t>
  </si>
  <si>
    <t>1298756237165649922</t>
  </si>
  <si>
    <t>1298756242786091016</t>
  </si>
  <si>
    <t>1298756247316029445</t>
  </si>
  <si>
    <t>1298756253875830785</t>
  </si>
  <si>
    <t>1298756264021827585</t>
  </si>
  <si>
    <t>1298756272163098624</t>
  </si>
  <si>
    <t>1298756275635990530</t>
  </si>
  <si>
    <t>1298756277548584967</t>
  </si>
  <si>
    <t>1298756287199621127</t>
  </si>
  <si>
    <t>1298756289347104768</t>
  </si>
  <si>
    <t>1298756292287356929</t>
  </si>
  <si>
    <t>1298756305214029824</t>
  </si>
  <si>
    <t>1298756309735665667</t>
  </si>
  <si>
    <t>1298756331420168194</t>
  </si>
  <si>
    <t>1298756331420213250</t>
  </si>
  <si>
    <t>1298756338424721416</t>
  </si>
  <si>
    <t>1298756342627422215</t>
  </si>
  <si>
    <t>1298756364471332865</t>
  </si>
  <si>
    <t>1298756366799196165</t>
  </si>
  <si>
    <t>1298756374625685505</t>
  </si>
  <si>
    <t>1298756376777428992</t>
  </si>
  <si>
    <t>1298756384708755462</t>
  </si>
  <si>
    <t>1298756385115643906</t>
  </si>
  <si>
    <t>1298756388768735232</t>
  </si>
  <si>
    <t>1298756389721038848</t>
  </si>
  <si>
    <t>1298756394842234881</t>
  </si>
  <si>
    <t>1298756398201929728</t>
  </si>
  <si>
    <t>1298756422595878912</t>
  </si>
  <si>
    <t>1298756427238916097</t>
  </si>
  <si>
    <t>1298756429931741184</t>
  </si>
  <si>
    <t>1298756430338633734</t>
  </si>
  <si>
    <t>1298756431622021120</t>
  </si>
  <si>
    <t>1298756442607026176</t>
  </si>
  <si>
    <t>1298756452258111489</t>
  </si>
  <si>
    <t>1298756454057467904</t>
  </si>
  <si>
    <t>1298756466875281408</t>
  </si>
  <si>
    <t>1298756472877146112</t>
  </si>
  <si>
    <t>1298756489411276801</t>
  </si>
  <si>
    <t>1298756489516060674</t>
  </si>
  <si>
    <t>1298756493760634880</t>
  </si>
  <si>
    <t>1298756500945547264</t>
  </si>
  <si>
    <t>1298756513339588610</t>
  </si>
  <si>
    <t>1298756514606231553</t>
  </si>
  <si>
    <t>1298756521204084736</t>
  </si>
  <si>
    <t>1298756523041189889</t>
  </si>
  <si>
    <t>1298756532058943489</t>
  </si>
  <si>
    <t>1298756551281463297</t>
  </si>
  <si>
    <t>1298756571950993410</t>
  </si>
  <si>
    <t>1298756579320360970</t>
  </si>
  <si>
    <t>1298756586882596865</t>
  </si>
  <si>
    <t>1298756590296850432</t>
  </si>
  <si>
    <t>1298756590439284736</t>
  </si>
  <si>
    <t>1298756600354791426</t>
  </si>
  <si>
    <t>1298756602569412616</t>
  </si>
  <si>
    <t>1298756614716092416</t>
  </si>
  <si>
    <t>1298756630893326337</t>
  </si>
  <si>
    <t>1298756634194448384</t>
  </si>
  <si>
    <t>1298756635167522823</t>
  </si>
  <si>
    <t>1298756639181484037</t>
  </si>
  <si>
    <t>1298756641001820162</t>
  </si>
  <si>
    <t>1298756651143401478</t>
  </si>
  <si>
    <t>1298756661264359424</t>
  </si>
  <si>
    <t>1298756674841219073</t>
  </si>
  <si>
    <t>1298756677089529856</t>
  </si>
  <si>
    <t>1298756677911678978</t>
  </si>
  <si>
    <t>1298756684479946754</t>
  </si>
  <si>
    <t>1298756688791695361</t>
  </si>
  <si>
    <t>1298756690934788096</t>
  </si>
  <si>
    <t>1298756699990487040</t>
  </si>
  <si>
    <t>1298756703496724485</t>
  </si>
  <si>
    <t>1298756704658747392</t>
  </si>
  <si>
    <t>1298756717182738432</t>
  </si>
  <si>
    <t>1298756720383188992</t>
  </si>
  <si>
    <t>1298756720408363013</t>
  </si>
  <si>
    <t>1298756723856101376</t>
  </si>
  <si>
    <t>1298756732936753153</t>
  </si>
  <si>
    <t>1298756756730982400</t>
  </si>
  <si>
    <t>1298756760459554816</t>
  </si>
  <si>
    <t>1298756761860665344</t>
  </si>
  <si>
    <t>1298756766512091136</t>
  </si>
  <si>
    <t>1298756778675576838</t>
  </si>
  <si>
    <t>1298756785365381120</t>
  </si>
  <si>
    <t>1298756808731959299</t>
  </si>
  <si>
    <t>1298756830584279044</t>
  </si>
  <si>
    <t>1298756856102506497</t>
  </si>
  <si>
    <t>1298756862347804673</t>
  </si>
  <si>
    <t>1298756863970836480</t>
  </si>
  <si>
    <t>1298756902537637890</t>
  </si>
  <si>
    <t>1298756906597732352</t>
  </si>
  <si>
    <t>1298756911542796289</t>
  </si>
  <si>
    <t>1298756916617736192</t>
  </si>
  <si>
    <t>1298756917154676736</t>
  </si>
  <si>
    <t>1298756922980659201</t>
  </si>
  <si>
    <t>1298756924708708352</t>
  </si>
  <si>
    <t>1298756933248258049</t>
  </si>
  <si>
    <t>1298756935609614336</t>
  </si>
  <si>
    <t>1298756937044168704</t>
  </si>
  <si>
    <t>1298756941003591681</t>
  </si>
  <si>
    <t>1298756943650140160</t>
  </si>
  <si>
    <t>1298756955641700358</t>
  </si>
  <si>
    <t>1298756958477062144</t>
  </si>
  <si>
    <t>1298756961035603969</t>
  </si>
  <si>
    <t>1298756969080250372</t>
  </si>
  <si>
    <t>1298756984204857345</t>
  </si>
  <si>
    <t>1298756996246642688</t>
  </si>
  <si>
    <t>1298756996494106624</t>
  </si>
  <si>
    <t>1298756999945936896</t>
  </si>
  <si>
    <t>1298757003574161409</t>
  </si>
  <si>
    <t>1298757015095967744</t>
  </si>
  <si>
    <t>1298757016186281984</t>
  </si>
  <si>
    <t>1298757024080113666</t>
  </si>
  <si>
    <t>1298757031990460416</t>
  </si>
  <si>
    <t>1298757032628105218</t>
  </si>
  <si>
    <t>1298757060977451008</t>
  </si>
  <si>
    <t>1298757062248271872</t>
  </si>
  <si>
    <t>1298757065398030336</t>
  </si>
  <si>
    <t>1298757071136055296</t>
  </si>
  <si>
    <t>1298757089662140421</t>
  </si>
  <si>
    <t>1298757091323252737</t>
  </si>
  <si>
    <t>1298757092581416967</t>
  </si>
  <si>
    <t>1298757099577413632</t>
  </si>
  <si>
    <t>1298757107613929472</t>
  </si>
  <si>
    <t>1298757112919556096</t>
  </si>
  <si>
    <t>1298757123296256002</t>
  </si>
  <si>
    <t>1298757125594898432</t>
  </si>
  <si>
    <t>1298757137817051144</t>
  </si>
  <si>
    <t>1298757139381526529</t>
  </si>
  <si>
    <t>1298757148302696450</t>
  </si>
  <si>
    <t>1298757161686839296</t>
  </si>
  <si>
    <t>1298757165587615745</t>
  </si>
  <si>
    <t>1298757167059623937</t>
  </si>
  <si>
    <t>1298757167781236736</t>
  </si>
  <si>
    <t>1298757173074247682</t>
  </si>
  <si>
    <t>1298757185795756032</t>
  </si>
  <si>
    <t>1298757187821604865</t>
  </si>
  <si>
    <t>1298757189490876416</t>
  </si>
  <si>
    <t>1298757197627715584</t>
  </si>
  <si>
    <t>1298756865963307008</t>
  </si>
  <si>
    <t>1298756899484192770</t>
  </si>
  <si>
    <t>1298757162991341569</t>
  </si>
  <si>
    <t>1298757203827077122</t>
  </si>
  <si>
    <t>1298756786602815488</t>
  </si>
  <si>
    <t>1298756943675371520</t>
  </si>
  <si>
    <t>1298755939269476359</t>
  </si>
  <si>
    <t>1298757207195033606</t>
  </si>
  <si>
    <t>1298757172340424705</t>
  </si>
  <si>
    <t>1298757209531117574</t>
  </si>
  <si>
    <t>1298757223217324034</t>
  </si>
  <si>
    <t>1298757223984832512</t>
  </si>
  <si>
    <t>1298757241370116097</t>
  </si>
  <si>
    <t>1298757245652656128</t>
  </si>
  <si>
    <t>1298757248395522048</t>
  </si>
  <si>
    <t>1298757259493810178</t>
  </si>
  <si>
    <t>1298757261893009408</t>
  </si>
  <si>
    <t>1298757270369533952</t>
  </si>
  <si>
    <t>1298757293027274753</t>
  </si>
  <si>
    <t>1298757307585753090</t>
  </si>
  <si>
    <t>1298757330541121537</t>
  </si>
  <si>
    <t>1298757342796759040</t>
  </si>
  <si>
    <t>1298757345732734977</t>
  </si>
  <si>
    <t>1298757347121205248</t>
  </si>
  <si>
    <t>1298757376921735169</t>
  </si>
  <si>
    <t>1298757377970196480</t>
  </si>
  <si>
    <t>1298757381631782912</t>
  </si>
  <si>
    <t>1298757388292431872</t>
  </si>
  <si>
    <t>1298757390603616256</t>
  </si>
  <si>
    <t>1298757399583563781</t>
  </si>
  <si>
    <t>1298757410023239680</t>
  </si>
  <si>
    <t>1298757410958594052</t>
  </si>
  <si>
    <t>1298757418206322689</t>
  </si>
  <si>
    <t>1298757434815713281</t>
  </si>
  <si>
    <t>1298757435973394432</t>
  </si>
  <si>
    <t>1298757442403213312</t>
  </si>
  <si>
    <t>1298757444160626695</t>
  </si>
  <si>
    <t>1298757452561895425</t>
  </si>
  <si>
    <t>1298757455145508864</t>
  </si>
  <si>
    <t>1298757464691638273</t>
  </si>
  <si>
    <t>1298757473730322432</t>
  </si>
  <si>
    <t>1298757480315596800</t>
  </si>
  <si>
    <t>1298757480521105409</t>
  </si>
  <si>
    <t>1298757481162829825</t>
  </si>
  <si>
    <t>1298757492957159425</t>
  </si>
  <si>
    <t>1298757494920089601</t>
  </si>
  <si>
    <t>1298757502750908423</t>
  </si>
  <si>
    <t>1298757525203046402</t>
  </si>
  <si>
    <t>1298757541976043521</t>
  </si>
  <si>
    <t>1298757552583385091</t>
  </si>
  <si>
    <t>1298757581389942784</t>
  </si>
  <si>
    <t>1298757588188835840</t>
  </si>
  <si>
    <t>1298757593452744705</t>
  </si>
  <si>
    <t>1298757597521154053</t>
  </si>
  <si>
    <t>1298757604764770305</t>
  </si>
  <si>
    <t>1298757630668701696</t>
  </si>
  <si>
    <t>1298757656463761410</t>
  </si>
  <si>
    <t>1298757657583591426</t>
  </si>
  <si>
    <t>1298757678983008262</t>
  </si>
  <si>
    <t>1298757684812898305</t>
  </si>
  <si>
    <t>1298757704496775169</t>
  </si>
  <si>
    <t>1298757739082989568</t>
  </si>
  <si>
    <t>1298757791750877184</t>
  </si>
  <si>
    <t>1298757819227922432</t>
  </si>
  <si>
    <t>1298757822407114752</t>
  </si>
  <si>
    <t>1298757827029340162</t>
  </si>
  <si>
    <t>1298757828602204161</t>
  </si>
  <si>
    <t>1298757829667565569</t>
  </si>
  <si>
    <t>1298757834608381952</t>
  </si>
  <si>
    <t>1298757848457977862</t>
  </si>
  <si>
    <t>1298757881211351041</t>
  </si>
  <si>
    <t>1298757887808999424</t>
  </si>
  <si>
    <t>1298757942821490688</t>
  </si>
  <si>
    <t>1298757959737061376</t>
  </si>
  <si>
    <t>1298757964669444096</t>
  </si>
  <si>
    <t>1298757969123905536</t>
  </si>
  <si>
    <t>1298757971481001985</t>
  </si>
  <si>
    <t>1298757991102140417</t>
  </si>
  <si>
    <t>1298758008282001408</t>
  </si>
  <si>
    <t>1298758043644157953</t>
  </si>
  <si>
    <t>1298758047498563586</t>
  </si>
  <si>
    <t>1298758049289601025</t>
  </si>
  <si>
    <t>1298758051734999040</t>
  </si>
  <si>
    <t>1298758063701229575</t>
  </si>
  <si>
    <t>1298758063986544641</t>
  </si>
  <si>
    <t>1298758065408430080</t>
  </si>
  <si>
    <t>1298758065752289280</t>
  </si>
  <si>
    <t>1298758068734504960</t>
  </si>
  <si>
    <t>1298758076787339264</t>
  </si>
  <si>
    <t>1298758097251364864</t>
  </si>
  <si>
    <t>1298758120462618625</t>
  </si>
  <si>
    <t>1298758133087698946</t>
  </si>
  <si>
    <t>1298758151257423874</t>
  </si>
  <si>
    <t>1298758229212659714</t>
  </si>
  <si>
    <t>1298758231976628224</t>
  </si>
  <si>
    <t>1298758237940932608</t>
  </si>
  <si>
    <t>1298758263719317505</t>
  </si>
  <si>
    <t>1298758285261180931</t>
  </si>
  <si>
    <t>1298758298254970880</t>
  </si>
  <si>
    <t>1298758300926910464</t>
  </si>
  <si>
    <t>1298758307038060545</t>
  </si>
  <si>
    <t>1298758318152810498</t>
  </si>
  <si>
    <t>1298758358242152448</t>
  </si>
  <si>
    <t>1298758388290125824</t>
  </si>
  <si>
    <t>1298758402655612930</t>
  </si>
  <si>
    <t>1298718984544505860</t>
  </si>
  <si>
    <t>1298758423887183872</t>
  </si>
  <si>
    <t>1298758427720781830</t>
  </si>
  <si>
    <t>1298758497245462528</t>
  </si>
  <si>
    <t>1298758502081540098</t>
  </si>
  <si>
    <t>1298758513766944768</t>
  </si>
  <si>
    <t>1298758522297974784</t>
  </si>
  <si>
    <t>1298758524030382080</t>
  </si>
  <si>
    <t>1298758554845712384</t>
  </si>
  <si>
    <t>1298758576366915586</t>
  </si>
  <si>
    <t>1298758584684216320</t>
  </si>
  <si>
    <t>1298758592724529152</t>
  </si>
  <si>
    <t>1298758634097324032</t>
  </si>
  <si>
    <t>1298758650564141056</t>
  </si>
  <si>
    <t>1298758722508869633</t>
  </si>
  <si>
    <t>1298758732164272129</t>
  </si>
  <si>
    <t>1298758737361096704</t>
  </si>
  <si>
    <t>1298758751118393344</t>
  </si>
  <si>
    <t>1298758783569723394</t>
  </si>
  <si>
    <t>1298758802670485504</t>
  </si>
  <si>
    <t>1298758831334395904</t>
  </si>
  <si>
    <t>1298758854851940354</t>
  </si>
  <si>
    <t>1298758875135410176</t>
  </si>
  <si>
    <t>1298758891401097217</t>
  </si>
  <si>
    <t>1298758897897963520</t>
  </si>
  <si>
    <t>1298758911000891393</t>
  </si>
  <si>
    <t>1298758932152889349</t>
  </si>
  <si>
    <t>1298758936342847489</t>
  </si>
  <si>
    <t>1298758961148178432</t>
  </si>
  <si>
    <t>1298758984745259008</t>
  </si>
  <si>
    <t>1298759004387250180</t>
  </si>
  <si>
    <t>1298759026973573120</t>
  </si>
  <si>
    <t>1298759046967762944</t>
  </si>
  <si>
    <t>1298759061266206720</t>
  </si>
  <si>
    <t>1298759069747032066</t>
  </si>
  <si>
    <t>1298759076420100098</t>
  </si>
  <si>
    <t>1298759094032101378</t>
  </si>
  <si>
    <t>1298759122565959691</t>
  </si>
  <si>
    <t>1298759165481869313</t>
  </si>
  <si>
    <t>1298759187023921153</t>
  </si>
  <si>
    <t>1298759218997219331</t>
  </si>
  <si>
    <t>1298759221396344836</t>
  </si>
  <si>
    <t>1298759221434089473</t>
  </si>
  <si>
    <t>1298759223619325957</t>
  </si>
  <si>
    <t>1298759240698523651</t>
  </si>
  <si>
    <t>1298759278866698240</t>
  </si>
  <si>
    <t>1298759304820994049</t>
  </si>
  <si>
    <t>1298759330456629249</t>
  </si>
  <si>
    <t>1298759336102162432</t>
  </si>
  <si>
    <t>1298759349125472256</t>
  </si>
  <si>
    <t>1298759366888296452</t>
  </si>
  <si>
    <t>1298759368930975744</t>
  </si>
  <si>
    <t>1298759372684906496</t>
  </si>
  <si>
    <t>1298759407367606275</t>
  </si>
  <si>
    <t>1298759441731461126</t>
  </si>
  <si>
    <t>1298759456004677633</t>
  </si>
  <si>
    <t>1298759462283436043</t>
  </si>
  <si>
    <t>1298759504918720512</t>
  </si>
  <si>
    <t>1298759530566868993</t>
  </si>
  <si>
    <t>1298759543221030913</t>
  </si>
  <si>
    <t>1298759614536785920</t>
  </si>
  <si>
    <t>1298759626272505856</t>
  </si>
  <si>
    <t>1298759628365295616</t>
  </si>
  <si>
    <t>1298759646468018176</t>
  </si>
  <si>
    <t>1298759662364487680</t>
  </si>
  <si>
    <t>1298759691858833408</t>
  </si>
  <si>
    <t>1298759695218307073</t>
  </si>
  <si>
    <t>1298759725635362816</t>
  </si>
  <si>
    <t>1298759741947117568</t>
  </si>
  <si>
    <t>1298759767666589696</t>
  </si>
  <si>
    <t>1298759772787879936</t>
  </si>
  <si>
    <t>1298759797760823297</t>
  </si>
  <si>
    <t>1298759860805423104</t>
  </si>
  <si>
    <t>1298759862780858368</t>
  </si>
  <si>
    <t>1298759900869271553</t>
  </si>
  <si>
    <t>1298759908721033217</t>
  </si>
  <si>
    <t>1298759980590354433</t>
  </si>
  <si>
    <t>1298759981056000007</t>
  </si>
  <si>
    <t>1298760056490483712</t>
  </si>
  <si>
    <t>1298760095438905344</t>
  </si>
  <si>
    <t>1298760098177855488</t>
  </si>
  <si>
    <t>1298760136375382028</t>
  </si>
  <si>
    <t>1298760138946478081</t>
  </si>
  <si>
    <t>1298760177290825738</t>
  </si>
  <si>
    <t>1298760229912543233</t>
  </si>
  <si>
    <t>1298760240985305089</t>
  </si>
  <si>
    <t>1298760243959205888</t>
  </si>
  <si>
    <t>1298760264121085952</t>
  </si>
  <si>
    <t>1298760288045395969</t>
  </si>
  <si>
    <t>1298760295968579584</t>
  </si>
  <si>
    <t>1298760328302538757</t>
  </si>
  <si>
    <t>1298760374175567874</t>
  </si>
  <si>
    <t>1298755677804847104</t>
  </si>
  <si>
    <t>1298760396506050567</t>
  </si>
  <si>
    <t>1298760433139175424</t>
  </si>
  <si>
    <t>1298760437543116801</t>
  </si>
  <si>
    <t>1298760514902921216</t>
  </si>
  <si>
    <t>1298760525208223744</t>
  </si>
  <si>
    <t>1298743353803255813</t>
  </si>
  <si>
    <t>1298760554224463875</t>
  </si>
  <si>
    <t>1298760559651778561</t>
  </si>
  <si>
    <t>1298760566694010881</t>
  </si>
  <si>
    <t>1298760571890749440</t>
  </si>
  <si>
    <t>1298760573887352833</t>
  </si>
  <si>
    <t>1298760577423204354</t>
  </si>
  <si>
    <t>1298760593160118272</t>
  </si>
  <si>
    <t>1298760604648435712</t>
  </si>
  <si>
    <t>1298760643252756480</t>
  </si>
  <si>
    <t>1298760695409004550</t>
  </si>
  <si>
    <t>1298760707589189637</t>
  </si>
  <si>
    <t>1298760718729142272</t>
  </si>
  <si>
    <t>1298759036356222976</t>
  </si>
  <si>
    <t>1298760721304621059</t>
  </si>
  <si>
    <t>1298760743123390464</t>
  </si>
  <si>
    <t>1298760771086831618</t>
  </si>
  <si>
    <t>1298760779617824768</t>
  </si>
  <si>
    <t>1298760780536377345</t>
  </si>
  <si>
    <t>1298760793593458688</t>
  </si>
  <si>
    <t>1298760811159130112</t>
  </si>
  <si>
    <t>1298760860081381376</t>
  </si>
  <si>
    <t>1298760907082743810</t>
  </si>
  <si>
    <t>1298760922136293377</t>
  </si>
  <si>
    <t>1298760924434780160</t>
  </si>
  <si>
    <t>1298760930294194178</t>
  </si>
  <si>
    <t>1298760960941780992</t>
  </si>
  <si>
    <t>1298760969229873152</t>
  </si>
  <si>
    <t>1298760984803381249</t>
  </si>
  <si>
    <t>1298761014834606081</t>
  </si>
  <si>
    <t>1298761130500751360</t>
  </si>
  <si>
    <t>1298761158875320323</t>
  </si>
  <si>
    <t>1298761193109311488</t>
  </si>
  <si>
    <t>1298761197081300993</t>
  </si>
  <si>
    <t>1298761267067273218</t>
  </si>
  <si>
    <t>1298761338865549316</t>
  </si>
  <si>
    <t>1298761353482637312</t>
  </si>
  <si>
    <t>1298761394045808640</t>
  </si>
  <si>
    <t>1298761409875017728</t>
  </si>
  <si>
    <t>1298761438958432257</t>
  </si>
  <si>
    <t>1298761503441424384</t>
  </si>
  <si>
    <t>1298761528032653313</t>
  </si>
  <si>
    <t>1298761540007596032</t>
  </si>
  <si>
    <t>1298761544906440704</t>
  </si>
  <si>
    <t>1298761558110220289</t>
  </si>
  <si>
    <t>1298761608756203521</t>
  </si>
  <si>
    <t>1298761646945386496</t>
  </si>
  <si>
    <t>1298761725697761281</t>
  </si>
  <si>
    <t>1298761731532107779</t>
  </si>
  <si>
    <t>1298761734535155718</t>
  </si>
  <si>
    <t>1298761863791026179</t>
  </si>
  <si>
    <t>1298761943390461958</t>
  </si>
  <si>
    <t>1298761958766907392</t>
  </si>
  <si>
    <t>1298761962810208257</t>
  </si>
  <si>
    <t>1298761971584696321</t>
  </si>
  <si>
    <t>1298761980325621762</t>
  </si>
  <si>
    <t>1298761983689256960</t>
  </si>
  <si>
    <t>1298762026710446085</t>
  </si>
  <si>
    <t>1298762038836113408</t>
  </si>
  <si>
    <t>1298762065033728000</t>
  </si>
  <si>
    <t>1298762088282812416</t>
  </si>
  <si>
    <t>1298762091831144449</t>
  </si>
  <si>
    <t>1298762101457117191</t>
  </si>
  <si>
    <t>1298762103625601024</t>
  </si>
  <si>
    <t>1298762107182370817</t>
  </si>
  <si>
    <t>1298762156712906752</t>
  </si>
  <si>
    <t>1298762161934815232</t>
  </si>
  <si>
    <t>1298762227592429568</t>
  </si>
  <si>
    <t>1298762251545935874</t>
  </si>
  <si>
    <t>1298762291509448704</t>
  </si>
  <si>
    <t>1298762346983239681</t>
  </si>
  <si>
    <t>1298762380130709505</t>
  </si>
  <si>
    <t>1298762436024184835</t>
  </si>
  <si>
    <t>1298762466843856897</t>
  </si>
  <si>
    <t>1298762473252818945</t>
  </si>
  <si>
    <t>1298762492534026241</t>
  </si>
  <si>
    <t>1298762506228264960</t>
  </si>
  <si>
    <t>1298762536570023937</t>
  </si>
  <si>
    <t>1298762544937668608</t>
  </si>
  <si>
    <t>1298762583743385601</t>
  </si>
  <si>
    <t>1298762584414474242</t>
  </si>
  <si>
    <t>1298762593054740481</t>
  </si>
  <si>
    <t>1298762596364046336</t>
  </si>
  <si>
    <t>1298762615292915713</t>
  </si>
  <si>
    <t>1298762627871469568</t>
  </si>
  <si>
    <t>1298762639414353920</t>
  </si>
  <si>
    <t>1298762653826002947</t>
  </si>
  <si>
    <t>1298715969947230209</t>
  </si>
  <si>
    <t>1298762681093165057</t>
  </si>
  <si>
    <t>1298762686080208897</t>
  </si>
  <si>
    <t>1298762728094470144</t>
  </si>
  <si>
    <t>1298762729164079109</t>
  </si>
  <si>
    <t>1298762752723496960</t>
  </si>
  <si>
    <t>1298762757823635456</t>
  </si>
  <si>
    <t>1298762807106834432</t>
  </si>
  <si>
    <t>1298762826945908736</t>
  </si>
  <si>
    <t>1298762836378816520</t>
  </si>
  <si>
    <t>1298762844976975872</t>
  </si>
  <si>
    <t>1298762901851906049</t>
  </si>
  <si>
    <t>1298762905136041984</t>
  </si>
  <si>
    <t>1298762928766750720</t>
  </si>
  <si>
    <t>1298762946412244994</t>
  </si>
  <si>
    <t>1298763024677908480</t>
  </si>
  <si>
    <t>1298763041836871686</t>
  </si>
  <si>
    <t>1298763053459222533</t>
  </si>
  <si>
    <t>1298763140528832512</t>
  </si>
  <si>
    <t>1298763161601007616</t>
  </si>
  <si>
    <t>1298763169897250817</t>
  </si>
  <si>
    <t>1298763185638518784</t>
  </si>
  <si>
    <t>1298763208262643714</t>
  </si>
  <si>
    <t>1298763299769774082</t>
  </si>
  <si>
    <t>1298763329456939008</t>
  </si>
  <si>
    <t>1298763346649456645</t>
  </si>
  <si>
    <t>1298763359765041152</t>
  </si>
  <si>
    <t>1298763410222374912</t>
  </si>
  <si>
    <t>1298763413276033024</t>
  </si>
  <si>
    <t>1298761067791671296</t>
  </si>
  <si>
    <t>1298763445974765569</t>
  </si>
  <si>
    <t>1298763462844260353</t>
  </si>
  <si>
    <t>1298763463100108800</t>
  </si>
  <si>
    <t>1298763560240050176</t>
  </si>
  <si>
    <t>1298763580003831808</t>
  </si>
  <si>
    <t>1298763621628080129</t>
  </si>
  <si>
    <t>1298763638954655749</t>
  </si>
  <si>
    <t>1298763657602465792</t>
  </si>
  <si>
    <t>1298763662124109824</t>
  </si>
  <si>
    <t>1298763667039834112</t>
  </si>
  <si>
    <t>1298763677705703426</t>
  </si>
  <si>
    <t>1298763710039760896</t>
  </si>
  <si>
    <t>1297634019748843521</t>
  </si>
  <si>
    <t>1297637886762917889</t>
  </si>
  <si>
    <t>1298763756990853121</t>
  </si>
  <si>
    <t>1298763778474102785</t>
  </si>
  <si>
    <t>1298763781506465798</t>
  </si>
  <si>
    <t>1298763803736367104</t>
  </si>
  <si>
    <t>1298763811231416322</t>
  </si>
  <si>
    <t>1298763819620024320</t>
  </si>
  <si>
    <t>1298763848271515661</t>
  </si>
  <si>
    <t>1298763943175843842</t>
  </si>
  <si>
    <t>1298764050843795458</t>
  </si>
  <si>
    <t>1298764081009242115</t>
  </si>
  <si>
    <t>1298764108335112194</t>
  </si>
  <si>
    <t>1298764146473865218</t>
  </si>
  <si>
    <t>1298764198298689538</t>
  </si>
  <si>
    <t>1298727790557175808</t>
  </si>
  <si>
    <t>1298764387705126914</t>
  </si>
  <si>
    <t>1298764396039221250</t>
  </si>
  <si>
    <t>1298764527853432833</t>
  </si>
  <si>
    <t>1298764554453819393</t>
  </si>
  <si>
    <t>1298764605045571589</t>
  </si>
  <si>
    <t>1298764674796843010</t>
  </si>
  <si>
    <t>1298764675899850757</t>
  </si>
  <si>
    <t>1298764684024315906</t>
  </si>
  <si>
    <t>1298764701564887040</t>
  </si>
  <si>
    <t>1298764720799911937</t>
  </si>
  <si>
    <t>1298764734037016576</t>
  </si>
  <si>
    <t>1298764741565874176</t>
  </si>
  <si>
    <t>1298764756308897792</t>
  </si>
  <si>
    <t>1298764758590484481</t>
  </si>
  <si>
    <t>1298764798255968256</t>
  </si>
  <si>
    <t>1298764915956736003</t>
  </si>
  <si>
    <t>1298764916866846721</t>
  </si>
  <si>
    <t>1298764922587840512</t>
  </si>
  <si>
    <t>1298764922663219201</t>
  </si>
  <si>
    <t>1298764949284683777</t>
  </si>
  <si>
    <t>1298765032117985282</t>
  </si>
  <si>
    <t>1298765148560281600</t>
  </si>
  <si>
    <t>1298765174233595904</t>
  </si>
  <si>
    <t>1298765182882250754</t>
  </si>
  <si>
    <t>1298765211952848897</t>
  </si>
  <si>
    <t>1298765243410194434</t>
  </si>
  <si>
    <t>1298765247948316673</t>
  </si>
  <si>
    <t>1298765280508882946</t>
  </si>
  <si>
    <t>1298765310741209091</t>
  </si>
  <si>
    <t>1298764579216990208</t>
  </si>
  <si>
    <t>1298765351971418113</t>
  </si>
  <si>
    <t>1298765525137289219</t>
  </si>
  <si>
    <t>1298765570402381824</t>
  </si>
  <si>
    <t>1298765582960074753</t>
  </si>
  <si>
    <t>1298765611653308416</t>
  </si>
  <si>
    <t>1298765795573432320</t>
  </si>
  <si>
    <t>1298765848103006213</t>
  </si>
  <si>
    <t>1298765881275756545</t>
  </si>
  <si>
    <t>1298765889710546945</t>
  </si>
  <si>
    <t>1298765897042137089</t>
  </si>
  <si>
    <t>1298765924879785985</t>
  </si>
  <si>
    <t>1298761808212299777</t>
  </si>
  <si>
    <t>1298765941417926657</t>
  </si>
  <si>
    <t>1298765961529561090</t>
  </si>
  <si>
    <t>1298765962255056904</t>
  </si>
  <si>
    <t>1298765986460565505</t>
  </si>
  <si>
    <t>1298765501238259713</t>
  </si>
  <si>
    <t>1298765977660928005</t>
  </si>
  <si>
    <t>1298764758427086849</t>
  </si>
  <si>
    <t>1298765990688419840</t>
  </si>
  <si>
    <t>1298763238138621952</t>
  </si>
  <si>
    <t>1298766009357262848</t>
  </si>
  <si>
    <t>1298763005694537728</t>
  </si>
  <si>
    <t>1298766016332394497</t>
  </si>
  <si>
    <t>1298765985428762627</t>
  </si>
  <si>
    <t>1298766089464057857</t>
  </si>
  <si>
    <t>1298766100608548864</t>
  </si>
  <si>
    <t>1298766178228330496</t>
  </si>
  <si>
    <t>1298766187136917505</t>
  </si>
  <si>
    <t>1298766209450639361</t>
  </si>
  <si>
    <t>1298744913094418441</t>
  </si>
  <si>
    <t>1298766227733704704</t>
  </si>
  <si>
    <t>1298742640096280577</t>
  </si>
  <si>
    <t>1298766373208952832</t>
  </si>
  <si>
    <t>1298766446634377216</t>
  </si>
  <si>
    <t>1298766463042375680</t>
  </si>
  <si>
    <t>1298766608555552769</t>
  </si>
  <si>
    <t>1298766650544656384</t>
  </si>
  <si>
    <t>1298766697143382016</t>
  </si>
  <si>
    <t>1298766779527749632</t>
  </si>
  <si>
    <t>1298766913556815872</t>
  </si>
  <si>
    <t>1298766929910534146</t>
  </si>
  <si>
    <t>1298731312061136896</t>
  </si>
  <si>
    <t>1298753829161193472</t>
  </si>
  <si>
    <t>1298766956833644546</t>
  </si>
  <si>
    <t>1298766970112933888</t>
  </si>
  <si>
    <t>1298767027969167360</t>
  </si>
  <si>
    <t>1298767089117917184</t>
  </si>
  <si>
    <t>1298767123565686784</t>
  </si>
  <si>
    <t>1298767236987944963</t>
  </si>
  <si>
    <t>1298767239299047425</t>
  </si>
  <si>
    <t>1298767299659403265</t>
  </si>
  <si>
    <t>1298767333847117824</t>
  </si>
  <si>
    <t>1298767380496015363</t>
  </si>
  <si>
    <t>1298763748623003648</t>
  </si>
  <si>
    <t>1298767416420335616</t>
  </si>
  <si>
    <t>1298767439757537281</t>
  </si>
  <si>
    <t>1298767464440852487</t>
  </si>
  <si>
    <t>1298767484728864774</t>
  </si>
  <si>
    <t>1298767576848314369</t>
  </si>
  <si>
    <t>1298767653042089984</t>
  </si>
  <si>
    <t>1298767661309071362</t>
  </si>
  <si>
    <t>1298767698495758336</t>
  </si>
  <si>
    <t>1298767739696353280</t>
  </si>
  <si>
    <t>1298767747858468864</t>
  </si>
  <si>
    <t>1298767753646690304</t>
  </si>
  <si>
    <t>1298757054866132992</t>
  </si>
  <si>
    <t>1298767779563094017</t>
  </si>
  <si>
    <t>1298767791848210433</t>
  </si>
  <si>
    <t>1298767832960970754</t>
  </si>
  <si>
    <t>1298767898379456519</t>
  </si>
  <si>
    <t>1298767937407455233</t>
  </si>
  <si>
    <t>1298767945699438592</t>
  </si>
  <si>
    <t>1298767950187499521</t>
  </si>
  <si>
    <t>1298767979153367041</t>
  </si>
  <si>
    <t>1298768005359263746</t>
  </si>
  <si>
    <t>1298764253793529858</t>
  </si>
  <si>
    <t>1298768011701051392</t>
  </si>
  <si>
    <t>1298738969321050114</t>
  </si>
  <si>
    <t>1298768038137864193</t>
  </si>
  <si>
    <t>1296794180631445506</t>
  </si>
  <si>
    <t>1295764077826973696</t>
  </si>
  <si>
    <t>1296635290304385024</t>
  </si>
  <si>
    <t>1296824402752032770</t>
  </si>
  <si>
    <t>1296739525973204993</t>
  </si>
  <si>
    <t>1296869363342020610</t>
  </si>
  <si>
    <t>1296857033434705922</t>
  </si>
  <si>
    <t>1296771080791764992</t>
  </si>
  <si>
    <t>1296721064211423232</t>
  </si>
  <si>
    <t>1296882179851550720</t>
  </si>
  <si>
    <t>1296919057329864704</t>
  </si>
  <si>
    <t>1296937921300189185</t>
  </si>
  <si>
    <t>1296949755117887488</t>
  </si>
  <si>
    <t>1296881446850887681</t>
  </si>
  <si>
    <t>1296981065123483649</t>
  </si>
  <si>
    <t>1296914421034278913</t>
  </si>
  <si>
    <t>1296979907873050624</t>
  </si>
  <si>
    <t>1296984952232345605</t>
  </si>
  <si>
    <t>1296984663488000000</t>
  </si>
  <si>
    <t>1296987268109012993</t>
  </si>
  <si>
    <t>1296882318712418305</t>
  </si>
  <si>
    <t>1297001777326444544</t>
  </si>
  <si>
    <t>1297006638507929600</t>
  </si>
  <si>
    <t>1297019414257242115</t>
  </si>
  <si>
    <t>1297021025494827010</t>
  </si>
  <si>
    <t>1297025486816780291</t>
  </si>
  <si>
    <t>1296935087754354690</t>
  </si>
  <si>
    <t>1297033818256416768</t>
  </si>
  <si>
    <t>1297038705476083712</t>
  </si>
  <si>
    <t>1297011486070640640</t>
  </si>
  <si>
    <t>1297053406453018625</t>
  </si>
  <si>
    <t>1297056495075557376</t>
  </si>
  <si>
    <t>1297053932779237382</t>
  </si>
  <si>
    <t>1297042877739151361</t>
  </si>
  <si>
    <t>1297126598802575361</t>
  </si>
  <si>
    <t>1297127524514791424</t>
  </si>
  <si>
    <t>1297141164206895105</t>
  </si>
  <si>
    <t>1296923394722525184</t>
  </si>
  <si>
    <t>1297176824045350912</t>
  </si>
  <si>
    <t>1297174218552102918</t>
  </si>
  <si>
    <t>1297178838800228356</t>
  </si>
  <si>
    <t>1297193525600301057</t>
  </si>
  <si>
    <t>1297194840799748099</t>
  </si>
  <si>
    <t>1297019253250392066</t>
  </si>
  <si>
    <t>1297018460505903105</t>
  </si>
  <si>
    <t>1297019812175020032</t>
  </si>
  <si>
    <t>1297019821607903232</t>
  </si>
  <si>
    <t>1297020603300364289</t>
  </si>
  <si>
    <t>1297021181929947136</t>
  </si>
  <si>
    <t>1297020749677498368</t>
  </si>
  <si>
    <t>1297021035833778176</t>
  </si>
  <si>
    <t>1297021703613276166</t>
  </si>
  <si>
    <t>1297022067515121665</t>
  </si>
  <si>
    <t>1297022008950218752</t>
  </si>
  <si>
    <t>1297023626999291906</t>
  </si>
  <si>
    <t>1297024255125622784</t>
  </si>
  <si>
    <t>1297025412376092672</t>
  </si>
  <si>
    <t>1297024489226678272</t>
  </si>
  <si>
    <t>1297025181198823425</t>
  </si>
  <si>
    <t>1297025470202970112</t>
  </si>
  <si>
    <t>1297035303513993222</t>
  </si>
  <si>
    <t>1297022845453828097</t>
  </si>
  <si>
    <t>1297019153610465284</t>
  </si>
  <si>
    <t>1297064246446940161</t>
  </si>
  <si>
    <t>1297066620066488321</t>
  </si>
  <si>
    <t>1297092652316459008</t>
  </si>
  <si>
    <t>1297040875156058112</t>
  </si>
  <si>
    <t>1297118664408338433</t>
  </si>
  <si>
    <t>1297300619141750785</t>
  </si>
  <si>
    <t>1297338880539140103</t>
  </si>
  <si>
    <t>1297352417248514048</t>
  </si>
  <si>
    <t>1296773947078389762</t>
  </si>
  <si>
    <t>1297021119073931264</t>
  </si>
  <si>
    <t>1297372411319529473</t>
  </si>
  <si>
    <t>1297032143747444737</t>
  </si>
  <si>
    <t>1297383283219562497</t>
  </si>
  <si>
    <t>1297293590251679746</t>
  </si>
  <si>
    <t>1296911246956978177</t>
  </si>
  <si>
    <t>1296914059485483009</t>
  </si>
  <si>
    <t>1296980780246274054</t>
  </si>
  <si>
    <t>1297390334159269888</t>
  </si>
  <si>
    <t>1297380542900510721</t>
  </si>
  <si>
    <t>1297343000834695168</t>
  </si>
  <si>
    <t>1296985541020459009</t>
  </si>
  <si>
    <t>1297275624319418368</t>
  </si>
  <si>
    <t>1297390153040789507</t>
  </si>
  <si>
    <t>1297517477841309696</t>
  </si>
  <si>
    <t>1297510752165797896</t>
  </si>
  <si>
    <t>1297388110993645568</t>
  </si>
  <si>
    <t>1297526747517325312</t>
  </si>
  <si>
    <t>1297315442873294849</t>
  </si>
  <si>
    <t>1297022168686047233</t>
  </si>
  <si>
    <t>1297018829411934208</t>
  </si>
  <si>
    <t>1297018620409602048</t>
  </si>
  <si>
    <t>1297019612911960064</t>
  </si>
  <si>
    <t>1297564595347787776</t>
  </si>
  <si>
    <t>1297559337137774592</t>
  </si>
  <si>
    <t>1297560594363699200</t>
  </si>
  <si>
    <t>1297622243355373571</t>
  </si>
  <si>
    <t>1297623609465331719</t>
  </si>
  <si>
    <t>1297623762565844998</t>
  </si>
  <si>
    <t>1297623260243341320</t>
  </si>
  <si>
    <t>1297629700387475457</t>
  </si>
  <si>
    <t>1297640146226032641</t>
  </si>
  <si>
    <t>1297622367917821956</t>
  </si>
  <si>
    <t>1297639123965161478</t>
  </si>
  <si>
    <t>1297639698681278464</t>
  </si>
  <si>
    <t>1297640445426769922</t>
  </si>
  <si>
    <t>1297519040169205760</t>
  </si>
  <si>
    <t>1297639750917132288</t>
  </si>
  <si>
    <t>1297619704337575937</t>
  </si>
  <si>
    <t>1296897538579148802</t>
  </si>
  <si>
    <t>1297647429907554317</t>
  </si>
  <si>
    <t>1297644559707578375</t>
  </si>
  <si>
    <t>1297644965246521345</t>
  </si>
  <si>
    <t>1297654348126838784</t>
  </si>
  <si>
    <t>1297650445293248512</t>
  </si>
  <si>
    <t>1297654197266112515</t>
  </si>
  <si>
    <t>1297660833242050561</t>
  </si>
  <si>
    <t>1297552705359974402</t>
  </si>
  <si>
    <t>1297662416285769736</t>
  </si>
  <si>
    <t>1297664996445425665</t>
  </si>
  <si>
    <t>1297664968326701057</t>
  </si>
  <si>
    <t>1297665271759437825</t>
  </si>
  <si>
    <t>1297638399994728454</t>
  </si>
  <si>
    <t>1297650913390342144</t>
  </si>
  <si>
    <t>1297665034382905346</t>
  </si>
  <si>
    <t>1297665998234034179</t>
  </si>
  <si>
    <t>1297666917336076299</t>
  </si>
  <si>
    <t>1297671515429728256</t>
  </si>
  <si>
    <t>1297671372219580416</t>
  </si>
  <si>
    <t>1297653633547411463</t>
  </si>
  <si>
    <t>1297361572038352901</t>
  </si>
  <si>
    <t>1297363380131553291</t>
  </si>
  <si>
    <t>1297390864734420992</t>
  </si>
  <si>
    <t>1297673942044483587</t>
  </si>
  <si>
    <t>1297673754504581122</t>
  </si>
  <si>
    <t>1297674227101896705</t>
  </si>
  <si>
    <t>1297665091609825280</t>
  </si>
  <si>
    <t>1297651272149946368</t>
  </si>
  <si>
    <t>1297679468232835072</t>
  </si>
  <si>
    <t>1297384723854036994</t>
  </si>
  <si>
    <t>1297386114353831936</t>
  </si>
  <si>
    <t>1297646506313306113</t>
  </si>
  <si>
    <t>1297254033628045313</t>
  </si>
  <si>
    <t>1297674065566502912</t>
  </si>
  <si>
    <t>1297679542870573061</t>
  </si>
  <si>
    <t>1297651032034443264</t>
  </si>
  <si>
    <t>1297692968065867778</t>
  </si>
  <si>
    <t>1297694935945273344</t>
  </si>
  <si>
    <t>1297692429253050370</t>
  </si>
  <si>
    <t>1297640451730702336</t>
  </si>
  <si>
    <t>1297703473912459264</t>
  </si>
  <si>
    <t>1297659110255624192</t>
  </si>
  <si>
    <t>1297604024347361282</t>
  </si>
  <si>
    <t>1297381055851376640</t>
  </si>
  <si>
    <t>1297706239393173507</t>
  </si>
  <si>
    <t>1297691414743064577</t>
  </si>
  <si>
    <t>1297743514411835393</t>
  </si>
  <si>
    <t>1297743899822350337</t>
  </si>
  <si>
    <t>1297744025584312322</t>
  </si>
  <si>
    <t>1297743727776194561</t>
  </si>
  <si>
    <t>1297744532205903872</t>
  </si>
  <si>
    <t>1297744752792621056</t>
  </si>
  <si>
    <t>1297746221495234560</t>
  </si>
  <si>
    <t>1297745596363624449</t>
  </si>
  <si>
    <t>1297034131667214337</t>
  </si>
  <si>
    <t>1297764233803755520</t>
  </si>
  <si>
    <t>1297763852109508608</t>
  </si>
  <si>
    <t>1297765592657608705</t>
  </si>
  <si>
    <t>1297765728024584194</t>
  </si>
  <si>
    <t>1297765725696712705</t>
  </si>
  <si>
    <t>1297769458862235648</t>
  </si>
  <si>
    <t>1297772736635260928</t>
  </si>
  <si>
    <t>1297744585200828417</t>
  </si>
  <si>
    <t>1297766757940092928</t>
  </si>
  <si>
    <t>1297778002206498816</t>
  </si>
  <si>
    <t>1297779542887563264</t>
  </si>
  <si>
    <t>1297778608770031621</t>
  </si>
  <si>
    <t>1297779081908379649</t>
  </si>
  <si>
    <t>1297775295492235265</t>
  </si>
  <si>
    <t>1297781938984370176</t>
  </si>
  <si>
    <t>1297784628812685312</t>
  </si>
  <si>
    <t>1297818686728704000</t>
  </si>
  <si>
    <t>1297818683712999425</t>
  </si>
  <si>
    <t>1297823996893900800</t>
  </si>
  <si>
    <t>1297743993736962052</t>
  </si>
  <si>
    <t>1297744758450745344</t>
  </si>
  <si>
    <t>1297616703166316546</t>
  </si>
  <si>
    <t>1297764684871774208</t>
  </si>
  <si>
    <t>1297867555349180423</t>
  </si>
  <si>
    <t>1297745382273953793</t>
  </si>
  <si>
    <t>1297874051797573632</t>
  </si>
  <si>
    <t>1297882175682023425</t>
  </si>
  <si>
    <t>1297870310805516292</t>
  </si>
  <si>
    <t>1297665454371221505</t>
  </si>
  <si>
    <t>1297871028253843456</t>
  </si>
  <si>
    <t>1297033929736818694</t>
  </si>
  <si>
    <t>1297619767864561664</t>
  </si>
  <si>
    <t>1297642633523855360</t>
  </si>
  <si>
    <t>1297390328593485825</t>
  </si>
  <si>
    <t>1297496198559993859</t>
  </si>
  <si>
    <t>1297626322878058498</t>
  </si>
  <si>
    <t>1297655682985009152</t>
  </si>
  <si>
    <t>1297881377577345026</t>
  </si>
  <si>
    <t>1297666430595342336</t>
  </si>
  <si>
    <t>1297821936785993734</t>
  </si>
  <si>
    <t>1297900466756608001</t>
  </si>
  <si>
    <t>1297911549156184065</t>
  </si>
  <si>
    <t>1297766957354164225</t>
  </si>
  <si>
    <t>1297917764515041282</t>
  </si>
  <si>
    <t>1297925387758927874</t>
  </si>
  <si>
    <t>1297925525873266691</t>
  </si>
  <si>
    <t>1297926409428430854</t>
  </si>
  <si>
    <t>1297923818921525249</t>
  </si>
  <si>
    <t>1297820372587380736</t>
  </si>
  <si>
    <t>1297845845900042245</t>
  </si>
  <si>
    <t>1297926423492124678</t>
  </si>
  <si>
    <t>1297948896941846529</t>
  </si>
  <si>
    <t>1297949398580834304</t>
  </si>
  <si>
    <t>1297729817018867712</t>
  </si>
  <si>
    <t>1297950188376645634</t>
  </si>
  <si>
    <t>1297937481208172544</t>
  </si>
  <si>
    <t>1297971070662774790</t>
  </si>
  <si>
    <t>1297970942241579009</t>
  </si>
  <si>
    <t>1297616848037404672</t>
  </si>
  <si>
    <t>1297976997109530628</t>
  </si>
  <si>
    <t>1297999256608018432</t>
  </si>
  <si>
    <t>1297986094953267200</t>
  </si>
  <si>
    <t>1298010573129555972</t>
  </si>
  <si>
    <t>1298014528345649152</t>
  </si>
  <si>
    <t>1298028147473096714</t>
  </si>
  <si>
    <t>1297943151035002880</t>
  </si>
  <si>
    <t>1298045860056567814</t>
  </si>
  <si>
    <t>1297638248777482242</t>
  </si>
  <si>
    <t>1298064996149190658</t>
  </si>
  <si>
    <t>1297729288242855938</t>
  </si>
  <si>
    <t>1298061877436653570</t>
  </si>
  <si>
    <t>1297948302118461443</t>
  </si>
  <si>
    <t>1298073963696922624</t>
  </si>
  <si>
    <t>1298077766852710400</t>
  </si>
  <si>
    <t>1297987285284204544</t>
  </si>
  <si>
    <t>1298084487885017088</t>
  </si>
  <si>
    <t>1298093105774657536</t>
  </si>
  <si>
    <t>1298105131867594753</t>
  </si>
  <si>
    <t>1298025140819595265</t>
  </si>
  <si>
    <t>1298121098375180288</t>
  </si>
  <si>
    <t>1297012892064260097</t>
  </si>
  <si>
    <t>1297360060444815360</t>
  </si>
  <si>
    <t>1298078935322746880</t>
  </si>
  <si>
    <t>1297364808505925633</t>
  </si>
  <si>
    <t>1298152122652008448</t>
  </si>
  <si>
    <t>1298249246588784645</t>
  </si>
  <si>
    <t>1298252386142543874</t>
  </si>
  <si>
    <t>1298262037802283012</t>
  </si>
  <si>
    <t>1298115839023972352</t>
  </si>
  <si>
    <t>1298281190672273408</t>
  </si>
  <si>
    <t>1298274047164219393</t>
  </si>
  <si>
    <t>1298287623115505666</t>
  </si>
  <si>
    <t>1297230214230147072</t>
  </si>
  <si>
    <t>1298289969476272130</t>
  </si>
  <si>
    <t>1297659805432197120</t>
  </si>
  <si>
    <t>1297633384219455489</t>
  </si>
  <si>
    <t>1298288251661410306</t>
  </si>
  <si>
    <t>1298083631248875520</t>
  </si>
  <si>
    <t>1298294073804152832</t>
  </si>
  <si>
    <t>1296588521675689984</t>
  </si>
  <si>
    <t>1298311445332013056</t>
  </si>
  <si>
    <t>1298311077357330432</t>
  </si>
  <si>
    <t>1298318811230277638</t>
  </si>
  <si>
    <t>1298318686428762114</t>
  </si>
  <si>
    <t>1298282716291641344</t>
  </si>
  <si>
    <t>1298150102633033728</t>
  </si>
  <si>
    <t>1298115880610435072</t>
  </si>
  <si>
    <t>1298291914324811777</t>
  </si>
  <si>
    <t>1298359951820296192</t>
  </si>
  <si>
    <t>1298360623550652416</t>
  </si>
  <si>
    <t>1298345405164462080</t>
  </si>
  <si>
    <t>1298364080508383233</t>
  </si>
  <si>
    <t>1298358477530816515</t>
  </si>
  <si>
    <t>1298386416062402560</t>
  </si>
  <si>
    <t>1298326686497492992</t>
  </si>
  <si>
    <t>1298331837689999363</t>
  </si>
  <si>
    <t>1298397205339004928</t>
  </si>
  <si>
    <t>1298400963242467337</t>
  </si>
  <si>
    <t>1298385829430140928</t>
  </si>
  <si>
    <t>1298429443577221120</t>
  </si>
  <si>
    <t>1298433570998976514</t>
  </si>
  <si>
    <t>1298440660505235457</t>
  </si>
  <si>
    <t>1297010574325407744</t>
  </si>
  <si>
    <t>1298440335601946624</t>
  </si>
  <si>
    <t>1296904987839279104</t>
  </si>
  <si>
    <t>1296899834637508608</t>
  </si>
  <si>
    <t>1297046120678543362</t>
  </si>
  <si>
    <t>1297227507855286272</t>
  </si>
  <si>
    <t>1296898496252059648</t>
  </si>
  <si>
    <t>1297926079064268801</t>
  </si>
  <si>
    <t>1297930424707145729</t>
  </si>
  <si>
    <t>1297927061173133315</t>
  </si>
  <si>
    <t>1297933328629334017</t>
  </si>
  <si>
    <t>1297881347403522051</t>
  </si>
  <si>
    <t>1297944243894460416</t>
  </si>
  <si>
    <t>1297946449552998401</t>
  </si>
  <si>
    <t>1297944169059684352</t>
  </si>
  <si>
    <t>1297947128401199106</t>
  </si>
  <si>
    <t>1297946859533557760</t>
  </si>
  <si>
    <t>1297947183560495104</t>
  </si>
  <si>
    <t>1297947981388419073</t>
  </si>
  <si>
    <t>1297949296029908993</t>
  </si>
  <si>
    <t>1297948289934000129</t>
  </si>
  <si>
    <t>1298091008136105984</t>
  </si>
  <si>
    <t>1298092157765648384</t>
  </si>
  <si>
    <t>1298090372082458625</t>
  </si>
  <si>
    <t>1298092398434689025</t>
  </si>
  <si>
    <t>1298400373737054208</t>
  </si>
  <si>
    <t>1298400475650260992</t>
  </si>
  <si>
    <t>1298401274958946304</t>
  </si>
  <si>
    <t>1298401188472328193</t>
  </si>
  <si>
    <t>1298401357351788551</t>
  </si>
  <si>
    <t>1298414723789135875</t>
  </si>
  <si>
    <t>1298400071675817985</t>
  </si>
  <si>
    <t>1298413814019284992</t>
  </si>
  <si>
    <t>1298441582488805378</t>
  </si>
  <si>
    <t>1298435497333862404</t>
  </si>
  <si>
    <t>1298452713861074944</t>
  </si>
  <si>
    <t>1297035053676072960</t>
  </si>
  <si>
    <t>1297035756159066112</t>
  </si>
  <si>
    <t>1297035391380467712</t>
  </si>
  <si>
    <t>1297035098924158976</t>
  </si>
  <si>
    <t>1297034233341452288</t>
  </si>
  <si>
    <t>1297034212747378689</t>
  </si>
  <si>
    <t>1297034263351656454</t>
  </si>
  <si>
    <t>1297035030108278784</t>
  </si>
  <si>
    <t>1297035176728559616</t>
  </si>
  <si>
    <t>1297039335913664513</t>
  </si>
  <si>
    <t>1297039712931241985</t>
  </si>
  <si>
    <t>1298449582716837892</t>
  </si>
  <si>
    <t>1298449671887581190</t>
  </si>
  <si>
    <t>1298453214463959040</t>
  </si>
  <si>
    <t>1298451321201336320</t>
  </si>
  <si>
    <t>1298461260317634564</t>
  </si>
  <si>
    <t>1297012442816565255</t>
  </si>
  <si>
    <t>1298462176819191809</t>
  </si>
  <si>
    <t>1298462080433917953</t>
  </si>
  <si>
    <t>1298463008621027330</t>
  </si>
  <si>
    <t>1297766401768226816</t>
  </si>
  <si>
    <t>1298115508617658368</t>
  </si>
  <si>
    <t>1298469599734829056</t>
  </si>
  <si>
    <t>1298472798986280960</t>
  </si>
  <si>
    <t>1298475358652518400</t>
  </si>
  <si>
    <t>1298475903647768583</t>
  </si>
  <si>
    <t>1298480437027835906</t>
  </si>
  <si>
    <t>1298490808623038464</t>
  </si>
  <si>
    <t>1298502436634497024</t>
  </si>
  <si>
    <t>1297638593385705481</t>
  </si>
  <si>
    <t>1297638919069143040</t>
  </si>
  <si>
    <t>1297664127670747137</t>
  </si>
  <si>
    <t>1297664525177479170</t>
  </si>
  <si>
    <t>1297459895181225985</t>
  </si>
  <si>
    <t>1298502881381777413</t>
  </si>
  <si>
    <t>1298565426897653760</t>
  </si>
  <si>
    <t>1298026613871910912</t>
  </si>
  <si>
    <t>1298638879034150912</t>
  </si>
  <si>
    <t>1298652750851584000</t>
  </si>
  <si>
    <t>1298440891762388992</t>
  </si>
  <si>
    <t>1298653684583325697</t>
  </si>
  <si>
    <t>1298662803029602309</t>
  </si>
  <si>
    <t>1298654151539412992</t>
  </si>
  <si>
    <t>1298636948165275656</t>
  </si>
  <si>
    <t>1298671757587623942</t>
  </si>
  <si>
    <t>1298607121815265280</t>
  </si>
  <si>
    <t>1298668005526851585</t>
  </si>
  <si>
    <t>1298708848144834560</t>
  </si>
  <si>
    <t>1298704864843685890</t>
  </si>
  <si>
    <t>1298716184339075072</t>
  </si>
  <si>
    <t>1298684009627746312</t>
  </si>
  <si>
    <t>1298715312594927617</t>
  </si>
  <si>
    <t>1298635847034691584</t>
  </si>
  <si>
    <t>1298720778037297152</t>
  </si>
  <si>
    <t>1298718913425895425</t>
  </si>
  <si>
    <t>1298721094841458692</t>
  </si>
  <si>
    <t>1298719508622741508</t>
  </si>
  <si>
    <t>1298718848170905601</t>
  </si>
  <si>
    <t>1298724443364167682</t>
  </si>
  <si>
    <t>1298727172186624000</t>
  </si>
  <si>
    <t>1298362708920635392</t>
  </si>
  <si>
    <t>1298728293814775808</t>
  </si>
  <si>
    <t>1298733147979427845</t>
  </si>
  <si>
    <t>1298071551691108354</t>
  </si>
  <si>
    <t>1298731698725814280</t>
  </si>
  <si>
    <t>1298717307414306819</t>
  </si>
  <si>
    <t>1298736439795081216</t>
  </si>
  <si>
    <t>1298722486847062016</t>
  </si>
  <si>
    <t>1298716330015694858</t>
  </si>
  <si>
    <t>1298721240748711936</t>
  </si>
  <si>
    <t>1298728421762256897</t>
  </si>
  <si>
    <t>1298739256484139008</t>
  </si>
  <si>
    <t>1298740889188208643</t>
  </si>
  <si>
    <t>1298741061070786561</t>
  </si>
  <si>
    <t>1298739486973661185</t>
  </si>
  <si>
    <t>1298742724678635520</t>
  </si>
  <si>
    <t>1298739442161680385</t>
  </si>
  <si>
    <t>1298719826647515154</t>
  </si>
  <si>
    <t>1298746231863177216</t>
  </si>
  <si>
    <t>1297630268724064261</t>
  </si>
  <si>
    <t>1298423012409171975</t>
  </si>
  <si>
    <t>1298718217485971457</t>
  </si>
  <si>
    <t>1298745951004192769</t>
  </si>
  <si>
    <t>1298727086241116163</t>
  </si>
  <si>
    <t>1298730062926184455</t>
  </si>
  <si>
    <t>1298730673126203394</t>
  </si>
  <si>
    <t>1298747365885706240</t>
  </si>
  <si>
    <t>1298722640224428037</t>
  </si>
  <si>
    <t>1298723491202572288</t>
  </si>
  <si>
    <t>1298740357979672576</t>
  </si>
  <si>
    <t>1298748159686922240</t>
  </si>
  <si>
    <t>1298743442806378497</t>
  </si>
  <si>
    <t>1298746950028849152</t>
  </si>
  <si>
    <t>1298754133512597505</t>
  </si>
  <si>
    <t>1298717127642210306</t>
  </si>
  <si>
    <t>1298739728922087431</t>
  </si>
  <si>
    <t>1298746284325638144</t>
  </si>
  <si>
    <t>1298755575224905730</t>
  </si>
  <si>
    <t>1298741028221071361</t>
  </si>
  <si>
    <t>1298741838065659904</t>
  </si>
  <si>
    <t>1298757561609416704</t>
  </si>
  <si>
    <t>1298739792323260416</t>
  </si>
  <si>
    <t>1298761114940067841</t>
  </si>
  <si>
    <t>1298726377554956288</t>
  </si>
  <si>
    <t>1298762275797577732</t>
  </si>
  <si>
    <t>1298760369641590789</t>
  </si>
  <si>
    <t>1298763794986995718</t>
  </si>
  <si>
    <t>1298744234644828161</t>
  </si>
  <si>
    <t>1298738531842564097</t>
  </si>
  <si>
    <t>1298763433844736001</t>
  </si>
  <si>
    <t>1298752391312015361</t>
  </si>
  <si>
    <t>1298761561385791489</t>
  </si>
  <si>
    <t>1298765559232950272</t>
  </si>
  <si>
    <t>1298767038844940293</t>
  </si>
  <si>
    <t>1298722014996205569</t>
  </si>
  <si>
    <t>Followed</t>
  </si>
  <si>
    <t>Followers</t>
  </si>
  <si>
    <t>Tweets</t>
  </si>
  <si>
    <t>Favorites</t>
  </si>
  <si>
    <t>Time Zone UTC Offset (Seconds)</t>
  </si>
  <si>
    <t>Description</t>
  </si>
  <si>
    <t>Location</t>
  </si>
  <si>
    <t>Web</t>
  </si>
  <si>
    <t>Time Zone</t>
  </si>
  <si>
    <t>Joined Twitter Date (UTC)</t>
  </si>
  <si>
    <t>Custom Menu Item Text</t>
  </si>
  <si>
    <t>Custom Menu Item Action</t>
  </si>
  <si>
    <t>Tweeted Search Term?</t>
  </si>
  <si>
    <t>Stop acting stupid, we have politicians for that.</t>
  </si>
  <si>
    <t>It’s our job to #GoThere &amp; tell the most difficult stories. Join us! For more breaking news updates follow @CNNBRK &amp; download our app https://t.co/UCHG9M367J</t>
  </si>
  <si>
    <t>Slave to Jesus | Traditional Conservative | Culture Warrior | Blogger | Support me on Patreon! https://t.co/jPcfCdt1CB</t>
  </si>
  <si>
    <t>Writer for Breitbart News; conservative author and commentator</t>
  </si>
  <si>
    <t>I am not a number, I am a free man</t>
  </si>
  <si>
    <t>afc || maitland niles propaganda || #FreePartey ifb</t>
  </si>
  <si>
    <t>𝔙𝔦𝔠𝔱𝔬𝔯𝔦𝔞 ℭ𝔬𝔫𝔠𝔬𝔯𝔡𝔦𝔞 ℭ𝔯𝔢𝔰𝔠𝔦𝔱| @arsenal 🇸🇴</t>
  </si>
  <si>
    <t>Media skeptic and sometime critic. Political independent, looking for truth as best possible. Specializing in recognizing projection in puzzling behavior.</t>
  </si>
  <si>
    <t>Glory to God, 3xAward winning screenwriter SaltandLight homeschool sports, Modern Basketball, BHtb Productions. Thunder everyday. #ThunderUp 1 Corinthians 15:58</t>
  </si>
  <si>
    <t>PNW hoops since 1970.</t>
  </si>
  <si>
    <t>@thunder
#thunderup
@WashingtonNFL
@Cubs
@ArgumentSports
@BuffaloBills
@SunDevilHoop
@PrimeWindyCity
@JReditz</t>
  </si>
  <si>
    <t>English ex-pat. #Brexit #MAGA</t>
  </si>
  <si>
    <t>nothin'er than nothin'</t>
  </si>
  <si>
    <t>💜</t>
  </si>
  <si>
    <t>I love my job! #SupportHealthCareHeroes</t>
  </si>
  <si>
    <t>//DYNAMITE AUG21🐯💜🐰 || follow iland stan acc: @sungjakeeeeee</t>
  </si>
  <si>
    <t>btspop | fan account | simp for yukihira soma | naruto enthusiast 💜</t>
  </si>
  <si>
    <t>BTS got me back on this damn app. forever endeared by one jeon jungkook 💜</t>
  </si>
  <si>
    <t>BTS “DYNAMITE”🧨 OUT NOW!!</t>
  </si>
  <si>
    <t>𝐬𝐡𝐞/𝐡𝐞𝐫 ✰ 𝐟𝐚𝐧 𝐚𝐜𝐜𝐨𝐮𝐧𝐭 ||  𝐃𝐘𝐍𝐀𝐌𝐈𝐓𝐄 𝐎𝐔𝐓 𝐍𝐎𝐖</t>
  </si>
  <si>
    <t>kookphoria 🐰💜</t>
  </si>
  <si>
    <t>stay calm and unbothered~</t>
  </si>
  <si>
    <t>OT7 / Sopekook bias / The Genre is BTS  / ARMY Mom / 🚫fansites &amp; 🚫solo stans</t>
  </si>
  <si>
    <t>u A.R.e M.Y. light                                                                            
Black | Muslim | btspopper</t>
  </si>
  <si>
    <t>Depressed med student⁷ readthesubtitles on Instagram. Study with lona and visi on YouTube and Instagram.</t>
  </si>
  <si>
    <t>You'll like BTS music if you listen without prejudice (Min Yoongi)</t>
  </si>
  <si>
    <t>I'm just a person, you eroded all of my edges and turned them  into love.
---- this account is my love letter to bts💜💜💜</t>
  </si>
  <si>
    <t>...in our hearts, its all ARMYs, and in your hearts, us - Jeon Jungkook (SMA 2019)
💜💜</t>
  </si>
  <si>
    <t>@BTS_twt wouldn't leave me alone.
A 30+ y/o ARMY and proud 💜
'The brightest stars in the constellation of my life'- Kim Namjoon
8/6 STF D2 saw BTS 🥺
she/her</t>
  </si>
  <si>
    <t>#LFC 🇿🇦 🇵🇸 🇮🇪 #ThiagoAlcantara All Of The Lights.@LFC</t>
  </si>
  <si>
    <t>BTS are the fathers i needed growing up💜</t>
  </si>
  <si>
    <t>fan account
she/her</t>
  </si>
  <si>
    <t>THE GENRE IS BTS ʿᵒᵗ⁷ʾ 💜
@BTS_twt</t>
  </si>
  <si>
    <t>ARMY▪️BTS biased▪️Fan account ▪Cyphers, Ddaeng, Outro &amp; Dionysus supremacist 
|No Bangtan | no life</t>
  </si>
  <si>
    <t>.  　　 · 
 ˚   ✺ .     
 ⋆ Light it up like Dynamite 💜
 ⊹ 　·.
lyz. OT7. 02/06/19 🇬🇧🏴󠁧󠁢󠁷󠁬󠁳󠁿🇵🇭</t>
  </si>
  <si>
    <t>Hardcore OT7  . Solo stans go away !!</t>
  </si>
  <si>
    <t>❤Love yourself❤
ig: elevenfifteen_</t>
  </si>
  <si>
    <t>Bangtannnn💜</t>
  </si>
  <si>
    <t>💜UK army 🏴󠁧󠁢󠁷󠁬󠁳󠁿 will never stfu about Speak Yourself Wembley Day 2. OT7. Bi. she/her/they/them 💜 https://t.co/vcWx3yGjql</t>
  </si>
  <si>
    <t>A member of BTS' Army - a Top Rank Sustainable Global Group
😎</t>
  </si>
  <si>
    <t>bts and army💜💜💜😍😍
i love bts !! borahae😘
I bias them all 7 because they are bts and i love them all😍💜💜💜</t>
  </si>
  <si>
    <t>It speaks to us, guides us, passion rules us all. And we obey. What other choice do we have? Without passion, we'd be truly dead.
BTS ARMY™️ 💜</t>
  </si>
  <si>
    <t>borahae bitch💜💜</t>
  </si>
  <si>
    <t>Aina, 25 (95) |💍1/9/2018 | Fan account 💜 | Ask 4 follow back :)</t>
  </si>
  <si>
    <t>Peace and happiness don't come from outside us, it's something we create within ourselves. 💜 OT7.</t>
  </si>
  <si>
    <t>NoonaArmy , Forever Young ⟭⟬ Love Myself, TeacherARMY 
*purely fan account only for @BTS_twt
If you don't have anything good to say, you can keep it to yourself</t>
  </si>
  <si>
    <t>|| aRMy💜🌻✨</t>
  </si>
  <si>
    <t>31 | 8️⃣9️⃣ liner 🇰🇷/BTS 💜OT7 and Winner 💙</t>
  </si>
  <si>
    <t>Love BTS 💜 OT7</t>
  </si>
  <si>
    <t>BABY 9 prod. Casok •  All streaming platforms (including YouTube) link below</t>
  </si>
  <si>
    <t>*cue the synths*
Leader of @fivekek 
Enthusiast of Creed</t>
  </si>
  <si>
    <t>im an ARMY
love to be part of the family</t>
  </si>
  <si>
    <t>BTS Fan account</t>
  </si>
  <si>
    <t>💜  Fan account | ⟬⟭ @BTS_twt ⟭⟬ |  Outro: Tear &amp; HOME enthusiast | Spam Retweets so turn off notifs</t>
  </si>
  <si>
    <t>22 | 🇬🇧🇳🇬 | BTS; The Princes of Pop, Living Legends &amp; Next Generation Leaders</t>
  </si>
  <si>
    <t>94' liner |ARMY| the shoulder accident in BST deserves an oscar | if ur a manti or not ot7 don't follow me. ✈ 29/10/19 LY:SY Finale🇰🇷  Backup: @raplineownme2</t>
  </si>
  <si>
    <t>BTS ARMY. 28. Anime, Music, &amp; Disney Lover. Looking forward to the day I can again stand in a stadium full of purple hearts. 💜💜</t>
  </si>
  <si>
    <t>OT7💜 | 솝 | 23 | She/Her | ⟭⟬ ⟬⟭</t>
  </si>
  <si>
    <t>I am fan of BTS, Bangtan , Beyond The scene and 875</t>
  </si>
  <si>
    <t>American Woman 🇺🇸👊</t>
  </si>
  <si>
    <t>An acquired taste, like broccoli rabe or Norm Crosby. Views expressed are my own. (And maybe the dog's, since she knows who pays for the kibble.)</t>
  </si>
  <si>
    <t>men who aren’t jimin, why? ¦ fan account</t>
  </si>
  <si>
    <t>@mets @nyjets @NYRangers @NovaMBB Francisco Alvarez, Igor Shesterkin, and Ray Davies stan.</t>
  </si>
  <si>
    <t>Official Twitter for #ALLCAPS Fans</t>
  </si>
  <si>
    <t>💜 @BTS_twt ARMY 💜 OT7 💜
[ Fan Account ]
-You've shown me
I have reasons,
I should love myself-</t>
  </si>
  <si>
    <t>💜 fan account for @bts_twt</t>
  </si>
  <si>
    <t>#jungkook “Army is surely the only place I can lean on”  
I think adding surely is better!</t>
  </si>
  <si>
    <t>Creeps ☆ she/they ☆ Cannibal lover ☆
Horror artist and enthusiast ☆
Icon art by : @GLITCHEDDEAD</t>
  </si>
  <si>
    <t>#TrumpTrain I'm Offended that YOU'RE Offended. Israel.  Muslims + Progressives = Marriage blessed by Satan (Allah). #Maranatha
Pronouns: Master/Lord/Most High😐</t>
  </si>
  <si>
    <t>upper tier gentleman.</t>
  </si>
  <si>
    <t>ASTROWORLD</t>
  </si>
  <si>
    <t>The official Twitter account of the Houston Rockets.</t>
  </si>
  <si>
    <t>Get the Free B/R App</t>
  </si>
  <si>
    <t>BTS fan account, OT7 for life! Hobi biased, OT6 wrecked... ARMY since carpool karaoke 💜borahae bangtan💜</t>
  </si>
  <si>
    <t>The journalists who love America.</t>
  </si>
  <si>
    <t>“ᴛᴀᴋᴇ ʏᴏᴜʀ ʜᴀɴᴅꜱ ᴏꜰꜰ ᴏꜰ ᴡʜᴀᴛ ʏᴏᴜ ᴄᴀɴ’ᴛ ᴄᴏɴᴛʀᴏʟ ᴀɴᴅ ɢᴇᴛ ʏᴏᴜʀ ʜᴀɴᴅꜱ ᴏɴ ᴡʜᴀᴛ ʏᴏᴜ ᴄᴀɴ ᴄʜᴀɴɢᴇ” - ᴍɪɴ ʏᴏᴏɴɢɪ @BTS_twt</t>
  </si>
  <si>
    <t>True Crime Enthusiast &amp; Conservative (heads up for Liberals...) Politics...w/a dash of high strangeness &amp; the weird!Seasoned w/lots of Australian stuff...</t>
  </si>
  <si>
    <t>Biochemist||CEO|| Achiever||I follow back Asap IYFM||
Garri no believe say e fit rise, na water ginger am. see ehn, in this life, collaboration is vital!!👌</t>
  </si>
  <si>
    <t>Future Journalist. Blessed to be Chilean 🇨🇱! Instagram: @eduardo_hagn7. @Arsenal.</t>
  </si>
  <si>
    <t>Strong Conservative (Heads up 4 those who can't handle diversity)~Snark, Fun, Laughs, Weirdness &amp; Darkness live here as well! (Like A FUNHOUSE on fire!). Chooky</t>
  </si>
  <si>
    <t>Following the local twitterati... plus an eclectic mix of journalists, politos, blogs, comedians and other pleasingly vulgar people.</t>
  </si>
  <si>
    <t>The best of the @BBC, #MadeInWales • Cymraeg » @BBCCymruFyw • Corporate » @BBCWalesPress • https://t.co/puHwv08WGk • https://t.co/JCMcDC6eeg</t>
  </si>
  <si>
    <t>Consultant EM &amp; GP, in transit... Personal account/own views/RT not endorsements unless specified etc. Horses. Dogs. Swears when exasperated! She/Her.</t>
  </si>
  <si>
    <t>Swansea girl on Ynys Môn. 🌹Dysgwr. Living with metastatic breast cancer.</t>
  </si>
  <si>
    <t>Everything has turned stupid. #MAGA because I have zero time for speech codes, thought policing, lawless cities, or Commies.</t>
  </si>
  <si>
    <t>DFIR Tips N Tricks | Andrew Skatoff |Husband+Father | Cyber+DFIR</t>
  </si>
  <si>
    <t>The Latest In Cyber Security</t>
  </si>
  <si>
    <t>🌹 Kitties, old school punk, television, &amp; vampire rabbits. No rapists 2020.</t>
  </si>
  <si>
    <t>@CNN Anchor and Correspondent, Mom, Wife, Runner, Traveler, Gardener, Dog lover, Skier, Huge Denver Broncos Fan, Proud @MurrowCollege alumna RT ≠ endorsements.</t>
  </si>
  <si>
    <t>I play 2k | @DemonLost- ps4 | July 31st🎂 18😤</t>
  </si>
  <si>
    <t>2️⃣1️⃣5️⃣| PSN/xUziWrld- 💜 The Worst BP 🙃 FA</t>
  </si>
  <si>
    <t>Christian ✝️ First Texan 🇨🇱 Patriot 🇺🇸  + Son, Brother, Husband, Father, Friend &amp; regular OG who loves his country and it's citizens without reservation</t>
  </si>
  <si>
    <t>Digital Soldier🎖️Verbal Flamethrower 🔥
In a world full of lies and deception, I choose to utilize my voice as a weapon.
Married4Life ArmyOf7</t>
  </si>
  <si>
    <t>Alien Daddy 👽💚 || Making Bigi Moves || Dm for ads and promos || Digital Marketer || Brand Ambassador🧡|| Table Shaker :)</t>
  </si>
  <si>
    <t>Writer | I love Tech , Music , Travelling and Telling stories about products &amp; brands . You can email me : info@volqx.com</t>
  </si>
  <si>
    <t>DM for Ads and promotions 📩 || Email: Kinglamarrcoyg@gmail.com || Die hard @Arsenal fan COYG! ❤️⚽ || 08114142118</t>
  </si>
  <si>
    <t>If Mbah dey for you, who can be against you?📩samuelmbah14@gmail.com</t>
  </si>
  <si>
    <t>CHELSEA waxzyyy@gmail.com 📩 WhatsApp +2349056137089 📲💰</t>
  </si>
  <si>
    <t>Learn. Unlearn. Relearn. Music. Politics. A&amp;R. Real Estate Agent.</t>
  </si>
  <si>
    <t>Ghostwriter || Lazy artist || Lazy dancer. I follow back more often than not. 😁 Check my LIKES for my tweets. 😁</t>
  </si>
  <si>
    <t>popular photoshop boy. 
Dm is open for business reach my mail.
📤harrisonjohn622@yahoo.com
iG:https://t.co/g15HS228sm</t>
  </si>
  <si>
    <t>Brand Amb. |Follow @stowecroftgroup | 'The WhatsApp receipts guy'| PR @IamMiidi music| 08175136283 W/A| chuknoble@gmail.com| Check likes for my tweets|</t>
  </si>
  <si>
    <t>Former WH Press Secretary. FOX News contributor. Yankees and Dolphins fan. “Afleischer” on Parler.</t>
  </si>
  <si>
    <t>had a bio but taurean prince wedgied it onto the rim || chelsea/nets</t>
  </si>
  <si>
    <t>#WeGoHard | Our borough is thorough.</t>
  </si>
  <si>
    <t>Biggest dumbass of all time but still swag</t>
  </si>
  <si>
    <t>caris levert stan
pls follow me caris pleeeeeeease
sat tiereical (most of it)
#WeGoHard</t>
  </si>
  <si>
    <t>🇸🇦. CITEH....have been to the stadium btw🤙🏽 Raheem sterling 2nd best lw in football</t>
  </si>
  <si>
    <t>Proud Bahamian🇧🇸 | Anime, Music, Basketball and Football enthusiast (TWolves &amp; Vikings/Steelers)</t>
  </si>
  <si>
    <t>Tweets from a mile up. #MileHighBasketball</t>
  </si>
  <si>
    <t>UTK ‘24</t>
  </si>
  <si>
    <t>living in the shwa</t>
  </si>
  <si>
    <t>@mapleleafs ✰ @raptors ✰ @harry_styles</t>
  </si>
  <si>
    <t>I like basketball and Football @Steelers @CamReddish @TeamJuju @Juiceup__3</t>
  </si>
  <si>
    <t>TAMU</t>
  </si>
  <si>
    <t>#BlackLivesMatter @Nuggets , @ChicagoBears , @Rockies , @Broncos , @Avalanche #RIPKobe❤️ #FireBridich</t>
  </si>
  <si>
    <t>Jokic Stan | Drew Lock Stan | Jokic is Better than Embiid | Proud Bronsexual | #MileHighBasketball ⛏#BroncosCountry 🔸 #Rockies 🏔 #GoAvsGo ❄️ #HookEm🤘</t>
  </si>
  <si>
    <t>Utes, LFC, Jazz, Red Sox, Pats, Lifelong Ravens fan. ALL CAPS TWEETS ARE THE BEST TWEETS. #StugotzArmy</t>
  </si>
  <si>
    <t>𝑪’𝒔, 𝑩’𝒔, 𝑺𝒐𝒙, 𝑷𝒂𝒕𝒔, 𝑯𝒐𝒓𝒏𝒆𝒕𝒔</t>
  </si>
  <si>
    <t>Classless Ute - Utah '95 - Accountant in Corporate Murica - Sad! - Low Energy - Blocked by @realDonaldTrump, @jasoninthehouse, @gopTODD, &amp; various BYU fans</t>
  </si>
  <si>
    <t>#1 D-Mitch fan account on Twitter // Jazz, Yankees, Bears, Flyers // #NBATwitter #TakeNote #LGY</t>
  </si>
  <si>
    <t>Unbiased 🏈 Takes</t>
  </si>
  <si>
    <t>XFL is back. Roughnecks Are Back. It doesn't get better than this. Chiefs and Chargers fans welcome, but FUCK THE RAIDERS. 🗻🏈💪
pronouns: deez/nutz</t>
  </si>
  <si>
    <t>Owner of #IPYAgency, Founder of #MakeaGirlaWoman, #DiaryofaPRDiva &amp; #TheresFoodintheHouse 
Certified in #ConflictResolution #ConflictManagement</t>
  </si>
  <si>
    <t>I AM FITNESS</t>
  </si>
  <si>
    <t>Child of God| Content Creator. IG-praise_nwandu.</t>
  </si>
  <si>
    <t>*Fan Account* - @nickiminaj follows &amp; I was a SOTG winner 🙏🏽</t>
  </si>
  <si>
    <t>Award Winning Broadcast Journalist | Media/Communications Expert | Writer | Speaker | Ambivert | Chelsea FC fan | Voracious Reader</t>
  </si>
  <si>
    <t>All things Chelsea! 💙👊🏼 #BackYourOwn</t>
  </si>
  <si>
    <t>|| Stonebwoy 🎼🎧|| Yvonne Nelson 💞🏜|| Chelsea 🏟||</t>
  </si>
  <si>
    <t>ikka bakthan</t>
  </si>
  <si>
    <t>Incisive opinions, in-depth analysis and views that matter. Read the last word in news on https://t.co/yXH6L1LeiM.</t>
  </si>
  <si>
    <t>World renowned Duck Hunt champion since 1987. LGBTQ. STEM girl (‘21 OU). Talkative waitress. Drum and bass enthusiast. Hail Paimon. 🇮🇳 &amp; 🇲🇽</t>
  </si>
  <si>
    <t>better never than late</t>
  </si>
  <si>
    <t>𝔖𝔱𝔞𝔫 𝔍𝔲𝔦𝔠𝔢 𝔇𝔙𝔓 𝔄𝔫𝔡 𝔅𝔞𝔨𝔢𝔯</t>
  </si>
  <si>
    <t>TruMark Financial® Credit Union ▪️Member banking is better banking® ▪️ Federally insured by NCUA ▪️ Equal Housing Lender</t>
  </si>
  <si>
    <t>fresh 76ers #content on the reg</t>
  </si>
  <si>
    <t>Best Troller on Twitter|Memphis Grizzlies Fan|Titans Fan|Walking W|Always Right|You’re on my profile because I’m spamming the same tweet aren’t you|</t>
  </si>
  <si>
    <t>Official Twitter account of the NBA on ESPN, home of the NBA Draft and the NBA Finals. https://t.co/9EYMWIc1bj</t>
  </si>
  <si>
    <t>The Meme “Burner” Account of Stephen A. Smith</t>
  </si>
  <si>
    <t>Fan Account - Christ Koudmadje Stan - #NBATwitter #NFLTwitter #HereWeGo #PhilaUnite #BlackLivesMatter</t>
  </si>
  <si>
    <t>intihar edecem</t>
  </si>
  <si>
    <t>@sixers | @eagles | @phillies | @nhlflyers</t>
  </si>
  <si>
    <t>orlando magic fan @jjudahisaac • @orlandomagic • #F2G</t>
  </si>
  <si>
    <t>Dame Stan n Bangers • @Seahawks @Trailblazers • @polo_capalot @tbnxdl0</t>
  </si>
  <si>
    <t>The jungle creed is the strong must feed, on any prey he can,,I sat at the feast and was branded a beast, before I ever became a man...</t>
  </si>
  <si>
    <t>17-Time World Champions #BleedGreen</t>
  </si>
  <si>
    <t>YOU GOT MAD NOW UR LOOKING AT MY PROFILE FOR AMMUNITION #HeatTwitter #NBATwitter</t>
  </si>
  <si>
    <t>Ingénieur. @rscanderlecht @fcbarcelona @celtics</t>
  </si>
  <si>
    <t>29 • He/Him • Proud Canadian • NDP &amp; Liberal • Oilers • Follow on twitch https://t.co/pNd5WEicEh • Connor McDavid is better than your favourite player</t>
  </si>
  <si>
    <t>Hockey Storyteller                 
Instagram:  jsinpictures</t>
  </si>
  <si>
    <t>Senior columnist/analyst with Sportsnet. Former HNIC &amp; JACK FM mouthpiece. Author, KidSport Ambassador, Ticats kicker, Dad, Pizza Pigout founder, golf junkie</t>
  </si>
  <si>
    <t>Canada's No. 1 Sports Network #UnitedBySport</t>
  </si>
  <si>
    <t>Nate Thompson from the Philadelphia Flyers. Husband &amp; Father to an amazing wife and son. Born &amp; raised in beautiful Anchorage, AK. Instagram:@nthompson44</t>
  </si>
  <si>
    <t>Only for sports</t>
  </si>
  <si>
    <t>The St. Louis Blues are Stanley Cup Champions. #STLBlues @LouMessmer</t>
  </si>
  <si>
    <t>Mommy, Mayor( shakin hands and kissin babies), friend, Stylist and Beauty Consultant Most rewarding job on earth You’re beautiful!</t>
  </si>
  <si>
    <t>Tua Stan | @MiamiDolphins | @cavs | #FinsUp | #BeTheFight | #BlackLivesMatter</t>
  </si>
  <si>
    <t>16 Rings. RIP Jerry Buss. Winning Matters. RIP Kobe and Gigi Bryant. Jan 26. 2020</t>
  </si>
  <si>
    <t>RIP Kobe💜💛, @Lakers, @Packers, Blake Shelton stan</t>
  </si>
  <si>
    <t>Running for President in 2040</t>
  </si>
  <si>
    <t>Denver Sports.</t>
  </si>
  <si>
    <t>𝑅𝑎𝑣𝑒𝑛𝑠 / 𝐻𝑒𝑎𝑡 / 𝐺𝑎𝑡𝑜𝑟𝑠 / 𝑌𝑎𝑛𝑘𝑒𝑒𝑠 / 𝑁𝑌 𝑅𝑎𝑛𝑔𝑒𝑟𝑠 / 𝐴𝑡𝑙𝑎𝑛𝑡𝑎 𝑈𝑛𝑖𝑡𝑒𝑑 / 𝐶ℎ𝑒𝑙𝑠𝑒𝑎 #BlackLivesMatter #USAATwitter</t>
  </si>
  <si>
    <t>writer, reporter &amp; desert rat @azcentral</t>
  </si>
  <si>
    <t>William Nylander is elite</t>
  </si>
  <si>
    <t>Official Twitter account of the 2019 Stanley Cup Champion St. Louis Blues. #stlblues</t>
  </si>
  <si>
    <t>Husband. Father. CFO. Avid reader of comics and Twin Peaks Freak. Live in SoCal, born and raised in Philadelphia, home of the Super Bowl 52 Champion Eagles!</t>
  </si>
  <si>
    <t>Artist, Writer, Painter. Have written and drawn an awful lot of different comic book characters, but notably: Superman , Captain Marvel, Infinity Inc., WildStar</t>
  </si>
  <si>
    <t>Home of the Comics In The Golden Age Podcast. We explore comics of all genres &amp; their creators from 1938 to 1955, &amp; other comics history, on ITunes &amp; Stitcher!</t>
  </si>
  <si>
    <t>New York&amp;Buffalo Sports|17|Private:@realennonconti</t>
  </si>
  <si>
    <t>"In a racist society it is not enough to be non-racist. We must be anti-racist." - Angela Davis
@goatsxannys 🐐 |
@radlcies makes funnier tweets</t>
  </si>
  <si>
    <t>@squidr1n main</t>
  </si>
  <si>
    <t>👑 x 〰️ fan account</t>
  </si>
  <si>
    <t>Daily sports truth, hottest sports debate on TV, 9:30AM - 12:00 EST. Fox Sports 1, Maybe not what you want to hear, but need to hear.</t>
  </si>
  <si>
    <t>Magick is neutral, neither good, nor evil. 🔮</t>
  </si>
  <si>
    <t>Holabels! | Special Lecturer at the Letran Institute of Communication | ENFP</t>
  </si>
  <si>
    <t>馬鹿なことを言うな！• 🇵🇭 • 🇯🇵 • 🇹🇭 • 🇰🇷 • 👊</t>
  </si>
  <si>
    <t>MD | Business | Public Health | Science | Policy | Stark | PH 🇵🇭
Contact-tracing #COVID19 updates for you</t>
  </si>
  <si>
    <t>Founder of the Ryan Klesko Fan Club. Bat Flipper. Innings Eater. Glue Guy. PhD in Clubhouse Chemistry. Manny Machado apologist.</t>
  </si>
  <si>
    <t>@USC grad \\ @Padres fan</t>
  </si>
  <si>
    <t>I am the guy with the huge glove you saw at a padres game. San Diego born/raised College student, Padres,Orioles,Cowboys,Gulls, and Ducks. #PadresTwitter member</t>
  </si>
  <si>
    <t>Houston 🤘</t>
  </si>
  <si>
    <t>@Padres fan and @UW alumn. Main, political account: @brent858.</t>
  </si>
  <si>
    <t>Civil Engineering EIT • Sixth grade honors roll • Dortmund, USMNT, Loyal SC #ProRelForUSA</t>
  </si>
  <si>
    <t>I’m literally the guy in the pic. Manny Machado &amp; Fernando Tatis Jr homer. ( @Padres - @Lakers )</t>
  </si>
  <si>
    <t>padres, sharks &amp; chargers  @grunk2h</t>
  </si>
  <si>
    <t>lover of many sports | #blacklivesmatter</t>
  </si>
  <si>
    <t>Project Lincoln Republican. I'm sorta like Costco. I'm big, not fancy and I dare you not to love me. Padres, EX-Chargers, Stars, Chihuahuas, Sod Poodles fan</t>
  </si>
  <si>
    <t>Filmed before a live studio audience</t>
  </si>
  <si>
    <t>Not actually Jose Urquidy just a fan account. 𝙰𝚜𝚝𝚛𝚘𝚜|𝚁𝚘𝚌𝚔𝚎𝚝𝚜|𝙲𝚘𝚠𝚋𝚘𝚢𝚜. #ForTheH #OneMission</t>
  </si>
  <si>
    <t>.</t>
  </si>
  <si>
    <t>ikka uyir ❤️🥰</t>
  </si>
  <si>
    <t>Pats~Bruins~Celtics~Sox~@HalakSZNBackup</t>
  </si>
  <si>
    <t>𝚃𝚛𝚊𝚟𝚒𝚜 𝚂𝚌𝚘𝚝𝚝 • l𝚒𝚕 𝚃𝚓𝚊𝚢 • 𝙿𝚘𝚕𝚘 𝙶
––––––––––––––––––––––––––
  𝙺𝚎𝚔𝚎 • 𝙿𝚛𝚎𝚣 • 𝙼𝚊𝚝𝚝 • #onemission • Priv:@Lukejustvibing</t>
  </si>
  <si>
    <t>why not?</t>
  </si>
  <si>
    <t>Event Designer creating Fabulous Parties, Weddings, Corporate &amp; Social Events- CEO of Doyle Borden-Event Style.... Health &amp; Wealth Wellness Transformation Coach</t>
  </si>
  <si>
    <t>CULTURAL RESETTER Time Magazine’s Person(s) of the Year NYT bestselling author of BRAVE,</t>
  </si>
  <si>
    <t>Official Twitter for Patricia Arquette.      Actress • Activist • Troublemaker Fighting for fair pay and passage of The Equal Rights Amendment!</t>
  </si>
  <si>
    <t>Proud Mother of Millennial, Frugality Advocate, Recycler, Politically Curious, Climate Change Believer, Dog Watcher, Vote By Mail 2020, Wearing A Mask.</t>
  </si>
  <si>
    <t>A global treasure and diplomat of planet Earth.</t>
  </si>
  <si>
    <t>Home of EJ, Kenny, Shaq &amp; Chuck</t>
  </si>
  <si>
    <t>Young artist/animator who will strive make content on issues I care about! (And other stuff too)</t>
  </si>
  <si>
    <t>MJ/bron never averaged a triple double for 3 years🤷🏽‍♂️ on this page we know that Russ is the best PG in the league rn 1.Russ comes first 2.OKC 🌩 3.KD stan🐍</t>
  </si>
  <si>
    <t>"We bringing it back to H-Town” -James Edward Harden Jr.</t>
  </si>
  <si>
    <t>Rockets😔🤟</t>
  </si>
  <si>
    <t>Be there or be ⬛️ |10/07/16 ❤️|</t>
  </si>
  <si>
    <t>lived alot of places been alot of places blah blah blah, need to go more places.
⚓NAVY vet
💚💛🐘🌳⚾️🏟Oakland A's fan</t>
  </si>
  <si>
    <t>Ikka fan</t>
  </si>
  <si>
    <t>SW/HW engineer making waste receptacles. Star Trek fan living lieutenant Picard's life (but in a good way!). Everything said represents me, and no one else.</t>
  </si>
  <si>
    <t>I am interested in and talking about JavaScript, ReactJS, NodeJS, and Software Engineering. | 📧 Weekly NL Series: https://t.co/Xn8gV5K1xO (🤵👰🐈🐈)</t>
  </si>
  <si>
    <t>Host of The Southside Unicorn Show
https://t.co/WJJyzBkUjh
Contributor @PoliticalVan &amp; Bd Mbr @legacyreps
https://t.co/mm2lzE0MTx</t>
  </si>
  <si>
    <t>Watch Newsmax TV now on DirecTV 349, Xfinity 1115, Dish 216, Spectrum, Optimum 102, Cox, Fios 615, Uverse 1220, Suddenlink 102, YouTube and more here: https://t.co/DOPR4anHcF</t>
  </si>
  <si>
    <t>I love country music and old rock music. I despise Marxism in all its diabolical forms. The United States and President Trump are blessed by  YHWH. (MAGA)</t>
  </si>
  <si>
    <t>Truth seeker, fact researcher. Question everything! Truth is learned, never told. Those who believe a lie never question the truth.</t>
  </si>
  <si>
    <t>Architect ~ Artist ~ Musician</t>
  </si>
  <si>
    <t>MEDICARE FOR ALL</t>
  </si>
  <si>
    <t>Humanity | Love | Peace | Yoga | Spirituality | Sports | Movies | Entrepreneur! 
Will Follow Back!
https://t.co/Fux3aleoPL</t>
  </si>
  <si>
    <t>NEA poetry fellow | @CantoMundo | Fulbright | Kale Soup &amp; Loose Lips readings curator | Only More So @Salmonpoetry, #Yaddoartist #Binders @PENamerica #USC</t>
  </si>
  <si>
    <t>Ally to many, Troll to a few.
Computer Geek, ❤️ RPI, Sci Fi Geek, Trekker, Ren Faire Geek.
He/Him
 - 
#Resist , because it is a path to life; #TrumpIsDeath</t>
  </si>
  <si>
    <t>Engineer, birder, hiker, auto enthusiast : Hyper-realist.  Devotee of 1920s-'50s Jazz &amp; Frank Zappa.
Data analysis on econ &amp; science
Fauci's facepalm defines us</t>
  </si>
  <si>
    <t>Texas Tech '21</t>
  </si>
  <si>
    <t>Too scared to tweet but coming out of my shell. I delete my own tweets. @ me for dogs and movies. esp/eng</t>
  </si>
  <si>
    <t>🎮 @Twitch Partner | 🎲 GM &amp; Roleplayer | 🎙️ Voice Actor | 🎉 Host | ✉️ business@vana.tv | She/Her | banner by @ModernChow | Come Hang Out?!</t>
  </si>
  <si>
    <t>Warriors | Seahawks • @Based_Quan1 stan • #KGFC • #SoopTwitter • Nick • Trev</t>
  </si>
  <si>
    <t>Fiscal Conservative who loathes the Willfully Ignorant.</t>
  </si>
  <si>
    <t>✊🏿✊🏾✊🏽✊🏼✊🏻</t>
  </si>
  <si>
    <t>We’re back baby.</t>
  </si>
  <si>
    <t>Vanoss Merch HERE: https://t.co/BIHXIaEOpV</t>
  </si>
  <si>
    <t>Henlo | dm for collabs</t>
  </si>
  <si>
    <t>a fourteen year old male who wants to make people happy and make people laugh so that even through the hard times people will have someone to turn to for help</t>
  </si>
  <si>
    <t>Very spicy tweets 🌶️
Out now on Steam &amp; PS4 👏 
Developed by @Mediatonic &amp; published by @DevolverDigital 👌
Steam 👉 https://t.co/MYiflRFRMQ
Discord 👉 https://t.co/k9MDivMC9A</t>
  </si>
  <si>
    <t>Child of God. Blogger. School Counselor. Foodie.</t>
  </si>
  <si>
    <t>Army vet, mother of 3, Proud conservative, Country before party. #RIPGOP #NeverTrump Living in a #WineCave and supporting #TeamPete</t>
  </si>
  <si>
    <t>Washington Post correspondent, author of the four books: The Prison Angel, Hope, The Art of Her Deal, and Trump on Trial.</t>
  </si>
  <si>
    <t>Author, most recently, of PRESIDENTS OF WAR (Crown). Ten books. @NBCNews Presidential Historian. Contributor to PBS @NewsHour. Williams College. Born Chicago.</t>
  </si>
  <si>
    <t>NSFW PAGE 🔞- SizeWorkshop Twitter account, this page is handled by Derisk (He/Him|Bi) - Ko-Fi: https://t.co/LAIXZnm4kI</t>
  </si>
  <si>
    <t>(18+) 🔞 I'm an asshole.  I draw big tits and even bigger ladies. Profile Pic by @scarfofsilver Banner by @bleachednsfw</t>
  </si>
  <si>
    <t>Dundee United supporter . Chelsea supporter . Doctor Who fan . Wine lover . Dog lover . Semi-Professional caller-out of Hypocrisy . All else nebulous . He/Shed</t>
  </si>
  <si>
    <t>Doctor Who and vintage telly fan. Obsessed with missing episodes and does a podcast about them. I also like crumpets and degus.</t>
  </si>
  <si>
    <t>Your loyalty is not to me but to the stars above</t>
  </si>
  <si>
    <t>Glasgow Rangers 🇬🇧 &amp; Aston Villa 🦁
Gym fanatic 💪 &amp; Munro bagger ⛰.</t>
  </si>
  <si>
    <t>mod for the most underrated streamer ever @andrew27fut go check his channel.</t>
  </si>
  <si>
    <t>Official global account of Liverpool Football Club, Premier League champions 🏆</t>
  </si>
  <si>
    <t>Tottenham fan since 2003. 2018/19 UCL finalists</t>
  </si>
  <si>
    <t>Hey, I’m @jacobryanortiz. Featured on @ESPN, @ESPNRadio, @CBSSports, @FOXSports, @NBA2K, among others. Follow for the latest NBA news, highlights and rumors.</t>
  </si>
  <si>
    <t>Providing accurate analysis, news, rumors, trades, signings, stats, highlights, and throwbacks around the NBA. Turn post notifications ON.</t>
  </si>
  <si>
    <t>Featured on @ESPN, @FOXSports, @SINow, @YahooSports, + others | Not affiliated with the National Basketball Association| Contact via DM</t>
  </si>
  <si>
    <t>@warriors • Dominican lightskin boy 🇩🇴</t>
  </si>
  <si>
    <t>Thunder Fan Account • THREECONE on SeatGeek ——————————————————————— Not affiliated with Shai Gilgeous Alexander or the Oklahoma City Thunder • @PodcastOfBL 👑</t>
  </si>
  <si>
    <t>19 | Fan Account丨@Lakers 丨52-19🐍💜💛</t>
  </si>
  <si>
    <t>I dont need to put teams in my bio, I do what I want</t>
  </si>
  <si>
    <t>Hey Twitter world, it's me, yours truly. /
Lakers 🏆x16  / #LARams  / #Dodgers / #LakeShow / Progressive
RIP @Zo2BigBaller at 4.5k</t>
  </si>
  <si>
    <t>6-0 isn’t my only argument Follow me on Instagram @MJs_GOAT 🐐 Tweeting Daily</t>
  </si>
  <si>
    <t>@Lakers fan since '98 | #Dodgers | ✍️'d for @UnwrappedSports &amp; @UniqueSportplus | Computer Engineer | Web Developer | #LakeShow | #MambaForever 🐍x2️⃣</t>
  </si>
  <si>
    <t>I main Oracle. In DotA and in life.</t>
  </si>
  <si>
    <t>All NBA, all the time.</t>
  </si>
  <si>
    <t>Tweeting from the dreams within my dreams within my dreams, where the Mets, Clippers, Cal, and LAFC are perennial champs and Elizabeth Warren is president.</t>
  </si>
  <si>
    <t>all things Dogging, Duzza, Selby And La Clippers.</t>
  </si>
  <si>
    <t>📲 Changing how you follow sports.</t>
  </si>
  <si>
    <t>@laclippers beat writer covering for @clutchpointsapp.
IG 📸: @TomerAzarly
Pod 🎧: https://t.co/1veYH9duRY
📩: tomer@clutchpoints.com</t>
  </si>
  <si>
    <t>Windmill cancer survivor.. ANYONE BUT TRUMP 2020.. Fuck your feelings #trumptards &amp; #COVIDIOTS.. #WearAMaskAsshole go ⚡⚡⚡⚡⚡⚡'s and clips nation</t>
  </si>
  <si>
    <t>RN</t>
  </si>
  <si>
    <t>NFL NBA NCAA Panthers LA Clippers Duke Tarheels</t>
  </si>
  <si>
    <t>𝙇𝙚𝘽𝙧𝙤𝙣 𝙅𝙖𝙢𝙚𝙨 • 𝙇𝙪𝙠𝙖 𝘿𝙤𝙣𝙘𝙞𝙘 • #𝙉𝘽𝘼𝙏𝙬𝙞𝙩𝙩𝙚𝙧 • @GoatedDoncic</t>
  </si>
  <si>
    <t>I miss my old twitter....</t>
  </si>
  <si>
    <t>some live alone, some die alone, but on the real no one really wants to be alone®️ ODU ‘22(Falcons &amp; Pacers❤️💛)</t>
  </si>
  <si>
    <t>Miami Heat is the greatest NBA franchise #HeatTwitter #NBATwitter #BlackLivesMatter</t>
  </si>
  <si>
    <t>We Grow Basketball Here #IndianaStyle</t>
  </si>
  <si>
    <t>@DevinBook @KellyOubreJr @MatisseThybulle @sixers @eagles @nhlflyers @yankees @kanyewest</t>
  </si>
  <si>
    <t>#uever wake up n the middle of da night and think about a girl u like or to like and sit at da edge of the bed and say damn I want her - KD</t>
  </si>
  <si>
    <t>14 y.o 6 ft tall amos stevenq101 @MiamiHeat @raf_tyler @JimmyButler @bam1of1 mamba out but never forgotten ” rest easy grandma :(</t>
  </si>
  <si>
    <t>@steelers @raptors @nhlflames @bluejays</t>
  </si>
  <si>
    <t>@canesfootball @miamiheat @miamidolphins @chelseafc my tweets suck</t>
  </si>
  <si>
    <t>YouTube | NBA Talk | Mario | Bullony Basketball | #BullsNation | D-Rose 🌹| 2x Mario Kart Tourney Champ | NBA 2K | Reactions | Storytimes | @LosPollosTV 🐐</t>
  </si>
  <si>
    <t>| Football team fan | Miami Heat fan |
6-10 szn | 2-0 szn | 🤡 @sadhaskinsstan | 🤡 @v2_nice | @WashingtonNFL | @dh_simba | @MiamiHEAT | @JimmyButler | 16😎</t>
  </si>
  <si>
    <t>fins up | UCF ‘23</t>
  </si>
  <si>
    <t>I’m BLACK And I’m PROUD To Be!!🖤</t>
  </si>
  <si>
    <t>Filmmaker/Blogger/Business owner/Chatty Patty Co-host of Boys Will Be Boyz radio show/podcast</t>
  </si>
  <si>
    <t>@Marlins | @MiamiHEAT | @FlaPanthers</t>
  </si>
  <si>
    <t>Don't talk about it BE about it 😏 Overly confident typer therefore, typo master ⚖️ {she/her} 💜 💛                        List = 🚫 Chicana</t>
  </si>
  <si>
    <t>🌵🎡🔥, ZO2, Pelicans and Bengals fan #wontbowdown #whodey #nbatwitter</t>
  </si>
  <si>
    <t>Unapologetically Hip-Hop 🎤 
For the culture by the culture #FCBC
Creative• Curator •New woke order #NWO #InBarswetrust ✊🏾</t>
  </si>
  <si>
    <t>Defiant to the death of me . . .</t>
  </si>
  <si>
    <t>Christian ,Husband, Father, Die hard Yankees and Knicks fan</t>
  </si>
  <si>
    <t>Son of the  Late Great Dr.  Horace Johnson.  Knicks/Mets/Giants/ Razorbacks Fan 💯</t>
  </si>
  <si>
    <t>🇵🇷🇳🇴🇺🇸i Coach, i teach, i love it! no bird soars too high if he soars with his own wings..knicks/49ers/mets/nyr .diehard sports fan🏀</t>
  </si>
  <si>
    <t>Knicks B-Ball/ Yankees/Cowboys and UM sports</t>
  </si>
  <si>
    <t>#NewYorkForever   #NYYforNY   #Steelers   Twitter Felon</t>
  </si>
  <si>
    <t>official twitter account of @MrMookieMitchell &amp; @SNYKpodcast go tune into our podcast State Of The New York Knicks 🗽</t>
  </si>
  <si>
    <t>i rap &amp; i rave, no cap. free spirit child of the indigo. a portland wannabe. @Lovinditekai is my life. lucid walking NBA analyst #RipCity #PLUR https://t.co/KJQg6UXKNq</t>
  </si>
  <si>
    <t>Featured on @ESPN, @BleacherReport, @WashingtonPost, among others. (check likes)</t>
  </si>
  <si>
    <t>DavyDiamondzz</t>
  </si>
  <si>
    <t>19. Android App Developer. Machine Learning enthusiast. OKC Thunder superfan. Follow LA Dodgers too.
#ThunderUp #Dodgers</t>
  </si>
  <si>
    <t>[Sorta NSFW]/Working with @TeamCrossFever / Some sort of being in the universe</t>
  </si>
  <si>
    <t>computers. Steam:Ishmollies PSN:Ishmollies Live:Ishmollies ╰ɵ───ɵ╯</t>
  </si>
  <si>
    <t>Braves, Hawks, Falcons, Dawgs• UGA alum ‘20</t>
  </si>
  <si>
    <t>The official account of the Los Angeles Angels.</t>
  </si>
  <si>
    <t>Official account of the Phillies. We keep your roster suggestions in a secret file at Citizens Bank Park. We’ll get to them ASAP. #RingTheBell</t>
  </si>
  <si>
    <t>I, You, He, She, It, We, You, They, Me, You, Him, Her, It, Us, You, Them. ( ͝° ͜ʖ͡°)ᕤ  🇲🇾AMERICA🇱🇷</t>
  </si>
  <si>
    <t>Lover to my wife, father to my children, friend to my friends, and servant to my Lord and Savior Jesus Christ.</t>
  </si>
  <si>
    <t>I type words about music. Social Media Manager. | Featured: @DefPen + @OkayPlayer + more | Yes, Kanye invented music. | travis@defpen.com</t>
  </si>
  <si>
    <t>✝️🇺🇸☘️#2A God|Family|Country|Veterans|Sprint Cars|Notre Dame|Texas State               "Slick to a big curb. That's my jam!" - T-Mez</t>
  </si>
  <si>
    <t>"I’m tryin’ to prove I was put on this earth to have fun”~ Tim Richmond | Pilot with 1:1 takeoff/landing ratio, Racecar driver, Barstool Wheelman</t>
  </si>
  <si>
    <t>The form we take to exist arises from framing nothing' (George Spencer-Brown). Lucky sucking fun of a bitch. #ThisIsNotAHashtag #BoycottRNC2020</t>
  </si>
  <si>
    <t>This account is run by the Office of First Lady Melania Trump. Tweets may be archived. More at https://t.co/eVVzoBb3Zr</t>
  </si>
  <si>
    <t>tom brady is a system QB | tweets are usually sarcastic</t>
  </si>
  <si>
    <t>The Twitter home of the Arizona Diamondbacks. #RattleOn</t>
  </si>
  <si>
    <t>I’m the Second Baseman for the Reds! if you think Moose are big you should see my homers! parody account. R.I.P Kobe</t>
  </si>
  <si>
    <t>The official Twitter home of the Chicago Cubs. #WhereStoriesPlay</t>
  </si>
  <si>
    <t>21 🇬🇹📌 and yes, you need a profile picture to have a relevant opinion on twitter</t>
  </si>
  <si>
    <t>your looking at my account to find some excuses to shut me up 😂. Spurs 💯. Lebron👑. Pats💙❤️. Cubs🐻. like to troll sports fans. Fastest replies. #NBATWITTER</t>
  </si>
  <si>
    <t>// @chelseafc // @sixers // @seahawks Tier 2 journalist</t>
  </si>
  <si>
    <t>Sebbos '13 BC '17</t>
  </si>
  <si>
    <t>Father | Husband | Good friend | Automotive Enthusiasist | Quantity Surveyor/ Building Economist | Team FC Barcelona |</t>
  </si>
  <si>
    <t>#TheLifeOfDeejahn #Producer #Gamer #TalkingMoviesug Head of #DigitalMarketing @nextmediaug @nextcommug Be The Batman 🦇
https://t.co/M0AK9FKdFm</t>
  </si>
  <si>
    <t>writer, talker, lifer</t>
  </si>
  <si>
    <t>#KaariJ #LLT #beneathnoone #trainedtogo</t>
  </si>
  <si>
    <t>Your favorite neighbor in San Diego. Love me some Padres and Politics.</t>
  </si>
  <si>
    <t>Nothing is over until we decide it is. Was it over when the Germans bombed Pearl Harbor? Hell no!!! because when the going gets tough... the tough get going!!!</t>
  </si>
  <si>
    <t>It's clobbering time.....from home</t>
  </si>
  <si>
    <t>Padres Baseball, PDX Trailblazers, Portland Timbers, Montreal Canadiens, Oakland Raiders, Xolos de Tijuana Cruz Radical.  Agonista.  Up the punks!</t>
  </si>
  <si>
    <t>NICE SWING BITCH</t>
  </si>
  <si>
    <t>here to observe the crazy world of Social Media.</t>
  </si>
  <si>
    <t>Husband, Dad, Cubs, Bears, Blackhawks, and sort-of Bulls fan, Iowa State alum</t>
  </si>
  <si>
    <t>go make me some cookies with nuts in them</t>
  </si>
  <si>
    <t>@MiamiHeat 🔥~ Sonics will come back ☔️🥺 ~ @DwyaneWade⚡️~ @raf_tyler 👶🐐🎯 ~ @ArtistHBTL ~ @LILUZIVERT ~ @Polo_Capalot</t>
  </si>
  <si>
    <t>#KeepPounding | #HeatTwitter | Gamecocks #SpursUp | Backup: @KendallFireV3</t>
  </si>
  <si>
    <t>Always have been and always will be broken</t>
  </si>
  <si>
    <t>Discover @Pokemon in the real world! Follow us for official Pokémon GO updates. 
Customer service: @NianticHelp</t>
  </si>
  <si>
    <t>How much longer until there is a vaccine? 😓</t>
  </si>
  <si>
    <t>Ready to coat, seal, protect, and repair? Welcome to Flex World. 💪🔛 FREE SHIPPING on EVERYTHING 👇</t>
  </si>
  <si>
    <t>New York fan in Arizona #isles ISLANDERS YANKEES BILLS NETS</t>
  </si>
  <si>
    <t>So thankful for the best fans in hockey</t>
  </si>
  <si>
    <t>Compte officiel des Canadiens de Montréal · Official account of the Montreal Canadiens #GoHabsGo 🏒🥅 https://t.co/93hXF76xnp · https://t.co/qy0I97r13F</t>
  </si>
  <si>
    <t>Rip the homies ✊🏿</t>
  </si>
  <si>
    <t>Enjoy playing games old or new and like to share experiences. Follow me if you're similar and I'll follow you back. Mainly but not exclusively #Playstation</t>
  </si>
  <si>
    <t>I'm mostly here for the Twin Peaks content. A man of few words.</t>
  </si>
  <si>
    <t>Writer, editor, traveler, horror fan. David Lynch once called me buddy.</t>
  </si>
  <si>
    <t>(((Michelle Klein-Hass))). Yes, I wear my fandoms and my politics on my sleeve. 818 Story-teller. #BLM
#SaveTriforiumLA 
#TeamTammyPreston #ChrystabellHasAPosse</t>
  </si>
  <si>
    <t>🌊#VoteBlue2020🌊
#JoeBiden2020
#ImpeachTrumpAgain
🌊#BlueTsunami2020🌊
#GunControlNow #TheResistanceRises
Retired Radiology Engineer
Grandpa Of 7</t>
  </si>
  <si>
    <t>Democracy Savage - Born Thomas Elmer Addison Pain - July 4th, 1976</t>
  </si>
  <si>
    <t>It’s me Pj Tucker</t>
  </si>
  <si>
    <t>@ehs_hornets '19 • @penn_state '23~ @gopsusports ~ @steelers ~ @miamiheat ~ @cardinals ~ @sanjosesharks</t>
  </si>
  <si>
    <t>Vote blue November 3rd to flush the orange gop 💩.</t>
  </si>
  <si>
    <t>Sarcastic, alittle inappropriate at times. Follow for fun videos and a laugh or two along the way. 😆</t>
  </si>
  <si>
    <t>eagles fan in Texas. yes we exist. #TrustTheProcess #FlyEaglesFly</t>
  </si>
  <si>
    <t>@Dks_mouthguard|Seahawks fan🦅💚|@Bwagz|Raptors fan🇨🇦|Jesus and God are first and will always be🙏🏽|I am trying to spread the word of God the best I can❤|</t>
  </si>
  <si>
    <t>Composer-Actor-Director. Other stuff too - mainly baking in an unhealthily obsessive fashion and cat-wrangling - http://t.co/NHvYfYZmQY</t>
  </si>
  <si>
    <t>We make stunning stuff for audio gear from wood.</t>
  </si>
  <si>
    <t>Radio ad maker, theatre tech-er, sleeper. Avoids pics of unintentionally funny CO2 shortage/porcine related headline layouts. Currently with beard.</t>
  </si>
  <si>
    <t>//**God*Love*Money**\\ Mr. L💔ve 💲ex Dre💭m #TheObserver 👁 #ScottiePimpin 🏀 #PLH God Sent † IG &amp; SC: big_oohwop</t>
  </si>
  <si>
    <t>Official Twitter account of Major League Baseball. ⚾️</t>
  </si>
  <si>
    <t>Download the ESPN App ⬇️</t>
  </si>
  <si>
    <t>end this madness #VoteBlue2020 #AmericaOrTrump</t>
  </si>
  <si>
    <t>Editor at large @thedailybeast. podcasting “The New Abnormal” &amp; Wife of @Mattgreenfield &amp; mother of @woketeenageson</t>
  </si>
  <si>
    <t>Motorcyclist, hardware hacker, likes to putter in the garage &amp; visit Iceland (the country, not the supermarket).</t>
  </si>
  <si>
    <t>Coffee turned to documentation for space systems, whilst you wait!  Tweets in a personal capacity. ''such a physicist'' (N Champion, 2016)</t>
  </si>
  <si>
    <t>• Loves females and attention. 
• #SmileBack
• Sports Fanatic. 
• Go Birds. 
• Hook 'Em Horns. 
• 🤘🏼| ♒ | 🌈 | 💈| •</t>
  </si>
  <si>
    <t>The founder of a couple BMORE sports pods @BirdlandBS🎙🎥 @ShellNTellPod🎙 #Ravens🏈 #Orioles⚾️ #Terps🐢 Team @BIGPLAY_com📈 birdlandbs@gmail.com</t>
  </si>
  <si>
    <t>Heathen. Writer for @RussellStReport and @DraftRite. FF Consultant for CBS Sports. Unapologetic @NYRKelsMads enthusiast. House Divided: BAL vs NYG. 91B, Ret.</t>
  </si>
  <si>
    <t>I played army...im not crazy my mother had me tested</t>
  </si>
  <si>
    <t>#ravensflock #wethenorth #LFGM</t>
  </si>
  <si>
    <t>Don’t follow me I’m paranoid...</t>
  </si>
  <si>
    <t>@tmgbriggo New acc follo dis 1 #ripwebbieru #freestacks #freesam #gunnagang #K🏀BYSQUAD</t>
  </si>
  <si>
    <t>The end is never the end a new challenge awaits a test no man can be prepared for a new hell he must conquer and destroy #SagittariusGang #ALLCAPS 21</t>
  </si>
  <si>
    <t>I was @TCS37. I took a hiatus. Too long of a hiatus so the assholes at Twitter deleted my account that I've had since 2008 for good. I'm back. #NoFatChicks</t>
  </si>
  <si>
    <t>25. Weight lifting, Flock Nation (Ravens) football &amp; listening to music. Real Eastside Baby 4L. Dis a Lamar Jackson, Peewee Longway, Money Man stan acct.</t>
  </si>
  <si>
    <t>I have 3 lovely ladies in my life, My wife Erica and my 2 daughters Julia and Rowan. RavenNation, O's, MD LIVIN Instagram @puck__yeah</t>
  </si>
  <si>
    <t>Ruby on Rails Senior Backend Developer</t>
  </si>
  <si>
    <t>YT: Retro Complex</t>
  </si>
  <si>
    <t>Tweets from LA Clippers HQ</t>
  </si>
  <si>
    <t>#TeamMaryland
#OriolesMagic
#RavenNation</t>
  </si>
  <si>
    <t>Damage, Inc.</t>
  </si>
  <si>
    <t>Bmore’s Best Sports Talk | Hosted by @FredBLBS &amp; @ScottBLBS🎙| New shows every Tues at 7:30pm | Team @BIGPLAY_com📈 | #Ravens🏈| #Orioles⚾️ | #Terps🐢</t>
  </si>
  <si>
    <t>Official home of https://t.co/Gbzv2HpbkL, your top source for LIVE interactive sports talk. Come join us! Based in Cleveland, OH</t>
  </si>
  <si>
    <t>BLM. Hey, Yo. #Ravensflock #Celtics Nobody Cares, Work Harder.</t>
  </si>
  <si>
    <t>The Haphazard id of an adult kid. My opinions don’t seem to be popular with ovis aries. Baltimore Ravens Addict (Est. 2008). #HumanityFirst</t>
  </si>
  <si>
    <t>I'm just here for the memes.</t>
  </si>
  <si>
    <t>R.I.P Dad 12.27.18💜 ELITE Ravens Fan from mass, Environmental, 22, Into fishing? Visit my YouTube channel below⬇️</t>
  </si>
  <si>
    <t>#BlueJays professional baseball fan.
@galauxre told me to change my name, so I did.</t>
  </si>
  <si>
    <t>Represents The City, hangs out with @KarlTheFog, collects big rings, listens to @itsTonyBennett and @E40</t>
  </si>
  <si>
    <t>RIP to all the fallen 💙RIPLulChris RIPNajee #⃣7⃣3⃣ 6’4 🐻#HowardUAlumnus🎓 #TMC💙🏁 #BigGuyTwitter 🐻 #ContentCreator🎥D{M}V</t>
  </si>
  <si>
    <t>We love Jesus but she done learned a lot from Satan.</t>
  </si>
  <si>
    <t>West Baltimore📍 #RavensFlock</t>
  </si>
  <si>
    <t>MD|26|♓️</t>
  </si>
  <si>
    <t>God loving husband &amp; dad; Ravens, Orioles, &amp; Capitals fan</t>
  </si>
  <si>
    <t>CJWORLD💔LongLiveFatass🕊JN💚 #LLJE‼️LLV💪🏽💜BNRD❇️BBDR3️⃣😈</t>
  </si>
  <si>
    <t>#Celtics | #Ravensflock | #LFC | #Bruins | Professional Joe Flacco Apologist | No Rondo Slander Tolerated</t>
  </si>
  <si>
    <t>creator of Fashion Leaders Inc. IG- @clonesocietyxfli</t>
  </si>
  <si>
    <t>Don’t follow me if you don’t want me to slide in ya DMs Free V, Slante, Smoe. FloridaGators, TampaBay Bucs &amp; Los Angeles Clippers Fan NoJudgementZone comin soon</t>
  </si>
  <si>
    <t>Ken // 21 // I ain’t never had a ghostwriter, but I ain’t afraid of caskets either // LaSquadra brotherhood</t>
  </si>
  <si>
    <t>QB for Baltimore Ravens. Striker for Tottenham Hotspur and England NT. World Cup and 2x PL Golden Boot winner. 2019 NFL MVP.</t>
  </si>
  <si>
    <t>I dunno what brought you here but at some point you will hate me: Certified Iconoclast.</t>
  </si>
  <si>
    <t>Doing the right thing is expected. Stand for human rights. Adopt a shelter animal 🐶 🐱.</t>
  </si>
  <si>
    <t>Canadian with roots in the states. Very opinionated.  Retired Navy. #Resist
#wtp2020 AB
@wtp__2020
#GTCBlue Founder
No DMs. I am happy in my relationship #Z7</t>
  </si>
  <si>
    <t>National political reporter at @NBCNews / sahil.kapur@nbcuni.com / DMs open</t>
  </si>
  <si>
    <t>Movies, Music, Football, and my cats Lance and Stark. PS Baguette Boi is our Beethoven. 🥖 【=◈︿◈=】</t>
  </si>
  <si>
    <t>aka Louisa May Althot aka Shakira Kurosawa aka Jamie Lee Coitus aka Patchouli Newmar</t>
  </si>
  <si>
    <t>Anxious millennial YA web novelist. Creator of the "#SkyeEmery: Bluebird" series (On Hiatus). 🇵🇭🇨🇦He/Him
#BlackLivesMatter</t>
  </si>
  <si>
    <t>16. Giants, Raiders, Dubs. Tr*lls will be hard blocked.</t>
  </si>
  <si>
    <t>#BernieOrBust, Medical Prof, Musician #NewLeft #LibertarianSocialist #ACLU #labor #1u #GenX(YZ) #Conspiracy #Futurism #SFGiants Abbie Hoffman Contrarian</t>
  </si>
  <si>
    <t>Long Live King Fredo</t>
  </si>
  <si>
    <t>How you treat others matters. Kindness, compassion, equality #resist #TrumpLiesMatter #savedemocracy #NastyWomen #NoMorePlayingNice #resist</t>
  </si>
  <si>
    <t>Covering 2020 for @NBCNews &amp; @MSNBC amanda.golden@nbcuni.com</t>
  </si>
  <si>
    <t>@RussUndefeated
@WinItFortheH
@HardensAss 
@Htownin7
@Rockets2020Chip
#OneMission</t>
  </si>
  <si>
    <t>@Dodgers @Lakers @Raiders @LAKings @ManUtd || kb24 💜💛</t>
  </si>
  <si>
    <t>A Gamer. I Tweet what I want and what I am passionate about. @MiamiHEAT fan 🔥 #HeatNation4Ever, 3X Champs #PlayoffBound Round 2 (0-0).</t>
  </si>
  <si>
    <t>Alex Martins promised us a championship before 2030 #MagicAboveAll #F2G #MagicStillGoingAllTheWay</t>
  </si>
  <si>
    <t>┏━━━━━━━━━━━━━━┓
🔥 ➫ FOLLOWING BACK EVERYONE!!!
🔥 ➫ Biggest Heat Fan🔥🏆🏆🏆
🔥 ➫ Growing Heat Fan page!
🔥 ➫ Lets get to 1.5k  followers🙏
┗━━━━━━━━━━━━━━┛</t>
  </si>
  <si>
    <t>@LILUZIVERT @Lj_era8 @JaMorant @KendrickLamar temporary mavs fan</t>
  </si>
  <si>
    <t>Heat | Yankees | Giants</t>
  </si>
  <si>
    <t>@Eagles // @Sixers // @ChelseaFC // @Phillies 
Clapped at 2 bil
Bhuvan - V - Cardiac - Erik  - Malik - Connor - Lucas - Nick - Brett</t>
  </si>
  <si>
    <t>#Eagles • #Sixers • Priv. account @Andrew25x———————————————————————— Pimp By Day Simp By Night // Suspended at 250K</t>
  </si>
  <si>
    <t>nj based
#HeatTwitter /giants😬/yankees/mcfc/devils i guess</t>
  </si>
  <si>
    <t>✰𝗧𝘆𝗹𝗲𝗿 ✰𝗜𝘀𝗮𝗶𝗮𝘀 ✰𝗖𝗵𝗶𝘁𝗼 ✰𝗝𝗮𝗺𝗶𝘂𝘀 ✰𝗝𝗼𝘀𝗵 —————————————————— ~@DallasCowboys ~@EzekielElliott ~#ClearEyeView</t>
  </si>
  <si>
    <t>@Pirates @Miamidolphins @Washwizards. And I hate the steelers. ifb . Don’t unfollow me or else I will steal your cat</t>
  </si>
  <si>
    <t>I’m just here to piss Mfs off</t>
  </si>
  <si>
    <t>The teams I like are the bears, suns, dodgers, and Blackhawks, here to talk sports and other stuff. #NBATwitter #NFLTwitter</t>
  </si>
  <si>
    <t>#HeatSZN</t>
  </si>
  <si>
    <t>Trailer Park Supervisor</t>
  </si>
  <si>
    <t>Go Jays Go ! Go Raptors Go ! Go Leafs Go</t>
  </si>
  <si>
    <t>𝗠𝗶𝗮𝗺𝗶 𝗛𝗲𝗮𝘁 • 𝙀𝙡𝙞 • 𝙅𝙤𝙧𝙙𝙖𝙣 • 𝗗𝘂𝘀𝘁𝘆 • 𝙕𝙖𝙘𝙝 • 𝗵𝘁𝘁𝗿𝘀𝘇𝗻 • 𝙂𝙖𝙫𝙞𝙣 • 𝘼𝙙𝙧𝙞𝙖𝙣 • 𝗝𝗶𝗺𝗺𝘆 𝗕𝘂𝘁𝗹𝗲𝗿 😜</t>
  </si>
  <si>
    <t>48, 2.5 kids🤤, anti-vaxxer🥰, virgin😚, gay😋, hubby @BWankersmith, suicidal 😂, 👼Amber and Trent, gun owner🙊, pornstar👩‍🦯, never shower 💕, god first🙉,</t>
  </si>
  <si>
    <t>#TWICE</t>
  </si>
  <si>
    <t>Communications • Writer • Editor • social distancing pioneer</t>
  </si>
  <si>
    <t>dubai</t>
  </si>
  <si>
    <t>Nicole. Pokémon. Video Games are life. Anime. Food. Philly Sports. Animals. Switch friend code: SW-2948-4383-2790</t>
  </si>
  <si>
    <t>DM’d by Jamal murrays girl ask in dms For proof</t>
  </si>
  <si>
    <t>Minnesota Vikings Fan // 21</t>
  </si>
  <si>
    <t>Get the Free B/R App ⬇️</t>
  </si>
  <si>
    <t>LoL Documentary Guy || Streamer at https://t.co/bdj0rdYHqQ
https://t.co/2e5liuz742
https://t.co/tOgg0pOKce 
gbay99.business@gmail.com</t>
  </si>
  <si>
    <t>Hesitation is defeat. I get defeated a lot lol.
he/him
header is stolen from @cryptidsock</t>
  </si>
  <si>
    <t>Heart of void, shell of light.</t>
  </si>
  <si>
    <t>22, 🇨🇦. #TSMWIN</t>
  </si>
  <si>
    <t>Just wanna make people smile
Fall Guys Wins: 38</t>
  </si>
  <si>
    <t>Aspiring streamer and maybe more someday. Currently able to control the weather. https://t.co/QuyR7tWNLW</t>
  </si>
  <si>
    <t>Young energetic aspiring God fearing man</t>
  </si>
  <si>
    <t>Spanish: @LigadeCampeones 
Japanese: @UCLJapan
U19: @UEFAYouthLeague</t>
  </si>
  <si>
    <t>🇫🇷@PSG_Inside 🇪🇸🇦🇷🇺🇾@PSG_Espanol 🇧🇷🇵🇹@PSGBrasil 🇶🇦@PSG_Arab 🇮🇩@PSGIndonesia 🇯🇵@PSGJapan👱‍♀️@PSG_Feminines 🎮@PSGeSports 🥋@PSG_Judo🤾@PSGhand</t>
  </si>
  <si>
    <t>🇵🇰</t>
  </si>
  <si>
    <t>actively pursuing the cool shoeshine.</t>
  </si>
  <si>
    <t>follow me now.</t>
  </si>
  <si>
    <t>Raptors l Barcelona l ⭐ Siakam l PR 🇵🇷
@Raptors @Pskills43 @Klow7 #WeTheNorth @OAnunoby @SergeIbaka @TerenceDavisJr</t>
  </si>
  <si>
    <t>Just a miserable Miami Sports Fan</t>
  </si>
  <si>
    <t>Oklahoma State Alum. OKC Thunder, OKST Cowboys, Tampa Bay Buccaneers. (Header designed by IG: brandonland_)</t>
  </si>
  <si>
    <t>Selling 2k Events</t>
  </si>
  <si>
    <t>Just happy to be here</t>
  </si>
  <si>
    <t>16 | he/him | just trying to vibe | am quirky be my friend | rip Kitty0706 | chicken nuggets are god tier</t>
  </si>
  <si>
    <t>@Celtics • @Giants •</t>
  </si>
  <si>
    <t>just your average bad gamer that likes to believe hes good at games</t>
  </si>
  <si>
    <t>All things football. All the time. 
Watch ESPN FC exclusively on ESPN+ ⤵️</t>
  </si>
  <si>
    <t>Listen to our Hype Hits playlists ⬇️</t>
  </si>
  <si>
    <t>If you’re here, I’m already in your head. 463-0 in internet fights (Undisputed Champ.) Block me to concede defeat.</t>
  </si>
  <si>
    <t>Welcome to Nintendo's official European Twitter for news on Nintendo products. Our apologies for not being able to respond to questions - we'll be listening!</t>
  </si>
  <si>
    <t>Welcome to the official Nintendo profile for gaming news! We’re listening, too. For ESRB ratings go to https://t.co/OgSR65P8OY</t>
  </si>
  <si>
    <t>~ƒιяє вяєαтнιηg ∂яσgαη~                      
 ~Developing Music producer~                           
Atlanta Falcons🏈| Portland Trail Blazers 🏀</t>
  </si>
  <si>
    <t>NBA reporter, writer for @ESPN. Oakland grown. ☕️</t>
  </si>
  <si>
    <t>𝓟𝓸𝓵𝓸 𝓒𝓪𝓹𝓪𝓵𝓸𝓽 🐐• 𝓡𝓪𝓹𝓽𝓸𝓻𝓼 🦖• 𝓢𝓽𝓮𝓮𝓵𝓮𝓻𝓼 ✨• 𝓢𝓽𝓪𝓷 𝓜𝓲𝓷𝓴𝓪𝓱 𝓕𝓲𝓽𝔃🥶• 𝓢𝓽𝓪𝓷 𝓚𝔂𝓵𝓮 𝓛𝓸𝔀𝓻𝔂👑 #NBATwitter #WeTheNorth</t>
  </si>
  <si>
    <t>You know who I am...</t>
  </si>
  <si>
    <t>Homophobes be sent to the depths of the abyss and beyond~~
//
Proud dog and chick owner (will try my best)
Future LEC Coach</t>
  </si>
  <si>
    <t>My sexuality is I want Lamb to murder me.
Me like Anime.
Reject all censorship.</t>
  </si>
  <si>
    <t>Research and communications for @PAHouseDems Whip @RepHarris. Craft beer collector (and drinker). I like politics &amp; complaining. @Penn_State masters student.</t>
  </si>
  <si>
    <t>Sigo siendo el cáncer hecho persona.</t>
  </si>
  <si>
    <t>new to this ish give a nigga a follow</t>
  </si>
  <si>
    <t>Check Pinned Tweet.</t>
  </si>
  <si>
    <t>Honestly I’m just here to make people mad</t>
  </si>
  <si>
    <t>Rafael Devers is quite good 
                             David Pastrňák is QUITE GOOD 
The Boston Redsox rotation makes me wana KMS
#kumarrocker</t>
  </si>
  <si>
    <t>시베느
❤️+💚=💙</t>
  </si>
  <si>
    <t>J’assume mon racisme anti-con 🙃 / Supporter de l’⚪️Ⓜ️ since 1986 #TeamOM #VenteOM</t>
  </si>
  <si>
    <t>🇺🇸🇬🇧@PSG_English🇪🇸@PSG_Espanol🇧🇷@PSGBrasil🇶🇦@PSG_Arab🇮🇩@PSGIndonesia🇯🇵@PSGJapan👱‍♀️@PSG_Feminines🎮@PSGeSports🥋@PSG_Judo🤾‍♂️@PSGHand</t>
  </si>
  <si>
    <t>waiting for the knicks to be good again ⏳</t>
  </si>
  <si>
    <t>Master of karate and friendship</t>
  </si>
  <si>
    <t>Subscribe: https://t.co/cgK2xaXnbX</t>
  </si>
  <si>
    <t>"I'm a King, you all love me!" - Owen Hart, Wrestlemania 11</t>
  </si>
  <si>
    <t>#Christian #Warrior ! #STEMEducator !  #TEDx ! #OAP @unilorin893fm !  #COO @GodedBarterInc | 07034918609 ! work @mitv_lagos &amp; @starfm101_5</t>
  </si>
  <si>
    <t>Chaotic Good. I only care about @brickwall7891, the Ravens, the Capitals, and O’s.</t>
  </si>
  <si>
    <t>MTHS 2019 Neighbourhood Homecoming King. MTHS class of ‘20. World traveler, I am autistic, I love the Yankees, London is my favourite city in the world.</t>
  </si>
  <si>
    <t>We’re baaaaaaack!</t>
  </si>
  <si>
    <t>@Yankeee @NJDevils @nyjets @nyknicks</t>
  </si>
  <si>
    <t>twitch partner vegetable eater strong top laner handsome.</t>
  </si>
  <si>
    <t>Nick / LCK ColorCaster|Streamer|Coach. LCK외국인해설/방송인/코치. 마스터/그랜마스터 
Streamer for @CLGaming https://t.co/wFGKf6q0I3
Business: LS@afkcreators.com
#HDMI Gaming Ambassador</t>
  </si>
  <si>
    <t>chance would be a fine thing, a fine thing indeed</t>
  </si>
  <si>
    <t>Software engineer, learning video game design, LoL an Valorant boosted player and coffee addict!</t>
  </si>
  <si>
    <t>I like apples 🍎 | Canadian | #FLYWIN #ShowcaseGreatness</t>
  </si>
  <si>
    <t>pain</t>
  </si>
  <si>
    <t>@nc_TM2 founderㅣWriter for WTC, @HuntManiaTM, and @Trackmania_News | @CentauryEㅣNunchukㅣFormerly @orKsGP
김세정ㅣ아이오아이ㅣ아이즈원ㅣ위키미키ㅣ로켓펀치ㅣ프로미스나인ㅣ이엑스아이디ㅣ베리굿ㅣ트와이스</t>
  </si>
  <si>
    <t>he/him, that’s pretty neat</t>
  </si>
  <si>
    <t>Hopeless LoL addict and esports writer for @GGReconEsports</t>
  </si>
  <si>
    <t>Toxic, Villain, Bully. Never Reform
All of my tweets are proly rants. Ask me anything though. ;)</t>
  </si>
  <si>
    <t>radpuppy mod</t>
  </si>
  <si>
    <t>im half good at some games</t>
  </si>
  <si>
    <t>Coach and Manager for @TeamLiquidLoL / Former Team 8 and Immortals. dodo@teamliquid.com</t>
  </si>
  <si>
    <t>world's #1 esports consultant and insider, competitive gaming leader, internet culture savant
SIGNAL: 919-SLASHER(752-7437) / SlasherRB@protonmail.com</t>
  </si>
  <si>
    <t>Words and websites. @InvenGlobal, @TeamLiquid.</t>
  </si>
  <si>
    <t>Top lane for @immortals Mr. Game and Watch Melee/PM. Ridley Ultimate. Self proclaimed best smash player in LCS/Acad.</t>
  </si>
  <si>
    <t>LCS @goldenguardians | nsmith@goldenguardians.com | ig: inerolol</t>
  </si>
  <si>
    <t>Esports Content Producer @ Riot Games #LEC 
Previously: @BlitzEsportsCOM, @clutchgaming, @lolking.
Perennially shitposting online</t>
  </si>
  <si>
    <t>18 | @bucks | @packers | @Giannis_an34 | @jordan3love | R.I.P Juice WRLD | SNC ‘24</t>
  </si>
  <si>
    <t>we all get lost, but we all come back</t>
  </si>
  <si>
    <t>Sad times I put a lot of work in this Profile Pick and Yannik won’t be a Giant</t>
  </si>
  <si>
    <t>All praise to the most high 🙏🏽. Family is everything. Structural Engineer. South Dakota Mines ‘18. #XO #LowLife 🎈. Indy</t>
  </si>
  <si>
    <t>League/Wrestling/Fútbol (Not that present)
21 Mexican/English</t>
  </si>
  <si>
    <t>Back to Back to Back to Back #LCS Champions 🏆🏆🏆🏆 #LetsGoLiquid #BLM</t>
  </si>
  <si>
    <t>Competitive CoD player for?</t>
  </si>
  <si>
    <t>full name lukadon, smg, Luka Doncic is gonna be MVP within 4 years *Highest scoring playoff debut ever</t>
  </si>
  <si>
    <t>aye yo idgaf</t>
  </si>
  <si>
    <t>bruh</t>
  </si>
  <si>
    <t>@barakaoficial // Enamorado de la @OfficialASroma desde hace casi 10 años // Aquí solo suelto mierda</t>
  </si>
  <si>
    <t>editing/writing/reviewing</t>
  </si>
  <si>
    <t>Ask ya motha about me.</t>
  </si>
  <si>
    <t>@celtics @49ers @LILUZIVERT @trvisXX #LLJW</t>
  </si>
  <si>
    <t>Lawyer. Mental health. Recovery. White Sox. Hip hop. Men's fashion. Coffee. Barbecue. Kombucha. Inventor of the word seltzie.</t>
  </si>
  <si>
    <t>if you like water, then you already like 72% of me | financial tech &amp; marketing | PNW native in CA | aging white girl</t>
  </si>
  <si>
    <t>Heat🏀🔥/ Dolphins🐬💦/ Marlins🐟💦</t>
  </si>
  <si>
    <t>I know why you’re reading this. I just said something funny or controversial, likely the latter, and there’s a decent chance you’re getting ready to block me.</t>
  </si>
  <si>
    <t>𝙅𝙚𝙩𝙨 /𝙈𝙖𝙣 𝘾𝙞𝙩𝙮/ 𝘿𝙖𝙧𝙣𝙤𝙡𝙙 • 𝘽𝙡𝙚𝙨𝙨 • 𝙇𝙚𝙫 @primetime_mims</t>
  </si>
  <si>
    <t>Adelaide Skeptic, Red Dwarf fan and host of the 'Easy Like A Sunday Morn' podcast. https://t.co/LxHPblo3V4</t>
  </si>
  <si>
    <t>Cammer @ https://t.co/U6RbGYo3o2 | Manyvids @ https://t.co/BHoKsx3Tl9 | Spoil me @ https://t.co/6Sy5KI75WT |</t>
  </si>
  <si>
    <t>Avid baseball follower, 
Nats and Caps fan 🏒 
2019 WS CHAMPS</t>
  </si>
  <si>
    <t>23, Kinesiology Graduate 2019 SDSU
Padres fan for life! Vernon Wells childhood idle
98 Unis 🐐
#FriarFaithful #Aztecs #Texans #SJSharks #UMish #CPFC🦅 #C9WIN</t>
  </si>
  <si>
    <t>giants, rams, heels, lakers. bandwagon blackhawks fan. mediocre guitar player and gamer. pc master race lul. black lives matter ✊🏻✝️🖤</t>
  </si>
  <si>
    <t>San Diego for life Padres,SDSU Aztecs❤️🖤 Chargers⚡️ #friarfaithful #goAztecs You might be here cause you’re butthurt</t>
  </si>
  <si>
    <t>took her to the moon and stars but she just wanted space</t>
  </si>
  <si>
    <t>baseball!! 
she/her</t>
  </si>
  <si>
    <t>I tweet about Baseball, Football, and Soccer. Mostly Soccer | Padres | Arsenal | Real Madrid #PadresRazaTwitter #COYG #FutureAztec</t>
  </si>
  <si>
    <t>sdsu | #FriarFaithful</t>
  </si>
  <si>
    <t>Alex, the Coastal Card Collector in Slam Diego and New York. Former @padres and @braves employee. PC: Tony Gwynn, Fernando Tatis Jr. eBay: coastalcardcollector</t>
  </si>
  <si>
    <t>Husband, Father of 4, Coach at RW Clark Youth League. Owner of Undisputed Championship Wrestling and Unlimited Wrestling Action.</t>
  </si>
  <si>
    <t>Arenado better 🐐| Drew Lock stan | sometimes post memes and statistics | fair-weather fan and troII. @broncos @nuggets @rockies @avalanche</t>
  </si>
  <si>
    <t>Soon to be Engineer/Christian/Father
“I was not born to be forced. I will breathe after my own fashion. Let us see who is the strongest.” Thoreau
#RollTide</t>
  </si>
  <si>
    <t>I’m mostly here for memes and laughs. 🇧🇲. Dal Neuro ‘19📚 🧠 🇨🇦Future OT 👩🏽‍⚕️☀️Pisces ♓️ 🌙 Sag ♐️ ⬆️ Cancer ♋️</t>
  </si>
  <si>
    <t>Astros and Houston all the wayyy!🤘🚀</t>
  </si>
  <si>
    <t>Fanpage of the 2017 World Champions🏆 #ForTheH</t>
  </si>
  <si>
    <t>Fluffy | 19/M/Bi 🇺🇸🇬🇧| Computer Engineering @ RIT | Just a leaf who loves games, sports, and getting to know people! | Icon @rockiespeon | 💚 @Tatto022301</t>
  </si>
  <si>
    <t>6’6 for no reason 🌙 | MAMBA MENTALITY |</t>
  </si>
  <si>
    <t>I’m Him // Detroit &amp; Michigan Sports // Automotive Technology // Sports Gambling // 19</t>
  </si>
  <si>
    <t>👑 Trooper // Certified Cherry Picker // YouTube - zTrooper</t>
  </si>
  <si>
    <t>graduated BEHS 2019, foot racer god is great, all my friends really likes me!!</t>
  </si>
  <si>
    <t>Official Twitter handle of NASCAR Champion Kevin Harvick</t>
  </si>
  <si>
    <t>2017 &amp; 2019 NASCAR Fantasy League Champion...PASSIONATE about NASCAR!!  #4thewin  #4thecup</t>
  </si>
  <si>
    <t>Christ Follower ➕  
Small Business/ Investor 💸  💼 
Sports &amp; Health Advocate🤸‍♀️
 TekE🔌  
Pack Leader🐶🐱 
An Outside Kid 🚵‍♀️ 
World Champion Eater 🥘🥗</t>
  </si>
  <si>
    <t>Donte Divincienzo stan,
Allen Lazard stan
fuck the Brewers</t>
  </si>
  <si>
    <t>#ByeDon2020 - Anyone who believes in Q-anon is fucking stupid. sorry not sorry</t>
  </si>
  <si>
    <t>@KLew_5 fan account • @Mariners</t>
  </si>
  <si>
    <t>love god my family and a bass fisherman for life.#HTTRbaby🎣🇺🇸👍😆💏</t>
  </si>
  <si>
    <t>Leaves from the vine | Falling so slow | Like fragile tiny shells | Drifting in the foam
Internal comms person at @RiotGames
Header by u/R_J_Mcready</t>
  </si>
  <si>
    <t>Official Account of the Golden Guardians - League of Legends, Apex, WoW, Autobattler, and Melee. Esports team for the @warriors</t>
  </si>
  <si>
    <t>Jungler for @FlyQuest | Fitness and gaming lifestyle | @KayPeaLoL ♥ | Business inquiries: Lucastaokilmerlarsen@gmail.com</t>
  </si>
  <si>
    <t>Current Freelance writer for LoL/FIFA. Former collegiate esports coach/analyst for League of Legends. Business email: mdgomezprieto@gmail.com $Manstr415</t>
  </si>
  <si>
    <t>We’re not free until we’re all free. (he/him)</t>
  </si>
  <si>
    <t>I smoke a great brisket, brew a decent beer, and make some horrible wagers.</t>
  </si>
  <si>
    <t>The Padres have bigger ⚾️🌭⚾️ than your team. Slam Diego native &amp; lifetime #FriarFaithful</t>
  </si>
  <si>
    <t>I'm not addicted to twitter. I only tweet when_x000D_
I have time: lunch time, break time, off time, this time, that time, any time, all the time. 🏀💰</t>
  </si>
  <si>
    <t>living my best life with the love of my life</t>
  </si>
  <si>
    <t>I'm sarcastic 99% of the time | Don't take me seriously | Troll Account | fan account | @DeOneAndShawnly</t>
  </si>
  <si>
    <t>#GreenParty #M4A  #GreenNewDeal #AbolishIce #FreeAssange #BLM Berner turned Marxist. Former Dem Voter &amp; FAR FUCKING LEFT PARTISAN #RATM</t>
  </si>
  <si>
    <t>#Trans #Veteran #Gamer #AntiFascist || GenX Professional Truck Driver and I got no fucks left. #BernieOrBust</t>
  </si>
  <si>
    <t>hewwo, Im chubby and like cartoons,games,food, rt or tweet serious funny sad fun stuff to talk about • #ActuallyAutistic • Latino • He/Him • Minor</t>
  </si>
  <si>
    <t>23F // she/her // #AoT fandom alt // manga spoilers // chaotic neutral // ♋ // xNFP (ambivert) // empath</t>
  </si>
  <si>
    <t>This fandom is too stressful when you're sober.
@soberhelos alt</t>
  </si>
  <si>
    <t>TikTok: natesharpp                Instagram: natesharpp</t>
  </si>
  <si>
    <t>Ready to tear the whole thing to the ground and start fresh. BLM allllll day.</t>
  </si>
  <si>
    <t>he him | not @MetroUltra</t>
  </si>
  <si>
    <t>I just want people to play league with :( 
Summoner: TheIsopod 
Header by @ardenkun
PFP by @yganne_</t>
  </si>
  <si>
    <t>There is no escape - we pay for the violence of our ancestors °
He/Him</t>
  </si>
  <si>
    <t>Music Ed Major, Japanese Brazilian American, TikTok @brad_doraikon</t>
  </si>
  <si>
    <t>16.   LoL , COD , Anime 
@Emacity 💩</t>
  </si>
  <si>
    <t>I have things I have to prove to myself</t>
  </si>
  <si>
    <t>Jeremiah Grospe | ♋️♓️♌️🕊🧠 | ΦΔΘ | Oregon Tech | Health , Tech &amp; Open spaces</t>
  </si>
  <si>
    <t>Gramatix | General Manager for @AntimatterGG | FGC/FPS | never knows best | he/him | pan</t>
  </si>
  <si>
    <t>https://t.co/haW9anCK2O https://t.co/v3JgI7DYHE https://t.co/l68AA8rnMC artificial strawberry</t>
  </si>
  <si>
    <t>Knicks fan •Steelers fan •Carmelo Stan •Big Ben Stan •MJ is the 🐐 Kendrick Lamar is the 🐐 #NewYorkForever #HereWeGoSteelers @nyknicks @steelers @kendricklamar</t>
  </si>
  <si>
    <t>Kadeem Allen/ New York Knicks fan club</t>
  </si>
  <si>
    <t>For business and sponsorship inquiries email us at contact@jerky.pro @JerkyPro #eSports</t>
  </si>
  <si>
    <t>Bougie chick ~ curly-haired cutie ~ finding purpose  thru mental health care. Someone's wife ~ someone's mom ... I love wrestling, football, sex, and sleep. ***</t>
  </si>
  <si>
    <t>💛✌🏾🙏🏾💋 *Doesn't respond to DMs
https://t.co/Wd6nNMghO3</t>
  </si>
  <si>
    <t>Go fuck yourself.
Spanish and English tweets.</t>
  </si>
  <si>
    <t>EST. 2009. Premier Esports team. 6x LCS Champion. | https://t.co/Hb99enIVvt | @tsmreport | https://t.co/J0Uy2Om4Ey | https://t.co/v3qKNnDGb0 | #TSM</t>
  </si>
  <si>
    <t>Official Twitter account for the League of Legends Championship Series! #LCS</t>
  </si>
  <si>
    <t>لاتغّركم المكاتيب ترا مالنّا احباب.</t>
  </si>
  <si>
    <t>Welcome to the #LakeShow | 🏆 16x Champions</t>
  </si>
  <si>
    <t>Baseball's first professional team, founded in 1869. Five-time World Series Champions. #TakeTheCentral</t>
  </si>
  <si>
    <t>The Official Twitter account of the Los Angeles Dodgers // Blog: @DodgerInsider</t>
  </si>
  <si>
    <t>We are CaliforniaStrong</t>
  </si>
  <si>
    <t>Husband, father, @dodgers closer from Curaçao🇨🇼, @jumpman23 athlete and @kenleyjansenFDN.</t>
  </si>
  <si>
    <t>Ky Esq. ➡️ #UKLaw 👨🏼‍⚖️; @BetaThetaPi 🐉; B.A. Poli Sci &amp; @ukjamschool ✏️🗒; #BBN🐱</t>
  </si>
  <si>
    <t>Text TWITTER to 80810 to receive exclusive updates from the Republican National Committee!</t>
  </si>
  <si>
    <t>Editorial director for digital, Politico. RT means it's interesting. Don’t send me your op-ed pitches.</t>
  </si>
  <si>
    <t>I hold the microphone like a grudge</t>
  </si>
  <si>
    <t>arsenal and mavs. alexis sanchez is underrated in all ways. not delusional keep it 💯</t>
  </si>
  <si>
    <t>Not Klay Thompson</t>
  </si>
  <si>
    <t>⚡️| 𝗟𝗶𝗻𝗱𝘀𝗮𝘆 𝗦𝘁𝗮𝗻 | #𝗟𝗟𝗠💜💛 | #LakeShow #Dodgers #Broncos</t>
  </si>
  <si>
    <t>Rastafari is my shield of defense.
#RavensNation 
#Cudfam
♊♊
R.I.P mom</t>
  </si>
  <si>
    <t>Khalid</t>
  </si>
  <si>
    <t>Artist /All inquiries, Performance &amp; interviews : bookings@danielmarven.co.za /Award Winner /Brand Promo &amp; Ads / 
Whatsap : 0842311827
https://t.co/H8RkIdqpCX</t>
  </si>
  <si>
    <t>Educationist | Alethiologist | Sapiosexual | Aquarius | Iconoclast | Philanthropist | Deep House Guru | #Atheist | @Mugg_and_Bean | @beatsbydre</t>
  </si>
  <si>
    <t>It's been a long fight and I just had to have a warrior's spirit</t>
  </si>
  <si>
    <t>A ƈơŋʂųƖɬąŋt🌸BTSV fanAcct;#EpicTaehyung CʳᵉᵃᵗᵒⓇ: History Maker V, versatile Global Artist w/Most #1 Hits in History 🏆Best Idol Actor ☆ᴛᴄᴄᴀɴᴅʟᴇʀ’#1MostHandsome</t>
  </si>
  <si>
    <t>Don't follow me</t>
  </si>
  <si>
    <t>I dont filter my thoughts</t>
  </si>
  <si>
    <t>look at curry man #BlackLivesMatter</t>
  </si>
  <si>
    <t>Not Human. Travel Addict. Audiophile. Film/Photo. Phish. Lover/Laugher. Craft Beer. Drone Nerd. Stoner Metal. PDX Meadows Tweezer. Motorcycles. Gooooooooooose.</t>
  </si>
  <si>
    <t>Writer, Card Player, Cat Dad. Process Truster and Umphreak. If you can't take abuse...take a train.</t>
  </si>
  <si>
    <t>#S04MiracleRun</t>
  </si>
  <si>
    <t>in carnage i bloom like a flower in the dawn
///
league n memes</t>
  </si>
  <si>
    <t>Be good.
cwilk@hey.com</t>
  </si>
  <si>
    <t>@AllenRobinson | @PIayboiJaden —————————————————————— 𝘽𝙚𝙖𝙧𝙨 • 𝘽𝙪𝙡𝙡𝙨 • 𝘾𝙪𝙗𝙨 • 𝘽𝙡𝙖𝙘𝙠𝙝𝙖𝙬𝙠𝙨</t>
  </si>
  <si>
    <t>Just a podcast for your own enjoyment🤷‍♂️ different topics such as football 🏈, basketball 🏀, UFC 🥊, conspiracies 👁, and more with friends alongside🔥</t>
  </si>
  <si>
    <t>16 #Lakeshow @RamsNFL #blacklivesmatter</t>
  </si>
  <si>
    <t>philly sports fan | IFB</t>
  </si>
  <si>
    <t>#LakeShow #RaiderNation #RootedInOakland #MambaMentality only Ws here</t>
  </si>
  <si>
    <t>Don’t Expect Tweets from me 😤😤😤</t>
  </si>
  <si>
    <t>🍀☸
@celtics▪@Vikings ▪@jcolenc</t>
  </si>
  <si>
    <t>just here to talk some basketball. brooklyn nets and nic claxton stan @manutd•@giants.</t>
  </si>
  <si>
    <t>17 @brndxiv</t>
  </si>
  <si>
    <t>Great personality but terrible at sex</t>
  </si>
  <si>
    <t>Your favourite british person. Need Females. #CFC 18+ priv: @MrsYeet_</t>
  </si>
  <si>
    <t>Male
Lombax
Utter Smeghead
Creator Of #CarmelitaFoxForSmash
Picture Of Me With @MarcLovallo
Switch Friend Code: SW-2401-7110-0072
PFP By @StarDragon2020</t>
  </si>
  <si>
    <t>Manga lover\anti elf\ discord is my name and #7005/ don't tell me how to live my life/ you're just as shitty as I am/ no kids allowed, I hate kids</t>
  </si>
  <si>
    <t>Proud DAV.  PHD from HKU. BoR US Constitution. I am an AMERICAN no party.  E+C=C.
Blocked doesn't mean you won it means I am done with your BS/IGNORANCE</t>
  </si>
  <si>
    <t>22 🔴 #NbaTwitter 🔴 #GamblingTwitter 🔴 CSU 🔴 I tweet funny things sometimes</t>
  </si>
  <si>
    <t>I like to watch sports and stuff</t>
  </si>
  <si>
    <t>Patriots, Canucks, Orioles, Spurs, Chris Davis, and JT Miller fan</t>
  </si>
  <si>
    <t>Wrestling Gamer GymRat Reader Gambler Battlerap Basketball &amp; Football STAN. I used to be funny. Become a better version of YOU everyday. #NuggetsFan #GiantsFan</t>
  </si>
  <si>
    <t>shut up</t>
  </si>
  <si>
    <t>@NBAonTNT Reporter ... @NBATV Host/ Reporter</t>
  </si>
  <si>
    <t>Be Humble🙏🏾 Former Louisville Guard #L1C4... Utah Jazz Guard</t>
  </si>
  <si>
    <t>#Dolphins #Jazz #RedSox,#Dad, Could have played in the NBA , fake professional poker player,</t>
  </si>
  <si>
    <t>I love my wife (@MrsTravvieXD) and God, and like League of Legends, dank memes, and good food. So expect a lot of those things. Summoner Name: MrTravvieXD on NA</t>
  </si>
  <si>
    <t>#FaZe5 twitch-k3cn, youtube- k3cn</t>
  </si>
  <si>
    <t>Bol Bol for finals MVP then ROY</t>
  </si>
  <si>
    <t>fuck Donald Trump🤪✨🥰 gen z🦋✨ my purpose in life is to argue w you so please try me please❤️ BLM🖤🏳️‍🌈 if you hate trump, plz follow me💜🌚🤩💘✨😝</t>
  </si>
  <si>
    <t>follow if you would fuck me</t>
  </si>
  <si>
    <t>- WARRIORS (15-50 BUT KISS THE 3 RINGS)
- 49ERS (13-3)
- RAIDERS (7-9)
- ATHLETICS (12-4)
- GIANTS (7-10 BUT KISS THE 3 RINGS)
- SHARKS (29-36-5)</t>
  </si>
  <si>
    <t>SF Chron A’s beat writer since 1999; ex-BBWAA prez; co-author (w Ken Korach) If These Walls Could Talk (A’s), author 100 Things A's https://t.co/KpYokIcDnM</t>
  </si>
  <si>
    <t>We’re a new-ish NHL team. Hit us up for expansion tips. Big sib of @HSKnights. #VegasBorn</t>
  </si>
  <si>
    <t>@mnwild @twins @vikings @timberwolves</t>
  </si>
  <si>
    <t>Online companion to Vancouver's daily tabloid, The Province. The web team manages our Twitter account.</t>
  </si>
  <si>
    <t>deranged Pittsburgh fan 😗 
Jack Johnson is still a penguin</t>
  </si>
  <si>
    <t>This is our BC &amp; YT community. We take pride in our great outdoors and West Coast lifestyle. Tag your adventures #ToyotaPacific!</t>
  </si>
  <si>
    <t>Rangers / Cowboys / Mets</t>
  </si>
  <si>
    <t>𝐑𝐚𝐯𝐞𝐧𝐬 𝐖𝐢𝐳𝐚𝐫𝐝𝐬 𝐎𝐫𝐢𝐨𝐥𝐞𝐬 𝐊𝐧𝐢𝐠𝐡𝐭𝐬</t>
  </si>
  <si>
    <t>Biology and Psychology Professor</t>
  </si>
  <si>
    <t>Twins/Wild/Vikings/Gophers/T-Wolves</t>
  </si>
  <si>
    <t>Arsenal Fan. Big One. Certified to hand you a Bruh Moment.</t>
  </si>
  <si>
    <t>#stlblues #stlcards Haha i laugh to cope lol</t>
  </si>
  <si>
    <t>Music Teacher. Musician. Passionate about my interests. Stubborn. Relentless. :)</t>
  </si>
  <si>
    <t>Pens are Pennsylvania 
Pens fan, 
HAHA 1967 Leafs
Canucks will never win a cup lool
Sharks trolled
Alberta teams suck ass
Rookie Tweeter</t>
  </si>
  <si>
    <t>Absolutely disgraceful performance by the Canucks. In all my years as a fan of this team, I have never seen a group of players so lazy and pathetic.</t>
  </si>
  <si>
    <t>This Bud's for you. 🍺
Meant for ppl of legal drinking age. Pls don’t share w/ those who aren’t. Enjoy responsibly. https://t.co/Fp2WmT5M35</t>
  </si>
  <si>
    <t>ikka uyir 🥰 🥰</t>
  </si>
  <si>
    <t>No thank you please</t>
  </si>
  <si>
    <t>32 year old black feminist
R.I.P MIKEY</t>
  </si>
  <si>
    <t>i like colorado sports</t>
  </si>
  <si>
    <t>Funny (Rarely)
The American version of @TheOfficialFNG but worse.
YouTuber (100 Subscribers)</t>
  </si>
  <si>
    <t>i’m not good at twitter but i try my best</t>
  </si>
  <si>
    <t>Assyrian| 19 |D Rose stan 🥀 Chicago sports fan 🐻⬇️ | DM for promo | insta mary.david 🦋</t>
  </si>
  <si>
    <t>ꜰᴄ ʙᴀʀᴄᴇʟᴏɴᴀ | ꜱᴘᴜʀꜱ | ᴄʜɪᴇꜰꜱ</t>
  </si>
  <si>
    <t>Even if someone wants to give me 1st round picks, what am I going to do with them?
How caN YOU THiNk MiCaHEL JoRDAn Is thE nUMeBR 1 gUY?</t>
  </si>
  <si>
    <t>#KNICKS fan (#basketball) since 1994, #PS4 casual gamer  // speaking my mind / #LeBroom #Overrated AF // #Frexit</t>
  </si>
  <si>
    <t>ㄣ⃒</t>
  </si>
  <si>
    <t>21 x 👁 x 🇭🇳🇲🇽 x ♋️ Came for the light but maneuver the night🌗</t>
  </si>
  <si>
    <t>perfect melodies are hard to find. | @cloud9 fan | LoL player | Traveler, trying to see the world | C'est la vie | ♐️ 💕 ♈️ @lamelivingrooms ❤️</t>
  </si>
  <si>
    <t>I make mod stuff | #DR3 #GAS10 #VB77 #LS18 | #CL6 #CI4 #LD11 | #JM43 #VR46 #AD04 | #OP1 #JD16 | #AH19 #JB17 #BlackLivesMatter #ForzaAlex</t>
  </si>
  <si>
    <t>Wolverhampton Wanderers</t>
  </si>
  <si>
    <t>20| Newark, New Jersey 🧱| Rest In Power Kobe Bryant💜🐍💛| Ballislife🏀| #Lakeshow| Postive Vibes only 😎| Black Lives Matter ✊🏿</t>
  </si>
  <si>
    <t>MSJ '23 | he/him | 15 | huge Pokemon fan | Goated food takes | #Eagles | #RaysUp | #RTR | #BlackLivesMatter
 #GoBolts | #RisePHX | #NFLTwitter #MLBTwitter</t>
  </si>
  <si>
    <t>don’t pray 4 love pray for cars</t>
  </si>
  <si>
    <t>Saints - Astros - Mavs - Stars - @JuiceWorlddd Pain. Just pain.</t>
  </si>
  <si>
    <t>21 • Fan Account • BL 👑——————————————-#RootedInOakland #DubNation</t>
  </si>
  <si>
    <t>even more pain #ARMANIARMY</t>
  </si>
  <si>
    <t>Don’t worry I hate me too 👍🏿😸👍🏿|Aaryn•meh 🥡Amani•Fvckoff•Sanya•Cameron•Mase|MAIN:@TheKenoAccount</t>
  </si>
  <si>
    <t>17 | 🇵🇷 | IFB 😁|  𝗗𝗿𝗶𝗽 • 𝗠𝘆𝗿𝗼𝗻 • 𝗔𝗮𝗿𝘆𝗻 • 𝗦𝗶𝗮𝗵 • 𝗺𝗲𝗵 • 𝗯𝗼𝗹𝟭𝟬 • 𝗻𝗯𝗮𝗴𝗼𝗮𝘁 • 𝗰𝗮𝗺𝗶𝗹𝗮 • 𝗷𝗮𝘃o @gettinhoed main</t>
  </si>
  <si>
    <t>don't mind me, just eating french bread</t>
  </si>
  <si>
    <t>Epitaf:
"Ubi me prejaka rec!"
Branko Miljkovic</t>
  </si>
  <si>
    <t>Industrial Engineer -  ⚽️ - 🎮 -🏋️- 🍏</t>
  </si>
  <si>
    <t>Diehard Hurricanes Fan Since 2012. #LetsGoCanes #TakeWarning | Depressed Dolphins Fan Since 2014. #FinsUp 🐬</t>
  </si>
  <si>
    <t>23 | Content Creator | Podcast Host | @JuddyTalks | @Twitch Streamer ... Business enquires @ Juddy19X@gmail.com #GOATGANG</t>
  </si>
  <si>
    <t>Juddy Talks : The podcast with Professional Footballers. Discussing the career they’ve had in the modern game. Host of the show @Juddy19X Watch here 👇🏼</t>
  </si>
  <si>
    <t>DCFC FAN !!!!!!                             TWITCH : https://t.co/pe9xNJe56Z</t>
  </si>
  <si>
    <t>jake allen stan and pacers fan who is bored + ya motha😹</t>
  </si>
  <si>
    <t>old acc got clapped at 1.2k @pavelbure1</t>
  </si>
  <si>
    <t>Full time @Twitch streamer and Coach for @OfficialTeamWaR</t>
  </si>
  <si>
    <t>◈ @FacebookGaming Streamer ◈ ◈ Warzone Player for @VibeWarzone ◈</t>
  </si>
  <si>
    <t>We are Twitch: a global community of millions who come together each day to create their own entertainment. For site issues follow @TwitchSupport.</t>
  </si>
  <si>
    <t>Twitch affiliate. https://t.co/A67m4PhzJ0</t>
  </si>
  <si>
    <t>🇵🇷 | 15 | ➈ ➈ ➈ | Pain |
 𝑫𝒆𝒓𝒓𝒊𝒄𝒌•𝑪𝒂𝒔𝒉•𝑨𝒎𝒂𝒓𝒂•𝑲𝒂𝒅𝒆𝒏•𝑨𝒔𝒉𝒍𝒆𝒚•𝑨𝒂𝒓𝒐𝒏•𝑱𝒂𝒄𝒐𝒃•𝑹𝒐𝒋</t>
  </si>
  <si>
    <t>🇻🇦/ AMDG / UCF ‘24 / #UCFTwitterMafia / Lightning, Knights, Magic, Bucs / LDS
Pronouns are thee/thou/thine</t>
  </si>
  <si>
    <t>Evidence junkie. Nosy about your asthma. Was Labour now politically homeless. NHS always. Hate quacks, love MCFC, Remainer, Woman</t>
  </si>
  <si>
    <t>Militant Centrist &amp; prog rock fan. All views my own.  Block Cultists/Bots/Fascists. 'What Do We Want? Gradual Change! When Do We Want It? When It's Feasible!'</t>
  </si>
  <si>
    <t>Lecturer, PR, writer, journalist, editor, owner of useless PhD. Irish, Labour &amp; LFC. 
Tries to be funny, usually fails.
Sometimes just shouting for effect.</t>
  </si>
  <si>
    <t>✝️Happily 💍to @one80one🇺🇸 NY native🗽 MAGA. ❤️Trump. PRO Israel🇮🇱. Daughter of retired NYC police Sgt &amp; sister of Texas CBP agent *RT’d by @realdonaldtrump</t>
  </si>
  <si>
    <t>👠👠👑👑💄💄🌺🌹👠👠</t>
  </si>
  <si>
    <t>The inner machinations of my mind are an enigma. #ハイキューの日
(He/Him. Twitch affiliate. Manager and streamer for @BeyondTryHard)</t>
  </si>
  <si>
    <t>I feel 22. gamer- fitness enthusiast- entrepreneur - fin tech- htown sports—TROLL -BTC: 1CcEVdGsWdkne116eqffCjGLvBTpwFuP67</t>
  </si>
  <si>
    <t>Lover of the Premier League</t>
  </si>
  <si>
    <t>back?</t>
  </si>
  <si>
    <t>Los Angeles Dodgers #50</t>
  </si>
  <si>
    <t>Imagine your team not being over .500</t>
  </si>
  <si>
    <t>@noir_daze</t>
  </si>
  <si>
    <t>Bringing you all the news, stats, and articles that you need to know for the 11-time World Series Champion St. Louis Cardinals.</t>
  </si>
  <si>
    <t>@cardinals news, notes, &amp; analysis. editors: @curtis_josey, @lil_scooter93, &amp; the Red Baron</t>
  </si>
  <si>
    <t>Dallas Mavs future Nba champs</t>
  </si>
  <si>
    <t>ℂ𝕠𝕨𝕓𝕠𝕪𝕤•ℂ𝕝𝕚𝕡𝕡𝕖𝕣𝕤• ℂ𝕒𝕣𝕕𝕚𝕟𝕒𝕝𝕤•𝕆𝕙𝕚𝕠 𝕊𝕥𝕒𝕥𝕖• J Cole•Simp•@Jaylonsmithdpoy•@CowboysCody45•@reagor_SZN•@koolaidchris9 @bames_barden</t>
  </si>
  <si>
    <t>T1D mom. ExJW. LGBTQ+🏳️‍🌈</t>
  </si>
  <si>
    <t>Ex-#JehovahsWitness writer &amp; filmmaker, author of The Reluctant Apostate, #atheist fighter of #cults &amp; religious tyranny. British-Croatian. https://t.co/W70oe9h4rz</t>
  </si>
  <si>
    <t>Please #spay your #cats &amp; #Dogs, it stops urine spray &amp; odors. Have fresh water &amp; Dry food avail 24hrs. Please keep your pets indoors only. #AdoptDontShop</t>
  </si>
  <si>
    <t>John Solomon is an award-winning investigative journalist and founder of Just the News. He has worked at AP, WaPo, TWT, and The Hill.</t>
  </si>
  <si>
    <t>Senator, Vice President, 2020 candidate for President of the United States, husband to @DrBiden, proud father &amp; grandfather. Loves ice cream, aviators &amp; @Amtrak</t>
  </si>
  <si>
    <t>45th President of the United States of America🇺🇸</t>
  </si>
  <si>
    <t>Just the News is a nonpartisan news media brand based in Washington, D.C. committed to just reporting facts from journalists. RTs/likes are not endorsements.</t>
  </si>
  <si>
    <t>⚔️KBD LOVER⚔️
🎇Follow me on insta🎇
Abhishek_abhi_jr_9
&amp; Abhishek_photography9
💝Mammookka ഉയിർ💝
🖤DQ ഈ ജിന്നിനോട് മാത്രമേ പ്രണയം ഉള്ളു🖤
💘Vijay അണ്ണൻ ജീവൻ💘</t>
  </si>
  <si>
    <t>College 🏈 and NBA 🏀 specialist. POD: (54-36-3) Overall: (226-168-10) I work my ass off so you can make money watching sports.</t>
  </si>
  <si>
    <t>Real Madrid/Mavericks. Watch most of the La Liga top 10 teams. I usually tweet because I need a place to rant. My tweets are never serious</t>
  </si>
  <si>
    <t>Official EA SPORTS NHL Twitter Page 🏒🥅🎮 NHL 21 will be available worldwide October 16th Pre-order Now👇👇👇</t>
  </si>
  <si>
    <t>Professional gaslighter. 3x NCAA All-American and All-Big Ten. 2019 NCAA Gaslighter MVP, 2018 Runner-Up. 2020 NGL 1st overall pick #UpNext</t>
  </si>
  <si>
    <t>@raptors🏀@mapleleafs🏒 bobby shmurda Stan account🥶🧢👀//I don’t have followers I’m using this acct 2 rant to nobody👍🏽//LINK BELOW TO READ MY ARTICLES</t>
  </si>
  <si>
    <t>Love NFFC, Archers, Cricket, Radio 4. Miss the Guardian. Brit exiled in Minneapolis. Tweets are mine and mine alone. Racists, Trumpers, Brexiteers stay away.</t>
  </si>
  <si>
    <t>Food, Forest and frivolity. 🇪🇺 ⭐️ #NFFC ⭐️ 🇪🇺</t>
  </si>
  <si>
    <t>@NFFC and @TrentBridge fan</t>
  </si>
  <si>
    <t>TJ🕊✊🏿</t>
  </si>
  <si>
    <t>truth speaker</t>
  </si>
  <si>
    <t>iiedxuard👉👈
COMMISIONS OPEN
PFP:By@eduard6391(me)
Dm To Order
Commision Sheet (Pinned)
LOVE YALL!</t>
  </si>
  <si>
    <t>Rap • Chicago Sports🌑</t>
  </si>
  <si>
    <t>i might look and sound like an elitist critic but i am simply a comedic dog | Avi by @MrEatYaBooty</t>
  </si>
  <si>
    <t>proud democrat, vivid @Brewers fan, professional libtad and part time troll, stream @redvoxband, both presidential candidates suck.</t>
  </si>
  <si>
    <t>I’m an fan of sports. Wizard and LeBron Fan</t>
  </si>
  <si>
    <t>| @Sixers | | @Eagles | 🇵🇷 
                       #YHLQMDLG #BlackLivesMatter 18+</t>
  </si>
  <si>
    <t>STFC</t>
  </si>
  <si>
    <t>fan of lakers</t>
  </si>
  <si>
    <t>Ravens • Wolves • Orioles • Bruins • | 410Boys tap in😈📲 | @Era8Leek | NTE</t>
  </si>
  <si>
    <t>@Ravens @Sixers @ManUtd</t>
  </si>
  <si>
    <t>👩🏻‍🏫 Career Mom, 👨‍👩‍👧‍👧 Wife, Master Multi-Tasker, ⛰ Nature Lover, 👩‍🍳 Amateur Chef &amp; 🧁 Baker, 👩🏻‍🌾 Gardener &amp; 🎤 Singer</t>
  </si>
  <si>
    <t>Senior Software Development Engineer &amp; Data Scientist 💻 🛰 teach me something. teach me anything. let me learn. tell me all your stories. #peaker</t>
  </si>
  <si>
    <t>Εἰμὶ δ’ἐγὼ θεράπων μὲν Ἐνυαλίοιο ἄνακτος καὶ Μουσέων ἐρατὸν δῶρον ἐπιστάμενος.  Instagram: archiloco83</t>
  </si>
  <si>
    <t>I miss Juicewrld, Lifes Not Fair</t>
  </si>
  <si>
    <t>#𝐀𝐑𝐈𝐀𝐍𝐀: i like women and men</t>
  </si>
  <si>
    <t>amateur pornstar</t>
  </si>
  <si>
    <t>Filmmaker</t>
  </si>
  <si>
    <t>no</t>
  </si>
  <si>
    <t>🇳🇬||18🤪</t>
  </si>
  <si>
    <t>#BLACKLIVESMATTER insta : saamanthanguyen</t>
  </si>
  <si>
    <t>🦁🌻☀️😌💛</t>
  </si>
  <si>
    <t>Welcome To Forever</t>
  </si>
  <si>
    <t>ur lame</t>
  </si>
  <si>
    <t>hi ya!</t>
  </si>
  <si>
    <t>24. She/Her|”I’m getting tired and I need somewhere to begin”❤️|NYTea has my heart and soul 💖💖 “touché Salia”</t>
  </si>
  <si>
    <t>I am white you are black, live with it. Ex RN I hate paying taxes for scrounges and do we really need a Muslim Council? #scummedia #MBGA #DefundTheBBC</t>
  </si>
  <si>
    <t>@lakers | @kingjames| @liluzivert | @dallascowboys | @polo_capalot | @lilbaby4pf</t>
  </si>
  <si>
    <t>Cup: 22, 8 and 37
XFINITY: 22, 98, 11 and 08
Trucks: 52 and 18
INDYCAR: 1</t>
  </si>
  <si>
    <t>A mix between "The Soup" and "The Colbert Report", a satirical take on Internet news and commentary. @GoWithDennis is my main account!</t>
  </si>
  <si>
    <t>Most companies in our line of work are run by big execs and a stuffy board of directors in 3-piece suits. We’re PEAK - Our engines run on Independence.</t>
  </si>
  <si>
    <t>Twitter account for iiRyanPreece/iiTyler_Austin on ROBLOX.</t>
  </si>
  <si>
    <t>Official condiment of the secret space program.</t>
  </si>
  <si>
    <t>Dr. Peter Nemanic DC.  Chiropractor in Ahwatukee AZ.  Pandemic hobby UAP.</t>
  </si>
  <si>
    <t>Egyptian sports journalist @afp @thenationaluae @wimbledon @rolandgarros @dpa ++. Ex-managing editor of @Sport360.com https://t.co/7uhzCyT1Uf</t>
  </si>
  <si>
    <t>I from JAPAN！ Fritz/Sinner/Albot/Paul/Ruud/Londero/Garin/Nishioka/Rublev/Nishikori/Lopez/Couacaud/BIG4/Japanese prayers/World prayers/All prayers</t>
  </si>
  <si>
    <t>hagi, tottenham and steaua propaganda</t>
  </si>
  <si>
    <t>Human. Wife. Mother. Girlfriend. Daughter. Sister. Friend. Pansexual. Marshmallow. Unicorn. 🦄</t>
  </si>
  <si>
    <t>A mother. Communication Specialist. A ball of passion. Lover of life</t>
  </si>
  <si>
    <t>Id,said fuck it,get it, ego interjected and said what if we fail? Super-ego,laughed with wisdom in his breath,and said,is failing such a bad thing?</t>
  </si>
  <si>
    <t>Think. Care. Learn. #RESIST 🌊🌊🌊  and whatever you do, VOTE #BidenHarris2020</t>
  </si>
  <si>
    <t>(he/him/his) Senior writer @amerindependent. Any views expressed here are entirely my own. Retweets not necessarily endorsements, but could be.</t>
  </si>
  <si>
    <t>The American Independent is the No. 1 digital platform for progressive news, reaching millions of people each month.</t>
  </si>
  <si>
    <t>Sports Director - Voice of Carbon County Sports - Song Slinger -  Bigfoot99 Afternoons - Saratoga, WY - Fish - Outdoors - Forever West</t>
  </si>
  <si>
    <t>Head Football Coach University of Wyoming #RideForTheBrand</t>
  </si>
  <si>
    <t>#MWFB #BleedBlue #LetsFly #GoAztecs #CSURams #BattleBorn #FresnoState #HawaiiFB #GoWyo #SpartanUp #USU #AggiesAllTheWay #UNLVFB #GoLobos</t>
  </si>
  <si>
    <t>i’m a fan of the jacksonville jaguars</t>
  </si>
  <si>
    <t>Complete NFL News, Stats &amp; Rumor Coverage 24/7 Managed By JPA &amp; Owen</t>
  </si>
  <si>
    <t>Love classic wrestling, nascar, and spending time with my great nephew and my cat  .One follower you Know Kevin Von Erich Please follow me.</t>
  </si>
  <si>
    <t>Memphis Grizzlies class of 2021</t>
  </si>
  <si>
    <t>jade west would've wanted me to do it</t>
  </si>
  <si>
    <t>Thonk 2 🇲🇾 if ure not hapee wit it den leeve</t>
  </si>
  <si>
    <t>@celtics @patriots @jaytatum0 @fchwpo—————————————————————— @trvisxx @jcolenc @roddyricch</t>
  </si>
  <si>
    <t>retired, Trump supporter since day one #maga</t>
  </si>
  <si>
    <t>Political news and commentary from the Washington Examiner. https://t.co/ou7lbgJSLh</t>
  </si>
  <si>
    <t>NY➡️DC ♎️🗽avid rollerskater. collards &amp; curry runnin’ thru my veins. Selena, Tiffany Pollard, &amp; Ms.Juicy Stan •howard university•✨1906</t>
  </si>
  <si>
    <t>#BaltimoreCity🌆, #MURDALAND.🔫</t>
  </si>
  <si>
    <t>with this team anything is possible</t>
  </si>
  <si>
    <t>Senator from Arizona, Ret</t>
  </si>
  <si>
    <t>All I need in this life of sin is Comics, booze, and pretty feet. Aspiring YouTuber and Blogger. Reggaeton Enthusiast. Co-founder of the @leg10nofboom</t>
  </si>
  <si>
    <t>Believer✝|Kent State Alumna⚡️|Awkward Black Girl| Music Enthusiast| Public Health Advocate| I just want to inspire those around me 💕 #BlackLivesMatter</t>
  </si>
  <si>
    <t>The official Twitter for @LifetimeTV's Married at First Sight!</t>
  </si>
  <si>
    <t>@nytimes @tmagazine @cookieshoops @shrits2000</t>
  </si>
  <si>
    <t>@PalmerReport is my bible</t>
  </si>
  <si>
    <t>nerdy sports fan who loves the Saints,LSU,Lakers/Pelicans and Red Sox. RIP Kobe and Gigi 💜💛 🕊 Mental Health Advocate 💚</t>
  </si>
  <si>
    <t>@detroitpistons|@lions|@msu_athletics|@tigers|@nuggets|#DetroitBasketball|#Ye2020|IFB|BLM|18|</t>
  </si>
  <si>
    <t>#NYYforNY #Newyorkforever Patrick Mahomes fan | Lebron is the 🐐</t>
  </si>
  <si>
    <t>#L1C4 #nfltwitter #nbatwitter pacers * Texans * cards yeah this a justin holiday stan page now</t>
  </si>
  <si>
    <t>I do things, of which they don't really have much merit.  Espa Roba &amp; Lori Loud fan.  That's all there is to it.</t>
  </si>
  <si>
    <t>Old soul</t>
  </si>
  <si>
    <t>1st Memphians 1:1. Whoopeth that trick! #GrindCity #TakeWarning</t>
  </si>
  <si>
    <t>Singer/Songwriter/ Modern Outlaw! College Sports Troll. Text Like theaaronowens to 32665 Download music at https://t.co/MqndQmTA6o https://t.co/GiotCruF38</t>
  </si>
  <si>
    <t>❤️ for God, America and TRUE patriots are NOT in conflict.  i fight for FREEDOM. i gave up on 'religion'. i have F-A-I-T-H  there's a BIG difference. 
("BQQM"😉)</t>
  </si>
  <si>
    <t>I am Kylo Ren. I am no longer emo. I am SWOLE!</t>
  </si>
  <si>
    <t>KARMA 💫 HEARD U 💫👩‍🏫🧩 ⚖️🌊 🗣️👥 👣💫 🤜🏿🤛🏼💫 👣☮️💃 🕺🏽💫 👩‍🏫✊ 🤝</t>
  </si>
  <si>
    <t>Wife, mom, Grammy nominated vocalist, mental health advocate, counseling student trained in Motivational Interviewing. Love animals and peeps. Despise a bully.</t>
  </si>
  <si>
    <t>Internet famous twitter analytical litterbox and feudal feline warlord.  #OrangeCatBad #CatCabal  #resist</t>
  </si>
  <si>
    <t>Single dad of a teenager in Colorado. Trumpery: Flashy but useless #Resistance #ANTIFA PROUD I CURSE. A LOT.</t>
  </si>
  <si>
    <t>Silly monkeys give them thumbs, they make a club
and beat their brother down - how they survive so misguided is a mystery....</t>
  </si>
  <si>
    <t>The Trump Presidency has gone Looney Tunes.  An Existential Threat to the World.  Get that SOB and Lackeys Out!
MAGA and Q, Begone!
#Resist #FBR 🇨🇦 🌎🔎</t>
  </si>
  <si>
    <t>IG: mayce.vassago</t>
  </si>
  <si>
    <t>@Angels @Lakers @Giants | Backup is @LakersTHT #RIPMAMBA</t>
  </si>
  <si>
    <t>Health insurance &amp; best term insurance</t>
  </si>
  <si>
    <t>🤓 investor @notationcapital, always looking for pre-seed stage companies founded in nyc! 💻 https://t.co/krowKtqYNy 👩🏻‍💻 law nerd. 🇨🇳 fluent in 中文 🗳DMs open.</t>
  </si>
  <si>
    <t>The Stream is where Al Jazeera's global audience becomes a global community. We are here to amplify your voice. Live on @AJEnglish and YouTube.</t>
  </si>
  <si>
    <t>The official Twitter account of the Orlando Magic. 🇧🇷: @br_orlandomagic</t>
  </si>
  <si>
    <t>My name is Sol. #CTSW He/Him. 22. 
https://t.co/RxsGle445T
https://t.co/sJlI4eusMQ
https://t.co/NjkJhWfsKI</t>
  </si>
  <si>
    <t>Resident 2007 shill. ASMR enthusiast. Ladies: I'm white and I'm interested!</t>
  </si>
  <si>
    <t>Magic | Bucs | UCF | Rays | VGK | Markelle Fultz | Jonathan Isaac |</t>
  </si>
  <si>
    <t>#RaiderNation #HookEm #sacramentoproud #magicaboveall @KDTrey5 @TheRealMoBamba @MB3FIVE @PatBev21</t>
  </si>
  <si>
    <t>•Ångels •Clippers •NY Jets ________________________________________ @JDMartinezTMBL @JoseWith0ranges</t>
  </si>
  <si>
    <t>can i kick it?/ @LAClippers/ 15/—————————————————@moonlightb93 @kanyewestwrld @Josewithoranges @PrimeLAC_ @LakeMoh @WLRethan @JesusLambSzn_</t>
  </si>
  <si>
    <t>⠀ ⠀ ⠀ ⠀ ⠀ ⠀ ⠀ ⠀ ⠀ ⠀ ⠀ ⠀ ⠀ ⠀ ⠀ ⠀ ⠀ ⠀ ⠀ ⠀ ⠀ ⠀ ⠀ ⠀ ⠀ ⠀ ⠀ ⠀ ⠀ ⠀ ⠀ ⠀“ 𝘊𝘰𝘮𝘦 𝘩𝘦𝘳𝘦, 𝘽𝙖𝙗𝙮~! “⠀ ⠀ ⠀ ⠀ ⠀ ⠀ ⠀ ⠀ ⠀ ⠀ ⠀ ⠀ ⠀ ⠀ ⠀ ⠀ ⠀ ⠀ ⠀ ⠀ ⠀ ⠀ ⠀ ⠀ ⠀ ⠀ ⠀ ⠀ ⠀ ⠀ ⠀</t>
  </si>
  <si>
    <t>Opinions, tweets, followers, and posts to this account are personal and solely my own.</t>
  </si>
  <si>
    <t>Producer Specializing in Hip-hop and RnB Instagram: @Kingcotton100 &amp; @Sylviethescientist</t>
  </si>
  <si>
    <t>Get out my bio</t>
  </si>
  <si>
    <t>𝘏𝘦𝘢𝘵 • 𝘖𝘪𝘭𝘦𝘳𝘴 • 𝘙𝘢𝘷𝘦𝘯𝘴 #NBATwitter</t>
  </si>
  <si>
    <t>STUDENT OF ALL THINGS IN THE UNIVERSITY OF LIFE</t>
  </si>
  <si>
    <t>Actress: Mrs Hoggett in Babe; Sharon in Kath &amp; Kim. author: Reckoning;Timmy the Ticked-Off Pony; Adv Brd Aust Inst Human Rights UNSW; Ambdr Phoenix Aust PTSD🌈</t>
  </si>
  <si>
    <t>(mdzs oc: jiayi)</t>
  </si>
  <si>
    <t>𝒾𝓃𝒹𝒾𝑒 𝓁𝒶𝓃 𝓈𝒾𝓏𝒽𝓊𝒾 𝒻𝓇𝑜𝓂 𝓉𝒽𝑒 𝓊𝓃𝓉𝒶𝓂𝑒𝒹 | 𝟤𝟣+ | 𝓅𝑒𝓃𝓃𝑒𝒹 𝒷𝓎 𝓍𝓊𝒶𝓃</t>
  </si>
  <si>
    <t>Tweets from the back-to-back NL East Champs. #ForTheA</t>
  </si>
  <si>
    <t>Britain 1st.  45 years Military Service. Fight for: Equal Rights,  Rule of Law,  Ban Shariah &amp; Halal, Ban #BLM.  Support  #Trump2020, WTO Brexit.</t>
  </si>
  <si>
    <t>Never forget who refused to uphold the oath of office they swore. Previously resided SE &amp; Central PA, GFAFB ND, Tampa.</t>
  </si>
  <si>
    <t>“with silent, lifting mind I've trod the high untrespassed sanctity of space, put out my hand and touched the face of God."...JGM...Every second is a Blessing</t>
  </si>
  <si>
    <t>Internet Hooligan...</t>
  </si>
  <si>
    <t>educating, raising, living.....
knowledge + communication + discussion = power.</t>
  </si>
  <si>
    <t>Historians and friends Riley "Bo" Trisler and Joseph Ricci bring you mind shattering content from history with their podcast, Home Brew History!</t>
  </si>
  <si>
    <t>Historian, author &amp; broadcaster  of the Second World War. Chalke Valley History Festival. #WarGen #WeHaveWays podcast. #Normandy44 #Sicily43</t>
  </si>
  <si>
    <t>IBCC Digital Archive and Exhibition Curator. Historian, Gremlinologist, musician, and father. All views my own of course...</t>
  </si>
  <si>
    <t>Defying the conventional wisdom to "never meet your heroes" &amp; exposing the true lives of history's most notable people. Hosted by @eltsz @audreydsanchez</t>
  </si>
  <si>
    <t>comedian/writer - undermining the building blocks of society at vulture, guardian, elle and more. mgmt:  tv - katie o'brien @ 3arts / lit - rachel kim @ 3arts</t>
  </si>
  <si>
    <t>Nebrasketball fan in a sea of minnesota maroon. Alumni of the University of Nebraska. Minnesota born: VIKINGS/WILD/TWINS</t>
  </si>
  <si>
    <t>A very lawyerly feline. Given over to occasionally catty commentary.</t>
  </si>
  <si>
    <t>National Murrow Award Writing • Filmmaker • KGO Host • Comic • ”Franklin brings irony to a medium that rarely trusts its audience to get the joke”-WashPost #BLM</t>
  </si>
  <si>
    <t>“𝒯𝒽𝑒 𝓃𝑒𝓍𝓉 𝓉𝒾𝓂𝑒 𝓈𝑜𝓂𝑒𝑜𝓃𝑒‘𝓈 𝓉𝑒𝒶𝒸𝒽𝒾𝓃𝑔, 𝓌𝒽𝓎 𝒹𝑜𝓃‘𝓉 𝓎𝑜𝓊 𝑔𝑒𝓉 𝓉𝒶𝓊𝑔𝒽𝓉?“</t>
  </si>
  <si>
    <t>Proud member of the Reality Based Community In Recovery,I believe the scientists.  Also believe the most popular game in the White House is Butt Suction Bingo!</t>
  </si>
  <si>
    <t>An association of mental health professionals warning Trump is psychologically unfit. #UNFIT our documentary is to be released 9/1/20. For more: https://t.co/D8wYLiTP0v</t>
  </si>
  <si>
    <t>6th Gen Texan* Resist* No DM* @MeyeWonderwall For Levity</t>
  </si>
  <si>
    <t>Commonsense is key. Don't Tread On Me. Don't mess with my Family, my Freedom, or my Guns. #MAGA #NRA #2A</t>
  </si>
  <si>
    <t>🎙Host of the Jason Rantz Show on KTTH 770AM/94.5 FM in Seattle/Tacoma from 3-6pm. ☕️⚽️✈️🎬nut. 🇺🇸✡️🏳️‍🌈 Member BFCA. Conservative. Talk Radio.</t>
  </si>
  <si>
    <t>Footballer for Liverpool FC &amp; England U21 | @adidasuk athlete | Enquiries: @bengageduk</t>
  </si>
  <si>
    <t>Future curator of the CinemaSins Museum of Cinema Sins, @SiftPop contributor. Tweets generated by a BB in a boxcar. He/Him.</t>
  </si>
  <si>
    <t>Ally, equal rights supporter, gamer of all kinds but mostly BioWare/Witcher/FF/DnD. Palladin cleric certified and avid Scaper. Peace and Love ☮️ 💓</t>
  </si>
  <si>
    <t>Lover of stories, Barsen'thor, N7, Pathfinder, Grey Warden, #Critter, #typoqueen, @TORFamilyGuild, she/her ~ Always looking for beauty in negative spaces 💜🖤</t>
  </si>
  <si>
    <t>She/her.  Just me screaming/crying over video games (mostly Dragon Age and Mass Effect)🐲🗡️. profile pic by @Squared2theRoot // header by @WriterHamster</t>
  </si>
  <si>
    <t>Freelance artist &amp; Gamer. Connor Army
Dragon Age addict. Solavellan hell
crazy cat lady/infj  
COMMISSIONS OPEN
Greylethallin @ Artstation</t>
  </si>
  <si>
    <t>#CLE | #OurTribe | @Browns | @cavs | @NASCAR - 88 9 12 | Pretty much all of my tweets are about sports</t>
  </si>
  <si>
    <t>Digital home of the 2019 World Series Champion Washington Nationals. Home of the National Pastime in the Nation’s Capital.</t>
  </si>
  <si>
    <t>Since you're here to check how many followers I have I wanted to tell you Black Lives Matter.</t>
  </si>
  <si>
    <t>We play baseball. #OurTribe</t>
  </si>
  <si>
    <t>baseball. vidja games. tv/movies. fishing. thats my hobbies. now what else do i do?</t>
  </si>
  <si>
    <t>St. Werburgh, goose resurrectionist</t>
  </si>
  <si>
    <t>i’m a comedian and a writer and everything mark ronson wishes he was</t>
  </si>
  <si>
    <t>don’t sass me. (she/her)</t>
  </si>
  <si>
    <t>#GoStars Fanatic | Ramen and Sadness Enthusiast | TAMU ‘22 | Kingdom Hearts exists | (pfp by: @PaniPancakes)</t>
  </si>
  <si>
    <t>45 is the virus. 11.3.2020 is the cure.</t>
  </si>
  <si>
    <t>Dyslexic Book Collector.
Field Engineer.
Libertarian @❤️ #birthdayparty.
(I know that I know nothing - Socratic Paradox). Naivete is a fault, so is cynicism.</t>
  </si>
  <si>
    <t>professional gamer</t>
  </si>
  <si>
    <t>Singles Going Steady Podcast, Zub Records, The Beef People Band + Property &amp; IP Law Enthusiast</t>
  </si>
  <si>
    <t>...There one heard, at least, something different from the everlasting talk about money and business, and one met people of spirit and ideas.'</t>
  </si>
  <si>
    <t>quer o quê aqui, rapá, circulando circulando</t>
  </si>
  <si>
    <t>Arsenal optimist 🙏🏾</t>
  </si>
  <si>
    <t>Arsenal correspondent for @goal, part of @DAZNglobal. Formerly of https://t.co/vwIrdM3IBn &amp; the Reading Post. Husband &amp; father. charles.watts@goal.com</t>
  </si>
  <si>
    <t>Sometimes people think what I tweet is funny. We gotta laugh to survive this rebuild, right?</t>
  </si>
  <si>
    <t>Nato Coles &amp; the Blue Diamond Band. MPLS. “We may have democracy, or we may have wealth concentrated in the hands of a few, but we can’t have both.” Go Brewers!</t>
  </si>
  <si>
    <t>Writer for @Wonkette. Theater maker at @CafeNordo. Board member at @PDXPlayhouse. Contributer to @TheAVClub Patreon: https://t.co/4C5Q7Ktc4m</t>
  </si>
  <si>
    <t>Chicago Native|Former Defensive Personnel at Wake Forest | G.O.O.D QB Metric creator| Freelance Scout| #NIU Grad 🐾| Bradley Grad | Data Science Student |</t>
  </si>
  <si>
    <t>Write #Bears words &amp; stuff for CBS Sports’ @BearReport &amp; @WCGridiron. Dog Rescuer. Destroyer of Lions Twitter.  Email: leming.aaron@gmail.com</t>
  </si>
  <si>
    <t>Live for the weekend. Amazing family, friends, football, MUFC, beer (Peroni), wine, good food, gym and holidays. All views &amp; comments are entirely my own.</t>
  </si>
  <si>
    <t>@Cubs @Patriots @Memgrizz @kschwarb12</t>
  </si>
  <si>
    <t>Official Twitter of the Milwaukee Brewers. Follow us on Instagram (https://t.co/Z3Bo1Qnvgk) and Snapchat (add: brewers)</t>
  </si>
  <si>
    <t>Christ follower ~ “He must increase, but I must decrease.” John 3:30 Here to glorify God! MARRIED</t>
  </si>
  <si>
    <t>Lakers beat writer for @SInow. Formerly with the Bay Area News Group, San Antonio Express-News and Los Angeles Times.
https://t.co/BpbPN9hBWQ</t>
  </si>
  <si>
    <t>Matthew McConaughey stan account. Mostly Baltimore sports from me but you’ll see others &amp; get confused. Mighty Ducks movie &amp; pro hockey team enthusiast. DUQ ‘17</t>
  </si>
  <si>
    <t>just a kid from finland</t>
  </si>
  <si>
    <t>Looking forward to the next puck drop. #LetsGoPens</t>
  </si>
  <si>
    <t>Senior lead NBA Insider/Writer/Analyst for The Athletic and Stadium, https://t.co/2YSuujgs6r</t>
  </si>
  <si>
    <t>“Whatever I think of, that's what I do.” - Young Thug 🐍🐐 If this man can’t play at our wedding, I don’t want anything to do with you. #BlackLivesMatter</t>
  </si>
  <si>
    <t>😍We promise to touch your heart &amp; make you smile. No reports on abuse, but we thank those who keep us aware. Yes, that's Sherman, our Cocker Spaniel up top 😍</t>
  </si>
  <si>
    <t>NBA writer for @espn. Prior stops: @washingtonpost, @nypost. Proud St. Bonaventure alum.</t>
  </si>
  <si>
    <t>I swept Nestor’s entire team with an Ivysaur</t>
  </si>
  <si>
    <t>Supporting our Astros 24/7! @MLBUKCommunity co-creator Contributor to: @PTBNL | @ApolloHOU |@AstrosCounty | @LetsGetTwo | @batflips_nerds astrosfansuk@gmail.com</t>
  </si>
  <si>
    <t>#GatorNation #FortheH #ThunderUP #FinsUp #Blackhawks #MUFC</t>
  </si>
  <si>
    <t>I’m a waterbender at heart 🌊 Ko te awa ko au, ko au te awa</t>
  </si>
  <si>
    <t>Proud father! I'm also a huge ✭Cowboys✭, Mets #LGM, #BullsNation and #NJDevils fan!
Also Gator🐊 FB and Tar Heel BB!
#ChooseKind</t>
  </si>
  <si>
    <t>A menace to society since Menace II Society | Managing Editor @CowboysWire | NABJ | Catch This Fade ® | Dez.Cole.Zack.Zeke.Amari. Nailed It. | #WearAMaskCoward</t>
  </si>
  <si>
    <t>📝 @CBSSports | 📺 @CBSSportsHQ | 🔊 @CBSSportsRadio | 🔊 @1660ESPN | PFWA + FWAA mbr | Facts are my problem, but how they make you feel is yours. It’s #SCIENCE</t>
  </si>
  <si>
    <t>American Football Coaches Association. Focused on education of coaches Contact info@afca.com</t>
  </si>
  <si>
    <t>Working in web marketing consultation in the USA but miss Cairo. Hubs is master designer/programmer. Home is always Philly</t>
  </si>
  <si>
    <t>Former U.S. Ambassador to the UN. 116th Governor of South Carolina. @ClemsonUniv Tiger. Proud American 🇺🇸.</t>
  </si>
  <si>
    <t>Born in London England, live in America.  Love the REAL FOOTBALL with my favourite team being Manchester United. 
#TheResistance</t>
  </si>
  <si>
    <t>good vs evil / consciousness / the measure of the individual / free speech / free thought / God / never complacent / mom</t>
  </si>
  <si>
    <t>Kevin Shipp: Former CIA Counter Terrorism, Counterintelligence and Staff Investigator. Author, From the Company of Shadows - CIA operations/use of secrecy.</t>
  </si>
  <si>
    <t>The official account of Arsenal Football Club.</t>
  </si>
  <si>
    <t>Spare championships? Spare championships, ma’am? || #TrueToATL || #ForTheA || #RiseUp ||</t>
  </si>
  <si>
    <t>Only W’s|Aaron Rodgers the 🐐|@packers|MJ the GOAT</t>
  </si>
  <si>
    <t>Content Creator and Streamer | @RAMPAGE_CO | AFNP</t>
  </si>
  <si>
    <t>y</t>
  </si>
  <si>
    <t>Silent wrath. Elegant death. Velvet Nightmare. Remnant of Sephiroth. Writer is 21+ and requires the same of you / dark themes/ gay/ MV/MS #silverdark</t>
  </si>
  <si>
    <t>Roleplay 21+ | No minors | Multi-ship | Mature/BDSM-themes | LGBT-friendly | #FFVIIRP | #MVRP</t>
  </si>
  <si>
    <t>Spreading love &amp; good vibes thru beauty &amp; cannabis 🍃✨ IG: ItsJachelle / DeuxPosh  Email: Jwhiting@HairbyJachelle.com Always bet on black 🖤✨ #deuxposh</t>
  </si>
  <si>
    <t>● @CypherClique Founder/Member ● #Freelance #Writerforhire On @medium ● Battle Rap/Travel Blog/Vlogger</t>
  </si>
  <si>
    <t>GTM REAL RAP THAT NIGGA SHIT LOL MY VOICE</t>
  </si>
  <si>
    <t>i shuffle backwards...... real crumb bum....Quarterback/Point guard at University of Phoenix $JimJam0813</t>
  </si>
  <si>
    <t>Some idiot who likes to tweet about video games and sports. League, WoW and Melee Addict. Necrolords best convenient #Temple2022</t>
  </si>
  <si>
    <t>BUBBLE BASKETBALL ❤️ #TakeNote</t>
  </si>
  <si>
    <t>| 19 |
VB · WLH</t>
  </si>
  <si>
    <t>Completely unbias supporter of Port Adelaide, Norwich City &amp; Utah Jazz</t>
  </si>
  <si>
    <t>I’m terrible at coaching RBNY.</t>
  </si>
  <si>
    <t>When you become a member of Affinity, you belong to something better – a community.</t>
  </si>
  <si>
    <t>RED RUNS DEEP /// 🛡🛡🛡 /// #RBNY</t>
  </si>
  <si>
    <t>@lfc | @newyorkredbulls | @logic301</t>
  </si>
  <si>
    <t>Christian, writer, creator, gamer, and all around nerd.</t>
  </si>
  <si>
    <t>@Vikings•@Twins•@Timberwolves• @GophersFootball #Skol #SkiUMah #BombaSquad IFB</t>
  </si>
  <si>
    <t>Official Twitter of the #BombaSquad.</t>
  </si>
  <si>
    <t>•Vikings 🏈 | •Twins ⚾️ | •Timberwolves 🏀 | IFB❗️</t>
  </si>
  <si>
    <t>Wichita is home, sports is life. Contributor: @SIChiefs @NonsenseFF @RoyalsFarm || Part-timer for @PFF #RBDM || Film + Analytics = 🏈🧠 || Lover of Tornadoes🌪</t>
  </si>
  <si>
    <t>Kansas City's @MLS team. Home of the wall painters. In service to the finest supporters in the world. ⭐️⭐️ #OneSportingWay</t>
  </si>
  <si>
    <t>@Timberwolves | @Vikings | @Twins</t>
  </si>
  <si>
    <t>Conducting traffic at the intersection of sports and life. Tweets are my opinions. Let's rock.</t>
  </si>
  <si>
    <t>Writer for @VikingNations |Twins | Lynx | Wild | Timberwolves</t>
  </si>
  <si>
    <t>bisexual he/him snap: aidan.lmaoo</t>
  </si>
  <si>
    <t>hello my dear children•david dobrik•she/her/hers•21•🔯</t>
  </si>
  <si>
    <t>𖧐 𝖿𝗈𝗋 𝖾𝗆𝗂𝗅𝗒 𝗇𝗂𝖼𝗈𝗅 — 𝗮𝗹𝘄𝗮𝘆𝘀 𝗺𝘆 𝗴𝗶𝗿𝗹 ʚ
    s - her 𖧵</t>
  </si>
  <si>
    <t>𝓚𝓪𝓷𝔂𝓮 𝔀𝓮𝓼𝓽•𝕷𝖆𝖐𝖊𝖗𝖘•𝔓𝔞𝔡𝔯𝔢𝔰•𝔅𝔲𝔩𝔩𝔰•𝕻𝖗𝖔𝖋𝖊𝖘𝖘𝖎𝖔𝖓𝖆𝖑 𝖙𝖗𝖔𝖑𝖑 #Trolltwitter Pads fan since 06</t>
  </si>
  <si>
    <t>✰ char-lêę d’æmēłîœ ✰</t>
  </si>
  <si>
    <t>Our mission is to serve fans across every ESPN platform with the fastest, most accurate and insightful statistics, scores, news and analysis.</t>
  </si>
  <si>
    <t>anxiety is a bitch and i dont wanna be in it</t>
  </si>
  <si>
    <t>for the d’amelios 🌱</t>
  </si>
  <si>
    <t>it sucks that youre so pretty || she/her</t>
  </si>
  <si>
    <t>hihi I mainly ftf and adopt me :) pfp made by @iixLilaa</t>
  </si>
  <si>
    <t>hii 💓 she/her</t>
  </si>
  <si>
    <t>an average girl who simps for dream</t>
  </si>
  <si>
    <t>⠀ ㅤ##.🍓 chαrlı grαce d’αmelıo, 𝟮𝟬𝟬𝟰 + s-her!</t>
  </si>
  <si>
    <t>loyal Knicks fan💯 Nuggets my side piece team because I love the Serbian fat man/#freedeaaron /Deni advija is the Moses of basketball ☺️ Gleyber Stan</t>
  </si>
  <si>
    <t>𝘾𝙖𝙧𝙩𝙞 /\ 𝙍𝙤𝙘𝙠𝙚𝙩𝙨 /\ 𝘿𝙈 𝙛𝙤𝙧 𝙖 𝙁𝙤𝙡𝙡𝙤𝙬 𝘽𝙖𝙘𝙠</t>
  </si>
  <si>
    <t>she/her is fine🏳️‍🌈 carter connor imraan anne ary chito alex tomas ben leo maki nix elmo malachi caleb damian btw im 14 IF YOU HIT ON ME IN THE DMS UR BLOCKED</t>
  </si>
  <si>
    <t>Everything you need to see in sports and youth culture! ⁣McCourty Twins Surprise Pats Fans ➡️ https://t.co/HLe6HTN38R</t>
  </si>
  <si>
    <t>#LakeShow • #GoNiners • 𝙵𝚊𝚗 𝙰𝚌𝚌𝚘𝚞𝚗𝚝 ————————————————————@EliteLakeShow2</t>
  </si>
  <si>
    <t>charli’s brother</t>
  </si>
  <si>
    <t>keep in mind that “Today is Sunday, bro!”</t>
  </si>
  <si>
    <t>I’m trying my best at this app.</t>
  </si>
  <si>
    <t>Vikings 🏈 Twins ⚾ Wild 🏒 fan. 💯 Sports memes, geeky stuff, sarcastic comments, I got it all.
Recommended by 4 out of 5 people that recommend things.</t>
  </si>
  <si>
    <t>Fun guy to be around. Auburn graduate. Resident of Georgia. World traveler, subject matter expert in bourbon.</t>
  </si>
  <si>
    <t>Freedom loving American:
TRUMP 2020 House &amp; Senate: Keep them yelling at the Sky!!</t>
  </si>
  <si>
    <t>#Maga “Trump 2020” “lunatic deplorable follower of Trump 🇱🇷🇱🇷Pro Military ❤️Support our Vets. 🇺🇸🇺🇸Proud to be an American🇺🇸🇺🇸</t>
  </si>
  <si>
    <t>Parody account. Not the real Ed Krassenstein, the guy who used to reply to all of Trump's tweets. Just a fake.</t>
  </si>
  <si>
    <t>Cover the @GoldenKnights for The Athletic (@TheAthleticNHL and @TheAthleticLV) ——— @NHLNetwork TV correspondent for Las Vegas</t>
  </si>
  <si>
    <t>please stop looking at my bio • 📍nyc • SU '20 🎓🇮🇹</t>
  </si>
  <si>
    <t>#FriarFaithful - #FrailesFieles</t>
  </si>
  <si>
    <t>Phil Nevin got me through the 1999 - 2003 seasons. That stretch was tough.</t>
  </si>
  <si>
    <t>go padres</t>
  </si>
  <si>
    <t>Apparently I have to say, these opinions are my own!</t>
  </si>
  <si>
    <t>@thestevenwoods got me a period once.</t>
  </si>
  <si>
    <t>Fan account | 𝐑𝐨𝐜𝐤𝐞𝐭𝐬 • #OneMission</t>
  </si>
  <si>
    <t>Houston</t>
  </si>
  <si>
    <t>Houston Fan. Quieren llorar. I collect all Yankees and Dodgers tears and water my plants with them.   Ran by: Fans</t>
  </si>
  <si>
    <t>KORM⚔️ • Voice of A’s Twitter • Matt Chapman and Kiké stan • Pro Universal DH • @AHOPodcast • I beat @Carjun2326 in MLB The Show</t>
  </si>
  <si>
    <t>ANGELS FAN ALSO PACKERS NASCAR AND WWE FAN TOO</t>
  </si>
  <si>
    <t>Life is short &amp; so am I | Content: NBC Sports | Host: NBC Sports’ Balk Talk ⚾️| co-host: @CorkdUp | Inquiries: tglass@csetalentrep.com | IG: jessicakleinschmidt</t>
  </si>
  <si>
    <t>Russell Westbrook. Ja Morant. Sacramento Kings. Green Bay Packers. LA Dodgers. Seattle Kraken. Manchester United.</t>
  </si>
  <si>
    <t>Official Twitter account of the Chicago White Sox</t>
  </si>
  <si>
    <t>Daily nuggets of valuable baseball information, direct from @MLB.  
Statcast powered by @GoogleCloud: https://t.co/cL2a7uUE8I
Glossary: https://t.co/7UvyVKpUzt</t>
  </si>
  <si>
    <t>Pitcher for the Chicago White Sox. California roots. I'm tall too.</t>
  </si>
  <si>
    <t>🏆🏆🏆🏆🏆🏆 @BullsArchive</t>
  </si>
  <si>
    <t>Insider at MLB Network, WFAN 660 in NYC, The Score in Chicago and Entercom radio; Co-host of Big Time Baseball podcast; fan of Northwestern Wildcats and Curb.</t>
  </si>
  <si>
    <t>@taylorswift13, @kingjames (LeMao) stan account. ⠀ ⠀</t>
  </si>
  <si>
    <t>We got swept by the FUCKING ORIOLES!!!!</t>
  </si>
  <si>
    <t>I’m basically only on twitter to tweet at Podcasters and talk about baseball.</t>
  </si>
  <si>
    <t>#DirtballFam, STL Cards, Vikings, Penn State, Blues, Heat, Tottenham, 60s-70s Rock (The Who), Politics (Lib-Left), Dylan Carlson Stan, troll, @robbiesprivate</t>
  </si>
  <si>
    <t>Official account of the 11-time World Series Champions | #STLCards Contest Rules: https://t.co/JRZ2nnoLhY</t>
  </si>
  <si>
    <t>College basketball masochist. Dylan Carlson.
@check_fc</t>
  </si>
  <si>
    <t>We are a Twitter Baseball Franchise #STLCards
Sports &amp; graphics</t>
  </si>
  <si>
    <t>Designer, músico e arquiteto</t>
  </si>
  <si>
    <t>@ZacGallen23 for CY YOUNG. Lifelong @Dbacks fan 😢. JaCoby Jones Stan. Ketel Marte for MVP. We need a bullpen. #RattleOn #Tankfortop10Pick</t>
  </si>
  <si>
    <t>I swear it wasn't me officer</t>
  </si>
  <si>
    <t>Trust no one, verify everything.</t>
  </si>
  <si>
    <t>𝙍𝙖𝙫𝙚𝙣𝙨 𝙁𝙡𝙤𝙘𝙠 • 𝙐𝙁𝘾 𝙛𝙖𝙣𝙖𝙩𝙞𝙘 • 𝙎𝙩. 𝙇𝙤𝙪𝙞𝙨 𝘾𝙖𝙧𝙙𝙞𝙣𝙖𝙡𝙨 • 21</t>
  </si>
  <si>
    <t>hispanohablante | i only care about sports | cuba stan | free palestine | go cards</t>
  </si>
  <si>
    <t>Max Schrock stan
Go Cards</t>
  </si>
  <si>
    <t>we are back to stan @toneill21 cardinals, #TimeToFly</t>
  </si>
  <si>
    <t>Cubs fan, Blackhawks Fan. Love all things Chicago!</t>
  </si>
  <si>
    <t>I am Jordan Kyrou's stache. I give him his edge work and dangle wizardry.</t>
  </si>
  <si>
    <t>@Cardinals, @StLouisBlues, @XFLBattleHawks, @packers, @memgrizz fan and a dumbass troll</t>
  </si>
  <si>
    <t>Worst Xbox AW Player | Lead @CloseSociety | Sniper @SnipersTM_ | @zAuxry @yundull @OBJStahh | First MORS 5on (5/14/20)</t>
  </si>
  <si>
    <t>sports • avid Clayton Kershaw and Bryce Harper defender • @u2 top 3 band OAT • @cardinals @pacers @colts @stlouisblues @boilerball @boilerfootball</t>
  </si>
  <si>
    <t>I live in Choctaw Oklahoma. I was born and raised in California. I love my family and friends 😍😃 I love helicopters 🚁❤️ I love coffee ☕️❤️ I love music 🎶❤️</t>
  </si>
  <si>
    <t>#NYYforNY #giantspride @yankees @giants NOT A SIMP SO STFU</t>
  </si>
  <si>
    <t>I love anything 80s/90s, I love anything that is Pro Wrestling, I'm a sucker for all things horror and a massive sports fan.</t>
  </si>
  <si>
    <t>Old enough to know the facts/male/straight/content creator salty af</t>
  </si>
  <si>
    <t>#STLCards #Blues I tend to gamble a bit $bradycantwell @cashapp</t>
  </si>
  <si>
    <t>Tossin' pucks to kids since '95. Tossin' replies to fans since '09.</t>
  </si>
  <si>
    <t>(@ACSpida) Fan Account | Jazz fan | @cards4eva1 | #Canucks | #TakeNote | Jamal Murray’s biggest hater</t>
  </si>
  <si>
    <t>Banking made awesome</t>
  </si>
  <si>
    <t>Official Dallas Mavericks Twitter Page</t>
  </si>
  <si>
    <t>Technology evangelist, seeker of truth, justice, and the American microbrew.</t>
  </si>
  <si>
    <t>Freelance Writer and Photographer - Student of the Universe</t>
  </si>
  <si>
    <t>Sergio Agüero. Manchester City. In that order. @jscilvia</t>
  </si>
  <si>
    <t>Sacchi-Cruyff-Pep</t>
  </si>
  <si>
    <t>Go Canucks Go! Bring it home to Canada.</t>
  </si>
  <si>
    <t>Conservative | Catholic | Arts Supporter | Making America Great Again in my own little way!</t>
  </si>
  <si>
    <t>Baseball Analyst, Author, Host, Statistician, Writer | A Lot of Radio, Some TV | Retired Sr. Hedge Fund Accountant | Penn State Alumnus | Marine Corps Veteran</t>
  </si>
  <si>
    <t>Fresh And Profesh|5 Feet 13 Inches Tall|Bow Tie Bandit|#SteelersNation|#WolvesNation|#TwinsTerritory|#LaughsAtOwnJokes|#DiceDiceBaby</t>
  </si>
  <si>
    <t>RSno9 DFS player by day, train engineer by night</t>
  </si>
  <si>
    <t>#wethenorth #nbatwitter IFB</t>
  </si>
  <si>
    <t>i’m not talented, creative, or funny but i am good at obsessing over anything i encounter- (multi fandom acc) ifb :)</t>
  </si>
  <si>
    <t>twitch partner | https://t.co/WJSkORJ9x3 | Instagram: punztw | pfp and header by @mintymei</t>
  </si>
  <si>
    <t>you are a shining lighthouse in the bay of stupidity</t>
  </si>
  <si>
    <t>Boston</t>
  </si>
  <si>
    <t>BLM | she/her 💗💜💙</t>
  </si>
  <si>
    <t>“themes/ideas too strong” its illegal to cyber bully me don’t do that plz....... me lesbian........ she/they.</t>
  </si>
  <si>
    <t>seek discomfort.</t>
  </si>
  <si>
    <t>Free markets, 🇺🇸 hegemony &amp; NATO stan, free trade &amp; open borders for the employable. Implement ☢, healthcare/school vouchers, EITC, externality tax, LVT &amp; VAT</t>
  </si>
  <si>
    <t>decided to make an account and finally check out stan twitter for myself and y’all are in fact annoying as fuck • 22 - 🇲🇦🇸🇦/🇫🇷 - ☪️•</t>
  </si>
  <si>
    <t>Clapped at 1k ● IFB ● @Will_Diss ● @DangeRussWilson ● @Raptors ● @Seahawks</t>
  </si>
  <si>
    <t>bruh just follow</t>
  </si>
  <si>
    <t>PhD Cellular and Molecular Biology, Inflammatory Pathways Expertise, Science Research Specialist &amp; Co-founder: Reason &amp; Results Consulting, Litigation Support</t>
  </si>
  <si>
    <t>I haven't found the fountain of youth, but I have found the fountain of stupid. It's called QAnon.</t>
  </si>
  <si>
    <t>Mark Hamill's best friend.</t>
  </si>
  <si>
    <t>24|UK|Author|INFJ. I collect figures, write, and yell about video games a lot✨ Find my books on Amazon: The Ilia Chronicles/Shadonius {she/her}</t>
  </si>
  <si>
    <t>Strong and decisive leadership from a stable genius</t>
  </si>
  <si>
    <t>|writer and comedian • @reductress • “brash kid out of Atlanta”• BLACK LIVES MATTER | I had you in the first half, ngl • mgmt: Lillian LaSalle, Sweet 180|</t>
  </si>
  <si>
    <t>WA's number 1 selling rural newspaper</t>
  </si>
  <si>
    <t>사랑합니다 앞으로도 계속 사랑할게요!! Fullsun</t>
  </si>
  <si>
    <t>Sometimes the truth is hard to hear.</t>
  </si>
  <si>
    <t>he/him</t>
  </si>
  <si>
    <t>follow for updates on protests worldwide • Dept. of Insurrections • Updating on #KenoshaUprising • #Anonymous • Backup @AnoncatSupport</t>
  </si>
  <si>
    <t>lefty loosie</t>
  </si>
  <si>
    <t>🌹ⓥ
QBs have two jobs:
1. Sell jerseys 
2. Hand the ball to the back</t>
  </si>
  <si>
    <t>top red !! Won it 6 times !!!!!! top red
scouse not english!! hate mancs and veggies and toryies YNWA! Top red negotiator</t>
  </si>
  <si>
    <t>The Names Rashford, Dr. Rashford. 
𝑀𝑎𝑛𝑐 𝑏𝑜𝑟𝑛 𝑎𝑛𝑑 𝑏𝑟𝑒𝑑. 
@DrRashfordEra #MUFC | @ManUtd | Ole In | 19 ❁ً</t>
  </si>
  <si>
    <t>@ChelseaFC and @England footballer. @Nike athlete. info@benchilwellofficial.com</t>
  </si>
  <si>
    <t>Welcome to the official Twitter account of Chelsea Football Club. Download our app, the 5th Stand! 📲</t>
  </si>
  <si>
    <t>🇸🇴| CFC</t>
  </si>
  <si>
    <t>#FreeJoeKelly @Dodgers @Lakers @LAKings fan</t>
  </si>
  <si>
    <t>Thumb wiggler.
Contact: kimatpeacebusiness@gmail.com</t>
  </si>
  <si>
    <t>LVL: 27 | Troll of the Fracture | Full-Time #Spellbreak Streamer | @vowbreakers Co-Host | #EmbraceTheJourney | Biz: ohpeettv@gmail.com</t>
  </si>
  <si>
    <t>gamescom - The Heart of Gaming
Next gamescom: 27. - 30.08.2020</t>
  </si>
  <si>
    <t>A fantasy action-spellcasting game with epic magic combat. Launching free-to-play with cross-progression on PC, PS4, Xbox, &amp; Switch in 2020! by @proletariat_inc</t>
  </si>
  <si>
    <t>Assoc. Prof of Sociology @IUPUI | Studying religion, culture, politics, disability | New book on Christian Nationalism in the United States: https://t.co/fPEHVEShE0</t>
  </si>
  <si>
    <t>Prof. of Sociology &amp; Religion | Author | studying evangelicalism, fascism, racism, porn, families, &amp; the Bible https://t.co/6TvNJtWf2i</t>
  </si>
  <si>
    <t>Historian at Messiah University. Author of 6 books including *Believe Me: The Evangelical Road to Donald Trump*. Coined the term "court evangelical."</t>
  </si>
  <si>
    <t>Retired Sociology Professor. Christian Higher Education and the Future of Evangelicalism. See my book at https://t.co/7gvGuIQgiv</t>
  </si>
  <si>
    <t>Broadcast and print journalist, mostly religion. Formerly CBS Religion.</t>
  </si>
  <si>
    <t>Host: @exvangelicalpod, Powers &amp; Principalities. Writer: Post-Ev Post newsletter. https://t.co/PP3O1pTkbf. He/him. #blacklivesmatter</t>
  </si>
  <si>
    <t>"This religion professor" -Ben Shapiro. Religion + Politics
Co-Host @StraightWhiteJC. Bylines @nytimes, @ConversationUS, @Huffpost.  @TEDx speaker #dyspraxic</t>
  </si>
  <si>
    <t>Asst. Prof. of Religion at Montclair State University. Thinking about religion, the state, and who would win between Cthulhu and the Flying Spaghetti Monster.</t>
  </si>
  <si>
    <t>Dr Clint Heacock, #exchristian &amp; host of MindShift podcast. Focusing on the dangers of dominion theology, the Christian Right &amp; Christian nationalism. #resist</t>
  </si>
  <si>
    <t>Non-fiction writer, Soon to be Author, Investigative Citizen Journalist, &amp; Host of the '#CatsMeowShow' 🎙️ on YouTube &amp; BitChute - 1st book due out 2021!</t>
  </si>
  <si>
    <t>(Unqualified) US Rep of NY-14 (Brain Dead in BX &amp; Queens). ONLY Cocktail Shaker in Congress. 💯% Communist Airhead. No💰, Want Everything 🆓. Deez/Nutz #IFBAP</t>
  </si>
  <si>
    <t>「恶魔」Love and Hate. All has the same meaning.「Heiress of Hell and Satan's Daughter.」</t>
  </si>
  <si>
    <t>[Spirit Catalyst ] Strength is meaningless without proper resolve. Show me, your resolve. I'll show you mine. The Fifth Wizard Saint. #FTRP #OC</t>
  </si>
  <si>
    <t>theocratic fascist, tyrant, beekeeper</t>
  </si>
  <si>
    <t>Politics, Winnipeg Jets, Conservative, and terrible grammer and typing all in one place
Calling me or those I follow racist gets you blocked.</t>
  </si>
  <si>
    <t>My life is dope and I do dope shit.
          IG: spageezy</t>
  </si>
  <si>
    <t>Child of God/ Father/ Commited to God's gift of a wife/ #Crat4Life #AOBNation #TTAO #Elite1978</t>
  </si>
  <si>
    <t>#UnbossedUnfiltered Politics-News📰-Black Entertainment &amp; Culture✊🏾. #RolandMartinUnfiltered Thursdays. Daily 5PM EST Live YT/FB. Encyclopedia on #KamalaHarris</t>
  </si>
  <si>
    <t>My preferred pronouns are S T F &amp; U!</t>
  </si>
  <si>
    <t>Patriot. Occasionally funny. Press &amp; business inquiries: ashleystclairpress@protonmail.com</t>
  </si>
  <si>
    <t>Remember David Dorn.
Managing Editor of @HumanEvents 
YT: https://t.co/iin0Tb6Spj
IG: https://t.co/0Cv3rnfUJm</t>
  </si>
  <si>
    <t>𓀐𓂸</t>
  </si>
  <si>
    <t>Servant of Christ | Coach | University of Houston Football Alum|</t>
  </si>
  <si>
    <t>ESPN Senior NBA Insider. Host of The Woj Pod.</t>
  </si>
  <si>
    <t>| ||-//</t>
  </si>
  <si>
    <t>The dopest Journalist alive ❤️🇯🇲 don’t follow me, follow @polk_way instead #LBM💞</t>
  </si>
  <si>
    <t>Orioles fight!
https://t.co/ideCjr9d6H</t>
  </si>
  <si>
    <t>| new acc | educator | entrepreneur | environmentalist</t>
  </si>
  <si>
    <t>I know a lot about sports</t>
  </si>
  <si>
    <t>UFC / Gaming / Anime / Futbol</t>
  </si>
  <si>
    <t>Nose in a book. Gloss on my lips. Heels on my feet. World on my mind. Service to All Mankind 💕💚</t>
  </si>
  <si>
    <t>Louisiana made.... I am who I am, love it or hate it.... 6'6...</t>
  </si>
  <si>
    <t>Unless ur ready to break bread, don't DM me. 🤷🏽‍♀️ Talk a buncha shit. Still want to follow? IG the same name. I do lashes too 😊 IG: @kwlashes</t>
  </si>
  <si>
    <t>BVB and Football Fan in General @BVB @RickieFowler @woodyinho @Sanchooo10 @Biased__Opinion</t>
  </si>
  <si>
    <t>✝️✝️Sinner saved by Grace. #Christian, Constitutional Conservative - LIMITED GOVT! #Texan, Musician, Teacher, Proud Husband &amp; Father.🇨🇱🇨🇱</t>
  </si>
  <si>
    <t>All tweets represent the definitive views of the LDS Church, whose most foundational doctrines are that Bigfoot is Cain and money should be abolished.</t>
  </si>
  <si>
    <t>Architect / Planner / Raconteur Extraordinaire / #ACAB - Tweets reflect my thoughts and mine alone - Return of the God King of Trolls Account</t>
  </si>
  <si>
    <t>proud spouse @_leeemerson. 🤠 South Oklahoma City raised. he/him 🏳️‍🌈 Proud partner in @acornmedicalsu1 😷</t>
  </si>
  <si>
    <t>TsaLaGi || 8th generation Okie || Red state liberal || 3x Emmy 🏆 winner || At the far end of the Trail of Tears was a promise 😭 || #NeverDisestablished ✊🏽</t>
  </si>
  <si>
    <t>Maker of Cocktails. SideCar enthusiasts. Bar Consultant.  #VetLife #OvO</t>
  </si>
  <si>
    <t>Artist | Hip-Hop &amp; Sneaker Enthusiast</t>
  </si>
  <si>
    <t>Boston sports. Stephon Gilmore is the best CB in the league. Tom Brady is the 🐐. 🖕🏻you if you don't like it. DON’T BE A DOUCHE, WEAR YOUR MASK</t>
  </si>
  <si>
    <t>y’all really be acting dumb this life shit ain’t that hard</t>
  </si>
  <si>
    <t>Simple man that wants to put God first; Life means nothing without Christ! a huge #TXST fan! (RTs are NOT endorsements, just means i like that particular tweet)</t>
  </si>
  <si>
    <t>Big ol' history &amp; international relations nerd. Also an interested observer of evangelical culture &amp; its discontents.</t>
  </si>
  <si>
    <t>If you're a reporter and you want to save America from falling into hell DM me or E-mail me at Pokerpolitics@protonmail.com 
https://t.co/VB5XfttheG</t>
  </si>
  <si>
    <t>💎🐊</t>
  </si>
  <si>
    <t>Live, learn, do better✨He/Him✨Designer/Illustrator✨Interactive Cursed Shop RP➡️@monstersundries✨Webcomic➡️@nox_hill</t>
  </si>
  <si>
    <t>Mostly here for music, gaming and shitposts. Sports too I guess. Lover of Ritsuko Akagi. Kid Cudi fanboy. RTs and follows ≠ Endorsement.</t>
  </si>
  <si>
    <t>NFL Insider. RIP Willis 😔🕊💔 trysten hill fanboy</t>
  </si>
  <si>
    <t>TRUMP 2020! #4MOREYEARS #KAGA2020 #MAKEAMERICAGREATAGAIN 🇺🇸</t>
  </si>
  <si>
    <t>Democracy Dies in Darkness.</t>
  </si>
  <si>
    <t>Senior NBA writer ESPN’s The Undefeated. LSU MBA. SJSU BA. The Spencer Haywood Rule book available now on Amazon.</t>
  </si>
  <si>
    <t>@Suns #ValleyBoyz☀️ II @DevinBook II @KingJames</t>
  </si>
  <si>
    <t>Hard working patriot 🇨🇦 Support the USA 🇺🇸 #Trump2020 wish Canada woke up!</t>
  </si>
  <si>
    <t>Father•Business owner• #RaiderNation #Lakeshow #Buckeyes. ⭕️-H-I-⭕️</t>
  </si>
  <si>
    <t>If i die tonight tell my momma i'm a pretty bitch. #TCU #GoFrogs #Raiders #Blazers #ASUAlum</t>
  </si>
  <si>
    <t>Chicago sports Fan
Rapper
Social Media Personality
HSHS’19</t>
  </si>
  <si>
    <t>“Dont Follow your Dreams”                “FOLLOW ME .                                      Dm is the 🔑 for Followback</t>
  </si>
  <si>
    <t>Born and raised in Compton.</t>
  </si>
  <si>
    <t>#FearTheDeer</t>
  </si>
  <si>
    <t>former fetus</t>
  </si>
  <si>
    <t>#YPF Sapiosexual. we don’t argue we fight. https://t.co/L9Ehfi1DHQ</t>
  </si>
  <si>
    <t>Former DOD HUMINT/Counterintelligence, current engineer, tech nerd, math fanatic, and political observer/commentator.</t>
  </si>
  <si>
    <t>Not a Fed. Also; Amateur programmer. 
Videogames are nice also.</t>
  </si>
  <si>
    <t>Decaturs mayor..
East Atlanta 6..
DFS 3 eyed raven..CD/Mixtape King..
Mackfield District Westmoreland Jamaica W.I.. 45 my nigga...</t>
  </si>
  <si>
    <t>huh</t>
  </si>
  <si>
    <t>Just an ugly who plays cLaW @cosagg</t>
  </si>
  <si>
    <t>Luke Fox // Hawks and Bulls fan except I hate the Bulls</t>
  </si>
  <si>
    <t>M A G A #KAG2020 🎓 No #resistance to God and my Country No #resistance to my Family and my Dogs🎉 No #resistance to our President&amp; chronic illness warrior I RT</t>
  </si>
  <si>
    <t>🇭🇺16 | Random League degenerate, F1 enthusiast. G2's unofficial substitute toplaner, D4 Fiora abuser. Fuck Bramble, all my homies hate Bramble.</t>
  </si>
  <si>
    <t>honey I do nail for you.</t>
  </si>
  <si>
    <t>chotime</t>
  </si>
  <si>
    <t>https://t.co/6kFhX2e5rq</t>
  </si>
  <si>
    <t>In José we Trust #TheSpecialOne</t>
  </si>
  <si>
    <t>Watching the world. Focused on politics, economics, science and sports. Message us for business inquiries.</t>
  </si>
  <si>
    <t>Just A Dude From CLE With Autism and Depression. Smash Ultimate Player, BBCTB Noel, Yang, Naoto, Main SF Sakura Main,   Guilty Gear May Main, and UNIB Seth Main</t>
  </si>
  <si>
    <t>What can I put here that won't get me banned: #Resist.
#JoeBiden2020 is more entertaining than professional sports.</t>
  </si>
  <si>
    <t>The official Twitter account for Sky Sports News. Your home of sports news on channel 409.</t>
  </si>
  <si>
    <t>Carson Wentz is a very good qb.</t>
  </si>
  <si>
    <t>In life. In work. In everything we do. We are Pros. We are Professional Grade. #LikeAPro</t>
  </si>
  <si>
    <t>an all-american dreamboat || writes about the boys on @russianmachine</t>
  </si>
  <si>
    <t>Historian. Photographer. Solver of Problems. Host of Swope's Picks.</t>
  </si>
  <si>
    <t>Your favorite Uncle...Certified Slacker..Possible Savage #STL #Cards #Blues #Stern A reckless hedonist and disaffected malcontent A Charismatic Experience</t>
  </si>
  <si>
    <t>The main thing is to keep the main thing the main thing.</t>
  </si>
  <si>
    <t>Features writer, documentary producer, podcaster. Past: @bleacherreport, @SINow. Future: Email me at bydavidgardner at gmail.</t>
  </si>
  <si>
    <t>Sports fan extraordinaire. U of T BA ‘14 @JSchool_CU MJ ‘17. Views are my own</t>
  </si>
  <si>
    <t>gopher fan. mask believer. round earther. pro vaccer. dsa🌹.</t>
  </si>
  <si>
    <t>Negroes- sweet and docile, Meek, humble, and kind. Beware the day - they change their mind.</t>
  </si>
  <si>
    <t>Mountain Cold Refreshment. 21+ Only. Do Not Share w/ Under 21. Drink Responsibly. Coors Brewing Co, Golden, CO. PRIV. https://t.co/KfLPjXDQXM T&amp;C https://t.co/QNIgAe4OYw</t>
  </si>
  <si>
    <t>Tryna stay light on my toes.</t>
  </si>
  <si>
    <t>"Be a _______ Flyer."- Alain Vigneault</t>
  </si>
  <si>
    <t>The official twitter account of the New York Islanders hockey club. #isles</t>
  </si>
  <si>
    <t>Never forget this transgression</t>
  </si>
  <si>
    <t>i am 4pf</t>
  </si>
  <si>
    <t>the most slippery man in america &amp; 4PF certified</t>
  </si>
  <si>
    <t>Lot's of SAP Hana| Cloud &amp; Big Data| Created 1st ever SAP on a cloud| Husband/Dad| Write for Cloud, SAP, IoT, SaaS publications| Speak Globally| love life</t>
  </si>
  <si>
    <t>EST. AKRON - ST.V/M Class of '03  http://t.co/IneJylUd1m #IPROMISE</t>
  </si>
  <si>
    <t>Valley Raised</t>
  </si>
  <si>
    <t>ESPN Senior NFL Insider. 
Interview &amp; Podcast Requests: ESPNPR@espn.com
Host of the Adam Schefter Podcast
https://t.co/oz43ix5jZU</t>
  </si>
  <si>
    <t>everyday is a new day #ALLCAPS | Never taken an L | BLM</t>
  </si>
  <si>
    <t>otra vez en esta maldita mierda</t>
  </si>
  <si>
    <t>Pro-Business, pro-regulation, pro-environment, Pro-Juve, Liberal conservative or vice versa. Imagine all my tweets in Aldo Raine's voice</t>
  </si>
  <si>
    <t>Northwestern '23. Now: @thedailynu, @Diamond_Digest. Past: @SIKids, @SylvaniaAdv. Editor: Hidden Ball Trick, Volume 2, on Amazon. You Will Do Better in Toledo.</t>
  </si>
  <si>
    <t>EQUAL AMOUNT OF BLUEBERRIES IN EACH MUFFIN/ PLAIN PATEK BEEN HAD IT</t>
  </si>
  <si>
    <t>Runner.
Believer; part time skeptic.</t>
  </si>
  <si>
    <t>Editor-in-chief of @herloyalsons, @ExtraLife4Kids streamer. I have a day job &amp; this feed has nothing to do with it.</t>
  </si>
  <si>
    <t>They call me Lucas, /
that is, in the MFA. /
I am not an oaf. 
| Breanna Stewart stan account. 
| Recklessly in love with my best friend's sister</t>
  </si>
  <si>
    <t>I write about sports, movies, and odd desert things. Bylines: @nytmag, @bleacherreport, @wired, @vice, @vulture, @playboy.  jbienkahn@gmail.com</t>
  </si>
  <si>
    <t>Enjoys sports and animation. @Buccaneers | @spurs | @OrlandoMagic | @RaysBaseball | @TBLightning | @USFFootball | @ChelseaFC</t>
  </si>
  <si>
    <t>Rangers @Gothamsn|Writer @SBD| Producer and host of @Sippinandswear|K.C|Founder McEichel bowl|Football guy|</t>
  </si>
  <si>
    <t>Giants, Saints, Sharks, Warriors, Notre Dame, Stanford. All opinions are my own, unless they're not. RTs are not endorsements, unless they are.</t>
  </si>
  <si>
    <t>Sarcasm and unsolicited ill-informed hot takes about Cars, TCU Football, and general nerd-ism</t>
  </si>
  <si>
    <t>Pain.</t>
  </si>
  <si>
    <t>#GoBlue #ChelseaFC</t>
  </si>
  <si>
    <t>Computer Engineering student, 🇺🇸🇪🇹, ACAB, Abolish the ICE, I like sports, terrible Yoshi main</t>
  </si>
  <si>
    <t>Co-creator of 
https://t.co/Oe53oNEFxK, 
@VBSpodcast, 
@MoonCrewLLC, 
@ShutdownFullcas, 
sbnationcfb,
etc. 
Writer, editor, podcaster, etc.
jasonekirk at gmail</t>
  </si>
  <si>
    <t>Big Radio Star on 97.1 The Ticket. Reppin' #WeArePennState.
Co-Host of The Fith Chapter w/ @dennisfithian on YouTube + FB Live. Podcast on Apple/Google/Spotify.</t>
  </si>
  <si>
    <t>xoxo - A #LLS</t>
  </si>
  <si>
    <t>Wanna-be golfer. Not a lot going on. Not much of a tweeter 🤷‍♂️</t>
  </si>
  <si>
    <t>🇵🇷 $dsojr #BlackLivesMatter #DefundThePolice Old West End Antifa lodge den mother</t>
  </si>
  <si>
    <t>practitioner of husbandry and fathering. had a dad bod before it was cool.</t>
  </si>
  <si>
    <t>Writing about sports, politics, and everything else. Graduating @MontclairSCM soon. @ReadWhereWeAre newsletter for non-sports stuff. 🏳️‍🌈 stellinin1 @ gmail.</t>
  </si>
  <si>
    <t>KU fan. My own opinions. Friend of the Pod.</t>
  </si>
  <si>
    <t>Instructional design project manager, @UofOklahoma journo alum, TB/OU/OKC sportsposting, craft beer dork, history, other esoteric ramblings. #GoBolts #ThunderUp</t>
  </si>
  <si>
    <t>BC ‘18 | Social Media @actionnetworkhq | Program Director @WNYFranchise | Co-Host @7thPodcast</t>
  </si>
  <si>
    <t>Be the change you want to see.</t>
  </si>
  <si>
    <t>A pernicious purveyor of misinformation.</t>
  </si>
  <si>
    <t>#Sports #Culture #Entertainment #MoreThanAnAthlete</t>
  </si>
  <si>
    <t>Freelance sport production professional. @StJohnsU C.O. 2015. Tweets about sports as well as other things that are decidedly not sports-related.</t>
  </si>
  <si>
    <t>on a star beyond the chart, dark side of a drop of rain, determining where you are, in a sink full of Ganges I remain</t>
  </si>
  <si>
    <t>NFL Associate Editor, @BleacherReport, @BGSU grad. Phil. 4:13</t>
  </si>
  <si>
    <t>W.W.S.C.D What Would Stone Cold Do? #VegasStrong 💪#UFC 👊</t>
  </si>
  <si>
    <t>Twitter's Bad Boy
2x Mort Crim's Chump of the Week. FX Trader
#1 NC DINOS FAN
412➡️212↘️718</t>
  </si>
  <si>
    <t>Navy Bubblehead,  Bakersfield, CA native. Arsenal/LAFC, Dodgers, Clippers, Cowboys Fan.</t>
  </si>
  <si>
    <t>Michigan State alumnus, George Mason alumnus, my feed will mostly be politics and MSU sports retweets</t>
  </si>
  <si>
    <t>Cancer Survivor. Sports fan. A voice in your radio. Technical Producer of #TheMorningRush with @billcarrolltalk on @CFRAOttawa. 🩸🎗📻</t>
  </si>
  <si>
    <t>UCF alum and former High School Sports and Recruiting reporter for The Palm Beach Post. I tweet entirely too much about sports.</t>
  </si>
  <si>
    <t>She/they. Baseball Paladin, Belt Wars veteran, recovering Golden Bear. Unspeakable queer void. ⚢ Accomplice. Yes, your files need bleed.</t>
  </si>
  <si>
    <t>Future member of @quart_of_court's White House staff. T1 Diabetic. Good at keeping sports statistics and backing my truck in to parking spots. $KleShreen</t>
  </si>
  <si>
    <t>#optoutside. Rick Danko appreciator. Mountains, baseball, 🍕. Kentucky born, Colorado livin’. Words @redreporter.</t>
  </si>
  <si>
    <t>I tweet about sports. Majority of tweets are about #kubball and Patrick Mahomes.</t>
  </si>
  <si>
    <t>#BlackLivesMatter</t>
  </si>
  <si>
    <t>an Ann Arbor born, Ohio raised, passionate University of Louisville alum with a dash of Philly. Go Cards, Fly Eagles. #L1C4 #LsUp</t>
  </si>
  <si>
    <t>Husband, Father, Fitness Professional, Angler, Skateboarder, Die Hard #RaiderNation</t>
  </si>
  <si>
    <t>Sports TV worker bee. New Yorker by choice. Philly fan by birth. Atheist Jew. Concert goer. Cancer survivor. Anti-racist. Cat person.</t>
  </si>
  <si>
    <t>🇭🇹 | ucf masters grad</t>
  </si>
  <si>
    <t>Recruiter turned Business Owner now working to become a Data Scientist.</t>
  </si>
  <si>
    <t>built like a steakhouse but handles like a bistro</t>
  </si>
  <si>
    <t>We cannot afford to wait until the several states get ‘trained’ or ‘educated’ to the point where they can take effective action in such cases.'</t>
  </si>
  <si>
    <t>Delicate - not like a flower/like a bomb. Cranky but tolerable. Mercurial. Lifelong misanthrope. Ne’er do well. He/Him🌈🌈</t>
  </si>
  <si>
    <t>Madden and NBA 2k eSports Commentator
GM of EMB
Gators x Wizards x Washington Football
For Inquiries contact- mthellemb@gmail.com
My tweets are my own views</t>
  </si>
  <si>
    <t>I never brag about how real I keep it, cause it's the best secret | Everything digital @MiamiBeachNews</t>
  </si>
  <si>
    <t>Perpetually mad about something</t>
  </si>
  <si>
    <t>Louisville Basketball #0 #StayTuned #L1C4 #GodFirst</t>
  </si>
  <si>
    <t>Fuck paying for Twitter</t>
  </si>
  <si>
    <t>The ultimate TV guide &amp; winning the scoreboard of life, Packers, Oilers, Chelsea fan</t>
  </si>
  <si>
    <t>Digital Griot: Filmmaker, Photojournalist, &amp; Phonetician (#descriptivist) 💜 • @lmopro @thekingsherald @nbalensface He/Him 📸🏀 • 🚯</t>
  </si>
  <si>
    <t>Something new comes in on each daily tide, and who knows what digging will turn up? Native Tampeño. Vanderbilt &amp; FT alumnus. Londoner. European. Opera. Figs.</t>
  </si>
  <si>
    <t>Death Star Crane Operator | Time Heist Enthusiast | Native Okie | University of Kentucky alum | OU fanatic, still</t>
  </si>
  <si>
    <t>Can someone please FIRE LARRY SCOTT ALREADY</t>
  </si>
  <si>
    <t>Soy más serio en mi cuenta de fut lol. Fan del cine, la comunicación, los deportes y la música. No veo soccer.</t>
  </si>
  <si>
    <t>Co-host of Cheesehead Radio: Now in our 11th season! Tweets mine alone. I like the sportsball. Blame CD and Al.</t>
  </si>
  <si>
    <t>I talk sports for https://t.co/krBlSjaSod, NBA TV, the NBL and write for Inside Carolina. NBA.commmm TahpTen! Blocked by Penny Hardaway (in a HS hoops game)</t>
  </si>
  <si>
    <t>Husband, Father, Gamer Nerd and all around fun-loving guy!! Family First!! #BBN #PSN</t>
  </si>
  <si>
    <t>Kentucky Wildcats, Cincinnati Reds, FC Cincinnati. Host of @Hunt4RedsOct podcast. @TodayInRedsFB. Official Spokesperson of Kentucky.</t>
  </si>
  <si>
    <t>Everything Louder than Everyone Else</t>
  </si>
  <si>
    <t>Former Democratic Congressional staff on Social Security, pensions, taxes. Retired law prof. An old dog lover.</t>
  </si>
  <si>
    <t>Mostly here for sports and laughs. Love the NFL and NBA, really love digging into the NFL Draft each year.</t>
  </si>
  <si>
    <t>Fearless leader of @WriteForCal.  Part of the original cast of @GoldenBlogs. #GoBears forever.</t>
  </si>
  <si>
    <t>TV Director at @KTVU. Wee treats are indoors mints. A spy earring person.</t>
  </si>
  <si>
    <t>I make stuff.  Sr. Developer @workwithfew Ancient Astronaut Theorist.</t>
  </si>
  <si>
    <t>24 años. Snapchat: Luisrojas9517 / De Colombia a Buenos Aires. Sagitario ♐</t>
  </si>
  <si>
    <t>SE leader @salesforce, cohost @the_aftershow, spouse of @heidihoover (rabbi at @bshert_brooklyn) &amp; dad. @TUAW 2006-2015. Tweets my own, not employer's. (he/him)</t>
  </si>
  <si>
    <t>Editor @Policygenius 
NEWSLETTER: https://t.co/lLPf84CdHn 
Money qs? DM or email myles.ma@policygenius.com
he/him
ALSO I talk about anime or whatever on @jjbpod</t>
  </si>
  <si>
    <t>2nd Twitter account where I mostly talk/retweet sports (gymnastics) and politics.</t>
  </si>
  <si>
    <t>LGR</t>
  </si>
  <si>
    <t>This is where I'm supposed to make stuff up so that I look awesome and you feel like a shmuck</t>
  </si>
  <si>
    <t>live tweeter of tv shows, wrestling, NBA, NFL and UFC and blocker of cyber tooth tigers</t>
  </si>
  <si>
    <t>Go Blue. 
Mark in Boston for the radio trash talk thing.</t>
  </si>
  <si>
    <t>🇵🇭🏀🐶🎤🎮 Rey-Rey Is Fundamental Podcast. (W)NBA/sports. Gamer. Karaoke. Dogs. “Flowers rot but ball is life," the unparalleled @ashleyxholcomb. (GG) (BLM)</t>
  </si>
  <si>
    <t>Atheist. A REAL introvert. #BlackLivesMatter #SayHerName #TrustTheProcess</t>
  </si>
  <si>
    <t>Nerd. Political junkie. Retweets are (probably) endorsements.
He/him</t>
  </si>
  <si>
    <t>Poker Player.                              #XOTWOD                                    Booking: Eugene@eugenecraig.com</t>
  </si>
  <si>
    <t>I feel like I’m taking crazy pills!</t>
  </si>
  <si>
    <t>“It’s all apart of the game.”</t>
  </si>
  <si>
    <t>PFN Senior Betting Analyst &amp; Co-Host of the “Against the Spread” Podcast🎙@pfn365 @pfnpodcasts @pfnbets #FreeCashCrew🆓💵</t>
  </si>
  <si>
    <t>When not marketing, host @Ten12podcast, contribute to @CowboysRFF and @the_LGG. DMs are open. Opinions, spelling errors are my own.</t>
  </si>
  <si>
    <t>Chiefs. Game of Thrones. Star Wars. Overwatch.</t>
  </si>
  <si>
    <t>The Digital Exploits of Kizzle Nation.</t>
  </si>
  <si>
    <t>An observant, silly negro &amp; self made hundredaire! He tweets &amp; RTs nonsesne and does not care. Sports connoisseur (Bucs,Rays,FSU,Magic) Couch surfer. Beachbum.</t>
  </si>
  <si>
    <t>Proponent of the DH &amp; Select-A-Size Paper Towels. Wear a fucking mask. 😷</t>
  </si>
  <si>
    <t>BGSU grad. Husband to awesome wife. Dad to two awesome kids. Keeping the dream alive, always.</t>
  </si>
  <si>
    <t>Texas A&amp;M, Cowboys, Mavericks, Stars, Rangers</t>
  </si>
  <si>
    <t>I just do me. Nothing more, nothing less #RWTW #GodLevel #757 Vibe with me.</t>
  </si>
  <si>
    <t>Howyadoin Instahgram its Bigtime Tommie and heres my thought of the day</t>
  </si>
  <si>
    <t>From the seed of hope grows the rose of love
Insta grimthegodless
Wattpad  https://t.co/f6F1PcsBiO</t>
  </si>
  <si>
    <t>I think I'm pretty hilarious</t>
  </si>
  <si>
    <t>Journalist at Origo, NFL writer, covering the NY Jets / Horse racing columnist / Host of the Jetlag podcast / International Affairs🎓Opinions are mine. #22 #98</t>
  </si>
  <si>
    <t>🌌 Working on a future I'd like to live in and not one I'd like to read about.
🌌 dev &amp; ms ecosystem, mixed reality engineer at @VIMAEC
🌌 WinDev Microsoft MVP</t>
  </si>
  <si>
    <t>-Kobe-  Enjoy Life, any day could be your last, so might as well try to live the best life you can.</t>
  </si>
  <si>
    <t>If I’m talking money, it’s almost always cap hit RT are endorsements unless I say otherwise, as it should be.</t>
  </si>
  <si>
    <t>I am a woman, a friend, a teacher, a Sister, aunt, Niece. Black Girl Magic with Melanin. And last but certainly not least, I'm a child of God.</t>
  </si>
  <si>
    <t>MUFC, live in Sheffield, drink nice beers</t>
  </si>
  <si>
    <t>Ducks, Blazers.</t>
  </si>
  <si>
    <t>I Braveheart https://t.co/jYNJgH7ApQ</t>
  </si>
  <si>
    <t>i do stuff with computers and junk. idk. views are mine alone. be cool.
she/her intj taurus ohgodsolonely dragon</t>
  </si>
  <si>
    <t>tOSU ‘16 #NoWhiteFlags</t>
  </si>
  <si>
    <t>Gunblade Control Advocate.</t>
  </si>
  <si>
    <t>https://t.co/68yjIO7fAs</t>
  </si>
  <si>
    <t>Archaeologist and fun haver. Co-founder and doing @thegatorgood since 2018.</t>
  </si>
  <si>
    <t>Basketball scouting, stats, videos, and GIF encyclopedia. Tennessee basketball previewer. Consulting/media: statsbywill@gmail.com</t>
  </si>
  <si>
    <t>Started as a @BrondbyIF and @LFC account. Then I got crazy about @HerthaBSC and American sports - and started studing religious and Western history</t>
  </si>
  <si>
    <t>Im not a politician. Learning, reading books, and sitting around somewhere in the woods.</t>
  </si>
  <si>
    <t>Senior tech, science and climate editor at NBC News Digital. Accepting all DMs, reading some too.</t>
  </si>
  <si>
    <t>Feed from The Politics Blog with Charles P. Pierce, Retweets don't (necessarily) mean endorsements. Grand-Da to John Victor. Aging epee hack. Ringsend Cowboy</t>
  </si>
  <si>
    <t>I like maps</t>
  </si>
  <si>
    <t>NYT bestselling author of STRONG INSIDE &amp; GAMES OF DECEPTION. Glenn Burke bio SINGLED OUT coming 3/2/21. @VUCommodores Visiting Author</t>
  </si>
  <si>
    <t>Fake Geek Guy. Sad Robot. Avid Retweeter.  quasiemployed MPH, autistic, he/him</t>
  </si>
  <si>
    <t>The California Golden Bears, the Pac-12, sports! Pop culture. TV &amp; movies. Politics. Technology. Random observations. #gobears</t>
  </si>
  <si>
    <t>TV, Film, Music, Sports | UF Alum 🐊 |👌🏽 ΚΑΨ ♦️</t>
  </si>
  <si>
    <t>Random stats and thoughts out of Melb’n mainly NBA &amp; AFL 🏀🏉🏀</t>
  </si>
  <si>
    <t>I have a wrasslin' raison d'être again. 18+. He/Him or They/Them.</t>
  </si>
  <si>
    <t>🇩🇴🗽</t>
  </si>
  <si>
    <t>GT Alum #THWg | 🇵🇦 🇺🇸 | "Life is a team game" | 
My IT/Networking account @nikkimegaplaza</t>
  </si>
  <si>
    <t>commissioner of my high school fantasy football league</t>
  </si>
  <si>
    <t>Fantasy sports semi-guru, occasional film critic, karaoke addict and intergalactic ne'er-do-well. You have distracted from my creative process.</t>
  </si>
  <si>
    <t>Hipster doofus. Go sports!</t>
  </si>
  <si>
    <t>#FIU Alumna 💙💛 Miami 🌴</t>
  </si>
  <si>
    <t>I'm just here to make jokes and be an Orioles fan. ‍ ‍ ‍ ‍ ‍ ‍ ‍ ‍ ‍ ‍ ‍ ‍ ‍ ‍</t>
  </si>
  <si>
    <t>It’s me. 🤙🏾</t>
  </si>
  <si>
    <t>Oregon Ducks graphics and edits. Your source for updates on Oregon football, recruiting and basketball.
DM for requests.</t>
  </si>
  <si>
    <t>Former Football Coach Turned Oklahoma City Lawyer. Voice of the Westmoore Jaguars.</t>
  </si>
  <si>
    <t>Sport scientist. Basketball Nerd. Pies lover. Aspiring data scientist.</t>
  </si>
  <si>
    <t>internet sleuth. slam enthusiast. sharp as a doorknob.</t>
  </si>
  <si>
    <t>Welcome to the Nickelodeon Fan Club run by fans for fans! Also serves semi-personal because Twitter #BlackLivesMatter</t>
  </si>
  <si>
    <t>Programmer Analyst At Helmerich and Payne</t>
  </si>
  <si>
    <t>Computer programmer</t>
  </si>
  <si>
    <t>@PRINeb Board • @CreightonLaw Student • @NLGnews Member • Aspiring Public Defender • @USAirForce Intel Veteran • #BlackLivesMatter • All power to the people.</t>
  </si>
  <si>
    <t>Sounders, snark, games, and glee.</t>
  </si>
  <si>
    <t>rip to orpheus but I’m different 🙈 (she/dey)</t>
  </si>
  <si>
    <t>Win the crowd. 🔻</t>
  </si>
  <si>
    <t>🇬🇬</t>
  </si>
  <si>
    <t>🌈Rachel, she/her 👅💦🍑, Boxer Mom. I love sports, gaming and butts. I don't fuck with trumpkins. BLACK LIVES MATTER! ACAB!</t>
  </si>
  <si>
    <t>Like 20% bait</t>
  </si>
  <si>
    <t>𝙂𝙧𝙞𝙯𝙯𝙡𝙞𝙚𝙨•𝙋𝙖𝙘𝙠𝙚𝙧𝙨•𝙋𝙎𝙂•𝘿𝙤𝙙𝙜𝙚𝙧𝙨•𝙅𝙖</t>
  </si>
  <si>
    <t>@FullCircleCine writer. Talking Netflix podcast. Scoremore. JMBLYA. Mala Luna. Astroworld. Texans. Rockets. Astros. UF Gators. PSN: Rascal F. Kennedy</t>
  </si>
  <si>
    <t>Boston-born actor. Support my F and her company Nuanse Entertainment and her web series she made with an all-black woman cast, crew and creative</t>
  </si>
  <si>
    <t>🇭🇹. FIUAlum. only chocolate I eat are women</t>
  </si>
  <si>
    <t>whatever happens, happens</t>
  </si>
  <si>
    <t>write/direct for house of highlights • host "the greatest" for @iheartradio • comedian • past: @thecheckdown, @bleacherreport, @detroitpistons, jimmy fallon</t>
  </si>
  <si>
    <t>Host of the Broke Boy Sports Podcast  I answer all questions. Former High School Sports Reporter.I play quidditch for the Houston Cosmos #FatLife #EternalSummer</t>
  </si>
  <si>
    <t>there has never been a sadness that can’t be cured by breakfast food 🇧🇷|| TPA/ATH || Miami 21’ || Free Indeed</t>
  </si>
  <si>
    <t>#NYYforNY Regular Season Record 16-10| #LGY #ChaseFor28</t>
  </si>
  <si>
    <t>Official Twitter of the 27-time World Series Champions</t>
  </si>
  <si>
    <t>Currently open for business. #LGM</t>
  </si>
  <si>
    <t>I enjoy spending time with my amazing fiancé, playing drums at church, watching sports, Packers, Brewers, Badgers, Bucks, above all I love Jesus.</t>
  </si>
  <si>
    <t>🇺🇸 ⚾️ here for the Yankees and that’s about it</t>
  </si>
  <si>
    <t>I don't like talking about myself. 
¯\_(ツ)_/¯  (poem: e. e. cummings)</t>
  </si>
  <si>
    <t>YTD -
MLB: 68-39
NBA: 29-14
NHL: 34-17</t>
  </si>
  <si>
    <t>Sono un conservatore in un paese dove non c'è niente da conservare..</t>
  </si>
  <si>
    <t>Just your friendly neighborhood Free thinker</t>
  </si>
  <si>
    <t>·21· Huge @Packers @Bucks @Yankees fan The Squad @SixthDeity Lead @TeamLocalGG the @Bucks follow me - Sarah❤️ 05/30/20</t>
  </si>
  <si>
    <t>no sé que que escribir en esta vaina.
||17||</t>
  </si>
  <si>
    <t>black women are everything #justice4bre ( stock trader + eagles fan )</t>
  </si>
  <si>
    <t>Author of GOOD GRIEF 👇🏻 he/him</t>
  </si>
  <si>
    <t>262 ➡️ 765 ➡️ 414. Proud graduate of @BallState. Big Milwaukee guy. Fan of facts, news, good grammar, and the Oxford comma. Tweets = my opinions &amp; mine only.</t>
  </si>
  <si>
    <t>Self-loathing Duck. Featured on Deadspin once. One time show content contributor on ESPN's 1080 The Fan. LA is better than SF.</t>
  </si>
  <si>
    <t>Sarcasm is the soul of wit.</t>
  </si>
  <si>
    <t>Glory all to God. Psalms 27:1 🙏🏾 |22| Black Business Supporter. Prairie View A&amp;M University. 🇹🇹 YouTuber</t>
  </si>
  <si>
    <t>ℂ𝕠𝕨𝕓𝕠𝕪𝕤 🤠| ℝ𝕠𝕔𝕜𝕖𝕥𝕤 🚀| 𝔸𝕤𝕥𝕣𝕠𝕤 ☄️| 𝕌ℍ ℂ𝕠𝕦𝕘𝕒𝕣𝕤 | ℕ𝕠 𝔻𝕒𝕜 𝕤𝕝𝕒𝕟𝕕𝕖𝕣 𝕒𝕝𝕝𝕠𝕨𝕖𝕕 | 𝕀𝔽𝔹 | @Nugg4life #BlackLivesMatter</t>
  </si>
  <si>
    <t>Teacher, traveller, ravenous consumer of political/popular culture. 1/3 Shea Girls, proud aunt and mother of 2 cats, avid summer reader. I got opinions.</t>
  </si>
  <si>
    <t>My track record's longer than a DC-20 aircraft.</t>
  </si>
  <si>
    <t>Human. Writer. Curler. Angelic Troublemaker.</t>
  </si>
  <si>
    <t>Jesse Rogers covers MLB including the Cubs for https://t.co/C2q2SRfvLa and appears regularly on ESPN 1000 in Chicago. Co-Author, BIO on J. Maddon, Try Not To Suck. On Sale now</t>
  </si>
  <si>
    <t>Average person</t>
  </si>
  <si>
    <t>My name is Cassandra and I love croquetas.</t>
  </si>
  <si>
    <t>IFB #NBATwitter #NFLTwitter. #BlackLivesMatter</t>
  </si>
  <si>
    <t>CNTR CLTR // design // clothing // music // film // THE MARATHON CONTINUES 🏁</t>
  </si>
  <si>
    <t>Never thoughts of suicide I’m too alive.</t>
  </si>
  <si>
    <t>if you are reading this ...</t>
  </si>
  <si>
    <t>Father, husband, Texan. He/Him/Él. Former Sec. of HUD, Mayor of San Antonio. Instagram: juliancastrotx  Email: info@julianforthefuture.com</t>
  </si>
  <si>
    <t>digging holes</t>
  </si>
  <si>
    <t>I really want Bill O’Brien to pack up his shit. #BaldBrotherhood</t>
  </si>
  <si>
    <t>I love hockey, dogs, and fine cheese. #GoBlue Class of 2016. 
'21 M.Ed Candidate at Vanderbilt University. #AnchorDown RT's ≠ endorsements.</t>
  </si>
  <si>
    <t>𝚍𝚎𝚟𝚒𝚗𝚍 ~ 𝚊𝚛𝚔𝚎𝚜𝚑 ~ 𝚐𝚕𝚘𝚛𝚢 ~ 𝚊𝚊𝚛𝚘𝚗 ~ 𝚎𝚖𝚙𝚒𝚛𝚎 ~ 𝚌𝚑𝚊𝚛𝚕𝚒𝚎 ~ 𝚝𝚑𝚘𝚖𝚊𝚜 ~ 𝚛𝚘𝚗 ~ 𝚠𝚎𝚋 ~ 𝚝𝚛𝚊𝚎 ~ 𝚟𝚌 ~ 𝚖𝚎𝚝𝚑𝚘𝚍𝚣𝚣</t>
  </si>
  <si>
    <t>21. he/him/his. anti-fascist. black lives matter. yankees fan. metalcore. #NotMeUS this is my fwitter. wear a mask.</t>
  </si>
  <si>
    <t>Matt Milano stan. NFL Game Pass is free Youtube: https://t.co/PKsf9UXjiG</t>
  </si>
  <si>
    <t>ATL📍 #classof2021</t>
  </si>
  <si>
    <t>@LPofCal officer, 1st trans person on any Party's exec committee in CA 🏳️‍🌈 - Paralegal - @FordhamNYC alum - Heathen - Once passed a Groundlings audition</t>
  </si>
  <si>
    <t>I'm bout that action, Boss</t>
  </si>
  <si>
    <t>24,Rest Easy GMA❤️, “Not one word”</t>
  </si>
  <si>
    <t>I know it's only Rock &amp; Roll but I like it</t>
  </si>
  <si>
    <t>DESIGNER, DEVELOPER, A&amp;R, ARTIST, REAL CREATIVE. FOUNDER OF @RAPDOSE. #BLACKLIVESMATTER #BELIEVEWOMEN</t>
  </si>
  <si>
    <t>Sarcastic Scientist. Baseball Obsessed. Reds Jays &amp; MiLB. Eats peanuts &amp; talks pitching. Trig Enthusiast. Been called ~Delightfully Twisted~</t>
  </si>
  <si>
    <t>I find most people exhausting.</t>
  </si>
  <si>
    <t>Wifey to @Jmaxx1021-Cookies, Wrestling, Drag, Reality TV, Anime, &amp; Snarky Humor- RESIST- Honorary Aussie 🇦🇺 [Title given by Dude]</t>
  </si>
  <si>
    <t>I catch fish. 'Cause you know, there's Plenty of Fish.</t>
  </si>
  <si>
    <t>5th generation Reds fan. I walk to Nats games from my house. Have lived in 🇺🇸🇮🇪🇱🇧🇱🇺🇧🇬 Vote Biden/Harris to save the republic.
#ALLCAPS 
#DCStatehood</t>
  </si>
  <si>
    <t>Multimedia specialist @wvuextension, @wvpublic @inappalachia folklife corps, former @wvliving editor, freelance scribe, Sunday School teacher, @reds fan</t>
  </si>
  <si>
    <t>I have nothing interesting to add. Member @MilwaukeeDSA. he/him</t>
  </si>
  <si>
    <t>@Orioles, @umterps, @Ravens and @ManCity. Proud @thedbk alum. #TrustTheProcess. Sansa Stark and Sigrid appreciator. Melodrama is the best album ever.</t>
  </si>
  <si>
    <t>@CBSSports Tan hermosa la vida y tan pendeja la gente 🇵🇪
Tips: gabriel.fernandez@cbsinteractive.com丨RIP Deadspin ⟦ he/him ⟧</t>
  </si>
  <si>
    <t>🇨🇦True Patriot Love🇨🇦
Rabid Jays fan on a mission to educate
Staunch Shapiro/Atkins supporter 
Nasty Woman
G'Eh 🌟
She/Her
#FBR</t>
  </si>
  <si>
    <t>Orlando,FL | Youtube : https://t.co/va34qxAMpy… || SEO Specialist, Photographer &amp; Videographer 📸 | IG https://t.co/OEpqQhhTyA</t>
  </si>
  <si>
    <t>it sounded cooler in my head #FriarFaithful</t>
  </si>
  <si>
    <t>𝒄𝒉𝒂𝒓𝒈𝒆𝒓𝒔 𝒙 𝒄𝒍𝒊𝒑𝒑𝒆𝒓𝒔 𝒙 𝒓𝒆𝒂𝒈𝒐𝒓 𝒙 𝒋𝒐𝒔𝒆𝒑𝒉 𝒙 𝒅𝒖𝒔𝒕𝒚</t>
  </si>
  <si>
    <t>Fan of @Padres| @LAClippers |@Chargers| @Aztec_MB</t>
  </si>
  <si>
    <t>coffee☕️ champs🥂 sparkles✨. runner 🏃🏻‍♀️ 13.1 x 4. She/her</t>
  </si>
  <si>
    <t>Young, Dumb, and full of Plums</t>
  </si>
  <si>
    <t>Husband, Father, Brother, Karen &amp; Kevin's Son</t>
  </si>
  <si>
    <t>A former NHS &amp; Community Social Worker. Now I work in media. Equal rights. Feminist. GAD sufferer. MH advocate. Constant reader. #blacklivesmatter #wearamask</t>
  </si>
  <si>
    <t>God, Guns, America - Conservative Latino. #Trump2020</t>
  </si>
  <si>
    <t>Cat loving, TV watching, Romance reading, Politics left-leaning, Sports rooting girl.  She/her</t>
  </si>
  <si>
    <t>I work in sports. #GoBears 🐻 and Up the @SFGlensSC ☘️! @BoxingHall voter 🥊. "Cualquiera que se vaya del @AthleticClub pierde, yo incluido" –Marcelo Bielsa</t>
  </si>
  <si>
    <t>Who the fuck are you to tell me who the fuck you even are? #NoComradesUnder1k</t>
  </si>
  <si>
    <t>PNW raised, Midwest employed. Sports reporter @globegazette. @UW Alum. Past: @seattletimes, @uwdailysports.  Lover of good beer, ballparks, and ghost stories.</t>
  </si>
  <si>
    <t>Technically World Famous. Once Vanished Mars. Fuck multi-billionaires #LordOfTweets</t>
  </si>
  <si>
    <t>🎭⚒🥃🤼‍♂️🎬🎤🎲🎟🎼⚽️🤘🏻🧟‍♂️🎮🗽🍀Founder of @mbhtheatre</t>
  </si>
  <si>
    <t>De todo un poco pero mucho deporte, Si es rojo es bueno!  Keep on rockin’ in the free world. Revolution Is My Name !</t>
  </si>
  <si>
    <t>L-I-V-I-N | former @globegazette @cstribune | #MNUFC @TrueNorthElite | WY | NE | IA | #USMNT</t>
  </si>
  <si>
    <t>Writer. Wrestling enthusiast. Comic book reader. Video game player. #BlackLivesMatter</t>
  </si>
  <si>
    <t>I once had 16 million Vine loops</t>
  </si>
  <si>
    <t>He/him. Dad. Husband. Teacher. Nerd.  Co-host of Recalibration Matrix. Thanks for my profile pic Sal!</t>
  </si>
  <si>
    <t>LYNRD SKYNYRD is favorite band SIMPLE MAN is favorite song, and I try to live my life as a Simple Man</t>
  </si>
  <si>
    <t>One of the host of Chain Attack, a weekly Warmachine and Hordes podcast.</t>
  </si>
  <si>
    <t>VOTE</t>
  </si>
  <si>
    <t>B/R Quality Control</t>
  </si>
  <si>
    <t>"Is-can-ee-us" He/Him. Pixel artist. 
Husband of @tenkyuu8
Context, Input, Learner, Intellection, Strategy
Black Lives Matter, Trans Lives Matter</t>
  </si>
  <si>
    <t>Don't ever forget the moment you began to doubt , Transitioning from fitting in to standing out.   | Lincoln U. Alum | JD ⚖️ | ΦΒΣ | #PHLYBOIZ 🕊</t>
  </si>
  <si>
    <t>Staff Writer @TheStrickland, co-host of @PodStrickland, contributor @ptknicksblog, mostly Knicks and some Man United stuff, #staywoke on media bias</t>
  </si>
  <si>
    <t>NY Sports, US Politics and miscellaneous bullshit. Project baby, Dad, Accountant, 90s Knicks alum. #BLM 🇵🇷</t>
  </si>
  <si>
    <t>I write about food | Check out my @bbcgoodfood Glasgow guide | Long-suffering @nyknicks fan | Instagram @jamesvsburger.</t>
  </si>
  <si>
    <t>Neil. The only 6 I care about is the express to Pelham. BLM. He/Him/Hello ⚾️🏒NY(Y/R/K/G) &amp; SU🍊 Grad.</t>
  </si>
  <si>
    <t>Bronx to St Pete to Bronx to St Pete to SoBe to St Pete. 3* Architect w/ upside My top 5 NYY/NYG/NYR/NYK/UF no order</t>
  </si>
  <si>
    <t>Fat Face Fan Account</t>
  </si>
  <si>
    <t>I'm the kind of guy who never finishes anyth</t>
  </si>
  <si>
    <t>Socially-distanced crab cakes and baseball.</t>
  </si>
  <si>
    <t>IG: tbuzz210 follow me, #GoSpursGo #Ravenclaw #BoomerSooner #GTG</t>
  </si>
  <si>
    <t>Maverick. Freedom Fighter. Wolverine. 2Chainz. IG: @franciscogerace Photos: @crookedhouses My Flickr ⬇️</t>
  </si>
  <si>
    <t>When Shit Hits The Fan, Is You Still A Fan?</t>
  </si>
  <si>
    <t>Sc: sikhshowstopper @instagram : punjabi_swag23 Lynn university. #Nats, #redskins, #mystics, #capitals and #wizards fan. #YouTuber follow my channel.</t>
  </si>
  <si>
    <t>@Twitch | #SnipeSquad | @Luminosity Instagram: https://t.co/Kn30B1MSUu | Business Email: LosPollosBiz@gmail.com | Twitch: https://t.co/EURk8UkA2H</t>
  </si>
  <si>
    <t>Drake is a Legend | LeBron James fan | Toronto Raptors | Norman Powell stan | #NBATwitter #WeTheNorth | @ovopowell2</t>
  </si>
  <si>
    <t>Popovich/Kerr 2020 | Ginobili/Duncan/Giannis/Dejounte/KLove/Dame/Lonnie/Dirk/LeBron/Boban/Rodman/KAT/Elliott/Patty Mills stan account</t>
  </si>
  <si>
    <t>Pats/Celtics/Arsenal diehard, MA resident, RI born, former DC dweller, hurricane, earthquake and blizzard survivor. Opinions are my own.</t>
  </si>
  <si>
    <t>Product Of My Environment</t>
  </si>
  <si>
    <t>DBFZ | Brooklyn | NYC | art, music, life. | https://t.co/LrQb43uLk0</t>
  </si>
  <si>
    <t>This lady is just like Steth. You remember Steth? This lady is a dead-ringer for Steth. She's just like Steth.</t>
  </si>
  <si>
    <t>115 kg, I'm Morpheus on opiates.
PSN/XBoX - Scumaveli</t>
  </si>
  <si>
    <t>Senior writer/columnist for The Athletic Nashville
jrexrode@theathletic.com
Hotline: 719-266-2837</t>
  </si>
  <si>
    <t>#blacklivesmatter #warriors #shaunlivingston #dubnation</t>
  </si>
  <si>
    <t>ryan gosling penis enthusiast</t>
  </si>
  <si>
    <t>DET➡️YVR IR Professional. Past: #VWFC CR &amp; #CMU PR Alum. Now: $OILS</t>
  </si>
  <si>
    <t>I post mundane thoughts and song lyrics. Tabletop gamer, journeyman cat herder, middle-shelf tequila connoisseur. Is there such a thing as too much Warcraft?</t>
  </si>
  <si>
    <t>Future NBA GM // Partnered @Soleus // Business: @XfiniiDFS // D1 LoL/RS player // Houston Sports</t>
  </si>
  <si>
    <t>Preds fan (hardcore)/titans fan/memphis grizzly fan/Alabama crimson tide fan /lover/fighter/dino killer/man of interest/not so average joe.</t>
  </si>
  <si>
    <t>...Ball, oskie, cover, block, cut and slice, pursue and gang tackle... for this is the WINNING EDGE.... #VFL #GBO #HH05</t>
  </si>
  <si>
    <t>National columnist @USATODAYSports, focusing on college football/basketball and other big stories. Send tips, ideas and requests to dwolken@usatoday.com</t>
  </si>
  <si>
    <t>Partner @Centrowynwood 👀       @BoozeGardenWyn🕹</t>
  </si>
  <si>
    <t>Person on ESPN, host of the #ESPNDaily podcast (https://t.co/jHdcf7lO86), whale watcher, first-generation American, and as the father of a daughter,</t>
  </si>
  <si>
    <t>#NotreDame football writer for @SBTribune and #NDInsider | @sbnewsguild #ProtectTheTribune | NC Dinos fan #RideOrDinos | @DePauwU '11</t>
  </si>
  <si>
    <t>Indianapolis born. ATL bred.</t>
  </si>
  <si>
    <t>I’m back. The 3x Convicted Twitter Felon is back.</t>
  </si>
  <si>
    <t>👁️♥️🎾: 🐐Serena | Venus | Rafa | Murray | S.Tsis | Osaka | Keys | Vika | Sloane | P3tra | Zverev | Thiem | Delpo | Bibi | Felix | Coco</t>
  </si>
  <si>
    <t>Actor. Rock-N-Rolla. Social Media-ing for money.</t>
  </si>
  <si>
    <t>red head proud California young dem Sac State class 19' , hot takes, valley boy turned coastal elite, prototypical nonconformist #culturewar correspondent</t>
  </si>
  <si>
    <t>I am Keyser Söze</t>
  </si>
  <si>
    <t>Freelance reporter for @PostTribSports and assistant editor for @2ndcityhockey. Chicago sports, good beer, and live music</t>
  </si>
  <si>
    <t>For the millionth time, I work for Scoops Ahoy.</t>
  </si>
  <si>
    <t>Enjoy all types of music, politics and more. Along with supporting the movement of the #RihannaReign - March 15, 2014 #SpecialDay</t>
  </si>
  <si>
    <t>Arizona State Alum | Social Media Buffoon &amp; Nincompoop | 'Be so good they CAN'T ignore you.' -Steve Martin |
Faith, Family, The Force, &amp; Football 
#GoDevils</t>
  </si>
  <si>
    <t>Eyes on the prize</t>
  </si>
  <si>
    <t>28 year old idiot living in new jersey ❌</t>
  </si>
  <si>
    <t>US Army Veteran</t>
  </si>
  <si>
    <t>Орталық Азия; Human Rights; Columbia Harriman Institute student; N:OW 🇰🇿🇹🇲</t>
  </si>
  <si>
    <t>Living and loving life. God above all.</t>
  </si>
  <si>
    <t>God. Basketball. VM, ZJ, KZ.</t>
  </si>
  <si>
    <t>Who’s more foolish, the fool or the fool who follows him?</t>
  </si>
  <si>
    <t>marine biologist</t>
  </si>
  <si>
    <t>WKU Alumni. Sports fanatic</t>
  </si>
  <si>
    <t>41.21.1</t>
  </si>
  <si>
    <t>Your best success is my worst blunder.</t>
  </si>
  <si>
    <t>Junior Software Dev Engineer in Test for @webflow. YT Gamer (Dutch Norris the Gamer). Ravenclaw. #DutchDestroyer</t>
  </si>
  <si>
    <t>I sometimes write stuff. PDX native. Oregon Duck. Rip Citizen. Hopelessly addicted to hoops. Words, sports, brands, stories. We're all in this together.</t>
  </si>
  <si>
    <t>Borderline weeb. My temperature is tempura. PK Fire #BLM 🇩🇴 IG: its.pallet</t>
  </si>
  <si>
    <t>Who do you think you are? I am!</t>
  </si>
  <si>
    <t>⛳ wife
👭mom
🏀 fangirl</t>
  </si>
  <si>
    <t>technically, i defeated the coronavirus. i’m just a dude. #BLM</t>
  </si>
  <si>
    <t>In memory of #DabAggin. Hoosiers, fellow historians get an automatic follow. Pseudo-anonymity means my wife doesn't worry about my posts.
He/Him</t>
  </si>
  <si>
    <t>“I read the news today... oh boy”    #MambaMentality #BlackLivesMatter</t>
  </si>
  <si>
    <t>#fdt #RepTheDistrict</t>
  </si>
  <si>
    <t>I almost tipped over the Stanley Cup once. I do lots of things. I am responsible for what I tweet &amp; so are you.</t>
  </si>
  <si>
    <t>Author of Poor Man's Fight &amp; Good Intentions. Coast Guard vet, former teacher. He/him. (Banner by @lcccmoyer) https://t.co/wybH4oaQWq</t>
  </si>
  <si>
    <t>Savage not average || I came here with glitter and Jesus, and I'm making it work.|| I love a lot of teams.|| I always win, you can’t beat me.</t>
  </si>
  <si>
    <t>Die-hard DC Sports fan and, therefore, alcoholic.  I also play table-top games... badly.</t>
  </si>
  <si>
    <t>@IUSchoolofEd graduate. teacher and aspiring decent golfer.</t>
  </si>
  <si>
    <t>NBA fan, also EBFG... lover of sports, hip hop and all things Seattle. Dragon Ball FighterZ (A18) and fighting game scrub.</t>
  </si>
  <si>
    <t>Do crafts, not drugs.</t>
  </si>
  <si>
    <t>to better looking people, with better ideas, and more talent. who are actually really nice!</t>
  </si>
  <si>
    <t>Get in.. but dust them sandals off first. Tweets are my own. I cover: UFC. NBA. MLB. NFL.</t>
  </si>
  <si>
    <t>News Director - Beach 104, BIG 94.5, 99.1 The Sound, News Talk 92.3 WZPR, https://t.co/N4YgG1WDmR - JAM Media Solutions Outer Banks  - May the good news be yours</t>
  </si>
  <si>
    <t>Royals tweets. Chiefs tweets. KU tweets. Some MU and KSU tweets. Other MLB, NFL, NBA, and College tweets. Tweets about everything.</t>
  </si>
  <si>
    <t>Sleep hating music eater</t>
  </si>
  <si>
    <t>Founder of @TheCragTN. President of @NSCRoadies. Below average dancer. Texas Forever.</t>
  </si>
  <si>
    <t>ohhhhh.... Jazz, Broncos, gaming, Chaotic Good Paladin.</t>
  </si>
  <si>
    <t>Seattle Born | New Yorker | @SyracuseU Alum | Sponsorship Strategy @MKTG | Formerly @MLS | Coffee Addict | Football Lover 🏈 | Black Lives Matter 🖤</t>
  </si>
  <si>
    <t>i can shoulder lean. i dont know how to dance though.</t>
  </si>
  <si>
    <t>Twitter aggregator. Lots of retweets related to sports, video games and politics (really human decency). Occasional personal opinions.</t>
  </si>
  <si>
    <t>Hello. I’ll be "nice" this time.</t>
  </si>
  <si>
    <t>I show young people how to tell stories. Multimedia Journalism teacher. @Cal/@sacstate alum. Long-suffering Raiders/A's/Kings fan #BlackLivesMatter #WearAMask</t>
  </si>
  <si>
    <t>The ocean, ultimate frisbee, and the occasional movie quote. Enough geographic diversity in sports teams to be disappointed year-round.</t>
  </si>
  <si>
    <t>Nittany Lions 🐾 Penguins 🐧🏒 Steelers 🏈 Pirates 🏴‍☠️</t>
  </si>
  <si>
    <t>I'm The Future Leader of My Generation. #HailGonzaga #FIU #Innuendo #DCorNothing insta:theeraofcool</t>
  </si>
  <si>
    <t>LeBron: GOAT. Ja Stan. #BlackLivesMatter</t>
  </si>
  <si>
    <t>Michigan State football/men's basketball reporter with the Detroit Free Press, https://t.co/FsehcqZkW3. Heisman Trophy voter.</t>
  </si>
  <si>
    <t>Allegheny grad. Soccer Fanatic. Chicagoan til Chicago ends. Jesus Was a yiddo. 
Regular guest on Four Stars Spurs podcast.
Fire Season ticket holder #cf97 #BB15</t>
  </si>
  <si>
    <t>Slowly dying; hopefully faster than you. I am a terrible husband and at the same time a tremendous dad.</t>
  </si>
  <si>
    <t>I like sports, superheros, Star Wars, Idris Elba and Christopher Walken, You probably won't like me, I don't care. #NCDinos</t>
  </si>
  <si>
    <t>Opinions @VirginianPilot &amp; @Daily_Press Prior: @reflectornews. Virginia Tech &amp; East Carolina alum. My views only. RT ≠ endorsement. Likes ≠ agreement.</t>
  </si>
  <si>
    <t>Hated Virgo, Mixed Media Artist, Graphic Designer, Screen printer, rager... I'm just good with my hands</t>
  </si>
  <si>
    <t>Scrubs is the most underrated show of all time, fight me, I'm at Buffalo Wild Wings.</t>
  </si>
  <si>
    <t>Came close to the utmost but no cigar. Nose to the grindstone head to the stars - @blackthought</t>
  </si>
  <si>
    <t>Former #TheTazShow Freestyle battle rapper, Professional button pusher, and Video Wizard (my tweets are my own) #SJUBB #LGM #lazyboyz #Knickstape</t>
  </si>
  <si>
    <t>Jerez &amp; Techaluta🇲🇽 Liverpool~White Sox~Bulls~Bears #BlackLivesMatter</t>
  </si>
  <si>
    <t>Tale Teller</t>
  </si>
  <si>
    <t>Reporter/Multi-Skilled Journalist for @12News | 12News I-Team | Photographer | Emmy, Gracie, AP Award winner | wpitts@12news.com | No I don’t have a camera guy</t>
  </si>
  <si>
    <t>Editorial Producer @MiLB. Managing editor @theauburnwire USA Today. @TheFWAA member. Auburn alum @AUJRNL #WarEagle DMs open. Bamberg, Germany is my happy place.</t>
  </si>
  <si>
    <t>#ThunderUp. #Sooners. #OUDNA. #WarrentoBiden #TeamBiden #BlackLiveMatter</t>
  </si>
  <si>
    <t>“Well now the thing about the old days, they the old days”- slim Charles</t>
  </si>
  <si>
    <t>Army veteran. Former sports writer w/ Gannett. Liberal. Fresno State grad. Tar Heels diehard. Jambalaya is my favorite, so is Deadpool.</t>
  </si>
  <si>
    <t>"I can’t take no threats, I got a set of twins.”</t>
  </si>
  <si>
    <t>Managing Editor @TheKingsHerald. Freelance contributor for The Sacramento Bee. Former editor at Sactown Royalty. Sometimes I’m a jerk and I’m sorry in advance.</t>
  </si>
  <si>
    <t>Sports Videographer 🎥
Fantasy Sports 🏀🏈⚾
New Orleans Native</t>
  </si>
  <si>
    <t>producer at @fox13news. previously: @vsinlive, @ktnv &amp; @klfy. dallas, tx-born. uta grad. one-time emmy winner, two-time loser. not verified but my friends are.</t>
  </si>
  <si>
    <t>A walking sports encyclopedia who cooks better than your mama while being in a state of trance. #wethenorth Section 302 regular. #bluejays bleacher creature</t>
  </si>
  <si>
    <t>Queens... Westhampton... Vermont... London... Hangzhou... Tokyo (and some others, but we speak of them less)</t>
  </si>
  <si>
    <t>Work in sports. Bay forever. SDSU alum. Target is my weakness. The vibe don’t lie.</t>
  </si>
  <si>
    <t>That nigga got that Halal money, dog' - Desus Nice</t>
  </si>
  <si>
    <t>Amateur cricketer, Consultant, full time sports geek. Cavs, Ind Cricket, MUFC.</t>
  </si>
  <si>
    <t>#JusticeForBreonnaTaylor #JusticeForRayshardBrooks #JusticeForGeorgeFloyd #JusticeForElijahMcClain #JusticeForAhmaudArbery</t>
  </si>
  <si>
    <t>bury me in swim trunks to let em know how wavy i was ♋</t>
  </si>
  <si>
    <t>In my prime I could have handled Michael Jordan. Of course, he would be only 12 years old.</t>
  </si>
  <si>
    <t>Assistant News Director, @cbs4rgv &amp; @kveotv23. Large human. @txst Bobcat. Tweets are mine, not my company’s.</t>
  </si>
  <si>
    <t>I dont mean what I tweet I just tweet
im not smart enough to have an opinion</t>
  </si>
  <si>
    <t>My hair is long, my patience is short and my intentions are bad. Professional dancer in another life. @skatetech29</t>
  </si>
  <si>
    <t>Avid Carolina Panthers and Boston Red Sox fan from the mountains of NC. Black lives matter #keeppounding</t>
  </si>
  <si>
    <t>- My intramural record is on my resumé because it's impressive - USF Engineering 2017</t>
  </si>
  <si>
    <t>Like Avenue Q meets Caligula meets a fight outside of a Dairy Queen.</t>
  </si>
  <si>
    <t>Not responsible for things that Disappointed Smiley may tweet</t>
  </si>
  <si>
    <t>I mean I know I'm gon' get got. But I'm gon' get mine more than I get got though  - Marshawn Lynch.</t>
  </si>
  <si>
    <t>Life's a garden, dig it.</t>
  </si>
  <si>
    <t>Race for Seis</t>
  </si>
  <si>
    <t>UofSC Grad student for Chemistry. FGCU class of 2020. Aspiring YoYo Master. Originally from Memphis, TN. Grit n Grind! Grizzlies for life!</t>
  </si>
  <si>
    <t>Mostly Basketball, NBA list maker. Follow me for all your NBA hot take list needs!</t>
  </si>
  <si>
    <t>Body built by Taco Bell</t>
  </si>
  <si>
    <t>I am of the belief that Whitney Houston's I Wanna Dance With Somebody is the greatest song ever recorded.</t>
  </si>
  <si>
    <t>I DJ really good!! Business inquires at djblholla@gmail.com, mixes at https://t.co/S0Fck5csPr &amp; https://t.co/69UJUxYstv</t>
  </si>
  <si>
    <t>SHSU alum
ΚΣ alum</t>
  </si>
  <si>
    <t>Love the #yankees and #magic. lifelong browns fan since 3/12/19. UCF</t>
  </si>
  <si>
    <t>Scripts for screens 📺, pages for print 📰</t>
  </si>
  <si>
    <t>I love my wife, Fan of Boston sports, OU and BYU sports (RIP wrestling). BYU grad and PhD in Economics from Boston College, focused on econometrics. LDS</t>
  </si>
  <si>
    <t>Aqua currit et debet currere.</t>
  </si>
  <si>
    <t>School of Hard Knocks, I took night classes...</t>
  </si>
  <si>
    <t>8/13/2016 • GMU Class of 2015 • The J.M. Smucker Company</t>
  </si>
  <si>
    <t>Family guy w/ appetite for comfort food, craft beer, coffee &amp; sports. #PGH native, now calling #CLT home. Pitter Patter. banner 📸: Simplisticphobia</t>
  </si>
  <si>
    <t>Amateur futballer 🇲🇽. Barça, Torino, Raiders, A's, Kings Sac, Reno 1868 and Atlas FC fan. Tweets &amp; opinions just mine. RTs ❌ support. Languages: 🇪🇸🇬🇧🇮🇹</t>
  </si>
  <si>
    <t>gone fission</t>
  </si>
  <si>
    <t>Engineer. AirBnB SuperHost. Meteorology/Astronomy. LGBTQ+ Fundraiser. Lifter💪🏼 &amp; Runner🏃🏼💨 📸 Insta: interface7 #HailState #HookEm @HookEm_Drew=husband</t>
  </si>
  <si>
    <t>Draw The Circle Wider/A Friend with Friends</t>
  </si>
  <si>
    <t>916📍Kings - Free Palestine-Chico State Alumni, Insta-yeezzus1</t>
  </si>
  <si>
    <t>Nebraska born, University of Georgia graduate.</t>
  </si>
  <si>
    <t>actor, teacher, bon vivant.. Opinions are my own. RT/Like does not equal endorsement... IG: bigbendavis  #RDR2 #DutchvanderLinde #AntManAndTheWasp #Belko</t>
  </si>
  <si>
    <t>Sometimes I think I was born yesterday. Other times I think everyone else was.         My purpose is to support hardworking tweeters with likes and retweets</t>
  </si>
  <si>
    <t>Cannon Middle School 1995 Geography Bee Champion 🤓🎻🇺🇸🇵🇭 #vegasborn</t>
  </si>
  <si>
    <t>We've all traveled down the wrong path..
That's where you met me</t>
  </si>
  <si>
    <t>Content Associate @espn working SC with SVP. Also 🥊, 🏈, 🏒, 🥍. The guy behind #LaxTop5. LSCHS '14, Cuse '18.</t>
  </si>
  <si>
    <t>#GoSpursGo #OVO</t>
  </si>
  <si>
    <t>#TrustTheProcess. Eagles, Phillies, 76ers, and Flyers fan. Fantasy Sports enthusiast. LinkedIn: https://t.co/CGgmPH9XbI</t>
  </si>
  <si>
    <t>I'm really sad about Stefon Diggs</t>
  </si>
  <si>
    <t>Director, Environmental Health Policy @islesinc |Harper Hayley &amp; Mike’s Dad| ex CavScout @2dCavalryRegt #Sandy @SHOREsource @hcdnnj #Katrina @AggieCorps FF/EMT</t>
  </si>
  <si>
    <t>You drown not by falling into a river, but by staying submerged in it.</t>
  </si>
  <si>
    <t>Husband to @katyldavis. MD resident FL born. Politics 🏈 ⚾️ &amp; craft🍺 fan. @UF &amp; FSU grad. Insights &amp; Strategic Comms @locuststreetgrp</t>
  </si>
  <si>
    <t>listen to some Marvin Gaye and touch yourself</t>
  </si>
  <si>
    <t>Club América, RIP Walter Dean Myers. ✊🏾(stop stalling) #VamosAmérica Hy!£UN35! #LakeShow KB824GiGi</t>
  </si>
  <si>
    <t>wife. mom. suffering from battered gamecock and dolphin fan syndrome. Little Lindsay Lohan  🤙🏼🐔🐬 #MaintainThatKillerStatus</t>
  </si>
  <si>
    <t>Got a good wifey @jordyy0928 lebatard show listener/Dnd DM/Wizard Changling Mystrin</t>
  </si>
  <si>
    <t>he/they/she ~ all pronouns fine 👍 likes/rts are not endorsements. if the shoe fits wear it</t>
  </si>
  <si>
    <t>Estudiante en @BarcaInnoHub y egresado de @Cruyff_Inst_PE. Fútbol, NBA, NFL y algo de UFC.</t>
  </si>
  <si>
    <t>82nd Airborne Infantry Vet, husband, dad, ASU '99, and IT nerd. #GoDevils #SetTheExpectation #AATW</t>
  </si>
  <si>
    <t>Born and raised in NYC. Baseball Pitching and Hitting. #SABR #throwhardaspossible #eatallday</t>
  </si>
  <si>
    <t>http://t.co/IiGW3GK2Ds IG: http://t.co/joG0fCZWaz</t>
  </si>
  <si>
    <t>Dallas Morning News sports reporter covering the Mavericks beat and other stuff.</t>
  </si>
  <si>
    <t>Sr. baseball writer, @NBCSports @Rotoworld_BB. I want specifics on the general idea.</t>
  </si>
  <si>
    <t>Literally us, #WeAreBlueJays. Follow us on Facebook and Instagram: @BlueJays</t>
  </si>
  <si>
    <t>Baseball fan,roadtrips,@jparencibia9 @BringerofRain20 @DanielNorris18  @ChrisArcher22,@Gordondemand @BoFlows
 Love taking pictures and #Highsocks Leery of goats</t>
  </si>
  <si>
    <t>Marketing at @RoverLabsInc. Former @BlueJays Digital Marketing Manager. #BlueJays &amp; #Oilers fan. @JoseMeowtista supporter. Love everything sports + digital!</t>
  </si>
  <si>
    <t>Shake before opening. Refrigerate after opened. Undefeated.  
West Florida Argonauts: 2019 National Champions.
Penn State: 2016 Big Ten Champions.</t>
  </si>
  <si>
    <t>Do you enojy sporting events aand pop culture</t>
  </si>
  <si>
    <t>pro choice and pro guns. I have been called a feminist and a misogynist 🤷🏽‍♀️ fuck the police until they are held accountable.</t>
  </si>
  <si>
    <t>Mayor of Reseda • Cover @Dbacks for @AZSports Co-Host of @AintNoFang • Member of @TheSteelCage  Certified Snackologist™ on #DATES • 🇵🇷</t>
  </si>
  <si>
    <t>just another negro sharing my $0.02 that no one asked for. Retweets are earned, not given.</t>
  </si>
  <si>
    <t>Working at @popdemoc to help community organizations build membership &amp; power. Insanely lucky husband and dad. Native Brooklynite, current Minnesotan. Gooner.</t>
  </si>
  <si>
    <t>Head Basketball Coach Malvern Prep/Assistant Athletic Director. Reluctant layup shooter. aka Vic Colfari, as Bobby, The Rookie</t>
  </si>
  <si>
    <t>This isn’t where I parked my car</t>
  </si>
  <si>
    <t>The secret of life is to have no fear</t>
  </si>
  <si>
    <t>Professional poker player. Golden State Warriors blogger. Wastrel. #Resist #ICantBreathe #AmericaOrTrump #NellieKush</t>
  </si>
  <si>
    <t>I have a beard. I listen to an absurd amount of music. I watch an absurd amount of sporting events. I am a sap.</t>
  </si>
  <si>
    <t>Proud Dad, Cleveland Browns, Cavs, Indians</t>
  </si>
  <si>
    <t>Bad ass father of the four most amazing kids in this flat piece of dirt called Earth!</t>
  </si>
  <si>
    <t>zoon politikon, eyes wide open #freeassange</t>
  </si>
  <si>
    <t>I work at Google. Prior life: prof and infovis researcher. All opinions are strictly my own. Retweets aren't endorsements except when they are. he/him</t>
  </si>
  <si>
    <t>Creative Content @EdelmanPR and freelance writer</t>
  </si>
  <si>
    <t>Celtics/Arsenal/Anime/Gaming — 🇵🇭🇨🇮</t>
  </si>
  <si>
    <t>Eternal Lurker. Just here for sports, video games, and news.</t>
  </si>
  <si>
    <t>Citizen of the Banana Republic that is America                                       
                       I've been told I spend too much time on Twitter</t>
  </si>
  <si>
    <t>Cardinals and Suns diehard fan. Pitbull lover and advocate. Chandler Jones retweeted me once. That was cool.</t>
  </si>
  <si>
    <t>#MBFO COMING SOON- Socially Anxious Media Presents: Talking to a Brick Wall with Blake Dobyns</t>
  </si>
  <si>
    <t>1 Long days and pleasant nights. 9</t>
  </si>
  <si>
    <t>I graduated from tOSU in 2014. I live in Columbus but I'm from Chicago. #Liberal #Fire #Bears #Cubs #Bulls #USMNT #Tottenham #Buckeyes #Leverkusen</t>
  </si>
  <si>
    <t>#Dubnation FIU Athletic Training Student</t>
  </si>
  <si>
    <t>NBA/NFL DFS + pop culture + more politics than I would prefer | Valar Morghulis | YNWA - all tweets are very much my own opinion only</t>
  </si>
  <si>
    <t>Christ Follower | Writer at @RealFansProgram &amp; @FutureSox | Fan of White Sox, Bears, Blackhawks, MCFC, UKBB | I like Pizza, Beer, Batman, &amp; Rainbow Six: Siege</t>
  </si>
  <si>
    <t>I research stuff, some say I make up theories, very secular Jew, reader, thinker. Talker when talking is done. Napper. I regret lots. 4th Dan Judoka as of today</t>
  </si>
  <si>
    <t>Im a father, husband, jock, gamer, and nerd. In that order MOST of the time.</t>
  </si>
  <si>
    <t>Gamecocks, Heat, Cowboys! Clear eyes. Full hearts. Can’t Lose.</t>
  </si>
  <si>
    <t>White as a plain paper plate.</t>
  </si>
  <si>
    <t>You ain't never had a friend like me.' -Genie. Contributor @TheKingsHerald. Producer/CCO @AandGShow.</t>
  </si>
  <si>
    <t>Sports betting writer @theScore | Oregon born, Tar Heel bred</t>
  </si>
  <si>
    <t>Rank Amateur, Finder of new slants, Wearer of normal collars #Lickface</t>
  </si>
  <si>
    <t>always inspired. SBC ‘19</t>
  </si>
  <si>
    <t>Actually several children in a trenchcoat pretending to be an adult so we can fight systemic racism.</t>
  </si>
  <si>
    <t>Jewel of the East in the South
Rejoin Europe 🇪🇺 
StillEuropean always 💔🇪🇺</t>
  </si>
  <si>
    <t>Husband - Father 
Lakers/ Raiders/Tar Heels/Buckeyes/Blue Jackets/</t>
  </si>
  <si>
    <t>Videographer/Photographer/TV Editor</t>
  </si>
  <si>
    <t>Producer (pro). photographer (amateur). @nbcolympics &amp; paralympics alum (2005-2018). Consumer of television, sneakers, sandwiches. She/her.</t>
  </si>
  <si>
    <t>I write stuff, and tweet too much. Seen at: @AndroidCentral, @ThePackersWire, @IGN + more. Fake Geek Guy.</t>
  </si>
  <si>
    <t>#Badgers #Bears #Packers #Cubs mahchoo in @Blizzard games. Reformed sports journalist. Opinions are my own.</t>
  </si>
  <si>
    <t>Human rights advocate | sports and pop culture tweets also | send fan mail to kellison_MOLC@charter.net</t>
  </si>
  <si>
    <t>Founder @CrossoverBBall, Impacting Gender Equity &amp; Education Rates in 🇮🇳 using 🏀 as vehicle of change. 🇨🇦 &amp; 🇺🇸 TEDx &amp; Keynote Speaker #HoopsCreatingHope</t>
  </si>
  <si>
    <t>Free the ruler</t>
  </si>
  <si>
    <t>That show you liked, you know the one, it probably isn't coming back. Maybe though!</t>
  </si>
  <si>
    <t>bumpy roads lead to beautiful places</t>
  </si>
  <si>
    <t>some folks look for answers, others look for fights. some folks up in treetops, just look to see the sights.</t>
  </si>
  <si>
    <t>Sports, music, and who knows what else | Strategic Communications intern for UCF Athletics | UCF 2022 |#BigThingsComing</t>
  </si>
  <si>
    <t>Director of eCommerce @MinuteMediaLTD. @NBA @Suns fan. Best described as "someone who’d just huffed paint while watching Glengarry Glen Ross or Boiler Room"</t>
  </si>
  <si>
    <t>Host for @Dbacks &amp; @MLBNetworkRadio. No Barry Champlain. Proud Duhawk. Low &amp; Slow. Joe McGrath trained me for the front office.</t>
  </si>
  <si>
    <t>Seton Hall '15. Making hotlines bling since 93.</t>
  </si>
  <si>
    <t>Storyteller. Host/Contributor about town. Opinions expressed are representative of everyone. ॐ</t>
  </si>
  <si>
    <t>Go Pack. Go America.</t>
  </si>
  <si>
    <t>Marketer &amp; Filmmaker at @Trinity_U. I tweet about marketing, film, post production, &amp; sports. Married to @Hope4Fashion. Posts are my own.</t>
  </si>
  <si>
    <t>Yeah, I get it.... I am Anthony; writer, musician, freedom fighter, North American Hero.</t>
  </si>
  <si>
    <t>Boom. The End.</t>
  </si>
  <si>
    <t>I write stuff</t>
  </si>
  <si>
    <t>Someone somewhere I suppose</t>
  </si>
  <si>
    <t>2x University of Memphis alumnus // Sigma Phi Epsilon alumni //  TV, Movies, Games, Comics //</t>
  </si>
  <si>
    <t>#ToGoPlatePapi #TeamHaiti #TeamNigeria SHU Alum | D[M]V - Jersey #HiiiPower #BluPhi</t>
  </si>
  <si>
    <t>Former journalist now Adobe Certified/AGGIE PRIDE. 30 and Up twitter</t>
  </si>
  <si>
    <t>CFC, FC Dallas, 49ers supporter Texas Tech Sport Management Master's Graduate. Former: @ntxpga @techathletics</t>
  </si>
  <si>
    <t>Star-Hunter</t>
  </si>
  <si>
    <t>Hypebeast/Lakers/お笑い/NMB48 (and other 46/48G)/Mamba out, but never forgotten/ Original Oshi: 篠田麻里子 Current Oshi: 山本彩</t>
  </si>
  <si>
    <t>Chicago and Michigan State sports fan sixmcnick</t>
  </si>
  <si>
    <t>It’s Chaos. Be Kind.
Longtime Milwaukee Bucks fan ✊🏻</t>
  </si>
  <si>
    <t>Apollo creed died for our sins. #trumpsucks</t>
  </si>
  <si>
    <t>Digital Survival Skills, US History, US Government, Education, Ballard High School, FDR/New Deal and New Wave</t>
  </si>
  <si>
    <t>the former baseball man</t>
  </si>
  <si>
    <t>Sports, video games and rap. Broncos, Thunder, Boise St, Syracuse, PSG, Blue Jays &amp; Blues.</t>
  </si>
  <si>
    <t>🇸🇳</t>
  </si>
  <si>
    <t>I’m probably joking. Journalist. Likely don’t think what you think I think. RT do not equal endorsements. Opinions are my own, but also may not even be mine.</t>
  </si>
  <si>
    <t>Los Angeles...Yet, In my Head Instead.</t>
  </si>
  <si>
    <t>Obviously a fake name.</t>
  </si>
  <si>
    <t>football account</t>
  </si>
  <si>
    <t>Twitter won’t leave me alone</t>
  </si>
  <si>
    <t>ISU alum. New dad. Usually tweeting Cyclones, Cardinals, Leicester City, movie quotes. TGS contributor. Never caught a free t-shirt. You don’t need a 3 here.</t>
  </si>
  <si>
    <t>ig: richardxeric Stay Resilient. 11 22 23</t>
  </si>
  <si>
    <t>Anxious Kind Bar'. Dionysus archetype. Eclectic. He/Him. ❤️💛💙</t>
  </si>
  <si>
    <t>Hobbyist</t>
  </si>
  <si>
    <t>Only thing worse than death is a regret filled coffin.</t>
  </si>
  <si>
    <t>DDMF</t>
  </si>
  <si>
    <t>Associate Editor at The Bird Writes - Former Military Musician</t>
  </si>
  <si>
    <t>Banned from a Missouri Waffle House.
Me and my Dad will fight you and your dad.
missing a jawline but makes up for it in terrible jokes</t>
  </si>
  <si>
    <t>Trying to make a dollar out of what makes sense.</t>
  </si>
  <si>
    <t>not ed sheeran. has been a part of some of the most groundbreaking television productions that you've not bothered to watch for valid reasons.</t>
  </si>
  <si>
    <t>Husband - Atheist - Common Sense Liberal - Christmas Enthusiast - Super Uncle - Scouting @3psmag - #EFC #Saints #Pelicans #WhiteSox #Blackhawks #GeauxTigers</t>
  </si>
  <si>
    <t>Reds, Colts, Purdue, Pacers, Army</t>
  </si>
  <si>
    <t>#WhoDat #GoStros #SicEmBears</t>
  </si>
  <si>
    <t>Proud dad, husband, and nerd. Saints, Pelicans, and Cardinals fan. 🎺</t>
  </si>
  <si>
    <t>Wit beyond measure...</t>
  </si>
  <si>
    <t>Anti-fascist</t>
  </si>
  <si>
    <t>the 88 honors my favorite football player as a kid, Al Toon, not white supremacist assholes. Cavs 🏀 Browns 🏈 Hip Hop 🎤 Fuck ICE🖕🏼</t>
  </si>
  <si>
    <t>Hi friends! On Wisconsin!</t>
  </si>
  <si>
    <t>Every saint has a past, Every sinner has a future.</t>
  </si>
  <si>
    <t>Kill the Boy, and let the Man be Born</t>
  </si>
  <si>
    <t>stay the fuck home</t>
  </si>
  <si>
    <t>Designer (Product &amp; UX). Work @ Purple Innovation. Married to @shemorte. Father of twins. One half of @bombingemode. 🏳️‍🌈 and BLM ally.</t>
  </si>
  <si>
    <t>I do art on occasion, but would like to do it more. Trans. Lowkey gay (usually). 30+ y.o. 033120 ⚧</t>
  </si>
  <si>
    <t>Gov’t contracts nerd. Picky writer. Wife. Cat mom. @UCLA | @UCILaw #AmWriting #AppellateTwitter #LadyLawyerDiaries 💙💛🐻 🏃🏻‍♀️🏋🏻‍♀️🚴🏻‍♀️ 📚🥃🎮 She/Her</t>
  </si>
  <si>
    <t>Software Engineer. Host of Buck The Trend. Staff Writer for Turn On The Jets #TOJ  #Mets #Jets #ChelseaFC 2T418</t>
  </si>
  <si>
    <t>Be Fearless! #MambaMentality #SaluteVino KB24 For Ever! RIP @KobeBryant RIP GiGi KB8 For Ever!</t>
  </si>
  <si>
    <t>ivys in my email and bad bitches in my DM... platinum status blueface fan</t>
  </si>
  <si>
    <t>Writer and editor. @MoonCrewLLC. College football. Co-author of https://t.co/Acf4mDvGia, an ebook about the NCAA. Email askirshner@gmail.com.</t>
  </si>
  <si>
    <t>Boomer Sooner is love. Astrophysics is life. And the Buckeyes ain't half bad.
|#VegasBorn #FlyEaglesFly #Crew96 #ThunderUp #GoCubsGo #EFC</t>
  </si>
  <si>
    <t>WashU grad
Roll Tide</t>
  </si>
  <si>
    <t>The ceiling is the roof. All gas no brakes #lpcp</t>
  </si>
  <si>
    <t>Sports, fitness, and music enthusiast. UR alum. Nashville native. IG: austintobak</t>
  </si>
  <si>
    <t>Offering low interest, stress free stimulus loans. Backed by the Russian Treasury as well as North Korean retirement league</t>
  </si>
  <si>
    <t>Words: @thespartanswire 
Spoken words: @onspartans
please never @ me</t>
  </si>
  <si>
    <t>here to RT, lol &amp; mind my business(on occasions).</t>
  </si>
  <si>
    <t>when they play that new Drew tweet all the dope boys go crazy</t>
  </si>
  <si>
    <t>Ezekiel 25:17</t>
  </si>
  <si>
    <t>Twitch streamer...</t>
  </si>
  <si>
    <t>Attended Midvale School for The Gifted</t>
  </si>
  <si>
    <t>FSU Alum. MS in Geography. Mapping Guy. Sports and Principled Politics. All my comments are probably ripped off from someone. My thoughts are my own. He/Him/His</t>
  </si>
  <si>
    <t>HELL ON EARTH</t>
  </si>
  <si>
    <t>Badger | PROUD Journalist | 7 days in the week, someday isn't one of them | Lives Remaining: 0 | Mail your ballot by 10/19| he/him/g|</t>
  </si>
  <si>
    <t>Proud OFFICIAL Lucha of the @PredsNHL! Proud member of @prednecknation! Join #TeamUltimate and get gear from @WAManeuver now! @StorybookColors saved my life.</t>
  </si>
  <si>
    <t>There is a fine line between Journalism and snitching</t>
  </si>
  <si>
    <t>You Know The Vibes... Became best friends with Kevin Durant on 8/15/20.</t>
  </si>
  <si>
    <t>Knicks and NBA reporter for @TheAthleticNYC. Co-founder @30newsletter. Daily Targum and WRSU alum. Let's talk: mvorkunov@theathletic.com</t>
  </si>
  <si>
    <t>University of Arizona Law. I fly 3 flags 🇨🇭🇱🇮🇺🇸</t>
  </si>
  <si>
    <t>Peace &amp; Prosperity VCU Alum #TMC</t>
  </si>
  <si>
    <t>pro wrestling, mma, the leafies, fantasy sports, common sense...</t>
  </si>
  <si>
    <t>A Filthy Bastard, Wearer of Silly Hats</t>
  </si>
  <si>
    <t>Writes stories in 280 characters. @GuilfordCollege alum. I share my opinions on Sports, Politics &amp; Movies/TV. This account reflects my personal views.</t>
  </si>
  <si>
    <t>Islanders Yankees Jets NYCFC Knicks</t>
  </si>
  <si>
    <t>yea yea more money</t>
  </si>
  <si>
    <t>Dad, husband, educator, fan of all things basketball. Go Badgers. Go Bucks.</t>
  </si>
  <si>
    <t>Diehard fan of all DC sports, so yes, I enjoy pain. MMA &amp; Boxing Fanatic.  recently described as "an experiment that is not being funded"</t>
  </si>
  <si>
    <t>Fortune favors the bald | Writer | Digital Marketer | Runner | Philly | Words in Toho Journal Online</t>
  </si>
  <si>
    <t>#NYR takes @blueseatblogs 
host of #LiveFromTheBlueSeats (https://t.co/0i5ZUSV1sB…)
guitar @hernameisalara</t>
  </si>
  <si>
    <t>Here for all irrational takes and pictures of dogs</t>
  </si>
  <si>
    <t>Writer / Reader / Jack of All Trades</t>
  </si>
  <si>
    <t>Nats Skins Wiz Caps Terps Hoyas #FightFinished #RivERA #HTTR #RepTheDistrict</t>
  </si>
  <si>
    <t>Iowa State Alum Management '16 | PSN ID: BRLNerd XBL: BLRNerd2 | He/Him</t>
  </si>
  <si>
    <t>portland newsie / 2x emmy nominee / producer of @thestorykgw / he/him / news &amp; movies &amp; gay stuff / #BlackLivesMatter</t>
  </si>
  <si>
    <t>Mochilero. Con la camiseta de Huachipato en cada país de América. #Apruebo</t>
  </si>
  <si>
    <t>Husband, father of two and an inclusive Christian. I'm a big family man. Love basketball, football and baseball.</t>
  </si>
  <si>
    <t>leaving your feet for a ball never goes out of style</t>
  </si>
  <si>
    <t>Writer. Reader. Writing coach. Crap parent. Extra-basic intelex-ennial tryhard and ok with that. Lit/theater nerd. Recovering pedant. she/they bi/poly</t>
  </si>
  <si>
    <t>Caffeine addict. Cyclist. Stats. Full time life enthusiast. Love everyone. #MFFL</t>
  </si>
  <si>
    <t>Sir Francis aka Franky - Rap Artist - Lead vocalist of the band Franky &amp; The Plexicats - Music &amp; Sports Enthusiast Snap - snapsirfrancis Insta - @sirfrancisgram</t>
  </si>
  <si>
    <t>Believer,Graphic Artist,Engineer, Husband, Dad, ΦΒΣ 🤘🏿🌙, Bama Alum, Fan: (Bama,49ers,UNC hoops, NYY) Random Thinker, Dog Lover, Coach, Mentor, A1 since Day 1</t>
  </si>
  <si>
    <t>https://t.co/ROF2olCPGT</t>
  </si>
  <si>
    <t>818/702 🇮🇱🇮🇹 Come for the boxing &amp; taco discussions. Stay for other unsolicited opinions. #ScubaQuaids Black Lives Matter</t>
  </si>
  <si>
    <t>iProduce</t>
  </si>
  <si>
    <t>#RespectDaHaven✭ ✭ ✭
#HowBoutThemCowboys 
#HavenZone</t>
  </si>
  <si>
    <t>Semper Absurda 🅰️R•MS  all stupidity contained in this profile is strictly my own, and does not represent views or opinions of any organization</t>
  </si>
  <si>
    <t>Attorney. I’m actually Justice Kagan’s secret Twitter account. Look on my briefs, ye mighty and despair</t>
  </si>
  <si>
    <t>Don’t worry about me, I’m fine</t>
  </si>
  <si>
    <t>Holy Dave Grohly!</t>
  </si>
  <si>
    <t>Attorney fighting for individuals and businesses against insurers who refuse to pay covered claims. Chicagoan. @WhiteSox fan. @WashULaw alum. Views are mine.</t>
  </si>
  <si>
    <t>one love. #BroncosCountry #RebelNation #LakeShow #VegasBorn #DirtyWater #KOBE</t>
  </si>
  <si>
    <t>Wrestling/Brandi Carlile. #1 Nick Gage fan. Writer at @OverTheMonster</t>
  </si>
  <si>
    <t>Probably watching sports or playing video games. Just here for the jokes and memes.</t>
  </si>
  <si>
    <t>basketball twitter | everything is funny</t>
  </si>
  <si>
    <t>keep on keeping on.</t>
  </si>
  <si>
    <t>no longer buggin’</t>
  </si>
  <si>
    <t>Sort of a big deal.</t>
  </si>
  <si>
    <t>Proud FSU Grad. Sportsaholic. Amateur musician. Observer of politics, even though everything sucks.</t>
  </si>
  <si>
    <t>I didn't choose the thug life... the thug life chose me</t>
  </si>
  <si>
    <t>Living and loving life one day at a time. Unabashed Golden State Warriors fan, techie, and the luckiest husband ever.</t>
  </si>
  <si>
    <t>Somehow a 3-day Jeopardy champion. Competed against the incomparable Cindy Stowell. Cancer survivor. Cheered when the Browns drafted Brady Quinn.</t>
  </si>
  <si>
    <t>Emotional black male
Author of Man's Best Friend and co-host of the new @AA_MeetingsShow
https://t.co/Ek2zaYMxwy</t>
  </si>
  <si>
    <t>Lover of all things Samsung
@4vehicle
@ZandDsports1
#GoBucks #GoDucks</t>
  </si>
  <si>
    <t>Waiting for the other shoe to drop...</t>
  </si>
  <si>
    <t>#2A│Neuroscience B.S. Temple '20 │Powerlifter│Software Engineer│Sports Gambler│Sudoku Aficionado│
Your COVID-19 advisor. Updates M-F. 
Rest in Power Pero🙏🏿</t>
  </si>
  <si>
    <t>Engineer Intern, diehard Saints/Pels/Flames fan, featured guest on @thebampod, taco enthusiast, Icebreakers ice cubes are the superior form of gum above all</t>
  </si>
  <si>
    <t>“Tough times don’t last, tough people do.” Kean University Class of 2018. NBA Writer for https://t.co/o6oGBYxC7c. All opinions are my own. #BlackLivesMatter</t>
  </si>
  <si>
    <t>IT Professional, WKU Graduate, Eagle Scout, Fan of Nashville Predators/Nashville SC/UK Wildcats.</t>
  </si>
  <si>
    <t>shut up and play the hits</t>
  </si>
  <si>
    <t>Rock n Roll, ever heard of it? - #BLM - ally🏳️‍🌈 https://t.co/FDrde8nQgA - #GoGreen - $Buke69</t>
  </si>
  <si>
    <t>Just past 30, so beginning my slow, irritating descent into my own personal hell</t>
  </si>
  <si>
    <t>suh dude</t>
  </si>
  <si>
    <t>i like people and the things they do</t>
  </si>
  <si>
    <t>I teach people how to cold call, for now https://t.co/4luJSnYJhz</t>
  </si>
  <si>
    <t>Sydney FC, Glasgow Celtic, Liverpool FC, Sydney Unknowns, Ol' Dirty Bastards, Boston Celtics, Sydney Kings, North Sydney Bears/Cronulla Sharks</t>
  </si>
  <si>
    <t>NO TOUCHING</t>
  </si>
  <si>
    <t>Good things can happen if you're alive</t>
  </si>
  <si>
    <t>Tweets are my own but if you want to take em go right ahead</t>
  </si>
  <si>
    <t>Dream. Plan. Execute. Deputy site manager @denverstiffs still apparently. Producer and co-host of the @PickaxePodcast</t>
  </si>
  <si>
    <t>Likely Boater. I work with companies to make new companies that grow faster than other companies. yes that’s a thing. #CilantroFree</t>
  </si>
  <si>
    <t>WTF is Witty Hendrix? 7:30 with a mix of 5150. SoCal is where my mind stays. #RaiderNation #BlueJays #Dodgers #LeafsForever .He/him/THAT nigga, eh? 🇿🇦🇱🇸</t>
  </si>
  <si>
    <t>This misadventures of a shit talker</t>
  </si>
  <si>
    <t>My personal account. Lots of WWE and Seton Hall Basketball Tweets. No longer blocked by @SamiZayn **Tweets are my own**</t>
  </si>
  <si>
    <t>athlete advocate x brand builder</t>
  </si>
  <si>
    <t>Educated Idiot, Half Assed Activist, #Knicks Fan
@EMN_Lboro co founder</t>
  </si>
  <si>
    <t>All my tweets are sports banter, rap lyrics, or genuine trolling. Enjoy yo self</t>
  </si>
  <si>
    <t>SMU Grad. Dallas ✈️ Austin 🚀 San Francisco. FAANG Tech. Lakers. Guitar. Twitch. You've just gotta say yes and do things.</t>
  </si>
  <si>
    <t>@adidasFballUS NFL/Grassroots Sports Marketing /// @AABonNBC Selection Committee /// @MaxwellFootball HS POY Selection Committee /// Univ. of Oregon alum</t>
  </si>
  <si>
    <t>I pose the question of when exactly quantum superposition ends and reality collapses into one possibility or the other. I’ve never seen an owl IRL</t>
  </si>
  <si>
    <t>Just a guy in Texas</t>
  </si>
  <si>
    <t>23 | Marist '19 | Trying to make the adulting thing work | Proud Bostonian, Hudson Valley/NJ implant</t>
  </si>
  <si>
    <t>research the digital world | Proud Canadian 🇨🇦 | tweet about #smsports #genderequity #womeninsport| international pickleball player|</t>
  </si>
  <si>
    <t>No I don't know what's sexy but I bet I can add up all the change in your purse very fast | UNC Alum | Spaceships don't come equipped with rear view mirrors</t>
  </si>
  <si>
    <t>AHS 13 UofI 17 UNH Law 20</t>
  </si>
  <si>
    <t>All love, everybody. Mostly Bucks tweets</t>
  </si>
  <si>
    <t>I intend to live forever..... so far, so good.</t>
  </si>
  <si>
    <t>A's/49ers/Warriors fan. Former Bay Area tv sports production freelancer turned Las Vegas local. All views expressed are my own. #510to702</t>
  </si>
  <si>
    <t>#BBN</t>
  </si>
  <si>
    <t>MT ✈️ DC 
Blackfeet and Gros Ventre  
Go Lakers Go Rams Go Griz 
Reporter/Producer @IndianCountry — Views expressed my own
Follow me on InstaGram: @kolbykw_ict</t>
  </si>
  <si>
    <t>🚀NBA | UFC | CULTURE | #BLM</t>
  </si>
  <si>
    <t>rta2018</t>
  </si>
  <si>
    <t>I aim to misbehave. he/him.</t>
  </si>
  <si>
    <t>No body cares what I say. Trying really hard to get better at life. I like the Rams a lot. I have a dog and cat that I love. BLM</t>
  </si>
  <si>
    <t>@UMich &amp; @BerkeleyLaw alum | So it goes.</t>
  </si>
  <si>
    <t>Liberal Democrat, Rock n Roll animal, Notre Dame, Bills and Yankees fan.</t>
  </si>
  <si>
    <t>Assistant Head Coach of the Lansing Correctional Facility's Intramural team</t>
  </si>
  <si>
    <t>🎙 Danny &amp; Gallant, mornings 7-10 PT on @710ESPNSeattle. I don’t have control over the volume of my voice. Cuse Grad 🍊 / Cat Dad 😻 IG: @ GallantSays</t>
  </si>
  <si>
    <t>Entourage and Power —— Podcast: https://t.co/okANRs8YGT</t>
  </si>
  <si>
    <t>https://t.co/9jvhRisakv if you need/can offer support
@knockdotla // @groundgameLA</t>
  </si>
  <si>
    <t>Market Researcher. Chicago. Co-host @RideMRX. Polling, Market Research &amp; cursed sports team tweets likely.</t>
  </si>
  <si>
    <t>Go BUCKS. O-H-I-O</t>
  </si>
  <si>
    <t>Host of @Reviewcade on YouTube. Former host of the Down Nerdy Podcast, and Machinima's Comic Book Show.</t>
  </si>
  <si>
    <t>Digital media guy and stand up comedian from Auckland, 🇳🇿with a background in TV, writing and radio. Instagram: joachimorjoe</t>
  </si>
  <si>
    <t>Houston sports and some other stuff. Texas State ‘13.</t>
  </si>
  <si>
    <t>#FlyEaglesFly DF Fantasy Football enthusiast.</t>
  </si>
  <si>
    <t>I AM ASIAN Tyler The Creator</t>
  </si>
  <si>
    <t>A reporter for the Inlander, one of America's few surviving alt-weeklies. I'd ask you to subscribe, but somehow we're free. Instead, I desire only attention.</t>
  </si>
  <si>
    <t>🇬🇾 roots 🇹🇹 born 🇺🇸 raised. 
@GeorgiaTech '05, @GeorgiaStateU '17.
ΑΦΑ. ✊🏾 #BLM</t>
  </si>
  <si>
    <t>It ain’t like it was before</t>
  </si>
  <si>
    <t>#blacklivesmatter</t>
  </si>
  <si>
    <t>useless political and sports tweets</t>
  </si>
  <si>
    <t>These tweets are copyrighted for the private use of our audience. Any retweets without the express written consent of Major League Baseball are prohibited.</t>
  </si>
  <si>
    <t>My old bio was too long. This one's shorter.</t>
  </si>
  <si>
    <t>Husband, Father, Engineer, University of Alabama Alum, Former UA Lacrosse player. Married to LSU grad, living behind enemy lines</t>
  </si>
  <si>
    <t>DC SPORTS FAN. CAPITALS HOCKEY. English Bulldog dad. Other Fun Guy. SPORTS, Etc.</t>
  </si>
  <si>
    <t>Believer. Husband. Father. Sports fanatic. Go Louisville, Dolphins, Ravens (Because of Lamar), Reds, and Chelsea FC. Dude.</t>
  </si>
  <si>
    <t>Cheap Coffee Connoisseur, Husband, Dad, Thinker of Thoughts, Opinions Are Sasquatch's</t>
  </si>
  <si>
    <t>Cynical optimist. He/him</t>
  </si>
  <si>
    <t>i write and edit stuff for @11W and co-host the @elevendubcast. i'm not very good at it but i make oblique pop culture references so it all works out</t>
  </si>
  <si>
    <t>USC Law School ‘19 | Pepperdine University ‘14 Lakers. Dodgers. 🐕 dad  | LA/Malibu/SoCal</t>
  </si>
  <si>
    <t>ABK, Dynasty Global</t>
  </si>
  <si>
    <t>Father, educator/coach, runner, sports fan, music geek, 80s child, narrative killer, Well-Qualified to represent the LBC. #Browns #NFLDraft</t>
  </si>
  <si>
    <t>“I swear to god I had something for this.” - Sterling Archer</t>
  </si>
  <si>
    <t>Just one of the millions of voices screaming into this echo chamber.</t>
  </si>
  <si>
    <t>Perfectly good white boy since 1972. Hangs around as long as you will let me. "Writes coherently despite presence of party liquor in bloodstream" -@trainisland</t>
  </si>
  <si>
    <t>Raptors Forever!</t>
  </si>
  <si>
    <t>Gators, Bucs, USA Wrestling. I do Real Estate :Tampa :Clearwater and St. Pete - Greensboro College Alum</t>
  </si>
  <si>
    <t>Comms for good people like @MarcusForNC | Chaotic decent</t>
  </si>
  <si>
    <t>I use twitter to complain about my sports teams.</t>
  </si>
  <si>
    <t>I'm not Mexican.</t>
  </si>
  <si>
    <t>Lost Toy</t>
  </si>
  <si>
    <t>Bills Lakers Mariners 10-19 Padres 17-12 Rays 18-10 Full Sender LLJW🕊</t>
  </si>
  <si>
    <t>Struggling college student @wrightstate '23, Ohioan, Progressive, #oh10, Retweet=/=Endorsement, All thoughts are my own, He/Him/His</t>
  </si>
  <si>
    <t>Every election is a tossup. Retweet the takes that validate your opinion. Not a real bot. I also correct your grammar. he/him</t>
  </si>
  <si>
    <t>views my own from the world I've watched for over 50+ years</t>
  </si>
  <si>
    <t>Knicks fan.
Identify Lumpenproletariat.
BUY STAMPS.
Bill Barr is a white supremacist &amp; facist.
Ben Shapiro is just secular Dave Rubin.</t>
  </si>
  <si>
    <t>Negotiator. Ducks Football and Pacer fan. Go Colts.   IG: dangood1</t>
  </si>
  <si>
    <t>pfff. as u wish</t>
  </si>
  <si>
    <t>Never forget where you come from and what it took you to get where you are. Patience is a virtue but too much patience makes you an idiot. #bidenharris2020</t>
  </si>
  <si>
    <t>Over thirty, that cold in my bones is deep.</t>
  </si>
  <si>
    <t>I would very much like to be excluded from this narrative.</t>
  </si>
  <si>
    <t>🏀 🇨🇦 #WeTheNorth (He/Him pronouns)</t>
  </si>
  <si>
    <t>Go Rays Bolt ⚡  LSU   Saints⚜ Rowdies⚽
Pisces ♓</t>
  </si>
  <si>
    <t>💞lock⬇️</t>
  </si>
  <si>
    <t>Solutions Technical Architect with Panasonic North America.  Minnesota Wild hockey and meteorology</t>
  </si>
  <si>
    <t>Tech nerd, vodka drinker &amp; cat daddy. He/Him IG: mike.cannella</t>
  </si>
  <si>
    <t>Ambivert, Heliopheliac, Basketball Aficionado, Professional TV Watcher.</t>
  </si>
  <si>
    <t>I write @ https://t.co/cF1YYZVtfg | Married to @Laughin_Man | Mama to #BabyPi &amp; #BabyTau | IG: Jubilance1922</t>
  </si>
  <si>
    <t>Advertising &amp; Branding Consultant.
Writer | Cinephile | Sports | Comics | 25 | IG: _bolu
Pop Culture Aficionado.
(Getting better, yet still out of pocket)</t>
  </si>
  <si>
    <t>When I grow up, I want to be @stugotz790 #614ever #MakeAmericaBopAgain</t>
  </si>
  <si>
    <t>Graphic Designer/ Photographer/ instagramer @ victorrosas_</t>
  </si>
  <si>
    <t>Let’s say you and I go toe to toe on bird law and see who comes out the victor?</t>
  </si>
  <si>
    <t>I sometimes post pictures of my dog. Bear with the other tweets in between. @SplatoonJP player under the name GreGuru. XP 2585.5. He/him</t>
  </si>
  <si>
    <t>Writer. Gamer. Aquarius. Empath. Memester. POP! Collector. Kings fan.
#Sacramentoproud Always. He/Him</t>
  </si>
  <si>
    <t>Cool, calm and collected.</t>
  </si>
  <si>
    <t>o bailan todos, o no baila nadie</t>
  </si>
  <si>
    <t>Love, Peace &amp; Taco Grease! AZ Native. Tattoo Connoisseur. Craft Beer Enthusiast. AZ Sports Fan. Supercross Fan. Arthritis Warrior.</t>
  </si>
  <si>
    <t>I may not share your view on things.</t>
  </si>
  <si>
    <t>college drop out following my dreams</t>
  </si>
  <si>
    <t>I swear I don't know what happened either</t>
  </si>
  <si>
    <t>A dad to a pretty cool kid. He likes my music...it's weird!  I make bad dad jokes.</t>
  </si>
  <si>
    <t>PNW • Played sports one time</t>
  </si>
  <si>
    <t>Writing a book about El Chapo @AtriaBooks | DNAinfo forever | Work in @RollingStone, @VillageVoice, @CJR etc | noah.b.hurowitz@gmail.com</t>
  </si>
  <si>
    <t>Reporter, @streetsblognyc. Second-best-dressed man in the NYC press corps. “the only ultra-rare, colorful vagrant this city needs” - @nyccoib</t>
  </si>
  <si>
    <t>Possibly brilliant. Definitely sane.</t>
  </si>
  <si>
    <t>Producer • Songwriter 🎹 armsonthetrack@gmail.com</t>
  </si>
  <si>
    <t>Angry Lawyer</t>
  </si>
  <si>
    <t>Anti-fascist | Designer | Creative | Sounder</t>
  </si>
  <si>
    <t>#BlackLivesMatter
#BlackTransLivesMatter</t>
  </si>
  <si>
    <t>Cleveland is the reason. #Tribe #Browns #Cavs #LeBron Complaining about Sports is fun. Enjoy him now!</t>
  </si>
  <si>
    <t>Bielak Stan Account | Literally loves Greinke Account. | #Astros #Longhorns</t>
  </si>
  <si>
    <t>#KnicksTwitter #BlackTwitter #GirlDad</t>
  </si>
  <si>
    <t>Tennessee Fan WGWTFA | BLM | ACAB</t>
  </si>
  <si>
    <t>欅坂46 日向坂46 青春高校3年C組 森田ひかる 齊藤京子; @mei_6276_3C</t>
  </si>
  <si>
    <t>Interesting Pictures NBA Technology &amp; Science Sports Space MLB Music</t>
  </si>
  <si>
    <t>#freebobby 2x PAL basketball champ. UB https://t.co/9W7NPtn3dZ</t>
  </si>
  <si>
    <t>I got this account because my wife didn't want me to use hers anymore.
I also like to tweet at famous NBA Players. As well as businesses that I want to change.</t>
  </si>
  <si>
    <t>I've only cried twice, when Bing Bong faded and when Dirk lifted the trophy</t>
  </si>
  <si>
    <t>Im a huge fan of the ottawa red blacks</t>
  </si>
  <si>
    <t>USI Faculty / IU-SPH / DePauw Univ / Christian. Husband, Father, Friend. President of SWIN Pride Inc. / Legendary commissioner of the #ARL.</t>
  </si>
  <si>
    <t>really cool in theory</t>
  </si>
  <si>
    <t>My fellowship has started at the NERDgent Care Clinic. I'm always on call &amp; can't wait for what lies ahead. Click that link, drop a follow/like for the Podcast</t>
  </si>
  <si>
    <t>“It doesn’t have to be this way.” @andrehenry</t>
  </si>
  <si>
    <t>Lover of Seattle Sports, Economics, Jessica Chastain, graduate of @WWU. Majored in Econ</t>
  </si>
  <si>
    <t>Christian, Optometrist.. #ManUtd #Lakeshow #BachelorNation. Kobe is the 🐐... We only just met but let's pretend it's love...
https://t.co/gbhnRWrWW3</t>
  </si>
  <si>
    <t>"The flag flyin' over the courthouse Means certain things are set in stone. Who we are, what we'll do and what we won't". Louisville sports, Red Sox, Bucs.</t>
  </si>
  <si>
    <t>Contributor for @CalsCall and @MySportsVote
Founder of the One More Round podcast 
Twitter: @OneMoreRound5  
Tweet featured on @NBAonTNT</t>
  </si>
  <si>
    <t>Just Trying to Be Great
#BlackLivesMatter</t>
  </si>
  <si>
    <t>I’m just here for the jokes. One day I’ll actually tweet something.</t>
  </si>
  <si>
    <t>Space Camp alumna &amp; accidental creator of It's Gonna Be May and no, I'm not apologizing for it 😂 #BTSArmy #ARMY #NSYNCFam 💜
Stream Sawayama for clear skin ✨</t>
  </si>
  <si>
    <t>Alt for @Reikaze0. This account exists so nobody can have @Rockmandash12. Using this acct for Tech and Sports. Kings, Broncos, kinda 49ers, O'Rangers Fan!</t>
  </si>
  <si>
    <t>Mt. Lebanon HS ‘93. Rice University ‘97. Vanderbilt Law ‘00. Curator of @PGH_Sports_Date. He/him.</t>
  </si>
  <si>
    <t>Personal acct. Tech, jokes, shares, opinions, w/e. Don't take it seriously. #GoDodgers. Opinions are my own &amp; don't represent work, family, etc. 💻🍩⚾🐈 🥦🥩</t>
  </si>
  <si>
    <t>Article reference account for college paper on Trump. Feel free to use w/e is here.
Not a bot 😉</t>
  </si>
  <si>
    <t>:insert generic social media profile interests:</t>
  </si>
  <si>
    <t>I'm surrounded by good people. I love my family. I thank God. https://t.co/ajY79e8Dxz ya follow me?? Click the link https://t.co/x5etRdagr3 👈🏾</t>
  </si>
  <si>
    <t>It's possible to praise one thing without denigrating another.</t>
  </si>
  <si>
    <t>Dad. Husband. Gamer. Sports fan. No Man's Sky is my favorite 4th gen game.  https://t.co/8VlSToGUrJ</t>
  </si>
  <si>
    <t>I stream games, design games, and build cool tech. Talkin bout range</t>
  </si>
  <si>
    <t>There are more ways to arrange a deck of cards than there have been seconds since the universe began.</t>
  </si>
  <si>
    <t>Freshmen coach of a great bunch of football players at Brookfield Central. Trying to teach math to the urban youths of Mil.</t>
  </si>
  <si>
    <t>funny things is here</t>
  </si>
  <si>
    <t>1/2 Man, 1/2 Amazing! #CEO #GodsPlan #PayItForward #Poker #Dronelife #TeslaClub, fan of #UCLA #Lakers #Steelers</t>
  </si>
  <si>
    <t>Sports and Enterprise Reporter at The State News 📝 Host of the State News Sports Roundtable 🏀🏈⚾️MSU 23’ 📖📖 Formerly: Brooklyn Exponent 🖊</t>
  </si>
  <si>
    <t>another account. 👀... 🇩🇪 🇷🇺 @er6ic</t>
  </si>
  <si>
    <t>@OKC_Szn</t>
  </si>
  <si>
    <t>My grandparents mean the world to me '95</t>
  </si>
  <si>
    <t>moved to Oregon still representing Cali #Lakers #Dodgers #Barça and movie expert lol</t>
  </si>
  <si>
    <t>forza combat is where you can find me</t>
  </si>
  <si>
    <t>TAMU 21 #BlackLivesMatter</t>
  </si>
  <si>
    <t>All things are possible with a fanny pack.</t>
  </si>
  <si>
    <t>Computer Engineer, University of Alabama alum.</t>
  </si>
  <si>
    <t>Sports Radio Pro | Video Games are Life | Aggie | AF Vet | Co-Host of Inside Hustletown | Co-Host of Nerd It Up and One V One | https://t.co/oK8tBNBPki</t>
  </si>
  <si>
    <t>hockey, football, beisbol, classic cars, tires, media, rube, Mexican food, Minnesota! Venice Beach! Say yah to da U.P., eh! 🇺🇸🇨🇦🇺🇦🏴󠁧󠁢󠁳󠁣󠁴󠁿🇮🇪</t>
  </si>
  <si>
    <t>1. National-Affairs Correspondent, The Nation 2.  email: jeetheer1967 at gmail dot com 3. Twitter essayist 4. Profile drawing by Joe Ollmann</t>
  </si>
  <si>
    <t>Just another angry tran trying to lead a socialist comedy revolution she/they - not it.</t>
  </si>
  <si>
    <t>software engineer. formerly @cal</t>
  </si>
  <si>
    <t>Chipotle is trash and Candy corn is the Devil.     
Just looking for a girl with a nice credit score.</t>
  </si>
  <si>
    <t>Journalist who knows entirely too much about minor league baseball, the NHL, NASCAR &amp; NJ politics.</t>
  </si>
  <si>
    <t>Constantly tweeting about sports and stuff</t>
  </si>
  <si>
    <t>If you are up by 3 with less than 10 seconds left you foul every time.</t>
  </si>
  <si>
    <t>The Netflix series known as 'The Crown' is based on my life</t>
  </si>
  <si>
    <t>Just trying to get the frauds out of my club.</t>
  </si>
  <si>
    <t>I’ve been quarantined since 2018... I’m not a clairvoyant, I just don’t fuck with y’all.</t>
  </si>
  <si>
    <t>Respect the space of your sister and your brother</t>
  </si>
  <si>
    <t>Trevor is an actor and a screenwriter. He lives in Toronto.</t>
  </si>
  <si>
    <t>2019 NBA Champions. Tweets from the North. #WeTheNorth #RTZ</t>
  </si>
  <si>
    <t>Assistant AD for Media Relations at @sjsuathletics. Previously @GoDucks, @hornetsports, @ucdavisaggies. Dyer was down.</t>
  </si>
  <si>
    <t>All views expressed are spoken as a private citizen and do NOT reflect those of an employee of any specific organization.</t>
  </si>
  <si>
    <t>MLB Insider, @ESPN. Write for https://t.co/C2q2SRfvLa. Seen on TV. Author, The Arm. Husband, father, Elmo impersonator, not Jett. 📣 https://t.co/x4XVzJckER</t>
  </si>
  <si>
    <t>Husband, father, grandfather, conservative and business owner. Love life and people.</t>
  </si>
  <si>
    <t>“Compassion gives way if you listen to greed” - Marshall #thebowieproject @bowieproject team member</t>
  </si>
  <si>
    <t>We are the #resistance. Grassroots political information website dedicated to the goals of progressive Democrats.</t>
  </si>
  <si>
    <t>Hello. #GoSpursGo. Texas Rangers. Star Trek. Photography. 💜@nophonesinclass 🖤</t>
  </si>
  <si>
    <t>Disney, SF Shock &amp; AZ Yotes fan / @mdcreatively</t>
  </si>
  <si>
    <t>1/4 of @headspaceaz // 1/2 of @newheatband // Suns Fan //                IG: @crimminsmusic</t>
  </si>
  <si>
    <t>I am a Expos Browns and Bucks fan also #KillHonkeys</t>
  </si>
  <si>
    <t>AZ Native. ASU Alumnus. Accountant. Wife &amp; Mama of 2. #Birdgang #GoDbacks #Suns #GoDevils</t>
  </si>
  <si>
    <t>SoCal native. Nurse. Angler.</t>
  </si>
  <si>
    <t>The Devil is a Lie. J Black is the Truth.</t>
  </si>
  <si>
    <t>Nobody cares. Work harder.</t>
  </si>
  <si>
    <t>I’m a great guy but a bad person</t>
  </si>
  <si>
    <t>Sports. Leicester City, Miami Dolphins, Miami Heat, Leicester Tigers, Leicestershire CCC, Miami Marlins, FLA Panthers.</t>
  </si>
  <si>
    <t>Myke with a Y 📺 🎥 🎮 Co-host and producer of both the @geekdomfancast and @magiclessmyke. Find them on your favorite pod apps. 🇵🇭 🇺🇸</t>
  </si>
  <si>
    <t>Expensive Talk</t>
  </si>
  <si>
    <t>Black.Lives.Matter.</t>
  </si>
  <si>
    <t>...</t>
  </si>
  <si>
    <t>Spoiler Alert: God Wins.</t>
  </si>
  <si>
    <t>Christian. Semi-fluent in sarcasmish. Truth seeker. 🇺🇸🇺🇸🇺🇸</t>
  </si>
  <si>
    <t>Lawyer, father, political moderate, believer in civil rights, and a fan of Elvis Costello, Paul Auster, Sherlock Holmes and old movies. Black Lives Matter.</t>
  </si>
  <si>
    <t>New York Times bestselling author of HOLLYWOOD PARK. Singer in this one band.</t>
  </si>
  <si>
    <t>Marinating in incredulity.</t>
  </si>
  <si>
    <t>Tweets by Jonah signed -JB. Rest by staff. @GazetteXtra criminal justice reporter. Former @dailycardinal, @UWMadison. @ManCity. Poetry in motion.</t>
  </si>
  <si>
    <t>It’s all been 💩 tweets since 2009.</t>
  </si>
  <si>
    <t>Big on the whole #Bearcats thing ... season ticket holder and away-game couch potato</t>
  </si>
  <si>
    <t>Father, husband, gamer, home chef and Android wizard @ Banno</t>
  </si>
  <si>
    <t>U.S. Marine, Meme Economist, and Senior Writer @Townhallcom. Previously @DCExaminer and @Mediaite. Required to say opinions are my own.</t>
  </si>
  <si>
    <t>Editor-at-large - @TPostMillennial. "Unmasked" now available for pre-order: https://t.co/nHDpgWNnvX</t>
  </si>
  <si>
    <t>Gaming.  Programming.  Destroying idiotic ideas.</t>
  </si>
  <si>
    <t>Bernie 2020 or bust. Free Assange. Primaries are coming for collaborators. Climate change is real and time is running out.</t>
  </si>
  <si>
    <t>💀
https://t.co/hoHBSuGNVT</t>
  </si>
  <si>
    <t>✨🧚🏿‍♀️𝓼𝓱𝓾𝓽 𝓽𝓱𝓮 𝓯𝓾𝓬𝓴 𝓾𝓹🧚🏿‍♀️✨</t>
  </si>
  <si>
    <t>writing, branding &amp; design business owner + siberian cat mother + board game lover + bomb playlist maker + gluten-free eater #celiacdisease (she/her)</t>
  </si>
  <si>
    <t>Politics🔸News🔸#RealityCheck on @WISCTV_News3 &amp; @fox47madison. I tweet news &amp; my random thoughts. Story idea? areid@wisctv.com</t>
  </si>
  <si>
    <t>Support people of color, women, and LGBTQ. ✊🏿💜🌈</t>
  </si>
  <si>
    <t>Writer/Editor for @thepost_cincy. Beat reporter for @FCCincyDiscord. Cincinnati Sports Fan Therapist. Nihilism Advocate. My opinions and facts are my own.</t>
  </si>
  <si>
    <t>Alumna of your college football national champions 💜💛 Therapist. Lover of all things Saints and Popeyes.</t>
  </si>
  <si>
    <t>RU</t>
  </si>
  <si>
    <t>PhD in Applied Mathematics IMECC/@Unicampoficial, Optimizer, Assistant Professor at @UFSC, Researcher, Basketball fan and trash talker.</t>
  </si>
  <si>
    <t>Sometimes you eat the bear, and sometimes the bear eats you. But always dress for the hunt! Hangar 937 Board, tiki, and all things Disney. He/Him</t>
  </si>
  <si>
    <t>Attorney and devout follower of all things sports and technology</t>
  </si>
  <si>
    <t>San Diego</t>
  </si>
  <si>
    <t>T E X A S</t>
  </si>
  <si>
    <t>Florida, USA</t>
  </si>
  <si>
    <t>top of the league</t>
  </si>
  <si>
    <t xml:space="preserve">Top of the league </t>
  </si>
  <si>
    <t>Portland, Ore.</t>
  </si>
  <si>
    <t>Iowa</t>
  </si>
  <si>
    <t>United States</t>
  </si>
  <si>
    <t>Goodlettsville, TN</t>
  </si>
  <si>
    <t>Seoul, Republic of Korea</t>
  </si>
  <si>
    <t>ph</t>
  </si>
  <si>
    <t>california</t>
  </si>
  <si>
    <t>East Java, Indonesia</t>
  </si>
  <si>
    <t>Alabama, USA</t>
  </si>
  <si>
    <t xml:space="preserve"> 🇪🇹</t>
  </si>
  <si>
    <t>bts lockdown 8/21</t>
  </si>
  <si>
    <t>your galaxy</t>
  </si>
  <si>
    <t>🇪🇬</t>
  </si>
  <si>
    <t>Cape Town, South Africa</t>
  </si>
  <si>
    <t>België</t>
  </si>
  <si>
    <t xml:space="preserve">she/her minor </t>
  </si>
  <si>
    <t>she/her</t>
  </si>
  <si>
    <t>Kota Malang, Jawa Timur</t>
  </si>
  <si>
    <t>neverland</t>
  </si>
  <si>
    <t xml:space="preserve">Republic of Namjoon </t>
  </si>
  <si>
    <t>jungkooks left thigh</t>
  </si>
  <si>
    <t>Malaysia</t>
  </si>
  <si>
    <t>Negri Sembilan, Malaysia</t>
  </si>
  <si>
    <t>BAY AREA, CA/NYC</t>
  </si>
  <si>
    <t>Toronto, Canada</t>
  </si>
  <si>
    <t>South Africa</t>
  </si>
  <si>
    <t>Hope World</t>
  </si>
  <si>
    <t>Toronto, Ontario</t>
  </si>
  <si>
    <t>OT7 biased</t>
  </si>
  <si>
    <t>UK</t>
  </si>
  <si>
    <t>Scotland, United Kingdom</t>
  </si>
  <si>
    <t>Fleming Island, FL</t>
  </si>
  <si>
    <t>Brooklyn, NY</t>
  </si>
  <si>
    <t>63+ | SHE/HER</t>
  </si>
  <si>
    <t>Maryland/Yankee's fans heads</t>
  </si>
  <si>
    <t>Washington, DC</t>
  </si>
  <si>
    <t xml:space="preserve">Davao Region, Republic of the </t>
  </si>
  <si>
    <t>kooksugahobi💞army💜</t>
  </si>
  <si>
    <t>Queensland, Australia</t>
  </si>
  <si>
    <t>Florida Panhandle</t>
  </si>
  <si>
    <t>close to the 6</t>
  </si>
  <si>
    <t>Houston, Texas</t>
  </si>
  <si>
    <t>Durban, South Africa</t>
  </si>
  <si>
    <t>Paso Robles, CA</t>
  </si>
  <si>
    <t>Somewhere</t>
  </si>
  <si>
    <t>Rhode Island, USA</t>
  </si>
  <si>
    <t>Boston, MA</t>
  </si>
  <si>
    <t>Port Harcourt</t>
  </si>
  <si>
    <t>Santiago, Chile</t>
  </si>
  <si>
    <t>USA</t>
  </si>
  <si>
    <t>Llandudno, North Wales, UK</t>
  </si>
  <si>
    <t>🏴󠁧󠁢󠁷󠁬󠁳󠁿</t>
  </si>
  <si>
    <t>Herefordshire</t>
  </si>
  <si>
    <t>Ynys Môn</t>
  </si>
  <si>
    <t>A pig farm</t>
  </si>
  <si>
    <t>Richmond, VA</t>
  </si>
  <si>
    <t>Los Angeles, CA</t>
  </si>
  <si>
    <t>New York, NY</t>
  </si>
  <si>
    <t>Coolin in tha nap</t>
  </si>
  <si>
    <t>United States of America</t>
  </si>
  <si>
    <t>NYC</t>
  </si>
  <si>
    <t>Johannesburg</t>
  </si>
  <si>
    <t>Always in the Clouds☁️</t>
  </si>
  <si>
    <t>Nigeria</t>
  </si>
  <si>
    <t>Believe..</t>
  </si>
  <si>
    <t>TWITTER STREET</t>
  </si>
  <si>
    <t>My house</t>
  </si>
  <si>
    <t>zoo york zoo york</t>
  </si>
  <si>
    <t>She/her minor😳</t>
  </si>
  <si>
    <t>borklyn</t>
  </si>
  <si>
    <t>In di crib🤘🏽</t>
  </si>
  <si>
    <t xml:space="preserve">Ine know </t>
  </si>
  <si>
    <t>Pepsi Center</t>
  </si>
  <si>
    <t>Tennessee, USA</t>
  </si>
  <si>
    <t>Marseille, France</t>
  </si>
  <si>
    <t>Houston, TX</t>
  </si>
  <si>
    <t>Creede, CO</t>
  </si>
  <si>
    <t>your head</t>
  </si>
  <si>
    <t>Flavortown</t>
  </si>
  <si>
    <t>Massachusetts, USA</t>
  </si>
  <si>
    <t>SL,UT</t>
  </si>
  <si>
    <t>Utah, USA</t>
  </si>
  <si>
    <t>💦 MY WRLD 💦</t>
  </si>
  <si>
    <t>Atlanta, GA</t>
  </si>
  <si>
    <t>Lagos, Nigeria</t>
  </si>
  <si>
    <t>Earrh 🏕</t>
  </si>
  <si>
    <t>Mumbai, India</t>
  </si>
  <si>
    <t>Yukon, OK</t>
  </si>
  <si>
    <t xml:space="preserve">Neutopia </t>
  </si>
  <si>
    <t>The SB</t>
  </si>
  <si>
    <t>Fort Washington, PA</t>
  </si>
  <si>
    <t>Philadelphia, PA</t>
  </si>
  <si>
    <t>ESPN</t>
  </si>
  <si>
    <t>First Take</t>
  </si>
  <si>
    <t>Washington State</t>
  </si>
  <si>
    <t>tha 4🍊7</t>
  </si>
  <si>
    <t>Seattle</t>
  </si>
  <si>
    <t>boston</t>
  </si>
  <si>
    <t>In My prime</t>
  </si>
  <si>
    <t>Belgium</t>
  </si>
  <si>
    <t>Edmonton, Alberta</t>
  </si>
  <si>
    <t>Calgary</t>
  </si>
  <si>
    <t>Canada</t>
  </si>
  <si>
    <t>St Louis, MO</t>
  </si>
  <si>
    <t>Minnesota</t>
  </si>
  <si>
    <t>Texas, USA</t>
  </si>
  <si>
    <t>Dallas, TX</t>
  </si>
  <si>
    <t>Denver, CO</t>
  </si>
  <si>
    <t>🅽🆈🅲</t>
  </si>
  <si>
    <t>phoenix</t>
  </si>
  <si>
    <t>St. Louis, MO</t>
  </si>
  <si>
    <t>Fawcett City, Twittersville</t>
  </si>
  <si>
    <t>the Multiverse</t>
  </si>
  <si>
    <t>New Era Field</t>
  </si>
  <si>
    <t>in a septic tank</t>
  </si>
  <si>
    <t>Los Angeles</t>
  </si>
  <si>
    <t>Siquijor</t>
  </si>
  <si>
    <t>Philippines</t>
  </si>
  <si>
    <t>Oklahoma City</t>
  </si>
  <si>
    <t>San Diego, CA</t>
  </si>
  <si>
    <t>Minute Maid Park</t>
  </si>
  <si>
    <t>California, USA</t>
  </si>
  <si>
    <t>2014 Forest Hills Drive</t>
  </si>
  <si>
    <t>she/they | h ❤︎</t>
  </si>
  <si>
    <t>Frisco, TX</t>
  </si>
  <si>
    <t>EAST VILLAGE</t>
  </si>
  <si>
    <t>🅈🄰 🄼🅄🅃🄷🄰🅂</t>
  </si>
  <si>
    <t xml:space="preserve"> Chilling</t>
  </si>
  <si>
    <t>Championship parade rockets</t>
  </si>
  <si>
    <t>Los Angeles, Ca.</t>
  </si>
  <si>
    <t>Planet 9</t>
  </si>
  <si>
    <t>Irving, TX</t>
  </si>
  <si>
    <t>Game 4 2020 Finals</t>
  </si>
  <si>
    <t>San Leandro, CA</t>
  </si>
  <si>
    <t>➡️➡️➡️</t>
  </si>
  <si>
    <t>Louisville, KY</t>
  </si>
  <si>
    <t>Kaneohe, HI</t>
  </si>
  <si>
    <t>Last Days of the Roman Empire</t>
  </si>
  <si>
    <t>Topanga CA</t>
  </si>
  <si>
    <t>SoCal</t>
  </si>
  <si>
    <t>Yonkers!</t>
  </si>
  <si>
    <t>Lubbock, TX</t>
  </si>
  <si>
    <t>Guadalajara, Jalisco</t>
  </si>
  <si>
    <t>Quarantined at Home</t>
  </si>
  <si>
    <t>United Kingdom</t>
  </si>
  <si>
    <t>Laureles, TX</t>
  </si>
  <si>
    <t>Shoreline, WA</t>
  </si>
  <si>
    <t>Texas</t>
  </si>
  <si>
    <t>Washington DC</t>
  </si>
  <si>
    <t>PRESIDENTS OF WAR:</t>
  </si>
  <si>
    <t>Fort Worth, TX</t>
  </si>
  <si>
    <t xml:space="preserve">Tayport </t>
  </si>
  <si>
    <t>Canterbury, England</t>
  </si>
  <si>
    <t>Maryland, USA</t>
  </si>
  <si>
    <t>Dundee, Scotland</t>
  </si>
  <si>
    <t>#fifes4life</t>
  </si>
  <si>
    <t>Merseyside</t>
  </si>
  <si>
    <t>jacob@legionhoops.com 📩</t>
  </si>
  <si>
    <t xml:space="preserve">Hidden leaf village </t>
  </si>
  <si>
    <t>New Zealand</t>
  </si>
  <si>
    <t xml:space="preserve">Rams please change your logo </t>
  </si>
  <si>
    <t>Chicago, IL</t>
  </si>
  <si>
    <t>🇵🇭</t>
  </si>
  <si>
    <t>Dream w/in dream w/in dream</t>
  </si>
  <si>
    <t>Preston, England</t>
  </si>
  <si>
    <t>Santa Clarita, CA</t>
  </si>
  <si>
    <t>Durham, NC</t>
  </si>
  <si>
    <t>𝙃𝙖𝙧𝙙𝙚𝙣 𝙨𝙩𝙖𝙣</t>
  </si>
  <si>
    <t>SOUF ATLANTA</t>
  </si>
  <si>
    <t>Somewhere chilling🤘🏽®</t>
  </si>
  <si>
    <t>Indianapolis, IN</t>
  </si>
  <si>
    <t>Miami, FL</t>
  </si>
  <si>
    <t>North Carolina, USA</t>
  </si>
  <si>
    <t>🇺🇸</t>
  </si>
  <si>
    <t>Fort Lauderdale, FL</t>
  </si>
  <si>
    <t>Coral Springs, FL</t>
  </si>
  <si>
    <t>Parkland FL</t>
  </si>
  <si>
    <t>4թƒ</t>
  </si>
  <si>
    <t>🌴</t>
  </si>
  <si>
    <t>Hunting in the wilderness</t>
  </si>
  <si>
    <t>White Marsh, MD</t>
  </si>
  <si>
    <t>Madison Square Garden</t>
  </si>
  <si>
    <t>Gorge Ampitheater</t>
  </si>
  <si>
    <t>Union City, GA</t>
  </si>
  <si>
    <t>CLT BASEDWORLD</t>
  </si>
  <si>
    <t>Marietta, GA</t>
  </si>
  <si>
    <t>Angel Stadium</t>
  </si>
  <si>
    <t>Citizens Bank Park</t>
  </si>
  <si>
    <t>Blockbuster Video</t>
  </si>
  <si>
    <t>Baltimore</t>
  </si>
  <si>
    <t>Salem, IN</t>
  </si>
  <si>
    <t>Northeastern USA</t>
  </si>
  <si>
    <t>Washington, D.C.</t>
  </si>
  <si>
    <t>the dirty T</t>
  </si>
  <si>
    <t>Chase Field, Phoenix, AZ</t>
  </si>
  <si>
    <t>Wrigley Field</t>
  </si>
  <si>
    <t>Orangetree, FL</t>
  </si>
  <si>
    <t>San Antonio, TX</t>
  </si>
  <si>
    <t>Centurylink Stadium</t>
  </si>
  <si>
    <t>kampala uganda</t>
  </si>
  <si>
    <t>America</t>
  </si>
  <si>
    <t>Seattle, WA</t>
  </si>
  <si>
    <t>She/Her</t>
  </si>
  <si>
    <t>Prineville, Oregon</t>
  </si>
  <si>
    <t>Surprise, AZ</t>
  </si>
  <si>
    <t>Raleigh, NC</t>
  </si>
  <si>
    <t>Montréal</t>
  </si>
  <si>
    <t>Glasgow, Scotland</t>
  </si>
  <si>
    <t>Twin Peaks, WA</t>
  </si>
  <si>
    <t>San Fernando Valley, CA, USA</t>
  </si>
  <si>
    <t>Yinzer, PA, USA</t>
  </si>
  <si>
    <t>Gizzard Ridge, AR</t>
  </si>
  <si>
    <t>Pittsburgh, PA</t>
  </si>
  <si>
    <t>Tinley Park, IL</t>
  </si>
  <si>
    <t xml:space="preserve">In your head </t>
  </si>
  <si>
    <t>Lesmahagow</t>
  </si>
  <si>
    <t>Czech Republic</t>
  </si>
  <si>
    <t xml:space="preserve">Polo Mint City, Scotland </t>
  </si>
  <si>
    <t>Dha Cla$$ic #ATHGA</t>
  </si>
  <si>
    <t>Deep South</t>
  </si>
  <si>
    <t>Sol 3</t>
  </si>
  <si>
    <t>Oxford</t>
  </si>
  <si>
    <t>Coolsville</t>
  </si>
  <si>
    <t>Verified Account</t>
  </si>
  <si>
    <t xml:space="preserve">Baltimore </t>
  </si>
  <si>
    <t>Baltimore, LNG (the set)</t>
  </si>
  <si>
    <t>Pennsylvania, USA</t>
  </si>
  <si>
    <t>baltimore</t>
  </si>
  <si>
    <t>Eastside of Atlanta 🛫 757</t>
  </si>
  <si>
    <t>Section 516</t>
  </si>
  <si>
    <t>Somewhere in the universe</t>
  </si>
  <si>
    <t>Zapopan, Jalisco</t>
  </si>
  <si>
    <t>Reisterstown, MD</t>
  </si>
  <si>
    <t>Coalinga, CA</t>
  </si>
  <si>
    <t>birdlandbs@gmail.com</t>
  </si>
  <si>
    <t>Cleveland, OH</t>
  </si>
  <si>
    <t>Aberdeen, MD</t>
  </si>
  <si>
    <t>Westfield, MA</t>
  </si>
  <si>
    <t>Oracle Park, San Francisco CA</t>
  </si>
  <si>
    <t>Lost in da world !!!!</t>
  </si>
  <si>
    <t>PG County, MD🏎💨 DC</t>
  </si>
  <si>
    <t>Aspen Hill, MD</t>
  </si>
  <si>
    <t>Cramerton, NC</t>
  </si>
  <si>
    <t>Dallas, TX 007</t>
  </si>
  <si>
    <t>Sebring, FL</t>
  </si>
  <si>
    <t xml:space="preserve">The South </t>
  </si>
  <si>
    <t>Uagadou</t>
  </si>
  <si>
    <t>Buffalo, NY</t>
  </si>
  <si>
    <t>Edmonton Alberta Canada</t>
  </si>
  <si>
    <t>Grasonville, MD</t>
  </si>
  <si>
    <t>Pittsburgh!</t>
  </si>
  <si>
    <t>Toronto/Manila</t>
  </si>
  <si>
    <t>Santa Clara, CA</t>
  </si>
  <si>
    <t>Shangri-La</t>
  </si>
  <si>
    <t>Bakersfield, CA</t>
  </si>
  <si>
    <t>🚗✈️</t>
  </si>
  <si>
    <t xml:space="preserve">Game 6 of the 2042 Finals </t>
  </si>
  <si>
    <t xml:space="preserve">colorado </t>
  </si>
  <si>
    <t>Indiana, USA</t>
  </si>
  <si>
    <t xml:space="preserve">Evan Fournier’s head </t>
  </si>
  <si>
    <t xml:space="preserve">sanguine paradise </t>
  </si>
  <si>
    <t xml:space="preserve">Snap: AmdrewR-215 </t>
  </si>
  <si>
    <t>AT&amp;T Stadium 😈</t>
  </si>
  <si>
    <t>Ya step moms house</t>
  </si>
  <si>
    <t>Rent Free in Somebody’s Head</t>
  </si>
  <si>
    <t xml:space="preserve">Miami Beach, FL </t>
  </si>
  <si>
    <t>Celtics • ASSE • COYB • Barca</t>
  </si>
  <si>
    <t>Heaven</t>
  </si>
  <si>
    <t>the White house</t>
  </si>
  <si>
    <t>Winton, CA</t>
  </si>
  <si>
    <t>The Queen City</t>
  </si>
  <si>
    <t>The Abyss</t>
  </si>
  <si>
    <t>Wisconsin</t>
  </si>
  <si>
    <t>Sand Springs, OK</t>
  </si>
  <si>
    <t>Nairobi, Kenya</t>
  </si>
  <si>
    <t>Nyon, Vaud</t>
  </si>
  <si>
    <t>third rock from the sun</t>
  </si>
  <si>
    <t>Amongst La Familia!</t>
  </si>
  <si>
    <t>Oklahoma, USA</t>
  </si>
  <si>
    <t>Pensacola, FL</t>
  </si>
  <si>
    <t>Liberty City with Roman &amp; Niko</t>
  </si>
  <si>
    <t>𝒫𝑜𝓁𝑜_𝒞𝒶𝓅𝒶𝓁𝑜𝓉💯</t>
  </si>
  <si>
    <t>Wisconsin, USA</t>
  </si>
  <si>
    <t>Republic of Croatia</t>
  </si>
  <si>
    <t>México</t>
  </si>
  <si>
    <t>City by the $ea</t>
  </si>
  <si>
    <t>Lumbridge</t>
  </si>
  <si>
    <t>Rhode Island, USA.   17</t>
  </si>
  <si>
    <t>France</t>
  </si>
  <si>
    <t>Parc des Princes, Paris</t>
  </si>
  <si>
    <t xml:space="preserve">Madison Square Garden </t>
  </si>
  <si>
    <t>Unknown</t>
  </si>
  <si>
    <t>Nigeria|Africa|Global|Universe</t>
  </si>
  <si>
    <t>Not Maryland.</t>
  </si>
  <si>
    <t>Lancaster, PA</t>
  </si>
  <si>
    <t>Fenway Park</t>
  </si>
  <si>
    <t>Seoul, South Korea</t>
  </si>
  <si>
    <t>Ireland</t>
  </si>
  <si>
    <t>Algeria</t>
  </si>
  <si>
    <t>Winnipeg, Manitoba</t>
  </si>
  <si>
    <t>Plovdiv, Bulgaria</t>
  </si>
  <si>
    <t>Lisbon ✈️ Berlin</t>
  </si>
  <si>
    <t>De Pere, WI</t>
  </si>
  <si>
    <t>smog city</t>
  </si>
  <si>
    <t>Mula 🤓</t>
  </si>
  <si>
    <t>Barakaldo</t>
  </si>
  <si>
    <t>DMV</t>
  </si>
  <si>
    <t>Honduras</t>
  </si>
  <si>
    <t>Pluto</t>
  </si>
  <si>
    <t>Chicago</t>
  </si>
  <si>
    <t>Monterey Bay, California</t>
  </si>
  <si>
    <t>Dave’s World</t>
  </si>
  <si>
    <t xml:space="preserve">Karl Malones Basement </t>
  </si>
  <si>
    <t>Salisbury North, Australia</t>
  </si>
  <si>
    <t>Washington D.C.</t>
  </si>
  <si>
    <t>San Diego,  California</t>
  </si>
  <si>
    <t>cali</t>
  </si>
  <si>
    <t xml:space="preserve">Slam Diego </t>
  </si>
  <si>
    <t>Lewisburg, PA</t>
  </si>
  <si>
    <t>#AbolishTheTrolls</t>
  </si>
  <si>
    <t>Somwhere, probably napping</t>
  </si>
  <si>
    <t>Minute Maid Park🍊</t>
  </si>
  <si>
    <t>San Diego, CA | Rochester, NY</t>
  </si>
  <si>
    <t>Coochie Land with Bri</t>
  </si>
  <si>
    <t>Metro Detroit</t>
  </si>
  <si>
    <t>Charlotte,NC</t>
  </si>
  <si>
    <t xml:space="preserve">why do you care </t>
  </si>
  <si>
    <t>Danmark</t>
  </si>
  <si>
    <t>Slam Diego, CA</t>
  </si>
  <si>
    <t>Petco Park</t>
  </si>
  <si>
    <t>Barcelona | T-Wolves | Vikings</t>
  </si>
  <si>
    <t>Illinois dist 14</t>
  </si>
  <si>
    <t>Gardena, CA Fortress43Star#079</t>
  </si>
  <si>
    <t>multishipper but CEO of eremin</t>
  </si>
  <si>
    <t>Marley</t>
  </si>
  <si>
    <t>Elkhart, IN</t>
  </si>
  <si>
    <t>AFC NY96 philippines nt</t>
  </si>
  <si>
    <t>Brazil</t>
  </si>
  <si>
    <t>Ewa Beach, HI</t>
  </si>
  <si>
    <t>Tampa, FL</t>
  </si>
  <si>
    <t>Business and Sponsorsip info</t>
  </si>
  <si>
    <t>Georgia, USA</t>
  </si>
  <si>
    <t>Newcastle Upon Tyne, England</t>
  </si>
  <si>
    <t>Great American Ball Park</t>
  </si>
  <si>
    <t>1000 Vin Scully Avenue</t>
  </si>
  <si>
    <t>Washington</t>
  </si>
  <si>
    <t xml:space="preserve">Lexington/Phoenix </t>
  </si>
  <si>
    <t>San Francisco, CA</t>
  </si>
  <si>
    <t>KwaZamokuhle, South Africa</t>
  </si>
  <si>
    <t>Odendaalsrus, South Africa</t>
  </si>
  <si>
    <t>Taehyung's Soulful Voice</t>
  </si>
  <si>
    <t>Chula Vista, CA</t>
  </si>
  <si>
    <t>STL</t>
  </si>
  <si>
    <t>Sirius B</t>
  </si>
  <si>
    <t>St Joseph, MO</t>
  </si>
  <si>
    <t>Memphis, TN</t>
  </si>
  <si>
    <t>Next to u</t>
  </si>
  <si>
    <t>sPAIN</t>
  </si>
  <si>
    <t xml:space="preserve">kd liked my tweet </t>
  </si>
  <si>
    <t>astroworld</t>
  </si>
  <si>
    <t>Stealing Tea</t>
  </si>
  <si>
    <t>Ballymena, Northern Ireland</t>
  </si>
  <si>
    <t>You'd like to know wouldn't ya</t>
  </si>
  <si>
    <t>Your head, rent free</t>
  </si>
  <si>
    <t>Toronto</t>
  </si>
  <si>
    <t>Vancouver Island</t>
  </si>
  <si>
    <t>Vancouver, BC</t>
  </si>
  <si>
    <t>Vancouver, British Columbia</t>
  </si>
  <si>
    <t>Connecticut, USA</t>
  </si>
  <si>
    <t>Studio B, ATL</t>
  </si>
  <si>
    <t xml:space="preserve">The Bassment, Deadville </t>
  </si>
  <si>
    <t>Adelaide, South Australia</t>
  </si>
  <si>
    <t>fucking ur betch</t>
  </si>
  <si>
    <t>Las Vegas, NV</t>
  </si>
  <si>
    <t>Vancouver, B.C.</t>
  </si>
  <si>
    <t>British Columbia &amp; Yukon Territory</t>
  </si>
  <si>
    <t>The Bank 😈</t>
  </si>
  <si>
    <t>Eternal Pain</t>
  </si>
  <si>
    <t>Kolkata, India</t>
  </si>
  <si>
    <t>Some Town, Somewhere Vague</t>
  </si>
  <si>
    <t>Steveston, BC</t>
  </si>
  <si>
    <t>New Mexico, USA</t>
  </si>
  <si>
    <t>Colorado, USA</t>
  </si>
  <si>
    <t>New Orleans, LA</t>
  </si>
  <si>
    <t>London, England</t>
  </si>
  <si>
    <t>FRANCE</t>
  </si>
  <si>
    <t>MiLE Hii SiTi , CO</t>
  </si>
  <si>
    <t>Mile High</t>
  </si>
  <si>
    <t>Australia</t>
  </si>
  <si>
    <t>Fighting Ronnie 2k</t>
  </si>
  <si>
    <t>Bay Area</t>
  </si>
  <si>
    <t>In more despair</t>
  </si>
  <si>
    <t>Atlanta 🙈💞</t>
  </si>
  <si>
    <t>grinding for @nba</t>
  </si>
  <si>
    <t>Scotland (U.K)</t>
  </si>
  <si>
    <t>SCOTLAND</t>
  </si>
  <si>
    <t>Colchester</t>
  </si>
  <si>
    <t>Juice WRLD</t>
  </si>
  <si>
    <t>Orlando, FL</t>
  </si>
  <si>
    <t>Manchester, England</t>
  </si>
  <si>
    <t>Liverpool</t>
  </si>
  <si>
    <t>Sarasota, Florida USA</t>
  </si>
  <si>
    <t>Paradise👑👑👠👠💄💄🌹🌺</t>
  </si>
  <si>
    <t>大阪 大阪市 北区</t>
  </si>
  <si>
    <t>друг</t>
  </si>
  <si>
    <t>Cardinal Nation</t>
  </si>
  <si>
    <t>the internet</t>
  </si>
  <si>
    <t>Who names their kid gus 😹</t>
  </si>
  <si>
    <t>Minneapolis, MN</t>
  </si>
  <si>
    <t>Arizona, USA</t>
  </si>
  <si>
    <t>Wilmington, DE</t>
  </si>
  <si>
    <t>poolapoyil, mukkam, kozhikode,</t>
  </si>
  <si>
    <t>Manipal,Karnataka</t>
  </si>
  <si>
    <t>Burnaby, BC, Canada</t>
  </si>
  <si>
    <t>Mississauga, Ontario</t>
  </si>
  <si>
    <t>Minneapolis, Minnesota, USA</t>
  </si>
  <si>
    <t>Nottingham</t>
  </si>
  <si>
    <t>Nottingham, England</t>
  </si>
  <si>
    <t>Lakers fans head</t>
  </si>
  <si>
    <t>GFX WORLD</t>
  </si>
  <si>
    <t>18 he/him</t>
  </si>
  <si>
    <t>Racine, WI</t>
  </si>
  <si>
    <t>Home</t>
  </si>
  <si>
    <t>Missing kobe</t>
  </si>
  <si>
    <t>Zou</t>
  </si>
  <si>
    <t>New York, USA</t>
  </si>
  <si>
    <t>Ferrara, Italy</t>
  </si>
  <si>
    <t>she/her | ot5 and solo stan</t>
  </si>
  <si>
    <t>El Paso / Aurora / Chula Vista</t>
  </si>
  <si>
    <t>Hawthorne, CA</t>
  </si>
  <si>
    <t>Lawndale, CA</t>
  </si>
  <si>
    <t>West Hollywood, CA</t>
  </si>
  <si>
    <t>Lost</t>
  </si>
  <si>
    <t>Ahwatukee, AZ</t>
  </si>
  <si>
    <t>Dubai, UAE</t>
  </si>
  <si>
    <t>日本</t>
  </si>
  <si>
    <t>getting closer</t>
  </si>
  <si>
    <t>Gaborone. Botswana</t>
  </si>
  <si>
    <t>Wyoming, USA</t>
  </si>
  <si>
    <t>Laramie, WY</t>
  </si>
  <si>
    <t>California</t>
  </si>
  <si>
    <t>hillsboro nh</t>
  </si>
  <si>
    <t>Nashville, TN</t>
  </si>
  <si>
    <t>she/her || 🧜🏼‍♀️</t>
  </si>
  <si>
    <t>West Des Moines, IA</t>
  </si>
  <si>
    <t xml:space="preserve">TD Garden </t>
  </si>
  <si>
    <t>Sarasota, FL</t>
  </si>
  <si>
    <t>Brooklyn Park, MD</t>
  </si>
  <si>
    <t>Mesa, AZ</t>
  </si>
  <si>
    <t>Destin, FL</t>
  </si>
  <si>
    <t>Detroit, MI</t>
  </si>
  <si>
    <t>In a gym near you</t>
  </si>
  <si>
    <t>Chesapeake, VA via Memphis, TN</t>
  </si>
  <si>
    <t>Arkansas, USA</t>
  </si>
  <si>
    <t>winston-salem, nc</t>
  </si>
  <si>
    <t>Albuquerque, NM</t>
  </si>
  <si>
    <t>Colorado</t>
  </si>
  <si>
    <t>Get Stuffed, Q-Bots</t>
  </si>
  <si>
    <t>Lakers</t>
  </si>
  <si>
    <t>Thane, Mumbai. India</t>
  </si>
  <si>
    <t>CHI/PDX</t>
  </si>
  <si>
    <t>Way Down in the Hole</t>
  </si>
  <si>
    <t>Winter Park, FL</t>
  </si>
  <si>
    <t>The 512!</t>
  </si>
  <si>
    <t>Mun: 25 || Header: @BestPigBoy</t>
  </si>
  <si>
    <t xml:space="preserve">Miami, FL - Orlando, FL </t>
  </si>
  <si>
    <t>Victoria, Australia</t>
  </si>
  <si>
    <t>icon: @jayessart</t>
  </si>
  <si>
    <t>@TruistPark</t>
  </si>
  <si>
    <t>Jaragua do Sul</t>
  </si>
  <si>
    <t>Watton,  Norfolk</t>
  </si>
  <si>
    <t>Northwest Florida</t>
  </si>
  <si>
    <t>Van Nuys, California</t>
  </si>
  <si>
    <t>Kaurna land</t>
  </si>
  <si>
    <t>Near Salisbury, Wiltshire</t>
  </si>
  <si>
    <t>Ingham Lincolnshire</t>
  </si>
  <si>
    <t>KGO Radio San Francisco, CA</t>
  </si>
  <si>
    <t>Here &amp; There</t>
  </si>
  <si>
    <t>Texas Hill Country</t>
  </si>
  <si>
    <t>Seattle WA</t>
  </si>
  <si>
    <t>Liverpool, England</t>
  </si>
  <si>
    <t>The Pale Blue Dot</t>
  </si>
  <si>
    <t>What, USA</t>
  </si>
  <si>
    <t>Barcelona, Spain</t>
  </si>
  <si>
    <t>Purgatory</t>
  </si>
  <si>
    <t>The Land</t>
  </si>
  <si>
    <t>Nationals Park</t>
  </si>
  <si>
    <t>Head and feelings of assholes</t>
  </si>
  <si>
    <t>Corner of Carnegie/Ontario</t>
  </si>
  <si>
    <t>West Virginia, USA</t>
  </si>
  <si>
    <t>los.....angeles ;)</t>
  </si>
  <si>
    <t>Dallas Stars</t>
  </si>
  <si>
    <t>Arizona</t>
  </si>
  <si>
    <t>your mums house</t>
  </si>
  <si>
    <t>Durham,  NC, USA, Earth</t>
  </si>
  <si>
    <t>Ohio</t>
  </si>
  <si>
    <t>Market Harborough, England</t>
  </si>
  <si>
    <t>Maidenhead</t>
  </si>
  <si>
    <t>Portland, OR</t>
  </si>
  <si>
    <t>Cary, NC</t>
  </si>
  <si>
    <t>DFW</t>
  </si>
  <si>
    <t>Miller Park</t>
  </si>
  <si>
    <t>Oscoda, MI</t>
  </si>
  <si>
    <t>Heaven Bound</t>
  </si>
  <si>
    <t>Arlington, VA</t>
  </si>
  <si>
    <t xml:space="preserve">the wonderful cleveland ohio </t>
  </si>
  <si>
    <t>Bath, OH</t>
  </si>
  <si>
    <t>In a gym near you.</t>
  </si>
  <si>
    <t>I don’t know</t>
  </si>
  <si>
    <t>London, United Kingdom</t>
  </si>
  <si>
    <t>Lansing, Michigan</t>
  </si>
  <si>
    <t>Tāmaki Makaurau, Aotearoa</t>
  </si>
  <si>
    <t>Vanuatu</t>
  </si>
  <si>
    <t>Not Dallas,TX...unfortunately!</t>
  </si>
  <si>
    <t>D(M)V</t>
  </si>
  <si>
    <t>Waco, TX</t>
  </si>
  <si>
    <t>Salt Lake City and Cairo Egypt</t>
  </si>
  <si>
    <t>ÜT: 40.652368,-73.941445</t>
  </si>
  <si>
    <t>RedWaveRising, CA</t>
  </si>
  <si>
    <t>London</t>
  </si>
  <si>
    <t>The Forgotten City</t>
  </si>
  <si>
    <t>Kalm</t>
  </si>
  <si>
    <t>Philly-Augusta-Lexington-Phill</t>
  </si>
  <si>
    <t>Salt Lake City, Utah</t>
  </si>
  <si>
    <t>Basking Ridge, NJ</t>
  </si>
  <si>
    <t>Red Bull Arena</t>
  </si>
  <si>
    <t>🇺🇸🇮🇪</t>
  </si>
  <si>
    <t>Minnesota, USA</t>
  </si>
  <si>
    <t>1 Twins Way</t>
  </si>
  <si>
    <t>Wichita State ‘21</t>
  </si>
  <si>
    <t>The Blue Hell</t>
  </si>
  <si>
    <t>Philadelphia</t>
  </si>
  <si>
    <t>Skol</t>
  </si>
  <si>
    <t>Midland, TX</t>
  </si>
  <si>
    <t xml:space="preserve">dari follows! </t>
  </si>
  <si>
    <t>Bristol, CT</t>
  </si>
  <si>
    <t>she/they || 17 || 🇱🇧 🇲🇽</t>
  </si>
  <si>
    <t>shae♡︎</t>
  </si>
  <si>
    <t xml:space="preserve">she/her </t>
  </si>
  <si>
    <t>lia • 26.O8.2O</t>
  </si>
  <si>
    <t>Trolling in ya muthas bed</t>
  </si>
  <si>
    <t>Michigan lol</t>
  </si>
  <si>
    <t>currently fucking your mother</t>
  </si>
  <si>
    <t>Vienna, Austria</t>
  </si>
  <si>
    <t>missing colleen</t>
  </si>
  <si>
    <t>Sioux Falls, SD</t>
  </si>
  <si>
    <t>USA / North Carolina</t>
  </si>
  <si>
    <t>Ronald Plump's Twitter Replies</t>
  </si>
  <si>
    <t>Las Vegas</t>
  </si>
  <si>
    <t>in your head</t>
  </si>
  <si>
    <t>PNW</t>
  </si>
  <si>
    <t>Concord, Ca</t>
  </si>
  <si>
    <t>H-Town</t>
  </si>
  <si>
    <t xml:space="preserve">Bay Area, Calif. </t>
  </si>
  <si>
    <t>Guaranteed Rate Field</t>
  </si>
  <si>
    <t>Miami</t>
  </si>
  <si>
    <t>TX, NY</t>
  </si>
  <si>
    <t>Illinois, USA</t>
  </si>
  <si>
    <t>Busch Stadium</t>
  </si>
  <si>
    <t>Missouri, USA</t>
  </si>
  <si>
    <t>Brasil</t>
  </si>
  <si>
    <t>Phoenix, AZ</t>
  </si>
  <si>
    <t>Austin Hedges' Attic</t>
  </si>
  <si>
    <t>Everywhere</t>
  </si>
  <si>
    <t xml:space="preserve">Pens Sixers PSU Cowboys </t>
  </si>
  <si>
    <t xml:space="preserve">Hiding in my hole </t>
  </si>
  <si>
    <t>Mount Juliet, TN</t>
  </si>
  <si>
    <t>Auxrys Bedroom</t>
  </si>
  <si>
    <t>Indy</t>
  </si>
  <si>
    <t>Choctaw, OK</t>
  </si>
  <si>
    <t>St.Louis Missouri</t>
  </si>
  <si>
    <t>Polska</t>
  </si>
  <si>
    <t>Baxter Springs, KS</t>
  </si>
  <si>
    <t>Dallas, Texas</t>
  </si>
  <si>
    <t>Auburn, Wa</t>
  </si>
  <si>
    <t>Vancouver BC</t>
  </si>
  <si>
    <t>Calgary, Alberta</t>
  </si>
  <si>
    <t xml:space="preserve">The Death Star </t>
  </si>
  <si>
    <t>D.C. Metropolitan Area</t>
  </si>
  <si>
    <t>Shakopee, MN</t>
  </si>
  <si>
    <t>16, she/her</t>
  </si>
  <si>
    <t>Salt Lake City, UT</t>
  </si>
  <si>
    <t>here</t>
  </si>
  <si>
    <t>Langley, McLean, VA</t>
  </si>
  <si>
    <t>England/Wales UK</t>
  </si>
  <si>
    <t>ATX</t>
  </si>
  <si>
    <t>Ankh-Morpork</t>
  </si>
  <si>
    <t xml:space="preserve">Atlanta </t>
  </si>
  <si>
    <t xml:space="preserve">black s/her 20 </t>
  </si>
  <si>
    <t>Earth</t>
  </si>
  <si>
    <t>2032 A.D.</t>
  </si>
  <si>
    <t>scouse Liverpool anfield</t>
  </si>
  <si>
    <t>Milton Keynes</t>
  </si>
  <si>
    <t>Köln</t>
  </si>
  <si>
    <t>The Hollow Lands</t>
  </si>
  <si>
    <t>Prolly on your phone currently</t>
  </si>
  <si>
    <t>Jackson, MI</t>
  </si>
  <si>
    <t xml:space="preserve">New York, NY </t>
  </si>
  <si>
    <t>Chicagoland</t>
  </si>
  <si>
    <t>Here and There</t>
  </si>
  <si>
    <t>Wales, United Kingdom</t>
  </si>
  <si>
    <t>North Florida</t>
  </si>
  <si>
    <t>Bronx + Queens, NYC</t>
  </si>
  <si>
    <t>Black Phoenix</t>
  </si>
  <si>
    <t xml:space="preserve">Texas  </t>
  </si>
  <si>
    <t>IG: realashleystclair</t>
  </si>
  <si>
    <t>TX</t>
  </si>
  <si>
    <t xml:space="preserve">The Bubble </t>
  </si>
  <si>
    <t>the World and beyond...</t>
  </si>
  <si>
    <t xml:space="preserve">Locate This Dick </t>
  </si>
  <si>
    <t>Mansfield, TX</t>
  </si>
  <si>
    <t>Oklahoma City, OK</t>
  </si>
  <si>
    <t xml:space="preserve">Saline District, CN, IT. </t>
  </si>
  <si>
    <t>Michigan</t>
  </si>
  <si>
    <t>Hell</t>
  </si>
  <si>
    <t>Seguin, TX</t>
  </si>
  <si>
    <t>SF Bay Area</t>
  </si>
  <si>
    <t>Baltimore, MD</t>
  </si>
  <si>
    <t>New Jersey, USA</t>
  </si>
  <si>
    <t>Oakland, California</t>
  </si>
  <si>
    <t>atlanna, 22</t>
  </si>
  <si>
    <t>Ohio ❄️ - Florida 🌴</t>
  </si>
  <si>
    <t>Tolleson</t>
  </si>
  <si>
    <t>Stockton, CA</t>
  </si>
  <si>
    <t>Lungsod ng Maynila, Pambansang</t>
  </si>
  <si>
    <t>Milwaukee, WI</t>
  </si>
  <si>
    <t xml:space="preserve">New york to your area </t>
  </si>
  <si>
    <t>Edge of reality</t>
  </si>
  <si>
    <t>living rent free</t>
  </si>
  <si>
    <t>Chicago Land Native</t>
  </si>
  <si>
    <t>Delete Yuumi already ffs</t>
  </si>
  <si>
    <t xml:space="preserve"> 🏙</t>
  </si>
  <si>
    <t>Berkeley, CA</t>
  </si>
  <si>
    <t>Global</t>
  </si>
  <si>
    <t>Seven Hills, OH</t>
  </si>
  <si>
    <t>Planet Earth</t>
  </si>
  <si>
    <t>England</t>
  </si>
  <si>
    <t>At a desk or in bed</t>
  </si>
  <si>
    <t>Golden, Colorado</t>
  </si>
  <si>
    <t>Long Island, NY</t>
  </si>
  <si>
    <t>spain without the s</t>
  </si>
  <si>
    <t>New York</t>
  </si>
  <si>
    <t>Inside of Pirlo’s mind</t>
  </si>
  <si>
    <t>Sylvania, OH</t>
  </si>
  <si>
    <t>Cow Town</t>
  </si>
  <si>
    <t>Lafayette, IN</t>
  </si>
  <si>
    <t>Florida</t>
  </si>
  <si>
    <t>Land of hopes and dreams</t>
  </si>
  <si>
    <t>San Diego, CA/ Fort Worth, TX</t>
  </si>
  <si>
    <t>Norte Americano</t>
  </si>
  <si>
    <t>Southfield, MI</t>
  </si>
  <si>
    <t>Lincoln Park, Chicago</t>
  </si>
  <si>
    <t xml:space="preserve">the Old West End </t>
  </si>
  <si>
    <t>NJ</t>
  </si>
  <si>
    <t>(405)/(813)</t>
  </si>
  <si>
    <t>Melbourne (via Singapore)</t>
  </si>
  <si>
    <t>Hermosa Beach, CA</t>
  </si>
  <si>
    <t>Dublin City, Ireland</t>
  </si>
  <si>
    <t>Eau Claire, WI</t>
  </si>
  <si>
    <t>Hockeytown</t>
  </si>
  <si>
    <t>Brooklyn</t>
  </si>
  <si>
    <t>Chesapeake, VA</t>
  </si>
  <si>
    <t>Grand Rapids, MI</t>
  </si>
  <si>
    <t>Ottawa</t>
  </si>
  <si>
    <t>AMS</t>
  </si>
  <si>
    <t>Deep 13</t>
  </si>
  <si>
    <t>Michigan, USA</t>
  </si>
  <si>
    <t>Kansas City</t>
  </si>
  <si>
    <t>Florida, USA ☀️🌴🍊</t>
  </si>
  <si>
    <t>Columbus, OH</t>
  </si>
  <si>
    <t>Reno, NV</t>
  </si>
  <si>
    <t>South, Fl</t>
  </si>
  <si>
    <t>Jackson, MS</t>
  </si>
  <si>
    <t>Kansas City, MO</t>
  </si>
  <si>
    <t>Suisse</t>
  </si>
  <si>
    <t>inquiries 👉🏾</t>
  </si>
  <si>
    <t>Lexington</t>
  </si>
  <si>
    <t>Pullman, WA</t>
  </si>
  <si>
    <t>The Int'l House of Pocket</t>
  </si>
  <si>
    <t>The Great KY</t>
  </si>
  <si>
    <t xml:space="preserve">Idiotville </t>
  </si>
  <si>
    <t>Durand, MI</t>
  </si>
  <si>
    <t>Benton, AR</t>
  </si>
  <si>
    <t>Buenos Aires Argentina</t>
  </si>
  <si>
    <t>40.736402,-73.993365</t>
  </si>
  <si>
    <t xml:space="preserve">the new jerusalem </t>
  </si>
  <si>
    <t>outer reaches of ur mind</t>
  </si>
  <si>
    <t>Pittsburgh...=/</t>
  </si>
  <si>
    <t>Madison, WI</t>
  </si>
  <si>
    <t>Meriden, CT</t>
  </si>
  <si>
    <t>Jacksonville Beach, FL</t>
  </si>
  <si>
    <t>Belleair Bluffs, Florida</t>
  </si>
  <si>
    <t>ÜT: 41.370737,-83.655098</t>
  </si>
  <si>
    <t>Portsmouth, Va</t>
  </si>
  <si>
    <t xml:space="preserve">Italy </t>
  </si>
  <si>
    <t>Budapest, Magyarország</t>
  </si>
  <si>
    <t>Budapest, Hungary</t>
  </si>
  <si>
    <t>Syria</t>
  </si>
  <si>
    <t>Nashville, Tennessee</t>
  </si>
  <si>
    <t>Sheffield, England</t>
  </si>
  <si>
    <t>Eugene</t>
  </si>
  <si>
    <t>Scarborough, Ont</t>
  </si>
  <si>
    <t>Maine, USA</t>
  </si>
  <si>
    <t>🐊🐊🐊</t>
  </si>
  <si>
    <t>Knoxville, TN</t>
  </si>
  <si>
    <t>København</t>
  </si>
  <si>
    <t>Austin, TX</t>
  </si>
  <si>
    <t>Nashville</t>
  </si>
  <si>
    <t>Problem Attic, Mail Alley</t>
  </si>
  <si>
    <t>Kentuckiana</t>
  </si>
  <si>
    <t>Roy Lee’s Records &amp; Tapes</t>
  </si>
  <si>
    <t>mind ya business</t>
  </si>
  <si>
    <t>Toronto, ON, Canada</t>
  </si>
  <si>
    <t>Cincinnati, O-HI-O</t>
  </si>
  <si>
    <t>Oregon</t>
  </si>
  <si>
    <t>Melbourne, Victoria</t>
  </si>
  <si>
    <t>Royal Woods</t>
  </si>
  <si>
    <t>Tulsa, Ok</t>
  </si>
  <si>
    <t>Occupied Sioux &amp; Omaha Land</t>
  </si>
  <si>
    <t>i'm over there. it's nice.</t>
  </si>
  <si>
    <t>Dreamville, NYC</t>
  </si>
  <si>
    <t>The Better Washington</t>
  </si>
  <si>
    <t>Rust, Modern Warfare 2</t>
  </si>
  <si>
    <t>💔💯</t>
  </si>
  <si>
    <t xml:space="preserve">Astroworld </t>
  </si>
  <si>
    <t>nyc</t>
  </si>
  <si>
    <t>more life  👉🏾</t>
  </si>
  <si>
    <t>Rockbridge</t>
  </si>
  <si>
    <t>Yankee Stadium</t>
  </si>
  <si>
    <t>Citi Field</t>
  </si>
  <si>
    <t>Cabot, AR</t>
  </si>
  <si>
    <t>Crenshaw</t>
  </si>
  <si>
    <t>East Greenbush, NY</t>
  </si>
  <si>
    <t xml:space="preserve">Universal Angel </t>
  </si>
  <si>
    <t>PDX &amp; The E.U.G.</t>
  </si>
  <si>
    <t>Saint John, NB</t>
  </si>
  <si>
    <t>not Seattle 😞</t>
  </si>
  <si>
    <t>Abilene, TX</t>
  </si>
  <si>
    <t>Home of the SPURS. 28</t>
  </si>
  <si>
    <t>Near the beach, FL</t>
  </si>
  <si>
    <t>nj currently</t>
  </si>
  <si>
    <t>Your Mind</t>
  </si>
  <si>
    <t>Upstate</t>
  </si>
  <si>
    <t>Boogie Down Bronx</t>
  </si>
  <si>
    <t>Guadalajara, Jal</t>
  </si>
  <si>
    <t>In a ballpark somewhere</t>
  </si>
  <si>
    <t>Chelmsford, MA</t>
  </si>
  <si>
    <t>NC</t>
  </si>
  <si>
    <t>anywhere but Antarctica</t>
  </si>
  <si>
    <t>Washington, DC/Earth</t>
  </si>
  <si>
    <t>Charleston, WV</t>
  </si>
  <si>
    <t>Brew City</t>
  </si>
  <si>
    <t>Columbia, MD</t>
  </si>
  <si>
    <t>Maryland</t>
  </si>
  <si>
    <t>Fairfield, CT</t>
  </si>
  <si>
    <t xml:space="preserve">Thighland squatter. </t>
  </si>
  <si>
    <t>main got locked😿</t>
  </si>
  <si>
    <t>MusicLand</t>
  </si>
  <si>
    <t>new orleans</t>
  </si>
  <si>
    <t>Romulus, MI</t>
  </si>
  <si>
    <t>Edmonton</t>
  </si>
  <si>
    <t>Los Angeles, California</t>
  </si>
  <si>
    <t>rmaquinana@gmail.com</t>
  </si>
  <si>
    <t>253 ➡️ 641</t>
  </si>
  <si>
    <t>The Sanctuary</t>
  </si>
  <si>
    <t>United Snakes of America</t>
  </si>
  <si>
    <t>Leesburg, VA</t>
  </si>
  <si>
    <t>AT HOME in NORTH CAROLINA</t>
  </si>
  <si>
    <t>Idaho Falls, ID</t>
  </si>
  <si>
    <t>Green Bay, WI</t>
  </si>
  <si>
    <t>NYC via BOS</t>
  </si>
  <si>
    <t>Upstairs in the basement, NY</t>
  </si>
  <si>
    <t>Saint Petersburg, FL</t>
  </si>
  <si>
    <t xml:space="preserve">The Clevelander </t>
  </si>
  <si>
    <t>Sacramento, CA</t>
  </si>
  <si>
    <t>Six feet away from people.</t>
  </si>
  <si>
    <t>Trapped In My Thoughts</t>
  </si>
  <si>
    <t>Potomac, MD</t>
  </si>
  <si>
    <t xml:space="preserve">New Jersey | Los Angeles </t>
  </si>
  <si>
    <t>The 6ix</t>
  </si>
  <si>
    <t>Dex's Midnight Diner</t>
  </si>
  <si>
    <t xml:space="preserve">Fort Thotterdale </t>
  </si>
  <si>
    <t>watching a movie.</t>
  </si>
  <si>
    <t>Nashville,TN</t>
  </si>
  <si>
    <t>Tennessee</t>
  </si>
  <si>
    <t>Atlanta</t>
  </si>
  <si>
    <t>New York, NY 🇵🇭</t>
  </si>
  <si>
    <t>South Bend, IN</t>
  </si>
  <si>
    <t xml:space="preserve">Atlanta, Georgia </t>
  </si>
  <si>
    <t>Northwest Indiana</t>
  </si>
  <si>
    <t>Sunrise</t>
  </si>
  <si>
    <t>Shelter in Place @ Jedi Temple</t>
  </si>
  <si>
    <t>Memphis/Astana/New York</t>
  </si>
  <si>
    <t>Miami,Fl</t>
  </si>
  <si>
    <t>Long Beach, SoCal</t>
  </si>
  <si>
    <t>Mizzou</t>
  </si>
  <si>
    <t>Pallet Town</t>
  </si>
  <si>
    <t>Ottawa, Ontario</t>
  </si>
  <si>
    <t>3rdCoast</t>
  </si>
  <si>
    <t>Rome, GA</t>
  </si>
  <si>
    <t xml:space="preserve">703. 425. 360.  pick one. </t>
  </si>
  <si>
    <t>Central Indiana</t>
  </si>
  <si>
    <t>9th Street - Ohio</t>
  </si>
  <si>
    <t>Fresno, CA</t>
  </si>
  <si>
    <t>Halifax, NS</t>
  </si>
  <si>
    <t>Seattle living in Glendale CA</t>
  </si>
  <si>
    <t>The 13th Chamber</t>
  </si>
  <si>
    <t>Outer Banks, NC</t>
  </si>
  <si>
    <t>Nap City, Illinois</t>
  </si>
  <si>
    <t>Nashville.</t>
  </si>
  <si>
    <t>Woods Cross, UT</t>
  </si>
  <si>
    <t>Milwaukee</t>
  </si>
  <si>
    <t>SJ County &amp; East Bay</t>
  </si>
  <si>
    <t>Amazingville U.S.A. ----- DMV</t>
  </si>
  <si>
    <t>East Lansing, MI</t>
  </si>
  <si>
    <t>Middletown, MD</t>
  </si>
  <si>
    <t>Hampton Roads, VA</t>
  </si>
  <si>
    <t>Smacked City</t>
  </si>
  <si>
    <t>Manhattan, NY</t>
  </si>
  <si>
    <t>Sports are a health hazard</t>
  </si>
  <si>
    <t>Tempe, AZ</t>
  </si>
  <si>
    <t>oklahoma city, ok</t>
  </si>
  <si>
    <t>Philadelphia,pa</t>
  </si>
  <si>
    <t xml:space="preserve"> Houston, TX</t>
  </si>
  <si>
    <t>Salem, OR</t>
  </si>
  <si>
    <t>Already Home</t>
  </si>
  <si>
    <t>Winnipeg, MB</t>
  </si>
  <si>
    <t>THE 6</t>
  </si>
  <si>
    <t>東京と雪国... Half a life in the States, the next half in East Asia. So far, that is.</t>
  </si>
  <si>
    <t>I'm a loyal citizen of Zamunda</t>
  </si>
  <si>
    <t>Sydney / Melbourne / Chennai</t>
  </si>
  <si>
    <t xml:space="preserve">Say There Names </t>
  </si>
  <si>
    <t>McCleansboro, IL</t>
  </si>
  <si>
    <t>Rio Grande Valley, TX</t>
  </si>
  <si>
    <t>fredericton, nb</t>
  </si>
  <si>
    <t>Asheville, NC</t>
  </si>
  <si>
    <t>ÜT: 40.709293,-74.006178</t>
  </si>
  <si>
    <t>krabbyland</t>
  </si>
  <si>
    <t>SA - Texas State Alum</t>
  </si>
  <si>
    <t>Cape Coral, FL</t>
  </si>
  <si>
    <t>HQ</t>
  </si>
  <si>
    <t>NOVA</t>
  </si>
  <si>
    <t>Charlotte, NC</t>
  </si>
  <si>
    <t>The Silver State</t>
  </si>
  <si>
    <t>865 / 213 / 404</t>
  </si>
  <si>
    <t>OKC/Memphis</t>
  </si>
  <si>
    <t>Sharpsburg, GA</t>
  </si>
  <si>
    <t>Murray, Utah</t>
  </si>
  <si>
    <t>Palm Springs, CA</t>
  </si>
  <si>
    <t>Global events / Jersey action</t>
  </si>
  <si>
    <t>San Jose, probably</t>
  </si>
  <si>
    <t>Kensington, MD</t>
  </si>
  <si>
    <t>All up in ya business</t>
  </si>
  <si>
    <t>4EKUWK594EVER...DHS.SD.LA</t>
  </si>
  <si>
    <t>South Carolina, USA</t>
  </si>
  <si>
    <t>Lima, Peru</t>
  </si>
  <si>
    <t>Live Oak, CA</t>
  </si>
  <si>
    <t>Your team. All the time.</t>
  </si>
  <si>
    <t>Dallas</t>
  </si>
  <si>
    <t>Rogers Centre</t>
  </si>
  <si>
    <t>toronto</t>
  </si>
  <si>
    <t>Tampa, Florida</t>
  </si>
  <si>
    <t>I am a practicing lawyer</t>
  </si>
  <si>
    <t>ÜT: 30.209743,-97.107667</t>
  </si>
  <si>
    <t>Zootopia</t>
  </si>
  <si>
    <t>Astral Plane</t>
  </si>
  <si>
    <t>Raleign, NC</t>
  </si>
  <si>
    <t>Wyndmoor, PA</t>
  </si>
  <si>
    <t>New Jersey</t>
  </si>
  <si>
    <t>Honolulu, HI</t>
  </si>
  <si>
    <t>Vancouver USA</t>
  </si>
  <si>
    <t>H20ville, OH</t>
  </si>
  <si>
    <t xml:space="preserve">Miami </t>
  </si>
  <si>
    <t>Boston MA</t>
  </si>
  <si>
    <t>King's College</t>
  </si>
  <si>
    <t>South Dakota</t>
  </si>
  <si>
    <t>Philly</t>
  </si>
  <si>
    <t>ATL</t>
  </si>
  <si>
    <t>Williamsburg, VA</t>
  </si>
  <si>
    <t xml:space="preserve"> The #UK 🇬🇧 and 🇪🇺 </t>
  </si>
  <si>
    <t>Columbus Ohio</t>
  </si>
  <si>
    <t>ny.ny</t>
  </si>
  <si>
    <t>Saint Louis, Missouri</t>
  </si>
  <si>
    <t>Virginia, USA</t>
  </si>
  <si>
    <t>Scottsdale, AZ</t>
  </si>
  <si>
    <t>The Emerald City</t>
  </si>
  <si>
    <t>San Antonio</t>
  </si>
  <si>
    <t>Niles, Michigan</t>
  </si>
  <si>
    <t>The Retrolands</t>
  </si>
  <si>
    <t>Your head</t>
  </si>
  <si>
    <t>Wakanda</t>
  </si>
  <si>
    <t>South Jersey</t>
  </si>
  <si>
    <t>Lørenskog➡️Pittsburgh➡️Columbia</t>
  </si>
  <si>
    <t>Boise, ID</t>
  </si>
  <si>
    <t>Southern California</t>
  </si>
  <si>
    <t>Mn</t>
  </si>
  <si>
    <t>Ankeny, IA</t>
  </si>
  <si>
    <t>UCSD</t>
  </si>
  <si>
    <t>Metopia</t>
  </si>
  <si>
    <t>Pittsburgh and Portland, Maine</t>
  </si>
  <si>
    <t>New Orleans</t>
  </si>
  <si>
    <t>one of the five boroughs, NY</t>
  </si>
  <si>
    <t>I’m From Louisiana</t>
  </si>
  <si>
    <t>EN2</t>
  </si>
  <si>
    <t>Indianapolis</t>
  </si>
  <si>
    <t>Mississippi, USA</t>
  </si>
  <si>
    <t>Winterfell</t>
  </si>
  <si>
    <t>Watermellon patch</t>
  </si>
  <si>
    <t>At least 6 feet away from you</t>
  </si>
  <si>
    <t>Jacksonville, FL</t>
  </si>
  <si>
    <t>Kalamazoo, MI</t>
  </si>
  <si>
    <t>NV→OK→OH</t>
  </si>
  <si>
    <t>Livonia, MI</t>
  </si>
  <si>
    <t xml:space="preserve">Nashville, TN </t>
  </si>
  <si>
    <t>Hoboken, NJ</t>
  </si>
  <si>
    <t>Tallahassee, Fl</t>
  </si>
  <si>
    <t>Rockford, IL</t>
  </si>
  <si>
    <t>Smashville, TN</t>
  </si>
  <si>
    <t>Rooting for everybody Black</t>
  </si>
  <si>
    <t>Hattiesburg, MS</t>
  </si>
  <si>
    <t xml:space="preserve">Virginia </t>
  </si>
  <si>
    <t>Ad Astra</t>
  </si>
  <si>
    <t>West Babylon, NY</t>
  </si>
  <si>
    <t>Indiana</t>
  </si>
  <si>
    <t>New York/New Jersey, USA</t>
  </si>
  <si>
    <t>Cincinnati, OH</t>
  </si>
  <si>
    <t>OBX, USA</t>
  </si>
  <si>
    <t>Clearwater, FL</t>
  </si>
  <si>
    <t>Talcahuano, Chile</t>
  </si>
  <si>
    <t>Kingsville, ON</t>
  </si>
  <si>
    <t>Sitting on the dock of the Bay</t>
  </si>
  <si>
    <t>Bloomington, IL</t>
  </si>
  <si>
    <t>In pursuit of His glory</t>
  </si>
  <si>
    <t>Sandy, UT</t>
  </si>
  <si>
    <t>Encino, Los Angeles</t>
  </si>
  <si>
    <t>window or aisle seat</t>
  </si>
  <si>
    <t xml:space="preserve">Somewhere livin the Dream </t>
  </si>
  <si>
    <t xml:space="preserve"> ¯\_(ツ)_/¯</t>
  </si>
  <si>
    <t>slow dancing in the dark</t>
  </si>
  <si>
    <t>Las Vegas.</t>
  </si>
  <si>
    <t>Fight Island</t>
  </si>
  <si>
    <t>Berwick, PA</t>
  </si>
  <si>
    <t>Lansing, MI</t>
  </si>
  <si>
    <t>S. Broadway &amp; Clark St</t>
  </si>
  <si>
    <t xml:space="preserve">Philadelphia </t>
  </si>
  <si>
    <t>Alta Loma, CA</t>
  </si>
  <si>
    <t>Ventura, Ca</t>
  </si>
  <si>
    <t>Sackville, NB</t>
  </si>
  <si>
    <t>The North, CO</t>
  </si>
  <si>
    <t>QUARANTINED</t>
  </si>
  <si>
    <t xml:space="preserve">Toronto </t>
  </si>
  <si>
    <t>ATLien</t>
  </si>
  <si>
    <t>A plane or a football field</t>
  </si>
  <si>
    <t>Browns Mills, NJ</t>
  </si>
  <si>
    <t>Rockville, MD</t>
  </si>
  <si>
    <t>Sudbury, ON</t>
  </si>
  <si>
    <t>Gashouse Hero/ChapelThrill Vet</t>
  </si>
  <si>
    <t>Andover, MA</t>
  </si>
  <si>
    <t>On the right side of the dirt</t>
  </si>
  <si>
    <t>Nowhere.. (Jakku)</t>
  </si>
  <si>
    <t>Parts Unknown</t>
  </si>
  <si>
    <t>Lancaster, NY (Buffalo)</t>
  </si>
  <si>
    <t>deep 3</t>
  </si>
  <si>
    <t>Hannah, MT</t>
  </si>
  <si>
    <t>Auckland, New Zealand</t>
  </si>
  <si>
    <t>San Antonio, Texas</t>
  </si>
  <si>
    <t>Toronto,ON</t>
  </si>
  <si>
    <t>West Burbs, IL</t>
  </si>
  <si>
    <t>Spokane</t>
  </si>
  <si>
    <t>South Jersey / Philly / TTP</t>
  </si>
  <si>
    <t>Syracuse, NY</t>
  </si>
  <si>
    <t>Lafayette, La</t>
  </si>
  <si>
    <t>D.M.V</t>
  </si>
  <si>
    <t>Haddonfield, IL</t>
  </si>
  <si>
    <t>SL/Allendale</t>
  </si>
  <si>
    <t>I'm standing right behind you</t>
  </si>
  <si>
    <t>c-bus</t>
  </si>
  <si>
    <t>PHILLY</t>
  </si>
  <si>
    <t>614 🔁 440</t>
  </si>
  <si>
    <t>Northern CaliDOREnia</t>
  </si>
  <si>
    <t>Iowa, USA</t>
  </si>
  <si>
    <t>Dayton Ohio</t>
  </si>
  <si>
    <t>Vicksburg, MS</t>
  </si>
  <si>
    <t>The Lou</t>
  </si>
  <si>
    <t>Inside a bubble.</t>
  </si>
  <si>
    <t>Pinellas Park, FL</t>
  </si>
  <si>
    <t>Brawley, CA</t>
  </si>
  <si>
    <t>Minneapolis</t>
  </si>
  <si>
    <t>NY</t>
  </si>
  <si>
    <t>🇪🇬🇨🇦</t>
  </si>
  <si>
    <t>Margaritaville, #NoShoesNation</t>
  </si>
  <si>
    <t>Pittsburgh</t>
  </si>
  <si>
    <t>Grey Gardens</t>
  </si>
  <si>
    <t>Glendale, AZ</t>
  </si>
  <si>
    <t>Vaughn City ON</t>
  </si>
  <si>
    <t>CNY</t>
  </si>
  <si>
    <t>Puget Sound / Snatch</t>
  </si>
  <si>
    <t>Johnson City, TN</t>
  </si>
  <si>
    <t>n p</t>
  </si>
  <si>
    <t>seattle</t>
  </si>
  <si>
    <t>everywhere</t>
  </si>
  <si>
    <t>dudes</t>
  </si>
  <si>
    <t>Pearland, TX</t>
  </si>
  <si>
    <t>In a townhouse</t>
  </si>
  <si>
    <t>Newburgh, IN</t>
  </si>
  <si>
    <t>Slidell, LA</t>
  </si>
  <si>
    <t>Gig Harbor, Wa</t>
  </si>
  <si>
    <t>Louisville near Kentucky</t>
  </si>
  <si>
    <t>Boone, NC</t>
  </si>
  <si>
    <t>Queens, NY</t>
  </si>
  <si>
    <t>N/A</t>
  </si>
  <si>
    <t>Alexandria, VA.</t>
  </si>
  <si>
    <t>Ambler, PA</t>
  </si>
  <si>
    <t>The South</t>
  </si>
  <si>
    <t>King's Canyon ↔️ World's Edge</t>
  </si>
  <si>
    <t>KY</t>
  </si>
  <si>
    <t>New Berlin, WI</t>
  </si>
  <si>
    <t>n16</t>
  </si>
  <si>
    <t>Portland Oregon</t>
  </si>
  <si>
    <t>Flight school</t>
  </si>
  <si>
    <t>Securing the bag</t>
  </si>
  <si>
    <t>Maggie is my spirit animal</t>
  </si>
  <si>
    <t xml:space="preserve">Flatbush, Brooklyn </t>
  </si>
  <si>
    <t>Pittsburgh, Pa.</t>
  </si>
  <si>
    <t>Bloomington, Minnesota</t>
  </si>
  <si>
    <t>Germany</t>
  </si>
  <si>
    <t>zoom</t>
  </si>
  <si>
    <t>#WestSide out here tryna f (x)</t>
  </si>
  <si>
    <t>East Brunswick, N.J.</t>
  </si>
  <si>
    <t>Brampton</t>
  </si>
  <si>
    <t>Upper Darby/Manayunk/Dubai</t>
  </si>
  <si>
    <t>Toronto, ON</t>
  </si>
  <si>
    <t>San Jose, CA</t>
  </si>
  <si>
    <t xml:space="preserve">South of Heaven, West of Hell </t>
  </si>
  <si>
    <t>Chandler, AZ</t>
  </si>
  <si>
    <t>AZ</t>
  </si>
  <si>
    <t>Waukesha, WI</t>
  </si>
  <si>
    <t>St. Louis / Holly Hills</t>
  </si>
  <si>
    <t>Compton, CA</t>
  </si>
  <si>
    <t>Charleston</t>
  </si>
  <si>
    <t>Towcester</t>
  </si>
  <si>
    <t>Casbah Cafe</t>
  </si>
  <si>
    <t>london</t>
  </si>
  <si>
    <t>Los Angeles / SF / NYC</t>
  </si>
  <si>
    <t>Silver Lake, CA</t>
  </si>
  <si>
    <t>Cedar Falls, Iowa</t>
  </si>
  <si>
    <t>Wisconsin via Texas</t>
  </si>
  <si>
    <t>Middle East</t>
  </si>
  <si>
    <t>Madison, Wis.</t>
  </si>
  <si>
    <t>Northern Kentucky</t>
  </si>
  <si>
    <t>Porto, Portugal</t>
  </si>
  <si>
    <t>North Brunswick, NJ</t>
  </si>
  <si>
    <t>Blumenau, Brazil</t>
  </si>
  <si>
    <t>Dayton, Ohio</t>
  </si>
  <si>
    <t>the bay</t>
  </si>
  <si>
    <t xml:space="preserve">Las Vegas </t>
  </si>
  <si>
    <t>https://t.co/gfVZ2Q53Bp</t>
  </si>
  <si>
    <t>http://t.co/IaghNW8Xm2</t>
  </si>
  <si>
    <t>https://t.co/y3xiKPuCy8</t>
  </si>
  <si>
    <t>https://t.co/Vi65j8fl2A</t>
  </si>
  <si>
    <t>https://t.co/lY6OcGZt8x</t>
  </si>
  <si>
    <t>https://t.co/1mE8PUF1Lc</t>
  </si>
  <si>
    <t>https://t.co/ScNVY4VxD2</t>
  </si>
  <si>
    <t>https://t.co/xajqgys5Th</t>
  </si>
  <si>
    <t>https://t.co/0vDw5IaB4P</t>
  </si>
  <si>
    <t>https://t.co/pYjUZt9emV</t>
  </si>
  <si>
    <t>https://t.co/gEqLeITe6m</t>
  </si>
  <si>
    <t>https://t.co/uBsfg3yyOn</t>
  </si>
  <si>
    <t>https://t.co/RIh8gJHBoq</t>
  </si>
  <si>
    <t>https://t.co/yA0hwpXHzs</t>
  </si>
  <si>
    <t>https://t.co/Xny5c2B14t</t>
  </si>
  <si>
    <t>https://t.co/KWb6xyBgkw</t>
  </si>
  <si>
    <t>https://t.co/LUkxOdsDhN</t>
  </si>
  <si>
    <t>https://t.co/vAhv8UV4KN</t>
  </si>
  <si>
    <t>https://t.co/oyjOKPfKn2</t>
  </si>
  <si>
    <t>https://t.co/S92XnFDfqS</t>
  </si>
  <si>
    <t>https://t.co/ejpv5YCtBV</t>
  </si>
  <si>
    <t>https://t.co/GRVM0pLrPa</t>
  </si>
  <si>
    <t>https://t.co/3mWCnk49Lp</t>
  </si>
  <si>
    <t>https://t.co/liixGfmQsm</t>
  </si>
  <si>
    <t>https://t.co/Wr6Jj5Htd9</t>
  </si>
  <si>
    <t>https://t.co/hxNzcNpt4e</t>
  </si>
  <si>
    <t>https://t.co/BPTC1wZXO4</t>
  </si>
  <si>
    <t>https://t.co/pR8yjkwCGo</t>
  </si>
  <si>
    <t>https://t.co/ZY4nFN21DC</t>
  </si>
  <si>
    <t>https://t.co/csBAsshbiO</t>
  </si>
  <si>
    <t>https://t.co/neyxg8C5ml</t>
  </si>
  <si>
    <t>https://t.co/FPzOW9j4QU</t>
  </si>
  <si>
    <t>https://t.co/RANs9eL3zJ</t>
  </si>
  <si>
    <t>https://t.co/XesRkJnpJT</t>
  </si>
  <si>
    <t>https://t.co/8ddaaCZOGg</t>
  </si>
  <si>
    <t>https://t.co/2arUOXQosX</t>
  </si>
  <si>
    <t>https://t.co/wqhc3kEZkg</t>
  </si>
  <si>
    <t>http://t.co/wseofdLFxe</t>
  </si>
  <si>
    <t>https://t.co/ct36xvYmBf</t>
  </si>
  <si>
    <t>https://t.co/2gduCdOrdy</t>
  </si>
  <si>
    <t>https://t.co/ZhcnfI19pl</t>
  </si>
  <si>
    <t>https://t.co/PhlxJTuRpH</t>
  </si>
  <si>
    <t>http://t.co/dsMZV04bNo</t>
  </si>
  <si>
    <t>https://t.co/Z5fe2SPyiv</t>
  </si>
  <si>
    <t>https://t.co/4FNCeu2Z1a</t>
  </si>
  <si>
    <t>https://t.co/yuVVJGYdQG</t>
  </si>
  <si>
    <t>https://t.co/dkjslsQXvK</t>
  </si>
  <si>
    <t>https://t.co/S5PSECDRgr</t>
  </si>
  <si>
    <t>https://t.co/GWLe4xWHqM</t>
  </si>
  <si>
    <t>https://t.co/zuykezZ7g1</t>
  </si>
  <si>
    <t>https://t.co/UUcyII86Hu</t>
  </si>
  <si>
    <t>https://t.co/sOvPp9bAsg</t>
  </si>
  <si>
    <t>https://t.co/4nCdo0yUAF</t>
  </si>
  <si>
    <t>https://t.co/TmJsTvGPKj</t>
  </si>
  <si>
    <t>https://t.co/hLbWYdp466</t>
  </si>
  <si>
    <t>https://t.co/kzltKnFs5E</t>
  </si>
  <si>
    <t>http://t.co/FtCyvxgTWN</t>
  </si>
  <si>
    <t>https://t.co/VGuYxbRtiU</t>
  </si>
  <si>
    <t>https://t.co/8BLY2Dv35K</t>
  </si>
  <si>
    <t>https://t.co/qzVAzKHfW7</t>
  </si>
  <si>
    <t>https://t.co/RbZ1jLfSEd</t>
  </si>
  <si>
    <t>https://t.co/fcxSSm5pLQ</t>
  </si>
  <si>
    <t>https://t.co/LxboRZQ4J0</t>
  </si>
  <si>
    <t>https://t.co/aZNBDNDksm</t>
  </si>
  <si>
    <t>https://t.co/UlOpeEIyyx</t>
  </si>
  <si>
    <t>https://t.co/RBnAjdV6bW</t>
  </si>
  <si>
    <t>https://t.co/FNezhsZpyC</t>
  </si>
  <si>
    <t>https://t.co/4pbhKY2bd4</t>
  </si>
  <si>
    <t>https://t.co/l60i3M1tFt</t>
  </si>
  <si>
    <t>http://t.co/x0Mdx0P2eO</t>
  </si>
  <si>
    <t>https://t.co/qOmxhBcQG5</t>
  </si>
  <si>
    <t>https://t.co/Wluuleoonh</t>
  </si>
  <si>
    <t>https://t.co/Jfo6E2G6gn</t>
  </si>
  <si>
    <t>https://t.co/8ODp9RDWqD</t>
  </si>
  <si>
    <t>https://t.co/sQn3DZz4Hp</t>
  </si>
  <si>
    <t>https://t.co/oeJapH0OWm</t>
  </si>
  <si>
    <t>https://t.co/nXwkjh1IpJ</t>
  </si>
  <si>
    <t>https://t.co/kkkGv6x4EL</t>
  </si>
  <si>
    <t>https://t.co/R9Np7FlJjz</t>
  </si>
  <si>
    <t>https://t.co/LPacpXMyCT</t>
  </si>
  <si>
    <t>https://t.co/j5qpISGqeE</t>
  </si>
  <si>
    <t>https://t.co/fsNdBnmWiC</t>
  </si>
  <si>
    <t>https://t.co/b2zscqzS1T</t>
  </si>
  <si>
    <t>https://t.co/AGYMVaP8Lq</t>
  </si>
  <si>
    <t>https://t.co/iKUnGJGg1r</t>
  </si>
  <si>
    <t>https://t.co/wVH5yL1gCR</t>
  </si>
  <si>
    <t>https://t.co/Ze2DEIz3qF</t>
  </si>
  <si>
    <t>https://t.co/RFGB8dWrsI</t>
  </si>
  <si>
    <t>https://t.co/uRqHN1RiHA</t>
  </si>
  <si>
    <t>https://t.co/Uj52JttrvF</t>
  </si>
  <si>
    <t>https://t.co/U7qduupCoi</t>
  </si>
  <si>
    <t>https://t.co/vb0mUiYPa9</t>
  </si>
  <si>
    <t>https://t.co/ZuKCVqQ6ec</t>
  </si>
  <si>
    <t>https://t.co/ScNVY5d91C</t>
  </si>
  <si>
    <t>https://t.co/Dq3F0Qb65J</t>
  </si>
  <si>
    <t>https://t.co/vAzEbS2522</t>
  </si>
  <si>
    <t>https://t.co/VZ5PpRgded</t>
  </si>
  <si>
    <t>https://t.co/lIpbvz4Zap</t>
  </si>
  <si>
    <t>https://t.co/eqjDEQLg5C</t>
  </si>
  <si>
    <t>https://t.co/16IKTiXf49</t>
  </si>
  <si>
    <t>https://t.co/Vp9BjBSLop</t>
  </si>
  <si>
    <t>https://t.co/646IalxTYh</t>
  </si>
  <si>
    <t>https://t.co/d0QjMpr3dI</t>
  </si>
  <si>
    <t>https://t.co/m6MOcpRo4M</t>
  </si>
  <si>
    <t>https://t.co/9zG6ZvKVLm</t>
  </si>
  <si>
    <t>https://t.co/qlgVdmU3kh</t>
  </si>
  <si>
    <t>https://t.co/0hiFw7VvzD</t>
  </si>
  <si>
    <t>https://t.co/rJ1evgzeaM</t>
  </si>
  <si>
    <t>https://t.co/kC1Onj6yyC</t>
  </si>
  <si>
    <t>https://t.co/kBgqbRtSFo</t>
  </si>
  <si>
    <t>https://t.co/XiVF6YfK8f</t>
  </si>
  <si>
    <t>https://t.co/1uwe6Bwn3t</t>
  </si>
  <si>
    <t>https://t.co/owrTC0BAdE</t>
  </si>
  <si>
    <t>https://t.co/WjeReR0qiP</t>
  </si>
  <si>
    <t>https://t.co/yxd4ZAdx33</t>
  </si>
  <si>
    <t>https://t.co/Jg8LR8CISd</t>
  </si>
  <si>
    <t>https://t.co/S1iLF3E4e0</t>
  </si>
  <si>
    <t>https://t.co/PHCKWjVpZx</t>
  </si>
  <si>
    <t>https://t.co/R3SAWbCNK0</t>
  </si>
  <si>
    <t>https://t.co/73S9VC2by6</t>
  </si>
  <si>
    <t>https://t.co/3PsA0tfyc1</t>
  </si>
  <si>
    <t>https://t.co/TuEMDk0hkZ</t>
  </si>
  <si>
    <t>http://t.co/rh6mJN0yXN</t>
  </si>
  <si>
    <t>http://t.co/YmWnPxJ5GR</t>
  </si>
  <si>
    <t>https://t.co/ZgFHy7rpnp</t>
  </si>
  <si>
    <t>https://t.co/teGWLJu3BG</t>
  </si>
  <si>
    <t>https://t.co/RqqkIx8GI7</t>
  </si>
  <si>
    <t>https://t.co/c9JzH8VPTP</t>
  </si>
  <si>
    <t>https://t.co/Gl0eG1Tqhv</t>
  </si>
  <si>
    <t>https://t.co/cMufa0OmR6</t>
  </si>
  <si>
    <t>https://t.co/HFTvZgQTPY</t>
  </si>
  <si>
    <t>https://t.co/BCAnaFLihU</t>
  </si>
  <si>
    <t>https://t.co/ogRUF7wZQJ</t>
  </si>
  <si>
    <t>http://t.co/OAL5CBHZ0z</t>
  </si>
  <si>
    <t>https://t.co/nyWpgGKgo1</t>
  </si>
  <si>
    <t>https://t.co/aZO8OyN7Cf</t>
  </si>
  <si>
    <t>https://t.co/TB3P9ujBuf</t>
  </si>
  <si>
    <t>https://t.co/AQo8P8qQTH</t>
  </si>
  <si>
    <t>https://t.co/baPeUcU2yH</t>
  </si>
  <si>
    <t>https://t.co/g40xUcyCCR</t>
  </si>
  <si>
    <t>https://t.co/TouDVeULbs</t>
  </si>
  <si>
    <t>https://t.co/EFqZezzFBj</t>
  </si>
  <si>
    <t>https://t.co/0k1l4xP2Uk</t>
  </si>
  <si>
    <t>https://t.co/BwjrW0rEaj</t>
  </si>
  <si>
    <t>https://t.co/FsQszzVdbq</t>
  </si>
  <si>
    <t>https://t.co/AFBQ5lmEc0</t>
  </si>
  <si>
    <t>https://t.co/20xF95u0vv</t>
  </si>
  <si>
    <t>https://t.co/HMY8r7j983</t>
  </si>
  <si>
    <t>https://t.co/2zSPzNNskm</t>
  </si>
  <si>
    <t>https://t.co/CFXD5md1KQ</t>
  </si>
  <si>
    <t>https://t.co/pRGC1ls2xR</t>
  </si>
  <si>
    <t>https://t.co/UayeXSxnTm</t>
  </si>
  <si>
    <t>https://t.co/EwvQW9HcJ5</t>
  </si>
  <si>
    <t>https://t.co/unbtR924qR</t>
  </si>
  <si>
    <t>https://t.co/uswt5jXX1w</t>
  </si>
  <si>
    <t>https://t.co/gvWZrXm6mu</t>
  </si>
  <si>
    <t>https://t.co/tYJf64FrBM</t>
  </si>
  <si>
    <t>https://t.co/Ee69THgznW</t>
  </si>
  <si>
    <t>https://t.co/KV95CnwR7H</t>
  </si>
  <si>
    <t>https://t.co/YuhqvstNfU</t>
  </si>
  <si>
    <t>https://t.co/dLyyJIm23M</t>
  </si>
  <si>
    <t>https://t.co/T7YKc1KGfa</t>
  </si>
  <si>
    <t>https://t.co/g266nQXmqR</t>
  </si>
  <si>
    <t>https://t.co/oDrLc3id2x</t>
  </si>
  <si>
    <t>https://t.co/GTtwMLUYxF</t>
  </si>
  <si>
    <t>https://t.co/dfWAVU8oWS</t>
  </si>
  <si>
    <t>https://t.co/t0aClvwrjU</t>
  </si>
  <si>
    <t>https://t.co/BFi9TDIQkB</t>
  </si>
  <si>
    <t>https://t.co/qCz7zLHE8B</t>
  </si>
  <si>
    <t>https://t.co/pt9GnMPGtc</t>
  </si>
  <si>
    <t>https://t.co/0uUoHj78m6</t>
  </si>
  <si>
    <t>https://t.co/8BTjVgpAfE</t>
  </si>
  <si>
    <t>https://t.co/Hvx7mN7zwR</t>
  </si>
  <si>
    <t>https://t.co/9EhQHCm4E8</t>
  </si>
  <si>
    <t>https://t.co/BM9Nc4mDXb</t>
  </si>
  <si>
    <t>https://t.co/DFvXfhZTyf</t>
  </si>
  <si>
    <t>https://t.co/diNcSSr8k7</t>
  </si>
  <si>
    <t>https://t.co/DQN1lrf3kQ</t>
  </si>
  <si>
    <t>https://t.co/MJ3zzMQeFI</t>
  </si>
  <si>
    <t>https://t.co/toDs3eoedo</t>
  </si>
  <si>
    <t>https://t.co/DhCdCThkQN</t>
  </si>
  <si>
    <t>https://t.co/t0iN3jfz4f</t>
  </si>
  <si>
    <t>https://t.co/iLemN1KTig</t>
  </si>
  <si>
    <t>https://t.co/8mUuBySXO2</t>
  </si>
  <si>
    <t>https://t.co/OoXHgYnJVE</t>
  </si>
  <si>
    <t>https://t.co/ZJUZ7I7d33</t>
  </si>
  <si>
    <t>https://t.co/CeCdbPIYcI</t>
  </si>
  <si>
    <t>https://t.co/XMGTbF6OBE</t>
  </si>
  <si>
    <t>https://t.co/iaityvq4RY</t>
  </si>
  <si>
    <t>https://t.co/LBy0n3mwTh</t>
  </si>
  <si>
    <t>https://t.co/RXNJLOzlZ0</t>
  </si>
  <si>
    <t>https://t.co/5gdYfqLrBt</t>
  </si>
  <si>
    <t>https://t.co/RRqpymlVih</t>
  </si>
  <si>
    <t>https://t.co/ZPRlblbpB2</t>
  </si>
  <si>
    <t>https://t.co/ZRJ89X3VtE</t>
  </si>
  <si>
    <t>https://t.co/GUf3s8xVy8</t>
  </si>
  <si>
    <t>https://t.co/7jnM01Chjy</t>
  </si>
  <si>
    <t>https://t.co/3qkr0d4jbH</t>
  </si>
  <si>
    <t>https://t.co/753p0SuZeU</t>
  </si>
  <si>
    <t>https://t.co/990q7Opv1s</t>
  </si>
  <si>
    <t>https://t.co/3VddpZiCla</t>
  </si>
  <si>
    <t>https://t.co/OR4gMBjRGV</t>
  </si>
  <si>
    <t>https://t.co/lUmLxQGhLH</t>
  </si>
  <si>
    <t>https://t.co/WUGN5bZ4JI</t>
  </si>
  <si>
    <t>https://t.co/aVxsCjNeGk</t>
  </si>
  <si>
    <t>https://t.co/h4xL7PG2Dw</t>
  </si>
  <si>
    <t>https://t.co/sYA8csMR1p</t>
  </si>
  <si>
    <t>https://t.co/4eKpNxZB62</t>
  </si>
  <si>
    <t>https://t.co/8XBvMHpHJb</t>
  </si>
  <si>
    <t>https://t.co/bFDVppHMI4</t>
  </si>
  <si>
    <t>https://t.co/0xHNX7dW9i</t>
  </si>
  <si>
    <t>https://t.co/nUE41zoC6W</t>
  </si>
  <si>
    <t>https://t.co/MzJXSmsWAM</t>
  </si>
  <si>
    <t>https://t.co/V339JOreas</t>
  </si>
  <si>
    <t>https://t.co/TuMeEDhfc4</t>
  </si>
  <si>
    <t>https://t.co/BE5JFzmnFU</t>
  </si>
  <si>
    <t>https://t.co/WW075Yadro</t>
  </si>
  <si>
    <t>https://t.co/iYGFzzDtAc</t>
  </si>
  <si>
    <t>https://t.co/tzcJjK9Ye4</t>
  </si>
  <si>
    <t>https://t.co/xQSvbeAFqj</t>
  </si>
  <si>
    <t>https://t.co/kkIZFZrDLf</t>
  </si>
  <si>
    <t>https://t.co/ZdxGcTqteR</t>
  </si>
  <si>
    <t>https://t.co/8MMuV2juae</t>
  </si>
  <si>
    <t>https://t.co/MotYsHjO4A</t>
  </si>
  <si>
    <t>https://t.co/S1XzAXmc0H</t>
  </si>
  <si>
    <t>https://t.co/mAjssla2OZ</t>
  </si>
  <si>
    <t>https://t.co/vFm299XfOl</t>
  </si>
  <si>
    <t>https://t.co/wP8vR5oT2z</t>
  </si>
  <si>
    <t>https://t.co/DH0RBjpto7</t>
  </si>
  <si>
    <t>https://t.co/xPI2hU9jsb</t>
  </si>
  <si>
    <t>https://t.co/1n3qShnAAM</t>
  </si>
  <si>
    <t>https://t.co/xktnlLDUiO</t>
  </si>
  <si>
    <t>https://t.co/IGtYtz5tOU</t>
  </si>
  <si>
    <t>https://t.co/wQgO4DbZrK</t>
  </si>
  <si>
    <t>https://t.co/zj2D0eSfxR</t>
  </si>
  <si>
    <t>https://t.co/1rIFw9Qxvo</t>
  </si>
  <si>
    <t>https://t.co/P0rd2A6OVp</t>
  </si>
  <si>
    <t>https://t.co/ieu5lCxBar</t>
  </si>
  <si>
    <t>http://t.co/qAR7nk5Jsc</t>
  </si>
  <si>
    <t>https://t.co/e4YiMMIHhV</t>
  </si>
  <si>
    <t>https://t.co/HSZKifkm7h</t>
  </si>
  <si>
    <t>https://t.co/ZYK6OGCgT6</t>
  </si>
  <si>
    <t>https://t.co/aUQ9KEt5Ic</t>
  </si>
  <si>
    <t>https://t.co/MmXRibtiGH</t>
  </si>
  <si>
    <t>https://t.co/ZHVvCA8mHK</t>
  </si>
  <si>
    <t>https://t.co/Ad84CYVpjP</t>
  </si>
  <si>
    <t>https://t.co/KvxvrM33b7</t>
  </si>
  <si>
    <t>https://t.co/8hEEF6VXdW</t>
  </si>
  <si>
    <t>https://t.co/4s8kpeujxi</t>
  </si>
  <si>
    <t>https://t.co/ytGrwhp3PH</t>
  </si>
  <si>
    <t>https://t.co/Af6E8w8Pra</t>
  </si>
  <si>
    <t>https://t.co/rGp1InS9pY</t>
  </si>
  <si>
    <t>https://t.co/9MEn5qjZkD</t>
  </si>
  <si>
    <t>https://t.co/VXupi3gwVK</t>
  </si>
  <si>
    <t>https://t.co/pe9xNJe56Z</t>
  </si>
  <si>
    <t>https://t.co/jniT5jggpd</t>
  </si>
  <si>
    <t>https://t.co/vwXqaGMMfs</t>
  </si>
  <si>
    <t>https://t.co/wDLDCj0LTB</t>
  </si>
  <si>
    <t>https://t.co/3OEMsaM2Ma</t>
  </si>
  <si>
    <t>https://t.co/A67m4PhzJ0</t>
  </si>
  <si>
    <t>https://t.co/tGe4RFLqBS</t>
  </si>
  <si>
    <t>https://t.co/RcBkpQdDjj</t>
  </si>
  <si>
    <t>https://t.co/JcP73bOfEL</t>
  </si>
  <si>
    <t>https://t.co/Zs1R5G1Uxj</t>
  </si>
  <si>
    <t>https://t.co/kYGLLtBTTH</t>
  </si>
  <si>
    <t>https://t.co/ullb0CMtEc</t>
  </si>
  <si>
    <t>https://t.co/XX5l5dfEID</t>
  </si>
  <si>
    <t>https://t.co/UClrPuJpyZ</t>
  </si>
  <si>
    <t>https://t.co/OMxB0x7xC5</t>
  </si>
  <si>
    <t>https://t.co/A1o1oxZY4W</t>
  </si>
  <si>
    <t>https://t.co/liaDqavvIe</t>
  </si>
  <si>
    <t>https://t.co/Ll84PdfMtD</t>
  </si>
  <si>
    <t>https://t.co/ZJfvOSV35b</t>
  </si>
  <si>
    <t>https://t.co/TVqzVVeyzp</t>
  </si>
  <si>
    <t>https://t.co/hDvzRGxEr9</t>
  </si>
  <si>
    <t>https://t.co/GFejJ2AXV8</t>
  </si>
  <si>
    <t>https://t.co/zU3TL6KO65</t>
  </si>
  <si>
    <t>https://t.co/dTEHc841AO</t>
  </si>
  <si>
    <t>https://t.co/cqyTg9gljc</t>
  </si>
  <si>
    <t>https://t.co/9fZXWFYVbr</t>
  </si>
  <si>
    <t>https://t.co/cKTsp1Uh8M</t>
  </si>
  <si>
    <t>https://t.co/v8OYruZT91</t>
  </si>
  <si>
    <t>https://t.co/psA0wQvkgl</t>
  </si>
  <si>
    <t>https://t.co/spKyb4kAdb</t>
  </si>
  <si>
    <t>https://t.co/03ng86Awl8</t>
  </si>
  <si>
    <t>https://t.co/09PHOIyu6F</t>
  </si>
  <si>
    <t>https://t.co/wf0IRt2I2Y</t>
  </si>
  <si>
    <t>https://t.co/065AtmV6yq</t>
  </si>
  <si>
    <t>https://t.co/1Uo5ZVfSk2</t>
  </si>
  <si>
    <t>https://t.co/wHhd9TevT5</t>
  </si>
  <si>
    <t>https://t.co/dYDiTqAUHh</t>
  </si>
  <si>
    <t>https://t.co/Nq2AceZYq8</t>
  </si>
  <si>
    <t>https://t.co/uhqh2jUjwF</t>
  </si>
  <si>
    <t>https://t.co/gB1u4tBcWG</t>
  </si>
  <si>
    <t>http://t.co/yIzleEakTJ</t>
  </si>
  <si>
    <t>https://t.co/gl4CBsAGfs</t>
  </si>
  <si>
    <t>https://t.co/H4NVDXrUr4</t>
  </si>
  <si>
    <t>https://t.co/d5L0fvrYwM</t>
  </si>
  <si>
    <t>https://t.co/va3MJwk50T</t>
  </si>
  <si>
    <t>https://t.co/rnVZYbQG6L</t>
  </si>
  <si>
    <t>https://t.co/LYMv6U51Zd</t>
  </si>
  <si>
    <t>https://t.co/iEwi6djeF7</t>
  </si>
  <si>
    <t>https://t.co/cVKQC8Xc7w</t>
  </si>
  <si>
    <t>https://t.co/hgouSnlK0A</t>
  </si>
  <si>
    <t>https://t.co/q00o7loLG6</t>
  </si>
  <si>
    <t>https://t.co/UTMgOyCq4D</t>
  </si>
  <si>
    <t>https://t.co/PSbl69WV78</t>
  </si>
  <si>
    <t>https://t.co/9VgmnnPyiM</t>
  </si>
  <si>
    <t>https://t.co/93DJAq1l1s</t>
  </si>
  <si>
    <t>https://t.co/PsrbXxtpql</t>
  </si>
  <si>
    <t>https://t.co/1vIy2x101F</t>
  </si>
  <si>
    <t>https://t.co/IkzfVRpys8</t>
  </si>
  <si>
    <t>https://t.co/MOXuEXmkpU</t>
  </si>
  <si>
    <t>https://t.co/XixnW4dvUF</t>
  </si>
  <si>
    <t>https://t.co/B5oTWIGmyr</t>
  </si>
  <si>
    <t>https://t.co/Uk2gqkNpwb</t>
  </si>
  <si>
    <t>https://t.co/nHAxD3Frwa</t>
  </si>
  <si>
    <t>https://t.co/MsBDRqlLLp</t>
  </si>
  <si>
    <t>https://t.co/3pmid9VuT6</t>
  </si>
  <si>
    <t>https://t.co/jdDJM0OV1p</t>
  </si>
  <si>
    <t>https://t.co/EnOoHuvPrz</t>
  </si>
  <si>
    <t>https://t.co/cbiK8dgso9</t>
  </si>
  <si>
    <t>https://t.co/9H3rbXaMeG</t>
  </si>
  <si>
    <t>https://t.co/kCRQMWBHPm</t>
  </si>
  <si>
    <t>https://t.co/JKI0qSmVVE</t>
  </si>
  <si>
    <t>https://t.co/V0QqWXLfHM</t>
  </si>
  <si>
    <t>https://t.co/r47AXt4Jjq</t>
  </si>
  <si>
    <t>https://t.co/QPjoI7IS6d</t>
  </si>
  <si>
    <t>https://t.co/6RqU3wFsqj</t>
  </si>
  <si>
    <t>https://t.co/MmXRibKU5h</t>
  </si>
  <si>
    <t>https://t.co/nGA23EbiQg</t>
  </si>
  <si>
    <t>https://t.co/3Zco9nV91D</t>
  </si>
  <si>
    <t>https://t.co/BjjsUc2D4D</t>
  </si>
  <si>
    <t>https://t.co/Q7FokXFGPf</t>
  </si>
  <si>
    <t>https://t.co/iH0qYabLgF</t>
  </si>
  <si>
    <t>https://t.co/Q9oWkpZVZG</t>
  </si>
  <si>
    <t>https://t.co/31L0vHSn7W</t>
  </si>
  <si>
    <t>https://t.co/tKs7kbK7gP</t>
  </si>
  <si>
    <t>https://t.co/AXBjlWXMUx</t>
  </si>
  <si>
    <t>https://t.co/1PXIgjqzrS</t>
  </si>
  <si>
    <t>https://t.co/KtoTJZrDSU</t>
  </si>
  <si>
    <t>https://t.co/vK4V0PL91p</t>
  </si>
  <si>
    <t>https://t.co/dsJ2LnnxqQ</t>
  </si>
  <si>
    <t>https://t.co/Mn5aq9ulhn</t>
  </si>
  <si>
    <t>https://t.co/dZTeEp56Kj</t>
  </si>
  <si>
    <t>http://t.co/Wtk35YlJRE</t>
  </si>
  <si>
    <t>https://t.co/Q2Rd91EohD</t>
  </si>
  <si>
    <t>https://t.co/70NpXHObqy</t>
  </si>
  <si>
    <t>https://t.co/LGACr0GGvp</t>
  </si>
  <si>
    <t>https://t.co/L4zqsVHMRF</t>
  </si>
  <si>
    <t>https://t.co/phIT4P3rrd</t>
  </si>
  <si>
    <t>https://t.co/va8mpjyO8D</t>
  </si>
  <si>
    <t>https://t.co/I6imoqLWKi</t>
  </si>
  <si>
    <t>https://t.co/08aF3VfgJn</t>
  </si>
  <si>
    <t>https://t.co/Oojsf9L8s6</t>
  </si>
  <si>
    <t>https://t.co/Mi0fwPgnB5</t>
  </si>
  <si>
    <t>https://t.co/WowqubcZg5</t>
  </si>
  <si>
    <t>https://t.co/5MyZLpwcyz</t>
  </si>
  <si>
    <t>https://t.co/7om53ZAPic</t>
  </si>
  <si>
    <t>https://t.co/iqvEI8KUjj</t>
  </si>
  <si>
    <t>https://t.co/XMGTbFoq0e</t>
  </si>
  <si>
    <t>https://t.co/jM1TFwxViZ</t>
  </si>
  <si>
    <t>https://t.co/Fq85L3286A</t>
  </si>
  <si>
    <t>https://t.co/7hZG8aRHdS</t>
  </si>
  <si>
    <t>https://t.co/Lsw9vmsHoh</t>
  </si>
  <si>
    <t>https://t.co/cI9dfQ6E3X</t>
  </si>
  <si>
    <t>https://t.co/JO452k1F24</t>
  </si>
  <si>
    <t>https://t.co/Tb9W1PXDZh</t>
  </si>
  <si>
    <t>http://t.co/OMYlG6yoYY</t>
  </si>
  <si>
    <t>https://t.co/dOVo3hgIs3</t>
  </si>
  <si>
    <t>https://t.co/HYaDS14RAF</t>
  </si>
  <si>
    <t>https://t.co/lwC0AzKYy5</t>
  </si>
  <si>
    <t>https://t.co/1ecYsgCzr8</t>
  </si>
  <si>
    <t>https://t.co/v2OA3YLzE6</t>
  </si>
  <si>
    <t>https://t.co/i4p8aJWnW8</t>
  </si>
  <si>
    <t>https://t.co/s1biGsjAne</t>
  </si>
  <si>
    <t>https://t.co/6xhizOD9z5</t>
  </si>
  <si>
    <t>https://t.co/45rkuYr009</t>
  </si>
  <si>
    <t>https://t.co/fbc7qU6hQE</t>
  </si>
  <si>
    <t>https://t.co/P2dI7drsAW</t>
  </si>
  <si>
    <t>https://t.co/WVwfXyc4OF</t>
  </si>
  <si>
    <t>https://t.co/WjxJRo2kgC</t>
  </si>
  <si>
    <t>https://t.co/dcVblETxLc</t>
  </si>
  <si>
    <t>https://t.co/2prsXPiHdu</t>
  </si>
  <si>
    <t>https://t.co/NK9oZL8hMF</t>
  </si>
  <si>
    <t>https://t.co/N2wucUX4gK</t>
  </si>
  <si>
    <t>https://t.co/BtVHvOIzi6</t>
  </si>
  <si>
    <t>https://t.co/oM4MDNmyGJ</t>
  </si>
  <si>
    <t>https://t.co/at9TKDwWCX</t>
  </si>
  <si>
    <t>https://t.co/Rqoyq4Csnz</t>
  </si>
  <si>
    <t>https://t.co/JBW7EKEZVK</t>
  </si>
  <si>
    <t>https://t.co/bWsjXxO1Q5</t>
  </si>
  <si>
    <t>https://t.co/TSuiHEc7je</t>
  </si>
  <si>
    <t>https://t.co/YBENAJ2RyC</t>
  </si>
  <si>
    <t>https://t.co/LXKdGPLHnd</t>
  </si>
  <si>
    <t>https://t.co/7dGFqETrL0</t>
  </si>
  <si>
    <t>https://t.co/Xtj2d3zkgN</t>
  </si>
  <si>
    <t>https://t.co/aAYtUiwQzt</t>
  </si>
  <si>
    <t>https://t.co/lELJEV1zqj</t>
  </si>
  <si>
    <t>https://t.co/KrwSH8Qffi</t>
  </si>
  <si>
    <t>https://t.co/fREwhrEFGp</t>
  </si>
  <si>
    <t>https://t.co/zX5Lexfzle</t>
  </si>
  <si>
    <t>https://t.co/AxUHLfMuZK</t>
  </si>
  <si>
    <t>https://t.co/NUDJmne3Qp</t>
  </si>
  <si>
    <t>http://t.co/Q0gTZfUGIz</t>
  </si>
  <si>
    <t>https://t.co/8cdvkp3GBS</t>
  </si>
  <si>
    <t>https://t.co/xZWbpVeSmd</t>
  </si>
  <si>
    <t>https://t.co/EfejwRzI5F</t>
  </si>
  <si>
    <t>https://t.co/X5261CgAde</t>
  </si>
  <si>
    <t>https://t.co/jGK5IMNnAc</t>
  </si>
  <si>
    <t>https://t.co/HiBpOcWNK9</t>
  </si>
  <si>
    <t>https://t.co/W5wPPqKZjx</t>
  </si>
  <si>
    <t>https://t.co/Vnf92hSFVv</t>
  </si>
  <si>
    <t>https://t.co/5c9Tdk7xMt</t>
  </si>
  <si>
    <t>https://t.co/6pBQjmfvzi</t>
  </si>
  <si>
    <t>https://t.co/CgTokdj1Sn</t>
  </si>
  <si>
    <t>https://t.co/t1a4owc9vN</t>
  </si>
  <si>
    <t>https://t.co/eKkckw1cog</t>
  </si>
  <si>
    <t>https://t.co/jBzBa9kbz9</t>
  </si>
  <si>
    <t>https://t.co/Py4Bd0OdCE</t>
  </si>
  <si>
    <t>https://t.co/SgcpAC9b8q</t>
  </si>
  <si>
    <t>https://t.co/UUYHrNH2z1</t>
  </si>
  <si>
    <t>https://t.co/eCtqhpLSHF</t>
  </si>
  <si>
    <t>https://t.co/i15eonD4jW</t>
  </si>
  <si>
    <t>https://t.co/A5pre6Zxjx</t>
  </si>
  <si>
    <t>http://t.co/Hq7hTYkOPg</t>
  </si>
  <si>
    <t>https://t.co/KlYLYSkQJF</t>
  </si>
  <si>
    <t>https://t.co/E4OWAxHAkA</t>
  </si>
  <si>
    <t>https://t.co/HVeqXr6NUY</t>
  </si>
  <si>
    <t>https://t.co/UUZQ2D18E2</t>
  </si>
  <si>
    <t>https://t.co/rLhsavcAU7</t>
  </si>
  <si>
    <t>https://t.co/7eBZ6ZHg2U</t>
  </si>
  <si>
    <t>https://t.co/1NkdlLd6wn</t>
  </si>
  <si>
    <t>https://t.co/SVNRNk22a3</t>
  </si>
  <si>
    <t>https://t.co/JKoXedtrxE</t>
  </si>
  <si>
    <t>https://t.co/sROCBPLCWX</t>
  </si>
  <si>
    <t>https://t.co/KAjSHNDllC</t>
  </si>
  <si>
    <t>https://t.co/YB3Plq85ry</t>
  </si>
  <si>
    <t>https://t.co/R9IECNbs2F</t>
  </si>
  <si>
    <t>https://t.co/fNmwK0kBE8</t>
  </si>
  <si>
    <t>https://t.co/9dXFHQrWrz</t>
  </si>
  <si>
    <t>https://t.co/AXt7YTe2fM</t>
  </si>
  <si>
    <t>https://t.co/xkI5nTGdRa</t>
  </si>
  <si>
    <t>http://t.co/TuET0GeB2Z</t>
  </si>
  <si>
    <t>https://t.co/OUz4GsIjV2</t>
  </si>
  <si>
    <t>https://t.co/UFZzjJokMp</t>
  </si>
  <si>
    <t>https://t.co/3WPwRb2Lec</t>
  </si>
  <si>
    <t>https://t.co/56kke0X4cc</t>
  </si>
  <si>
    <t>https://t.co/7y2SYb0cE9</t>
  </si>
  <si>
    <t>https://t.co/MHTJsZ9MCx</t>
  </si>
  <si>
    <t>https://t.co/o9ubXLhPfu</t>
  </si>
  <si>
    <t>https://t.co/zGl4MtL1jL</t>
  </si>
  <si>
    <t>https://t.co/eaEpmJ95mV</t>
  </si>
  <si>
    <t>https://t.co/JGCm64nHeN</t>
  </si>
  <si>
    <t>https://t.co/GhsAF57SUE</t>
  </si>
  <si>
    <t>https://t.co/ziNlJDoIJI</t>
  </si>
  <si>
    <t>https://t.co/CSr9u2hhSB</t>
  </si>
  <si>
    <t>https://t.co/ZUXqqnMKC6</t>
  </si>
  <si>
    <t>https://t.co/M2KbEWHZte</t>
  </si>
  <si>
    <t>https://t.co/mNZI5vSGt9</t>
  </si>
  <si>
    <t>https://t.co/W5PGeAlf73</t>
  </si>
  <si>
    <t>https://t.co/vDLl5EpN0N</t>
  </si>
  <si>
    <t>https://t.co/kzfJFzF39p</t>
  </si>
  <si>
    <t>https://t.co/k8heKXuou6</t>
  </si>
  <si>
    <t>https://t.co/24Nduv8rvu</t>
  </si>
  <si>
    <t>https://t.co/9b0AEcXBC5</t>
  </si>
  <si>
    <t>https://t.co/wKz9mJpLG7</t>
  </si>
  <si>
    <t>https://t.co/mSjYVAKz9a</t>
  </si>
  <si>
    <t>https://t.co/WM3NoGLJtj</t>
  </si>
  <si>
    <t>https://t.co/yuab6hBa1t</t>
  </si>
  <si>
    <t>https://t.co/8Y9YJtDgIo</t>
  </si>
  <si>
    <t>https://t.co/z6IgD2QXRR</t>
  </si>
  <si>
    <t>https://t.co/iRr05NhAjN</t>
  </si>
  <si>
    <t>https://t.co/CqQ8IBnGue</t>
  </si>
  <si>
    <t>https://t.co/IWcBf7xxKR</t>
  </si>
  <si>
    <t>https://t.co/YTcaONqX5P</t>
  </si>
  <si>
    <t>https://t.co/1N92bmIu0F</t>
  </si>
  <si>
    <t>https://t.co/KrWKANr2YV</t>
  </si>
  <si>
    <t>https://t.co/MIkf34cSk2</t>
  </si>
  <si>
    <t>https://t.co/5GrsFQHXUm</t>
  </si>
  <si>
    <t>https://t.co/9UfFnL4njL</t>
  </si>
  <si>
    <t>https://t.co/r7Vpflx7ID</t>
  </si>
  <si>
    <t>https://t.co/Z4HNyWipCA</t>
  </si>
  <si>
    <t>https://t.co/0KkwHckkQf</t>
  </si>
  <si>
    <t>http://t.co/Ca1Q8dw2J0</t>
  </si>
  <si>
    <t>https://t.co/FxFsZUBFrM</t>
  </si>
  <si>
    <t>https://t.co/9JnUPp8ii2</t>
  </si>
  <si>
    <t>https://t.co/csZzV69opN</t>
  </si>
  <si>
    <t>https://t.co/NThDMO7TIk</t>
  </si>
  <si>
    <t>http://t.co/pUXUeGvZMO</t>
  </si>
  <si>
    <t>https://t.co/yvgw7Weexd</t>
  </si>
  <si>
    <t>https://t.co/aDSrJ4UuCQ</t>
  </si>
  <si>
    <t>https://t.co/ZilEe1xi7V</t>
  </si>
  <si>
    <t>https://t.co/NnPrE1T5G7</t>
  </si>
  <si>
    <t>https://t.co/SEBXMXMxI8</t>
  </si>
  <si>
    <t>https://t.co/JX8h0JWvpK</t>
  </si>
  <si>
    <t>https://t.co/1tDcDu61vS</t>
  </si>
  <si>
    <t>https://t.co/5Y8TEdEPMs</t>
  </si>
  <si>
    <t>https://t.co/mGOaeDUJdm</t>
  </si>
  <si>
    <t>https://t.co/x0qEMqACGI</t>
  </si>
  <si>
    <t>https://t.co/ZbflIwepbS</t>
  </si>
  <si>
    <t>https://t.co/r0l6uuhtgf</t>
  </si>
  <si>
    <t>https://t.co/x3OLC3AR0d</t>
  </si>
  <si>
    <t>https://t.co/kCrHxHmuTs</t>
  </si>
  <si>
    <t>https://t.co/PXLlxq8A2e</t>
  </si>
  <si>
    <t>https://t.co/n6wauKndKu</t>
  </si>
  <si>
    <t>https://t.co/G1hYpsDnAJ</t>
  </si>
  <si>
    <t>https://t.co/vQyTvLgHMa</t>
  </si>
  <si>
    <t>https://t.co/IZQjqBybVW</t>
  </si>
  <si>
    <t>https://t.co/ZSLIQGj8c4</t>
  </si>
  <si>
    <t>https://t.co/SCm4YXwjTy</t>
  </si>
  <si>
    <t>https://t.co/CFbPqOems7</t>
  </si>
  <si>
    <t>https://t.co/6yKffEIpW1</t>
  </si>
  <si>
    <t>https://t.co/Q1mFUwbhD2</t>
  </si>
  <si>
    <t>https://t.co/BCnCk72scr</t>
  </si>
  <si>
    <t>https://t.co/WkqziJ7lHs</t>
  </si>
  <si>
    <t>https://t.co/TCkaBcURJ1</t>
  </si>
  <si>
    <t>https://t.co/Pv3bt2OfOK</t>
  </si>
  <si>
    <t>https://t.co/iNnGYGVc09</t>
  </si>
  <si>
    <t>https://t.co/X8vuRXyLGT</t>
  </si>
  <si>
    <t>https://t.co/5Mg6v0HrwI</t>
  </si>
  <si>
    <t>https://t.co/gYX8ijvwLz</t>
  </si>
  <si>
    <t>https://t.co/fzrvhQHWh2</t>
  </si>
  <si>
    <t>https://t.co/kzkHru0sFJ</t>
  </si>
  <si>
    <t>https://t.co/ddUYUT9qou</t>
  </si>
  <si>
    <t>https://t.co/jkmf3kZuqe</t>
  </si>
  <si>
    <t>https://t.co/RLWRk0ohoE</t>
  </si>
  <si>
    <t>https://t.co/wxrUEIzWEy</t>
  </si>
  <si>
    <t>https://t.co/bysdtFbU4l</t>
  </si>
  <si>
    <t>https://t.co/7IDoW8Ah9W</t>
  </si>
  <si>
    <t>https://t.co/eWznQpZIrD</t>
  </si>
  <si>
    <t>http://t.co/V1bTmgS8f4</t>
  </si>
  <si>
    <t>https://t.co/h6vUWJBaFA</t>
  </si>
  <si>
    <t>https://t.co/VwCcMUKjpp</t>
  </si>
  <si>
    <t>https://t.co/LHr8zvpjk0</t>
  </si>
  <si>
    <t>https://t.co/rkdmAShHGq</t>
  </si>
  <si>
    <t>https://t.co/BNohvSrViC</t>
  </si>
  <si>
    <t>https://t.co/isSr3oeqM7</t>
  </si>
  <si>
    <t>https://t.co/GsjLNQ1mm2</t>
  </si>
  <si>
    <t>https://t.co/cMtHbH2vXt</t>
  </si>
  <si>
    <t>https://t.co/vKPOt64V0Q</t>
  </si>
  <si>
    <t>https://t.co/wto7J95nen</t>
  </si>
  <si>
    <t>https://t.co/wlKWaTUKD7</t>
  </si>
  <si>
    <t>https://t.co/6lY1pp4GZn</t>
  </si>
  <si>
    <t>https://t.co/5WkMncGGIP</t>
  </si>
  <si>
    <t>https://t.co/gZ8XNcHKVp</t>
  </si>
  <si>
    <t>https://t.co/o8oa1JGySg</t>
  </si>
  <si>
    <t>https://t.co/uJN14OkoXO</t>
  </si>
  <si>
    <t>https://t.co/rmX70v2wGp</t>
  </si>
  <si>
    <t>https://t.co/aWUwO1t7dj</t>
  </si>
  <si>
    <t>https://t.co/qQpRuZIyI3</t>
  </si>
  <si>
    <t>https://t.co/vU5vy3ZaOX</t>
  </si>
  <si>
    <t>https://t.co/NBxHH49P3A</t>
  </si>
  <si>
    <t>https://t.co/wYe5Z9UW60</t>
  </si>
  <si>
    <t>https://t.co/VZ9tQiCr4G</t>
  </si>
  <si>
    <t>https://t.co/d2S65Bn0V3</t>
  </si>
  <si>
    <t>https://t.co/R0BoJBmYe2</t>
  </si>
  <si>
    <t>https://t.co/qasvHw1x2P</t>
  </si>
  <si>
    <t>https://t.co/lcUjNxkRAv</t>
  </si>
  <si>
    <t>https://t.co/N4YgG1WDmR</t>
  </si>
  <si>
    <t>http://t.co/qXZFZTOQsY</t>
  </si>
  <si>
    <t>https://t.co/uXxk3QZ39T</t>
  </si>
  <si>
    <t>https://t.co/ShR4SFNUtY</t>
  </si>
  <si>
    <t>https://t.co/1nUG3dLZoN</t>
  </si>
  <si>
    <t>https://t.co/VEYCoQHiSE</t>
  </si>
  <si>
    <t>https://t.co/pR2kNSBYHk</t>
  </si>
  <si>
    <t>https://t.co/NhBVpux2mz</t>
  </si>
  <si>
    <t>https://t.co/aQPEazN6ar</t>
  </si>
  <si>
    <t>https://t.co/Frwuz7aTgl</t>
  </si>
  <si>
    <t>https://t.co/GLa3GC45dz</t>
  </si>
  <si>
    <t>https://t.co/B87MGDkvEP</t>
  </si>
  <si>
    <t>https://t.co/qxWmz9hk5s</t>
  </si>
  <si>
    <t>https://t.co/hJRPb1NmX0</t>
  </si>
  <si>
    <t>https://t.co/QobFfoniNY</t>
  </si>
  <si>
    <t>https://t.co/jH8kUNMHYf</t>
  </si>
  <si>
    <t>https://t.co/Kb6qQieQKi</t>
  </si>
  <si>
    <t>https://t.co/orsVlkNd9x</t>
  </si>
  <si>
    <t>https://t.co/0drkVSqAn7</t>
  </si>
  <si>
    <t>https://t.co/8pBwaSms4y</t>
  </si>
  <si>
    <t>https://t.co/jQ0lk29gZw</t>
  </si>
  <si>
    <t>https://t.co/py4BrQw77X</t>
  </si>
  <si>
    <t>http://t.co/JIrPlo773u</t>
  </si>
  <si>
    <t>https://t.co/r9spWPYNZ6</t>
  </si>
  <si>
    <t>https://t.co/PhZsZsGH2Y</t>
  </si>
  <si>
    <t>https://t.co/vLrkr4zUFL</t>
  </si>
  <si>
    <t>https://t.co/IRmEeZ4lrj</t>
  </si>
  <si>
    <t>https://t.co/Q9SJ6Q5o3Z</t>
  </si>
  <si>
    <t>https://t.co/590wKbwxsv</t>
  </si>
  <si>
    <t>https://t.co/hdbqLQxLcQ</t>
  </si>
  <si>
    <t>https://t.co/oxCgp4Qvfk</t>
  </si>
  <si>
    <t>https://t.co/dDHf6eiJLH</t>
  </si>
  <si>
    <t>https://t.co/rMTuaQZ7p2</t>
  </si>
  <si>
    <t>https://t.co/UOHQpiHzHd</t>
  </si>
  <si>
    <t>https://t.co/gDOVzUitra</t>
  </si>
  <si>
    <t>https://t.co/pXcRxPdoRi</t>
  </si>
  <si>
    <t>https://t.co/A6UHsFVJpC</t>
  </si>
  <si>
    <t>https://t.co/rkYxldMKmH</t>
  </si>
  <si>
    <t>https://t.co/e9zQZGiWsy</t>
  </si>
  <si>
    <t>https://t.co/GDryNxEMZi</t>
  </si>
  <si>
    <t>https://t.co/RowWttLrU6</t>
  </si>
  <si>
    <t>https://t.co/6ovHqDcmzT</t>
  </si>
  <si>
    <t>https://t.co/kuFNDzuNRe</t>
  </si>
  <si>
    <t>https://t.co/hhQuj22SGL</t>
  </si>
  <si>
    <t>https://t.co/Ptj84JVbtt</t>
  </si>
  <si>
    <t>https://t.co/eCIo6LniLg</t>
  </si>
  <si>
    <t>https://t.co/64ROhJirRQ</t>
  </si>
  <si>
    <t>https://t.co/Nh984YILbs</t>
  </si>
  <si>
    <t>https://t.co/mtGCN7qWgw</t>
  </si>
  <si>
    <t>https://t.co/cOd5olrJhq</t>
  </si>
  <si>
    <t>https://t.co/nNw79FkQSx</t>
  </si>
  <si>
    <t>https://t.co/vZCQpnPgbg</t>
  </si>
  <si>
    <t>https://t.co/pSKNg1MKg0</t>
  </si>
  <si>
    <t>https://t.co/E3QH3sOEnw</t>
  </si>
  <si>
    <t>https://t.co/1arRLtP2f4</t>
  </si>
  <si>
    <t>https://t.co/JXS06CiOaK</t>
  </si>
  <si>
    <t>https://t.co/lxmd05PTUF</t>
  </si>
  <si>
    <t>https://t.co/Wjpn2y5tw4</t>
  </si>
  <si>
    <t>https://t.co/LFS8JfsQvD</t>
  </si>
  <si>
    <t>https://t.co/EqrLFZbNan</t>
  </si>
  <si>
    <t>https://t.co/Hppya5km2t</t>
  </si>
  <si>
    <t>https://t.co/uCyS5tO5BS</t>
  </si>
  <si>
    <t>https://t.co/rbSuUG911f</t>
  </si>
  <si>
    <t>https://t.co/cWNhPkKOf0</t>
  </si>
  <si>
    <t>https://t.co/HwadYfAnCk</t>
  </si>
  <si>
    <t>https://t.co/XMnpaVFDtr</t>
  </si>
  <si>
    <t>https://t.co/TRALbT9BuV</t>
  </si>
  <si>
    <t>https://t.co/zT7vvD9Sv2</t>
  </si>
  <si>
    <t>https://t.co/xrzrvnSEP8</t>
  </si>
  <si>
    <t>https://t.co/HcHlpp1Ljf</t>
  </si>
  <si>
    <t>http://t.co/115RImoSFe</t>
  </si>
  <si>
    <t>https://t.co/iAHETba9Xr</t>
  </si>
  <si>
    <t>https://t.co/JDu8eTmUzt</t>
  </si>
  <si>
    <t>https://t.co/iJUFoqR9kG</t>
  </si>
  <si>
    <t>https://t.co/g8JhQcBGaS</t>
  </si>
  <si>
    <t>https://t.co/4luJSnYJhz</t>
  </si>
  <si>
    <t>https://t.co/eLGgejIwA3</t>
  </si>
  <si>
    <t>https://t.co/Vqbf74eZtq</t>
  </si>
  <si>
    <t>https://t.co/VQkuQ6cSpX</t>
  </si>
  <si>
    <t>https://t.co/7xgOzrxNOs</t>
  </si>
  <si>
    <t>https://t.co/TJogn99xTO</t>
  </si>
  <si>
    <t>https://t.co/0hrlG4BTtE</t>
  </si>
  <si>
    <t>https://t.co/2WIltFkmHv</t>
  </si>
  <si>
    <t>https://t.co/aW6puqBuZI</t>
  </si>
  <si>
    <t>https://t.co/eX4mVi2Rj2</t>
  </si>
  <si>
    <t>https://t.co/jXjEt4iksI</t>
  </si>
  <si>
    <t>https://t.co/lke59l58ZT</t>
  </si>
  <si>
    <t>https://t.co/YfL0adPKy6</t>
  </si>
  <si>
    <t>https://t.co/ImNpsq2I6o</t>
  </si>
  <si>
    <t>https://t.co/eh4HURAvtr</t>
  </si>
  <si>
    <t>https://t.co/38eoAwOekF</t>
  </si>
  <si>
    <t>https://t.co/QWbbSCDZrp</t>
  </si>
  <si>
    <t>https://t.co/UaKNoAEIiD</t>
  </si>
  <si>
    <t>http://t.co/IESXydiUgL</t>
  </si>
  <si>
    <t>https://t.co/6IRGIfzGSD</t>
  </si>
  <si>
    <t>https://t.co/POvGwVaXrD</t>
  </si>
  <si>
    <t>https://t.co/U74wZ7Bz46</t>
  </si>
  <si>
    <t>https://t.co/f8RVcRN2Am</t>
  </si>
  <si>
    <t>https://t.co/PkFfUggywK</t>
  </si>
  <si>
    <t>https://t.co/QzM1IaJoLC</t>
  </si>
  <si>
    <t>https://t.co/SESuRKfGaf</t>
  </si>
  <si>
    <t>https://t.co/JdklRgpSVJ</t>
  </si>
  <si>
    <t>https://t.co/n1BO9KWh09</t>
  </si>
  <si>
    <t>https://t.co/BcY5uHwp6A</t>
  </si>
  <si>
    <t>https://t.co/jC1u0wlj2P</t>
  </si>
  <si>
    <t>https://t.co/KRz7U8mnj4</t>
  </si>
  <si>
    <t>https://t.co/ZDXRUJsspd</t>
  </si>
  <si>
    <t>https://t.co/MBo8I5kivT</t>
  </si>
  <si>
    <t>https://t.co/L5llRTO6d5</t>
  </si>
  <si>
    <t>https://t.co/enDEP6yPmy</t>
  </si>
  <si>
    <t>https://t.co/7NpxbZruLe</t>
  </si>
  <si>
    <t>https://t.co/kEDZMD3lj6</t>
  </si>
  <si>
    <t>https://t.co/TAXQpspyHn</t>
  </si>
  <si>
    <t>https://t.co/lEujXRXaMG</t>
  </si>
  <si>
    <t>https://t.co/Df795AbotJ</t>
  </si>
  <si>
    <t>https://t.co/4g6l6SkXtt</t>
  </si>
  <si>
    <t>https://t.co/5tiXMyN8Yu</t>
  </si>
  <si>
    <t>https://t.co/dShATmThPj</t>
  </si>
  <si>
    <t>https://t.co/paVUb1Dk8P</t>
  </si>
  <si>
    <t>https://t.co/0k9i7mzMGH</t>
  </si>
  <si>
    <t>https://t.co/ajY79e8Dxz</t>
  </si>
  <si>
    <t>https://t.co/xKg7DsQY9n</t>
  </si>
  <si>
    <t>https://t.co/4jKctpqa4z</t>
  </si>
  <si>
    <t>https://t.co/vFjeyylYZu</t>
  </si>
  <si>
    <t>http://t.co/3vvLyeUwg2</t>
  </si>
  <si>
    <t>http://t.co/phaqHFq7Wr</t>
  </si>
  <si>
    <t>https://t.co/vWNRaE0HsU</t>
  </si>
  <si>
    <t>https://t.co/f9gUyz1Tc0</t>
  </si>
  <si>
    <t>https://t.co/ElA7w9dnWh</t>
  </si>
  <si>
    <t>https://t.co/kchw9aoECH</t>
  </si>
  <si>
    <t>https://t.co/q2CpNsCMKy</t>
  </si>
  <si>
    <t>https://t.co/ntExvcbLSw</t>
  </si>
  <si>
    <t>https://t.co/ROwKT7PMtD</t>
  </si>
  <si>
    <t>https://t.co/B5sJVMWRpr</t>
  </si>
  <si>
    <t>https://t.co/9W9n84Kx2I</t>
  </si>
  <si>
    <t>https://t.co/RDQbM6qYvr</t>
  </si>
  <si>
    <t>https://t.co/j07UywsmQ9</t>
  </si>
  <si>
    <t>https://t.co/sIC2TotiEK</t>
  </si>
  <si>
    <t>https://t.co/fcCCTnVfin</t>
  </si>
  <si>
    <t>https://t.co/AZwNtqrZ3u</t>
  </si>
  <si>
    <t>https://t.co/7ugQH9U7ev</t>
  </si>
  <si>
    <t>https://t.co/xBlU9vF63t</t>
  </si>
  <si>
    <t>https://t.co/jPwMbP8CBz</t>
  </si>
  <si>
    <t>https://t.co/XkHH3Oe7x3</t>
  </si>
  <si>
    <t>https://t.co/CGFKm9nVN6</t>
  </si>
  <si>
    <t>https://t.co/e0TXTSEVwM</t>
  </si>
  <si>
    <t>http://pbs.twimg.com/profile_images/1296171652443602944/SaPhbvP__normal.jpg</t>
  </si>
  <si>
    <t>http://pbs.twimg.com/profile_images/1278259160644227073/MfCyF7CG_normal.jpg</t>
  </si>
  <si>
    <t>http://pbs.twimg.com/profile_images/1219683632840937473/Qiw2LcJ__normal.jpg</t>
  </si>
  <si>
    <t>http://pbs.twimg.com/profile_images/405752895/doczero_icon_normal.jpg</t>
  </si>
  <si>
    <t>http://pbs.twimg.com/profile_images/1246990748563595265/YyjoL0rM_normal.png</t>
  </si>
  <si>
    <t>http://pbs.twimg.com/profile_images/1297549306870878212/mgtrAkEQ_normal.jpg</t>
  </si>
  <si>
    <t>http://pbs.twimg.com/profile_images/1294153980365471744/OvJuC-TG_normal.jpg</t>
  </si>
  <si>
    <t>http://pbs.twimg.com/profile_images/822433341886627843/Fj1loIff_normal.jpg</t>
  </si>
  <si>
    <t>http://pbs.twimg.com/profile_images/1218331505904275456/i8bgLne7_normal.jpg</t>
  </si>
  <si>
    <t>http://pbs.twimg.com/profile_images/1295519879148298240/h0mHQHUC_normal.jpg</t>
  </si>
  <si>
    <t>http://pbs.twimg.com/profile_images/1298269850876305409/ei32KTKI_normal.jpg</t>
  </si>
  <si>
    <t>http://pbs.twimg.com/profile_images/3650976030/ff8b349e68c72f505d8e24c500857df7_normal.jpeg</t>
  </si>
  <si>
    <t>http://pbs.twimg.com/profile_images/1292397931853537280/A5TOMZQv_normal.jpg</t>
  </si>
  <si>
    <t>http://pbs.twimg.com/profile_images/1297198549415985152/ookus8pd_normal.jpg</t>
  </si>
  <si>
    <t>http://pbs.twimg.com/profile_images/1295547670526865409/gF2QvaXS_normal.jpg</t>
  </si>
  <si>
    <t>http://pbs.twimg.com/profile_images/1296753507098218497/J7wC5608_normal.jpg</t>
  </si>
  <si>
    <t>http://pbs.twimg.com/profile_images/1292662866856882176/GYJ7o6WR_normal.jpg</t>
  </si>
  <si>
    <t>http://pbs.twimg.com/profile_images/1276228515164110849/UEZA2RJm_normal.jpg</t>
  </si>
  <si>
    <t>http://pbs.twimg.com/profile_images/1294900679073439747/O5y4hNif_normal.jpg</t>
  </si>
  <si>
    <t>http://pbs.twimg.com/profile_images/1296697520899289088/N2OvAbeG_normal.jpg</t>
  </si>
  <si>
    <t>http://pbs.twimg.com/profile_images/1295877221987446784/ROITwEfi_normal.jpg</t>
  </si>
  <si>
    <t>http://pbs.twimg.com/profile_images/1290806944328892417/PLivzrVP_normal.jpg</t>
  </si>
  <si>
    <t>http://pbs.twimg.com/profile_images/1294602952649261056/rxe8Koh5_normal.jpg</t>
  </si>
  <si>
    <t>http://pbs.twimg.com/profile_images/1292878860690829312/Zh-u10fD_normal.jpg</t>
  </si>
  <si>
    <t>http://pbs.twimg.com/profile_images/1297097818583310337/6tGhZbZC_normal.jpg</t>
  </si>
  <si>
    <t>http://pbs.twimg.com/profile_images/1265416297795530752/6APOY56c_normal.jpg</t>
  </si>
  <si>
    <t>http://pbs.twimg.com/profile_images/1294683587023970306/WBp7TjEA_normal.jpg</t>
  </si>
  <si>
    <t>http://pbs.twimg.com/profile_images/1279019392571863046/XQAB7jkM_normal.jpg</t>
  </si>
  <si>
    <t>http://pbs.twimg.com/profile_images/1298626318733516800/zr5urPki_normal.jpg</t>
  </si>
  <si>
    <t>http://pbs.twimg.com/profile_images/1292964213380362240/KR9r3wNJ_normal.jpg</t>
  </si>
  <si>
    <t>http://pbs.twimg.com/profile_images/1283770992230191105/HvzPCAyP_normal.jpg</t>
  </si>
  <si>
    <t>http://pbs.twimg.com/profile_images/1270087069977673730/vmMG6Vjh_normal.jpg</t>
  </si>
  <si>
    <t>http://pbs.twimg.com/profile_images/1294419302246907909/Bn0KbSew_normal.jpg</t>
  </si>
  <si>
    <t>http://pbs.twimg.com/profile_images/1294699189046312964/mPTDcxqm_normal.jpg</t>
  </si>
  <si>
    <t>http://pbs.twimg.com/profile_images/1294110300828921857/d3srKp0R_normal.png</t>
  </si>
  <si>
    <t>http://pbs.twimg.com/profile_images/1293142119717261312/9pGbOnwW_normal.jpg</t>
  </si>
  <si>
    <t>http://pbs.twimg.com/profile_images/1281379253867642885/uOBC9zKn_normal.jpg</t>
  </si>
  <si>
    <t>http://pbs.twimg.com/profile_images/1235675763912962054/qnmf0zxu_normal.jpg</t>
  </si>
  <si>
    <t>http://pbs.twimg.com/profile_images/1290065972964012032/gFFchdws_normal.jpg</t>
  </si>
  <si>
    <t>http://pbs.twimg.com/profile_images/1271754266735112192/U-31VcO5_normal.jpg</t>
  </si>
  <si>
    <t>http://pbs.twimg.com/profile_images/1213122579378008065/ii9xoyyl_normal.jpg</t>
  </si>
  <si>
    <t>http://pbs.twimg.com/profile_images/1292855324806963206/dcoduYbC_normal.jpg</t>
  </si>
  <si>
    <t>http://pbs.twimg.com/profile_images/1297233303796408323/EUl706Ao_normal.jpg</t>
  </si>
  <si>
    <t>http://pbs.twimg.com/profile_images/1295737414468558854/uM4GifYS_normal.jpg</t>
  </si>
  <si>
    <t>http://pbs.twimg.com/profile_images/1294902862066024450/nPmcA2kY_normal.jpg</t>
  </si>
  <si>
    <t>http://pbs.twimg.com/profile_images/1297560922173644800/EExEoRx7_normal.jpg</t>
  </si>
  <si>
    <t>http://pbs.twimg.com/profile_images/1296680895051706368/AkDuW9ob_normal.jpg</t>
  </si>
  <si>
    <t>http://pbs.twimg.com/profile_images/1284085661343993862/8ZN6O5PI_normal.jpg</t>
  </si>
  <si>
    <t>http://pbs.twimg.com/profile_images/1296837505451524096/KN_qkPmq_normal.jpg</t>
  </si>
  <si>
    <t>http://pbs.twimg.com/profile_images/1293808682526863363/QcNIovBq_normal.jpg</t>
  </si>
  <si>
    <t>http://pbs.twimg.com/profile_images/1262249855222550532/g8dpv0SX_normal.jpg</t>
  </si>
  <si>
    <t>http://abs.twimg.com/sticky/default_profile_images/default_profile_normal.png</t>
  </si>
  <si>
    <t>http://pbs.twimg.com/profile_images/1271782123268198400/y25SC25H_normal.jpg</t>
  </si>
  <si>
    <t>http://pbs.twimg.com/profile_images/1292849774694080518/BjPSIb-u_normal.jpg</t>
  </si>
  <si>
    <t>http://pbs.twimg.com/profile_images/1240342275349188615/FOuJbvv5_normal.jpg</t>
  </si>
  <si>
    <t>http://pbs.twimg.com/profile_images/1295403165328781312/4MAv-TOq_normal.jpg</t>
  </si>
  <si>
    <t>http://pbs.twimg.com/profile_images/1293727442314629120/Edjmf6AP_normal.jpg</t>
  </si>
  <si>
    <t>http://pbs.twimg.com/profile_images/1257957280609255426/J3-GEv9x_normal.jpg</t>
  </si>
  <si>
    <t>http://pbs.twimg.com/profile_images/1298331588380499970/_WH4VcnI_normal.jpg</t>
  </si>
  <si>
    <t>http://pbs.twimg.com/profile_images/1297730878089711616/fGb2jX2S_normal.jpg</t>
  </si>
  <si>
    <t>http://pbs.twimg.com/profile_images/1297106836147953665/meGT9HPC_normal.jpg</t>
  </si>
  <si>
    <t>http://pbs.twimg.com/profile_images/1293567869842792449/4_SGpwJX_normal.jpg</t>
  </si>
  <si>
    <t>http://pbs.twimg.com/profile_images/1298388551583911937/5nKNnyR4_normal.jpg</t>
  </si>
  <si>
    <t>http://pbs.twimg.com/profile_images/1292873774912733184/IwNOz9zT_normal.jpg</t>
  </si>
  <si>
    <t>http://pbs.twimg.com/profile_images/1292867420554768391/NR45bzvF_normal.jpg</t>
  </si>
  <si>
    <t>http://pbs.twimg.com/profile_images/1290048399526563843/5E8z83pW_normal.jpg</t>
  </si>
  <si>
    <t>http://pbs.twimg.com/profile_images/1227610818704883712/7mwAYoUB_normal.jpg</t>
  </si>
  <si>
    <t>http://pbs.twimg.com/profile_images/1227609771630616577/tOdaWo9d_normal.jpg</t>
  </si>
  <si>
    <t>http://pbs.twimg.com/profile_images/1185524640539725824/5BNnvIGD_normal.jpg</t>
  </si>
  <si>
    <t>http://pbs.twimg.com/profile_images/1298657980276064256/ZKSUlPUk_normal.png</t>
  </si>
  <si>
    <t>http://pbs.twimg.com/profile_images/1296146368470319104/_S45CX-O_normal.jpg</t>
  </si>
  <si>
    <t>http://pbs.twimg.com/profile_images/1296638149767168002/qJM33zhv_normal.jpg</t>
  </si>
  <si>
    <t>http://pbs.twimg.com/profile_images/1286609014629908480/KFRanM_d_normal.jpg</t>
  </si>
  <si>
    <t>http://pbs.twimg.com/profile_images/1298747278694535169/nJr_JTRy_normal.jpg</t>
  </si>
  <si>
    <t>http://pbs.twimg.com/profile_images/1295975737552326656/wJaq1NIH_normal.jpg</t>
  </si>
  <si>
    <t>http://pbs.twimg.com/profile_images/1280479051409317890/tbyfoG8u_normal.jpg</t>
  </si>
  <si>
    <t>http://pbs.twimg.com/profile_images/1090403548230086657/fdH6PUCU_normal.jpg</t>
  </si>
  <si>
    <t>http://pbs.twimg.com/profile_images/1273373190530703360/hiVW7SG3_normal.jpg</t>
  </si>
  <si>
    <t>http://pbs.twimg.com/profile_images/634514155261833216/czgYrPLQ_normal.jpg</t>
  </si>
  <si>
    <t>http://pbs.twimg.com/profile_images/1294477750414213120/Fh1toOa0_normal.jpg</t>
  </si>
  <si>
    <t>http://pbs.twimg.com/profile_images/1266052551989919745/4D5slyzm_normal.jpg</t>
  </si>
  <si>
    <t>http://pbs.twimg.com/profile_images/1263678311378685953/L6IOvKGX_normal.jpg</t>
  </si>
  <si>
    <t>http://pbs.twimg.com/profile_images/1296664404931440640/uqqL8_sl_normal.jpg</t>
  </si>
  <si>
    <t>http://pbs.twimg.com/profile_images/1141459766637662209/FOCXtzk4_normal.jpg</t>
  </si>
  <si>
    <t>http://pbs.twimg.com/profile_images/793943351162703872/rIHdv32F_normal.jpg</t>
  </si>
  <si>
    <t>http://pbs.twimg.com/profile_images/1297134076936298502/e4ls7Oue_normal.jpg</t>
  </si>
  <si>
    <t>http://pbs.twimg.com/profile_images/1115296110527025153/kiLmAwLN_normal.png</t>
  </si>
  <si>
    <t>http://pbs.twimg.com/profile_images/1268585551147536386/8T3vOQfY_normal.jpg</t>
  </si>
  <si>
    <t>http://pbs.twimg.com/profile_images/1288135829370613767/K7rdL9sV_normal.jpg</t>
  </si>
  <si>
    <t>http://pbs.twimg.com/profile_images/3055763055/93eb1152dd948a3ef3e23f193bdb6636_normal.jpeg</t>
  </si>
  <si>
    <t>http://pbs.twimg.com/profile_images/2405262822/yhfsrsykmjqa8i6llzac_normal.jpeg</t>
  </si>
  <si>
    <t>http://pbs.twimg.com/profile_images/1212664171814440960/EgRU5WwM_normal.png</t>
  </si>
  <si>
    <t>http://pbs.twimg.com/profile_images/787291299661615104/yJ5S2Ymv_normal.jpg</t>
  </si>
  <si>
    <t>http://pbs.twimg.com/profile_images/544940853421023232/69HA3-4a_normal.jpeg</t>
  </si>
  <si>
    <t>http://pbs.twimg.com/profile_images/1276317435503796225/V3UjF9-j_normal.jpg</t>
  </si>
  <si>
    <t>http://pbs.twimg.com/profile_images/1038257040039309312/YPEGYIP3_normal.jpg</t>
  </si>
  <si>
    <t>http://pbs.twimg.com/profile_images/889415226067750912/FrlCk5wn_normal.jpg</t>
  </si>
  <si>
    <t>http://pbs.twimg.com/profile_images/1297199497785663488/gjqTNZxV_normal.jpg</t>
  </si>
  <si>
    <t>http://pbs.twimg.com/profile_images/1047275539327737862/V6HXXvYc_normal.jpg</t>
  </si>
  <si>
    <t>http://pbs.twimg.com/profile_images/378800000670838044/d6ac7616d4af77f128ca0bfe6201131e_normal.jpeg</t>
  </si>
  <si>
    <t>http://pbs.twimg.com/profile_images/1294736627651227655/R4IDNAln_normal.jpg</t>
  </si>
  <si>
    <t>http://pbs.twimg.com/profile_images/1287984282867314689/IR6DE6Qy_normal.jpg</t>
  </si>
  <si>
    <t>http://pbs.twimg.com/profile_images/1284690516957855744/hw_QFDO5_normal.jpg</t>
  </si>
  <si>
    <t>http://pbs.twimg.com/profile_images/1241190734977433603/48TsbDan_normal.jpg</t>
  </si>
  <si>
    <t>http://pbs.twimg.com/profile_images/1252681922532315137/yrKRZquB_normal.jpg</t>
  </si>
  <si>
    <t>http://pbs.twimg.com/profile_images/1198793813629820930/b3KbxRzO_normal.jpg</t>
  </si>
  <si>
    <t>http://pbs.twimg.com/profile_images/1243135641262661632/Ppjce_lY_normal.jpg</t>
  </si>
  <si>
    <t>http://pbs.twimg.com/profile_images/1282580018447753216/Ev4MtjxX_normal.jpg</t>
  </si>
  <si>
    <t>http://pbs.twimg.com/profile_images/1246467763608092673/nRMcwAtQ_normal.jpg</t>
  </si>
  <si>
    <t>http://pbs.twimg.com/profile_images/1250822021702877184/B9H2heNH_normal.jpg</t>
  </si>
  <si>
    <t>http://pbs.twimg.com/profile_images/1296746259894738944/sn2WcTvU_normal.jpg</t>
  </si>
  <si>
    <t>http://pbs.twimg.com/profile_images/940252407170179073/2C3lTGT__normal.jpg</t>
  </si>
  <si>
    <t>http://pbs.twimg.com/profile_images/1286782871642963971/lxy5_gDE_normal.jpg</t>
  </si>
  <si>
    <t>http://pbs.twimg.com/profile_images/1267779594591109126/UP9t_GGX_normal.jpg</t>
  </si>
  <si>
    <t>http://pbs.twimg.com/profile_images/378800000138943111/379d3c3cbe7d31132a8c3422d55b5903_normal.jpeg</t>
  </si>
  <si>
    <t>http://pbs.twimg.com/profile_images/952602158943391744/du26VX8P_normal.jpg</t>
  </si>
  <si>
    <t>http://pbs.twimg.com/profile_images/1284681779929022469/tmBNLDId_normal.jpg</t>
  </si>
  <si>
    <t>http://pbs.twimg.com/profile_images/1278310624188129281/XvhxDte8_normal.jpg</t>
  </si>
  <si>
    <t>http://pbs.twimg.com/profile_images/1297232487576481793/xHgSCvsZ_normal.jpg</t>
  </si>
  <si>
    <t>http://pbs.twimg.com/profile_images/1295558499703889922/FcQlAljI_normal.jpg</t>
  </si>
  <si>
    <t>http://pbs.twimg.com/profile_images/1298693007827505152/MtcDuPQi_normal.jpg</t>
  </si>
  <si>
    <t>http://pbs.twimg.com/profile_images/1296707882172416000/c6MuaQbg_normal.jpg</t>
  </si>
  <si>
    <t>http://pbs.twimg.com/profile_images/1278335265841405952/HsA2iA-F_normal.jpg</t>
  </si>
  <si>
    <t>http://pbs.twimg.com/profile_images/1298281668302733312/cdQre-z__normal.jpg</t>
  </si>
  <si>
    <t>http://pbs.twimg.com/profile_images/1295837408416559104/4jOh_jLe_normal.jpg</t>
  </si>
  <si>
    <t>http://pbs.twimg.com/profile_images/1298380878654185486/ULRopaoz_normal.jpg</t>
  </si>
  <si>
    <t>http://pbs.twimg.com/profile_images/1291241461841788929/xcrxNl9A_normal.jpg</t>
  </si>
  <si>
    <t>http://pbs.twimg.com/profile_images/1296680301947547649/Y0msTXhd_normal.jpg</t>
  </si>
  <si>
    <t>http://pbs.twimg.com/profile_images/1296939936084623363/PobkbFNK_normal.jpg</t>
  </si>
  <si>
    <t>http://pbs.twimg.com/profile_images/1228221057158434817/EA7Q16Aa_normal.jpg</t>
  </si>
  <si>
    <t>http://pbs.twimg.com/profile_images/1297350286160404480/7eX9AEFG_normal.jpg</t>
  </si>
  <si>
    <t>http://pbs.twimg.com/profile_images/1296934201686740992/FIi_BJvw_normal.jpg</t>
  </si>
  <si>
    <t>http://pbs.twimg.com/profile_images/1164555476270370818/2n4rNFvy_normal.jpg</t>
  </si>
  <si>
    <t>http://pbs.twimg.com/profile_images/1297587083129872386/KMX0xvQ1_normal.jpg</t>
  </si>
  <si>
    <t>http://pbs.twimg.com/profile_images/929450867891232768/qUwtx-sd_normal.jpg</t>
  </si>
  <si>
    <t>http://pbs.twimg.com/profile_images/1297759132766703618/1f6vIpAQ_normal.jpg</t>
  </si>
  <si>
    <t>http://pbs.twimg.com/profile_images/1296950707803885569/cY9V7wU6_normal.jpg</t>
  </si>
  <si>
    <t>http://pbs.twimg.com/profile_images/904874799591129088/MrirT5Pb_normal.jpg</t>
  </si>
  <si>
    <t>http://pbs.twimg.com/profile_images/1298298003095093248/l--gSb-7_normal.jpg</t>
  </si>
  <si>
    <t>http://pbs.twimg.com/profile_images/1272845239963844608/CNWb8VJu_normal.jpg</t>
  </si>
  <si>
    <t>http://pbs.twimg.com/profile_images/1142510873/twitpic_normal.jpg</t>
  </si>
  <si>
    <t>http://pbs.twimg.com/profile_images/1249041461074710529/owUNB-WX_normal.jpg</t>
  </si>
  <si>
    <t>http://pbs.twimg.com/profile_images/1298065471913127937/5vYtRcfR_normal.jpg</t>
  </si>
  <si>
    <t>http://pbs.twimg.com/profile_images/1273523596686757889/XDvK_CX5_normal.jpg</t>
  </si>
  <si>
    <t>http://pbs.twimg.com/profile_images/1270008113521922048/uf5hXUw5_normal.jpg</t>
  </si>
  <si>
    <t>http://pbs.twimg.com/profile_images/1292146483249152007/JWe5drZ3_normal.jpg</t>
  </si>
  <si>
    <t>http://pbs.twimg.com/profile_images/1296974060304265217/Y_acUb1l_normal.jpg</t>
  </si>
  <si>
    <t>http://pbs.twimg.com/profile_images/1080740828656463873/-TjuNXeh_normal.jpg</t>
  </si>
  <si>
    <t>http://pbs.twimg.com/profile_images/1282771536517246976/7T66Bb8e_normal.jpg</t>
  </si>
  <si>
    <t>http://pbs.twimg.com/profile_images/1085637535429246978/4rxvPuKB_normal.jpg</t>
  </si>
  <si>
    <t>http://pbs.twimg.com/profile_images/1298159801705336833/fJoZ8oJH_normal.jpg</t>
  </si>
  <si>
    <t>http://pbs.twimg.com/profile_images/900385932825767936/XkqREYCm_normal.jpg</t>
  </si>
  <si>
    <t>http://pbs.twimg.com/profile_images/1297923151872090115/bUAcUzkc_normal.jpg</t>
  </si>
  <si>
    <t>http://pbs.twimg.com/profile_images/1296238921534365696/_dozV23R_normal.jpg</t>
  </si>
  <si>
    <t>http://pbs.twimg.com/profile_images/1051916190061404161/jzwKNnwY_normal.jpg</t>
  </si>
  <si>
    <t>http://pbs.twimg.com/profile_images/1295057241171689473/ueKpVpWO_normal.jpg</t>
  </si>
  <si>
    <t>http://pbs.twimg.com/profile_images/1295524657798340609/dH6i6AiZ_normal.jpg</t>
  </si>
  <si>
    <t>http://pbs.twimg.com/profile_images/1297280115399970818/Vovpqu1-_normal.jpg</t>
  </si>
  <si>
    <t>http://pbs.twimg.com/profile_images/1292576556913692673/GJJlgm1B_normal.jpg</t>
  </si>
  <si>
    <t>http://pbs.twimg.com/profile_images/1285321192560365570/iBo1pCQP_normal.jpg</t>
  </si>
  <si>
    <t>http://pbs.twimg.com/profile_images/1296580710434615296/vLoh6hEu_normal.jpg</t>
  </si>
  <si>
    <t>http://pbs.twimg.com/profile_images/1168552017083740161/fGKiDOr3_normal.jpg</t>
  </si>
  <si>
    <t>http://pbs.twimg.com/profile_images/1226162151708151808/13wmaTZF_normal.jpg</t>
  </si>
  <si>
    <t>http://pbs.twimg.com/profile_images/3751159632/0e3ee44c2c8bd87c2a272a4ce07ec36e_normal.jpeg</t>
  </si>
  <si>
    <t>http://pbs.twimg.com/profile_images/1297020325734031361/FfPT0Z-W_normal.jpg</t>
  </si>
  <si>
    <t>http://pbs.twimg.com/profile_images/1298695337302007808/CMc6m8WK_normal.jpg</t>
  </si>
  <si>
    <t>http://pbs.twimg.com/profile_images/1294366770422259713/v_fUCetp_normal.jpg</t>
  </si>
  <si>
    <t>http://pbs.twimg.com/profile_images/1235065808411226112/NJmiNcLS_normal.jpg</t>
  </si>
  <si>
    <t>http://pbs.twimg.com/profile_images/378800000722315620/0773fee28970344f7262cb9976ff8ca6_normal.png</t>
  </si>
  <si>
    <t>http://pbs.twimg.com/profile_images/1120022289737601024/CncCWjyp_normal.jpg</t>
  </si>
  <si>
    <t>http://pbs.twimg.com/profile_images/1137092517990735874/gdkYpoZM_normal.png</t>
  </si>
  <si>
    <t>http://pbs.twimg.com/profile_images/964228846408142849/bwSlYH--_normal.jpg</t>
  </si>
  <si>
    <t>http://pbs.twimg.com/profile_images/1107142268325027841/3tXlUgyg_normal.jpg</t>
  </si>
  <si>
    <t>http://pbs.twimg.com/profile_images/1278044747374919682/hepB6gVR_normal.jpg</t>
  </si>
  <si>
    <t>http://pbs.twimg.com/profile_images/1297014577612369921/ZmbxV0L-_normal.jpg</t>
  </si>
  <si>
    <t>http://pbs.twimg.com/profile_images/1293709085582544899/1CIgwdT3_normal.jpg</t>
  </si>
  <si>
    <t>http://pbs.twimg.com/profile_images/1221694379275898880/vdLR3GRA_normal.jpg</t>
  </si>
  <si>
    <t>http://pbs.twimg.com/profile_images/1292212685090820097/T303CtHd_normal.jpg</t>
  </si>
  <si>
    <t>http://pbs.twimg.com/profile_images/1241814154824110081/sBJaiG3L_normal.jpg</t>
  </si>
  <si>
    <t>http://pbs.twimg.com/profile_images/1237883316650397696/UzVWD_gQ_normal.jpg</t>
  </si>
  <si>
    <t>http://pbs.twimg.com/profile_images/1287857106750775297/JbA1emNo_normal.jpg</t>
  </si>
  <si>
    <t>http://pbs.twimg.com/profile_images/1287529611434237953/FaBx8DtB_normal.jpg</t>
  </si>
  <si>
    <t>http://pbs.twimg.com/profile_images/1298476442288889856/tts5pqKw_normal.jpg</t>
  </si>
  <si>
    <t>http://pbs.twimg.com/profile_images/1291506536607432705/lHdRWPF8_normal.jpg</t>
  </si>
  <si>
    <t>http://pbs.twimg.com/profile_images/1272426948191551488/pOKpfP4c_normal.jpg</t>
  </si>
  <si>
    <t>http://pbs.twimg.com/profile_images/1297623016071888899/_HcaN6ZX_normal.jpg</t>
  </si>
  <si>
    <t>http://pbs.twimg.com/profile_images/1296303679562059777/TF1BvM52_normal.jpg</t>
  </si>
  <si>
    <t>http://pbs.twimg.com/profile_images/808564429662978049/ih38SdbE_normal.jpg</t>
  </si>
  <si>
    <t>http://pbs.twimg.com/profile_images/741436071217627136/KZ0WX6_5_normal.jpg</t>
  </si>
  <si>
    <t>http://pbs.twimg.com/profile_images/1295903787173937152/zz-Zok3M_normal.jpg</t>
  </si>
  <si>
    <t>http://pbs.twimg.com/profile_images/1296489891484901383/Iia1WZjY_normal.jpg</t>
  </si>
  <si>
    <t>http://pbs.twimg.com/profile_images/1206815546798272513/_OMsUlR5_normal.jpg</t>
  </si>
  <si>
    <t>http://pbs.twimg.com/profile_images/778012625858768897/HE2EmvNo_normal.jpg</t>
  </si>
  <si>
    <t>http://pbs.twimg.com/profile_images/1296787739547856897/dvnDhFZc_normal.jpg</t>
  </si>
  <si>
    <t>http://pbs.twimg.com/profile_images/1295293526779944960/SA8TjfVm_normal.jpg</t>
  </si>
  <si>
    <t>http://pbs.twimg.com/profile_images/1297505678433456130/7AnaCRSR_normal.jpg</t>
  </si>
  <si>
    <t>http://pbs.twimg.com/profile_images/1292669308275851280/X_G8Akpo_normal.jpg</t>
  </si>
  <si>
    <t>http://pbs.twimg.com/profile_images/1294021967142559746/aMtIvLPY_normal.jpg</t>
  </si>
  <si>
    <t>http://pbs.twimg.com/profile_images/1289388462265610240/1zC_ExRw_normal.jpg</t>
  </si>
  <si>
    <t>http://pbs.twimg.com/profile_images/1293798557019824130/woZUi0S6_normal.jpg</t>
  </si>
  <si>
    <t>http://pbs.twimg.com/profile_images/1280147785006960642/Vhq4sG-__normal.jpg</t>
  </si>
  <si>
    <t>http://pbs.twimg.com/profile_images/1292996961386336256/3kXJFo8F_normal.jpg</t>
  </si>
  <si>
    <t>http://pbs.twimg.com/profile_images/1294350607772299264/FetviLqz_normal.jpg</t>
  </si>
  <si>
    <t>http://pbs.twimg.com/profile_images/1270583593182605312/91CQCcCd_normal.jpg</t>
  </si>
  <si>
    <t>http://pbs.twimg.com/profile_images/1298167750423019520/FuVLX_Re_normal.jpg</t>
  </si>
  <si>
    <t>http://pbs.twimg.com/profile_images/1296225058881441793/KukBOIW0_normal.jpg</t>
  </si>
  <si>
    <t>http://pbs.twimg.com/profile_images/1286511477759844354/USgk9euB_normal.jpg</t>
  </si>
  <si>
    <t>http://pbs.twimg.com/profile_images/301881628/untitled_normal.JPG</t>
  </si>
  <si>
    <t>http://pbs.twimg.com/profile_images/1297678543703375875/SbBD-F2o_normal.jpg</t>
  </si>
  <si>
    <t>http://pbs.twimg.com/profile_images/1265892246118756352/aETpjm4R_normal.png</t>
  </si>
  <si>
    <t>http://pbs.twimg.com/profile_images/1296811682505740288/pwmuNZ6Y_normal.jpg</t>
  </si>
  <si>
    <t>http://pbs.twimg.com/profile_images/1298767591511556097/iFx37b3s_normal.jpg</t>
  </si>
  <si>
    <t>http://pbs.twimg.com/profile_images/1298104709367107585/n-zGaZvu_normal.jpg</t>
  </si>
  <si>
    <t>http://pbs.twimg.com/profile_images/1298645012129947649/pENO6QWv_normal.jpg</t>
  </si>
  <si>
    <t>http://pbs.twimg.com/profile_images/1107423316124401664/85KoGhxI_normal.jpg</t>
  </si>
  <si>
    <t>http://pbs.twimg.com/profile_images/1294082730020528129/J9X6l-Sm_normal.jpg</t>
  </si>
  <si>
    <t>http://pbs.twimg.com/profile_images/703799898655731712/OBd3iVy2_normal.jpg</t>
  </si>
  <si>
    <t>http://pbs.twimg.com/profile_images/1165018127459115008/KHXOATpo_normal.jpg</t>
  </si>
  <si>
    <t>http://pbs.twimg.com/profile_images/1274543068931215363/t0_rCOLx_normal.jpg</t>
  </si>
  <si>
    <t>http://pbs.twimg.com/profile_images/1193252661841281024/yoRRq3T0_normal.jpg</t>
  </si>
  <si>
    <t>http://pbs.twimg.com/profile_images/1272385042686152705/GMPC5FhK_normal.jpg</t>
  </si>
  <si>
    <t>http://pbs.twimg.com/profile_images/1294473042916147200/nucIBitQ_normal.jpg</t>
  </si>
  <si>
    <t>http://pbs.twimg.com/profile_images/1298443386496651264/DOn8pLKw_normal.jpg</t>
  </si>
  <si>
    <t>http://pbs.twimg.com/profile_images/1298765433558847488/yPo0I9M5_normal.jpg</t>
  </si>
  <si>
    <t>http://pbs.twimg.com/profile_images/1295727031490142209/DeR1ARaW_normal.jpg</t>
  </si>
  <si>
    <t>http://pbs.twimg.com/profile_images/1154130071902273537/1ABzpamT_normal.jpg</t>
  </si>
  <si>
    <t>http://pbs.twimg.com/profile_images/1179283814570319872/IIE-GYRO_normal.jpg</t>
  </si>
  <si>
    <t>http://pbs.twimg.com/profile_images/1182161239050506240/L8B8c6VT_normal.jpg</t>
  </si>
  <si>
    <t>http://pbs.twimg.com/profile_images/1297071220450443264/QPkDaHV3_normal.jpg</t>
  </si>
  <si>
    <t>http://pbs.twimg.com/profile_images/1290407364395491328/ROvONjl__normal.jpg</t>
  </si>
  <si>
    <t>http://pbs.twimg.com/profile_images/1255562113629802498/nTk-e7L5_normal.jpg</t>
  </si>
  <si>
    <t>http://pbs.twimg.com/profile_images/1207899702370258944/ww-blMyj_normal.jpg</t>
  </si>
  <si>
    <t>http://pbs.twimg.com/profile_images/1197997807518519297/2wvr8SEI_normal.jpg</t>
  </si>
  <si>
    <t>http://pbs.twimg.com/profile_images/1277250249548009474/1blCM71U_normal.jpg</t>
  </si>
  <si>
    <t>http://pbs.twimg.com/profile_images/1287511840558202881/ZLY-wSJp_normal.jpg</t>
  </si>
  <si>
    <t>http://pbs.twimg.com/profile_images/1286804386304466945/KuHWEghg_normal.jpg</t>
  </si>
  <si>
    <t>http://pbs.twimg.com/profile_images/1293313111252799489/-hkNAHnQ_normal.jpg</t>
  </si>
  <si>
    <t>http://pbs.twimg.com/profile_images/768460961825062912/w1zHYyIt_normal.jpg</t>
  </si>
  <si>
    <t>http://pbs.twimg.com/profile_images/935759354/On_a_Bridge_normal.jpg</t>
  </si>
  <si>
    <t>http://pbs.twimg.com/profile_images/1296493714370465795/rCNdFiDw_normal.jpg</t>
  </si>
  <si>
    <t>http://pbs.twimg.com/profile_images/1171836609152651264/2yJPo8Z7_normal.jpg</t>
  </si>
  <si>
    <t>http://pbs.twimg.com/profile_images/1187104065278230528/F_9XqSKN_normal.jpg</t>
  </si>
  <si>
    <t>http://pbs.twimg.com/profile_images/1151727351161470977/8BQaLHFf_normal.png</t>
  </si>
  <si>
    <t>http://pbs.twimg.com/profile_images/1289114916549357568/Ze5-59lT_normal.jpg</t>
  </si>
  <si>
    <t>http://pbs.twimg.com/profile_images/1288593446333222913/1mKkw2ku_normal.jpg</t>
  </si>
  <si>
    <t>http://pbs.twimg.com/profile_images/1269281768122642433/1EjHP5Rl_normal.jpg</t>
  </si>
  <si>
    <t>http://pbs.twimg.com/profile_images/1298631337524342785/vQ2_xq5r_normal.jpg</t>
  </si>
  <si>
    <t>http://pbs.twimg.com/profile_images/1291046944035557376/c94AdFWX_normal.jpg</t>
  </si>
  <si>
    <t>http://pbs.twimg.com/profile_images/1012163017453137921/l5uVkJxU_normal.jpg</t>
  </si>
  <si>
    <t>http://pbs.twimg.com/profile_images/1115051798912540673/txR3Vntg_normal.jpg</t>
  </si>
  <si>
    <t>http://pbs.twimg.com/profile_images/1292221674352386050/tEZUDgk9_normal.jpg</t>
  </si>
  <si>
    <t>http://pbs.twimg.com/profile_images/1196033797449342976/SovzRf44_normal.jpg</t>
  </si>
  <si>
    <t>http://pbs.twimg.com/profile_images/1267772036128145409/VL78Nlyj_normal.png</t>
  </si>
  <si>
    <t>http://pbs.twimg.com/profile_images/1211292000483364865/AVMVUma2_normal.jpg</t>
  </si>
  <si>
    <t>http://pbs.twimg.com/profile_images/659396245857812480/RVQj6oV6_normal.jpg</t>
  </si>
  <si>
    <t>http://pbs.twimg.com/profile_images/1251866532239548416/CetJ5i5u_normal.jpg</t>
  </si>
  <si>
    <t>http://pbs.twimg.com/profile_images/1017422524898934784/dGwBCGXO_normal.jpg</t>
  </si>
  <si>
    <t>http://pbs.twimg.com/profile_images/1085875561292091392/V-9yflwi_normal.png</t>
  </si>
  <si>
    <t>http://pbs.twimg.com/profile_images/1261702365012525057/svwEIfx7_normal.jpg</t>
  </si>
  <si>
    <t>http://pbs.twimg.com/profile_images/1287690356889395200/cs8wx85Y_normal.jpg</t>
  </si>
  <si>
    <t>http://pbs.twimg.com/profile_images/1288184218888134656/EI1GKID8_normal.jpg</t>
  </si>
  <si>
    <t>http://pbs.twimg.com/profile_images/1103757299070439425/Fs02Qp1w_normal.jpg</t>
  </si>
  <si>
    <t>http://pbs.twimg.com/profile_images/1271012441921634305/JE2STxZk_normal.jpg</t>
  </si>
  <si>
    <t>http://pbs.twimg.com/profile_images/1298687196782825478/3ohV5XTK_normal.jpg</t>
  </si>
  <si>
    <t>http://pbs.twimg.com/profile_images/1174017238208323587/VIPPktNl_normal.jpg</t>
  </si>
  <si>
    <t>http://pbs.twimg.com/profile_images/1297504885768957952/HkMHDhps_normal.jpg</t>
  </si>
  <si>
    <t>http://pbs.twimg.com/profile_images/1287482836182802435/RHkH5X2v_normal.jpg</t>
  </si>
  <si>
    <t>http://pbs.twimg.com/profile_images/1297649853451968512/GcJLSQge_normal.jpg</t>
  </si>
  <si>
    <t>http://pbs.twimg.com/profile_images/1194476284899774466/p988ZJPP_normal.jpg</t>
  </si>
  <si>
    <t>http://pbs.twimg.com/profile_images/789575321905270785/YAnuXhye_normal.jpg</t>
  </si>
  <si>
    <t>http://pbs.twimg.com/profile_images/1221617218615676929/R3Y-rM_G_normal.jpg</t>
  </si>
  <si>
    <t>http://pbs.twimg.com/profile_images/1298310028064153604/yU20nQih_normal.jpg</t>
  </si>
  <si>
    <t>http://pbs.twimg.com/profile_images/1215527874813403136/TFaiT_WR_normal.jpg</t>
  </si>
  <si>
    <t>http://pbs.twimg.com/profile_images/1298176271252205568/a5j7TOg-_normal.jpg</t>
  </si>
  <si>
    <t>http://pbs.twimg.com/profile_images/1297297573477265409/-rs7jcBf_normal.jpg</t>
  </si>
  <si>
    <t>http://pbs.twimg.com/profile_images/1288635050066472960/hxUQyXWe_normal.jpg</t>
  </si>
  <si>
    <t>http://pbs.twimg.com/profile_images/1121146450321264642/zJK_VyfE_normal.jpg</t>
  </si>
  <si>
    <t>http://pbs.twimg.com/profile_images/1297730844329758720/fTltQjkc_normal.jpg</t>
  </si>
  <si>
    <t>http://pbs.twimg.com/profile_images/1161089258452656128/7HGlyymL_normal.jpg</t>
  </si>
  <si>
    <t>http://pbs.twimg.com/profile_images/883447001647656961/0Ykmk4ep_normal.jpg</t>
  </si>
  <si>
    <t>http://pbs.twimg.com/profile_images/1012056483960315904/NfqFn7lw_normal.jpg</t>
  </si>
  <si>
    <t>http://pbs.twimg.com/profile_images/1269383233764052993/bWEBfxeL_normal.jpg</t>
  </si>
  <si>
    <t>http://pbs.twimg.com/profile_images/1246153040685481986/dbMSkWew_normal.jpg</t>
  </si>
  <si>
    <t>http://pbs.twimg.com/profile_images/1214754561195294726/bVDXy3m6_normal.jpg</t>
  </si>
  <si>
    <t>http://pbs.twimg.com/profile_images/1270498244481576961/Pmj_3O8Z_normal.jpg</t>
  </si>
  <si>
    <t>http://pbs.twimg.com/profile_images/1266591996258455553/XlD0Xr85_normal.jpg</t>
  </si>
  <si>
    <t>http://pbs.twimg.com/profile_images/1242998706380496897/iX-3JLU8_normal.jpg</t>
  </si>
  <si>
    <t>http://pbs.twimg.com/profile_images/1221590841053138944/h4iOuIq5_normal.jpg</t>
  </si>
  <si>
    <t>http://pbs.twimg.com/profile_images/1293004159160115201/EpVPYZyu_normal.jpg</t>
  </si>
  <si>
    <t>http://pbs.twimg.com/profile_images/1295532777790742529/T6eoqCSn_normal.jpg</t>
  </si>
  <si>
    <t>http://pbs.twimg.com/profile_images/1229890515686117379/Tewd15GB_normal.jpg</t>
  </si>
  <si>
    <t>http://pbs.twimg.com/profile_images/1238222003821260800/daMmD7JN_normal.jpg</t>
  </si>
  <si>
    <t>http://pbs.twimg.com/profile_images/1298615352562266112/SMhX6828_normal.jpg</t>
  </si>
  <si>
    <t>http://pbs.twimg.com/profile_images/1294274142875910151/ob2OU9eh_normal.jpg</t>
  </si>
  <si>
    <t>http://pbs.twimg.com/profile_images/1297390541878046720/nOsUauOI_normal.jpg</t>
  </si>
  <si>
    <t>http://pbs.twimg.com/profile_images/1293094484406935555/Wh96lvmE_normal.jpg</t>
  </si>
  <si>
    <t>http://pbs.twimg.com/profile_images/1284636629458550784/NrF3nsj2_normal.jpg</t>
  </si>
  <si>
    <t>http://pbs.twimg.com/profile_images/1298016998312407040/jRNdfORT_normal.jpg</t>
  </si>
  <si>
    <t>http://pbs.twimg.com/profile_images/1298427611870384128/7fPaUoAs_normal.jpg</t>
  </si>
  <si>
    <t>http://pbs.twimg.com/profile_images/1294803332524105728/aGV-UpPS_normal.jpg</t>
  </si>
  <si>
    <t>http://pbs.twimg.com/profile_images/1298108922478374912/phlNUMie_normal.jpg</t>
  </si>
  <si>
    <t>http://pbs.twimg.com/profile_images/1298094834117353473/sAQfuhCE_normal.jpg</t>
  </si>
  <si>
    <t>http://pbs.twimg.com/profile_images/1266232957007728645/tEn6Trg4_normal.jpg</t>
  </si>
  <si>
    <t>http://pbs.twimg.com/profile_images/1250996732676243456/htNiZMZq_normal.jpg</t>
  </si>
  <si>
    <t>http://pbs.twimg.com/profile_images/1292690120873857024/ZyuYIWbe_normal.jpg</t>
  </si>
  <si>
    <t>http://pbs.twimg.com/profile_images/695100084841656320/NID1rwQ1_normal.png</t>
  </si>
  <si>
    <t>http://pbs.twimg.com/profile_images/1298723882543718403/53rlndDA_normal.jpg</t>
  </si>
  <si>
    <t>http://pbs.twimg.com/profile_images/1295888518221357058/mJ2Ei_cM_normal.jpg</t>
  </si>
  <si>
    <t>http://pbs.twimg.com/profile_images/1524109829/AU-Teddy_rev3_normal.jpeg</t>
  </si>
  <si>
    <t>http://pbs.twimg.com/profile_images/1282360377616076802/KNCn7XFV_normal.jpg</t>
  </si>
  <si>
    <t>http://pbs.twimg.com/profile_images/1297002930730655754/xUQ9nhDw_normal.jpg</t>
  </si>
  <si>
    <t>http://pbs.twimg.com/profile_images/1296976968244760576/jTmn3lUL_normal.jpg</t>
  </si>
  <si>
    <t>http://pbs.twimg.com/profile_images/653245493498249216/z_4oPqAy_normal.jpg</t>
  </si>
  <si>
    <t>http://pbs.twimg.com/profile_images/1128333161283358720/lyUMK27R_normal.jpg</t>
  </si>
  <si>
    <t>http://pbs.twimg.com/profile_images/1296987232788779008/SCZiGbFA_normal.jpg</t>
  </si>
  <si>
    <t>http://pbs.twimg.com/profile_images/1149457469380485120/kWPoyJUK_normal.jpg</t>
  </si>
  <si>
    <t>http://pbs.twimg.com/profile_images/1121573352475377664/Q4gPT6Cq_normal.jpg</t>
  </si>
  <si>
    <t>http://pbs.twimg.com/profile_images/1293363514577321989/G3FhOO1e_normal.jpg</t>
  </si>
  <si>
    <t>http://pbs.twimg.com/profile_images/1238135850090631168/it8zZYQm_normal.jpg</t>
  </si>
  <si>
    <t>http://pbs.twimg.com/profile_images/1266396669844819971/gWMbR-0U_normal.jpg</t>
  </si>
  <si>
    <t>http://pbs.twimg.com/profile_images/1298622112819601410/ZyMEbkdT_normal.jpg</t>
  </si>
  <si>
    <t>http://pbs.twimg.com/profile_images/1225581560927223811/PZ2O-190_normal.jpg</t>
  </si>
  <si>
    <t>http://pbs.twimg.com/profile_images/1291811057636343816/Llf3IBxs_normal.jpg</t>
  </si>
  <si>
    <t>http://pbs.twimg.com/profile_images/1222264096072126467/c88pRCTM_normal.jpg</t>
  </si>
  <si>
    <t>http://pbs.twimg.com/profile_images/1278753760144011264/u172KIQv_normal.jpg</t>
  </si>
  <si>
    <t>http://pbs.twimg.com/profile_images/1294261620064038915/Ptz3RXXw_normal.jpg</t>
  </si>
  <si>
    <t>http://pbs.twimg.com/profile_images/1295433488888467459/pyBvcMc0_normal.jpg</t>
  </si>
  <si>
    <t>http://pbs.twimg.com/profile_images/1033465244788637698/4Bq7qcFW_normal.jpg</t>
  </si>
  <si>
    <t>http://pbs.twimg.com/profile_images/1109681981510475776/pIEwQE6e_normal.jpg</t>
  </si>
  <si>
    <t>http://pbs.twimg.com/profile_images/706521150390714368/F_5whCnW_normal.jpg</t>
  </si>
  <si>
    <t>http://pbs.twimg.com/profile_images/1286096731151699969/1SJs110q_normal.jpg</t>
  </si>
  <si>
    <t>http://pbs.twimg.com/profile_images/1287586834592272384/H6PZiBmF_normal.jpg</t>
  </si>
  <si>
    <t>http://pbs.twimg.com/profile_images/1298704340186693633/gs-G0QFA_normal.jpg</t>
  </si>
  <si>
    <t>http://pbs.twimg.com/profile_images/848946510918295557/RmsOl1zv_normal.jpg</t>
  </si>
  <si>
    <t>http://pbs.twimg.com/profile_images/1213704586302644224/riVV1RTY_normal.jpg</t>
  </si>
  <si>
    <t>http://pbs.twimg.com/profile_images/1277623279453261824/QPUiP6hW_normal.jpg</t>
  </si>
  <si>
    <t>http://pbs.twimg.com/profile_images/1298721245148540932/ADCFBRjT_normal.jpg</t>
  </si>
  <si>
    <t>http://pbs.twimg.com/profile_images/1219743066069905408/15m8Qvx1_normal.jpg</t>
  </si>
  <si>
    <t>http://pbs.twimg.com/profile_images/1294490825544601604/xEfGH700_normal.jpg</t>
  </si>
  <si>
    <t>http://pbs.twimg.com/profile_images/1298676073702490113/mw0HZFR-_normal.jpg</t>
  </si>
  <si>
    <t>http://pbs.twimg.com/profile_images/1297942400778805250/5oufG1hf_normal.jpg</t>
  </si>
  <si>
    <t>http://pbs.twimg.com/profile_images/1065992093582204929/xsj6jxVE_normal.jpg</t>
  </si>
  <si>
    <t>http://pbs.twimg.com/profile_images/1282938661588422657/8LX0I184_normal.jpg</t>
  </si>
  <si>
    <t>http://pbs.twimg.com/profile_images/1221183771900334081/sqsBA5t5_normal.jpg</t>
  </si>
  <si>
    <t>http://pbs.twimg.com/profile_images/1296345369387900933/niA9mOIu_normal.jpg</t>
  </si>
  <si>
    <t>http://pbs.twimg.com/profile_images/1181207811834990593/OUqITKSu_normal.jpg</t>
  </si>
  <si>
    <t>http://pbs.twimg.com/profile_images/1099806405886803968/yYXNKWR6_normal.jpg</t>
  </si>
  <si>
    <t>http://pbs.twimg.com/profile_images/1217226520390844418/Wwv72vQb_normal.jpg</t>
  </si>
  <si>
    <t>http://pbs.twimg.com/profile_images/1007295315492290560/95XQHQBs_normal.jpg</t>
  </si>
  <si>
    <t>http://pbs.twimg.com/profile_images/2772093525/5c49d76b85f7cc6b19ad5535623fe8da_normal.png</t>
  </si>
  <si>
    <t>http://pbs.twimg.com/profile_images/1288510957203800064/6qCNTmE9_normal.jpg</t>
  </si>
  <si>
    <t>http://pbs.twimg.com/profile_images/1283985984179363841/ezyFB84N_normal.jpg</t>
  </si>
  <si>
    <t>http://pbs.twimg.com/profile_images/927192369333788674/iFGAKn8E_normal.jpg</t>
  </si>
  <si>
    <t>http://pbs.twimg.com/profile_images/1176392182531420161/-UISzAto_normal.jpg</t>
  </si>
  <si>
    <t>http://pbs.twimg.com/profile_images/1273668137410576385/0cQqWjIh_normal.jpg</t>
  </si>
  <si>
    <t>http://pbs.twimg.com/profile_images/1297692443060531200/GOIG5FzC_normal.jpg</t>
  </si>
  <si>
    <t>http://pbs.twimg.com/profile_images/1298093279096049666/eRCnQn-X_normal.jpg</t>
  </si>
  <si>
    <t>http://pbs.twimg.com/profile_images/1297612261020770304/4wqsUMkh_normal.jpg</t>
  </si>
  <si>
    <t>http://pbs.twimg.com/profile_images/1155693760665153536/pReDqihH_normal.jpg</t>
  </si>
  <si>
    <t>http://pbs.twimg.com/profile_images/1096466116556124161/M4MMmWyW_normal.png</t>
  </si>
  <si>
    <t>http://pbs.twimg.com/profile_images/1258764062302916608/Y4GMX6Mt_normal.jpg</t>
  </si>
  <si>
    <t>http://pbs.twimg.com/profile_images/1275142624689569793/Es2uzQJl_normal.jpg</t>
  </si>
  <si>
    <t>http://pbs.twimg.com/profile_images/1287124202688901120/7HvsUmSl_normal.jpg</t>
  </si>
  <si>
    <t>http://pbs.twimg.com/profile_images/1288452203863318529/bjTaK3Rk_normal.jpg</t>
  </si>
  <si>
    <t>http://pbs.twimg.com/profile_images/1278787371543257103/qoamLTWt_normal.jpg</t>
  </si>
  <si>
    <t>http://pbs.twimg.com/profile_images/1282468273515302913/WCu8QhKc_normal.jpg</t>
  </si>
  <si>
    <t>http://pbs.twimg.com/profile_images/1295964212422946816/meH4jwDY_normal.jpg</t>
  </si>
  <si>
    <t>http://pbs.twimg.com/profile_images/1291458505350754304/bbg3yYCe_normal.jpg</t>
  </si>
  <si>
    <t>http://pbs.twimg.com/profile_images/1136856295699492866/A9yeD8vg_normal.jpg</t>
  </si>
  <si>
    <t>http://pbs.twimg.com/profile_images/1295442811072864256/gNDLcpna_normal.jpg</t>
  </si>
  <si>
    <t>http://pbs.twimg.com/profile_images/884463702547869696/thpzdg5S_normal.jpg</t>
  </si>
  <si>
    <t>http://pbs.twimg.com/profile_images/1251878983492407297/sonXQLwi_normal.jpg</t>
  </si>
  <si>
    <t>http://pbs.twimg.com/profile_images/902529867110952961/TWQ0wJZ9_normal.jpg</t>
  </si>
  <si>
    <t>http://pbs.twimg.com/profile_images/1296576606044069888/D9bOm3IL_normal.jpg</t>
  </si>
  <si>
    <t>http://pbs.twimg.com/profile_images/1298076652170338304/1J1uAleH_normal.jpg</t>
  </si>
  <si>
    <t>http://pbs.twimg.com/profile_images/915932332942651392/vfKCywSy_normal.jpg</t>
  </si>
  <si>
    <t>http://pbs.twimg.com/profile_images/1132300563767529472/RPjlLJ9p_normal.jpg</t>
  </si>
  <si>
    <t>http://pbs.twimg.com/profile_images/1296124233081335811/eB9gHA0F_normal.jpg</t>
  </si>
  <si>
    <t>http://pbs.twimg.com/profile_images/1293901520212197377/GZe8hh-r_normal.jpg</t>
  </si>
  <si>
    <t>http://pbs.twimg.com/profile_images/1174832328/41449140-2c66-4286-8be4-2441402b8587_normal.png</t>
  </si>
  <si>
    <t>http://pbs.twimg.com/profile_images/2633164612/96117d1f43fa1382f0523e20603c7359_normal.jpeg</t>
  </si>
  <si>
    <t>http://pbs.twimg.com/profile_images/1283930715248263168/jVrSiHsK_normal.jpg</t>
  </si>
  <si>
    <t>http://pbs.twimg.com/profile_images/1297339069324828672/0yhLxkKH_normal.jpg</t>
  </si>
  <si>
    <t>http://pbs.twimg.com/profile_images/1287252583774650369/7lZOl2x9_normal.jpg</t>
  </si>
  <si>
    <t>http://pbs.twimg.com/profile_images/1062155885911425024/EMf90GZI_normal.jpg</t>
  </si>
  <si>
    <t>http://pbs.twimg.com/profile_images/1288575209705021440/qjL9RUa2_normal.jpg</t>
  </si>
  <si>
    <t>http://pbs.twimg.com/profile_images/1221616560252559360/d29_Rmsb_normal.jpg</t>
  </si>
  <si>
    <t>http://pbs.twimg.com/profile_images/1096044443088482305/uE-1wIZR_normal.png</t>
  </si>
  <si>
    <t>http://pbs.twimg.com/profile_images/913537833993998336/5qDPe7JC_normal.jpg</t>
  </si>
  <si>
    <t>http://pbs.twimg.com/profile_images/1297619609583935488/ifjB0eiR_normal.jpg</t>
  </si>
  <si>
    <t>http://pbs.twimg.com/profile_images/1295579553088376837/HwjNKhqd_normal.jpg</t>
  </si>
  <si>
    <t>http://pbs.twimg.com/profile_images/1273749217597632517/AlgDkfqR_normal.jpg</t>
  </si>
  <si>
    <t>http://pbs.twimg.com/profile_images/1280865880377884673/LuH6CRP1_normal.jpg</t>
  </si>
  <si>
    <t>http://pbs.twimg.com/profile_images/1250494687716179971/iBIx3kWv_normal.jpg</t>
  </si>
  <si>
    <t>http://pbs.twimg.com/profile_images/1287867518066077698/8xZtMJcn_normal.jpg</t>
  </si>
  <si>
    <t>http://pbs.twimg.com/profile_images/1260657156224954370/cAeKWpgr_normal.jpg</t>
  </si>
  <si>
    <t>http://pbs.twimg.com/profile_images/1296110248953094146/fDkz44pC_normal.jpg</t>
  </si>
  <si>
    <t>http://pbs.twimg.com/profile_images/1291794404181712902/QbcTs3Qt_normal.jpg</t>
  </si>
  <si>
    <t>http://pbs.twimg.com/profile_images/1293846079411290112/LMBP28BE_normal.jpg</t>
  </si>
  <si>
    <t>http://pbs.twimg.com/profile_images/1279532369620459527/qHZaiVxh_normal.jpg</t>
  </si>
  <si>
    <t>http://pbs.twimg.com/profile_images/1274223489155846144/u56aiUGn_normal.jpg</t>
  </si>
  <si>
    <t>http://pbs.twimg.com/profile_images/3378998709/b079a5278f8b362114b16c3203e8e708_normal.jpeg</t>
  </si>
  <si>
    <t>http://pbs.twimg.com/profile_images/1228751063903285251/81Sy37Js_normal.jpg</t>
  </si>
  <si>
    <t>http://pbs.twimg.com/profile_images/797219302684258304/xt8kpM_R_normal.jpg</t>
  </si>
  <si>
    <t>http://pbs.twimg.com/profile_images/1296823729541058564/ryQUV4AW_normal.jpg</t>
  </si>
  <si>
    <t>http://pbs.twimg.com/profile_images/849084653822767105/fyURnGmH_normal.jpg</t>
  </si>
  <si>
    <t>http://pbs.twimg.com/profile_images/1123834321654165505/yJzoUeSl_normal.jpg</t>
  </si>
  <si>
    <t>http://pbs.twimg.com/profile_images/584394098028732417/BgL3W3gE_normal.jpg</t>
  </si>
  <si>
    <t>http://pbs.twimg.com/profile_images/1203370528402075648/IN4L1GCO_normal.jpg</t>
  </si>
  <si>
    <t>http://pbs.twimg.com/profile_images/1291460018445918208/t16xFdUL_normal.jpg</t>
  </si>
  <si>
    <t>http://pbs.twimg.com/profile_images/1126916199533678592/pO5VWDZ6_normal.jpg</t>
  </si>
  <si>
    <t>http://pbs.twimg.com/profile_images/1286494753492787206/5CUHJhde_normal.jpg</t>
  </si>
  <si>
    <t>http://pbs.twimg.com/profile_images/1245428830044643328/WTjomnvq_normal.jpg</t>
  </si>
  <si>
    <t>http://pbs.twimg.com/profile_images/1044018257244622849/plyJvsJQ_normal.jpg</t>
  </si>
  <si>
    <t>http://pbs.twimg.com/profile_images/1281238116108566528/kO-D9tsl_normal.jpg</t>
  </si>
  <si>
    <t>http://pbs.twimg.com/profile_images/1298028546363973639/b1Fomcjr_normal.jpg</t>
  </si>
  <si>
    <t>http://pbs.twimg.com/profile_images/1278350928123277314/_Hk2B6am_normal.jpg</t>
  </si>
  <si>
    <t>http://pbs.twimg.com/profile_images/743439178042642432/JkBuJEKj_normal.jpg</t>
  </si>
  <si>
    <t>http://pbs.twimg.com/profile_images/1295413477037801474/L9Htzdgj_normal.jpg</t>
  </si>
  <si>
    <t>http://pbs.twimg.com/profile_images/1207832370231025664/znHoeREH_normal.jpg</t>
  </si>
  <si>
    <t>http://pbs.twimg.com/profile_images/1240773878223257600/3MlVHqLu_normal.jpg</t>
  </si>
  <si>
    <t>http://pbs.twimg.com/profile_images/1179044894490406913/tumV6SZd_normal.jpg</t>
  </si>
  <si>
    <t>http://pbs.twimg.com/profile_images/1192610548405415936/YzjEJNk4_normal.jpg</t>
  </si>
  <si>
    <t>http://pbs.twimg.com/profile_images/1283635616291475457/TkEynKam_normal.jpg</t>
  </si>
  <si>
    <t>http://pbs.twimg.com/profile_images/1268877420888764418/Plcg5WxK_normal.jpg</t>
  </si>
  <si>
    <t>http://pbs.twimg.com/profile_images/1264624743380127745/nD0mpuc4_normal.jpg</t>
  </si>
  <si>
    <t>http://pbs.twimg.com/profile_images/1285756000209903618/RSDEWxoP_normal.jpg</t>
  </si>
  <si>
    <t>http://pbs.twimg.com/profile_images/956834224824299520/wxweM_Yc_normal.jpg</t>
  </si>
  <si>
    <t>http://pbs.twimg.com/profile_images/1269438701416919041/Hu-xexBG_normal.jpg</t>
  </si>
  <si>
    <t>http://pbs.twimg.com/profile_images/1287396848286801920/56iR_3ov_normal.jpg</t>
  </si>
  <si>
    <t>http://pbs.twimg.com/profile_images/1268035872093601794/kskfz57A_normal.jpg</t>
  </si>
  <si>
    <t>http://pbs.twimg.com/profile_images/1284921479302451204/wQpv12lj_normal.jpg</t>
  </si>
  <si>
    <t>http://pbs.twimg.com/profile_images/996869918984491009/PBG9LSz7_normal.jpg</t>
  </si>
  <si>
    <t>http://pbs.twimg.com/profile_images/1102958220279271426/R2uIMSqw_normal.jpg</t>
  </si>
  <si>
    <t>http://pbs.twimg.com/profile_images/1209603519742758912/9sQdAQ90_normal.jpg</t>
  </si>
  <si>
    <t>http://pbs.twimg.com/profile_images/925164843853930496/UgT1jnoi_normal.jpg</t>
  </si>
  <si>
    <t>http://pbs.twimg.com/profile_images/1208686765978112000/VBv52Fpi_normal.jpg</t>
  </si>
  <si>
    <t>http://pbs.twimg.com/profile_images/1285778597358247936/_R8YaGoZ_normal.jpg</t>
  </si>
  <si>
    <t>http://pbs.twimg.com/profile_images/1288658574495952896/DhOiAfvv_normal.jpg</t>
  </si>
  <si>
    <t>http://pbs.twimg.com/profile_images/1288345164658831365/Ud619oXi_normal.jpg</t>
  </si>
  <si>
    <t>http://pbs.twimg.com/profile_images/1279127007255764992/zsWhaaKE_normal.jpg</t>
  </si>
  <si>
    <t>http://pbs.twimg.com/profile_images/1261742065974603776/DmkEV55a_normal.jpg</t>
  </si>
  <si>
    <t>http://pbs.twimg.com/profile_images/1295586224275697664/P7dbnzl1_normal.jpg</t>
  </si>
  <si>
    <t>http://pbs.twimg.com/profile_images/1045133461751619584/u_AcGH-y_normal.jpg</t>
  </si>
  <si>
    <t>http://pbs.twimg.com/profile_images/1144335419007483905/wwV_z3qo_normal.png</t>
  </si>
  <si>
    <t>http://pbs.twimg.com/profile_images/1298753181267177479/q8RyQnUp_normal.jpg</t>
  </si>
  <si>
    <t>http://pbs.twimg.com/profile_images/1298755228012077058/O0FevmFD_normal.jpg</t>
  </si>
  <si>
    <t>http://pbs.twimg.com/profile_images/1297389840812646401/U3HrmURk_normal.jpg</t>
  </si>
  <si>
    <t>http://pbs.twimg.com/profile_images/1298664597998559233/vx6tAWT4_normal.jpg</t>
  </si>
  <si>
    <t>http://pbs.twimg.com/profile_images/1295941868442787841/31ctLAD1_normal.jpg</t>
  </si>
  <si>
    <t>http://pbs.twimg.com/profile_images/1298076406115639297/5mRYEoRB_normal.jpg</t>
  </si>
  <si>
    <t>http://pbs.twimg.com/profile_images/1296276788151279616/IboM2Fjb_normal.jpg</t>
  </si>
  <si>
    <t>http://pbs.twimg.com/profile_images/1297402344070688769/zJl0_8m7_normal.jpg</t>
  </si>
  <si>
    <t>http://pbs.twimg.com/profile_images/1294307957749014529/OgAIOHJU_normal.jpg</t>
  </si>
  <si>
    <t>http://pbs.twimg.com/profile_images/1291268311506989056/fZ1jqSs6_normal.jpg</t>
  </si>
  <si>
    <t>http://pbs.twimg.com/profile_images/1298075770410213376/OB2W3M3C_normal.jpg</t>
  </si>
  <si>
    <t>http://pbs.twimg.com/profile_images/1285438882193068032/NkQ63tXf_normal.jpg</t>
  </si>
  <si>
    <t>http://pbs.twimg.com/profile_images/1297550721697669120/6ZOOfKws_normal.jpg</t>
  </si>
  <si>
    <t>http://pbs.twimg.com/profile_images/1294625550380806144/JHdkmDpj_normal.jpg</t>
  </si>
  <si>
    <t>http://pbs.twimg.com/profile_images/1298726279915565058/80p0FhBr_normal.jpg</t>
  </si>
  <si>
    <t>http://pbs.twimg.com/profile_images/1292631377331003393/z6A9VdIL_normal.jpg</t>
  </si>
  <si>
    <t>http://pbs.twimg.com/profile_images/1216499617082355718/moeSjw-T_normal.jpg</t>
  </si>
  <si>
    <t>http://pbs.twimg.com/profile_images/1181387806863704064/VJBnfFEf_normal.jpg</t>
  </si>
  <si>
    <t>http://pbs.twimg.com/profile_images/1132550147831992320/PIAvFpbP_normal.png</t>
  </si>
  <si>
    <t>http://pbs.twimg.com/profile_images/1298098270649098242/LCa4cphA_normal.jpg</t>
  </si>
  <si>
    <t>http://pbs.twimg.com/profile_images/1284538670997843968/wJr3IKyp_normal.jpg</t>
  </si>
  <si>
    <t>http://pbs.twimg.com/profile_images/1297397996569554945/06iwAUlx_normal.jpg</t>
  </si>
  <si>
    <t>http://pbs.twimg.com/profile_images/1297068445100658691/BmnbYENq_normal.jpg</t>
  </si>
  <si>
    <t>http://pbs.twimg.com/profile_images/1142576200080138240/ar6fK2x9_normal.jpg</t>
  </si>
  <si>
    <t>http://pbs.twimg.com/profile_images/1217514990875357185/gHJL7rcl_normal.jpg</t>
  </si>
  <si>
    <t>http://pbs.twimg.com/profile_images/1266936087425007617/SzsitZ9h_normal.jpg</t>
  </si>
  <si>
    <t>http://pbs.twimg.com/profile_images/1008566316909957121/vZjJ5cev_normal.jpg</t>
  </si>
  <si>
    <t>http://pbs.twimg.com/profile_images/1293226505544167425/BO2-g_-U_normal.jpg</t>
  </si>
  <si>
    <t>http://pbs.twimg.com/profile_images/1265929170913296385/I54xoXdG_normal.jpg</t>
  </si>
  <si>
    <t>http://pbs.twimg.com/profile_images/1122218579741380608/u3b6bKAF_normal.png</t>
  </si>
  <si>
    <t>http://pbs.twimg.com/profile_images/1239963654419697666/ED3NR3J__normal.jpg</t>
  </si>
  <si>
    <t>http://pbs.twimg.com/profile_images/1270255397929091072/K7c_cgt7_normal.jpg</t>
  </si>
  <si>
    <t>http://pbs.twimg.com/profile_images/1274459735513862144/iYA43jX6_normal.jpg</t>
  </si>
  <si>
    <t>http://pbs.twimg.com/profile_images/1298296971606859777/kUaRUGNW_normal.jpg</t>
  </si>
  <si>
    <t>http://pbs.twimg.com/profile_images/1289420087284334593/CIpORsCm_normal.jpg</t>
  </si>
  <si>
    <t>http://pbs.twimg.com/profile_images/700458125548085248/yKWiNiSc_normal.png</t>
  </si>
  <si>
    <t>http://pbs.twimg.com/profile_images/1286929701513105408/jPZ8Ub50_normal.jpg</t>
  </si>
  <si>
    <t>http://pbs.twimg.com/profile_images/1073607078109949957/74oimLX4_normal.jpg</t>
  </si>
  <si>
    <t>http://pbs.twimg.com/profile_images/1209045250146263042/8CWGSrm9_normal.jpg</t>
  </si>
  <si>
    <t>http://pbs.twimg.com/profile_images/1297641592052944902/cEEg15jD_normal.jpg</t>
  </si>
  <si>
    <t>http://pbs.twimg.com/profile_images/1281058876335566848/mYr3sxkm_normal.jpg</t>
  </si>
  <si>
    <t>http://pbs.twimg.com/profile_images/1232724345870573568/TDG__CiU_normal.jpg</t>
  </si>
  <si>
    <t>http://pbs.twimg.com/profile_images/1298076084139888644/FlyM44SP_normal.jpg</t>
  </si>
  <si>
    <t>http://pbs.twimg.com/profile_images/1298231608261083142/zysMAFs1_normal.jpg</t>
  </si>
  <si>
    <t>http://pbs.twimg.com/profile_images/1298076518208491523/1BSLj6Ar_normal.jpg</t>
  </si>
  <si>
    <t>http://pbs.twimg.com/profile_images/1296944378200694784/W1k743Rn_normal.jpg</t>
  </si>
  <si>
    <t>http://pbs.twimg.com/profile_images/1263649870646317061/chOs7vSh_normal.jpg</t>
  </si>
  <si>
    <t>http://pbs.twimg.com/profile_images/1296972099601477632/Mt_0-w7O_normal.jpg</t>
  </si>
  <si>
    <t>http://pbs.twimg.com/profile_images/1295551487947481090/7liXzab3_normal.jpg</t>
  </si>
  <si>
    <t>http://pbs.twimg.com/profile_images/1169588605523595264/pta1uGqX_normal.jpg</t>
  </si>
  <si>
    <t>http://pbs.twimg.com/profile_images/1298764258495299591/LY4GUQ5D_normal.jpg</t>
  </si>
  <si>
    <t>http://pbs.twimg.com/profile_images/993576884498849792/zH7kViGI_normal.jpg</t>
  </si>
  <si>
    <t>http://pbs.twimg.com/profile_images/1170690523201527808/FriNRiir_normal.png</t>
  </si>
  <si>
    <t>http://pbs.twimg.com/profile_images/1297603803626311680/-t7FKLl3_normal.jpg</t>
  </si>
  <si>
    <t>http://pbs.twimg.com/profile_images/1267714423365476353/Kcclxd3T_normal.png</t>
  </si>
  <si>
    <t>http://pbs.twimg.com/profile_images/1105169847304970243/Hm8We9vx_normal.png</t>
  </si>
  <si>
    <t>http://pbs.twimg.com/profile_images/1289731495511367681/mLpNux-z_normal.jpg</t>
  </si>
  <si>
    <t>http://pbs.twimg.com/profile_images/1092946354287116289/SgoMHTyF_normal.jpg</t>
  </si>
  <si>
    <t>http://pbs.twimg.com/profile_images/1298089665698959361/8V9oubi3_normal.jpg</t>
  </si>
  <si>
    <t>http://pbs.twimg.com/profile_images/896453364275433472/JgP4J_v9_normal.jpg</t>
  </si>
  <si>
    <t>http://pbs.twimg.com/profile_images/1297941211425189890/4OJqqMFa_normal.jpg</t>
  </si>
  <si>
    <t>http://pbs.twimg.com/profile_images/1284381559852797952/QfHBHYLB_normal.jpg</t>
  </si>
  <si>
    <t>http://pbs.twimg.com/profile_images/474291622755069952/GFnpf4xM_normal.jpeg</t>
  </si>
  <si>
    <t>http://pbs.twimg.com/profile_images/1280118338400575488/qJoEeExh_normal.jpg</t>
  </si>
  <si>
    <t>http://pbs.twimg.com/profile_images/1283135200889720833/uXDiihNq_normal.jpg</t>
  </si>
  <si>
    <t>http://pbs.twimg.com/profile_images/1199164274540716032/sJqkJPnn_normal.jpg</t>
  </si>
  <si>
    <t>http://pbs.twimg.com/profile_images/1297540659964973057/FH0-Vkby_normal.jpg</t>
  </si>
  <si>
    <t>http://pbs.twimg.com/profile_images/1287441463782105088/RIDdD3Sx_normal.jpg</t>
  </si>
  <si>
    <t>http://pbs.twimg.com/profile_images/1042226860174729216/j8huc53Q_normal.jpg</t>
  </si>
  <si>
    <t>http://pbs.twimg.com/profile_images/378800000428353334/2643b9fc82ca20eef5b9b8dbf19e0b68_normal.jpeg</t>
  </si>
  <si>
    <t>http://pbs.twimg.com/profile_images/1238058629661626370/Lkk8RWQD_normal.jpg</t>
  </si>
  <si>
    <t>http://pbs.twimg.com/profile_images/1298003536266113029/bm_X_bAc_normal.jpg</t>
  </si>
  <si>
    <t>http://pbs.twimg.com/profile_images/1172671330887643142/3sWY3-lk_normal.jpg</t>
  </si>
  <si>
    <t>http://pbs.twimg.com/profile_images/1257065231936880643/iYReq58R_normal.jpg</t>
  </si>
  <si>
    <t>http://pbs.twimg.com/profile_images/1294475266589446144/fMecLw0S_normal.jpg</t>
  </si>
  <si>
    <t>http://pbs.twimg.com/profile_images/699271470430556162/u79FCanp_normal.jpg</t>
  </si>
  <si>
    <t>http://pbs.twimg.com/profile_images/1275465170345590784/Cw_zYibs_normal.jpg</t>
  </si>
  <si>
    <t>http://pbs.twimg.com/profile_images/1298372475257053185/YTs8h9tz_normal.jpg</t>
  </si>
  <si>
    <t>http://pbs.twimg.com/profile_images/1287051119269740550/bJq2c1Ma_normal.jpg</t>
  </si>
  <si>
    <t>http://pbs.twimg.com/profile_images/1290127516901007360/moE8sq4G_normal.jpg</t>
  </si>
  <si>
    <t>http://pbs.twimg.com/profile_images/1281236137202405377/Th9RKBbC_normal.jpg</t>
  </si>
  <si>
    <t>http://pbs.twimg.com/profile_images/1021840279463231490/ya5mq1Q5_normal.jpg</t>
  </si>
  <si>
    <t>http://pbs.twimg.com/profile_images/1293969074272182272/dUnY7jlG_normal.jpg</t>
  </si>
  <si>
    <t>http://pbs.twimg.com/profile_images/1270556582091411456/oR7nERLz_normal.jpg</t>
  </si>
  <si>
    <t>http://pbs.twimg.com/profile_images/1287019327569432576/V0sVKdEF_normal.jpg</t>
  </si>
  <si>
    <t>http://pbs.twimg.com/profile_images/1281798137527451649/QWXWL_xp_normal.jpg</t>
  </si>
  <si>
    <t>http://pbs.twimg.com/profile_images/1289299412049682432/_MP2wasp_normal.jpg</t>
  </si>
  <si>
    <t>http://pbs.twimg.com/profile_images/1046174336099352576/n7HCYLcB_normal.jpg</t>
  </si>
  <si>
    <t>http://pbs.twimg.com/profile_images/1240677792473366530/Omyx_FTF_normal.jpg</t>
  </si>
  <si>
    <t>http://pbs.twimg.com/profile_images/1243050269627252737/DsR-d3NE_normal.jpg</t>
  </si>
  <si>
    <t>http://pbs.twimg.com/profile_images/1272577705477718016/89X3WLVL_normal.jpg</t>
  </si>
  <si>
    <t>http://pbs.twimg.com/profile_images/1210956150868459521/pqO09Jd3_normal.jpg</t>
  </si>
  <si>
    <t>http://pbs.twimg.com/profile_images/1297779714048876544/TzrxsAXR_normal.jpg</t>
  </si>
  <si>
    <t>http://pbs.twimg.com/profile_images/1047549366636933120/Kj0YW3CF_normal.jpg</t>
  </si>
  <si>
    <t>http://pbs.twimg.com/profile_images/1550175741/ql_button_normal.png</t>
  </si>
  <si>
    <t>http://pbs.twimg.com/profile_images/3098857120/0062257a88cb84e6551753c1d4a85829_normal.png</t>
  </si>
  <si>
    <t>http://pbs.twimg.com/profile_images/1259604623771353089/9CgBGuos_normal.png</t>
  </si>
  <si>
    <t>http://pbs.twimg.com/profile_images/1259508967115382784/JYZhFxQ7_normal.jpg</t>
  </si>
  <si>
    <t>http://pbs.twimg.com/profile_images/1259555600557649920/CvxgtXIw_normal.jpg</t>
  </si>
  <si>
    <t>http://pbs.twimg.com/profile_images/1277664899079049216/kPEID-nc_normal.jpg</t>
  </si>
  <si>
    <t>http://pbs.twimg.com/profile_images/1289704954601459713/u2cE0RoB_normal.jpg</t>
  </si>
  <si>
    <t>http://pbs.twimg.com/profile_images/1222711983570636801/2ckj9OOW_normal.jpg</t>
  </si>
  <si>
    <t>http://pbs.twimg.com/profile_images/1232228823057367040/dbnZJTyD_normal.jpg</t>
  </si>
  <si>
    <t>http://pbs.twimg.com/profile_images/1298373312784093184/bDXyABmK_normal.jpg</t>
  </si>
  <si>
    <t>http://pbs.twimg.com/profile_images/1284577197869731840/dH8GQ6I8_normal.jpg</t>
  </si>
  <si>
    <t>http://pbs.twimg.com/profile_images/1283238901180579845/c_6kCTOn_normal.jpg</t>
  </si>
  <si>
    <t>http://pbs.twimg.com/profile_images/1070838211344162816/4tY1CcPq_normal.jpg</t>
  </si>
  <si>
    <t>http://pbs.twimg.com/profile_images/1296183670139752450/bEyXFhHR_normal.jpg</t>
  </si>
  <si>
    <t>http://pbs.twimg.com/profile_images/1292993286202949632/w7pBIie-_normal.jpg</t>
  </si>
  <si>
    <t>http://pbs.twimg.com/profile_images/1294028424420327424/xIWU2tZ-_normal.jpg</t>
  </si>
  <si>
    <t>http://pbs.twimg.com/profile_images/1288203342485676032/8dA7tOe8_normal.jpg</t>
  </si>
  <si>
    <t>http://pbs.twimg.com/profile_images/1259552536916344835/aWUoPsb3_normal.jpg</t>
  </si>
  <si>
    <t>http://pbs.twimg.com/profile_images/830651355169697792/UX9l5rqu_normal.jpg</t>
  </si>
  <si>
    <t>http://pbs.twimg.com/profile_images/1293005211280302086/mRquR6kz_normal.jpg</t>
  </si>
  <si>
    <t>http://pbs.twimg.com/profile_images/1297965510135554048/Ds-Ui2PV_normal.jpg</t>
  </si>
  <si>
    <t>http://pbs.twimg.com/profile_images/1288653623455432704/1CrzWmeq_normal.jpg</t>
  </si>
  <si>
    <t>http://pbs.twimg.com/profile_images/1298076315971657729/NQAFdrq7_normal.jpg</t>
  </si>
  <si>
    <t>http://pbs.twimg.com/profile_images/1297816517644554249/kktjFIt9_normal.jpg</t>
  </si>
  <si>
    <t>http://pbs.twimg.com/profile_images/1298107524554653696/u5a7SoO2_normal.jpg</t>
  </si>
  <si>
    <t>http://pbs.twimg.com/profile_images/2409496378/r892o9eee8t8zt7irfqh_normal.jpeg</t>
  </si>
  <si>
    <t>http://pbs.twimg.com/profile_images/1267236986710040576/f_JlBc2m_normal.jpg</t>
  </si>
  <si>
    <t>http://pbs.twimg.com/profile_images/1295444783423315970/AUSvqABF_normal.jpg</t>
  </si>
  <si>
    <t>http://pbs.twimg.com/profile_images/1298076904700829697/bUfV5vPx_normal.jpg</t>
  </si>
  <si>
    <t>http://pbs.twimg.com/profile_images/1293423531275894784/prtohKpS_normal.jpg</t>
  </si>
  <si>
    <t>http://pbs.twimg.com/profile_images/1287673791628185601/c9sqZ7LR_normal.jpg</t>
  </si>
  <si>
    <t>http://pbs.twimg.com/profile_images/1286943353502748673/7OWzjQF6_normal.jpg</t>
  </si>
  <si>
    <t>http://pbs.twimg.com/profile_images/1297081232954494976/9hnDYq5j_normal.jpg</t>
  </si>
  <si>
    <t>http://pbs.twimg.com/profile_images/1269449390730534912/PuVsWdLT_normal.jpg</t>
  </si>
  <si>
    <t>http://pbs.twimg.com/profile_images/1296702503342333955/8nAfz6qZ_normal.jpg</t>
  </si>
  <si>
    <t>http://pbs.twimg.com/profile_images/1211158803430821889/kyH7YsA-_normal.jpg</t>
  </si>
  <si>
    <t>http://pbs.twimg.com/profile_images/1262169434627559424/7QyCV2SM_normal.jpg</t>
  </si>
  <si>
    <t>http://pbs.twimg.com/profile_images/1155640688568098816/cV2bvuAL_normal.jpg</t>
  </si>
  <si>
    <t>http://pbs.twimg.com/profile_images/1279868037743730688/738D88Ti_normal.jpg</t>
  </si>
  <si>
    <t>http://pbs.twimg.com/profile_images/1288212700795768832/-YIGDGiF_normal.jpg</t>
  </si>
  <si>
    <t>http://pbs.twimg.com/profile_images/1289748810646917120/NM32I4zN_normal.jpg</t>
  </si>
  <si>
    <t>http://pbs.twimg.com/profile_images/1151864862269726721/ZMl6rRNk_normal.jpg</t>
  </si>
  <si>
    <t>http://pbs.twimg.com/profile_images/1255344141594214401/qYHFxkwO_normal.jpg</t>
  </si>
  <si>
    <t>http://pbs.twimg.com/profile_images/1288636695227883523/c81RftA__normal.jpg</t>
  </si>
  <si>
    <t>http://pbs.twimg.com/profile_images/1294817123592744960/68WXcF60_normal.jpg</t>
  </si>
  <si>
    <t>http://pbs.twimg.com/profile_images/1270049556613304320/efx-7_zP_normal.jpg</t>
  </si>
  <si>
    <t>http://pbs.twimg.com/profile_images/1297403429678198786/KZjwxE1U_normal.jpg</t>
  </si>
  <si>
    <t>http://pbs.twimg.com/profile_images/1258481172180582407/Z5l7R_3P_normal.jpg</t>
  </si>
  <si>
    <t>http://pbs.twimg.com/profile_images/1292075674350452736/ximVW_kY_normal.jpg</t>
  </si>
  <si>
    <t>http://pbs.twimg.com/profile_images/1256971274498330630/pqECC__a_normal.jpg</t>
  </si>
  <si>
    <t>http://pbs.twimg.com/profile_images/1107663284587646976/82G2ItED_normal.jpg</t>
  </si>
  <si>
    <t>http://pbs.twimg.com/profile_images/1136436235088482305/nG2JoHBh_normal.jpg</t>
  </si>
  <si>
    <t>http://pbs.twimg.com/profile_images/1294830064178212864/btmLtrWx_normal.jpg</t>
  </si>
  <si>
    <t>http://pbs.twimg.com/profile_images/1277474220080070658/-gbT1SE2_normal.jpg</t>
  </si>
  <si>
    <t>http://pbs.twimg.com/profile_images/1083798768389054464/cS9UYuem_normal.jpg</t>
  </si>
  <si>
    <t>http://pbs.twimg.com/profile_images/1292726819297271810/b7hebeDE_normal.jpg</t>
  </si>
  <si>
    <t>http://pbs.twimg.com/profile_images/1295890879912087553/5Yjt627T_normal.jpg</t>
  </si>
  <si>
    <t>http://pbs.twimg.com/profile_images/1155360257503219713/pop2JTNS_normal.jpg</t>
  </si>
  <si>
    <t>http://pbs.twimg.com/profile_images/1188570345357361152/6zpKOMWe_normal.jpg</t>
  </si>
  <si>
    <t>http://pbs.twimg.com/profile_images/1273008426713374720/zgFsJgXC_normal.jpg</t>
  </si>
  <si>
    <t>http://pbs.twimg.com/profile_images/1207418060170092544/SFok24sW_normal.jpg</t>
  </si>
  <si>
    <t>http://pbs.twimg.com/profile_images/742787642752831490/PWuNpBCE_normal.jpg</t>
  </si>
  <si>
    <t>http://pbs.twimg.com/profile_images/1227857259096616960/6Xr-lUCb_normal.jpg</t>
  </si>
  <si>
    <t>http://pbs.twimg.com/profile_images/1280000915790053376/IG58vB-B_normal.jpg</t>
  </si>
  <si>
    <t>http://pbs.twimg.com/profile_images/1296851683272798209/RhCjkFnY_normal.jpg</t>
  </si>
  <si>
    <t>http://pbs.twimg.com/profile_images/1291568406571802625/1lvVJzre_normal.jpg</t>
  </si>
  <si>
    <t>http://pbs.twimg.com/profile_images/1297902549803114496/5NWWGku8_normal.jpg</t>
  </si>
  <si>
    <t>http://pbs.twimg.com/profile_images/1287870160905424896/8VTNKFOs_normal.jpg</t>
  </si>
  <si>
    <t>http://pbs.twimg.com/profile_images/1288315543347396609/BgA9FWmH_normal.jpg</t>
  </si>
  <si>
    <t>http://pbs.twimg.com/profile_images/1298581785819918338/l2yX_TVH_normal.jpg</t>
  </si>
  <si>
    <t>http://pbs.twimg.com/profile_images/1256732386332676098/xVk9NkBG_normal.jpg</t>
  </si>
  <si>
    <t>http://pbs.twimg.com/profile_images/1203374916776550400/MCcfwCX6_normal.jpg</t>
  </si>
  <si>
    <t>http://pbs.twimg.com/profile_images/1298448365462515712/aE6IVKfv_normal.jpg</t>
  </si>
  <si>
    <t>http://pbs.twimg.com/profile_images/1297781311822848000/TkWgjW6U_normal.jpg</t>
  </si>
  <si>
    <t>http://pbs.twimg.com/profile_images/1298289729708982282/q8JkxZWn_normal.jpg</t>
  </si>
  <si>
    <t>http://pbs.twimg.com/profile_images/1279278027827023874/44xwxEVr_normal.jpg</t>
  </si>
  <si>
    <t>http://pbs.twimg.com/profile_images/1272761497546977280/fjjifFvD_normal.jpg</t>
  </si>
  <si>
    <t>http://pbs.twimg.com/profile_images/1295438735975133184/t4cZ-Ahq_normal.jpg</t>
  </si>
  <si>
    <t>http://pbs.twimg.com/profile_images/1266803966572101632/S62eQRw4_normal.jpg</t>
  </si>
  <si>
    <t>http://pbs.twimg.com/profile_images/1222283542824136705/9rs_yNKe_normal.jpg</t>
  </si>
  <si>
    <t>http://pbs.twimg.com/profile_images/1242526397857497090/Pf4lAOBK_normal.jpg</t>
  </si>
  <si>
    <t>http://pbs.twimg.com/profile_images/1296879858316980224/dRVBPfZ8_normal.jpg</t>
  </si>
  <si>
    <t>http://pbs.twimg.com/profile_images/1240023257652187136/Hm6fVhek_normal.jpg</t>
  </si>
  <si>
    <t>http://pbs.twimg.com/profile_images/1258468727755923457/nuJWr_9p_normal.jpg</t>
  </si>
  <si>
    <t>http://pbs.twimg.com/profile_images/1192667442201419777/bm1kH74X_normal.jpg</t>
  </si>
  <si>
    <t>http://pbs.twimg.com/profile_images/1251350784731561984/Xq9Lty7I_normal.jpg</t>
  </si>
  <si>
    <t>http://pbs.twimg.com/profile_images/1295096971456393217/S-R3PxmH_normal.jpg</t>
  </si>
  <si>
    <t>http://pbs.twimg.com/profile_images/1296851852139651072/PC4OiDTR_normal.jpg</t>
  </si>
  <si>
    <t>http://pbs.twimg.com/profile_images/844728438451789824/SMzmgMzD_normal.jpg</t>
  </si>
  <si>
    <t>http://pbs.twimg.com/profile_images/1261187654370185216/7Kixvhsn_normal.jpg</t>
  </si>
  <si>
    <t>http://pbs.twimg.com/profile_images/1269673707900977152/benkqQKW_normal.jpg</t>
  </si>
  <si>
    <t>http://pbs.twimg.com/profile_images/1298491805152022528/D_RsXecD_normal.jpg</t>
  </si>
  <si>
    <t>http://pbs.twimg.com/profile_images/1279138098262216704/yi4qsT8H_normal.jpg</t>
  </si>
  <si>
    <t>http://pbs.twimg.com/profile_images/1271605541911969793/kZLwbs3U_normal.jpg</t>
  </si>
  <si>
    <t>http://pbs.twimg.com/profile_images/1298765301979336704/GB7KuBvA_normal.jpg</t>
  </si>
  <si>
    <t>http://pbs.twimg.com/profile_images/1287940471566798848/SWpVuDHw_normal.jpg</t>
  </si>
  <si>
    <t>http://pbs.twimg.com/profile_images/1272564954315411462/4FSMzTNt_normal.jpg</t>
  </si>
  <si>
    <t>http://pbs.twimg.com/profile_images/1190734735292686337/9-vw8YYt_normal.jpg</t>
  </si>
  <si>
    <t>http://pbs.twimg.com/profile_images/1097973739134771200/81E3oVOG_normal.jpg</t>
  </si>
  <si>
    <t>http://pbs.twimg.com/profile_images/1273409084453199873/uSb_r4UA_normal.jpg</t>
  </si>
  <si>
    <t>http://pbs.twimg.com/profile_images/1298750326842044416/kLgITLhX_normal.jpg</t>
  </si>
  <si>
    <t>http://pbs.twimg.com/profile_images/975343259001106432/7uzLo2Tx_normal.jpg</t>
  </si>
  <si>
    <t>http://pbs.twimg.com/profile_images/1245902311429472257/KGuroRjb_normal.jpg</t>
  </si>
  <si>
    <t>http://pbs.twimg.com/profile_images/1055264484745494530/QLX6B5o9_normal.jpg</t>
  </si>
  <si>
    <t>http://pbs.twimg.com/profile_images/1290333761272414209/mJNHD0Ii_normal.jpg</t>
  </si>
  <si>
    <t>http://pbs.twimg.com/profile_images/973393951225888769/Sy4ERILP_normal.jpg</t>
  </si>
  <si>
    <t>http://pbs.twimg.com/profile_images/1297799619003314177/yzDyvSk3_normal.jpg</t>
  </si>
  <si>
    <t>http://pbs.twimg.com/profile_images/1294335790231814145/inUB8zuJ_normal.jpg</t>
  </si>
  <si>
    <t>http://pbs.twimg.com/profile_images/1033095998338420737/Vn6GVWRK_normal.jpg</t>
  </si>
  <si>
    <t>http://pbs.twimg.com/profile_images/1196831774220963841/AYQDWKBE_normal.jpg</t>
  </si>
  <si>
    <t>http://pbs.twimg.com/profile_images/1283067329992155137/ZRGFONHZ_normal.jpg</t>
  </si>
  <si>
    <t>http://pbs.twimg.com/profile_images/1246325255251070976/kJ3fgKLG_normal.jpg</t>
  </si>
  <si>
    <t>http://pbs.twimg.com/profile_images/1298187300967350274/XIgrMqu__normal.jpg</t>
  </si>
  <si>
    <t>http://pbs.twimg.com/profile_images/1297588595952361473/xWHeLPMA_normal.jpg</t>
  </si>
  <si>
    <t>http://pbs.twimg.com/profile_images/1296702379107053569/d7S-jIHG_normal.jpg</t>
  </si>
  <si>
    <t>http://pbs.twimg.com/profile_images/1277707333687144448/l3XuoCIz_normal.jpg</t>
  </si>
  <si>
    <t>http://pbs.twimg.com/profile_images/1286529639658250240/ULrXCSF1_normal.jpg</t>
  </si>
  <si>
    <t>http://pbs.twimg.com/profile_images/1208468515449032704/lTpAZkew_normal.jpg</t>
  </si>
  <si>
    <t>http://pbs.twimg.com/profile_images/830931700976750592/U1My7eVz_normal.jpg</t>
  </si>
  <si>
    <t>http://pbs.twimg.com/profile_images/1292491456125575169/mNEnND1O_normal.jpg</t>
  </si>
  <si>
    <t>http://pbs.twimg.com/profile_images/1223930008944762880/AbE29dpq_normal.jpg</t>
  </si>
  <si>
    <t>http://pbs.twimg.com/profile_images/1228044446316531712/KrdNNKVh_normal.jpg</t>
  </si>
  <si>
    <t>http://pbs.twimg.com/profile_images/1296905794940809217/RKVKVMP0_normal.jpg</t>
  </si>
  <si>
    <t>http://pbs.twimg.com/profile_images/1238942803004194826/tVyZ8Hm8_normal.jpg</t>
  </si>
  <si>
    <t>http://pbs.twimg.com/profile_images/1292989359445049344/5XRq6xdd_normal.jpg</t>
  </si>
  <si>
    <t>http://pbs.twimg.com/profile_images/1286256787578994688/GWGOrioQ_normal.jpg</t>
  </si>
  <si>
    <t>http://pbs.twimg.com/profile_images/1260662652088573952/qNvdUKxf_normal.jpg</t>
  </si>
  <si>
    <t>http://pbs.twimg.com/profile_images/1297431330850893824/3aMV2t27_normal.jpg</t>
  </si>
  <si>
    <t>http://pbs.twimg.com/profile_images/1298736323898101766/JbWa7x2G_normal.jpg</t>
  </si>
  <si>
    <t>http://pbs.twimg.com/profile_images/1297608876909637638/DtZzTgG5_normal.jpg</t>
  </si>
  <si>
    <t>http://pbs.twimg.com/profile_images/1297270870851948546/Ls75w7Vn_normal.jpg</t>
  </si>
  <si>
    <t>http://pbs.twimg.com/profile_images/1293823273944391680/47tP1BQu_normal.jpg</t>
  </si>
  <si>
    <t>http://pbs.twimg.com/profile_images/1291107381007523840/fd-ETw3i_normal.jpg</t>
  </si>
  <si>
    <t>http://pbs.twimg.com/profile_images/1295741908183130114/4J_nDSAd_normal.jpg</t>
  </si>
  <si>
    <t>http://pbs.twimg.com/profile_images/1295718501915787266/C99TJMnu_normal.jpg</t>
  </si>
  <si>
    <t>http://pbs.twimg.com/profile_images/1283650237232447490/1V5N7XAg_normal.jpg</t>
  </si>
  <si>
    <t>http://pbs.twimg.com/profile_images/1020858775232811009/9qGmHbRc_normal.jpg</t>
  </si>
  <si>
    <t>http://pbs.twimg.com/profile_images/827267628267769860/cgFL1x7Y_normal.jpg</t>
  </si>
  <si>
    <t>http://pbs.twimg.com/profile_images/1288716603492913152/J_Cpo-qa_normal.jpg</t>
  </si>
  <si>
    <t>http://pbs.twimg.com/profile_images/1287880617263161344/6Y2-OYVr_normal.jpg</t>
  </si>
  <si>
    <t>http://pbs.twimg.com/profile_images/1295462271074873345/KQtXUqGW_normal.jpg</t>
  </si>
  <si>
    <t>http://pbs.twimg.com/profile_images/1271669896233938945/3NpjHVR3_normal.jpg</t>
  </si>
  <si>
    <t>http://pbs.twimg.com/profile_images/1278800876463771648/le3jCZLd_normal.jpg</t>
  </si>
  <si>
    <t>http://pbs.twimg.com/profile_images/1216956996349378560/nkrgmbdW_normal.png</t>
  </si>
  <si>
    <t>http://pbs.twimg.com/profile_images/1284202303495516161/U9SXPpb5_normal.jpg</t>
  </si>
  <si>
    <t>http://pbs.twimg.com/profile_images/1060324443162116097/ER6STbSC_normal.jpg</t>
  </si>
  <si>
    <t>http://pbs.twimg.com/profile_images/1101350960654417920/KLZcZPYZ_normal.jpg</t>
  </si>
  <si>
    <t>http://pbs.twimg.com/profile_images/1292550241011539974/G6GFycIk_normal.jpg</t>
  </si>
  <si>
    <t>http://pbs.twimg.com/profile_images/1293701673165246465/DfeRlk6V_normal.jpg</t>
  </si>
  <si>
    <t>http://pbs.twimg.com/profile_images/1216184912048340993/R67DUqcv_normal.jpg</t>
  </si>
  <si>
    <t>http://pbs.twimg.com/profile_images/1287206082285363201/tnxUgqO8_normal.jpg</t>
  </si>
  <si>
    <t>http://pbs.twimg.com/profile_images/888692462973206530/el_PHqRo_normal.jpg</t>
  </si>
  <si>
    <t>http://pbs.twimg.com/profile_images/1296360812185976832/kX0x_cQa_normal.jpg</t>
  </si>
  <si>
    <t>http://pbs.twimg.com/profile_images/1281883305722298368/mckpovR3_normal.jpg</t>
  </si>
  <si>
    <t>http://pbs.twimg.com/profile_images/1219159234614448128/opLY8LQN_normal.png</t>
  </si>
  <si>
    <t>http://pbs.twimg.com/profile_images/673186354092630017/QcVrrh4X_normal.jpg</t>
  </si>
  <si>
    <t>http://pbs.twimg.com/profile_images/1293219650600185856/lI5HhcOu_normal.jpg</t>
  </si>
  <si>
    <t>http://pbs.twimg.com/profile_images/1289297329154031616/NQjCrmB0_normal.jpg</t>
  </si>
  <si>
    <t>http://pbs.twimg.com/profile_images/747687841719787520/CEkyuCt8_normal.jpg</t>
  </si>
  <si>
    <t>http://pbs.twimg.com/profile_images/1213639580504735744/ncdkPZ3s_normal.jpg</t>
  </si>
  <si>
    <t>http://pbs.twimg.com/profile_images/631970346019610625/g2S21l3H_normal.jpg</t>
  </si>
  <si>
    <t>http://pbs.twimg.com/profile_images/1288708863567560705/vJXYlr1Y_normal.jpg</t>
  </si>
  <si>
    <t>http://pbs.twimg.com/profile_images/1297574091340357633/ayD4Bgk1_normal.jpg</t>
  </si>
  <si>
    <t>http://pbs.twimg.com/profile_images/1297755147339145216/vR8GTico_normal.jpg</t>
  </si>
  <si>
    <t>http://pbs.twimg.com/profile_images/1290129408838303744/iLIad28H_normal.jpg</t>
  </si>
  <si>
    <t>http://pbs.twimg.com/profile_images/1282547079177355269/7O08hk0o_normal.jpg</t>
  </si>
  <si>
    <t>http://pbs.twimg.com/profile_images/1294805752108822529/CyfHCjJz_normal.jpg</t>
  </si>
  <si>
    <t>http://pbs.twimg.com/profile_images/1260710307804196864/33BMaNwk_normal.jpg</t>
  </si>
  <si>
    <t>http://pbs.twimg.com/profile_images/1148119716336062464/GUIWpeo1_normal.jpg</t>
  </si>
  <si>
    <t>http://pbs.twimg.com/profile_images/1298475068217909248/pnf4jla5_normal.jpg</t>
  </si>
  <si>
    <t>http://pbs.twimg.com/profile_images/1233639496966524930/MJEar4Nu_normal.jpg</t>
  </si>
  <si>
    <t>http://pbs.twimg.com/profile_images/1268296210756128768/YRwPIYgD_normal.jpg</t>
  </si>
  <si>
    <t>http://pbs.twimg.com/profile_images/1297775677815394307/q7NQZK1E_normal.jpg</t>
  </si>
  <si>
    <t>http://pbs.twimg.com/profile_images/1264846588301570050/ZDlvk0cE_normal.jpg</t>
  </si>
  <si>
    <t>http://pbs.twimg.com/profile_images/1289945291387334658/FEJGh22z_normal.jpg</t>
  </si>
  <si>
    <t>http://pbs.twimg.com/profile_images/1294032034306895873/H_tPYPtV_normal.jpg</t>
  </si>
  <si>
    <t>http://pbs.twimg.com/profile_images/1259225957971267584/LV5V6of__normal.jpg</t>
  </si>
  <si>
    <t>http://pbs.twimg.com/profile_images/897313644794466304/aMdgJwSW_normal.jpg</t>
  </si>
  <si>
    <t>http://pbs.twimg.com/profile_images/1298562046334849024/RjgY3EXI_normal.jpg</t>
  </si>
  <si>
    <t>http://pbs.twimg.com/profile_images/1267276830509129728/py056RQH_normal.jpg</t>
  </si>
  <si>
    <t>http://pbs.twimg.com/profile_images/1298512710959652872/BmoWeYfF_normal.jpg</t>
  </si>
  <si>
    <t>http://pbs.twimg.com/profile_images/1268555660138029064/rSFhDY3v_normal.jpg</t>
  </si>
  <si>
    <t>http://pbs.twimg.com/profile_images/1272779992641032193/XHFn7mN5_normal.jpg</t>
  </si>
  <si>
    <t>http://pbs.twimg.com/profile_images/1298002192192790528/3Lvi7DS-_normal.jpg</t>
  </si>
  <si>
    <t>http://pbs.twimg.com/profile_images/1172899665278394368/49HoAaf0_normal.jpg</t>
  </si>
  <si>
    <t>http://pbs.twimg.com/profile_images/1288148432293523457/BedBDAt2_normal.jpg</t>
  </si>
  <si>
    <t>http://pbs.twimg.com/profile_images/1282599514809831425/So5enExI_normal.jpg</t>
  </si>
  <si>
    <t>http://pbs.twimg.com/profile_images/1288532072156614658/j1NUOAlV_normal.jpg</t>
  </si>
  <si>
    <t>http://pbs.twimg.com/profile_images/1298519254120062976/0-f7UZW6_normal.jpg</t>
  </si>
  <si>
    <t>http://pbs.twimg.com/profile_images/1226785095672926208/mgQgPHYX_normal.jpg</t>
  </si>
  <si>
    <t>http://pbs.twimg.com/profile_images/1297402980451454977/8aB9Yz3t_normal.jpg</t>
  </si>
  <si>
    <t>http://pbs.twimg.com/profile_images/1294714854561873922/uC7UmAlA_normal.jpg</t>
  </si>
  <si>
    <t>http://pbs.twimg.com/profile_images/1297309135470563329/3z_xbMgJ_normal.jpg</t>
  </si>
  <si>
    <t>http://pbs.twimg.com/profile_images/1291664253120704512/fRloeXF7_normal.jpg</t>
  </si>
  <si>
    <t>http://pbs.twimg.com/profile_images/1296156107644313601/AAUAu5qN_normal.jpg</t>
  </si>
  <si>
    <t>http://pbs.twimg.com/profile_images/1290940884133883905/v4DxtKTH_normal.jpg</t>
  </si>
  <si>
    <t>http://pbs.twimg.com/profile_images/1296609852215758849/0OPxEvHA_normal.jpg</t>
  </si>
  <si>
    <t>http://pbs.twimg.com/profile_images/1297684450508017666/OjHrQV7D_normal.jpg</t>
  </si>
  <si>
    <t>http://pbs.twimg.com/profile_images/1298509271999684608/a_0LTNHU_normal.jpg</t>
  </si>
  <si>
    <t>http://pbs.twimg.com/profile_images/1289864913717022720/RiAoEWGV_normal.jpg</t>
  </si>
  <si>
    <t>http://pbs.twimg.com/profile_images/669458436728479744/akY5Xz2x_normal.jpg</t>
  </si>
  <si>
    <t>http://pbs.twimg.com/profile_images/1269987285552050178/4H9rB__N_normal.jpg</t>
  </si>
  <si>
    <t>http://pbs.twimg.com/profile_images/1290877766653681664/qVlBrp9E_normal.jpg</t>
  </si>
  <si>
    <t>http://pbs.twimg.com/profile_images/1291713855618514945/1_ms-38n_normal.jpg</t>
  </si>
  <si>
    <t>http://pbs.twimg.com/profile_images/1286072310349340674/OkS52QNM_normal.jpg</t>
  </si>
  <si>
    <t>http://pbs.twimg.com/profile_images/1295025643860762624/kAepPqe2_normal.jpg</t>
  </si>
  <si>
    <t>http://pbs.twimg.com/profile_images/1298733679913693184/MHZmG7cW_normal.jpg</t>
  </si>
  <si>
    <t>http://pbs.twimg.com/profile_images/1297613820051914752/KPGKU82K_normal.jpg</t>
  </si>
  <si>
    <t>http://pbs.twimg.com/profile_images/1292041162610675712/ZT5Fqp91_normal.jpg</t>
  </si>
  <si>
    <t>http://pbs.twimg.com/profile_images/1293029120708943873/iR8PEKtT_normal.jpg</t>
  </si>
  <si>
    <t>http://pbs.twimg.com/profile_images/1177235979913924608/K-ZDJZli_normal.jpg</t>
  </si>
  <si>
    <t>http://pbs.twimg.com/profile_images/659784348238028800/19aKplZf_normal.jpg</t>
  </si>
  <si>
    <t>http://pbs.twimg.com/profile_images/1298753221234753541/vgX01fBj_normal.jpg</t>
  </si>
  <si>
    <t>http://pbs.twimg.com/profile_images/1294747380726734850/upf5w9WL_normal.jpg</t>
  </si>
  <si>
    <t>http://pbs.twimg.com/profile_images/1288414467013967872/qHcGiXlm_normal.jpg</t>
  </si>
  <si>
    <t>http://pbs.twimg.com/profile_images/1191739962137296896/upTyIsyZ_normal.png</t>
  </si>
  <si>
    <t>http://pbs.twimg.com/profile_images/742459734373105664/b_tPibQM_normal.jpg</t>
  </si>
  <si>
    <t>http://pbs.twimg.com/profile_images/1280669639341735946/dcKuxp8g_normal.jpg</t>
  </si>
  <si>
    <t>http://pbs.twimg.com/profile_images/1288987102294814720/I7ukfVF__normal.jpg</t>
  </si>
  <si>
    <t>http://pbs.twimg.com/profile_images/1230979458129002496/i1HzeKXs_normal.jpg</t>
  </si>
  <si>
    <t>http://pbs.twimg.com/profile_images/1282303027508948992/fSfK0Eta_normal.jpg</t>
  </si>
  <si>
    <t>http://pbs.twimg.com/profile_images/1245411701157134336/ztHJkCMh_normal.jpg</t>
  </si>
  <si>
    <t>http://pbs.twimg.com/profile_images/1296165077289177089/K1mb2hFG_normal.jpg</t>
  </si>
  <si>
    <t>http://pbs.twimg.com/profile_images/1033503936253181952/CAkBVoxG_normal.jpg</t>
  </si>
  <si>
    <t>http://pbs.twimg.com/profile_images/1155512159645945856/mUsyu6AQ_normal.jpg</t>
  </si>
  <si>
    <t>http://pbs.twimg.com/profile_images/1229223252565864448/PXPMNsDA_normal.jpg</t>
  </si>
  <si>
    <t>http://pbs.twimg.com/profile_images/1288683691485605889/wvcNXo9D_normal.jpg</t>
  </si>
  <si>
    <t>http://pbs.twimg.com/profile_images/1295010491715203072/qG3fzbNO_normal.jpg</t>
  </si>
  <si>
    <t>http://pbs.twimg.com/profile_images/654160789167697920/gNqyQNyN_normal.png</t>
  </si>
  <si>
    <t>http://pbs.twimg.com/profile_images/859038845521846272/X11uETcv_normal.jpg</t>
  </si>
  <si>
    <t>http://pbs.twimg.com/profile_images/1293014320922660864/C6tk6bht_normal.jpg</t>
  </si>
  <si>
    <t>http://pbs.twimg.com/profile_images/1298466797360787457/_lmIrTIy_normal.jpg</t>
  </si>
  <si>
    <t>http://pbs.twimg.com/profile_images/1278473990042869761/1FOkONTM_normal.jpg</t>
  </si>
  <si>
    <t>http://pbs.twimg.com/profile_images/1254325685541371904/BuLHOsla_normal.jpg</t>
  </si>
  <si>
    <t>http://pbs.twimg.com/profile_images/1256920987003572229/oXEmhbPA_normal.jpg</t>
  </si>
  <si>
    <t>http://pbs.twimg.com/profile_images/1894002095/john_solomon_2583-1-a_normal.jpg</t>
  </si>
  <si>
    <t>http://pbs.twimg.com/profile_images/1276548577058344960/hHLf-P8l_normal.jpg</t>
  </si>
  <si>
    <t>http://pbs.twimg.com/profile_images/874276197357596672/kUuht00m_normal.jpg</t>
  </si>
  <si>
    <t>http://pbs.twimg.com/profile_images/1243589810310258689/raOFxtAc_normal.jpg</t>
  </si>
  <si>
    <t>http://pbs.twimg.com/profile_images/1297113304163323904/DCEbGJ87_normal.jpg</t>
  </si>
  <si>
    <t>http://pbs.twimg.com/profile_images/1288245522000642049/je5ccobP_normal.jpg</t>
  </si>
  <si>
    <t>http://pbs.twimg.com/profile_images/1282252101746167809/pZCe5i1c_normal.jpg</t>
  </si>
  <si>
    <t>http://pbs.twimg.com/profile_images/1234327260963885056/ooqLqD_l_normal.jpg</t>
  </si>
  <si>
    <t>http://pbs.twimg.com/profile_images/1296514494986764289/QCGDIga8_normal.jpg</t>
  </si>
  <si>
    <t>http://pbs.twimg.com/profile_images/1298003031397666816/HbSoVm69_normal.jpg</t>
  </si>
  <si>
    <t>http://pbs.twimg.com/profile_images/1296914237848158209/VhUUeSF3_normal.jpg</t>
  </si>
  <si>
    <t>http://pbs.twimg.com/profile_images/432913264079417344/TB0xVrF1_normal.png</t>
  </si>
  <si>
    <t>http://pbs.twimg.com/profile_images/747672077197520902/H2ZpP5vE_normal.jpg</t>
  </si>
  <si>
    <t>http://pbs.twimg.com/profile_images/1248657434039799808/FKc4UfRC_normal.jpg</t>
  </si>
  <si>
    <t>http://pbs.twimg.com/profile_images/1286216467491557382/kYc1RhCN_normal.jpg</t>
  </si>
  <si>
    <t>http://pbs.twimg.com/profile_images/1297223814909235200/7saTb13V_normal.jpg</t>
  </si>
  <si>
    <t>http://pbs.twimg.com/profile_images/1294293319569289222/smPy3jDX_normal.jpg</t>
  </si>
  <si>
    <t>http://pbs.twimg.com/profile_images/1294832482781667328/F-feReRl_normal.jpg</t>
  </si>
  <si>
    <t>http://pbs.twimg.com/profile_images/1295993833755250688/SEgvRWvJ_normal.jpg</t>
  </si>
  <si>
    <t>http://pbs.twimg.com/profile_images/1297691868965339137/DIfiYDL5_normal.jpg</t>
  </si>
  <si>
    <t>http://pbs.twimg.com/profile_images/1276556568910106624/GxYLG4We_normal.jpg</t>
  </si>
  <si>
    <t>http://pbs.twimg.com/profile_images/1280805264522960896/E_dqp1hj_normal.jpg</t>
  </si>
  <si>
    <t>http://pbs.twimg.com/profile_images/1295629495119106048/B-yxG7-E_normal.jpg</t>
  </si>
  <si>
    <t>http://pbs.twimg.com/profile_images/1297600764865642496/MHiDCT5__normal.jpg</t>
  </si>
  <si>
    <t>http://pbs.twimg.com/profile_images/1297972601239764992/ZhflCdJS_normal.jpg</t>
  </si>
  <si>
    <t>http://pbs.twimg.com/profile_images/1231414755161788416/1iRIOHvb_normal.jpg</t>
  </si>
  <si>
    <t>http://pbs.twimg.com/profile_images/1297430414815002626/78iiuBg4_normal.jpg</t>
  </si>
  <si>
    <t>http://pbs.twimg.com/profile_images/1297762208097632256/4PPchcp5_normal.jpg</t>
  </si>
  <si>
    <t>http://pbs.twimg.com/profile_images/1297867051642519552/-FgalyIa_normal.jpg</t>
  </si>
  <si>
    <t>http://pbs.twimg.com/profile_images/1285587314861842432/dJQ6LhsH_normal.jpg</t>
  </si>
  <si>
    <t>http://pbs.twimg.com/profile_images/1297394422779465729/pfBuXM2J_normal.jpg</t>
  </si>
  <si>
    <t>http://pbs.twimg.com/profile_images/1185540646288973824/AV_h_Nsu_normal.jpg</t>
  </si>
  <si>
    <t>http://pbs.twimg.com/profile_images/1298483893931212803/dTPEFr5Q_normal.jpg</t>
  </si>
  <si>
    <t>http://pbs.twimg.com/profile_images/1297109107258818560/7jA855nF_normal.jpg</t>
  </si>
  <si>
    <t>http://pbs.twimg.com/profile_images/1281441698850074624/DyBGIwFh_normal.jpg</t>
  </si>
  <si>
    <t>http://pbs.twimg.com/profile_images/1262117743924371456/bFNUGCpi_normal.jpg</t>
  </si>
  <si>
    <t>http://pbs.twimg.com/profile_images/1293114799547588609/c_PegY_U_normal.jpg</t>
  </si>
  <si>
    <t>http://pbs.twimg.com/profile_images/1290894048127930368/jAqQhvAD_normal.jpg</t>
  </si>
  <si>
    <t>http://pbs.twimg.com/profile_images/1292309647269834753/3wPcV2Cw_normal.jpg</t>
  </si>
  <si>
    <t>http://pbs.twimg.com/profile_images/1293449658052689922/tVB4MPV6_normal.jpg</t>
  </si>
  <si>
    <t>http://pbs.twimg.com/profile_images/1298475323793633281/slj2ILpP_normal.jpg</t>
  </si>
  <si>
    <t>http://pbs.twimg.com/profile_images/1282163178974048256/f9N3_9s0_normal.jpg</t>
  </si>
  <si>
    <t>http://pbs.twimg.com/profile_images/1259172725941170178/aQT0rStz_normal.jpg</t>
  </si>
  <si>
    <t>http://pbs.twimg.com/profile_images/1267196258818482176/T9P-HP1o_normal.jpg</t>
  </si>
  <si>
    <t>http://pbs.twimg.com/profile_images/1288682491646107649/LGdQnBcC_normal.jpg</t>
  </si>
  <si>
    <t>http://pbs.twimg.com/profile_images/1279668016498737152/D7q54OV3_normal.jpg</t>
  </si>
  <si>
    <t>http://pbs.twimg.com/profile_images/1297392897067606017/STx3WV46_normal.jpg</t>
  </si>
  <si>
    <t>http://pbs.twimg.com/profile_images/1298734554480545792/IUFkFnYE_normal.jpg</t>
  </si>
  <si>
    <t>http://pbs.twimg.com/profile_images/1192586868312834048/6Dyjkvhs_normal.jpg</t>
  </si>
  <si>
    <t>http://pbs.twimg.com/profile_images/434046887717400576/4bAHDtSN_normal.png</t>
  </si>
  <si>
    <t>http://pbs.twimg.com/profile_images/1213728166537310214/EAMuueiL_normal.png</t>
  </si>
  <si>
    <t>http://pbs.twimg.com/profile_images/1016448882924900354/tjaM-BWz_normal.jpg</t>
  </si>
  <si>
    <t>http://pbs.twimg.com/profile_images/1298753001977307137/mosFA4uW_normal.jpg</t>
  </si>
  <si>
    <t>http://pbs.twimg.com/profile_images/1236000551/Copy_of_me_tube_london_normal.JPG</t>
  </si>
  <si>
    <t>http://pbs.twimg.com/profile_images/1146109717392920576/yX14zROp_normal.jpg</t>
  </si>
  <si>
    <t>http://pbs.twimg.com/profile_images/1296779095116832769/-wN2qlgY_normal.jpg</t>
  </si>
  <si>
    <t>http://pbs.twimg.com/profile_images/596148474678247424/b4MAE3Ll_normal.jpg</t>
  </si>
  <si>
    <t>http://pbs.twimg.com/profile_images/1251838194016030720/tiwBz2c__normal.jpg</t>
  </si>
  <si>
    <t>http://pbs.twimg.com/profile_images/1287655147015987200/vFxz4Ygr_normal.jpg</t>
  </si>
  <si>
    <t>http://pbs.twimg.com/profile_images/1264411341219082241/3U_Pg44y_normal.jpg</t>
  </si>
  <si>
    <t>http://pbs.twimg.com/profile_images/1170392276159356928/gM7v4R4g_normal.jpg</t>
  </si>
  <si>
    <t>http://pbs.twimg.com/profile_images/1195774111928246272/lLuFtn9X_normal.jpg</t>
  </si>
  <si>
    <t>http://pbs.twimg.com/profile_images/951841530360115200/QtNlfCdn_normal.jpg</t>
  </si>
  <si>
    <t>http://pbs.twimg.com/profile_images/661180755263918080/0Fct8vb1_normal.jpg</t>
  </si>
  <si>
    <t>http://pbs.twimg.com/profile_images/1226583871749115904/iu71l5b3_normal.jpg</t>
  </si>
  <si>
    <t>http://pbs.twimg.com/profile_images/1297730171458461696/nbpuwRE3_normal.jpg</t>
  </si>
  <si>
    <t>http://pbs.twimg.com/profile_images/1195080242844622848/sRYgR1je_normal.jpg</t>
  </si>
  <si>
    <t>http://pbs.twimg.com/profile_images/1184947237937438723/VDgPxu4u_normal.jpg</t>
  </si>
  <si>
    <t>http://pbs.twimg.com/profile_images/1266384691491483649/99Xi4B6n_normal.jpg</t>
  </si>
  <si>
    <t>http://pbs.twimg.com/profile_images/1251901889769324545/v3oOqEvZ_normal.jpg</t>
  </si>
  <si>
    <t>http://pbs.twimg.com/profile_images/1290870883062554629/-0nGIZVs_normal.jpg</t>
  </si>
  <si>
    <t>http://pbs.twimg.com/profile_images/1294689526716170240/6hS3oJQU_normal.jpg</t>
  </si>
  <si>
    <t>http://pbs.twimg.com/profile_images/638899539622141952/ftPcNwNK_normal.jpg</t>
  </si>
  <si>
    <t>http://pbs.twimg.com/profile_images/1049003685639081986/zX2rN7zN_normal.jpg</t>
  </si>
  <si>
    <t>http://pbs.twimg.com/profile_images/1277771282403266562/9__aD1Gv_normal.jpg</t>
  </si>
  <si>
    <t>http://pbs.twimg.com/profile_images/1275965372269821953/5V3gVpCc_normal.jpg</t>
  </si>
  <si>
    <t>http://pbs.twimg.com/profile_images/1298350110498226176/dHxS-US8_normal.jpg</t>
  </si>
  <si>
    <t>http://pbs.twimg.com/profile_images/475270231393181696/tmqNjfK1_normal.jpeg</t>
  </si>
  <si>
    <t>http://pbs.twimg.com/profile_images/3088681915/62adc90774fc399d3722e3df422994ba_normal.jpeg</t>
  </si>
  <si>
    <t>http://pbs.twimg.com/profile_images/1276498521064181761/dAqI_qKu_normal.jpg</t>
  </si>
  <si>
    <t>http://pbs.twimg.com/profile_images/1292998374480846848/bWntht5v_normal.jpg</t>
  </si>
  <si>
    <t>http://pbs.twimg.com/profile_images/1207430163736276992/H3RQHGcE_normal.jpg</t>
  </si>
  <si>
    <t>http://pbs.twimg.com/profile_images/1293023899685355520/lLjSSete_normal.jpg</t>
  </si>
  <si>
    <t>http://pbs.twimg.com/profile_images/325417879/milhouse_normal.jpg</t>
  </si>
  <si>
    <t>http://pbs.twimg.com/profile_images/1291130940094324737/lDznXW7j_normal.jpg</t>
  </si>
  <si>
    <t>http://pbs.twimg.com/profile_images/1264934518819041280/0Ej4RD3i_normal.jpg</t>
  </si>
  <si>
    <t>http://pbs.twimg.com/profile_images/1297401344278618112/Ke6Hf6xZ_normal.jpg</t>
  </si>
  <si>
    <t>http://pbs.twimg.com/profile_images/1265404919663808520/nrxD20zt_normal.jpg</t>
  </si>
  <si>
    <t>http://pbs.twimg.com/profile_images/1269062678175244289/e9xu9mIf_normal.jpg</t>
  </si>
  <si>
    <t>http://pbs.twimg.com/profile_images/1282354785170132992/oE7CJ3qZ_normal.jpg</t>
  </si>
  <si>
    <t>http://pbs.twimg.com/profile_images/1296159119439798273/7yZ45IvH_normal.jpg</t>
  </si>
  <si>
    <t>http://pbs.twimg.com/profile_images/823025297087930368/bUuHbs02_normal.jpg</t>
  </si>
  <si>
    <t>http://pbs.twimg.com/profile_images/1189160252224299009/_9AIBsG__normal.jpg</t>
  </si>
  <si>
    <t>http://pbs.twimg.com/profile_images/1218621481699237889/OVxOMa3Q_normal.jpg</t>
  </si>
  <si>
    <t>http://pbs.twimg.com/profile_images/1034868616913543168/HTKSh-Sd_normal.jpg</t>
  </si>
  <si>
    <t>http://pbs.twimg.com/profile_images/943508545433227264/3eC52Pgv_normal.jpg</t>
  </si>
  <si>
    <t>http://pbs.twimg.com/profile_images/1285768381916905474/pLFxCwRB_normal.jpg</t>
  </si>
  <si>
    <t>http://pbs.twimg.com/profile_images/1002741830063181824/hzRs2wQT_normal.jpg</t>
  </si>
  <si>
    <t>http://pbs.twimg.com/profile_images/1085624923408625664/RffJg6B5_normal.jpg</t>
  </si>
  <si>
    <t>http://pbs.twimg.com/profile_images/1297999965084618754/rsgISO-Z_normal.jpg</t>
  </si>
  <si>
    <t>http://pbs.twimg.com/profile_images/1276938451011514373/eOOJzcBA_normal.jpg</t>
  </si>
  <si>
    <t>http://pbs.twimg.com/profile_images/1297932454930636803/nLFmqGc5_normal.jpg</t>
  </si>
  <si>
    <t>http://pbs.twimg.com/profile_images/1241908514311856129/dE_U0dF2_normal.jpg</t>
  </si>
  <si>
    <t>http://pbs.twimg.com/profile_images/1291591427403677699/pqyE4BE7_normal.jpg</t>
  </si>
  <si>
    <t>http://pbs.twimg.com/profile_images/1292257513052631040/1ewRBmId_normal.jpg</t>
  </si>
  <si>
    <t>http://pbs.twimg.com/profile_images/1291238944730996736/284zqtud_normal.jpg</t>
  </si>
  <si>
    <t>http://pbs.twimg.com/profile_images/980621798575366144/QjyGSAJv_normal.jpg</t>
  </si>
  <si>
    <t>http://pbs.twimg.com/profile_images/588714156540317696/CWKOeqQf_normal.jpg</t>
  </si>
  <si>
    <t>http://pbs.twimg.com/profile_images/1282709899772919809/eGcxHPVY_normal.jpg</t>
  </si>
  <si>
    <t>http://pbs.twimg.com/profile_images/1282553014511861760/jOcSXGrm_normal.jpg</t>
  </si>
  <si>
    <t>http://pbs.twimg.com/profile_images/1232897607309185029/o-la2k_o_normal.jpg</t>
  </si>
  <si>
    <t>http://pbs.twimg.com/profile_images/1063563443855417354/YsJlmRJj_normal.jpg</t>
  </si>
  <si>
    <t>http://pbs.twimg.com/profile_images/1295917407014391808/ORxjTt2v_normal.jpg</t>
  </si>
  <si>
    <t>http://pbs.twimg.com/profile_images/1297403430563184640/RGCJqMUN_normal.jpg</t>
  </si>
  <si>
    <t>http://pbs.twimg.com/profile_images/1295523732652298240/0vSjMeUU_normal.jpg</t>
  </si>
  <si>
    <t>http://pbs.twimg.com/profile_images/1298445933022023680/Xf1uXwLs_normal.jpg</t>
  </si>
  <si>
    <t>http://pbs.twimg.com/profile_images/1295927805750829058/AXds2oMe_normal.jpg</t>
  </si>
  <si>
    <t>http://pbs.twimg.com/profile_images/1188026534/robin_photo_linkedin_normal.png</t>
  </si>
  <si>
    <t>http://pbs.twimg.com/profile_images/1231706425543602177/R8JlNDIG_normal.jpg</t>
  </si>
  <si>
    <t>http://pbs.twimg.com/profile_images/1286497024947269632/E5KTYkz8_normal.jpg</t>
  </si>
  <si>
    <t>http://pbs.twimg.com/profile_images/1298300272674930688/0xLggK1D_normal.jpg</t>
  </si>
  <si>
    <t>http://pbs.twimg.com/profile_images/806369969424502786/T4B0Q0aQ_normal.jpg</t>
  </si>
  <si>
    <t>http://pbs.twimg.com/profile_images/1288226627445350400/4NK0vGW3_normal.jpg</t>
  </si>
  <si>
    <t>http://pbs.twimg.com/profile_images/1284286968596180993/OZdOw3L4_normal.jpg</t>
  </si>
  <si>
    <t>http://pbs.twimg.com/profile_images/1238278334758313985/Ud2i75Fy_normal.jpg</t>
  </si>
  <si>
    <t>http://pbs.twimg.com/profile_images/1277703088820887553/R-Ys-RkV_normal.jpg</t>
  </si>
  <si>
    <t>http://pbs.twimg.com/profile_images/2782190727/acdfaa53b60c12ad1ead39d03ba0cde9_normal.png</t>
  </si>
  <si>
    <t>http://pbs.twimg.com/profile_images/1284820420663873541/Cd3xzY26_normal.jpg</t>
  </si>
  <si>
    <t>http://pbs.twimg.com/profile_images/1224537112353132544/sNw7Iofd_normal.jpg</t>
  </si>
  <si>
    <t>http://pbs.twimg.com/profile_images/1294605552178417669/hTL7d2kp_normal.jpg</t>
  </si>
  <si>
    <t>http://pbs.twimg.com/profile_images/779329420/l_1e25c3677fb674bc4ba6ec553539c81e_normal.jpg</t>
  </si>
  <si>
    <t>http://pbs.twimg.com/profile_images/1079487764150738944/jyzCbTZz_normal.jpg</t>
  </si>
  <si>
    <t>http://pbs.twimg.com/profile_images/1256401818957107202/t-SwSSjq_normal.jpg</t>
  </si>
  <si>
    <t>http://pbs.twimg.com/profile_images/694213887693053952/D9OqW1cC_normal.jpg</t>
  </si>
  <si>
    <t>http://pbs.twimg.com/profile_images/943563117556064256/JcL9gv8I_normal.jpg</t>
  </si>
  <si>
    <t>http://pbs.twimg.com/profile_images/1193702492607057921/FKjLLI5l_normal.jpg</t>
  </si>
  <si>
    <t>http://pbs.twimg.com/profile_images/1295716366717132800/8ZxKbhbz_normal.jpg</t>
  </si>
  <si>
    <t>http://pbs.twimg.com/profile_images/1027033042794283009/EI6CFnTH_normal.jpg</t>
  </si>
  <si>
    <t>http://pbs.twimg.com/profile_images/1285340267977928705/TV70Sez1_normal.jpg</t>
  </si>
  <si>
    <t>http://pbs.twimg.com/profile_images/1271842505181417472/t1kMLkzC_normal.jpg</t>
  </si>
  <si>
    <t>http://pbs.twimg.com/profile_images/1218762775721197568/BPJF-nAU_normal.jpg</t>
  </si>
  <si>
    <t>http://pbs.twimg.com/profile_images/1261352539540291586/bDfCEqBk_normal.jpg</t>
  </si>
  <si>
    <t>http://pbs.twimg.com/profile_images/894345116243996672/A--vTnYo_normal.jpg</t>
  </si>
  <si>
    <t>http://pbs.twimg.com/profile_images/1213262511304085505/rwYnqqw0_normal.jpg</t>
  </si>
  <si>
    <t>http://pbs.twimg.com/profile_images/923219615634702336/NsmnkErM_normal.jpg</t>
  </si>
  <si>
    <t>http://pbs.twimg.com/profile_images/1291261728823447552/ihaPVRtj_normal.jpg</t>
  </si>
  <si>
    <t>http://pbs.twimg.com/profile_images/1295616933551910913/HsLyQTB1_normal.jpg</t>
  </si>
  <si>
    <t>http://pbs.twimg.com/profile_images/1190117858140938245/WMlxmUQ6_normal.jpg</t>
  </si>
  <si>
    <t>http://pbs.twimg.com/profile_images/1296307219240226819/dgB7MjZC_normal.jpg</t>
  </si>
  <si>
    <t>http://pbs.twimg.com/profile_images/1285813574443696128/gGxm7SXg_normal.jpg</t>
  </si>
  <si>
    <t>http://pbs.twimg.com/profile_images/1297500035987496960/dmTkEjQf_normal.jpg</t>
  </si>
  <si>
    <t>http://pbs.twimg.com/profile_images/1224739035131928578/v0bM_iHm_normal.jpg</t>
  </si>
  <si>
    <t>http://pbs.twimg.com/profile_images/1203715614176694272/C2IAQoCK_normal.jpg</t>
  </si>
  <si>
    <t>http://pbs.twimg.com/profile_images/1286501961639100416/XckRB1C0_normal.jpg</t>
  </si>
  <si>
    <t>http://pbs.twimg.com/profile_images/1245077599975505926/mG8fo34K_normal.jpg</t>
  </si>
  <si>
    <t>http://pbs.twimg.com/profile_images/1295348017491517440/Al1tYbef_normal.jpg</t>
  </si>
  <si>
    <t>http://pbs.twimg.com/profile_images/1183884614219259906/6sImWJOT_normal.jpg</t>
  </si>
  <si>
    <t>http://pbs.twimg.com/profile_images/1296602409708527619/RV4mTdSn_normal.jpg</t>
  </si>
  <si>
    <t>http://pbs.twimg.com/profile_images/1294538697610637312/CDXMl9oj_normal.jpg</t>
  </si>
  <si>
    <t>http://pbs.twimg.com/profile_images/1229602089120272384/XnRPhCsm_normal.jpg</t>
  </si>
  <si>
    <t>http://pbs.twimg.com/profile_images/1259149355392602114/GLyYPWN3_normal.jpg</t>
  </si>
  <si>
    <t>http://pbs.twimg.com/profile_images/1297735903872335872/mPqJWY7I_normal.jpg</t>
  </si>
  <si>
    <t>http://pbs.twimg.com/profile_images/1282008583547191296/7DZH9vtJ_normal.jpg</t>
  </si>
  <si>
    <t>http://pbs.twimg.com/profile_images/1272937965354917888/FbC-EDNj_normal.jpg</t>
  </si>
  <si>
    <t>http://pbs.twimg.com/profile_images/1268216325551222785/ra9fmpte_normal.jpg</t>
  </si>
  <si>
    <t>http://pbs.twimg.com/profile_images/1062901974549565442/zLqW3HCl_normal.jpg</t>
  </si>
  <si>
    <t>http://pbs.twimg.com/profile_images/733823370756661248/TL0orVzw_normal.jpg</t>
  </si>
  <si>
    <t>http://pbs.twimg.com/profile_images/948600055023489024/l0UJYx5y_normal.jpg</t>
  </si>
  <si>
    <t>http://pbs.twimg.com/profile_images/1011717086345945088/PirZHpfJ_normal.jpg</t>
  </si>
  <si>
    <t>http://pbs.twimg.com/profile_images/1294870561349341184/QvhOM3EC_normal.jpg</t>
  </si>
  <si>
    <t>http://pbs.twimg.com/profile_images/1274784299854766084/u6bulJdT_normal.jpg</t>
  </si>
  <si>
    <t>http://pbs.twimg.com/profile_images/603034711334768640/JJ8xkw2r_normal.jpg</t>
  </si>
  <si>
    <t>http://pbs.twimg.com/profile_images/1141772859490144257/HBf11PdC_normal.jpg</t>
  </si>
  <si>
    <t>http://pbs.twimg.com/profile_images/1271862979714113536/TOjsDfbF_normal.jpg</t>
  </si>
  <si>
    <t>http://pbs.twimg.com/profile_images/1261806565067239424/eH3Cbzd4_normal.jpg</t>
  </si>
  <si>
    <t>http://pbs.twimg.com/profile_images/1213650989510623233/wOLf5pNv_normal.jpg</t>
  </si>
  <si>
    <t>http://pbs.twimg.com/profile_images/1238857151701028868/J4EEmQfl_normal.jpg</t>
  </si>
  <si>
    <t>http://pbs.twimg.com/profile_images/1298463879744421888/5iRG0xX3_normal.jpg</t>
  </si>
  <si>
    <t>http://pbs.twimg.com/profile_images/1196588782037942272/fyzOckZf_normal.jpg</t>
  </si>
  <si>
    <t>http://pbs.twimg.com/profile_images/811383581486575616/OXxlyBHq_normal.jpg</t>
  </si>
  <si>
    <t>http://pbs.twimg.com/profile_images/1207839328069537792/lcUncrCn_normal.jpg</t>
  </si>
  <si>
    <t>http://pbs.twimg.com/profile_images/1297425200561246208/HhzSwqbk_normal.jpg</t>
  </si>
  <si>
    <t>http://pbs.twimg.com/profile_images/1187848853493387264/pzWV5Gli_normal.jpg</t>
  </si>
  <si>
    <t>http://pbs.twimg.com/profile_images/1298682905330421760/9XUb6E08_normal.jpg</t>
  </si>
  <si>
    <t>http://pbs.twimg.com/profile_images/1241826773521838080/Jf0voP65_normal.jpg</t>
  </si>
  <si>
    <t>http://pbs.twimg.com/profile_images/1291865313806626818/bwFBaat3_normal.jpg</t>
  </si>
  <si>
    <t>http://pbs.twimg.com/profile_images/1197929409044504576/nKXnm0aN_normal.jpg</t>
  </si>
  <si>
    <t>http://pbs.twimg.com/profile_images/1290430202896461824/dPSoNFDb_normal.jpg</t>
  </si>
  <si>
    <t>http://pbs.twimg.com/profile_images/617846929830080512/u8h_Nts2_normal.jpg</t>
  </si>
  <si>
    <t>http://pbs.twimg.com/profile_images/936988325533143041/-lWW18nz_normal.jpg</t>
  </si>
  <si>
    <t>http://pbs.twimg.com/profile_images/1266414813720326145/uMzxiln8_normal.jpg</t>
  </si>
  <si>
    <t>http://pbs.twimg.com/profile_images/567854761563525121/qtXpm8KA_normal.jpeg</t>
  </si>
  <si>
    <t>http://pbs.twimg.com/profile_images/1278194666328875008/DHE9gb7A_normal.jpg</t>
  </si>
  <si>
    <t>http://pbs.twimg.com/profile_images/1284587082766319618/2RDtZuDt_normal.jpg</t>
  </si>
  <si>
    <t>http://pbs.twimg.com/profile_images/1103513423235686400/Rp-h1Xbr_normal.jpg</t>
  </si>
  <si>
    <t>http://pbs.twimg.com/profile_images/1283175926021275648/cFGN54C7_normal.jpg</t>
  </si>
  <si>
    <t>http://pbs.twimg.com/profile_images/1268697814013378560/ioeXjdgZ_normal.jpg</t>
  </si>
  <si>
    <t>http://pbs.twimg.com/profile_images/1121566479403692032/uCp9bmVh_normal.jpg</t>
  </si>
  <si>
    <t>http://pbs.twimg.com/profile_images/1283007661466963968/kwL_xwg7_normal.jpg</t>
  </si>
  <si>
    <t>http://pbs.twimg.com/profile_images/1295936219419947009/xTrykvqQ_normal.jpg</t>
  </si>
  <si>
    <t>http://pbs.twimg.com/profile_images/846818204831797248/giqXrzfm_normal.jpg</t>
  </si>
  <si>
    <t>http://pbs.twimg.com/profile_images/1328611029/by_nile_normal.jpeg</t>
  </si>
  <si>
    <t>http://pbs.twimg.com/profile_images/1124394031818133513/Fz9ZWKUO_normal.jpg</t>
  </si>
  <si>
    <t>http://pbs.twimg.com/profile_images/857049905646514176/FPADSRhq_normal.jpg</t>
  </si>
  <si>
    <t>http://pbs.twimg.com/profile_images/1276409670513483776/OaWS-v7a_normal.jpg</t>
  </si>
  <si>
    <t>http://pbs.twimg.com/profile_images/1288337001230536705/QeFQnvmf_normal.jpg</t>
  </si>
  <si>
    <t>http://pbs.twimg.com/profile_images/1270779179047489537/1V_VjvFp_normal.jpg</t>
  </si>
  <si>
    <t>http://pbs.twimg.com/profile_images/1268063044858503168/nl7O6rby_normal.jpg</t>
  </si>
  <si>
    <t>http://pbs.twimg.com/profile_images/1218327605457440770/ePRyE-GF_normal.jpg</t>
  </si>
  <si>
    <t>http://pbs.twimg.com/profile_images/1274150513714450432/v6vyE0Ze_normal.jpg</t>
  </si>
  <si>
    <t>http://pbs.twimg.com/profile_images/1291976717515489280/FkahiF1k_normal.jpg</t>
  </si>
  <si>
    <t>http://pbs.twimg.com/profile_images/1294459997133316096/EAknGbKM_normal.jpg</t>
  </si>
  <si>
    <t>http://pbs.twimg.com/profile_images/1298398180275621889/44SMeSm-_normal.jpg</t>
  </si>
  <si>
    <t>http://pbs.twimg.com/profile_images/1284257678748000257/b-zrrDOs_normal.jpg</t>
  </si>
  <si>
    <t>http://pbs.twimg.com/profile_images/1285696889413746688/R-VA71Sb_normal.jpg</t>
  </si>
  <si>
    <t>http://pbs.twimg.com/profile_images/1289388896737009666/_CaSGQpr_normal.jpg</t>
  </si>
  <si>
    <t>http://pbs.twimg.com/profile_images/1270097110118141952/b9P5G6a1_normal.jpg</t>
  </si>
  <si>
    <t>http://pbs.twimg.com/profile_images/887772137708285952/mCSxDLw2_normal.jpg</t>
  </si>
  <si>
    <t>http://pbs.twimg.com/profile_images/1221853175612956674/oso_HsDK_normal.jpg</t>
  </si>
  <si>
    <t>http://pbs.twimg.com/profile_images/1229758002774691842/gugi_DXn_normal.jpg</t>
  </si>
  <si>
    <t>http://pbs.twimg.com/profile_images/1295456819591155712/K-efWgQW_normal.jpg</t>
  </si>
  <si>
    <t>http://pbs.twimg.com/profile_images/1298736136240508928/NUd442Yy_normal.jpg</t>
  </si>
  <si>
    <t>http://pbs.twimg.com/profile_images/1284536230470877185/J2eP7gMO_normal.jpg</t>
  </si>
  <si>
    <t>http://pbs.twimg.com/profile_images/1006309784180543488/mg85sTV__normal.jpg</t>
  </si>
  <si>
    <t>http://pbs.twimg.com/profile_images/1295480902403985410/e5RHIb4v_normal.jpg</t>
  </si>
  <si>
    <t>http://pbs.twimg.com/profile_images/1214642482601975812/t4ykFHKU_normal.jpg</t>
  </si>
  <si>
    <t>http://pbs.twimg.com/profile_images/1267449462282223618/IcsI2gMI_normal.jpg</t>
  </si>
  <si>
    <t>http://pbs.twimg.com/profile_images/1298433947312050177/j9LxP8QG_normal.jpg</t>
  </si>
  <si>
    <t>http://pbs.twimg.com/profile_images/823385592863944705/a4dY4HJS_normal.jpg</t>
  </si>
  <si>
    <t>http://pbs.twimg.com/profile_images/1277804254875484162/Ns8bqHHY_normal.jpg</t>
  </si>
  <si>
    <t>http://pbs.twimg.com/profile_images/1270760333460877314/iEwHhk91_normal.jpg</t>
  </si>
  <si>
    <t>http://pbs.twimg.com/profile_images/1253688265280020481/pbBfvfsp_normal.jpg</t>
  </si>
  <si>
    <t>http://pbs.twimg.com/profile_images/981814164128698368/xnvatOvZ_normal.jpg</t>
  </si>
  <si>
    <t>http://pbs.twimg.com/profile_images/1274318215431233537/tnGvugOG_normal.jpg</t>
  </si>
  <si>
    <t>http://pbs.twimg.com/profile_images/1287562606258069505/87vJ4P7B_normal.jpg</t>
  </si>
  <si>
    <t>http://pbs.twimg.com/profile_images/867457149684916224/IoMC_NBV_normal.jpg</t>
  </si>
  <si>
    <t>http://pbs.twimg.com/profile_images/1138007138/sports400_5_300x300_normal.jpg</t>
  </si>
  <si>
    <t>http://pbs.twimg.com/profile_images/1294729890789564423/YJOOZtpI_normal.jpg</t>
  </si>
  <si>
    <t>http://pbs.twimg.com/profile_images/1298628130853265409/wYq3BWUe_normal.jpg</t>
  </si>
  <si>
    <t>http://pbs.twimg.com/profile_images/1193642603591487494/ix3SHOx4_normal.jpg</t>
  </si>
  <si>
    <t>http://pbs.twimg.com/profile_images/1282335356944355331/OWtk6bQI_normal.jpg</t>
  </si>
  <si>
    <t>http://pbs.twimg.com/profile_images/1298314261488435202/7LDIu_kI_normal.jpg</t>
  </si>
  <si>
    <t>http://pbs.twimg.com/profile_images/1293009025173344256/zegp50aG_normal.jpg</t>
  </si>
  <si>
    <t>http://pbs.twimg.com/profile_images/1295192257386237955/x5YDTUvl_normal.jpg</t>
  </si>
  <si>
    <t>http://pbs.twimg.com/profile_images/747495844157472769/Np_LXZ_x_normal.jpg</t>
  </si>
  <si>
    <t>http://pbs.twimg.com/profile_images/1298705901746978816/_rrlXaR1_normal.jpg</t>
  </si>
  <si>
    <t>http://pbs.twimg.com/profile_images/1298733503081742340/5aj1EpfL_normal.jpg</t>
  </si>
  <si>
    <t>http://pbs.twimg.com/profile_images/1298627665340112897/zDowZgCz_normal.jpg</t>
  </si>
  <si>
    <t>http://pbs.twimg.com/profile_images/1287015069008769025/oyc2_JSW_normal.jpg</t>
  </si>
  <si>
    <t>http://pbs.twimg.com/profile_images/1297169587876790273/_OoYkXb9_normal.jpg</t>
  </si>
  <si>
    <t>http://pbs.twimg.com/profile_images/1298470046910394368/9Y8BZ7sf_normal.jpg</t>
  </si>
  <si>
    <t>http://pbs.twimg.com/profile_images/1298421511712276483/UTBU9c5t_normal.jpg</t>
  </si>
  <si>
    <t>http://pbs.twimg.com/profile_images/1298435431110004737/psF9OrjW_normal.jpg</t>
  </si>
  <si>
    <t>http://pbs.twimg.com/profile_images/1298670734093488130/G6h6BWki_normal.jpg</t>
  </si>
  <si>
    <t>http://pbs.twimg.com/profile_images/1297970117007949824/dqiNJlFH_normal.jpg</t>
  </si>
  <si>
    <t>http://pbs.twimg.com/profile_images/1266514859061137409/huiDI5-U_normal.jpg</t>
  </si>
  <si>
    <t>http://pbs.twimg.com/profile_images/1295932509226594304/Qnou89gT_normal.jpg</t>
  </si>
  <si>
    <t>http://pbs.twimg.com/profile_images/1294528835329773568/08HZzKIJ_normal.jpg</t>
  </si>
  <si>
    <t>http://pbs.twimg.com/profile_images/1266755397890834435/NJwqxu0r_normal.jpg</t>
  </si>
  <si>
    <t>http://pbs.twimg.com/profile_images/1291970780625068032/m_0evBoD_normal.jpg</t>
  </si>
  <si>
    <t>http://pbs.twimg.com/profile_images/1297801549838610432/wKohFmbR_normal.jpg</t>
  </si>
  <si>
    <t>http://pbs.twimg.com/profile_images/1250651423160885248/m-2hsdjd_normal.jpg</t>
  </si>
  <si>
    <t>http://pbs.twimg.com/profile_images/1290701871066226688/XKWGSjwd_normal.jpg</t>
  </si>
  <si>
    <t>http://pbs.twimg.com/profile_images/1294858846922584064/hw7yUO6t_normal.jpg</t>
  </si>
  <si>
    <t>http://pbs.twimg.com/profile_images/1225655970958737413/tIgT6_mB_normal.jpg</t>
  </si>
  <si>
    <t>http://pbs.twimg.com/profile_images/1248865701147881473/pvTtKtGu_normal.jpg</t>
  </si>
  <si>
    <t>http://pbs.twimg.com/profile_images/1205930043098009600/9lyfRfq7_normal.jpg</t>
  </si>
  <si>
    <t>http://pbs.twimg.com/profile_images/1217914031471767552/6Xz-Yk0j_normal.jpg</t>
  </si>
  <si>
    <t>http://pbs.twimg.com/profile_images/1268958680243994625/EIcN7Hdz_normal.jpg</t>
  </si>
  <si>
    <t>http://pbs.twimg.com/profile_images/1295391527657598983/EuhuomLE_normal.jpg</t>
  </si>
  <si>
    <t>http://pbs.twimg.com/profile_images/1268925498320535553/EN4ChDnw_normal.jpg</t>
  </si>
  <si>
    <t>http://pbs.twimg.com/profile_images/1275595483088486400/xJ_kIDI7_normal.jpg</t>
  </si>
  <si>
    <t>http://pbs.twimg.com/profile_images/1294120665923162113/yq-9_eWE_normal.jpg</t>
  </si>
  <si>
    <t>http://pbs.twimg.com/profile_images/1249109960383811584/SUPuxM8s_normal.jpg</t>
  </si>
  <si>
    <t>http://pbs.twimg.com/profile_images/1297995713805156354/Jy7t3RSi_normal.jpg</t>
  </si>
  <si>
    <t>http://pbs.twimg.com/profile_images/944417214022799360/XYoDD4Oj_normal.jpg</t>
  </si>
  <si>
    <t>http://pbs.twimg.com/profile_images/1292605866831761409/8yEEGM3p_normal.jpg</t>
  </si>
  <si>
    <t>http://pbs.twimg.com/profile_images/1258835965470269441/NMkSQG_V_normal.jpg</t>
  </si>
  <si>
    <t>http://pbs.twimg.com/profile_images/1297929794160594945/SioF4wQi_normal.jpg</t>
  </si>
  <si>
    <t>http://pbs.twimg.com/profile_images/1281255741446189056/E3peCR11_normal.jpg</t>
  </si>
  <si>
    <t>http://pbs.twimg.com/profile_images/1298446739360317444/ltyLzZCD_normal.jpg</t>
  </si>
  <si>
    <t>http://pbs.twimg.com/profile_images/1260254393284296709/0ABIYDYF_normal.jpg</t>
  </si>
  <si>
    <t>http://pbs.twimg.com/profile_images/1293557606619983872/1y6yqvmV_normal.jpg</t>
  </si>
  <si>
    <t>http://pbs.twimg.com/profile_images/1247634217015508994/zcMnepQ5_normal.jpg</t>
  </si>
  <si>
    <t>http://pbs.twimg.com/profile_images/1285620494369271808/HYYJ8os4_normal.jpg</t>
  </si>
  <si>
    <t>http://pbs.twimg.com/profile_images/1286384000672714753/soOLOeld_normal.jpg</t>
  </si>
  <si>
    <t>http://pbs.twimg.com/profile_images/1256766076983091202/LFKHdM_1_normal.jpg</t>
  </si>
  <si>
    <t>http://pbs.twimg.com/profile_images/1288689370116042753/Gh4z3Kvv_normal.jpg</t>
  </si>
  <si>
    <t>http://pbs.twimg.com/profile_images/1195083289444401160/RwM91uy1_normal.jpg</t>
  </si>
  <si>
    <t>http://pbs.twimg.com/profile_images/1247385535628394499/pzX16Ir1_normal.jpg</t>
  </si>
  <si>
    <t>http://pbs.twimg.com/profile_images/1273291075168452608/zawvuBiQ_normal.jpg</t>
  </si>
  <si>
    <t>http://pbs.twimg.com/profile_images/1192162353909030914/tPMwn6K4_normal.jpg</t>
  </si>
  <si>
    <t>http://pbs.twimg.com/profile_images/1296529467502997505/zCvN74nv_normal.jpg</t>
  </si>
  <si>
    <t>http://pbs.twimg.com/profile_images/1291130474119729156/oCqOK8np_normal.jpg</t>
  </si>
  <si>
    <t>http://pbs.twimg.com/profile_images/1297739913681440768/5DcRC9g4_normal.jpg</t>
  </si>
  <si>
    <t>http://pbs.twimg.com/profile_images/1290524969986818048/ORvtjpl5_normal.jpg</t>
  </si>
  <si>
    <t>http://pbs.twimg.com/profile_images/1262608125070200834/IPFHbk9D_normal.jpg</t>
  </si>
  <si>
    <t>http://pbs.twimg.com/profile_images/1297722553344110592/MGqN4M5n_normal.jpg</t>
  </si>
  <si>
    <t>http://pbs.twimg.com/profile_images/1278477600231309315/3edyctgd_normal.jpg</t>
  </si>
  <si>
    <t>http://pbs.twimg.com/profile_images/1298091424077012992/oHw_-tpj_normal.jpg</t>
  </si>
  <si>
    <t>http://pbs.twimg.com/profile_images/1294478390284750848/X0avK9fT_normal.jpg</t>
  </si>
  <si>
    <t>http://pbs.twimg.com/profile_images/1294036156687032324/BiZi0xEJ_normal.jpg</t>
  </si>
  <si>
    <t>http://pbs.twimg.com/profile_images/1035368677741355008/XKmDIzne_normal.jpg</t>
  </si>
  <si>
    <t>http://pbs.twimg.com/profile_images/1231038230297862144/G_576eCr_normal.jpg</t>
  </si>
  <si>
    <t>http://pbs.twimg.com/profile_images/1298115260130504704/baj-ZKQe_normal.jpg</t>
  </si>
  <si>
    <t>http://pbs.twimg.com/profile_images/1281686825191514119/wfezAq4B_normal.jpg</t>
  </si>
  <si>
    <t>http://pbs.twimg.com/profile_images/1297979565332201477/pH6MpRni_normal.jpg</t>
  </si>
  <si>
    <t>http://pbs.twimg.com/profile_images/1210064273331904513/K49JF34P_normal.jpg</t>
  </si>
  <si>
    <t>http://pbs.twimg.com/profile_images/1298737802104967168/S4VqU7dZ_normal.jpg</t>
  </si>
  <si>
    <t>http://pbs.twimg.com/profile_images/1296041102047358977/JZ1L43Jp_normal.jpg</t>
  </si>
  <si>
    <t>http://pbs.twimg.com/profile_images/1298449448842874880/Jbo5HcyM_normal.jpg</t>
  </si>
  <si>
    <t>http://pbs.twimg.com/profile_images/1088281696716378112/R9nSTNJH_normal.jpg</t>
  </si>
  <si>
    <t>http://pbs.twimg.com/profile_images/1238238499020701702/VoWlQOYu_normal.jpg</t>
  </si>
  <si>
    <t>http://pbs.twimg.com/profile_images/1278327705650544641/EWNUYRjy_normal.jpg</t>
  </si>
  <si>
    <t>http://pbs.twimg.com/profile_images/1297798529557991427/qRm7ekk4_normal.jpg</t>
  </si>
  <si>
    <t>http://pbs.twimg.com/profile_images/1271300832323985409/fyJZgs0A_normal.jpg</t>
  </si>
  <si>
    <t>http://pbs.twimg.com/profile_images/1257052588601757696/v_m-WLU5_normal.jpg</t>
  </si>
  <si>
    <t>http://pbs.twimg.com/profile_images/482747270463373312/bCBmRvaO_normal.jpeg</t>
  </si>
  <si>
    <t>http://pbs.twimg.com/profile_images/1160379230837858304/mQ6fR3vF_normal.jpg</t>
  </si>
  <si>
    <t>http://pbs.twimg.com/profile_images/1278023260827983872/CsafiKe4_normal.jpg</t>
  </si>
  <si>
    <t>http://pbs.twimg.com/profile_images/1046419133644992512/F21KXzhs_normal.jpg</t>
  </si>
  <si>
    <t>http://pbs.twimg.com/profile_images/1297353548049481728/QtjkSAvN_normal.jpg</t>
  </si>
  <si>
    <t>http://pbs.twimg.com/profile_images/1246688102740942849/6PVeolFU_normal.jpg</t>
  </si>
  <si>
    <t>http://pbs.twimg.com/profile_images/837307557374906368/0_k6kEBX_normal.jpg</t>
  </si>
  <si>
    <t>http://pbs.twimg.com/profile_images/1250794818999123968/P0fv8eAT_normal.jpg</t>
  </si>
  <si>
    <t>http://pbs.twimg.com/profile_images/920854630837440512/8uH6H5sO_normal.jpg</t>
  </si>
  <si>
    <t>http://pbs.twimg.com/profile_images/428233059595341824/zIs0u6HJ_normal.jpeg</t>
  </si>
  <si>
    <t>http://pbs.twimg.com/profile_images/1290421325798899712/FZ8BUwtJ_normal.jpg</t>
  </si>
  <si>
    <t>http://pbs.twimg.com/profile_images/1269852799421911040/Lbyw72Q5_normal.jpg</t>
  </si>
  <si>
    <t>http://pbs.twimg.com/profile_images/1286435853968039936/W-8rJwkD_normal.jpg</t>
  </si>
  <si>
    <t>http://pbs.twimg.com/profile_images/1123072597577494529/92jlxI4Y_normal.jpg</t>
  </si>
  <si>
    <t>http://pbs.twimg.com/profile_images/1293669899441778688/R-ysWai1_normal.jpg</t>
  </si>
  <si>
    <t>http://pbs.twimg.com/profile_images/1298503979584823298/q6BnLro0_normal.jpg</t>
  </si>
  <si>
    <t>http://pbs.twimg.com/profile_images/1285394031028002816/ePtk7q10_normal.jpg</t>
  </si>
  <si>
    <t>http://pbs.twimg.com/profile_images/1218083184216244230/LeCALbiX_normal.jpg</t>
  </si>
  <si>
    <t>http://pbs.twimg.com/profile_images/1291630122823376897/Q72fZg-t_normal.jpg</t>
  </si>
  <si>
    <t>http://pbs.twimg.com/profile_images/1282802720966168578/oAUDD-Ry_normal.jpg</t>
  </si>
  <si>
    <t>http://pbs.twimg.com/profile_images/1268332103210463232/N7Ukq7dD_normal.jpg</t>
  </si>
  <si>
    <t>http://pbs.twimg.com/profile_images/1291220411057766402/Gr5eUEMy_normal.jpg</t>
  </si>
  <si>
    <t>http://pbs.twimg.com/profile_images/1290342078606725122/BYI-rKB8_normal.jpg</t>
  </si>
  <si>
    <t>http://pbs.twimg.com/profile_images/1233080595703570432/KjH1u9_I_normal.jpg</t>
  </si>
  <si>
    <t>http://pbs.twimg.com/profile_images/1285080360863268864/V35aSH3B_normal.jpg</t>
  </si>
  <si>
    <t>http://pbs.twimg.com/profile_images/1280189453546504200/z7lxoldD_normal.jpg</t>
  </si>
  <si>
    <t>http://pbs.twimg.com/profile_images/1268610160664162313/NwtBSUov_normal.jpg</t>
  </si>
  <si>
    <t>http://pbs.twimg.com/profile_images/1297042579364732931/I1MaOyAp_normal.jpg</t>
  </si>
  <si>
    <t>http://pbs.twimg.com/profile_images/676677649/fweekly_normal.jpg</t>
  </si>
  <si>
    <t>http://pbs.twimg.com/profile_images/1298241198902120451/o2MZulnT_normal.jpg</t>
  </si>
  <si>
    <t>http://pbs.twimg.com/profile_images/1270060329033138178/6v3dfXz8_normal.jpg</t>
  </si>
  <si>
    <t>http://pbs.twimg.com/profile_images/1283897688883429379/HoepnpwL_normal.jpg</t>
  </si>
  <si>
    <t>http://pbs.twimg.com/profile_images/879122147926343681/xjWg6ItF_normal.jpg</t>
  </si>
  <si>
    <t>http://pbs.twimg.com/profile_images/1274818829286166528/zWv3UCyq_normal.jpg</t>
  </si>
  <si>
    <t>http://pbs.twimg.com/profile_images/1017594122239004677/800gAq25_normal.jpg</t>
  </si>
  <si>
    <t>http://pbs.twimg.com/profile_images/1260972156768354305/sHxsDx_h_normal.jpg</t>
  </si>
  <si>
    <t>http://pbs.twimg.com/profile_images/1296613268430217216/PfaKAOga_normal.jpg</t>
  </si>
  <si>
    <t>http://pbs.twimg.com/profile_images/1298749422801768453/ztbl6jYF_normal.jpg</t>
  </si>
  <si>
    <t>http://pbs.twimg.com/profile_images/1189684118289887246/TvbH7rsE_normal.jpg</t>
  </si>
  <si>
    <t>http://pbs.twimg.com/profile_images/1203974643050254336/EDTKbrB2_normal.jpg</t>
  </si>
  <si>
    <t>http://pbs.twimg.com/profile_images/1298288172426833920/qQQKOQff_normal.jpg</t>
  </si>
  <si>
    <t>http://pbs.twimg.com/profile_images/1294486476894302210/TIZCqEvC_normal.jpg</t>
  </si>
  <si>
    <t>http://pbs.twimg.com/profile_images/1293734679548502017/elS2WGbs_normal.jpg</t>
  </si>
  <si>
    <t>http://pbs.twimg.com/profile_images/1177992374120861697/Bw9aANgt_normal.jpg</t>
  </si>
  <si>
    <t>http://pbs.twimg.com/profile_images/1283832234064183296/aGYoCCuf_normal.jpg</t>
  </si>
  <si>
    <t>http://pbs.twimg.com/profile_images/1297885760549457921/0zGAzCGY_normal.jpg</t>
  </si>
  <si>
    <t>http://pbs.twimg.com/profile_images/1278776174781632513/yCwKW-Cp_normal.jpg</t>
  </si>
  <si>
    <t>http://pbs.twimg.com/profile_images/1201895604638507008/xyvvhZfi_normal.png</t>
  </si>
  <si>
    <t>http://pbs.twimg.com/profile_images/1195060145283325952/xeinAfxY_normal.jpg</t>
  </si>
  <si>
    <t>http://pbs.twimg.com/profile_images/1234696733071941633/e6mtGiQ-_normal.jpg</t>
  </si>
  <si>
    <t>http://pbs.twimg.com/profile_images/510981962605944832/ASlDZ9-7_normal.jpeg</t>
  </si>
  <si>
    <t>http://pbs.twimg.com/profile_images/1234951186601652230/R6yJKbZf_normal.jpg</t>
  </si>
  <si>
    <t>http://pbs.twimg.com/profile_images/1296869404001566721/qoMvEQBx_normal.jpg</t>
  </si>
  <si>
    <t>http://pbs.twimg.com/profile_images/1296900007014985728/ntRi7VVN_normal.jpg</t>
  </si>
  <si>
    <t>http://pbs.twimg.com/profile_images/815973324635262976/rVe67wQE_normal.jpg</t>
  </si>
  <si>
    <t>http://pbs.twimg.com/profile_images/1294167651837779968/0uVp8usa_normal.jpg</t>
  </si>
  <si>
    <t>http://pbs.twimg.com/profile_images/1283461862449872896/7IILXn2v_normal.jpg</t>
  </si>
  <si>
    <t>http://pbs.twimg.com/profile_images/1265819390685085707/XOEj2Pdx_normal.jpg</t>
  </si>
  <si>
    <t>http://pbs.twimg.com/profile_images/985365154710745089/4-DDy9xi_normal.jpg</t>
  </si>
  <si>
    <t>http://pbs.twimg.com/profile_images/1270550912269012993/Go7d_K32_normal.jpg</t>
  </si>
  <si>
    <t>http://pbs.twimg.com/profile_images/487845763825664000/P_r0BWUz_normal.jpeg</t>
  </si>
  <si>
    <t>http://pbs.twimg.com/profile_images/1290489681159704578/xQpfcPZL_normal.jpg</t>
  </si>
  <si>
    <t>http://pbs.twimg.com/profile_images/1103707838113873920/8StUCLBN_normal.jpg</t>
  </si>
  <si>
    <t>http://pbs.twimg.com/profile_images/1046474278043095040/59hvR2jk_normal.jpg</t>
  </si>
  <si>
    <t>http://pbs.twimg.com/profile_images/1224812979906019330/vlxK2YyB_normal.jpg</t>
  </si>
  <si>
    <t>http://pbs.twimg.com/profile_images/1225900194115571712/bqUEapyl_normal.jpg</t>
  </si>
  <si>
    <t>http://pbs.twimg.com/profile_images/1213137233756205057/sa7ZOctc_normal.jpg</t>
  </si>
  <si>
    <t>http://pbs.twimg.com/profile_images/1276223452471386112/WxhKs0eZ_normal.jpg</t>
  </si>
  <si>
    <t>http://pbs.twimg.com/profile_images/1259781578428841984/AZzuBdC__normal.jpg</t>
  </si>
  <si>
    <t>http://pbs.twimg.com/profile_images/1261424872883777541/Op2m_Ko-_normal.jpg</t>
  </si>
  <si>
    <t>http://pbs.twimg.com/profile_images/1023394889176940545/z87jMECm_normal.jpg</t>
  </si>
  <si>
    <t>http://pbs.twimg.com/profile_images/1264902234703265794/lC3YnIYF_normal.jpg</t>
  </si>
  <si>
    <t>http://pbs.twimg.com/profile_images/1180184768740298752/OvpVTeNZ_normal.jpg</t>
  </si>
  <si>
    <t>http://pbs.twimg.com/profile_images/378800000132823676/8191071a73b3b19b6ea802e2b6048557_normal.jpeg</t>
  </si>
  <si>
    <t>http://pbs.twimg.com/profile_images/1286001984517152769/Ffng4CrG_normal.jpg</t>
  </si>
  <si>
    <t>http://pbs.twimg.com/profile_images/1296595291542564865/O479PCmP_normal.jpg</t>
  </si>
  <si>
    <t>http://pbs.twimg.com/profile_images/1295514910684848128/2OkIU-4N_normal.jpg</t>
  </si>
  <si>
    <t>http://pbs.twimg.com/profile_images/1298315698431823875/28hXSuXi_normal.jpg</t>
  </si>
  <si>
    <t>http://pbs.twimg.com/profile_images/1288968103317999618/GSSHxpU6_normal.jpg</t>
  </si>
  <si>
    <t>http://pbs.twimg.com/profile_images/1275262246583783424/FEinAJYE_normal.jpg</t>
  </si>
  <si>
    <t>http://pbs.twimg.com/profile_images/1295412173074833408/_AqVZqkg_normal.jpg</t>
  </si>
  <si>
    <t>http://pbs.twimg.com/profile_images/1047226833782153222/tK6JghWy_normal.jpg</t>
  </si>
  <si>
    <t>http://pbs.twimg.com/profile_images/1283968374482120707/Al10bLAw_normal.jpg</t>
  </si>
  <si>
    <t>http://pbs.twimg.com/profile_images/680177987493433345/keMxv6V2_normal.jpg</t>
  </si>
  <si>
    <t>http://pbs.twimg.com/profile_images/959561474959011842/ixX7Kxf1_normal.jpg</t>
  </si>
  <si>
    <t>http://pbs.twimg.com/profile_images/1250978710695493633/cKrmGv33_normal.jpg</t>
  </si>
  <si>
    <t>http://pbs.twimg.com/profile_images/1285046157807411200/x8HDp4fz_normal.jpg</t>
  </si>
  <si>
    <t>http://pbs.twimg.com/profile_images/1255132406131986432/7gk-E7Su_normal.jpg</t>
  </si>
  <si>
    <t>http://pbs.twimg.com/profile_images/1289420794360213504/6HAGxlVV_normal.jpg</t>
  </si>
  <si>
    <t>http://pbs.twimg.com/profile_images/1145720200580517888/Dqll4Avf_normal.jpg</t>
  </si>
  <si>
    <t>http://pbs.twimg.com/profile_images/1284598791107158016/ri_h0kc0_normal.jpg</t>
  </si>
  <si>
    <t>http://pbs.twimg.com/profile_images/962560232114225152/CHOmdvBR_normal.jpg</t>
  </si>
  <si>
    <t>http://pbs.twimg.com/profile_images/1295554186126356480/VnOYeRwS_normal.jpg</t>
  </si>
  <si>
    <t>http://pbs.twimg.com/profile_images/1284665395987841026/LmJ6k7a-_normal.jpg</t>
  </si>
  <si>
    <t>http://pbs.twimg.com/profile_images/1220527277668274176/4RLjMGwN_normal.jpg</t>
  </si>
  <si>
    <t>http://pbs.twimg.com/profile_images/1002598577468657664/y_yQXqS0_normal.jpg</t>
  </si>
  <si>
    <t>http://pbs.twimg.com/profile_images/1033864157047791622/Htdnr-BY_normal.jpg</t>
  </si>
  <si>
    <t>http://pbs.twimg.com/profile_images/1250950125960278017/eWvNqR4D_normal.png</t>
  </si>
  <si>
    <t>http://pbs.twimg.com/profile_images/1246883256131375104/QXdPr7wh_normal.jpg</t>
  </si>
  <si>
    <t>http://pbs.twimg.com/profile_images/1281582148491911168/czpEQ2Y1_normal.jpg</t>
  </si>
  <si>
    <t>http://pbs.twimg.com/profile_images/1293933603110490118/Plv9HZHH_normal.jpg</t>
  </si>
  <si>
    <t>http://pbs.twimg.com/profile_images/1296831850032308224/E8lEdoJ7_normal.jpg</t>
  </si>
  <si>
    <t>http://pbs.twimg.com/profile_images/1060271522319925257/fJKwJ0r2_normal.jpg</t>
  </si>
  <si>
    <t>http://pbs.twimg.com/profile_images/1278153210490806273/vzdOjGdz_normal.jpg</t>
  </si>
  <si>
    <t>http://pbs.twimg.com/profile_images/1294285692688891904/Zy_-18Nw_normal.jpg</t>
  </si>
  <si>
    <t>http://pbs.twimg.com/profile_images/824190627327905793/D8GS7uJT_normal.jpg</t>
  </si>
  <si>
    <t>http://pbs.twimg.com/profile_images/731084323433119744/gP0Sirlh_normal.jpg</t>
  </si>
  <si>
    <t>http://pbs.twimg.com/profile_images/1283434201023381504/ZvSZnd3U_normal.jpg</t>
  </si>
  <si>
    <t>http://pbs.twimg.com/profile_images/1296261764418478081/cvM8he1Y_normal.jpg</t>
  </si>
  <si>
    <t>http://pbs.twimg.com/profile_images/1295874318283362304/B4J-K5U6_normal.jpg</t>
  </si>
  <si>
    <t>http://pbs.twimg.com/profile_images/1125886827183759361/m2krpylC_normal.jpg</t>
  </si>
  <si>
    <t>http://pbs.twimg.com/profile_images/1081687529835950081/xwDb33Te_normal.jpg</t>
  </si>
  <si>
    <t>http://pbs.twimg.com/profile_images/1258468875814924289/kR_ZafjA_normal.jpg</t>
  </si>
  <si>
    <t>http://pbs.twimg.com/profile_images/1032145033812631552/X0felCiP_normal.jpg</t>
  </si>
  <si>
    <t>http://pbs.twimg.com/profile_images/1135363724167057410/J5_NYP8J_normal.jpg</t>
  </si>
  <si>
    <t>http://pbs.twimg.com/profile_images/1279566647578300416/WIskF3lF_normal.jpg</t>
  </si>
  <si>
    <t>http://pbs.twimg.com/profile_images/1256705643425259522/ZcX_1qtM_normal.jpg</t>
  </si>
  <si>
    <t>http://pbs.twimg.com/profile_images/1275904258190258176/b2IVNy12_normal.jpg</t>
  </si>
  <si>
    <t>http://pbs.twimg.com/profile_images/1288221363077910528/46kYEA2n_normal.jpg</t>
  </si>
  <si>
    <t>http://pbs.twimg.com/profile_images/953820569983770624/Dto7Merm_normal.jpg</t>
  </si>
  <si>
    <t>http://pbs.twimg.com/profile_images/3181539485/8a43f57413af3424a14fffac7eb5bfc7_normal.png</t>
  </si>
  <si>
    <t>http://pbs.twimg.com/profile_images/974332346991333376/BgO0WmvI_normal.jpg</t>
  </si>
  <si>
    <t>http://pbs.twimg.com/profile_images/1295378420663287808/NsmGwZ5O_normal.jpg</t>
  </si>
  <si>
    <t>http://pbs.twimg.com/profile_images/1292637779780804608/Nj6T3nYf_normal.jpg</t>
  </si>
  <si>
    <t>http://pbs.twimg.com/profile_images/1292845237044486145/_ZqAxSOQ_normal.jpg</t>
  </si>
  <si>
    <t>http://pbs.twimg.com/profile_images/1095099209819115520/Q_0mSu36_normal.jpg</t>
  </si>
  <si>
    <t>http://pbs.twimg.com/profile_images/1259447854579490816/d4_W0aQQ_normal.jpg</t>
  </si>
  <si>
    <t>http://pbs.twimg.com/profile_images/1297910621602754560/ZLTHwWO7_normal.jpg</t>
  </si>
  <si>
    <t>http://pbs.twimg.com/profile_images/1267126363690942466/ko_Ztn_2_normal.jpg</t>
  </si>
  <si>
    <t>http://pbs.twimg.com/profile_images/1281748314044674048/O6ruWDqT_normal.jpg</t>
  </si>
  <si>
    <t>http://pbs.twimg.com/profile_images/1291172646898540544/kHNc6vBV_normal.jpg</t>
  </si>
  <si>
    <t>http://pbs.twimg.com/profile_images/1145865652533547008/XBahoZmX_normal.png</t>
  </si>
  <si>
    <t>http://pbs.twimg.com/profile_images/1285829648493023232/Jf71WOz3_normal.jpg</t>
  </si>
  <si>
    <t>http://pbs.twimg.com/profile_images/1282850973258416133/Oup_h1XK_normal.jpg</t>
  </si>
  <si>
    <t>http://pbs.twimg.com/profile_images/1288947602763812864/ODZE09eL_normal.jpg</t>
  </si>
  <si>
    <t>http://pbs.twimg.com/profile_images/1201788581339111424/EKi9pdC0_normal.jpg</t>
  </si>
  <si>
    <t>http://pbs.twimg.com/profile_images/1294503605731495939/SaQO0jjW_normal.jpg</t>
  </si>
  <si>
    <t>http://pbs.twimg.com/profile_images/1138117554256384003/xRvZxJr6_normal.png</t>
  </si>
  <si>
    <t>http://pbs.twimg.com/profile_images/1295835870935752704/fQT0dTR5_normal.jpg</t>
  </si>
  <si>
    <t>http://pbs.twimg.com/profile_images/1288505851918061568/yNRQSkI1_normal.jpg</t>
  </si>
  <si>
    <t>http://pbs.twimg.com/profile_images/1193883313003319297/p93xmb6I_normal.jpg</t>
  </si>
  <si>
    <t>http://pbs.twimg.com/profile_images/474056735179538433/LD5FFYKi_normal.jpeg</t>
  </si>
  <si>
    <t>http://pbs.twimg.com/profile_images/1296938073952067584/z5qS4gWu_normal.jpg</t>
  </si>
  <si>
    <t>http://pbs.twimg.com/profile_images/1206748940546138112/x_23Avg__normal.jpg</t>
  </si>
  <si>
    <t>http://pbs.twimg.com/profile_images/1233040498656448512/W-SDvxee_normal.jpg</t>
  </si>
  <si>
    <t>http://pbs.twimg.com/profile_images/930906170390433793/xdTq8cJC_normal.jpg</t>
  </si>
  <si>
    <t>http://pbs.twimg.com/profile_images/1266351311542530051/cSJUZnJK_normal.jpg</t>
  </si>
  <si>
    <t>http://pbs.twimg.com/profile_images/1298756174137843713/KL4kmhRZ_normal.jpg</t>
  </si>
  <si>
    <t>http://pbs.twimg.com/profile_images/1156188494492028930/yKEdUvX3_normal.jpg</t>
  </si>
  <si>
    <t>http://pbs.twimg.com/profile_images/1277791079186776064/WUtWJOVS_normal.jpg</t>
  </si>
  <si>
    <t>http://pbs.twimg.com/profile_images/1280140247888691202/7mNT2KQh_normal.jpg</t>
  </si>
  <si>
    <t>http://pbs.twimg.com/profile_images/1291807659566477313/DeYH_5wX_normal.jpg</t>
  </si>
  <si>
    <t>http://pbs.twimg.com/profile_images/1298351795723481088/jVku3yCm_normal.jpg</t>
  </si>
  <si>
    <t>http://pbs.twimg.com/profile_images/1295556637596495872/D9eJq0J9_normal.jpg</t>
  </si>
  <si>
    <t>http://pbs.twimg.com/profile_images/1291393387917119490/K4Tax4jP_normal.jpg</t>
  </si>
  <si>
    <t>http://pbs.twimg.com/profile_images/3694658898/bb6b3db6db5ded2955c0167f14317bda_normal.jpeg</t>
  </si>
  <si>
    <t>http://pbs.twimg.com/profile_images/1010862750401253377/Rof4XuYC_normal.jpg</t>
  </si>
  <si>
    <t>http://pbs.twimg.com/profile_images/1284738583962611714/70qEo8Yl_normal.jpg</t>
  </si>
  <si>
    <t>http://pbs.twimg.com/profile_images/793924061843914752/ycm8ibEE_normal.jpg</t>
  </si>
  <si>
    <t>http://pbs.twimg.com/profile_images/1294467225580187650/37AwvYrg_normal.jpg</t>
  </si>
  <si>
    <t>http://pbs.twimg.com/profile_images/1267975831562813440/wonj0gNI_normal.jpg</t>
  </si>
  <si>
    <t>http://pbs.twimg.com/profile_images/1902419117/cc13dd5e-3e3d-4b05-bdac-cd0af74fca94_normal.png</t>
  </si>
  <si>
    <t>http://pbs.twimg.com/profile_images/1233895001094053888/YrlUc1JU_normal.jpg</t>
  </si>
  <si>
    <t>http://pbs.twimg.com/profile_images/1285738116641427457/uBji6eiX_normal.jpg</t>
  </si>
  <si>
    <t>http://pbs.twimg.com/profile_images/1283032104922734596/VIS0zlwd_normal.jpg</t>
  </si>
  <si>
    <t>http://pbs.twimg.com/profile_images/1213186403162611719/MF05x3dA_normal.jpg</t>
  </si>
  <si>
    <t>http://pbs.twimg.com/profile_images/1114920644469239809/wAfiTHzh_normal.png</t>
  </si>
  <si>
    <t>http://pbs.twimg.com/profile_images/1295173972258983938/zn-qbu94_normal.jpg</t>
  </si>
  <si>
    <t>http://pbs.twimg.com/profile_images/1296299599079124993/-Lr5WqwE_normal.jpg</t>
  </si>
  <si>
    <t>http://pbs.twimg.com/profile_images/1247576289885773831/dviLLV68_normal.jpg</t>
  </si>
  <si>
    <t>http://pbs.twimg.com/profile_images/715286550930567168/4kvaYSSm_normal.jpg</t>
  </si>
  <si>
    <t>http://pbs.twimg.com/profile_images/904082071513055232/bRrwk8CU_normal.jpg</t>
  </si>
  <si>
    <t>http://pbs.twimg.com/profile_images/1291096149991075843/tPilF7Kj_normal.jpg</t>
  </si>
  <si>
    <t>http://pbs.twimg.com/profile_images/1166060576650477570/zPmLZrJD_normal.jpg</t>
  </si>
  <si>
    <t>http://pbs.twimg.com/profile_images/1113539953118597120/kUkNAB8i_normal.jpg</t>
  </si>
  <si>
    <t>http://pbs.twimg.com/profile_images/1235826090947383296/fP_Dl_yC_normal.jpg</t>
  </si>
  <si>
    <t>http://pbs.twimg.com/profile_images/1263976221697769473/jbGU1Nlo_normal.jpg</t>
  </si>
  <si>
    <t>http://pbs.twimg.com/profile_images/1084287804014821376/kjz-m6S__normal.jpg</t>
  </si>
  <si>
    <t>http://pbs.twimg.com/profile_images/833024145034199041/LnFdnU5V_normal.jpg</t>
  </si>
  <si>
    <t>http://pbs.twimg.com/profile_images/1182036644834283520/ZPIcntHH_normal.png</t>
  </si>
  <si>
    <t>http://pbs.twimg.com/profile_images/892164501482680320/RX08AbgH_normal.jpg</t>
  </si>
  <si>
    <t>http://pbs.twimg.com/profile_images/1031979821943988225/X4ZE9tEA_normal.jpg</t>
  </si>
  <si>
    <t>http://pbs.twimg.com/profile_images/1154266762495631360/cLl75wDa_normal.jpg</t>
  </si>
  <si>
    <t>http://pbs.twimg.com/profile_images/1285743844143890434/ytDU7lyA_normal.jpg</t>
  </si>
  <si>
    <t>http://pbs.twimg.com/profile_images/1289762540201955329/gtmu5KSA_normal.jpg</t>
  </si>
  <si>
    <t>http://pbs.twimg.com/profile_images/1287572062626820097/0bXfmgQ5_normal.jpg</t>
  </si>
  <si>
    <t>http://pbs.twimg.com/profile_images/1017630782729285633/mZh3CnJA_normal.jpg</t>
  </si>
  <si>
    <t>http://pbs.twimg.com/profile_images/1247266601264545792/k7o_e0mH_normal.jpg</t>
  </si>
  <si>
    <t>http://pbs.twimg.com/profile_images/1194405222048600064/WppR3rhb_normal.jpg</t>
  </si>
  <si>
    <t>http://pbs.twimg.com/profile_images/918589345736548352/5rmBcTH6_normal.jpg</t>
  </si>
  <si>
    <t>http://pbs.twimg.com/profile_images/1267798024518021120/F6aSadho_normal.jpg</t>
  </si>
  <si>
    <t>http://pbs.twimg.com/profile_images/1221542509500882950/MoIgKET__normal.jpg</t>
  </si>
  <si>
    <t>http://pbs.twimg.com/profile_images/1273335521373310976/4X6-NBeu_normal.jpg</t>
  </si>
  <si>
    <t>http://pbs.twimg.com/profile_images/1219629971662086145/utWY5Yrj_normal.jpg</t>
  </si>
  <si>
    <t>http://pbs.twimg.com/profile_images/1250761015060574208/FBrXYhcQ_normal.jpg</t>
  </si>
  <si>
    <t>http://pbs.twimg.com/profile_images/1297962641646915585/lu_6xGvQ_normal.jpg</t>
  </si>
  <si>
    <t>http://pbs.twimg.com/profile_images/1278114047339245568/wF2CbbgG_normal.jpg</t>
  </si>
  <si>
    <t>http://pbs.twimg.com/profile_images/1267872806949322759/om9h6xdh_normal.jpg</t>
  </si>
  <si>
    <t>http://pbs.twimg.com/profile_images/1277836193141592064/J2SjOhH-_normal.jpg</t>
  </si>
  <si>
    <t>http://pbs.twimg.com/profile_images/1288998436692307968/89v8M2xM_normal.jpg</t>
  </si>
  <si>
    <t>http://pbs.twimg.com/profile_images/1020483690718085120/mqxO1Ixb_normal.jpg</t>
  </si>
  <si>
    <t>http://pbs.twimg.com/profile_images/1295981093322014720/LtsZiB9J_normal.jpg</t>
  </si>
  <si>
    <t>http://pbs.twimg.com/profile_images/1269458674566737920/O37RkokS_normal.jpg</t>
  </si>
  <si>
    <t>http://pbs.twimg.com/profile_images/1293544235917025281/LZB7VHeY_normal.jpg</t>
  </si>
  <si>
    <t>http://pbs.twimg.com/profile_images/933698640778063873/o9BseFUB_normal.jpg</t>
  </si>
  <si>
    <t>http://pbs.twimg.com/profile_images/1260224830424494080/j3SC3oLR_normal.jpg</t>
  </si>
  <si>
    <t>http://pbs.twimg.com/profile_images/558944386168651776/MilCpB2L_normal.jpeg</t>
  </si>
  <si>
    <t>http://pbs.twimg.com/profile_images/1281293232413052928/uPZYanLa_normal.jpg</t>
  </si>
  <si>
    <t>http://pbs.twimg.com/profile_images/1106229375463247872/Tpxls7wB_normal.jpg</t>
  </si>
  <si>
    <t>http://pbs.twimg.com/profile_images/1269439375252885504/6Vmyc2Qk_normal.jpg</t>
  </si>
  <si>
    <t>http://pbs.twimg.com/profile_images/1286419869399949312/bkbnFoRh_normal.jpg</t>
  </si>
  <si>
    <t>http://pbs.twimg.com/profile_images/1279581199791534080/JP1jTI38_normal.jpg</t>
  </si>
  <si>
    <t>http://pbs.twimg.com/profile_images/1292971682412429312/Pf0uTWw4_normal.jpg</t>
  </si>
  <si>
    <t>http://pbs.twimg.com/profile_images/1053368641079652352/Z8jt70kC_normal.jpg</t>
  </si>
  <si>
    <t>http://pbs.twimg.com/profile_images/1275071547972022272/ow7bFHi3_normal.jpg</t>
  </si>
  <si>
    <t>http://pbs.twimg.com/profile_images/1044406305933467648/j0Ni8vWJ_normal.jpg</t>
  </si>
  <si>
    <t>http://pbs.twimg.com/profile_images/3533344206/ac6d7718e142d6f35df6de9a4687b0b3_normal.jpeg</t>
  </si>
  <si>
    <t>http://pbs.twimg.com/profile_images/849043767650856960/uAYKn4A2_normal.jpg</t>
  </si>
  <si>
    <t>http://pbs.twimg.com/profile_images/1285903680470839296/r1T0UHOl_normal.jpg</t>
  </si>
  <si>
    <t>http://pbs.twimg.com/profile_images/1286373474752233475/hDzKiJcC_normal.jpg</t>
  </si>
  <si>
    <t>http://pbs.twimg.com/profile_images/1164585266239037440/7_ODdi29_normal.jpg</t>
  </si>
  <si>
    <t>http://pbs.twimg.com/profile_images/796459796304011264/gRDfyBHJ_normal.jpg</t>
  </si>
  <si>
    <t>http://pbs.twimg.com/profile_images/1252730530661007361/08ioG9B1_normal.jpg</t>
  </si>
  <si>
    <t>http://pbs.twimg.com/profile_images/1218349912808538112/fRoS_DlW_normal.jpg</t>
  </si>
  <si>
    <t>http://pbs.twimg.com/profile_images/1292956462927544321/p1kMNYQE_normal.jpg</t>
  </si>
  <si>
    <t>http://pbs.twimg.com/profile_images/1047282481328803840/9s_mogIC_normal.jpg</t>
  </si>
  <si>
    <t>http://pbs.twimg.com/profile_images/975975444758474752/wgDwfsNR_normal.jpg</t>
  </si>
  <si>
    <t>http://pbs.twimg.com/profile_images/995706878477963264/9L1QiirP_normal.jpg</t>
  </si>
  <si>
    <t>http://pbs.twimg.com/profile_images/1282727989034319875/U5Xbl4yl_normal.jpg</t>
  </si>
  <si>
    <t>http://pbs.twimg.com/profile_images/1071928071236788224/fwjqQpNE_normal.jpg</t>
  </si>
  <si>
    <t>http://pbs.twimg.com/profile_images/706527752426528768/afN7MgLJ_normal.jpg</t>
  </si>
  <si>
    <t>http://pbs.twimg.com/profile_images/1285390263788146690/yhGiOXlj_normal.jpg</t>
  </si>
  <si>
    <t>http://pbs.twimg.com/profile_images/1267790434396278784/t61f9W1a_normal.jpg</t>
  </si>
  <si>
    <t>http://pbs.twimg.com/profile_images/1199818436337029120/RMvqS4Fs_normal.jpg</t>
  </si>
  <si>
    <t>http://pbs.twimg.com/profile_images/1223628839353487362/jNPs5i4S_normal.jpg</t>
  </si>
  <si>
    <t>http://pbs.twimg.com/profile_images/916750824394625025/3Yu6dmV7_normal.jpg</t>
  </si>
  <si>
    <t>http://pbs.twimg.com/profile_images/1183249146/image_normal.jpg</t>
  </si>
  <si>
    <t>http://pbs.twimg.com/profile_images/987807509992751104/gMmyyC22_normal.jpg</t>
  </si>
  <si>
    <t>http://pbs.twimg.com/profile_images/378800000530359811/d75c5a5cdaca3ff11c523a296dc02c83_normal.jpeg</t>
  </si>
  <si>
    <t>http://pbs.twimg.com/profile_images/1004424611554037760/m4rusrk0_normal.jpg</t>
  </si>
  <si>
    <t>http://pbs.twimg.com/profile_images/1298708226326880257/yxb5CYOP_normal.jpg</t>
  </si>
  <si>
    <t>http://pbs.twimg.com/profile_images/842434287865585664/bDjOuID-_normal.jpg</t>
  </si>
  <si>
    <t>http://pbs.twimg.com/profile_images/1288933915743248385/bjSMDl7Y_normal.jpg</t>
  </si>
  <si>
    <t>http://pbs.twimg.com/profile_images/1264878687033479168/kdA2yXv6_normal.jpg</t>
  </si>
  <si>
    <t>http://pbs.twimg.com/profile_images/1298308683420463105/w4cnkmzc_normal.jpg</t>
  </si>
  <si>
    <t>http://pbs.twimg.com/profile_images/1267505659127509003/AEkvRVTj_normal.jpg</t>
  </si>
  <si>
    <t>http://pbs.twimg.com/profile_images/1210387505398214661/QMkNrbuT_normal.jpg</t>
  </si>
  <si>
    <t>http://pbs.twimg.com/profile_images/1039551325221072896/-boApSEO_normal.jpg</t>
  </si>
  <si>
    <t>http://pbs.twimg.com/profile_images/1268889230522101760/sD8BxTT0_normal.jpg</t>
  </si>
  <si>
    <t>http://pbs.twimg.com/profile_images/1281268757638324224/L5sKLh8Q_normal.jpg</t>
  </si>
  <si>
    <t>http://pbs.twimg.com/profile_images/1258558379536134146/ZOzqsu8S_normal.jpg</t>
  </si>
  <si>
    <t>http://pbs.twimg.com/profile_images/1267960508281479171/VDGzzBmg_normal.jpg</t>
  </si>
  <si>
    <t>http://pbs.twimg.com/profile_images/593110912673841153/uk_pq_Ln_normal.jpg</t>
  </si>
  <si>
    <t>http://pbs.twimg.com/profile_images/344513261569633645/c816756b75d389b7e6f08dc67dc5e1b8_normal.png</t>
  </si>
  <si>
    <t>http://pbs.twimg.com/profile_images/1262380875192455175/r-a_k-Rg_normal.jpg</t>
  </si>
  <si>
    <t>http://pbs.twimg.com/profile_images/1298599429356879873/qU8b8r2V_normal.jpg</t>
  </si>
  <si>
    <t>http://pbs.twimg.com/profile_images/1202071282965209088/6GBOs_Ii_normal.jpg</t>
  </si>
  <si>
    <t>http://pbs.twimg.com/profile_images/758184647767367680/EHWppLif_normal.jpg</t>
  </si>
  <si>
    <t>http://pbs.twimg.com/profile_images/1092261489103257600/--b9keBG_normal.jpg</t>
  </si>
  <si>
    <t>http://pbs.twimg.com/profile_images/1295745329631858689/P8gcjbZV_normal.jpg</t>
  </si>
  <si>
    <t>http://pbs.twimg.com/profile_images/1295734888126132227/n5HDrE81_normal.jpg</t>
  </si>
  <si>
    <t>http://pbs.twimg.com/profile_images/1259214054221991937/DLLfmCOJ_normal.jpg</t>
  </si>
  <si>
    <t>http://pbs.twimg.com/profile_images/492693006097453056/lfTcwVzJ_normal.jpeg</t>
  </si>
  <si>
    <t>http://pbs.twimg.com/profile_images/1156142205251346433/eU4nY4RK_normal.jpg</t>
  </si>
  <si>
    <t>http://pbs.twimg.com/profile_images/1228278611964284929/ccolJHb2_normal.jpg</t>
  </si>
  <si>
    <t>http://pbs.twimg.com/profile_images/1266459403269611520/Q0x3-ese_normal.jpg</t>
  </si>
  <si>
    <t>http://pbs.twimg.com/profile_images/1074501422186721286/haalS8rM_normal.jpg</t>
  </si>
  <si>
    <t>http://pbs.twimg.com/profile_images/2495313284/667c4wSy_normal</t>
  </si>
  <si>
    <t>http://pbs.twimg.com/profile_images/422049401830248448/OoJKxhDz_normal.jpeg</t>
  </si>
  <si>
    <t>http://pbs.twimg.com/profile_images/1161322445199908866/zMRIeqeH_normal.jpg</t>
  </si>
  <si>
    <t>http://pbs.twimg.com/profile_images/1179084424765493248/XAngt1T5_normal.jpg</t>
  </si>
  <si>
    <t>http://pbs.twimg.com/profile_images/1235311936381874182/U7F_dluw_normal.jpg</t>
  </si>
  <si>
    <t>http://pbs.twimg.com/profile_images/1203795393072574464/FX2YUQqk_normal.jpg</t>
  </si>
  <si>
    <t>http://pbs.twimg.com/profile_images/973213420244951040/4sVpz-XC_normal.jpg</t>
  </si>
  <si>
    <t>http://pbs.twimg.com/profile_images/1289382598440095745/IpTuOsgU_normal.jpg</t>
  </si>
  <si>
    <t>http://pbs.twimg.com/profile_images/1294481574831034368/DhmCGXlw_normal.jpg</t>
  </si>
  <si>
    <t>http://pbs.twimg.com/profile_images/1193684445024464896/xUK8amml_normal.jpg</t>
  </si>
  <si>
    <t>http://pbs.twimg.com/profile_images/1092747091208740864/LbDCRrOq_normal.jpg</t>
  </si>
  <si>
    <t>http://pbs.twimg.com/profile_images/611650094249701376/2RFbq7cH_normal.png</t>
  </si>
  <si>
    <t>http://pbs.twimg.com/profile_images/890391074866253825/sXmDOV6g_normal.jpg</t>
  </si>
  <si>
    <t>http://pbs.twimg.com/profile_images/1287091023777333250/2FHlh39t_normal.jpg</t>
  </si>
  <si>
    <t>http://pbs.twimg.com/profile_images/365812733/Photo_1_normal.jpg</t>
  </si>
  <si>
    <t>http://pbs.twimg.com/profile_images/734227624743063552/XrjaOfP__normal.jpg</t>
  </si>
  <si>
    <t>http://pbs.twimg.com/profile_images/1256243943982989314/DEnr5RZE_normal.jpg</t>
  </si>
  <si>
    <t>http://pbs.twimg.com/profile_images/1163237022645067776/E8EwuSZg_normal.jpg</t>
  </si>
  <si>
    <t>http://pbs.twimg.com/profile_images/795299173213974528/wD-0G12__normal.jpg</t>
  </si>
  <si>
    <t>http://pbs.twimg.com/profile_images/1050839490435014656/_34ccx_7_normal.jpg</t>
  </si>
  <si>
    <t>http://pbs.twimg.com/profile_images/507546388607942656/PEBGjt5L_normal.jpeg</t>
  </si>
  <si>
    <t>http://pbs.twimg.com/profile_images/1242220904836300800/gJ34k8SD_normal.jpg</t>
  </si>
  <si>
    <t>http://pbs.twimg.com/profile_images/1297228529252302848/ttOCW0lC_normal.jpg</t>
  </si>
  <si>
    <t>http://pbs.twimg.com/profile_images/1239886926439690240/x0r5L-WR_normal.jpg</t>
  </si>
  <si>
    <t>http://pbs.twimg.com/profile_images/1234024358579822592/cMCYSrbp_normal.jpg</t>
  </si>
  <si>
    <t>http://pbs.twimg.com/profile_images/1295454312898985985/V4or3xDO_normal.jpg</t>
  </si>
  <si>
    <t>http://pbs.twimg.com/profile_images/1277718333870260235/7i3yloIB_normal.jpg</t>
  </si>
  <si>
    <t>http://pbs.twimg.com/profile_images/1279015285979328515/p9Nai_1V_normal.jpg</t>
  </si>
  <si>
    <t>http://pbs.twimg.com/profile_images/1274469853479436289/NAO_30a1_normal.png</t>
  </si>
  <si>
    <t>http://pbs.twimg.com/profile_images/927592070692397056/BAcODDB1_normal.jpg</t>
  </si>
  <si>
    <t>http://pbs.twimg.com/profile_images/1741691233/DavidBowie-Ziggystardust_normal.jpg</t>
  </si>
  <si>
    <t>http://pbs.twimg.com/profile_images/786962165358034945/S-fJ67JK_normal.jpg</t>
  </si>
  <si>
    <t>http://pbs.twimg.com/profile_images/1195241166624690176/eHjY05Jz_normal.jpg</t>
  </si>
  <si>
    <t>http://pbs.twimg.com/profile_images/914114928759500800/Hhj4rXqs_normal.jpg</t>
  </si>
  <si>
    <t>http://pbs.twimg.com/profile_images/931723059387564032/MtQqFXsa_normal.jpg</t>
  </si>
  <si>
    <t>http://pbs.twimg.com/profile_images/1278357424903159816/6UhAE8Kr_normal.jpg</t>
  </si>
  <si>
    <t>http://pbs.twimg.com/profile_images/1268912859670593536/6y8coSiK_normal.jpg</t>
  </si>
  <si>
    <t>http://pbs.twimg.com/profile_images/941040736144826368/15bUUEfg_normal.jpg</t>
  </si>
  <si>
    <t>http://pbs.twimg.com/profile_images/957769276269633536/HQ6uxe-0_normal.jpg</t>
  </si>
  <si>
    <t>http://pbs.twimg.com/profile_images/620319381273247744/4OvpgszB_normal.jpg</t>
  </si>
  <si>
    <t>http://pbs.twimg.com/profile_images/1135385158578712576/8Yvxt-5N_normal.jpg</t>
  </si>
  <si>
    <t>http://pbs.twimg.com/profile_images/1117800585854693376/_TFJ6HiW_normal.jpg</t>
  </si>
  <si>
    <t>http://pbs.twimg.com/profile_images/1294312989911384068/m2OgXEuR_normal.jpg</t>
  </si>
  <si>
    <t>http://pbs.twimg.com/profile_images/378800000186601847/56c5f05c4bdd97a388671c790eb49ff2_normal.jpeg</t>
  </si>
  <si>
    <t>http://pbs.twimg.com/profile_images/2538455513/h36397lc94juol1vhtdj_normal.gif</t>
  </si>
  <si>
    <t>http://pbs.twimg.com/profile_images/1189589534847184897/MaOVfkSY_normal.jpg</t>
  </si>
  <si>
    <t>http://pbs.twimg.com/profile_images/1229242568698822657/wTphI1CD_normal.jpg</t>
  </si>
  <si>
    <t>http://pbs.twimg.com/profile_images/1261053162896719873/tUSi4J6Q_normal.jpg</t>
  </si>
  <si>
    <t>http://pbs.twimg.com/profile_images/1066145826089648128/Lww6_mZh_normal.jpg</t>
  </si>
  <si>
    <t>http://pbs.twimg.com/profile_images/1122476893452808192/1g8-0Yo5_normal.jpg</t>
  </si>
  <si>
    <t>http://pbs.twimg.com/profile_images/1295981698933354496/HzJ3_iDn_normal.jpg</t>
  </si>
  <si>
    <t>http://pbs.twimg.com/profile_images/1290587069077757952/IZTYZn-V_normal.jpg</t>
  </si>
  <si>
    <t>http://pbs.twimg.com/profile_images/1298732091643801600/RCqA3Ixi_normal.jpg</t>
  </si>
  <si>
    <t>http://pbs.twimg.com/profile_images/1289804850226700288/5YNWczu4_normal.jpg</t>
  </si>
  <si>
    <t>http://pbs.twimg.com/profile_images/586963969354530816/jff4y_1v_normal.jpg</t>
  </si>
  <si>
    <t>http://pbs.twimg.com/profile_images/1287234417489059843/1lEijyVA_normal.jpg</t>
  </si>
  <si>
    <t>http://pbs.twimg.com/profile_images/1157878893015109632/62OHI_uY_normal.jpg</t>
  </si>
  <si>
    <t>http://pbs.twimg.com/profile_images/1281830727206625281/WgyFf1ld_normal.jpg</t>
  </si>
  <si>
    <t>http://pbs.twimg.com/profile_images/1020151761145815040/j9NQn_ve_normal.jpg</t>
  </si>
  <si>
    <t>http://pbs.twimg.com/profile_images/1261420892434898944/pI0A9svE_normal.jpg</t>
  </si>
  <si>
    <t>http://pbs.twimg.com/profile_images/1246140589504172033/OFe5UC8n_normal.jpg</t>
  </si>
  <si>
    <t>http://pbs.twimg.com/profile_images/1278122566801129472/wC3rJ80t_normal.jpg</t>
  </si>
  <si>
    <t>http://pbs.twimg.com/profile_images/863961600121634816/Y_3hvr9y_normal.jpg</t>
  </si>
  <si>
    <t>http://pbs.twimg.com/profile_images/1278431690722025473/wXGGrtGc_normal.jpg</t>
  </si>
  <si>
    <t>http://pbs.twimg.com/profile_images/1222011634148835328/rCdY-YN6_normal.jpg</t>
  </si>
  <si>
    <t>http://pbs.twimg.com/profile_images/1298750069391360001/oQCf3MUn_normal.jpg</t>
  </si>
  <si>
    <t>http://pbs.twimg.com/profile_images/715529137809559552/N2NRL5ib_normal.jpg</t>
  </si>
  <si>
    <t>http://pbs.twimg.com/profile_images/1295093927087730689/kEUqMlvj_normal.jpg</t>
  </si>
  <si>
    <t>http://pbs.twimg.com/profile_images/667773489756184578/iAJ3NO3h_normal.jpg</t>
  </si>
  <si>
    <t>http://pbs.twimg.com/profile_images/841467925601144832/wbSXn1M8_normal.jpg</t>
  </si>
  <si>
    <t>http://pbs.twimg.com/profile_images/1295774428970782721/AecVRpHg_normal.jpg</t>
  </si>
  <si>
    <t>http://pbs.twimg.com/profile_images/1277260778530357249/5aqyHICq_normal.jpg</t>
  </si>
  <si>
    <t>http://pbs.twimg.com/profile_images/1287851116340928513/PknQd73X_normal.jpg</t>
  </si>
  <si>
    <t>http://pbs.twimg.com/profile_images/1276605809007484928/pZoda59D_normal.jpg</t>
  </si>
  <si>
    <t>http://pbs.twimg.com/profile_images/1232422211149017091/4KQSIw5l_normal.jpg</t>
  </si>
  <si>
    <t>http://pbs.twimg.com/profile_images/1295827020446801920/wBq2s5YS_normal.jpg</t>
  </si>
  <si>
    <t>http://pbs.twimg.com/profile_images/1214091071715598337/3VIK7N5a_normal.jpg</t>
  </si>
  <si>
    <t>http://pbs.twimg.com/profile_images/1281740767443202048/DuFU8lXd_normal.jpg</t>
  </si>
  <si>
    <t>http://pbs.twimg.com/profile_images/1297590179260248064/-FOTkTS3_normal.jpg</t>
  </si>
  <si>
    <t>http://pbs.twimg.com/profile_images/417467453271064576/GlBPQ-N4_normal.jpeg</t>
  </si>
  <si>
    <t>http://pbs.twimg.com/profile_images/936757732920700928/Z267Mjez_normal.jpg</t>
  </si>
  <si>
    <t>http://pbs.twimg.com/profile_images/1092665470040371200/5B_OaRim_normal.jpg</t>
  </si>
  <si>
    <t>http://pbs.twimg.com/profile_images/1127706369547800577/E-KONRRg_normal.jpg</t>
  </si>
  <si>
    <t>http://pbs.twimg.com/profile_images/1272323548305149953/plh8Yd7g_normal.jpg</t>
  </si>
  <si>
    <t>http://pbs.twimg.com/profile_images/1289056311255207937/cMxrJYaR_normal.jpg</t>
  </si>
  <si>
    <t>http://pbs.twimg.com/profile_images/1143112233867763714/9tDDjrR3_normal.png</t>
  </si>
  <si>
    <t>http://pbs.twimg.com/profile_images/1231346618315788288/TgmAAELZ_normal.jpg</t>
  </si>
  <si>
    <t>http://pbs.twimg.com/profile_images/1239024616057835521/XJsXwrE7_normal.jpg</t>
  </si>
  <si>
    <t>http://pbs.twimg.com/profile_images/1250098169326821380/dxbNTeLR_normal.jpg</t>
  </si>
  <si>
    <t>http://pbs.twimg.com/profile_images/668744578292318208/0_P23IRD_normal.jpg</t>
  </si>
  <si>
    <t>http://pbs.twimg.com/profile_images/1211409683690459137/jfeiaE0B_normal.jpg</t>
  </si>
  <si>
    <t>http://pbs.twimg.com/profile_images/1187905028843036673/3W7GH-7C_normal.jpg</t>
  </si>
  <si>
    <t>http://pbs.twimg.com/profile_images/1295098053523734528/o1C7nWCT_normal.jpg</t>
  </si>
  <si>
    <t>http://pbs.twimg.com/profile_images/1237556624572559360/lYIbumiG_normal.jpg</t>
  </si>
  <si>
    <t>http://pbs.twimg.com/profile_images/1294390062222839810/w55KIvks_normal.jpg</t>
  </si>
  <si>
    <t>http://pbs.twimg.com/profile_images/1293648080580083716/ZuOY_nPa_normal.jpg</t>
  </si>
  <si>
    <t>http://pbs.twimg.com/profile_images/1298692049978499079/vjE1fh7U_normal.jpg</t>
  </si>
  <si>
    <t>http://pbs.twimg.com/profile_images/1283636163438247936/WwEXruvu_normal.jpg</t>
  </si>
  <si>
    <t>http://pbs.twimg.com/profile_images/895683665514160128/AlWfeNZr_normal.jpg</t>
  </si>
  <si>
    <t>http://pbs.twimg.com/profile_images/1269432276493926401/NXWPNdjG_normal.jpg</t>
  </si>
  <si>
    <t>http://pbs.twimg.com/profile_images/1228354342677286914/TACSEJXj_normal.jpg</t>
  </si>
  <si>
    <t>http://pbs.twimg.com/profile_images/1298722201315598349/Y5H-BXj8_normal.jpg</t>
  </si>
  <si>
    <t>http://pbs.twimg.com/profile_images/1250606441129533440/dYgc3HlJ_normal.jpg</t>
  </si>
  <si>
    <t>http://pbs.twimg.com/profile_images/1293653597276778502/-lJgPfyk_normal.jpg</t>
  </si>
  <si>
    <t>http://pbs.twimg.com/profile_images/1297988821699702784/pIncVqp__normal.jpg</t>
  </si>
  <si>
    <t>http://pbs.twimg.com/profile_images/1137598879757508608/rIgFF-ER_normal.jpg</t>
  </si>
  <si>
    <t>http://pbs.twimg.com/profile_images/1073109537/RedlegsObama_normal.png</t>
  </si>
  <si>
    <t>http://pbs.twimg.com/profile_images/1272717642235883520/2dthwE8B_normal.jpg</t>
  </si>
  <si>
    <t>http://pbs.twimg.com/profile_images/1279845530999406593/43XtG3Hj_normal.jpg</t>
  </si>
  <si>
    <t>http://pbs.twimg.com/profile_images/1257830214350110720/T9yIAvyC_normal.jpg</t>
  </si>
  <si>
    <t>http://pbs.twimg.com/profile_images/1283493238989639680/sREZvfF4_normal.jpg</t>
  </si>
  <si>
    <t>http://pbs.twimg.com/profile_images/1244682770523267073/WbQq9dTK_normal.jpg</t>
  </si>
  <si>
    <t>http://pbs.twimg.com/profile_images/1278525355758886912/_SfLjm00_normal.jpg</t>
  </si>
  <si>
    <t>http://pbs.twimg.com/profile_images/1233509408002449408/GpeFIjyz_normal.jpg</t>
  </si>
  <si>
    <t>http://pbs.twimg.com/profile_images/1296320727411355650/5I_aoqiA_normal.jpg</t>
  </si>
  <si>
    <t>http://pbs.twimg.com/profile_images/1297722146047660032/9WUbwHWO_normal.jpg</t>
  </si>
  <si>
    <t>http://pbs.twimg.com/profile_images/1295531649485004800/M2X6ZQoX_normal.jpg</t>
  </si>
  <si>
    <t>http://pbs.twimg.com/profile_images/1285854592337666054/qlGMK8Nq_normal.jpg</t>
  </si>
  <si>
    <t>http://pbs.twimg.com/profile_images/1264989869966856192/WA5Wf5vk_normal.jpg</t>
  </si>
  <si>
    <t>http://pbs.twimg.com/profile_images/912792052575997959/rUlsVUjs_normal.jpg</t>
  </si>
  <si>
    <t>http://pbs.twimg.com/profile_images/1284534823743188992/wsKdQrY7_normal.jpg</t>
  </si>
  <si>
    <t>http://pbs.twimg.com/profile_images/1267055749194231808/OlTO3Sqn_normal.jpg</t>
  </si>
  <si>
    <t>http://pbs.twimg.com/profile_images/1147155153394393089/S8WbHWMA_normal.jpg</t>
  </si>
  <si>
    <t>http://pbs.twimg.com/profile_images/716372796624900097/X3sv9Rm8_normal.jpg</t>
  </si>
  <si>
    <t>http://pbs.twimg.com/profile_images/700730249823170561/IKOP5AhR_normal.jpg</t>
  </si>
  <si>
    <t>http://pbs.twimg.com/profile_images/1055342903986274304/PFmIZq-Y_normal.jpg</t>
  </si>
  <si>
    <t>http://pbs.twimg.com/profile_images/613936390238113792/D6HSBRBc_normal.jpg</t>
  </si>
  <si>
    <t>http://pbs.twimg.com/profile_images/1210943343221325826/BnfHt_bO_normal.jpg</t>
  </si>
  <si>
    <t>http://pbs.twimg.com/profile_images/1187050484713975808/vtvwvHk8_normal.jpg</t>
  </si>
  <si>
    <t>http://pbs.twimg.com/profile_images/1293286860949565440/2K6gDSzu_normal.jpg</t>
  </si>
  <si>
    <t>http://pbs.twimg.com/profile_images/1276647628894113792/os9_BJQX_normal.jpg</t>
  </si>
  <si>
    <t>http://pbs.twimg.com/profile_images/1174340071065096192/DaiBjQRo_normal.jpg</t>
  </si>
  <si>
    <t>http://pbs.twimg.com/profile_images/1155385873179062272/yEauYR0j_normal.jpg</t>
  </si>
  <si>
    <t>http://pbs.twimg.com/profile_images/1268187291127820289/mtFdFLPD_normal.jpg</t>
  </si>
  <si>
    <t>http://pbs.twimg.com/profile_images/423445788669521920/b0ufavJ3_normal.jpeg</t>
  </si>
  <si>
    <t>http://pbs.twimg.com/profile_images/1874843963/8sqP679D_normal</t>
  </si>
  <si>
    <t>http://pbs.twimg.com/profile_images/1267830841687891968/tGYJen___normal.jpg</t>
  </si>
  <si>
    <t>http://pbs.twimg.com/profile_images/1204873112174632960/vtwA9Bhi_normal.jpg</t>
  </si>
  <si>
    <t>http://pbs.twimg.com/profile_images/1142603505930264576/6iQcdeGj_normal.jpg</t>
  </si>
  <si>
    <t>http://pbs.twimg.com/profile_images/1095335462619701251/-hFPFYKT_normal.jpg</t>
  </si>
  <si>
    <t>http://pbs.twimg.com/profile_images/1041222271510216704/_MkvJrbF_normal.jpg</t>
  </si>
  <si>
    <t>http://pbs.twimg.com/profile_images/3596934795/0b8541c55f90c513984b894057742530_normal.jpeg</t>
  </si>
  <si>
    <t>http://pbs.twimg.com/profile_images/1266507493213167617/uaHSjxXy_normal.jpg</t>
  </si>
  <si>
    <t>http://pbs.twimg.com/profile_images/121024503/tigerspng_normal.png</t>
  </si>
  <si>
    <t>http://pbs.twimg.com/profile_images/1216069964332969985/4dwjLbqQ_normal.png</t>
  </si>
  <si>
    <t>http://pbs.twimg.com/profile_images/1255012095017594886/_QRJfEGl_normal.jpg</t>
  </si>
  <si>
    <t>http://pbs.twimg.com/profile_images/1247904164773953537/WE2jiATi_normal.jpg</t>
  </si>
  <si>
    <t>http://pbs.twimg.com/profile_images/1298243411242295298/heKFdWOs_normal.jpg</t>
  </si>
  <si>
    <t>http://pbs.twimg.com/profile_images/1212007311339859974/L4udPG69_normal.jpg</t>
  </si>
  <si>
    <t>http://pbs.twimg.com/profile_images/1292971263917543424/XYIbedqy_normal.jpg</t>
  </si>
  <si>
    <t>http://pbs.twimg.com/profile_images/1275809227924279297/0uUIq4kI_normal.jpg</t>
  </si>
  <si>
    <t>http://pbs.twimg.com/profile_images/1298029092432941066/v_9Ay7RL_normal.jpg</t>
  </si>
  <si>
    <t>http://pbs.twimg.com/profile_images/1143629137275314176/xnM3oW_u_normal.png</t>
  </si>
  <si>
    <t>http://pbs.twimg.com/profile_images/1289433522348994561/fRl1zlPw_normal.jpg</t>
  </si>
  <si>
    <t>http://pbs.twimg.com/profile_images/1297915730143457281/kiWDShxG_normal.jpg</t>
  </si>
  <si>
    <t>http://pbs.twimg.com/profile_images/378800000121092524/3df2697888a03af1db41d72268c38a9b_normal.jpeg</t>
  </si>
  <si>
    <t>http://pbs.twimg.com/profile_images/1045774169919696896/JImAYNz3_normal.jpg</t>
  </si>
  <si>
    <t>http://pbs.twimg.com/profile_images/1204238958026207232/U9MFt-Jq_normal.jpg</t>
  </si>
  <si>
    <t>http://pbs.twimg.com/profile_images/1259648205932957703/YanM49Jx_normal.jpg</t>
  </si>
  <si>
    <t>http://pbs.twimg.com/profile_images/1282117966583259139/5SA1H9g5_normal.jpg</t>
  </si>
  <si>
    <t>http://pbs.twimg.com/profile_images/1297719190510612482/jKFoP3Sm_normal.jpg</t>
  </si>
  <si>
    <t>http://pbs.twimg.com/profile_images/1298057530199990273/1jX7Lf3v_normal.jpg</t>
  </si>
  <si>
    <t>http://pbs.twimg.com/profile_images/1281722044338655232/gs-BmOfw_normal.jpg</t>
  </si>
  <si>
    <t>http://pbs.twimg.com/profile_images/903325493503680512/QYoO_okR_normal.jpg</t>
  </si>
  <si>
    <t>http://pbs.twimg.com/profile_images/1290269825755996161/SK2lJTU2_normal.jpg</t>
  </si>
  <si>
    <t>http://pbs.twimg.com/profile_images/1265656017817341953/QnC9GzlR_normal.jpg</t>
  </si>
  <si>
    <t>http://pbs.twimg.com/profile_images/1296626168192524288/uViPtVfO_normal.jpg</t>
  </si>
  <si>
    <t>http://pbs.twimg.com/profile_images/1273641959559749634/fQ4RBuX2_normal.jpg</t>
  </si>
  <si>
    <t>http://pbs.twimg.com/profile_images/723134730003075072/fSJCEOXk_normal.jpg</t>
  </si>
  <si>
    <t>http://pbs.twimg.com/profile_images/1293026125699067906/O2t3_EDV_normal.jpg</t>
  </si>
  <si>
    <t>http://pbs.twimg.com/profile_images/1296138000993259522/XoWCILhz_normal.jpg</t>
  </si>
  <si>
    <t>http://pbs.twimg.com/profile_images/1114199961246167040/jecuwfSV_normal.jpg</t>
  </si>
  <si>
    <t>http://pbs.twimg.com/profile_images/578662535152304128/Web5nF0f_normal.jpeg</t>
  </si>
  <si>
    <t>http://pbs.twimg.com/profile_images/1298485254869721088/Euh-wOMo_normal.jpg</t>
  </si>
  <si>
    <t>http://pbs.twimg.com/profile_images/1183883178601304064/vF7Ll-Se_normal.jpg</t>
  </si>
  <si>
    <t>http://pbs.twimg.com/profile_images/1135651168225497088/pKGa8vot_normal.jpg</t>
  </si>
  <si>
    <t>http://pbs.twimg.com/profile_images/1228408087406575617/Zfy9cS4A_normal.jpg</t>
  </si>
  <si>
    <t>http://pbs.twimg.com/profile_images/1158477016829706256/ZgThSXbE_normal.jpg</t>
  </si>
  <si>
    <t>http://pbs.twimg.com/profile_images/1282041130780155909/MCNIfHjP_normal.jpg</t>
  </si>
  <si>
    <t>http://pbs.twimg.com/profile_images/1270003149550600200/arBkR6zZ_normal.jpg</t>
  </si>
  <si>
    <t>http://pbs.twimg.com/profile_images/488438809542270977/lzzJXOv1_normal.jpeg</t>
  </si>
  <si>
    <t>http://pbs.twimg.com/profile_images/1298640315641888768/gtAMYI6o_normal.jpg</t>
  </si>
  <si>
    <t>http://pbs.twimg.com/profile_images/1042875443701940225/UK-oJtj3_normal.jpg</t>
  </si>
  <si>
    <t>http://pbs.twimg.com/profile_images/886811118399885316/zv7TTH7Q_normal.jpg</t>
  </si>
  <si>
    <t>http://pbs.twimg.com/profile_images/1037400684138659840/qHWLWLsd_normal.jpg</t>
  </si>
  <si>
    <t>http://pbs.twimg.com/profile_images/1292566193589690371/rSbDcwRH_normal.jpg</t>
  </si>
  <si>
    <t>http://pbs.twimg.com/profile_images/1048714851722309634/e8YOO2l__normal.jpg</t>
  </si>
  <si>
    <t>http://pbs.twimg.com/profile_images/1293227771628531714/wdINXzuh_normal.jpg</t>
  </si>
  <si>
    <t>http://pbs.twimg.com/profile_images/995301735756451841/k_p8jpOV_normal.jpg</t>
  </si>
  <si>
    <t>http://pbs.twimg.com/profile_images/1250587141895151616/je2F73vj_normal.jpg</t>
  </si>
  <si>
    <t>http://pbs.twimg.com/profile_images/1028832342129999872/Pk9Lqim1_normal.jpg</t>
  </si>
  <si>
    <t>http://pbs.twimg.com/profile_images/1159988048387616768/doGG_X-k_normal.jpg</t>
  </si>
  <si>
    <t>http://pbs.twimg.com/profile_images/1285306506326405122/MFC0saeL_normal.jpg</t>
  </si>
  <si>
    <t>http://pbs.twimg.com/profile_images/1208971925147418624/2YK8o3DA_normal.jpg</t>
  </si>
  <si>
    <t>http://pbs.twimg.com/profile_images/1244029295649062913/KNQvy6mg_normal.jpg</t>
  </si>
  <si>
    <t>http://pbs.twimg.com/profile_images/1247530422554132486/3MV4RREF_normal.jpg</t>
  </si>
  <si>
    <t>http://pbs.twimg.com/profile_images/931266639185682432/6fDIjmV9_normal.jpg</t>
  </si>
  <si>
    <t>http://pbs.twimg.com/profile_images/1279865122283048961/P-0o_OpX_normal.jpg</t>
  </si>
  <si>
    <t>http://pbs.twimg.com/profile_images/1251502433009876993/KEIPyfgw_normal.jpg</t>
  </si>
  <si>
    <t>http://pbs.twimg.com/profile_images/1000910411435266054/3s7QplIP_normal.jpg</t>
  </si>
  <si>
    <t>http://pbs.twimg.com/profile_images/684895251224334337/oa3hDGl2_normal.jpg</t>
  </si>
  <si>
    <t>http://pbs.twimg.com/profile_images/1097156908165877761/2fv06_Qa_normal.jpg</t>
  </si>
  <si>
    <t>http://pbs.twimg.com/profile_images/1084665812789669889/A-gRwEMR_normal.jpg</t>
  </si>
  <si>
    <t>http://pbs.twimg.com/profile_images/1261648381732179973/XFE7rPI6_normal.jpg</t>
  </si>
  <si>
    <t>http://pbs.twimg.com/profile_images/1014106538565423104/vbME_CK0_normal.jpg</t>
  </si>
  <si>
    <t>http://pbs.twimg.com/profile_images/1023339045387227136/k3Fzq_nP_normal.jpg</t>
  </si>
  <si>
    <t>http://pbs.twimg.com/profile_images/993642853912858624/ZRSpEWKN_normal.jpg</t>
  </si>
  <si>
    <t>http://pbs.twimg.com/profile_images/492070288540975104/kWvYLZIw_normal.jpeg</t>
  </si>
  <si>
    <t>http://pbs.twimg.com/profile_images/1292846646804586498/Xd7tzFRo_normal.jpg</t>
  </si>
  <si>
    <t>http://pbs.twimg.com/profile_images/1112054758024626176/0pHhFWIV_normal.jpg</t>
  </si>
  <si>
    <t>http://pbs.twimg.com/profile_images/1297742667875594240/R8SMDIrn_normal.jpg</t>
  </si>
  <si>
    <t>http://pbs.twimg.com/profile_images/1045821846833299456/SSOf6Q1f_normal.jpg</t>
  </si>
  <si>
    <t>http://pbs.twimg.com/profile_images/903433340916772864/FhCPvP3N_normal.jpg</t>
  </si>
  <si>
    <t>http://pbs.twimg.com/profile_images/1194441738259238915/iYjxbnhV_normal.jpg</t>
  </si>
  <si>
    <t>http://pbs.twimg.com/profile_images/1274446788926242817/adfa-8wa_normal.jpg</t>
  </si>
  <si>
    <t>http://pbs.twimg.com/profile_images/1167531424/Notorious_normal.JPG</t>
  </si>
  <si>
    <t>http://pbs.twimg.com/profile_images/645280191548256256/voTC3x8x_normal.jpg</t>
  </si>
  <si>
    <t>http://pbs.twimg.com/profile_images/1284611657596116993/TnIZNKLI_normal.jpg</t>
  </si>
  <si>
    <t>http://pbs.twimg.com/profile_images/1280884998103588865/4x02E03__normal.jpg</t>
  </si>
  <si>
    <t>http://pbs.twimg.com/profile_images/876122945546014722/UoxrDQxo_normal.jpg</t>
  </si>
  <si>
    <t>http://pbs.twimg.com/profile_images/1290461497697554432/XZYP2OzR_normal.jpg</t>
  </si>
  <si>
    <t>http://pbs.twimg.com/profile_images/991482372552933376/oa-N1l7N_normal.jpg</t>
  </si>
  <si>
    <t>http://pbs.twimg.com/profile_images/1266769433667698688/tWY78s9e_normal.jpg</t>
  </si>
  <si>
    <t>http://pbs.twimg.com/profile_images/761010135695261696/ZmQrLU3r_normal.jpg</t>
  </si>
  <si>
    <t>http://pbs.twimg.com/profile_images/1287243802336358405/6YwWYr6Q_normal.jpg</t>
  </si>
  <si>
    <t>http://pbs.twimg.com/profile_images/1261773614300438532/R4pitsPz_normal.jpg</t>
  </si>
  <si>
    <t>http://pbs.twimg.com/profile_images/1289249574121623553/_G34-Yam_normal.jpg</t>
  </si>
  <si>
    <t>http://pbs.twimg.com/profile_images/2390178949/jdovqu95tmvwg2yzlazo_normal.jpeg</t>
  </si>
  <si>
    <t>http://pbs.twimg.com/profile_images/1279991247495626754/8N_ZN496_normal.jpg</t>
  </si>
  <si>
    <t>http://pbs.twimg.com/profile_images/1139902517959987201/_Lf4iM47_normal.jpg</t>
  </si>
  <si>
    <t>http://pbs.twimg.com/profile_images/1294322146118971392/dDIdr-vK_normal.jpg</t>
  </si>
  <si>
    <t>http://pbs.twimg.com/profile_images/1227626218717097986/KwVNEYnd_normal.jpg</t>
  </si>
  <si>
    <t>http://pbs.twimg.com/profile_images/1188548742506352640/NcD5avCz_normal.jpg</t>
  </si>
  <si>
    <t>http://pbs.twimg.com/profile_images/1261512283903188996/mQG70BCs_normal.jpg</t>
  </si>
  <si>
    <t>http://pbs.twimg.com/profile_images/1278823240975003648/gMKbx63M_normal.jpg</t>
  </si>
  <si>
    <t>http://pbs.twimg.com/profile_images/1059877805360467969/svLKWglP_normal.jpg</t>
  </si>
  <si>
    <t>http://pbs.twimg.com/profile_images/1285735434828619777/rCyRVUss_normal.jpg</t>
  </si>
  <si>
    <t>http://pbs.twimg.com/profile_images/1074524112922529792/B7SlpdF0_normal.jpg</t>
  </si>
  <si>
    <t>http://pbs.twimg.com/profile_images/1142292176023511041/l7X4070d_normal.jpg</t>
  </si>
  <si>
    <t>http://pbs.twimg.com/profile_images/502933557379997696/-fFgVfce_normal.jpeg</t>
  </si>
  <si>
    <t>http://pbs.twimg.com/profile_images/1155609127151984640/Whjg5yTQ_normal.jpg</t>
  </si>
  <si>
    <t>http://pbs.twimg.com/profile_images/1077054842714181632/Th9_1ACF_normal.jpg</t>
  </si>
  <si>
    <t>http://pbs.twimg.com/profile_images/1130698993460219904/U4AoxFJd_normal.jpg</t>
  </si>
  <si>
    <t>http://pbs.twimg.com/profile_images/574634819314847744/jqUKc7lm_normal.jpeg</t>
  </si>
  <si>
    <t>http://pbs.twimg.com/profile_images/1290052598158958595/RirIiylW_normal.jpg</t>
  </si>
  <si>
    <t>http://pbs.twimg.com/profile_images/1239236428871143425/gugJtQ5i_normal.jpg</t>
  </si>
  <si>
    <t>http://pbs.twimg.com/profile_images/1291549092179513345/EgQ0D3pH_normal.jpg</t>
  </si>
  <si>
    <t>http://pbs.twimg.com/profile_images/1081664112948637699/fYoD_oJ4_normal.jpg</t>
  </si>
  <si>
    <t>http://pbs.twimg.com/profile_images/1175533678769795072/6EvsxAvp_normal.jpg</t>
  </si>
  <si>
    <t>http://pbs.twimg.com/profile_images/1253890982229282816/ypP5NyyH_normal.jpg</t>
  </si>
  <si>
    <t>http://pbs.twimg.com/profile_images/1283530058515320834/KnmQOmEf_normal.jpg</t>
  </si>
  <si>
    <t>http://pbs.twimg.com/profile_images/1190639578107002881/aSpTbVJq_normal.jpg</t>
  </si>
  <si>
    <t>http://pbs.twimg.com/profile_images/1242070882807414799/aMZuBgPg_normal.jpg</t>
  </si>
  <si>
    <t>http://pbs.twimg.com/profile_images/649023398916452352/jmy7vcHs_normal.jpg</t>
  </si>
  <si>
    <t>http://pbs.twimg.com/profile_images/2826001043/2983154e5b6f9061ae2e99c26e2e5a6a_normal.png</t>
  </si>
  <si>
    <t>http://pbs.twimg.com/profile_images/927225574061260800/6dB54C2E_normal.jpg</t>
  </si>
  <si>
    <t>http://pbs.twimg.com/profile_images/1098325681501540352/QerxF5WB_normal.jpg</t>
  </si>
  <si>
    <t>http://pbs.twimg.com/profile_images/1298710350817185792/QdAfKPVv_normal.jpg</t>
  </si>
  <si>
    <t>http://pbs.twimg.com/profile_images/1268590921479794695/6cYaStRy_normal.jpg</t>
  </si>
  <si>
    <t>http://pbs.twimg.com/profile_images/1553362820/twitterphoto_normal.JPG</t>
  </si>
  <si>
    <t>http://pbs.twimg.com/profile_images/1298420112056147968/4QY1SXT6_normal.jpg</t>
  </si>
  <si>
    <t>http://pbs.twimg.com/profile_images/1658064279/image_normal.jpg</t>
  </si>
  <si>
    <t>http://pbs.twimg.com/profile_images/1176475622375350273/XVKuXIsV_normal.jpg</t>
  </si>
  <si>
    <t>http://pbs.twimg.com/profile_images/1224201777962213376/uZpFDymu_normal.jpg</t>
  </si>
  <si>
    <t>http://pbs.twimg.com/profile_images/485201838002548736/Jjh-Hsdj_normal.jpeg</t>
  </si>
  <si>
    <t>http://pbs.twimg.com/profile_images/870352522656890881/YoS7hXN9_normal.jpg</t>
  </si>
  <si>
    <t>http://pbs.twimg.com/profile_images/485924611675004929/vQruMYbZ_normal.jpeg</t>
  </si>
  <si>
    <t>http://pbs.twimg.com/profile_images/1141715973495504897/WBbCHNi6_normal.jpg</t>
  </si>
  <si>
    <t>http://pbs.twimg.com/profile_images/1106735935205498880/MmzFAxoj_normal.png</t>
  </si>
  <si>
    <t>http://pbs.twimg.com/profile_images/516436590391197696/yjZamO5l_normal.jpeg</t>
  </si>
  <si>
    <t>http://pbs.twimg.com/profile_images/472648801241427968/DgbDBsfc_normal.jpeg</t>
  </si>
  <si>
    <t>http://pbs.twimg.com/profile_images/981213648390561792/IpXafUra_normal.jpg</t>
  </si>
  <si>
    <t>http://pbs.twimg.com/profile_images/1230155415318601728/Hq1-aLwF_normal.jpg</t>
  </si>
  <si>
    <t>http://pbs.twimg.com/profile_images/1228767573468160005/o4ubQmlm_normal.jpg</t>
  </si>
  <si>
    <t>http://pbs.twimg.com/profile_images/648121637968023552/cAYkel68_normal.jpg</t>
  </si>
  <si>
    <t>http://pbs.twimg.com/profile_images/1296825766148280320/0tFsLXco_normal.jpg</t>
  </si>
  <si>
    <t>http://pbs.twimg.com/profile_images/1273676280605691904/EiMrz4qe_normal.jpg</t>
  </si>
  <si>
    <t>http://pbs.twimg.com/profile_images/1286302386219126784/FiK_GTEy_normal.jpg</t>
  </si>
  <si>
    <t>http://pbs.twimg.com/profile_images/1141910942629974016/7XgXR1aN_normal.jpg</t>
  </si>
  <si>
    <t>http://pbs.twimg.com/profile_images/912879740502949894/C29k1qrJ_normal.jpg</t>
  </si>
  <si>
    <t>http://pbs.twimg.com/profile_images/1296429132449013761/P8xiiGqJ_normal.jpg</t>
  </si>
  <si>
    <t>http://pbs.twimg.com/profile_images/560062270957711360/ugPNLFwT_normal.jpeg</t>
  </si>
  <si>
    <t>http://pbs.twimg.com/profile_images/1194630667767701504/fddxDyE-_normal.jpg</t>
  </si>
  <si>
    <t>http://pbs.twimg.com/profile_images/1267698206910996482/urqvTN_E_normal.jpg</t>
  </si>
  <si>
    <t>http://pbs.twimg.com/profile_images/1230996307474550784/01nL85gr_normal.jpg</t>
  </si>
  <si>
    <t>http://pbs.twimg.com/profile_images/1191210166865342464/VlUfPkm9_normal.jpg</t>
  </si>
  <si>
    <t>http://pbs.twimg.com/profile_images/458690531896205313/YsnEMQiC_normal.png</t>
  </si>
  <si>
    <t>http://pbs.twimg.com/profile_images/494442523470069760/zMqGXNKY_normal.jpeg</t>
  </si>
  <si>
    <t>http://pbs.twimg.com/profile_images/1274852235512610829/mBj66Y3l_normal.jpg</t>
  </si>
  <si>
    <t>http://pbs.twimg.com/profile_images/1141077491316133889/mvwqtqVK_normal.jpg</t>
  </si>
  <si>
    <t>http://pbs.twimg.com/profile_images/1259162295567036418/uufQtyZh_normal.jpg</t>
  </si>
  <si>
    <t>http://pbs.twimg.com/profile_images/798297881681739776/1ZU_n7FU_normal.jpg</t>
  </si>
  <si>
    <t>http://pbs.twimg.com/profile_images/1238242153383497728/K7RfVo9M_normal.jpg</t>
  </si>
  <si>
    <t>http://pbs.twimg.com/profile_images/641696447881179137/6L7gf5C5_normal.jpg</t>
  </si>
  <si>
    <t>http://pbs.twimg.com/profile_images/1272712677840822272/Dh99qPkS_normal.jpg</t>
  </si>
  <si>
    <t>http://pbs.twimg.com/profile_images/1298080312250044416/53FhbjnH_normal.jpg</t>
  </si>
  <si>
    <t>http://pbs.twimg.com/profile_images/721531061985935361/8GiSkItF_normal.jpg</t>
  </si>
  <si>
    <t>http://pbs.twimg.com/profile_images/1275052292442447872/f1bibIBc_normal.jpg</t>
  </si>
  <si>
    <t>http://pbs.twimg.com/profile_images/829706221951279104/vk9OKc47_normal.jpg</t>
  </si>
  <si>
    <t>http://pbs.twimg.com/profile_images/556016075/wauna2_normal.jpg</t>
  </si>
  <si>
    <t>http://pbs.twimg.com/profile_images/1296306626513829889/4jeW7n44_normal.jpg</t>
  </si>
  <si>
    <t>http://pbs.twimg.com/profile_images/1248072873908088832/b-vhX1dK_normal.jpg</t>
  </si>
  <si>
    <t>http://pbs.twimg.com/profile_images/1044810339022491648/fT_JAixg_normal.jpg</t>
  </si>
  <si>
    <t>http://pbs.twimg.com/profile_images/1267942413412249607/qdg9t4cy_normal.jpg</t>
  </si>
  <si>
    <t>http://pbs.twimg.com/profile_images/1291223306574548995/mBBtU2WR_normal.jpg</t>
  </si>
  <si>
    <t>http://pbs.twimg.com/profile_images/940025295087706112/jzHgncrk_normal.jpg</t>
  </si>
  <si>
    <t>http://pbs.twimg.com/profile_images/1274581587104092160/2Ha-Bp06_normal.jpg</t>
  </si>
  <si>
    <t>http://pbs.twimg.com/profile_images/879389366019293187/gJOPqXZP_normal.jpg</t>
  </si>
  <si>
    <t>http://pbs.twimg.com/profile_images/1295102922720600064/Z6QPv4X__normal.jpg</t>
  </si>
  <si>
    <t>http://pbs.twimg.com/profile_images/1243245838345875456/tybKTX4j_normal.jpg</t>
  </si>
  <si>
    <t>http://pbs.twimg.com/profile_images/1064225617632083968/CbnR14uX_normal.jpg</t>
  </si>
  <si>
    <t>http://pbs.twimg.com/profile_images/1107858133257465858/CgCPAHOy_normal.jpg</t>
  </si>
  <si>
    <t>http://pbs.twimg.com/profile_images/1108576332777058305/lvSBWM0h_normal.jpg</t>
  </si>
  <si>
    <t>http://pbs.twimg.com/profile_images/1282405259378216960/oKxcaXqT_normal.jpg</t>
  </si>
  <si>
    <t>http://pbs.twimg.com/profile_images/1110579126677790722/r4F17Lz3_normal.jpg</t>
  </si>
  <si>
    <t>http://pbs.twimg.com/profile_images/1250318252997132288/jEtdyFvb_normal.jpg</t>
  </si>
  <si>
    <t>http://pbs.twimg.com/profile_images/1235302888009760769/I7UKmgLH_normal.jpg</t>
  </si>
  <si>
    <t>http://pbs.twimg.com/profile_images/521258775869915136/hCThUSZN_normal.jpeg</t>
  </si>
  <si>
    <t>http://pbs.twimg.com/profile_images/831964815/12961_1189662832803_1565310073_30657088_8114902_n_normal.jpg</t>
  </si>
  <si>
    <t>http://pbs.twimg.com/profile_images/1132819521570529281/WE8vh9ut_normal.jpg</t>
  </si>
  <si>
    <t>http://pbs.twimg.com/profile_images/1277339045475934208/L0yovRi1_normal.jpg</t>
  </si>
  <si>
    <t>http://pbs.twimg.com/profile_images/589439688986988547/lLA7dXGi_normal.png</t>
  </si>
  <si>
    <t>http://pbs.twimg.com/profile_images/647488915922907137/IGpuiiTO_normal.jpg</t>
  </si>
  <si>
    <t>http://pbs.twimg.com/profile_images/1285827415575425024/uHlUuwOo_normal.jpg</t>
  </si>
  <si>
    <t>http://pbs.twimg.com/profile_images/1288158251222171654/IvYsu7V4_normal.jpg</t>
  </si>
  <si>
    <t>http://pbs.twimg.com/profile_images/1029558050040901632/YFnhMyfZ_normal.jpg</t>
  </si>
  <si>
    <t>http://pbs.twimg.com/profile_images/1268157395324329984/9V_I6jb1_normal.jpg</t>
  </si>
  <si>
    <t>http://pbs.twimg.com/profile_images/1197550628840640514/EZaYAIHH_normal.jpg</t>
  </si>
  <si>
    <t>http://pbs.twimg.com/profile_images/601887663927472129/pBXUBdUI_normal.jpg</t>
  </si>
  <si>
    <t>http://pbs.twimg.com/profile_images/1181777398548746240/gnU7wEhX_normal.jpg</t>
  </si>
  <si>
    <t>http://pbs.twimg.com/profile_images/1296224578012884992/0oBvXkCn_normal.jpg</t>
  </si>
  <si>
    <t>http://pbs.twimg.com/profile_images/728641966850879488/GWbvB3Zf_normal.jpg</t>
  </si>
  <si>
    <t>http://pbs.twimg.com/profile_images/1060908905750908930/rwCQapau_normal.jpg</t>
  </si>
  <si>
    <t>http://pbs.twimg.com/profile_images/709565600457216000/7XBAEc5s_normal.jpg</t>
  </si>
  <si>
    <t>http://pbs.twimg.com/profile_images/1278307061252702209/_d6I1rgj_normal.jpg</t>
  </si>
  <si>
    <t>http://pbs.twimg.com/profile_images/823390762473816064/keyXrla2_normal.jpg</t>
  </si>
  <si>
    <t>http://pbs.twimg.com/profile_images/958075254584221696/AIN5p9K5_normal.jpg</t>
  </si>
  <si>
    <t>http://pbs.twimg.com/profile_images/1096973649347776512/iGg_bjWO_normal.jpg</t>
  </si>
  <si>
    <t>http://pbs.twimg.com/profile_images/735991131943624704/n5uA8mD0_normal.jpg</t>
  </si>
  <si>
    <t>http://pbs.twimg.com/profile_images/1275626209267847168/_9AawkRd_normal.jpg</t>
  </si>
  <si>
    <t>http://pbs.twimg.com/profile_images/1298756185638621184/RAQZ2TwD_normal.jpg</t>
  </si>
  <si>
    <t>http://pbs.twimg.com/profile_images/1296828574112952321/AvuG8um__normal.jpg</t>
  </si>
  <si>
    <t>http://pbs.twimg.com/profile_images/1272391552468267008/iEygiNsI_normal.jpg</t>
  </si>
  <si>
    <t>http://pbs.twimg.com/profile_images/1298340984099610624/jvyYn2bu_normal.jpg</t>
  </si>
  <si>
    <t>http://pbs.twimg.com/profile_images/1293932011996893184/kPfsCR9Q_normal.jpg</t>
  </si>
  <si>
    <t>http://pbs.twimg.com/profile_images/974038650315997191/ucb0ylWm_normal.jpg</t>
  </si>
  <si>
    <t>http://pbs.twimg.com/profile_images/1172608725/Nellie2_normal.jpg</t>
  </si>
  <si>
    <t>http://pbs.twimg.com/profile_images/878928937/25582_383123796447_511626447_4078225_5648041_n_normal.jpg</t>
  </si>
  <si>
    <t>http://pbs.twimg.com/profile_images/1293327954081189888/8YJSj57e_normal.jpg</t>
  </si>
  <si>
    <t>http://pbs.twimg.com/profile_images/937369915375284225/_jv-fKHm_normal.jpg</t>
  </si>
  <si>
    <t>http://pbs.twimg.com/profile_images/1036738446793035776/EfArEDw8_normal.jpg</t>
  </si>
  <si>
    <t>http://pbs.twimg.com/profile_images/1242649156348530688/ZOFRe1EL_normal.jpg</t>
  </si>
  <si>
    <t>http://pbs.twimg.com/profile_images/725386866724319232/7IRC3IZp_normal.jpg</t>
  </si>
  <si>
    <t>http://pbs.twimg.com/profile_images/1294176641258684416/-JBSDy7P_normal.jpg</t>
  </si>
  <si>
    <t>http://pbs.twimg.com/profile_images/1278134646018957312/2MctCtNz_normal.jpg</t>
  </si>
  <si>
    <t>http://pbs.twimg.com/profile_images/1283462786031464455/aZTyCXIu_normal.jpg</t>
  </si>
  <si>
    <t>http://pbs.twimg.com/profile_images/1097035863605870592/If3fgxgH_normal.jpg</t>
  </si>
  <si>
    <t>http://pbs.twimg.com/profile_images/1237137532921376769/LUAgAdIz_normal.jpg</t>
  </si>
  <si>
    <t>http://pbs.twimg.com/profile_images/1274770056254156802/YOp8WW78_normal.jpg</t>
  </si>
  <si>
    <t>http://pbs.twimg.com/profile_images/1287641381809188864/EJ2L0Oye_normal.jpg</t>
  </si>
  <si>
    <t>http://pbs.twimg.com/profile_images/1161815516744421376/ClkhIYC4_normal.png</t>
  </si>
  <si>
    <t>http://pbs.twimg.com/profile_images/1298147101029707776/lV8T-Dao_normal.jpg</t>
  </si>
  <si>
    <t>http://pbs.twimg.com/profile_images/665737846972530688/0WQvm5HF_normal.jpg</t>
  </si>
  <si>
    <t>http://pbs.twimg.com/profile_images/1260356562587172865/Y6i-iZ6K_normal.jpg</t>
  </si>
  <si>
    <t>http://pbs.twimg.com/profile_images/1126186588956962817/haVgVRhE_normal.png</t>
  </si>
  <si>
    <t>http://pbs.twimg.com/profile_images/1282139841984167938/UEnbPZMg_normal.jpg</t>
  </si>
  <si>
    <t>http://pbs.twimg.com/profile_images/1269247265882980355/QAkje77-_normal.jpg</t>
  </si>
  <si>
    <t>http://pbs.twimg.com/profile_images/1293730922962001921/sOOdRRLN_normal.jpg</t>
  </si>
  <si>
    <t>http://pbs.twimg.com/profile_images/378800000582295751/f664589f52cea3fd452c7d3987a172ca_normal.jpeg</t>
  </si>
  <si>
    <t>http://pbs.twimg.com/profile_images/883443635978739713/bQWSFA_x_normal.jpg</t>
  </si>
  <si>
    <t>http://pbs.twimg.com/profile_images/1293954026074263558/oltgQJXt_normal.jpg</t>
  </si>
  <si>
    <t>http://pbs.twimg.com/profile_images/1091939433266311168/-RxMUVpq_normal.jpg</t>
  </si>
  <si>
    <t>http://pbs.twimg.com/profile_images/962133851345649664/E1X2G0sI_normal.jpg</t>
  </si>
  <si>
    <t>http://pbs.twimg.com/profile_images/806212089077493761/kjaYTSuG_normal.jpg</t>
  </si>
  <si>
    <t>http://pbs.twimg.com/profile_images/992927492234235904/JK5esIhn_normal.jpg</t>
  </si>
  <si>
    <t>http://pbs.twimg.com/profile_images/1098301502320508935/NOnbQw36_normal.jpg</t>
  </si>
  <si>
    <t>http://pbs.twimg.com/profile_images/1296124091263520768/eECPbcr9_normal.jpg</t>
  </si>
  <si>
    <t>http://pbs.twimg.com/profile_images/1223517334628859905/YUKUEHeX_normal.jpg</t>
  </si>
  <si>
    <t>http://pbs.twimg.com/profile_images/1295516430889254913/h2AoxmzI_normal.jpg</t>
  </si>
  <si>
    <t>http://pbs.twimg.com/profile_images/1221262504837492736/v4q7EF9b_normal.jpg</t>
  </si>
  <si>
    <t>http://pbs.twimg.com/profile_images/1145425829796687872/J6WpACJN_normal.jpg</t>
  </si>
  <si>
    <t>http://pbs.twimg.com/profile_images/1292163027693862919/LYwqzcjf_normal.jpg</t>
  </si>
  <si>
    <t>http://pbs.twimg.com/profile_images/996809100511006720/y19ZWfpE_normal.jpg</t>
  </si>
  <si>
    <t>http://pbs.twimg.com/profile_images/1056980405629448194/eRo6XzXM_normal.jpg</t>
  </si>
  <si>
    <t>http://pbs.twimg.com/profile_images/1288215465601499136/zlw5OfeH_normal.jpg</t>
  </si>
  <si>
    <t>http://pbs.twimg.com/profile_images/1025074057627222016/ximFMRQc_normal.jpg</t>
  </si>
  <si>
    <t>http://pbs.twimg.com/profile_images/1296720436525510656/2a5XhrEm_normal.jpg</t>
  </si>
  <si>
    <t>http://pbs.twimg.com/profile_images/1183775271339646976/qf23Lg8B_normal.jpg</t>
  </si>
  <si>
    <t>http://pbs.twimg.com/profile_images/1236177009769930757/-B6THBys_normal.jpg</t>
  </si>
  <si>
    <t>http://pbs.twimg.com/profile_images/1272665164576436225/bqdsgzZa_normal.jpg</t>
  </si>
  <si>
    <t>http://pbs.twimg.com/profile_images/871088212948664321/vU_1RdZt_normal.jpg</t>
  </si>
  <si>
    <t>http://pbs.twimg.com/profile_images/1296611287737270272/IPvpnDqU_normal.jpg</t>
  </si>
  <si>
    <t>http://pbs.twimg.com/profile_images/1209218182294032384/_jsIRLEW_normal.jpg</t>
  </si>
  <si>
    <t>http://pbs.twimg.com/profile_images/594518247355056128/HRl5SiXO_normal.jpg</t>
  </si>
  <si>
    <t>http://pbs.twimg.com/profile_images/1181069377405214721/XzSvfCD5_normal.jpg</t>
  </si>
  <si>
    <t>http://pbs.twimg.com/profile_images/1027289202076131328/DEQdn3C5_normal.jpg</t>
  </si>
  <si>
    <t>http://pbs.twimg.com/profile_images/794556320087232516/j2kyJ5EJ_normal.jpg</t>
  </si>
  <si>
    <t>http://pbs.twimg.com/profile_images/665624719538831361/XmWkl7Vo_normal.jpg</t>
  </si>
  <si>
    <t>http://pbs.twimg.com/profile_images/1267190769309319169/RAoJR3b3_normal.jpg</t>
  </si>
  <si>
    <t>http://pbs.twimg.com/profile_images/1298271277346512897/xAmH2ua9_normal.jpg</t>
  </si>
  <si>
    <t>http://pbs.twimg.com/profile_images/1292936837162467330/AlBa5lsa_normal.jpg</t>
  </si>
  <si>
    <t>http://pbs.twimg.com/profile_images/1136624126548987906/XpA3O1KS_normal.jpg</t>
  </si>
  <si>
    <t>http://pbs.twimg.com/profile_images/1280649805392482305/XlWazFDX_normal.jpg</t>
  </si>
  <si>
    <t>http://pbs.twimg.com/profile_images/1250075969454518274/p8-9Min1_normal.jpg</t>
  </si>
  <si>
    <t>http://pbs.twimg.com/profile_images/1294640452851859457/lAHeh_fQ_normal.jpg</t>
  </si>
  <si>
    <t>http://pbs.twimg.com/profile_images/1096424974804545537/uU_y2nOg_normal.jpg</t>
  </si>
  <si>
    <t>http://pbs.twimg.com/profile_images/1070035916868079616/5fvkaTuU_normal.jpg</t>
  </si>
  <si>
    <t>http://pbs.twimg.com/profile_images/1150548675007012864/KJ1Kk7cY_normal.jpg</t>
  </si>
  <si>
    <t>http://pbs.twimg.com/profile_images/952707073577398273/8-mQ6RGA_normal.jpg</t>
  </si>
  <si>
    <t>http://pbs.twimg.com/profile_images/937876130924777474/RA0K0PrM_normal.jpg</t>
  </si>
  <si>
    <t>http://pbs.twimg.com/profile_images/669833285657317376/QguxXwC7_normal.jpg</t>
  </si>
  <si>
    <t>http://pbs.twimg.com/profile_images/1287620615705436162/ly-RCUae_normal.jpg</t>
  </si>
  <si>
    <t>http://pbs.twimg.com/profile_images/1276217384853032961/Y9D1z2JB_normal.jpg</t>
  </si>
  <si>
    <t>http://pbs.twimg.com/profile_images/1249036224465076224/GPjNYX5C_normal.jpg</t>
  </si>
  <si>
    <t>http://pbs.twimg.com/profile_images/1240261118863556611/kVCzTv_m_normal.jpg</t>
  </si>
  <si>
    <t>http://pbs.twimg.com/profile_images/1287461666721009665/6JtIHPIF_normal.jpg</t>
  </si>
  <si>
    <t>http://pbs.twimg.com/profile_images/378800000648515056/22deec6ada44295d14ce23da36ea982a_normal.jpeg</t>
  </si>
  <si>
    <t>http://pbs.twimg.com/profile_images/1055947406855102465/aS92I7zn_normal.jpg</t>
  </si>
  <si>
    <t>http://pbs.twimg.com/profile_images/1214190747739492352/ktS8Fobs_normal.jpg</t>
  </si>
  <si>
    <t>http://pbs.twimg.com/profile_images/1278334442797510656/XxYxSvRR_normal.jpg</t>
  </si>
  <si>
    <t>http://pbs.twimg.com/profile_images/1257866696032952320/xy2i5dkn_normal.jpg</t>
  </si>
  <si>
    <t>http://pbs.twimg.com/profile_images/1292908786332528641/7PecDj05_normal.png</t>
  </si>
  <si>
    <t>http://pbs.twimg.com/profile_images/867883870255026177/-fAcqZHc_normal.jpg</t>
  </si>
  <si>
    <t>http://pbs.twimg.com/profile_images/1267913056383688704/ugX3K4eO_normal.jpg</t>
  </si>
  <si>
    <t>http://pbs.twimg.com/profile_images/1298066210265935873/RXhnqnTi_normal.jpg</t>
  </si>
  <si>
    <t>http://pbs.twimg.com/profile_images/1297943071078965248/wageUqoO_normal.jpg</t>
  </si>
  <si>
    <t>http://pbs.twimg.com/profile_images/1281395218575765504/v4tLpp9N_normal.jpg</t>
  </si>
  <si>
    <t>http://pbs.twimg.com/profile_images/1284689304162377730/pJ26SO73_normal.jpg</t>
  </si>
  <si>
    <t>http://pbs.twimg.com/profile_images/616367462561415168/XOYTx0Mn_normal.jpg</t>
  </si>
  <si>
    <t>http://pbs.twimg.com/profile_images/928669849898827776/Xt3Rknbb_normal.jpg</t>
  </si>
  <si>
    <t>http://pbs.twimg.com/profile_images/1267292549712093185/vF2NGyyQ_normal.jpg</t>
  </si>
  <si>
    <t>http://pbs.twimg.com/profile_images/1008383945816330241/_ws_DkQ6_normal.jpg</t>
  </si>
  <si>
    <t>http://pbs.twimg.com/profile_images/1133934088467824640/Bp98O_uI_normal.jpg</t>
  </si>
  <si>
    <t>http://pbs.twimg.com/profile_images/1175068319013048320/X4fjcMwl_normal.jpg</t>
  </si>
  <si>
    <t>http://pbs.twimg.com/profile_images/1142201061203161096/xs6FFWFq_normal.jpg</t>
  </si>
  <si>
    <t>http://pbs.twimg.com/profile_images/1296458822274306054/PjBEi-1H_normal.jpg</t>
  </si>
  <si>
    <t>http://pbs.twimg.com/profile_images/551203190646247424/sV8oezdu_normal.jpeg</t>
  </si>
  <si>
    <t>http://pbs.twimg.com/profile_images/1056078694886920192/JnygWXSC_normal.jpg</t>
  </si>
  <si>
    <t>http://pbs.twimg.com/profile_images/1294832294163881985/kQu1BJAX_normal.jpg</t>
  </si>
  <si>
    <t>http://pbs.twimg.com/profile_images/1261647724946116608/u_G3uY0Z_normal.jpg</t>
  </si>
  <si>
    <t>http://pbs.twimg.com/profile_images/2226277955/image_normal.jpg</t>
  </si>
  <si>
    <t>http://pbs.twimg.com/profile_images/1185677666646659073/nxmLmySz_normal.jpg</t>
  </si>
  <si>
    <t>http://pbs.twimg.com/profile_images/1116329340810219520/aW76KOsJ_normal.jpg</t>
  </si>
  <si>
    <t>http://pbs.twimg.com/profile_images/1290095380223397893/XokHAtLq_normal.jpg</t>
  </si>
  <si>
    <t>http://pbs.twimg.com/profile_images/2620836639/79jqzmgcvnca7quy57za_normal.jpeg</t>
  </si>
  <si>
    <t>http://pbs.twimg.com/profile_images/1165843109256806401/Lz5qwbwO_normal.jpg</t>
  </si>
  <si>
    <t>http://pbs.twimg.com/profile_images/844014720713555969/_pP4QMtY_normal.jpg</t>
  </si>
  <si>
    <t>http://pbs.twimg.com/profile_images/932459893398925312/BwsaEy1p_normal.jpg</t>
  </si>
  <si>
    <t>http://pbs.twimg.com/profile_images/1276148234231132167/33xEAUMQ_normal.jpg</t>
  </si>
  <si>
    <t>http://pbs.twimg.com/profile_images/1148095003484274688/Vi4wXiMQ_normal.jpg</t>
  </si>
  <si>
    <t>http://pbs.twimg.com/profile_images/1211026485366181888/NTe7OBfO_normal.jpg</t>
  </si>
  <si>
    <t>http://pbs.twimg.com/profile_images/1165684371120148481/Ax0QA3NS_normal.jpg</t>
  </si>
  <si>
    <t>http://pbs.twimg.com/profile_images/1277456019782725634/yAuxLkVj_normal.jpg</t>
  </si>
  <si>
    <t>http://pbs.twimg.com/profile_images/1269381824846888963/GTC3IaXb_normal.jpg</t>
  </si>
  <si>
    <t>http://pbs.twimg.com/profile_images/1283369745031585794/HC5jzAzZ_normal.jpg</t>
  </si>
  <si>
    <t>http://pbs.twimg.com/profile_images/1125410076712476672/Ksj8K0LG_normal.jpg</t>
  </si>
  <si>
    <t>http://pbs.twimg.com/profile_images/1221546218364555271/e7e1ZS_W_normal.jpg</t>
  </si>
  <si>
    <t>http://pbs.twimg.com/profile_images/1288395874926841857/pNDBxwx9_normal.jpg</t>
  </si>
  <si>
    <t>http://pbs.twimg.com/profile_images/1277428051312365570/nSEggMXM_normal.jpg</t>
  </si>
  <si>
    <t>http://pbs.twimg.com/profile_images/1294682134838419456/2FVN3qDZ_normal.jpg</t>
  </si>
  <si>
    <t>http://pbs.twimg.com/profile_images/725469902707019776/I6b_b9E0_normal.jpg</t>
  </si>
  <si>
    <t>http://pbs.twimg.com/profile_images/969757202746458113/XVChCpCM_normal.jpg</t>
  </si>
  <si>
    <t>http://pbs.twimg.com/profile_images/1078756263436210176/jiT5iwni_normal.jpg</t>
  </si>
  <si>
    <t>http://pbs.twimg.com/profile_images/1293566623119540224/fUvvmtEC_normal.jpg</t>
  </si>
  <si>
    <t>http://pbs.twimg.com/profile_images/1041438892321386501/ztQ6v0Qg_normal.jpg</t>
  </si>
  <si>
    <t>http://pbs.twimg.com/profile_images/1288937620375048192/LCgoJ92M_normal.jpg</t>
  </si>
  <si>
    <t>http://pbs.twimg.com/profile_images/1059694351956111360/Sz1y5KmS_normal.jpg</t>
  </si>
  <si>
    <t>http://pbs.twimg.com/profile_images/1051791789437460480/mr9PUiMz_normal.jpg</t>
  </si>
  <si>
    <t>http://pbs.twimg.com/profile_images/1298119504614944768/B6PHbYXI_normal.jpg</t>
  </si>
  <si>
    <t>http://pbs.twimg.com/profile_images/1031297532050255873/-VN7Go8e_normal.jpg</t>
  </si>
  <si>
    <t>http://pbs.twimg.com/profile_images/1214928994082140161/oXFQuMY4_normal.jpg</t>
  </si>
  <si>
    <t>http://pbs.twimg.com/profile_images/1290671114205659137/VWbwA6Nm_normal.jpg</t>
  </si>
  <si>
    <t>http://pbs.twimg.com/profile_images/1029938264013262848/Uh1ONxQv_normal.jpg</t>
  </si>
  <si>
    <t>http://pbs.twimg.com/profile_images/1261083771153121280/kvA-GF5H_normal.jpg</t>
  </si>
  <si>
    <t>http://pbs.twimg.com/profile_images/1169648669777387521/RfEeOG-X_normal.jpg</t>
  </si>
  <si>
    <t>http://pbs.twimg.com/profile_images/932775244548501504/rm7vjb9y_normal.jpg</t>
  </si>
  <si>
    <t>http://pbs.twimg.com/profile_images/1135166258649784320/Og4rgrM0_normal.jpg</t>
  </si>
  <si>
    <t>http://pbs.twimg.com/profile_images/1185935365577854977/8D-ierGw_normal.jpg</t>
  </si>
  <si>
    <t>http://pbs.twimg.com/profile_images/1246065175158878211/vSHqy9UJ_normal.jpg</t>
  </si>
  <si>
    <t>http://pbs.twimg.com/profile_images/889718321142169600/yEmv8L5U_normal.jpg</t>
  </si>
  <si>
    <t>http://pbs.twimg.com/profile_images/561021521788166144/T7R8N0bk_normal.jpeg</t>
  </si>
  <si>
    <t>http://pbs.twimg.com/profile_images/593209335020441601/gSpQKZ1J_normal.jpg</t>
  </si>
  <si>
    <t>http://pbs.twimg.com/profile_images/1212286527780335616/WQJY9PmB_normal.jpg</t>
  </si>
  <si>
    <t>http://pbs.twimg.com/profile_images/1283765518336393218/-OUQPpRP_normal.jpg</t>
  </si>
  <si>
    <t>http://pbs.twimg.com/profile_images/1116152452317876224/kKeyxdQR_normal.jpg</t>
  </si>
  <si>
    <t>http://pbs.twimg.com/profile_images/1271909684430209024/_RpTHwVo_normal.jpg</t>
  </si>
  <si>
    <t>http://pbs.twimg.com/profile_images/1111749334469619713/XkZ-7Fni_normal.jpg</t>
  </si>
  <si>
    <t>http://pbs.twimg.com/profile_images/896816340375392257/pyO3HZ-9_normal.jpg</t>
  </si>
  <si>
    <t>http://pbs.twimg.com/profile_images/1275863865801179142/1F0K2cY5_normal.jpg</t>
  </si>
  <si>
    <t>http://pbs.twimg.com/profile_images/1292973018449358865/lnyezbtL_normal.jpg</t>
  </si>
  <si>
    <t>http://pbs.twimg.com/profile_images/1175129063905738753/VUJt77sU_normal.jpg</t>
  </si>
  <si>
    <t>http://pbs.twimg.com/profile_images/940718332654903297/sQ9JXasw_normal.jpg</t>
  </si>
  <si>
    <t>http://pbs.twimg.com/profile_images/1147716146520612864/ZImL7unF_normal.jpg</t>
  </si>
  <si>
    <t>http://pbs.twimg.com/profile_images/1277437845460922368/LesVEA_V_normal.jpg</t>
  </si>
  <si>
    <t>http://pbs.twimg.com/profile_images/1221612926932602880/Vy6koe3t_normal.jpg</t>
  </si>
  <si>
    <t>http://pbs.twimg.com/profile_images/1287419854610366464/OXqKnXOd_normal.jpg</t>
  </si>
  <si>
    <t>http://pbs.twimg.com/profile_images/1280768070319931393/1U8klh5B_normal.jpg</t>
  </si>
  <si>
    <t>http://pbs.twimg.com/profile_images/1290503433338802178/rSArXg4x_normal.jpg</t>
  </si>
  <si>
    <t>http://pbs.twimg.com/profile_images/1083397823037652995/pUUuttW6_normal.jpg</t>
  </si>
  <si>
    <t>http://pbs.twimg.com/profile_images/621870303354953728/Odq35kaA_normal.jpg</t>
  </si>
  <si>
    <t>http://pbs.twimg.com/profile_images/1081395025634840576/KsTxkFAd_normal.jpg</t>
  </si>
  <si>
    <t>http://pbs.twimg.com/profile_images/1274097344238227457/ngCfOMmq_normal.jpg</t>
  </si>
  <si>
    <t>http://pbs.twimg.com/profile_images/1229847591392772099/jAht0Cu4_normal.jpg</t>
  </si>
  <si>
    <t>http://pbs.twimg.com/profile_images/3137084692/254c6647d72327a01869405773debd97_normal.jpeg</t>
  </si>
  <si>
    <t>http://pbs.twimg.com/profile_images/378800000663554544/6fbff4b95cfdd08109769e46c1cad793_normal.jpeg</t>
  </si>
  <si>
    <t>http://pbs.twimg.com/profile_images/1257108865633734657/ue9Qr2e8_normal.jpg</t>
  </si>
  <si>
    <t>http://pbs.twimg.com/profile_images/1149710024547151873/iT0cv2ii_normal.jpg</t>
  </si>
  <si>
    <t>http://pbs.twimg.com/profile_images/431931912165150720/NZbdu0O6_normal.jpeg</t>
  </si>
  <si>
    <t>http://pbs.twimg.com/profile_images/1265788075843547136/wUrISHXO_normal.jpg</t>
  </si>
  <si>
    <t>http://pbs.twimg.com/profile_images/423110073796554752/e87XSSY8_normal.jpeg</t>
  </si>
  <si>
    <t>http://pbs.twimg.com/profile_images/1479475391/nick_normal.JPG</t>
  </si>
  <si>
    <t>http://pbs.twimg.com/profile_images/716648229455142913/-s5ZogDI_normal.jpg</t>
  </si>
  <si>
    <t>http://pbs.twimg.com/profile_images/1297156006124945408/GQfQcyGt_normal.jpg</t>
  </si>
  <si>
    <t>http://pbs.twimg.com/profile_images/1110672977287368705/6fQ1Pg9J_normal.jpg</t>
  </si>
  <si>
    <t>http://pbs.twimg.com/profile_images/707343384797511680/2iRfxEoD_normal.jpg</t>
  </si>
  <si>
    <t>http://pbs.twimg.com/profile_images/1295089375290654721/Wn5-2G49_normal.jpg</t>
  </si>
  <si>
    <t>http://pbs.twimg.com/profile_images/1246493623266443270/O25DkYOn_normal.jpg</t>
  </si>
  <si>
    <t>http://pbs.twimg.com/profile_images/2122699347/DHUz5s9X_normal</t>
  </si>
  <si>
    <t>http://pbs.twimg.com/profile_images/1116336270274330624/5VV1xalf_normal.jpg</t>
  </si>
  <si>
    <t>http://pbs.twimg.com/profile_images/1287701689793880064/kNITGatN_normal.jpg</t>
  </si>
  <si>
    <t>http://pbs.twimg.com/profile_images/1210692563025436679/ttbMKHwU_normal.jpg</t>
  </si>
  <si>
    <t>http://pbs.twimg.com/profile_images/1196305295447908353/DxvlhrWp_normal.jpg</t>
  </si>
  <si>
    <t>http://pbs.twimg.com/profile_images/1267796651302928391/8mzMIxlh_normal.jpg</t>
  </si>
  <si>
    <t>http://pbs.twimg.com/profile_images/484886848297111553/MwSE3bpw_normal.jpeg</t>
  </si>
  <si>
    <t>http://pbs.twimg.com/profile_images/1014974572607803394/HokPTmj0_normal.jpg</t>
  </si>
  <si>
    <t>http://pbs.twimg.com/profile_images/979368636115664897/1-RHZPRp_normal.jpg</t>
  </si>
  <si>
    <t>http://pbs.twimg.com/profile_images/825438020304187393/MpJ7rwIV_normal.jpg</t>
  </si>
  <si>
    <t>http://pbs.twimg.com/profile_images/1251520435889594408/WA4aM526_normal.jpg</t>
  </si>
  <si>
    <t>http://pbs.twimg.com/profile_images/1264714755379351555/WoSW-_2F_normal.jpg</t>
  </si>
  <si>
    <t>http://pbs.twimg.com/profile_images/999242395588820997/Cl8mq6Bh_normal.jpg</t>
  </si>
  <si>
    <t>http://pbs.twimg.com/profile_images/964559230215827457/hBHTNNLD_normal.jpg</t>
  </si>
  <si>
    <t>http://pbs.twimg.com/profile_images/1290724099485061123/zFyLbvD2_normal.jpg</t>
  </si>
  <si>
    <t>http://pbs.twimg.com/profile_images/1258546769451003905/C78oWP6B_normal.jpg</t>
  </si>
  <si>
    <t>http://pbs.twimg.com/profile_images/1272364392626208774/4eZ8ctE5_normal.jpg</t>
  </si>
  <si>
    <t>http://pbs.twimg.com/profile_images/1294437604037931008/1MNMT14D_normal.jpg</t>
  </si>
  <si>
    <t>http://pbs.twimg.com/profile_images/1025452199219023873/g2d0hntP_normal.jpg</t>
  </si>
  <si>
    <t>http://pbs.twimg.com/profile_images/1048164908213456896/Bx-MDYBB_normal.jpg</t>
  </si>
  <si>
    <t>http://pbs.twimg.com/profile_images/616460311/17864_587866860047_210600433_34213979_1875880_n_normal.jpg</t>
  </si>
  <si>
    <t>http://pbs.twimg.com/profile_images/1087175337757298689/yBCOJthb_normal.jpg</t>
  </si>
  <si>
    <t>http://pbs.twimg.com/profile_images/1266511055322218501/QuAL6HaB_normal.jpg</t>
  </si>
  <si>
    <t>http://pbs.twimg.com/profile_images/823026533145055233/fQp_OVYh_normal.jpg</t>
  </si>
  <si>
    <t>http://pbs.twimg.com/profile_images/904608054011772928/XMlKbUD__normal.jpg</t>
  </si>
  <si>
    <t>http://pbs.twimg.com/profile_images/58329462/mepr2_normal.jpg</t>
  </si>
  <si>
    <t>http://pbs.twimg.com/profile_images/1108388858754990081/8ljiwZ84_normal.jpg</t>
  </si>
  <si>
    <t>http://pbs.twimg.com/profile_images/992182181198999557/J0bhnLZ4_normal.jpg</t>
  </si>
  <si>
    <t>http://pbs.twimg.com/profile_images/646216758571876352/3tTV0QlD_normal.jpg</t>
  </si>
  <si>
    <t>http://pbs.twimg.com/profile_images/1294400258135515138/tSPybBzS_normal.jpg</t>
  </si>
  <si>
    <t>http://pbs.twimg.com/profile_images/1216541369382121472/55nlCfF6_normal.jpg</t>
  </si>
  <si>
    <t>http://pbs.twimg.com/profile_images/446665614912806912/RAoWY84I_normal.jpeg</t>
  </si>
  <si>
    <t>http://pbs.twimg.com/profile_images/1176737669512142848/xt8W0PVt_normal.jpg</t>
  </si>
  <si>
    <t>http://pbs.twimg.com/profile_images/1123998429590577155/r6gRIRru_normal.png</t>
  </si>
  <si>
    <t>http://pbs.twimg.com/profile_images/1114206291826757632/0gKU1qOr_normal.jpg</t>
  </si>
  <si>
    <t>http://pbs.twimg.com/profile_images/1297412409502707712/IsB4aBXI_normal.jpg</t>
  </si>
  <si>
    <t>http://pbs.twimg.com/profile_images/1284954550575734784/cpqgPNwd_normal.jpg</t>
  </si>
  <si>
    <t>http://pbs.twimg.com/profile_images/691156583707856896/N-DjenNl_normal.jpg</t>
  </si>
  <si>
    <t>http://pbs.twimg.com/profile_images/1224445166888476677/GSLfdsba_normal.jpg</t>
  </si>
  <si>
    <t>http://pbs.twimg.com/profile_images/765823979538055168/iYWWflgV_normal.jpg</t>
  </si>
  <si>
    <t>http://pbs.twimg.com/profile_images/1083114797951000576/l85bfHLB_normal.jpg</t>
  </si>
  <si>
    <t>http://pbs.twimg.com/profile_images/1266064475725066242/rVWTozec_normal.jpg</t>
  </si>
  <si>
    <t>http://pbs.twimg.com/profile_images/1177725713425653760/8-09ukIY_normal.jpg</t>
  </si>
  <si>
    <t>http://pbs.twimg.com/profile_images/1164691682786516992/W11UkWbO_normal.jpg</t>
  </si>
  <si>
    <t>http://pbs.twimg.com/profile_images/1058123187362267136/4FAb0Rm7_normal.jpg</t>
  </si>
  <si>
    <t>http://pbs.twimg.com/profile_images/1199024242697875456/j81b6-em_normal.jpg</t>
  </si>
  <si>
    <t>http://pbs.twimg.com/profile_images/1141063950693330944/KZQLT4dL_normal.jpg</t>
  </si>
  <si>
    <t>http://pbs.twimg.com/profile_images/917534377571217433/-HoVUZYj_normal.jpg</t>
  </si>
  <si>
    <t>http://pbs.twimg.com/profile_images/1230461887487369218/kF_rv7Du_normal.jpg</t>
  </si>
  <si>
    <t>http://pbs.twimg.com/profile_images/1227636603067256832/xTiOuh_B_normal.jpg</t>
  </si>
  <si>
    <t>http://pbs.twimg.com/profile_images/1186479959570817024/NzjqLsir_normal.jpg</t>
  </si>
  <si>
    <t>http://pbs.twimg.com/profile_images/708422046791786497/NfBZrNQg_normal.jpg</t>
  </si>
  <si>
    <t>http://pbs.twimg.com/profile_images/1291869302669312000/x2vXrRuj_normal.jpg</t>
  </si>
  <si>
    <t>http://pbs.twimg.com/profile_images/1177734449112473601/i6TXc2o5_normal.jpg</t>
  </si>
  <si>
    <t>http://pbs.twimg.com/profile_images/1283429818684436481/nq1gbzGZ_normal.jpg</t>
  </si>
  <si>
    <t>http://pbs.twimg.com/profile_images/919594768295976963/eaHvteYU_normal.jpg</t>
  </si>
  <si>
    <t>http://pbs.twimg.com/profile_images/1023010431873495041/-pltXcg-_normal.jpg</t>
  </si>
  <si>
    <t>http://pbs.twimg.com/profile_images/1296559985393106945/9NZAzRBB_normal.jpg</t>
  </si>
  <si>
    <t>http://pbs.twimg.com/profile_images/1291544091805745154/NO0i2dpJ_normal.jpg</t>
  </si>
  <si>
    <t>http://pbs.twimg.com/profile_images/1268505787602571271/QvKi4MCd_normal.jpg</t>
  </si>
  <si>
    <t>http://pbs.twimg.com/profile_images/1298321472004468741/XH7gnfbc_normal.jpg</t>
  </si>
  <si>
    <t>http://pbs.twimg.com/profile_images/1100933566005800960/O5dpmFXo_normal.jpg</t>
  </si>
  <si>
    <t>http://pbs.twimg.com/profile_images/1068139184777498630/CHzv_C2I_normal.jpg</t>
  </si>
  <si>
    <t>http://pbs.twimg.com/profile_images/1232878102302228480/Mub-1qc5_normal.jpg</t>
  </si>
  <si>
    <t>http://pbs.twimg.com/profile_images/1211586287984988160/Uy3aihjz_normal.jpg</t>
  </si>
  <si>
    <t>http://pbs.twimg.com/profile_images/932697189423501312/HzFLGzW9_normal.jpg</t>
  </si>
  <si>
    <t>http://pbs.twimg.com/profile_images/1259889398658633728/oc3EcmNF_normal.jpg</t>
  </si>
  <si>
    <t>http://pbs.twimg.com/profile_images/821139435739906048/DZp96cmB_normal.jpg</t>
  </si>
  <si>
    <t>http://pbs.twimg.com/profile_images/3110009307/f7362a64527da1b8986ee2b48dcb8539_normal.jpeg</t>
  </si>
  <si>
    <t>http://pbs.twimg.com/profile_images/1295086339977707520/vFbbmk6G_normal.jpg</t>
  </si>
  <si>
    <t>http://pbs.twimg.com/profile_images/1228395883529564160/lIsul6Ac_normal.jpg</t>
  </si>
  <si>
    <t>http://pbs.twimg.com/profile_images/1240638314090237953/ikVNcjFn_normal.jpg</t>
  </si>
  <si>
    <t>http://pbs.twimg.com/profile_images/1267646651826659328/k-FMBEAK_normal.jpg</t>
  </si>
  <si>
    <t>http://pbs.twimg.com/profile_images/1182831480340439040/fRdNiUt2_normal.jpg</t>
  </si>
  <si>
    <t>http://pbs.twimg.com/profile_images/1276241890552066048/3Rffxyam_normal.jpg</t>
  </si>
  <si>
    <t>http://pbs.twimg.com/profile_images/1095814493647577093/BmNhLC4b_normal.jpg</t>
  </si>
  <si>
    <t>http://pbs.twimg.com/profile_images/1115272552388157440/zsWMlsv6_normal.jpg</t>
  </si>
  <si>
    <t>http://pbs.twimg.com/profile_images/1253099091111936005/N3YEHEX4_normal.jpg</t>
  </si>
  <si>
    <t>http://pbs.twimg.com/profile_images/1217127694183424000/LX-dZbxt_normal.jpg</t>
  </si>
  <si>
    <t>http://pbs.twimg.com/profile_images/1277463493520875528/IH4IfP1Z_normal.jpg</t>
  </si>
  <si>
    <t>http://pbs.twimg.com/profile_images/1282811972220784640/9nbDavrH_normal.jpg</t>
  </si>
  <si>
    <t>http://pbs.twimg.com/profile_images/463699984886411264/3dTlNRp7_normal.png</t>
  </si>
  <si>
    <t>http://pbs.twimg.com/profile_images/1267834074510606338/yH_Zvo1i_normal.jpg</t>
  </si>
  <si>
    <t>http://pbs.twimg.com/profile_images/1222736309233561600/CXqLiCAi_normal.jpg</t>
  </si>
  <si>
    <t>http://pbs.twimg.com/profile_images/1289648243966709760/EvtuRDWh_normal.jpg</t>
  </si>
  <si>
    <t>http://pbs.twimg.com/profile_images/938833406691102720/OpT1caIz_normal.jpg</t>
  </si>
  <si>
    <t>http://pbs.twimg.com/profile_images/2229734886/feret_normal.jpeg</t>
  </si>
  <si>
    <t>http://pbs.twimg.com/profile_images/1025435971536527361/Aw3EP69w_normal.jpg</t>
  </si>
  <si>
    <t>http://pbs.twimg.com/profile_images/1280207523098906625/giPXMe-C_normal.jpg</t>
  </si>
  <si>
    <t>http://pbs.twimg.com/profile_images/1160667658838315009/S9OkjL6N_normal.jpg</t>
  </si>
  <si>
    <t>http://pbs.twimg.com/profile_images/1152982150079307778/wax-CxZN_normal.jpg</t>
  </si>
  <si>
    <t>http://pbs.twimg.com/profile_images/1297962920597479426/Lm06O29S_normal.jpg</t>
  </si>
  <si>
    <t>http://pbs.twimg.com/profile_images/1164378164921077760/S9GaYYWb_normal.jpg</t>
  </si>
  <si>
    <t>http://pbs.twimg.com/profile_images/1277645210579845120/Q_-rXdxf_normal.jpg</t>
  </si>
  <si>
    <t>http://pbs.twimg.com/profile_images/1248064468044730369/VlyYSsv6_normal.jpg</t>
  </si>
  <si>
    <t>http://pbs.twimg.com/profile_images/1291767054182354946/IOyf8xEf_normal.jpg</t>
  </si>
  <si>
    <t>http://pbs.twimg.com/profile_images/1294045010917240840/9SEd19FB_normal.jpg</t>
  </si>
  <si>
    <t>http://pbs.twimg.com/profile_images/1298484634498617346/c4zD3QC3_normal.jpg</t>
  </si>
  <si>
    <t>http://pbs.twimg.com/profile_images/1273009969680564227/6DXy7E5H_normal.jpg</t>
  </si>
  <si>
    <t>http://pbs.twimg.com/profile_images/1278118680858185730/P-EZHqcv_normal.jpg</t>
  </si>
  <si>
    <t>http://pbs.twimg.com/profile_images/1230959666781442048/7RbCHXQk_normal.jpg</t>
  </si>
  <si>
    <t>http://pbs.twimg.com/profile_images/1291541191671111680/QlEi4fnJ_normal.jpg</t>
  </si>
  <si>
    <t>http://pbs.twimg.com/profile_images/1297390608403689472/5J9Q37nc_normal.jpg</t>
  </si>
  <si>
    <t>http://pbs.twimg.com/profile_images/1294351633523056641/4sld9Z6f_normal.jpg</t>
  </si>
  <si>
    <t>http://pbs.twimg.com/profile_images/1277372319665664000/sXqzzGqq_normal.jpg</t>
  </si>
  <si>
    <t>http://pbs.twimg.com/profile_images/1291119705919545344/0jsTHGU6_normal.jpg</t>
  </si>
  <si>
    <t>http://pbs.twimg.com/profile_images/1269085513895555074/EZRDiCcq_normal.jpg</t>
  </si>
  <si>
    <t>http://pbs.twimg.com/profile_images/1293982885079285761/pS_5emHI_normal.jpg</t>
  </si>
  <si>
    <t>http://pbs.twimg.com/profile_images/1073605045239848962/9xw9c11r_normal.jpg</t>
  </si>
  <si>
    <t>http://pbs.twimg.com/profile_images/1278005110665183232/olRZglpo_normal.jpg</t>
  </si>
  <si>
    <t>http://pbs.twimg.com/profile_images/1284544632051900417/GD-aZOuP_normal.jpg</t>
  </si>
  <si>
    <t>http://pbs.twimg.com/profile_images/58214706/LunaHBP10_normal.jpg</t>
  </si>
  <si>
    <t>http://pbs.twimg.com/profile_images/1149704287867613189/-5LaUwrX_normal.jpg</t>
  </si>
  <si>
    <t>http://pbs.twimg.com/profile_images/582539185514536960/r7fMylVC_normal.jpg</t>
  </si>
  <si>
    <t>http://pbs.twimg.com/profile_images/1425077072/fffasd_001_normal.jpg</t>
  </si>
  <si>
    <t>http://pbs.twimg.com/profile_images/1217571415177588736/EV4tdMtF_normal.jpg</t>
  </si>
  <si>
    <t>http://pbs.twimg.com/profile_images/572571610542182400/7YKyV3U1_normal.jpeg</t>
  </si>
  <si>
    <t>http://pbs.twimg.com/profile_images/1287094366436069378/34JsfaJY_normal.jpg</t>
  </si>
  <si>
    <t>http://pbs.twimg.com/profile_images/837302538454069248/68L2S6n1_normal.jpg</t>
  </si>
  <si>
    <t>http://pbs.twimg.com/profile_images/1233531924800589824/VQ-GkHBC_normal.jpg</t>
  </si>
  <si>
    <t>http://pbs.twimg.com/profile_images/1267931419785023488/OwiqXsL3_normal.jpg</t>
  </si>
  <si>
    <t>http://pbs.twimg.com/profile_images/1283527584022700034/_s5ZXk86_normal.jpg</t>
  </si>
  <si>
    <t>http://pbs.twimg.com/profile_images/1261128328381116416/6Jtquvv8_normal.jpg</t>
  </si>
  <si>
    <t>http://pbs.twimg.com/profile_images/1290692535178997760/TMdJW-fd_normal.jpg</t>
  </si>
  <si>
    <t>http://pbs.twimg.com/profile_images/955246890546642944/HPgQ_r6L_normal.jpg</t>
  </si>
  <si>
    <t>http://pbs.twimg.com/profile_images/647134950416863232/bWwSMZOY_normal.jpg</t>
  </si>
  <si>
    <t>http://pbs.twimg.com/profile_images/1238519480134905859/2uJBltQl_normal.jpg</t>
  </si>
  <si>
    <t>http://pbs.twimg.com/profile_images/528201222906339328/66vZqpNO_normal.jpeg</t>
  </si>
  <si>
    <t>http://pbs.twimg.com/profile_images/974469214215004160/WW2TSMeE_normal.jpg</t>
  </si>
  <si>
    <t>http://pbs.twimg.com/profile_images/1255903023034855425/XgcAxycz_normal.jpg</t>
  </si>
  <si>
    <t>http://pbs.twimg.com/profile_images/1273014933056356352/-jmgl7ey_normal.jpg</t>
  </si>
  <si>
    <t>http://pbs.twimg.com/profile_images/1297699845151625216/C4JLyIFV_normal.jpg</t>
  </si>
  <si>
    <t>http://pbs.twimg.com/profile_images/1283218838432043009/SYNVpeNz_normal.jpg</t>
  </si>
  <si>
    <t>http://pbs.twimg.com/profile_images/1106899587640389633/kMbihTuO_normal.jpg</t>
  </si>
  <si>
    <t>http://pbs.twimg.com/profile_images/1217951229625733120/XAC6jziX_normal.jpg</t>
  </si>
  <si>
    <t>http://pbs.twimg.com/profile_images/1291817552960724993/8buM_jNq_normal.jpg</t>
  </si>
  <si>
    <t>http://pbs.twimg.com/profile_images/1263477095252078592/zbv0pj7j_normal.jpg</t>
  </si>
  <si>
    <t>http://pbs.twimg.com/profile_images/1287151758305898496/w83m1Tni_normal.jpg</t>
  </si>
  <si>
    <t>http://pbs.twimg.com/profile_images/1297726646863069185/RvwbitZl_normal.jpg</t>
  </si>
  <si>
    <t>http://pbs.twimg.com/profile_images/1243549435294093314/C4Yz0Ngb_normal.jpg</t>
  </si>
  <si>
    <t>http://pbs.twimg.com/profile_images/1243587206037606406/YGqifLUG_normal.jpg</t>
  </si>
  <si>
    <t>http://pbs.twimg.com/profile_images/1051477267925352448/BM2VzYwR_normal.jpg</t>
  </si>
  <si>
    <t>http://pbs.twimg.com/profile_images/1271489003427168256/xMyTE2_q_normal.jpg</t>
  </si>
  <si>
    <t>http://pbs.twimg.com/profile_images/1199081106592583680/jOgAOffR_normal.jpg</t>
  </si>
  <si>
    <t>http://pbs.twimg.com/profile_images/3741078178/266dce595102fc56d50d26c6f2312bb3_normal.jpeg</t>
  </si>
  <si>
    <t>http://pbs.twimg.com/profile_images/1083090711191408640/0CoGaZ0T_normal.jpg</t>
  </si>
  <si>
    <t>http://pbs.twimg.com/profile_images/1267935193089728512/4buCBQgk_normal.jpg</t>
  </si>
  <si>
    <t>http://pbs.twimg.com/profile_images/1293262551057420293/4QMAmava_normal.jpg</t>
  </si>
  <si>
    <t>http://pbs.twimg.com/profile_images/1149814512415100929/lgXvSXmy_normal.jpg</t>
  </si>
  <si>
    <t>http://pbs.twimg.com/profile_images/905574506701443072/KHuyVJCL_normal.jpg</t>
  </si>
  <si>
    <t>http://pbs.twimg.com/profile_images/1297291914321055744/PisrAM5q_normal.jpg</t>
  </si>
  <si>
    <t>http://pbs.twimg.com/profile_images/1214232211915988993/y8p1XyiS_normal.jpg</t>
  </si>
  <si>
    <t>http://pbs.twimg.com/profile_images/1073249647488057346/piAHnDTQ_normal.jpg</t>
  </si>
  <si>
    <t>http://pbs.twimg.com/profile_images/1114553674083307520/9wAisfe1_normal.jpg</t>
  </si>
  <si>
    <t>http://pbs.twimg.com/profile_images/1291566690921193479/FoOQqEHw_normal.jpg</t>
  </si>
  <si>
    <t>http://pbs.twimg.com/profile_images/821912226743230464/lTSiAVrT_normal.jpg</t>
  </si>
  <si>
    <t>http://pbs.twimg.com/profile_images/1243020881758208004/Gi9N6dkw_normal.jpg</t>
  </si>
  <si>
    <t>http://pbs.twimg.com/profile_images/1074501912966225920/vy19j0al_normal.jpg</t>
  </si>
  <si>
    <t>http://pbs.twimg.com/profile_images/1283901598092197890/Jo-mN-Xe_normal.jpg</t>
  </si>
  <si>
    <t>http://pbs.twimg.com/profile_images/378800000341573291/24f6ee86ca467d0798e0b76469465461_normal.jpeg</t>
  </si>
  <si>
    <t>http://pbs.twimg.com/profile_images/588441912660643840/ZaTvdH5z_normal.jpg</t>
  </si>
  <si>
    <t>http://pbs.twimg.com/profile_images/1297738701741711360/hRut1f09_normal.jpg</t>
  </si>
  <si>
    <t>http://pbs.twimg.com/profile_images/1115779337435975680/B9oX9bie_normal.png</t>
  </si>
  <si>
    <t>http://pbs.twimg.com/profile_images/1268208134335672327/IcfE5_1U_normal.jpg</t>
  </si>
  <si>
    <t>http://pbs.twimg.com/profile_images/1288334326879330304/JNg4qhLR_normal.jpg</t>
  </si>
  <si>
    <t>http://pbs.twimg.com/profile_images/378800000081047320/87d8f41f86a27414323728d05da30563_normal.jpeg</t>
  </si>
  <si>
    <t>http://pbs.twimg.com/profile_images/1254911918344724482/IU51xPCZ_normal.jpg</t>
  </si>
  <si>
    <t>http://pbs.twimg.com/profile_images/1298636579028770819/WY62lrYb_normal.jpg</t>
  </si>
  <si>
    <t>http://pbs.twimg.com/profile_images/881953878488559616/RJSr6JLD_normal.jpg</t>
  </si>
  <si>
    <t>http://pbs.twimg.com/profile_images/983611120811479040/VxoFZDKd_normal.jpg</t>
  </si>
  <si>
    <t>http://pbs.twimg.com/profile_images/992579247117144064/S5AGChi-_normal.jpg</t>
  </si>
  <si>
    <t>http://pbs.twimg.com/profile_images/1295130663713218560/z4n16XzX_normal.jpg</t>
  </si>
  <si>
    <t>http://pbs.twimg.com/profile_images/1277328145125904396/sggr8ard_normal.jpg</t>
  </si>
  <si>
    <t>http://pbs.twimg.com/profile_images/1148076876423811072/CpMXClEl_normal.jpg</t>
  </si>
  <si>
    <t>http://pbs.twimg.com/profile_images/1278699661113647106/wKh70vkE_normal.jpg</t>
  </si>
  <si>
    <t>http://pbs.twimg.com/profile_images/1274441388843831296/akY8_L5g_normal.jpg</t>
  </si>
  <si>
    <t>http://pbs.twimg.com/profile_images/1296838194118287361/OgytfFee_normal.jpg</t>
  </si>
  <si>
    <t>http://pbs.twimg.com/profile_images/1267652154992492546/gQ9t4-i4_normal.jpg</t>
  </si>
  <si>
    <t>http://pbs.twimg.com/profile_images/884582623695306755/PPzHhLli_normal.jpg</t>
  </si>
  <si>
    <t>http://pbs.twimg.com/profile_images/768275495641161729/rS7cpV-V_normal.jpg</t>
  </si>
  <si>
    <t>http://pbs.twimg.com/profile_images/1278089234541248513/rwCJ9eFh_normal.jpg</t>
  </si>
  <si>
    <t>http://pbs.twimg.com/profile_images/1020339879375507463/l9vGfwgX_normal.jpg</t>
  </si>
  <si>
    <t>http://pbs.twimg.com/profile_images/1295416713509588994/4EEhCF-D_normal.jpg</t>
  </si>
  <si>
    <t>http://pbs.twimg.com/profile_images/2278992861/l88t5aodf2nfceuhk8hr_normal.gif</t>
  </si>
  <si>
    <t>http://pbs.twimg.com/profile_images/1197898922318012418/eRNvXFzP_normal.jpg</t>
  </si>
  <si>
    <t>http://pbs.twimg.com/profile_images/1190540261161684992/BQ0054gj_normal.jpg</t>
  </si>
  <si>
    <t>http://pbs.twimg.com/profile_images/1270105062304395264/22M9KaGF_normal.jpg</t>
  </si>
  <si>
    <t>http://pbs.twimg.com/profile_images/1181378805082083328/XcL4vcYn_normal.jpg</t>
  </si>
  <si>
    <t>http://pbs.twimg.com/profile_images/1273335119315718145/32qb-r3m_normal.jpg</t>
  </si>
  <si>
    <t>http://pbs.twimg.com/profile_images/1290386369085407232/6nuhMYxU_normal.jpg</t>
  </si>
  <si>
    <t>http://pbs.twimg.com/profile_images/1293773969514827777/gUQexy_b_normal.jpg</t>
  </si>
  <si>
    <t>http://pbs.twimg.com/profile_images/1298102818226700292/N8G3R-X9_normal.jpg</t>
  </si>
  <si>
    <t>http://pbs.twimg.com/profile_images/1295175878167666688/-Mijnn_1_normal.jpg</t>
  </si>
  <si>
    <t>http://pbs.twimg.com/profile_images/1298341545708589062/uBIqm-6J_normal.jpg</t>
  </si>
  <si>
    <t>http://pbs.twimg.com/profile_images/732611694325731328/MhiHfyFN_normal.jpg</t>
  </si>
  <si>
    <t>http://pbs.twimg.com/profile_images/1278757502025228289/_gvY8TFX_normal.jpg</t>
  </si>
  <si>
    <t>http://pbs.twimg.com/profile_images/1205502783190970373/983Yp_VD_normal.jpg</t>
  </si>
  <si>
    <t>http://pbs.twimg.com/profile_images/1137168579600801793/SGQpYL7N_normal.jpg</t>
  </si>
  <si>
    <t>http://pbs.twimg.com/profile_images/1267524637715337217/o9QzTScV_normal.jpg</t>
  </si>
  <si>
    <t>http://pbs.twimg.com/profile_images/1223247828811681792/aS0h6yNQ_normal.jpg</t>
  </si>
  <si>
    <t>http://pbs.twimg.com/profile_images/1033888637031788545/8QqZhCo-_normal.jpg</t>
  </si>
  <si>
    <t>http://pbs.twimg.com/profile_images/1221574466578321408/YgIhgFZC_normal.jpg</t>
  </si>
  <si>
    <t>http://pbs.twimg.com/profile_images/1288527394953977858/39oVb6kB_normal.jpg</t>
  </si>
  <si>
    <t>http://pbs.twimg.com/profile_images/1100953636/pittsburgh-pirates_normal.jpg</t>
  </si>
  <si>
    <t>http://pbs.twimg.com/profile_images/1298765450730442752/N21jkvUB_normal.jpg</t>
  </si>
  <si>
    <t>http://pbs.twimg.com/profile_images/771802394195668992/sdiSWCGC_normal.jpg</t>
  </si>
  <si>
    <t>http://pbs.twimg.com/profile_images/1295386802409353217/6L_QToKw_normal.jpg</t>
  </si>
  <si>
    <t>http://pbs.twimg.com/profile_images/1298745733026402308/auhEX0DT_normal.jpg</t>
  </si>
  <si>
    <t>http://pbs.twimg.com/profile_images/1266852842033168385/ncTop8D7_normal.jpg</t>
  </si>
  <si>
    <t>http://pbs.twimg.com/profile_images/3611656063/2f9d307919996ab2c07edc8de608cc0d_normal.jpeg</t>
  </si>
  <si>
    <t>http://pbs.twimg.com/profile_images/1291914820783165448/6rYgU8MU_normal.jpg</t>
  </si>
  <si>
    <t>http://pbs.twimg.com/profile_images/1270537602077253633/GWGCCWGJ_normal.jpg</t>
  </si>
  <si>
    <t>http://pbs.twimg.com/profile_images/1294880405225639937/zpMWW4-h_normal.jpg</t>
  </si>
  <si>
    <t>http://pbs.twimg.com/profile_images/1298419095008927744/z6Ic2L8Y_normal.jpg</t>
  </si>
  <si>
    <t>http://pbs.twimg.com/profile_images/1288680758870065152/WbIJlOMv_normal.jpg</t>
  </si>
  <si>
    <t>http://pbs.twimg.com/profile_images/1258822767102828551/ncw44dh0_normal.jpg</t>
  </si>
  <si>
    <t>http://pbs.twimg.com/profile_images/2346531824/hnprzwhv5vg6tcr55zzr_normal.jpeg</t>
  </si>
  <si>
    <t>http://pbs.twimg.com/profile_images/1295046967987404800/W9VMD0uS_normal.png</t>
  </si>
  <si>
    <t>http://pbs.twimg.com/profile_images/1171853128074874880/ls8dgYnH_normal.jpg</t>
  </si>
  <si>
    <t>http://pbs.twimg.com/profile_images/744904038261481472/bBJ_7Gmw_normal.jpg</t>
  </si>
  <si>
    <t>http://pbs.twimg.com/profile_images/1298478021427503104/kCDlCH5E_normal.jpg</t>
  </si>
  <si>
    <t>http://pbs.twimg.com/profile_images/1283786814898286592/VnNhZNo-_normal.jpg</t>
  </si>
  <si>
    <t>http://pbs.twimg.com/profile_images/798546872348577793/XZXel8_T_normal.jpg</t>
  </si>
  <si>
    <t>http://pbs.twimg.com/profile_images/1228587075177459713/9KZR81_Q_normal.jpg</t>
  </si>
  <si>
    <t>http://pbs.twimg.com/profile_images/1184656949356486656/x_yxP0ne_normal.jpg</t>
  </si>
  <si>
    <t>http://pbs.twimg.com/profile_images/1206593334946353152/XUHHGqMN_normal.jpg</t>
  </si>
  <si>
    <t>http://pbs.twimg.com/profile_images/1007143050802429954/xzykuUDC_normal.jpg</t>
  </si>
  <si>
    <t>http://pbs.twimg.com/profile_images/1279138842403131393/-0bLEQvA_normal.jpg</t>
  </si>
  <si>
    <t>http://pbs.twimg.com/profile_images/1267890789247602688/bdFo5-BY_normal.jpg</t>
  </si>
  <si>
    <t>http://pbs.twimg.com/profile_images/1119727449808560129/mZZgN3_f_normal.jpg</t>
  </si>
  <si>
    <t>http://pbs.twimg.com/profile_images/1171065675055386629/cWAJFsYp_normal.jpg</t>
  </si>
  <si>
    <t>http://pbs.twimg.com/profile_images/1176693817560297472/2Yvlie60_normal.jpg</t>
  </si>
  <si>
    <t>http://pbs.twimg.com/profile_images/1268856027832778755/jEUd90I0_normal.jpg</t>
  </si>
  <si>
    <t>http://pbs.twimg.com/profile_images/1070822463456665603/2m4e_Ls5_normal.jpg</t>
  </si>
  <si>
    <t>http://pbs.twimg.com/profile_images/1224043141352820738/lTVbpRbw_normal.jpg</t>
  </si>
  <si>
    <t>http://pbs.twimg.com/profile_images/1298727391184015360/ii904TWc_normal.jpg</t>
  </si>
  <si>
    <t>http://pbs.twimg.com/profile_images/1129877187564326912/vFlvc8uk_normal.jpg</t>
  </si>
  <si>
    <t>http://pbs.twimg.com/profile_images/1194503877518712832/WiTGRsul_normal.jpg</t>
  </si>
  <si>
    <t>http://pbs.twimg.com/profile_images/1283861073917915136/lt5dConz_normal.jpg</t>
  </si>
  <si>
    <t>http://pbs.twimg.com/profile_images/1279901498109919232/Eb_uSuxY_normal.jpg</t>
  </si>
  <si>
    <t>http://pbs.twimg.com/profile_images/1128760493051662336/EbMSC2QJ_normal.jpg</t>
  </si>
  <si>
    <t>http://pbs.twimg.com/profile_images/1269378461027782657/uF1ML_B__normal.jpg</t>
  </si>
  <si>
    <t>http://pbs.twimg.com/profile_images/1294002404774547457/J6thppGb_normal.jpg</t>
  </si>
  <si>
    <t>http://pbs.twimg.com/profile_images/1247698196803063808/pr4zps9Z_normal.jpg</t>
  </si>
  <si>
    <t>http://pbs.twimg.com/profile_images/318381151/4918_102501616229_516861229_2554243_3111273_n_normal.jpg</t>
  </si>
  <si>
    <t>http://pbs.twimg.com/profile_images/378800000737801164/af883e7e7d7e2bed29cba22d4d1a6f51_normal.jpeg</t>
  </si>
  <si>
    <t>http://pbs.twimg.com/profile_images/1288840232368914433/_1gQVvcp_normal.jpg</t>
  </si>
  <si>
    <t>http://pbs.twimg.com/profile_images/1287894539223564290/opHkIqwx_normal.jpg</t>
  </si>
  <si>
    <t>http://pbs.twimg.com/profile_images/429352658575425537/6gQdMMm3_normal.jpeg</t>
  </si>
  <si>
    <t>http://pbs.twimg.com/profile_images/1267706319949008896/iYm9yC9X_normal.jpg</t>
  </si>
  <si>
    <t>http://pbs.twimg.com/profile_images/1217327128385146881/7aXktoTr_normal.jpg</t>
  </si>
  <si>
    <t>http://pbs.twimg.com/profile_images/1225133362983075840/gm5Q9MDz_normal.jpg</t>
  </si>
  <si>
    <t>http://pbs.twimg.com/profile_images/1137431336447332353/wHmHzoGv_normal.jpg</t>
  </si>
  <si>
    <t>http://pbs.twimg.com/profile_images/1291280764060012544/yb2BDyrS_normal.jpg</t>
  </si>
  <si>
    <t>http://pbs.twimg.com/profile_images/980923742372188160/aEbKWMeC_normal.jpg</t>
  </si>
  <si>
    <t>http://pbs.twimg.com/profile_images/1265070746931302401/2w71OcJP_normal.jpg</t>
  </si>
  <si>
    <t>http://pbs.twimg.com/profile_images/736188249169747969/hNprVu4r_normal.jpg</t>
  </si>
  <si>
    <t>http://pbs.twimg.com/profile_images/1192293660651470848/BTRRi7sG_normal.jpg</t>
  </si>
  <si>
    <t>http://pbs.twimg.com/profile_images/1054817699690409984/u0hXkmuW_normal.jpg</t>
  </si>
  <si>
    <t>http://pbs.twimg.com/profile_images/1298357725139800068/Qt-pEdGe_normal.jpg</t>
  </si>
  <si>
    <t>http://pbs.twimg.com/profile_images/1280116881551228930/09b_9IiB_normal.jpg</t>
  </si>
  <si>
    <t>http://pbs.twimg.com/profile_images/1230316221989609472/EuxgxlWo_normal.jpg</t>
  </si>
  <si>
    <t>http://pbs.twimg.com/profile_images/1187825795340865537/piy_wl-w_normal.jpg</t>
  </si>
  <si>
    <t>http://pbs.twimg.com/profile_images/1272175278446411777/cEU1zSaS_normal.jpg</t>
  </si>
  <si>
    <t>http://pbs.twimg.com/profile_images/1221914102836142080/btvXhlSN_normal.jpg</t>
  </si>
  <si>
    <t>http://pbs.twimg.com/profile_images/1183975120647397381/nWDIC6oO_normal.jpg</t>
  </si>
  <si>
    <t>http://pbs.twimg.com/profile_images/1225546110015541248/pZY-AcQR_normal.jpg</t>
  </si>
  <si>
    <t>http://pbs.twimg.com/profile_images/670857161761689600/vNdL1EV5_normal.jpg</t>
  </si>
  <si>
    <t>http://pbs.twimg.com/profile_images/486462232407322625/Evcl733t_normal.jpeg</t>
  </si>
  <si>
    <t>http://pbs.twimg.com/profile_images/1075198354634801152/9u8pvUlo_normal.jpg</t>
  </si>
  <si>
    <t>http://pbs.twimg.com/profile_images/1020512061342846976/v8t70dxc_normal.jpg</t>
  </si>
  <si>
    <t>http://pbs.twimg.com/profile_images/1172310637499695105/gZhlFOo0_normal.jpg</t>
  </si>
  <si>
    <t>Open Twitter Page for This Person</t>
  </si>
  <si>
    <t>https://twitter.com/localsdguy1</t>
  </si>
  <si>
    <t>https://twitter.com/cnn</t>
  </si>
  <si>
    <t>https://twitter.com/treymays</t>
  </si>
  <si>
    <t>https://twitter.com/doc_0</t>
  </si>
  <si>
    <t>https://twitter.com/moragis_</t>
  </si>
  <si>
    <t>https://twitter.com/sharptetafc</t>
  </si>
  <si>
    <t>https://twitter.com/najibsm17</t>
  </si>
  <si>
    <t>https://twitter.com/b8ilee2</t>
  </si>
  <si>
    <t>https://twitter.com/jmorr04</t>
  </si>
  <si>
    <t>https://twitter.com/trailblazers</t>
  </si>
  <si>
    <t>https://twitter.com/_thunder_up</t>
  </si>
  <si>
    <t>https://twitter.com/hartfordwolf</t>
  </si>
  <si>
    <t>https://twitter.com/134340zy</t>
  </si>
  <si>
    <t>https://twitter.com/michebangtan</t>
  </si>
  <si>
    <t>https://twitter.com/vickymensah1</t>
  </si>
  <si>
    <t>https://twitter.com/_army101_</t>
  </si>
  <si>
    <t>https://twitter.com/_jemmee_</t>
  </si>
  <si>
    <t>https://twitter.com/sweeethyphens</t>
  </si>
  <si>
    <t>https://twitter.com/silverxkth</t>
  </si>
  <si>
    <t>https://twitter.com/jinsthicktoes</t>
  </si>
  <si>
    <t>https://twitter.com/princejm95</t>
  </si>
  <si>
    <t>https://twitter.com/nyamjoonamu</t>
  </si>
  <si>
    <t>https://twitter.com/cwl92572086</t>
  </si>
  <si>
    <t>https://twitter.com/myhappiness875</t>
  </si>
  <si>
    <t>https://twitter.com/triviaphoenix</t>
  </si>
  <si>
    <t>https://twitter.com/fatima7_fati</t>
  </si>
  <si>
    <t>https://twitter.com/lunar19897</t>
  </si>
  <si>
    <t>https://twitter.com/thagth7</t>
  </si>
  <si>
    <t>https://twitter.com/szzlbngtan</t>
  </si>
  <si>
    <t>https://twitter.com/mskoyaness</t>
  </si>
  <si>
    <t>https://twitter.com/bungaygwangi</t>
  </si>
  <si>
    <t>https://twitter.com/msscorpion555</t>
  </si>
  <si>
    <t>https://twitter.com/faizel1892</t>
  </si>
  <si>
    <t>https://twitter.com/lauraakay12</t>
  </si>
  <si>
    <t>https://twitter.com/mytearjjk</t>
  </si>
  <si>
    <t>https://twitter.com/innerlunachild</t>
  </si>
  <si>
    <t>https://twitter.com/ohmygahwt</t>
  </si>
  <si>
    <t>https://twitter.com/bangtanligius</t>
  </si>
  <si>
    <t>https://twitter.com/serendipiteach</t>
  </si>
  <si>
    <t>https://twitter.com/spiritedaway11</t>
  </si>
  <si>
    <t>https://twitter.com/joonieisluv_</t>
  </si>
  <si>
    <t>https://twitter.com/sangi74106252</t>
  </si>
  <si>
    <t>https://twitter.com/ddaengforever1</t>
  </si>
  <si>
    <t>https://twitter.com/cndylnds</t>
  </si>
  <si>
    <t>https://twitter.com/btsbang44624216</t>
  </si>
  <si>
    <t>https://twitter.com/ingirksnob</t>
  </si>
  <si>
    <t>https://twitter.com/zii_bangtan</t>
  </si>
  <si>
    <t>https://twitter.com/imbtsmoonchild</t>
  </si>
  <si>
    <t>https://twitter.com/aelyrian</t>
  </si>
  <si>
    <t>https://twitter.com/toto_chanot7</t>
  </si>
  <si>
    <t>https://twitter.com/chachalala7_bts</t>
  </si>
  <si>
    <t>https://twitter.com/gavyashri</t>
  </si>
  <si>
    <t>https://twitter.com/suga_no_ice</t>
  </si>
  <si>
    <t>https://twitter.com/anila62069708</t>
  </si>
  <si>
    <t>https://twitter.com/jimmyyitty</t>
  </si>
  <si>
    <t>https://twitter.com/liljeefery</t>
  </si>
  <si>
    <t>https://twitter.com/jetthejudge</t>
  </si>
  <si>
    <t>https://twitter.com/v_lariest</t>
  </si>
  <si>
    <t>https://twitter.com/thushot7</t>
  </si>
  <si>
    <t>https://twitter.com/outroductionher</t>
  </si>
  <si>
    <t>https://twitter.com/monomoonchild1</t>
  </si>
  <si>
    <t>https://twitter.com/dtwinsmom</t>
  </si>
  <si>
    <t>https://twitter.com/kaywithluv</t>
  </si>
  <si>
    <t>https://twitter.com/raplineownme</t>
  </si>
  <si>
    <t>https://twitter.com/bribestofme</t>
  </si>
  <si>
    <t>https://twitter.com/btseternalmoon7</t>
  </si>
  <si>
    <t>https://twitter.com/abangtanfan</t>
  </si>
  <si>
    <t>https://twitter.com/debcharmac</t>
  </si>
  <si>
    <t>https://twitter.com/harrytwit</t>
  </si>
  <si>
    <t>https://twitter.com/loveliestbts</t>
  </si>
  <si>
    <t>https://twitter.com/pitalonzo</t>
  </si>
  <si>
    <t>https://twitter.com/capitals</t>
  </si>
  <si>
    <t>https://twitter.com/chiarieluvsbts</t>
  </si>
  <si>
    <t>https://twitter.com/okaysilence_</t>
  </si>
  <si>
    <t>https://twitter.com/googiedol</t>
  </si>
  <si>
    <t>https://twitter.com/cannibalcreeps</t>
  </si>
  <si>
    <t>https://twitter.com/bamaperry</t>
  </si>
  <si>
    <t>https://twitter.com/itsaayall</t>
  </si>
  <si>
    <t>https://twitter.com/trvisxx</t>
  </si>
  <si>
    <t>https://twitter.com/houstonrockets</t>
  </si>
  <si>
    <t>https://twitter.com/bleacherreport</t>
  </si>
  <si>
    <t>https://twitter.com/sharm_251</t>
  </si>
  <si>
    <t>https://twitter.com/amb5430</t>
  </si>
  <si>
    <t>https://twitter.com/dailycaller</t>
  </si>
  <si>
    <t>https://twitter.com/msf9</t>
  </si>
  <si>
    <t>https://twitter.com/dadaa_x3</t>
  </si>
  <si>
    <t>https://twitter.com/truecrimepoli</t>
  </si>
  <si>
    <t>https://twitter.com/chika91512989</t>
  </si>
  <si>
    <t>https://twitter.com/eduardohagn</t>
  </si>
  <si>
    <t>https://twitter.com/skunky66613</t>
  </si>
  <si>
    <t>https://twitter.com/chriswdrew</t>
  </si>
  <si>
    <t>https://twitter.com/bbcwales</t>
  </si>
  <si>
    <t>https://twitter.com/drlindadykes</t>
  </si>
  <si>
    <t>https://twitter.com/madgejesss</t>
  </si>
  <si>
    <t>https://twitter.com/stinkythumbz</t>
  </si>
  <si>
    <t>https://twitter.com/dfir_tnt</t>
  </si>
  <si>
    <t>https://twitter.com/csocintel</t>
  </si>
  <si>
    <t>https://twitter.com/wisnulinho</t>
  </si>
  <si>
    <t>https://twitter.com/buniculatv</t>
  </si>
  <si>
    <t>https://twitter.com/anacabrera</t>
  </si>
  <si>
    <t>https://twitter.com/thedemonlost</t>
  </si>
  <si>
    <t>https://twitter.com/xuziwrld</t>
  </si>
  <si>
    <t>https://twitter.com/texan_first</t>
  </si>
  <si>
    <t>https://twitter.com/severeanon</t>
  </si>
  <si>
    <t>https://twitter.com/tsilinkie</t>
  </si>
  <si>
    <t>https://twitter.com/blaaq_ie</t>
  </si>
  <si>
    <t>https://twitter.com/volqx</t>
  </si>
  <si>
    <t>https://twitter.com/kinglamarr___</t>
  </si>
  <si>
    <t>https://twitter.com/mbahdeyforyou</t>
  </si>
  <si>
    <t>https://twitter.com/waxzyy_</t>
  </si>
  <si>
    <t>https://twitter.com/tife_fabunmi</t>
  </si>
  <si>
    <t>https://twitter.com/alex_houseof308</t>
  </si>
  <si>
    <t>https://twitter.com/_harrisonjnr</t>
  </si>
  <si>
    <t>https://twitter.com/chuksnoble4</t>
  </si>
  <si>
    <t>https://twitter.com/jwishbone</t>
  </si>
  <si>
    <t>https://twitter.com/arifleischer</t>
  </si>
  <si>
    <t>https://twitter.com/tha_bakar</t>
  </si>
  <si>
    <t>https://twitter.com/brooklynnets</t>
  </si>
  <si>
    <t>https://twitter.com/i_am_sally_btw</t>
  </si>
  <si>
    <t>https://twitter.com/stanlevert</t>
  </si>
  <si>
    <t>https://twitter.com/ftsoso_</t>
  </si>
  <si>
    <t>https://twitter.com/chadsenpal</t>
  </si>
  <si>
    <t>https://twitter.com/nuggets</t>
  </si>
  <si>
    <t>https://twitter.com/dganziano5</t>
  </si>
  <si>
    <t>https://twitter.com/dee_431</t>
  </si>
  <si>
    <t>https://twitter.com/lertyx_</t>
  </si>
  <si>
    <t>https://twitter.com/imbklaud</t>
  </si>
  <si>
    <t>https://twitter.com/nhlcassie</t>
  </si>
  <si>
    <t>https://twitter.com/flipskg</t>
  </si>
  <si>
    <t>https://twitter.com/cmcnamara100</t>
  </si>
  <si>
    <t>https://twitter.com/bigobamas__</t>
  </si>
  <si>
    <t>https://twitter.com/jokerwrld</t>
  </si>
  <si>
    <t>https://twitter.com/dtosborn11</t>
  </si>
  <si>
    <t>https://twitter.com/sonysburner</t>
  </si>
  <si>
    <t>https://twitter.com/menacesocietyut</t>
  </si>
  <si>
    <t>https://twitter.com/icymitchell</t>
  </si>
  <si>
    <t>https://twitter.com/diggshours</t>
  </si>
  <si>
    <t>https://twitter.com/john_thetech</t>
  </si>
  <si>
    <t>https://twitter.com/horsecocklock00</t>
  </si>
  <si>
    <t>https://twitter.com/promotingyou</t>
  </si>
  <si>
    <t>https://twitter.com/deblairfitness</t>
  </si>
  <si>
    <t>https://twitter.com/awelenwandu</t>
  </si>
  <si>
    <t>https://twitter.com/saltymusicstan</t>
  </si>
  <si>
    <t>https://twitter.com/tobijosephd</t>
  </si>
  <si>
    <t>https://twitter.com/carefreeyouth</t>
  </si>
  <si>
    <t>https://twitter.com/al_burniton</t>
  </si>
  <si>
    <t>https://twitter.com/saheersahi2</t>
  </si>
  <si>
    <t>https://twitter.com/firstpost</t>
  </si>
  <si>
    <t>https://twitter.com/ren1shii</t>
  </si>
  <si>
    <t>https://twitter.com/bushwickboy</t>
  </si>
  <si>
    <t>https://twitter.com/dvpandbakerstan</t>
  </si>
  <si>
    <t>https://twitter.com/trumarkonline</t>
  </si>
  <si>
    <t>https://twitter.com/sixers</t>
  </si>
  <si>
    <t>https://twitter.com/grizzstanacc</t>
  </si>
  <si>
    <t>https://twitter.com/espnnba</t>
  </si>
  <si>
    <t>https://twitter.com/sasburneracct</t>
  </si>
  <si>
    <t>https://twitter.com/eliteembiid</t>
  </si>
  <si>
    <t>https://twitter.com/losermaalesef</t>
  </si>
  <si>
    <t>https://twitter.com/dj_shadow215_2</t>
  </si>
  <si>
    <t>https://twitter.com/blockedbyisaac</t>
  </si>
  <si>
    <t>https://twitter.com/phlo1x</t>
  </si>
  <si>
    <t>https://twitter.com/kjacks53</t>
  </si>
  <si>
    <t>https://twitter.com/celtics</t>
  </si>
  <si>
    <t>https://twitter.com/kembawalker</t>
  </si>
  <si>
    <t>https://twitter.com/nba</t>
  </si>
  <si>
    <t>https://twitter.com/muwlee</t>
  </si>
  <si>
    <t>https://twitter.com/thomdlili</t>
  </si>
  <si>
    <t>https://twitter.com/oillio_</t>
  </si>
  <si>
    <t>https://twitter.com/jshannonhl</t>
  </si>
  <si>
    <t>https://twitter.com/ericfrancis</t>
  </si>
  <si>
    <t>https://twitter.com/sportsnet</t>
  </si>
  <si>
    <t>https://twitter.com/natethompson44</t>
  </si>
  <si>
    <t>https://twitter.com/zacheryellis10</t>
  </si>
  <si>
    <t>https://twitter.com/stlbluesviews</t>
  </si>
  <si>
    <t>https://twitter.com/hairsmvp</t>
  </si>
  <si>
    <t>https://twitter.com/icyytua</t>
  </si>
  <si>
    <t>https://twitter.com/wtfjimbuss</t>
  </si>
  <si>
    <t>https://twitter.com/depressedspurs</t>
  </si>
  <si>
    <t>https://twitter.com/ishaan_26</t>
  </si>
  <si>
    <t>https://twitter.com/secondobama</t>
  </si>
  <si>
    <t>https://twitter.com/travis21207063</t>
  </si>
  <si>
    <t>https://twitter.com/porter099</t>
  </si>
  <si>
    <t>https://twitter.com/lamarjacksonmvp</t>
  </si>
  <si>
    <t>https://twitter.com/mrjoshuabowling</t>
  </si>
  <si>
    <t>https://twitter.com/nylander4hart</t>
  </si>
  <si>
    <t>https://twitter.com/stlouisblues</t>
  </si>
  <si>
    <t>https://twitter.com/crashsheridan</t>
  </si>
  <si>
    <t>https://twitter.com/jerryordway</t>
  </si>
  <si>
    <t>https://twitter.com/comicsinthega</t>
  </si>
  <si>
    <t>https://twitter.com/lennonconti</t>
  </si>
  <si>
    <t>https://twitter.com/norkenz</t>
  </si>
  <si>
    <t>https://twitter.com/cummiewummie</t>
  </si>
  <si>
    <t>https://twitter.com/bronandbrow</t>
  </si>
  <si>
    <t>https://twitter.com/realskipbayless</t>
  </si>
  <si>
    <t>https://twitter.com/pinoywitch</t>
  </si>
  <si>
    <t>https://twitter.com/macoydubs1</t>
  </si>
  <si>
    <t>https://twitter.com/kuyajohndoe</t>
  </si>
  <si>
    <t>https://twitter.com/hellodockie</t>
  </si>
  <si>
    <t>https://twitter.com/rich_roberts</t>
  </si>
  <si>
    <t>https://twitter.com/mortimerose</t>
  </si>
  <si>
    <t>https://twitter.com/itsjt619</t>
  </si>
  <si>
    <t>https://twitter.com/astros</t>
  </si>
  <si>
    <t>https://twitter.com/realbrentreed</t>
  </si>
  <si>
    <t>https://twitter.com/the_crotty</t>
  </si>
  <si>
    <t>https://twitter.com/cjmpadres23</t>
  </si>
  <si>
    <t>https://twitter.com/grunk3h</t>
  </si>
  <si>
    <t>https://twitter.com/cronenwcrth</t>
  </si>
  <si>
    <t>https://twitter.com/timsd</t>
  </si>
  <si>
    <t>https://twitter.com/jeffjahnke</t>
  </si>
  <si>
    <t>https://twitter.com/urquidyszn</t>
  </si>
  <si>
    <t>https://twitter.com/x508ehv0omtnxoy</t>
  </si>
  <si>
    <t>https://twitter.com/akashap70211141</t>
  </si>
  <si>
    <t>https://twitter.com/halakszn</t>
  </si>
  <si>
    <t>https://twitter.com/hoodieharden_</t>
  </si>
  <si>
    <t>https://twitter.com/r0cketsss</t>
  </si>
  <si>
    <t>https://twitter.com/doyleborden</t>
  </si>
  <si>
    <t>https://twitter.com/rosemcgowan</t>
  </si>
  <si>
    <t>https://twitter.com/pattyarquette</t>
  </si>
  <si>
    <t>https://twitter.com/lynn26772903</t>
  </si>
  <si>
    <t>https://twitter.com/justlifetings</t>
  </si>
  <si>
    <t>https://twitter.com/nbaontnt</t>
  </si>
  <si>
    <t>https://twitter.com/terencearts</t>
  </si>
  <si>
    <t>https://twitter.com/brodieornothing</t>
  </si>
  <si>
    <t>https://twitter.com/triplerussell0</t>
  </si>
  <si>
    <t>https://twitter.com/cerealrockets</t>
  </si>
  <si>
    <t>https://twitter.com/hardens_goat</t>
  </si>
  <si>
    <t>https://twitter.com/thomas_bagalini</t>
  </si>
  <si>
    <t>https://twitter.com/ken_akehurst</t>
  </si>
  <si>
    <t>https://twitter.com/jmmcgee_7</t>
  </si>
  <si>
    <t>https://twitter.com/anasnizam10</t>
  </si>
  <si>
    <t>https://twitter.com/eem3ss</t>
  </si>
  <si>
    <t>https://twitter.com/natterstefan</t>
  </si>
  <si>
    <t>https://twitter.com/kenwhite4444</t>
  </si>
  <si>
    <t>https://twitter.com/newsmax</t>
  </si>
  <si>
    <t>https://twitter.com/damon_embry</t>
  </si>
  <si>
    <t>https://twitter.com/freedragonfly17</t>
  </si>
  <si>
    <t>https://twitter.com/kmggaryde</t>
  </si>
  <si>
    <t>https://twitter.com/meangenebravo</t>
  </si>
  <si>
    <t>https://twitter.com/varindersingh24</t>
  </si>
  <si>
    <t>https://twitter.com/topangahippie</t>
  </si>
  <si>
    <t>https://twitter.com/mchuntley</t>
  </si>
  <si>
    <t>https://twitter.com/dcoronata</t>
  </si>
  <si>
    <t>https://twitter.com/e_robo64</t>
  </si>
  <si>
    <t>https://twitter.com/alexghostbrunch</t>
  </si>
  <si>
    <t>https://twitter.com/havanarama</t>
  </si>
  <si>
    <t>https://twitter.com/theiggyeffect</t>
  </si>
  <si>
    <t>https://twitter.com/davidxigxag69</t>
  </si>
  <si>
    <t>https://twitter.com/purdyflaco</t>
  </si>
  <si>
    <t>https://twitter.com/_laitnedifnoc_</t>
  </si>
  <si>
    <t>https://twitter.com/vanossgaming</t>
  </si>
  <si>
    <t>https://twitter.com/albert95612080</t>
  </si>
  <si>
    <t>https://twitter.com/tripswithdru</t>
  </si>
  <si>
    <t>https://twitter.com/renasour2</t>
  </si>
  <si>
    <t>https://twitter.com/alice_jarry</t>
  </si>
  <si>
    <t>https://twitter.com/fallguysgame</t>
  </si>
  <si>
    <t>https://twitter.com/neucasha</t>
  </si>
  <si>
    <t>https://twitter.com/chris_ortiz26</t>
  </si>
  <si>
    <t>https://twitter.com/marycjordan</t>
  </si>
  <si>
    <t>https://twitter.com/beschlossdc</t>
  </si>
  <si>
    <t>https://twitter.com/sizeworkshop</t>
  </si>
  <si>
    <t>https://twitter.com/thaddeusmcboosh</t>
  </si>
  <si>
    <t>https://twitter.com/tartanjeff1968</t>
  </si>
  <si>
    <t>https://twitter.com/drwhopodcasters</t>
  </si>
  <si>
    <t>https://twitter.com/_kinggkress_</t>
  </si>
  <si>
    <t>https://twitter.com/dalewaters82</t>
  </si>
  <si>
    <t>https://twitter.com/jamieross11jr</t>
  </si>
  <si>
    <t>https://twitter.com/bigphilfaefife</t>
  </si>
  <si>
    <t>https://twitter.com/tarekb2007</t>
  </si>
  <si>
    <t>https://twitter.com/lfc</t>
  </si>
  <si>
    <t>https://twitter.com/markashiey</t>
  </si>
  <si>
    <t>https://twitter.com/legionhoops</t>
  </si>
  <si>
    <t>https://twitter.com/thehoopcentral</t>
  </si>
  <si>
    <t>https://twitter.com/thenbacentral</t>
  </si>
  <si>
    <t>https://twitter.com/tbnxdl0</t>
  </si>
  <si>
    <t>https://twitter.com/three_cone</t>
  </si>
  <si>
    <t>https://twitter.com/lalprime</t>
  </si>
  <si>
    <t>https://twitter.com/coliinsexton</t>
  </si>
  <si>
    <t>https://twitter.com/lazyxdaze</t>
  </si>
  <si>
    <t>https://twitter.com/mjsgoat</t>
  </si>
  <si>
    <t>https://twitter.com/lakeshowhoopsph</t>
  </si>
  <si>
    <t>https://twitter.com/epr0phet</t>
  </si>
  <si>
    <t>https://twitter.com/nbatv</t>
  </si>
  <si>
    <t>https://twitter.com/528491nvb</t>
  </si>
  <si>
    <t>https://twitter.com/dogguesser</t>
  </si>
  <si>
    <t>https://twitter.com/clutchpointsapp</t>
  </si>
  <si>
    <t>https://twitter.com/tomerazarly</t>
  </si>
  <si>
    <t>https://twitter.com/bltup661</t>
  </si>
  <si>
    <t>https://twitter.com/ddpage369</t>
  </si>
  <si>
    <t>https://twitter.com/bige12345ec</t>
  </si>
  <si>
    <t>https://twitter.com/paul48112437</t>
  </si>
  <si>
    <t>https://twitter.com/peakluka</t>
  </si>
  <si>
    <t>https://twitter.com/_6luestrips</t>
  </si>
  <si>
    <t>https://twitter.com/flipvert_</t>
  </si>
  <si>
    <t>https://twitter.com/antmaster7</t>
  </si>
  <si>
    <t>https://twitter.com/pacers</t>
  </si>
  <si>
    <t>https://twitter.com/illestreborn</t>
  </si>
  <si>
    <t>https://twitter.com/dcthadon21</t>
  </si>
  <si>
    <t>https://twitter.com/nbastev3n</t>
  </si>
  <si>
    <t>https://twitter.com/ratthewlul</t>
  </si>
  <si>
    <t>https://twitter.com/unbiaseddumbass</t>
  </si>
  <si>
    <t>https://twitter.com/retrojwr</t>
  </si>
  <si>
    <t>https://twitter.com/_smh24_</t>
  </si>
  <si>
    <t>https://twitter.com/washingtonft_</t>
  </si>
  <si>
    <t>https://twitter.com/jalendepew</t>
  </si>
  <si>
    <t>https://twitter.com/slimrangr</t>
  </si>
  <si>
    <t>https://twitter.com/ajclassic</t>
  </si>
  <si>
    <t>https://twitter.com/ethanstein42</t>
  </si>
  <si>
    <t>https://twitter.com/sireninflux</t>
  </si>
  <si>
    <t>https://twitter.com/miplonzo</t>
  </si>
  <si>
    <t>https://twitter.com/blacksinatra23</t>
  </si>
  <si>
    <t>https://twitter.com/ajthemanchild</t>
  </si>
  <si>
    <t>https://twitter.com/yankeesknicks99</t>
  </si>
  <si>
    <t>https://twitter.com/woodshed_1914</t>
  </si>
  <si>
    <t>https://twitter.com/truepg718</t>
  </si>
  <si>
    <t>https://twitter.com/eepdllc</t>
  </si>
  <si>
    <t>https://twitter.com/stalling_e</t>
  </si>
  <si>
    <t>https://twitter.com/statesburner</t>
  </si>
  <si>
    <t>https://twitter.com/michael59413281</t>
  </si>
  <si>
    <t>https://twitter.com/stateofthenewy1</t>
  </si>
  <si>
    <t>https://twitter.com/dob_008</t>
  </si>
  <si>
    <t>https://twitter.com/lakeshowyo</t>
  </si>
  <si>
    <t>https://twitter.com/davydiamondz</t>
  </si>
  <si>
    <t>https://twitter.com/sd0eight</t>
  </si>
  <si>
    <t>https://twitter.com/beastaxl</t>
  </si>
  <si>
    <t>https://twitter.com/ishmollies</t>
  </si>
  <si>
    <t>https://twitter.com/atlsportsboy1</t>
  </si>
  <si>
    <t>https://twitter.com/angels</t>
  </si>
  <si>
    <t>https://twitter.com/phillies</t>
  </si>
  <si>
    <t>https://twitter.com/karpsplash</t>
  </si>
  <si>
    <t>https://twitter.com/malikboity</t>
  </si>
  <si>
    <t>https://twitter.com/terrycrews</t>
  </si>
  <si>
    <t>https://twitter.com/yoyotrav</t>
  </si>
  <si>
    <t>https://twitter.com/dw_pratt</t>
  </si>
  <si>
    <t>https://twitter.com/badenstewart</t>
  </si>
  <si>
    <t>https://twitter.com/doctecazoid</t>
  </si>
  <si>
    <t>https://twitter.com/flotus</t>
  </si>
  <si>
    <t>https://twitter.com/paco__sinbad</t>
  </si>
  <si>
    <t>https://twitter.com/dbacks</t>
  </si>
  <si>
    <t>https://twitter.com/evilmikemoose</t>
  </si>
  <si>
    <t>https://twitter.com/cubs</t>
  </si>
  <si>
    <t>https://twitter.com/cincysolo</t>
  </si>
  <si>
    <t>https://twitter.com/timduncanhof</t>
  </si>
  <si>
    <t>https://twitter.com/ziyechbail</t>
  </si>
  <si>
    <t>https://twitter.com/chukdaddy28</t>
  </si>
  <si>
    <t>https://twitter.com/bkasimire</t>
  </si>
  <si>
    <t>https://twitter.com/deejahn</t>
  </si>
  <si>
    <t>https://twitter.com/thelakhalil</t>
  </si>
  <si>
    <t>https://twitter.com/jamorant</t>
  </si>
  <si>
    <t>https://twitter.com/saltyneighbor</t>
  </si>
  <si>
    <t>https://twitter.com/alecweber19</t>
  </si>
  <si>
    <t>https://twitter.com/5point5dan</t>
  </si>
  <si>
    <t>https://twitter.com/fernydiy</t>
  </si>
  <si>
    <t>https://twitter.com/rspark19</t>
  </si>
  <si>
    <t>https://twitter.com/dexrichards</t>
  </si>
  <si>
    <t>https://twitter.com/therealdannowak</t>
  </si>
  <si>
    <t>https://twitter.com/lil_uncle_drip</t>
  </si>
  <si>
    <t>https://twitter.com/nicocai</t>
  </si>
  <si>
    <t>https://twitter.com/fireinseattle</t>
  </si>
  <si>
    <t>https://twitter.com/kendallfirev2</t>
  </si>
  <si>
    <t>https://twitter.com/alyssa__septic</t>
  </si>
  <si>
    <t>https://twitter.com/pokemongoapp</t>
  </si>
  <si>
    <t>https://twitter.com/romanstenbeck</t>
  </si>
  <si>
    <t>https://twitter.com/getflexseal</t>
  </si>
  <si>
    <t>https://twitter.com/_davidblomquist</t>
  </si>
  <si>
    <t>https://twitter.com/e_simmons7</t>
  </si>
  <si>
    <t>https://twitter.com/canes</t>
  </si>
  <si>
    <t>https://twitter.com/canadiensmtl</t>
  </si>
  <si>
    <t>https://twitter.com/exiledstudent48</t>
  </si>
  <si>
    <t>https://twitter.com/gamedipper</t>
  </si>
  <si>
    <t>https://twitter.com/sneakymcdave</t>
  </si>
  <si>
    <t>https://twitter.com/underthefan119</t>
  </si>
  <si>
    <t>https://twitter.com/msgeekmedia</t>
  </si>
  <si>
    <t>https://twitter.com/sensei415</t>
  </si>
  <si>
    <t>https://twitter.com/mrbill_resists</t>
  </si>
  <si>
    <t>https://twitter.com/teapainusa</t>
  </si>
  <si>
    <t>https://twitter.com/pj_tucker4</t>
  </si>
  <si>
    <t>https://twitter.com/nickritter401</t>
  </si>
  <si>
    <t>https://twitter.com/son0fadeadbeat</t>
  </si>
  <si>
    <t>https://twitter.com/fred035schultz</t>
  </si>
  <si>
    <t>https://twitter.com/primesanders26</t>
  </si>
  <si>
    <t>https://twitter.com/legionofwagner</t>
  </si>
  <si>
    <t>https://twitter.com/soundsmove</t>
  </si>
  <si>
    <t>https://twitter.com/mixingtable</t>
  </si>
  <si>
    <t>https://twitter.com/craigyj</t>
  </si>
  <si>
    <t>https://twitter.com/jujukjuke</t>
  </si>
  <si>
    <t>https://twitter.com/mlb</t>
  </si>
  <si>
    <t>https://twitter.com/sportscenter</t>
  </si>
  <si>
    <t>https://twitter.com/jadasmith99</t>
  </si>
  <si>
    <t>https://twitter.com/mollyjongfast</t>
  </si>
  <si>
    <t>https://twitter.com/elkster88</t>
  </si>
  <si>
    <t>https://twitter.com/astrospanner</t>
  </si>
  <si>
    <t>https://twitter.com/stonecolddoyers</t>
  </si>
  <si>
    <t>https://twitter.com/lexhec22</t>
  </si>
  <si>
    <t>https://twitter.com/fredblbs</t>
  </si>
  <si>
    <t>https://twitter.com/lateroundcorner</t>
  </si>
  <si>
    <t>https://twitter.com/mr_burton91</t>
  </si>
  <si>
    <t>https://twitter.com/s15turbo1</t>
  </si>
  <si>
    <t>https://twitter.com/ludo4pf</t>
  </si>
  <si>
    <t>https://twitter.com/yungbriggo330</t>
  </si>
  <si>
    <t>https://twitter.com/eatgreedy0829</t>
  </si>
  <si>
    <t>https://twitter.com/tcs37</t>
  </si>
  <si>
    <t>https://twitter.com/a1_dai</t>
  </si>
  <si>
    <t>https://twitter.com/teefromstnmtn</t>
  </si>
  <si>
    <t>https://twitter.com/ravensallday87</t>
  </si>
  <si>
    <t>https://twitter.com/sickal1</t>
  </si>
  <si>
    <t>https://twitter.com/eddyrmoralesp</t>
  </si>
  <si>
    <t>https://twitter.com/eskoblowyay</t>
  </si>
  <si>
    <t>https://twitter.com/cassassin29</t>
  </si>
  <si>
    <t>https://twitter.com/laclippers</t>
  </si>
  <si>
    <t>https://twitter.com/theneighoff</t>
  </si>
  <si>
    <t>https://twitter.com/ivhorsemanx</t>
  </si>
  <si>
    <t>https://twitter.com/birdlandbs</t>
  </si>
  <si>
    <t>https://twitter.com/bigplay_com</t>
  </si>
  <si>
    <t>https://twitter.com/joshmcthulu</t>
  </si>
  <si>
    <t>https://twitter.com/joadeli</t>
  </si>
  <si>
    <t>https://twitter.com/born___sinner</t>
  </si>
  <si>
    <t>https://twitter.com/cambo413</t>
  </si>
  <si>
    <t>https://twitter.com/yearofthecovid</t>
  </si>
  <si>
    <t>https://twitter.com/sfgiants</t>
  </si>
  <si>
    <t>https://twitter.com/dre_bang2212</t>
  </si>
  <si>
    <t>https://twitter.com/moreloulessrico</t>
  </si>
  <si>
    <t>https://twitter.com/_kaodi_</t>
  </si>
  <si>
    <t>https://twitter.com/wethelatest</t>
  </si>
  <si>
    <t>https://twitter.com/drecoop4</t>
  </si>
  <si>
    <t>https://twitter.com/god_burneracct</t>
  </si>
  <si>
    <t>https://twitter.com/drewskii_15</t>
  </si>
  <si>
    <t>https://twitter.com/hchigh36</t>
  </si>
  <si>
    <t>https://twitter.com/officialdee_3</t>
  </si>
  <si>
    <t>https://twitter.com/abbasr368</t>
  </si>
  <si>
    <t>https://twitter.com/stevensmom039</t>
  </si>
  <si>
    <t>https://twitter.com/_yayeezy</t>
  </si>
  <si>
    <t>https://twitter.com/shigdollaz</t>
  </si>
  <si>
    <t>https://twitter.com/kendizzlest</t>
  </si>
  <si>
    <t>https://twitter.com/lamar_quackson</t>
  </si>
  <si>
    <t>https://twitter.com/contrarian_hill</t>
  </si>
  <si>
    <t>https://twitter.com/rewill251</t>
  </si>
  <si>
    <t>https://twitter.com/mrdarkwolfe</t>
  </si>
  <si>
    <t>https://twitter.com/sahilkapur</t>
  </si>
  <si>
    <t>https://twitter.com/deanodonnelljr</t>
  </si>
  <si>
    <t>https://twitter.com/bradcandoit</t>
  </si>
  <si>
    <t>https://twitter.com/marcquill</t>
  </si>
  <si>
    <t>https://twitter.com/baseballtheory1</t>
  </si>
  <si>
    <t>https://twitter.com/neilyoungsaveus</t>
  </si>
  <si>
    <t>https://twitter.com/elelmo661</t>
  </si>
  <si>
    <t>https://twitter.com/cheifoutto</t>
  </si>
  <si>
    <t>https://twitter.com/lala_6x</t>
  </si>
  <si>
    <t>https://twitter.com/amandawgolden</t>
  </si>
  <si>
    <t>https://twitter.com/htownin7</t>
  </si>
  <si>
    <t>https://twitter.com/notedub</t>
  </si>
  <si>
    <t>https://twitter.com/toothicctoquit</t>
  </si>
  <si>
    <t>https://twitter.com/gamingender98</t>
  </si>
  <si>
    <t>https://twitter.com/playofffultz</t>
  </si>
  <si>
    <t>https://twitter.com/305bucketsszn</t>
  </si>
  <si>
    <t>https://twitter.com/xotourdrew</t>
  </si>
  <si>
    <t>https://twitter.com/butlerwrld</t>
  </si>
  <si>
    <t>https://twitter.com/benforthree_</t>
  </si>
  <si>
    <t>https://twitter.com/jrich_era</t>
  </si>
  <si>
    <t>https://twitter.com/wadeblvdszn</t>
  </si>
  <si>
    <t>https://twitter.com/jzata1</t>
  </si>
  <si>
    <t>https://twitter.com/primezeke21</t>
  </si>
  <si>
    <t>https://twitter.com/draftedtua</t>
  </si>
  <si>
    <t>https://twitter.com/tommyceeejones</t>
  </si>
  <si>
    <t>https://twitter.com/primerobinson_</t>
  </si>
  <si>
    <t>https://twitter.com/bigpoppa306</t>
  </si>
  <si>
    <t>https://twitter.com/bsanborn98</t>
  </si>
  <si>
    <t>https://twitter.com/allen_84</t>
  </si>
  <si>
    <t>https://twitter.com/sadhaskinsstan</t>
  </si>
  <si>
    <t>https://twitter.com/karenwanker</t>
  </si>
  <si>
    <t>https://twitter.com/babatundington</t>
  </si>
  <si>
    <t>https://twitter.com/primejimmy</t>
  </si>
  <si>
    <t>https://twitter.com/jeffreydives</t>
  </si>
  <si>
    <t>https://twitter.com/parwani_milind</t>
  </si>
  <si>
    <t>https://twitter.com/blaine_trainnn</t>
  </si>
  <si>
    <t>https://twitter.com/memes1061</t>
  </si>
  <si>
    <t>https://twitter.com/jesusmeza316</t>
  </si>
  <si>
    <t>https://twitter.com/brfootball</t>
  </si>
  <si>
    <t>https://twitter.com/pyridius</t>
  </si>
  <si>
    <t>https://twitter.com/gbay99</t>
  </si>
  <si>
    <t>https://twitter.com/_ak</t>
  </si>
  <si>
    <t>https://twitter.com/tostada_enojada</t>
  </si>
  <si>
    <t>https://twitter.com/elepixel</t>
  </si>
  <si>
    <t>https://twitter.com/lepwho</t>
  </si>
  <si>
    <t>https://twitter.com/thehaarpist</t>
  </si>
  <si>
    <t>https://twitter.com/shaqrm</t>
  </si>
  <si>
    <t>https://twitter.com/championsleague</t>
  </si>
  <si>
    <t>https://twitter.com/psg_english</t>
  </si>
  <si>
    <t>https://twitter.com/usama_utd5</t>
  </si>
  <si>
    <t>https://twitter.com/mingoxiv</t>
  </si>
  <si>
    <t>https://twitter.com/xredeemer</t>
  </si>
  <si>
    <t>https://twitter.com/kellyoubresson</t>
  </si>
  <si>
    <t>https://twitter.com/anunoby_szn</t>
  </si>
  <si>
    <t>https://twitter.com/dios_burner</t>
  </si>
  <si>
    <t>https://twitter.com/thundercounty</t>
  </si>
  <si>
    <t>https://twitter.com/zooooteedddddd</t>
  </si>
  <si>
    <t>https://twitter.com/blondejohn01</t>
  </si>
  <si>
    <t>https://twitter.com/catzuuu</t>
  </si>
  <si>
    <t>https://twitter.com/max201xx</t>
  </si>
  <si>
    <t>https://twitter.com/onetrickdaddy</t>
  </si>
  <si>
    <t>https://twitter.com/_aminv1</t>
  </si>
  <si>
    <t>https://twitter.com/espnfc</t>
  </si>
  <si>
    <t>https://twitter.com/espn</t>
  </si>
  <si>
    <t>https://twitter.com/yesieatassbitch</t>
  </si>
  <si>
    <t>https://twitter.com/nintendoeurope</t>
  </si>
  <si>
    <t>https://twitter.com/nintendoamerica</t>
  </si>
  <si>
    <t>https://twitter.com/wtfdrogan</t>
  </si>
  <si>
    <t>https://twitter.com/malika_andrews</t>
  </si>
  <si>
    <t>https://twitter.com/clutchup_lowry7</t>
  </si>
  <si>
    <t>https://twitter.com/13thshadeshow</t>
  </si>
  <si>
    <t>https://twitter.com/inneedofasoul</t>
  </si>
  <si>
    <t>https://twitter.com/deadfloozy</t>
  </si>
  <si>
    <t>https://twitter.com/chrisfetterman</t>
  </si>
  <si>
    <t>https://twitter.com/emiyelbarto</t>
  </si>
  <si>
    <t>https://twitter.com/killabythesea</t>
  </si>
  <si>
    <t>https://twitter.com/thegoatchamp</t>
  </si>
  <si>
    <t>https://twitter.com/t_0_n_e__</t>
  </si>
  <si>
    <t>https://twitter.com/owen16058167</t>
  </si>
  <si>
    <t>https://twitter.com/shivenjoon</t>
  </si>
  <si>
    <t>https://twitter.com/marccdc</t>
  </si>
  <si>
    <t>https://twitter.com/psg_inside</t>
  </si>
  <si>
    <t>https://twitter.com/gerritcolestan</t>
  </si>
  <si>
    <t>https://twitter.com/dom_picarillo</t>
  </si>
  <si>
    <t>https://twitter.com/eshan890</t>
  </si>
  <si>
    <t>https://twitter.com/theshiniestdan</t>
  </si>
  <si>
    <t>https://twitter.com/godeda2z</t>
  </si>
  <si>
    <t>https://twitter.com/mixed_mess</t>
  </si>
  <si>
    <t>https://twitter.com/streetspitzley</t>
  </si>
  <si>
    <t>https://twitter.com/redsox</t>
  </si>
  <si>
    <t>https://twitter.com/sports_life14</t>
  </si>
  <si>
    <t>https://twitter.com/hunter5561</t>
  </si>
  <si>
    <t>https://twitter.com/solarbacca1</t>
  </si>
  <si>
    <t>https://twitter.com/lsxyz9</t>
  </si>
  <si>
    <t>https://twitter.com/daraghlel</t>
  </si>
  <si>
    <t>https://twitter.com/zimoussaab</t>
  </si>
  <si>
    <t>https://twitter.com/sio_pau3030</t>
  </si>
  <si>
    <t>https://twitter.com/cubsmakemesad</t>
  </si>
  <si>
    <t>https://twitter.com/wiita3</t>
  </si>
  <si>
    <t>https://twitter.com/superal_nc</t>
  </si>
  <si>
    <t>https://twitter.com/in_finate</t>
  </si>
  <si>
    <t>https://twitter.com/nicolas_fulford</t>
  </si>
  <si>
    <t>https://twitter.com/jetrixz1</t>
  </si>
  <si>
    <t>https://twitter.com/afr0dactyl</t>
  </si>
  <si>
    <t>https://twitter.com/justin_nitsuj1</t>
  </si>
  <si>
    <t>https://twitter.com/tl_dodo</t>
  </si>
  <si>
    <t>https://twitter.com/slasher</t>
  </si>
  <si>
    <t>https://twitter.com/ggnydra</t>
  </si>
  <si>
    <t>https://twitter.com/allorim</t>
  </si>
  <si>
    <t>https://twitter.com/inero</t>
  </si>
  <si>
    <t>https://twitter.com/shakarez</t>
  </si>
  <si>
    <t>https://twitter.com/goatjordanlove</t>
  </si>
  <si>
    <t>https://twitter.com/ih8youweebs</t>
  </si>
  <si>
    <t>https://twitter.com/giantyann</t>
  </si>
  <si>
    <t>https://twitter.com/chrisascencio_</t>
  </si>
  <si>
    <t>https://twitter.com/zaemcguire</t>
  </si>
  <si>
    <t>https://twitter.com/ylarinz</t>
  </si>
  <si>
    <t>https://twitter.com/teamliquidlol</t>
  </si>
  <si>
    <t>https://twitter.com/pointylaserboi</t>
  </si>
  <si>
    <t>https://twitter.com/clumzy_slays</t>
  </si>
  <si>
    <t>https://twitter.com/lukadon_</t>
  </si>
  <si>
    <t>https://twitter.com/packerstroii</t>
  </si>
  <si>
    <t>https://twitter.com/jasonnfromcan</t>
  </si>
  <si>
    <t>https://twitter.com/tatertotsonbus</t>
  </si>
  <si>
    <t>https://twitter.com/murillast</t>
  </si>
  <si>
    <t>https://twitter.com/andrew_bol</t>
  </si>
  <si>
    <t>https://twitter.com/_niggmar</t>
  </si>
  <si>
    <t>https://twitter.com/edwinscruz</t>
  </si>
  <si>
    <t>https://twitter.com/wit_gz</t>
  </si>
  <si>
    <t>https://twitter.com/akbrews</t>
  </si>
  <si>
    <t>https://twitter.com/ginger_snap224</t>
  </si>
  <si>
    <t>https://twitter.com/tylerherroszn</t>
  </si>
  <si>
    <t>https://twitter.com/kyle8005882300</t>
  </si>
  <si>
    <t>https://twitter.com/benzelbims</t>
  </si>
  <si>
    <t>https://twitter.com/twatter96296</t>
  </si>
  <si>
    <t>https://twitter.com/shaido</t>
  </si>
  <si>
    <t>https://twitter.com/sophie_fennec</t>
  </si>
  <si>
    <t>https://twitter.com/asianandy13</t>
  </si>
  <si>
    <t>https://twitter.com/fatal982</t>
  </si>
  <si>
    <t>https://twitter.com/asedensky</t>
  </si>
  <si>
    <t>https://twitter.com/callmedannyboi_</t>
  </si>
  <si>
    <t>https://twitter.com/adopted_ur</t>
  </si>
  <si>
    <t>https://twitter.com/ixkee</t>
  </si>
  <si>
    <t>https://twitter.com/christinaann23_</t>
  </si>
  <si>
    <t>https://twitter.com/edgarlopez477</t>
  </si>
  <si>
    <t>https://twitter.com/elhermosoruelas</t>
  </si>
  <si>
    <t>https://twitter.com/coastalcardcoll</t>
  </si>
  <si>
    <t>https://twitter.com/ras943</t>
  </si>
  <si>
    <t>https://twitter.com/cashton36</t>
  </si>
  <si>
    <t>https://twitter.com/mario45t</t>
  </si>
  <si>
    <t>https://twitter.com/j_shep72</t>
  </si>
  <si>
    <t>https://twitter.com/jhoovera</t>
  </si>
  <si>
    <t>https://twitter.com/antelove95</t>
  </si>
  <si>
    <t>https://twitter.com/gioxcovarrubias</t>
  </si>
  <si>
    <t>https://twitter.com/foreverstros</t>
  </si>
  <si>
    <t>https://twitter.com/fluffyleafeon</t>
  </si>
  <si>
    <t>https://twitter.com/_offthesenzu</t>
  </si>
  <si>
    <t>https://twitter.com/mattlwk</t>
  </si>
  <si>
    <t>https://twitter.com/nottroop</t>
  </si>
  <si>
    <t>https://twitter.com/111bellamy</t>
  </si>
  <si>
    <t>https://twitter.com/kevinharvick</t>
  </si>
  <si>
    <t>https://twitter.com/row_racing</t>
  </si>
  <si>
    <t>https://twitter.com/ajntb2sli</t>
  </si>
  <si>
    <t>https://twitter.com/caivindever</t>
  </si>
  <si>
    <t>https://twitter.com/gatorcastillo13</t>
  </si>
  <si>
    <t>https://twitter.com/morbidemperor</t>
  </si>
  <si>
    <t>https://twitter.com/kylelewisfan</t>
  </si>
  <si>
    <t>https://twitter.com/gtadrian707</t>
  </si>
  <si>
    <t>https://twitter.com/jacobs835</t>
  </si>
  <si>
    <t>https://twitter.com/riotatomick</t>
  </si>
  <si>
    <t>https://twitter.com/goldenguardians</t>
  </si>
  <si>
    <t>https://twitter.com/santorin</t>
  </si>
  <si>
    <t>https://twitter.com/manster415</t>
  </si>
  <si>
    <t>https://twitter.com/shallow_pocket</t>
  </si>
  <si>
    <t>https://twitter.com/montewward</t>
  </si>
  <si>
    <t>https://twitter.com/mike_whit</t>
  </si>
  <si>
    <t>https://twitter.com/radiofriar</t>
  </si>
  <si>
    <t>https://twitter.com/youjustlostnba</t>
  </si>
  <si>
    <t>https://twitter.com/stylessamson</t>
  </si>
  <si>
    <t>https://twitter.com/samanfaaasevier</t>
  </si>
  <si>
    <t>https://twitter.com/piayoffshawn</t>
  </si>
  <si>
    <t>https://twitter.com/petite_lk_dude</t>
  </si>
  <si>
    <t>https://twitter.com/comradecalifor1</t>
  </si>
  <si>
    <t>https://twitter.com/fortressartist</t>
  </si>
  <si>
    <t>https://twitter.com/genericalias1</t>
  </si>
  <si>
    <t>https://twitter.com/drunkhelos</t>
  </si>
  <si>
    <t>https://twitter.com/natesharpp</t>
  </si>
  <si>
    <t>https://twitter.com/j_a_socal</t>
  </si>
  <si>
    <t>https://twitter.com/metrouitra</t>
  </si>
  <si>
    <t>https://twitter.com/theisopod</t>
  </si>
  <si>
    <t>https://twitter.com/acasosabiasqu</t>
  </si>
  <si>
    <t>https://twitter.com/doraikon</t>
  </si>
  <si>
    <t>https://twitter.com/uphstart</t>
  </si>
  <si>
    <t>https://twitter.com/imjustagoodkid</t>
  </si>
  <si>
    <t>https://twitter.com/jerrymyahh</t>
  </si>
  <si>
    <t>https://twitter.com/amg_gramatix</t>
  </si>
  <si>
    <t>https://twitter.com/locodoco</t>
  </si>
  <si>
    <t>https://twitter.com/prasat03</t>
  </si>
  <si>
    <t>https://twitter.com/kadeem_fanclub</t>
  </si>
  <si>
    <t>https://twitter.com/jerkyproesports</t>
  </si>
  <si>
    <t>https://twitter.com/peachysweetlove</t>
  </si>
  <si>
    <t>https://twitter.com/coco_janee</t>
  </si>
  <si>
    <t>https://twitter.com/sebasaesthetics</t>
  </si>
  <si>
    <t>https://twitter.com/tsm</t>
  </si>
  <si>
    <t>https://twitter.com/lcsofficial</t>
  </si>
  <si>
    <t>https://twitter.com/firyalshalhoub</t>
  </si>
  <si>
    <t>https://twitter.com/lakers</t>
  </si>
  <si>
    <t>https://twitter.com/reds</t>
  </si>
  <si>
    <t>https://twitter.com/dodgers</t>
  </si>
  <si>
    <t>https://twitter.com/mooose_8</t>
  </si>
  <si>
    <t>https://twitter.com/kenleyjansen74</t>
  </si>
  <si>
    <t>https://twitter.com/blindsnipers36</t>
  </si>
  <si>
    <t>https://twitter.com/drewster1991</t>
  </si>
  <si>
    <t>https://twitter.com/gop</t>
  </si>
  <si>
    <t>https://twitter.com/blakehounshell</t>
  </si>
  <si>
    <t>https://twitter.com/rexchapman</t>
  </si>
  <si>
    <t>https://twitter.com/inti_pes</t>
  </si>
  <si>
    <t>https://twitter.com/litklaythompson</t>
  </si>
  <si>
    <t>https://twitter.com/primelindsay</t>
  </si>
  <si>
    <t>https://twitter.com/nosoundminded</t>
  </si>
  <si>
    <t>https://twitter.com/thandomokoena10</t>
  </si>
  <si>
    <t>https://twitter.com/danielmarven</t>
  </si>
  <si>
    <t>https://twitter.com/atheisticpule</t>
  </si>
  <si>
    <t>https://twitter.com/riamdaniel</t>
  </si>
  <si>
    <t>https://twitter.com/vsnatchedmysoul</t>
  </si>
  <si>
    <t>https://twitter.com/vearesttae</t>
  </si>
  <si>
    <t>https://twitter.com/unbothered_tae</t>
  </si>
  <si>
    <t>https://twitter.com/nabster619</t>
  </si>
  <si>
    <t>https://twitter.com/prodfuq</t>
  </si>
  <si>
    <t>https://twitter.com/skoisirius</t>
  </si>
  <si>
    <t>https://twitter.com/thanksmrsandman</t>
  </si>
  <si>
    <t>https://twitter.com/parvumarcel</t>
  </si>
  <si>
    <t>https://twitter.com/meydrey13</t>
  </si>
  <si>
    <t>https://twitter.com/cwilk</t>
  </si>
  <si>
    <t>https://twitter.com/playoffrobinson</t>
  </si>
  <si>
    <t>https://twitter.com/tanner__talks</t>
  </si>
  <si>
    <t>https://twitter.com/camila_x14</t>
  </si>
  <si>
    <t>https://twitter.com/moser278</t>
  </si>
  <si>
    <t>https://twitter.com/brandout2020</t>
  </si>
  <si>
    <t>https://twitter.com/gabriel831831</t>
  </si>
  <si>
    <t>https://twitter.com/myzstiic</t>
  </si>
  <si>
    <t>https://twitter.com/snyyredd</t>
  </si>
  <si>
    <t>https://twitter.com/netsstan</t>
  </si>
  <si>
    <t>https://twitter.com/brndvx</t>
  </si>
  <si>
    <t>https://twitter.com/mrnoteinstein</t>
  </si>
  <si>
    <t>https://twitter.com/mryeet_</t>
  </si>
  <si>
    <t>https://twitter.com/mariomariox3</t>
  </si>
  <si>
    <t>https://twitter.com/thiccweapon</t>
  </si>
  <si>
    <t>https://twitter.com/spectrumofg</t>
  </si>
  <si>
    <t>https://twitter.com/sgtbear3</t>
  </si>
  <si>
    <t>https://twitter.com/aeroburger2</t>
  </si>
  <si>
    <t>https://twitter.com/nuggetsinfour</t>
  </si>
  <si>
    <t>https://twitter.com/bfy2epnnp7wmsem</t>
  </si>
  <si>
    <t>https://twitter.com/joshcrawford93</t>
  </si>
  <si>
    <t>https://twitter.com/canucks</t>
  </si>
  <si>
    <t>https://twitter.com/lacanucks</t>
  </si>
  <si>
    <t>https://twitter.com/misterdequan</t>
  </si>
  <si>
    <t>https://twitter.com/bonzomcmuffin</t>
  </si>
  <si>
    <t>https://twitter.com/jaredsgreenberg</t>
  </si>
  <si>
    <t>https://twitter.com/spidadmitchell</t>
  </si>
  <si>
    <t>https://twitter.com/itsmcfoo</t>
  </si>
  <si>
    <t>https://twitter.com/megalowdonny</t>
  </si>
  <si>
    <t>https://twitter.com/connorwillette1</t>
  </si>
  <si>
    <t>https://twitter.com/cam_rainsford</t>
  </si>
  <si>
    <t>https://twitter.com/shitty_quotesig</t>
  </si>
  <si>
    <t>https://twitter.com/jokicismydad</t>
  </si>
  <si>
    <t>https://twitter.com/draymond23wrld</t>
  </si>
  <si>
    <t>https://twitter.com/susanslusser</t>
  </si>
  <si>
    <t>https://twitter.com/hsmitty1020</t>
  </si>
  <si>
    <t>https://twitter.com/goldenknights</t>
  </si>
  <si>
    <t>https://twitter.com/primearraez</t>
  </si>
  <si>
    <t>https://twitter.com/theprovince</t>
  </si>
  <si>
    <t>https://twitter.com/penselite1</t>
  </si>
  <si>
    <t>https://twitter.com/toyotapacific</t>
  </si>
  <si>
    <t>https://twitter.com/crabsov</t>
  </si>
  <si>
    <t>https://twitter.com/tuwatitweets</t>
  </si>
  <si>
    <t>https://twitter.com/feequkfse</t>
  </si>
  <si>
    <t>https://twitter.com/sadison03</t>
  </si>
  <si>
    <t>https://twitter.com/realabhragreat</t>
  </si>
  <si>
    <t>https://twitter.com/aldugergo</t>
  </si>
  <si>
    <t>https://twitter.com/noliotg</t>
  </si>
  <si>
    <t>https://twitter.com/jholden23</t>
  </si>
  <si>
    <t>https://twitter.com/nattym94</t>
  </si>
  <si>
    <t>https://twitter.com/mattbennet11</t>
  </si>
  <si>
    <t>https://twitter.com/john_tylerhinos</t>
  </si>
  <si>
    <t>https://twitter.com/budweisercanada</t>
  </si>
  <si>
    <t>https://twitter.com/appu36910</t>
  </si>
  <si>
    <t>https://twitter.com/huntergotjokes</t>
  </si>
  <si>
    <t>https://twitter.com/plastickayne</t>
  </si>
  <si>
    <t>https://twitter.com/adiquite</t>
  </si>
  <si>
    <t>https://twitter.com/marcmarket2</t>
  </si>
  <si>
    <t>https://twitter.com/bobbythedog8866</t>
  </si>
  <si>
    <t>https://twitter.com/jake_herden</t>
  </si>
  <si>
    <t>https://twitter.com/_witson</t>
  </si>
  <si>
    <t>https://twitter.com/charlidamelio</t>
  </si>
  <si>
    <t>https://twitter.com/overtimemary</t>
  </si>
  <si>
    <t>https://twitter.com/cashmoneymara</t>
  </si>
  <si>
    <t>https://twitter.com/wshy_</t>
  </si>
  <si>
    <t>https://twitter.com/magicbotson</t>
  </si>
  <si>
    <t>https://twitter.com/schumakew</t>
  </si>
  <si>
    <t>https://twitter.com/fuckitman___</t>
  </si>
  <si>
    <t>https://twitter.com/chriscortez4747</t>
  </si>
  <si>
    <t>https://twitter.com/dammittdannyy</t>
  </si>
  <si>
    <t>https://twitter.com/riccixrdo</t>
  </si>
  <si>
    <t>https://twitter.com/biglad37</t>
  </si>
  <si>
    <t>https://twitter.com/cortezcapalot</t>
  </si>
  <si>
    <t>https://twitter.com/uhhitsjp7</t>
  </si>
  <si>
    <t>https://twitter.com/primeglasnow</t>
  </si>
  <si>
    <t>https://twitter.com/zay_03g</t>
  </si>
  <si>
    <t>https://twitter.com/akamaraszn</t>
  </si>
  <si>
    <t>https://twitter.com/hoodiecurry</t>
  </si>
  <si>
    <t>https://twitter.com/yousniffglue</t>
  </si>
  <si>
    <t>https://twitter.com/kenoinpain</t>
  </si>
  <si>
    <t>https://twitter.com/longlosttj</t>
  </si>
  <si>
    <t>https://twitter.com/iskindapog</t>
  </si>
  <si>
    <t>https://twitter.com/forgottenrealm3</t>
  </si>
  <si>
    <t>https://twitter.com/7asoon0</t>
  </si>
  <si>
    <t>https://twitter.com/verysadcanesfan</t>
  </si>
  <si>
    <t>https://twitter.com/juddy19x</t>
  </si>
  <si>
    <t>https://twitter.com/juddytalks</t>
  </si>
  <si>
    <t>https://twitter.com/bradddd1356</t>
  </si>
  <si>
    <t>https://twitter.com/boredpacersfan</t>
  </si>
  <si>
    <t>https://twitter.com/oladipshow</t>
  </si>
  <si>
    <t>https://twitter.com/lukeplayie</t>
  </si>
  <si>
    <t>https://twitter.com/caspvr</t>
  </si>
  <si>
    <t>https://twitter.com/twitch</t>
  </si>
  <si>
    <t>https://twitter.com/samcbissell</t>
  </si>
  <si>
    <t>https://twitter.com/lndjean</t>
  </si>
  <si>
    <t>https://twitter.com/tyler_bleach</t>
  </si>
  <si>
    <t>https://twitter.com/frozenwarning</t>
  </si>
  <si>
    <t>https://twitter.com/andreww1967</t>
  </si>
  <si>
    <t>https://twitter.com/martinmcgrath</t>
  </si>
  <si>
    <t>https://twitter.com/drewsteelman</t>
  </si>
  <si>
    <t>https://twitter.com/my3monkees</t>
  </si>
  <si>
    <t>https://twitter.com/joannewt09</t>
  </si>
  <si>
    <t>https://twitter.com/bth_izuka</t>
  </si>
  <si>
    <t>https://twitter.com/mas_sugars</t>
  </si>
  <si>
    <t>https://twitter.com/bobbobb93195519</t>
  </si>
  <si>
    <t>https://twitter.com/drewgut1236</t>
  </si>
  <si>
    <t>https://twitter.com/mfcoon_</t>
  </si>
  <si>
    <t>https://twitter.com/mookiebetts</t>
  </si>
  <si>
    <t>https://twitter.com/unbeatenmars956</t>
  </si>
  <si>
    <t>https://twitter.com/apizzaniko</t>
  </si>
  <si>
    <t>https://twitter.com/birdsonthebat13</t>
  </si>
  <si>
    <t>https://twitter.com/vivaelbirdos</t>
  </si>
  <si>
    <t>https://twitter.com/lukawrld1</t>
  </si>
  <si>
    <t>https://twitter.com/jcolehourz</t>
  </si>
  <si>
    <t>https://twitter.com/remcsulser</t>
  </si>
  <si>
    <t>https://twitter.com/cedarsjwsurvey</t>
  </si>
  <si>
    <t>https://twitter.com/audrakat</t>
  </si>
  <si>
    <t>https://twitter.com/jsolomonreports</t>
  </si>
  <si>
    <t>https://twitter.com/joebiden</t>
  </si>
  <si>
    <t>https://twitter.com/realdonaldtrump</t>
  </si>
  <si>
    <t>https://twitter.com/justthenews</t>
  </si>
  <si>
    <t>https://twitter.com/abhishe32887887</t>
  </si>
  <si>
    <t>https://twitter.com/nikkispixx</t>
  </si>
  <si>
    <t>https://twitter.com/shashanktr7</t>
  </si>
  <si>
    <t>https://twitter.com/matisyahuu619</t>
  </si>
  <si>
    <t>https://twitter.com/easportsnhl</t>
  </si>
  <si>
    <t>https://twitter.com/jawnzaficionado</t>
  </si>
  <si>
    <t>https://twitter.com/twinturboslime</t>
  </si>
  <si>
    <t>https://twitter.com/dhuskiss</t>
  </si>
  <si>
    <t>https://twitter.com/fritzromanov</t>
  </si>
  <si>
    <t>https://twitter.com/reddoggary</t>
  </si>
  <si>
    <t>https://twitter.com/fuckuskid</t>
  </si>
  <si>
    <t>https://twitter.com/pg13_sd14</t>
  </si>
  <si>
    <t>https://twitter.com/happydixiee</t>
  </si>
  <si>
    <t>https://twitter.com/kimberl82906184</t>
  </si>
  <si>
    <t>https://twitter.com/eduard6391</t>
  </si>
  <si>
    <t>https://twitter.com/dawindynorth</t>
  </si>
  <si>
    <t>https://twitter.com/malaysian_idiot</t>
  </si>
  <si>
    <t>https://twitter.com/fullmetalary</t>
  </si>
  <si>
    <t>https://twitter.com/largebrewersfan</t>
  </si>
  <si>
    <t>https://twitter.com/accountbigteen1</t>
  </si>
  <si>
    <t>https://twitter.com/sethortizz</t>
  </si>
  <si>
    <t>https://twitter.com/salopollie</t>
  </si>
  <si>
    <t>https://twitter.com/amunsun1</t>
  </si>
  <si>
    <t>https://twitter.com/hollywoodjetera</t>
  </si>
  <si>
    <t>https://twitter.com/ljerahasbegun</t>
  </si>
  <si>
    <t>https://twitter.com/loriannereid</t>
  </si>
  <si>
    <t>https://twitter.com/savannahhforge</t>
  </si>
  <si>
    <t>https://twitter.com/archilocofe1983</t>
  </si>
  <si>
    <t>https://twitter.com/addisonswrldd</t>
  </si>
  <si>
    <t>https://twitter.com/munlaitvfx</t>
  </si>
  <si>
    <t>https://twitter.com/simvnp</t>
  </si>
  <si>
    <t>https://twitter.com/0ryan10</t>
  </si>
  <si>
    <t>https://twitter.com/ek_7k</t>
  </si>
  <si>
    <t>https://twitter.com/http_nnaomi</t>
  </si>
  <si>
    <t>https://twitter.com/saamanthanguyen</t>
  </si>
  <si>
    <t>https://twitter.com/uhhiyssa</t>
  </si>
  <si>
    <t>https://twitter.com/jasoncinema</t>
  </si>
  <si>
    <t>https://twitter.com/hannnahbiss</t>
  </si>
  <si>
    <t>https://twitter.com/mezanthony73</t>
  </si>
  <si>
    <t>https://twitter.com/trinastrailer</t>
  </si>
  <si>
    <t>https://twitter.com/skellytonsally</t>
  </si>
  <si>
    <t>https://twitter.com/sureitis1</t>
  </si>
  <si>
    <t>https://twitter.com/lebronswrld</t>
  </si>
  <si>
    <t>https://twitter.com/tyleraustingoat</t>
  </si>
  <si>
    <t>https://twitter.com/defnoodles</t>
  </si>
  <si>
    <t>https://twitter.com/peakauto</t>
  </si>
  <si>
    <t>https://twitter.com/iiryanpreece</t>
  </si>
  <si>
    <t>https://twitter.com/thealienpickle</t>
  </si>
  <si>
    <t>https://twitter.com/ahwatukeechiro</t>
  </si>
  <si>
    <t>https://twitter.com/reemabulleil</t>
  </si>
  <si>
    <t>https://twitter.com/atptennis2002</t>
  </si>
  <si>
    <t>https://twitter.com/thfc_adi</t>
  </si>
  <si>
    <t>https://twitter.com/emilymgraham</t>
  </si>
  <si>
    <t>https://twitter.com/carolkgafela</t>
  </si>
  <si>
    <t>https://twitter.com/captaingaspar</t>
  </si>
  <si>
    <t>https://twitter.com/bmiriani</t>
  </si>
  <si>
    <t>https://twitter.com/jeisrael</t>
  </si>
  <si>
    <t>https://twitter.com/amerindependent</t>
  </si>
  <si>
    <t>https://twitter.com/j_saverine</t>
  </si>
  <si>
    <t>https://twitter.com/coachcbohl</t>
  </si>
  <si>
    <t>https://twitter.com/mwcfootballtalk</t>
  </si>
  <si>
    <t>https://twitter.com/jagsnationn</t>
  </si>
  <si>
    <t>https://twitter.com/jpafootball</t>
  </si>
  <si>
    <t>https://twitter.com/ellenlandry17</t>
  </si>
  <si>
    <t>https://twitter.com/nts_17_</t>
  </si>
  <si>
    <t>https://twitter.com/starryjinsoul</t>
  </si>
  <si>
    <t>https://twitter.com/xlyn666</t>
  </si>
  <si>
    <t>https://twitter.com/drxw___</t>
  </si>
  <si>
    <t>https://twitter.com/pcarrier51</t>
  </si>
  <si>
    <t>https://twitter.com/dcexaminer</t>
  </si>
  <si>
    <t>https://twitter.com/robbygunnz</t>
  </si>
  <si>
    <t>https://twitter.com/410mikey</t>
  </si>
  <si>
    <t>https://twitter.com/berkanismyworld</t>
  </si>
  <si>
    <t>https://twitter.com/grsn69</t>
  </si>
  <si>
    <t>https://twitter.com/jeffflake</t>
  </si>
  <si>
    <t>https://twitter.com/roliverqueen_</t>
  </si>
  <si>
    <t>https://twitter.com/markayla_mariee</t>
  </si>
  <si>
    <t>https://twitter.com/mafslifetime</t>
  </si>
  <si>
    <t>https://twitter.com/krisj__</t>
  </si>
  <si>
    <t>https://twitter.com/earlboykins</t>
  </si>
  <si>
    <t>https://twitter.com/kilodelphia</t>
  </si>
  <si>
    <t>https://twitter.com/jammaljamies</t>
  </si>
  <si>
    <t>https://twitter.com/whodatqueen1</t>
  </si>
  <si>
    <t>https://twitter.com/playoffdre</t>
  </si>
  <si>
    <t>https://twitter.com/nyygesch</t>
  </si>
  <si>
    <t>https://twitter.com/whitestfantano</t>
  </si>
  <si>
    <t>https://twitter.com/jdogindy</t>
  </si>
  <si>
    <t>https://twitter.com/tonywarrenjr</t>
  </si>
  <si>
    <t>https://twitter.com/notzbo</t>
  </si>
  <si>
    <t>https://twitter.com/theaaronowens</t>
  </si>
  <si>
    <t>https://twitter.com/rbowmangilkey1</t>
  </si>
  <si>
    <t>https://twitter.com/wotrwokr</t>
  </si>
  <si>
    <t>https://twitter.com/swolekyloren</t>
  </si>
  <si>
    <t>https://twitter.com/venusvegas5</t>
  </si>
  <si>
    <t>https://twitter.com/imthesongbirdy</t>
  </si>
  <si>
    <t>https://twitter.com/patriqt_1776</t>
  </si>
  <si>
    <t>https://twitter.com/boodacat2020</t>
  </si>
  <si>
    <t>https://twitter.com/nobodyinco</t>
  </si>
  <si>
    <t>https://twitter.com/1quetzalcoatl1</t>
  </si>
  <si>
    <t>https://twitter.com/cdnshade</t>
  </si>
  <si>
    <t>https://twitter.com/maycevassago</t>
  </si>
  <si>
    <t>https://twitter.com/lakerwrld</t>
  </si>
  <si>
    <t>https://twitter.com/falconmilind266</t>
  </si>
  <si>
    <t>https://twitter.com/katherineykwu</t>
  </si>
  <si>
    <t>https://twitter.com/ajstream</t>
  </si>
  <si>
    <t>https://twitter.com/orlandomagic</t>
  </si>
  <si>
    <t>https://twitter.com/robjp_</t>
  </si>
  <si>
    <t>https://twitter.com/glasss0ldier</t>
  </si>
  <si>
    <t>https://twitter.com/theinsanesailor</t>
  </si>
  <si>
    <t>https://twitter.com/playoffmarkelle</t>
  </si>
  <si>
    <t>https://twitter.com/blockedbybamba</t>
  </si>
  <si>
    <t>https://twitter.com/josewithoranges</t>
  </si>
  <si>
    <t>https://twitter.com/hopefulforpg</t>
  </si>
  <si>
    <t>https://twitter.com/pimpvalentino</t>
  </si>
  <si>
    <t>https://twitter.com/robinreeder</t>
  </si>
  <si>
    <t>https://twitter.com/dudinhaveigaofc</t>
  </si>
  <si>
    <t>https://twitter.com/sylvester_jc</t>
  </si>
  <si>
    <t>https://twitter.com/notelijahtmc</t>
  </si>
  <si>
    <t>https://twitter.com/edmontonoiler15</t>
  </si>
  <si>
    <t>https://twitter.com/rouse_debbie</t>
  </si>
  <si>
    <t>https://twitter.com/magdaszubanski</t>
  </si>
  <si>
    <t>https://twitter.com/vengefulmirage</t>
  </si>
  <si>
    <t>https://twitter.com/of_benevolence</t>
  </si>
  <si>
    <t>https://twitter.com/braves</t>
  </si>
  <si>
    <t>https://twitter.com/diogovk</t>
  </si>
  <si>
    <t>https://twitter.com/goodnitebob</t>
  </si>
  <si>
    <t>https://twitter.com/readytorelax</t>
  </si>
  <si>
    <t>https://twitter.com/av8intheblue</t>
  </si>
  <si>
    <t>https://twitter.com/acyn</t>
  </si>
  <si>
    <t>https://twitter.com/muscalex</t>
  </si>
  <si>
    <t>https://twitter.com/homebrewhistory</t>
  </si>
  <si>
    <t>https://twitter.com/james1940</t>
  </si>
  <si>
    <t>https://twitter.com/danmadmorgan</t>
  </si>
  <si>
    <t>https://twitter.com/yourheroespod</t>
  </si>
  <si>
    <t>https://twitter.com/theashleyray</t>
  </si>
  <si>
    <t>https://twitter.com/penney1188</t>
  </si>
  <si>
    <t>https://twitter.com/presidentbones2</t>
  </si>
  <si>
    <t>https://twitter.com/chipfranklin</t>
  </si>
  <si>
    <t>https://twitter.com/jerri_lynn25</t>
  </si>
  <si>
    <t>https://twitter.com/archiegh</t>
  </si>
  <si>
    <t>https://twitter.com/duty2warn</t>
  </si>
  <si>
    <t>https://twitter.com/txcharlottekemp</t>
  </si>
  <si>
    <t>https://twitter.com/jlcommonsense</t>
  </si>
  <si>
    <t>https://twitter.com/jasonrantz</t>
  </si>
  <si>
    <t>https://twitter.com/rhianbrewster9</t>
  </si>
  <si>
    <t>https://twitter.com/josephcshndavis</t>
  </si>
  <si>
    <t>https://twitter.com/taramorsen7</t>
  </si>
  <si>
    <t>https://twitter.com/celyntheraven</t>
  </si>
  <si>
    <t>https://twitter.com/newtiaoftarth</t>
  </si>
  <si>
    <t>https://twitter.com/greylethallin</t>
  </si>
  <si>
    <t>https://twitter.com/trp_cle</t>
  </si>
  <si>
    <t>https://twitter.com/nationals</t>
  </si>
  <si>
    <t>https://twitter.com/imsmrtrdanu</t>
  </si>
  <si>
    <t>https://twitter.com/indians</t>
  </si>
  <si>
    <t>https://twitter.com/burgererer</t>
  </si>
  <si>
    <t>https://twitter.com/heyyitsdidi</t>
  </si>
  <si>
    <t>https://twitter.com/corietjohnson</t>
  </si>
  <si>
    <t>https://twitter.com/madimads721</t>
  </si>
  <si>
    <t>https://twitter.com/lucky_krypto</t>
  </si>
  <si>
    <t>https://twitter.com/nottheo19482439</t>
  </si>
  <si>
    <t>https://twitter.com/jgerryi</t>
  </si>
  <si>
    <t>https://twitter.com/martin5azure</t>
  </si>
  <si>
    <t>https://twitter.com/durhamitea</t>
  </si>
  <si>
    <t>https://twitter.com/ltdzub</t>
  </si>
  <si>
    <t>https://twitter.com/marshameddock</t>
  </si>
  <si>
    <t>https://twitter.com/cearapossivel</t>
  </si>
  <si>
    <t>https://twitter.com/ffestiva</t>
  </si>
  <si>
    <t>https://twitter.com/aerialthreat</t>
  </si>
  <si>
    <t>https://twitter.com/charles_watts</t>
  </si>
  <si>
    <t>https://twitter.com/orioles_insider</t>
  </si>
  <si>
    <t>https://twitter.com/natocoles</t>
  </si>
  <si>
    <t>https://twitter.com/ser1897</t>
  </si>
  <si>
    <t>https://twitter.com/montelnfl</t>
  </si>
  <si>
    <t>https://twitter.com/aaronlemingnfl</t>
  </si>
  <si>
    <t>https://twitter.com/bigphil321</t>
  </si>
  <si>
    <t>https://twitter.com/the501cub</t>
  </si>
  <si>
    <t>https://twitter.com/brewers</t>
  </si>
  <si>
    <t>https://twitter.com/kjbbibleman</t>
  </si>
  <si>
    <t>https://twitter.com/krazy4ujc</t>
  </si>
  <si>
    <t>https://twitter.com/em0ryy</t>
  </si>
  <si>
    <t>https://twitter.com/melissarohlin</t>
  </si>
  <si>
    <t>https://twitter.com/sanoel222</t>
  </si>
  <si>
    <t>https://twitter.com/kasperikapanen1</t>
  </si>
  <si>
    <t>https://twitter.com/penguins</t>
  </si>
  <si>
    <t>https://twitter.com/lakers39769436</t>
  </si>
  <si>
    <t>https://twitter.com/shamscharania</t>
  </si>
  <si>
    <t>https://twitter.com/crwintucky_</t>
  </si>
  <si>
    <t>https://twitter.com/zim42zim</t>
  </si>
  <si>
    <t>https://twitter.com/welovedogsusa</t>
  </si>
  <si>
    <t>https://twitter.com/peepgameouu</t>
  </si>
  <si>
    <t>https://twitter.com/timbontemps</t>
  </si>
  <si>
    <t>https://twitter.com/tanner_mctanner</t>
  </si>
  <si>
    <t>https://twitter.com/astrosfansuk</t>
  </si>
  <si>
    <t>https://twitter.com/thomasjhart</t>
  </si>
  <si>
    <t>https://twitter.com/mackere</t>
  </si>
  <si>
    <t>https://twitter.com/hermionevira</t>
  </si>
  <si>
    <t>https://twitter.com/father2daprynce</t>
  </si>
  <si>
    <t>https://twitter.com/kddrummondnfl</t>
  </si>
  <si>
    <t>https://twitter.com/voiceofthestar</t>
  </si>
  <si>
    <t>https://twitter.com/weareafca</t>
  </si>
  <si>
    <t>https://twitter.com/terrybadry</t>
  </si>
  <si>
    <t>https://twitter.com/nikkihaley</t>
  </si>
  <si>
    <t>https://twitter.com/olivaress1</t>
  </si>
  <si>
    <t>https://twitter.com/debmyloves</t>
  </si>
  <si>
    <t>https://twitter.com/kevin_shipp</t>
  </si>
  <si>
    <t>https://twitter.com/greenmonstah</t>
  </si>
  <si>
    <t>https://twitter.com/arsenal</t>
  </si>
  <si>
    <t>https://twitter.com/newman4heisman</t>
  </si>
  <si>
    <t>https://twitter.com/aarongoatrodge1</t>
  </si>
  <si>
    <t>https://twitter.com/w0lfszn0</t>
  </si>
  <si>
    <t>https://twitter.com/blahsted</t>
  </si>
  <si>
    <t>https://twitter.com/trashcad3t</t>
  </si>
  <si>
    <t>https://twitter.com/yazoo_remnant</t>
  </si>
  <si>
    <t>https://twitter.com/crimsnnightmare</t>
  </si>
  <si>
    <t>https://twitter.com/itsjachelle_</t>
  </si>
  <si>
    <t>https://twitter.com/jayin1988</t>
  </si>
  <si>
    <t>https://twitter.com/gtmscakes</t>
  </si>
  <si>
    <t>https://twitter.com/jammers813</t>
  </si>
  <si>
    <t>https://twitter.com/michael_termini</t>
  </si>
  <si>
    <t>https://twitter.com/utahjazz</t>
  </si>
  <si>
    <t>https://twitter.com/joelk1_</t>
  </si>
  <si>
    <t>https://twitter.com/a_void007</t>
  </si>
  <si>
    <t>https://twitter.com/koch_corn</t>
  </si>
  <si>
    <t>https://twitter.com/armassout</t>
  </si>
  <si>
    <t>https://twitter.com/affinityfcu</t>
  </si>
  <si>
    <t>https://twitter.com/newyorkredbulls</t>
  </si>
  <si>
    <t>https://twitter.com/ifccolin</t>
  </si>
  <si>
    <t>https://twitter.com/dialoguetm</t>
  </si>
  <si>
    <t>https://twitter.com/vikesfankev</t>
  </si>
  <si>
    <t>https://twitter.com/twins</t>
  </si>
  <si>
    <t>https://twitter.com/jjetsszn</t>
  </si>
  <si>
    <t>https://twitter.com/wichitachiefsam</t>
  </si>
  <si>
    <t>https://twitter.com/sportingkc</t>
  </si>
  <si>
    <t>https://twitter.com/atlnoah</t>
  </si>
  <si>
    <t>https://twitter.com/karl8600</t>
  </si>
  <si>
    <t>https://twitter.com/ddsportstalk</t>
  </si>
  <si>
    <t>https://twitter.com/tanishkamascara</t>
  </si>
  <si>
    <t>https://twitter.com/cryaidan</t>
  </si>
  <si>
    <t>https://twitter.com/mehdi23452</t>
  </si>
  <si>
    <t>https://twitter.com/istanmyself420</t>
  </si>
  <si>
    <t>https://twitter.com/favsgrewis</t>
  </si>
  <si>
    <t>https://twitter.com/kanyewestwrld</t>
  </si>
  <si>
    <t>https://twitter.com/vuittonaep</t>
  </si>
  <si>
    <t>https://twitter.com/espnstatsinfo</t>
  </si>
  <si>
    <t>https://twitter.com/tpwkjxdn</t>
  </si>
  <si>
    <t>https://twitter.com/dvmelio</t>
  </si>
  <si>
    <t>https://twitter.com/avqnis</t>
  </si>
  <si>
    <t>https://twitter.com/mistyyskies</t>
  </si>
  <si>
    <t>https://twitter.com/poppyroseric</t>
  </si>
  <si>
    <t>https://twitter.com/90smelio</t>
  </si>
  <si>
    <t>https://twitter.com/charlifairy</t>
  </si>
  <si>
    <t>https://twitter.com/playoffjokic</t>
  </si>
  <si>
    <t>https://twitter.com/petersloading</t>
  </si>
  <si>
    <t>https://twitter.com/dubs_girl</t>
  </si>
  <si>
    <t>https://twitter.com/hohighlights</t>
  </si>
  <si>
    <t>https://twitter.com/elitelakeshow</t>
  </si>
  <si>
    <t>https://twitter.com/charlifanssss</t>
  </si>
  <si>
    <t>https://twitter.com/lilperllilperl</t>
  </si>
  <si>
    <t>https://twitter.com/alexxandra_xxx</t>
  </si>
  <si>
    <t>https://twitter.com/avamartinez88</t>
  </si>
  <si>
    <t>https://twitter.com/senpaisway</t>
  </si>
  <si>
    <t>https://twitter.com/skolvikings27</t>
  </si>
  <si>
    <t>https://twitter.com/chicken01557609</t>
  </si>
  <si>
    <t>https://twitter.com/jackhunt</t>
  </si>
  <si>
    <t>https://twitter.com/trekkie10</t>
  </si>
  <si>
    <t>https://twitter.com/edkrassensteim</t>
  </si>
  <si>
    <t>https://twitter.com/jessegranger_</t>
  </si>
  <si>
    <t>https://twitter.com/perky_shadows</t>
  </si>
  <si>
    <t>https://twitter.com/pochinesky</t>
  </si>
  <si>
    <t>https://twitter.com/avengingjm</t>
  </si>
  <si>
    <t>https://twitter.com/miserablesdfan</t>
  </si>
  <si>
    <t>https://twitter.com/adm_texan</t>
  </si>
  <si>
    <t>https://twitter.com/stuiesloan</t>
  </si>
  <si>
    <t>https://twitter.com/hardensera</t>
  </si>
  <si>
    <t>https://twitter.com/travisporter402</t>
  </si>
  <si>
    <t>https://twitter.com/stroswon2017</t>
  </si>
  <si>
    <t>https://twitter.com/athleticsrants</t>
  </si>
  <si>
    <t>https://twitter.com/lightupthehalo0</t>
  </si>
  <si>
    <t>https://twitter.com/kleinschmidtjd</t>
  </si>
  <si>
    <t>https://twitter.com/brabraball</t>
  </si>
  <si>
    <t>https://twitter.com/whitesox</t>
  </si>
  <si>
    <t>https://twitter.com/mlbstats</t>
  </si>
  <si>
    <t>https://twitter.com/lgio27</t>
  </si>
  <si>
    <t>https://twitter.com/chicagobulls</t>
  </si>
  <si>
    <t>https://twitter.com/jonheyman</t>
  </si>
  <si>
    <t>https://twitter.com/tayiorswiftsson</t>
  </si>
  <si>
    <t>https://twitter.com/didphillieswin1</t>
  </si>
  <si>
    <t>https://twitter.com/phillypitchers</t>
  </si>
  <si>
    <t>https://twitter.com/robbiegriil</t>
  </si>
  <si>
    <t>https://twitter.com/cardinals</t>
  </si>
  <si>
    <t>https://twitter.com/fadedcbbexpert</t>
  </si>
  <si>
    <t>https://twitter.com/stlredbirdsgang</t>
  </si>
  <si>
    <t>https://twitter.com/j_gualbertto</t>
  </si>
  <si>
    <t>https://twitter.com/prestigegallen</t>
  </si>
  <si>
    <t>https://twitter.com/justaseal0</t>
  </si>
  <si>
    <t>https://twitter.com/q2uok</t>
  </si>
  <si>
    <t>https://twitter.com/mizzravens</t>
  </si>
  <si>
    <t>https://twitter.com/dejonghitsdongs</t>
  </si>
  <si>
    <t>https://twitter.com/618redbirds</t>
  </si>
  <si>
    <t>https://twitter.com/austeny46</t>
  </si>
  <si>
    <t>https://twitter.com/blackhawks670</t>
  </si>
  <si>
    <t>https://twitter.com/vertildr</t>
  </si>
  <si>
    <t>https://twitter.com/kingofcheeba</t>
  </si>
  <si>
    <t>https://twitter.com/yundull</t>
  </si>
  <si>
    <t>https://twitter.com/closescorp</t>
  </si>
  <si>
    <t>https://twitter.com/rickydhillon231</t>
  </si>
  <si>
    <t>https://twitter.com/helsleysburner</t>
  </si>
  <si>
    <t>https://twitter.com/kariguz00495491</t>
  </si>
  <si>
    <t>https://twitter.com/yourboitristan1</t>
  </si>
  <si>
    <t>https://twitter.com/vancekauffman</t>
  </si>
  <si>
    <t>https://twitter.com/salt_dodger</t>
  </si>
  <si>
    <t>https://twitter.com/boleslawwisnie1</t>
  </si>
  <si>
    <t>https://twitter.com/bradyallenc</t>
  </si>
  <si>
    <t>https://twitter.com/avalanche</t>
  </si>
  <si>
    <t>https://twitter.com/acspida_</t>
  </si>
  <si>
    <t>https://twitter.com/chime</t>
  </si>
  <si>
    <t>https://twitter.com/dallasmavs</t>
  </si>
  <si>
    <t>https://twitter.com/danwhipple_</t>
  </si>
  <si>
    <t>https://twitter.com/lorasland</t>
  </si>
  <si>
    <t>https://twitter.com/js10mcfc</t>
  </si>
  <si>
    <t>https://twitter.com/davincispj4</t>
  </si>
  <si>
    <t>https://twitter.com/tamathao43</t>
  </si>
  <si>
    <t>https://twitter.com/bynysy311</t>
  </si>
  <si>
    <t>https://twitter.com/1_nra</t>
  </si>
  <si>
    <t>https://twitter.com/theaceofspaeder</t>
  </si>
  <si>
    <t>https://twitter.com/nicholashost</t>
  </si>
  <si>
    <t>https://twitter.com/ryanspiek</t>
  </si>
  <si>
    <t>https://twitter.com/peteydimez</t>
  </si>
  <si>
    <t>https://twitter.com/okaymaee</t>
  </si>
  <si>
    <t>https://twitter.com/punztw</t>
  </si>
  <si>
    <t>https://twitter.com/crashleeey</t>
  </si>
  <si>
    <t>https://twitter.com/justwalter5</t>
  </si>
  <si>
    <t>https://twitter.com/macibrownie</t>
  </si>
  <si>
    <t>https://twitter.com/amyjayyyyyyyyyy</t>
  </si>
  <si>
    <t>https://twitter.com/gitundu_</t>
  </si>
  <si>
    <t>https://twitter.com/efficient_tax</t>
  </si>
  <si>
    <t>https://twitter.com/houmousstan</t>
  </si>
  <si>
    <t>https://twitter.com/callmeruss2</t>
  </si>
  <si>
    <t>https://twitter.com/oaklandhype</t>
  </si>
  <si>
    <t>https://twitter.com/concernedveri</t>
  </si>
  <si>
    <t>https://twitter.com/robin_of_aniara</t>
  </si>
  <si>
    <t>https://twitter.com/tauntaunshawn</t>
  </si>
  <si>
    <t>https://twitter.com/littlewrenbirds</t>
  </si>
  <si>
    <t>https://twitter.com/miguel41291608</t>
  </si>
  <si>
    <t>https://twitter.com/blaireerskine</t>
  </si>
  <si>
    <t>https://twitter.com/farmweekly</t>
  </si>
  <si>
    <t>https://twitter.com/d__nghyuck</t>
  </si>
  <si>
    <t>https://twitter.com/woken07</t>
  </si>
  <si>
    <t>https://twitter.com/pds00017</t>
  </si>
  <si>
    <t>https://twitter.com/uunderscoreu</t>
  </si>
  <si>
    <t>https://twitter.com/anoncatanoncat</t>
  </si>
  <si>
    <t>https://twitter.com/juju2be</t>
  </si>
  <si>
    <t>https://twitter.com/murderdeathkiil</t>
  </si>
  <si>
    <t>https://twitter.com/stevenklopplfc</t>
  </si>
  <si>
    <t>https://twitter.com/drrashfordera</t>
  </si>
  <si>
    <t>https://twitter.com/benchilwell</t>
  </si>
  <si>
    <t>https://twitter.com/chelseafc</t>
  </si>
  <si>
    <t>https://twitter.com/cfcm__</t>
  </si>
  <si>
    <t>https://twitter.com/tdconfab</t>
  </si>
  <si>
    <t>https://twitter.com/notgivinatuck</t>
  </si>
  <si>
    <t>https://twitter.com/itskimatpeace</t>
  </si>
  <si>
    <t>https://twitter.com/itsohpee</t>
  </si>
  <si>
    <t>https://twitter.com/gamescom</t>
  </si>
  <si>
    <t>https://twitter.com/playspellbreak</t>
  </si>
  <si>
    <t>https://twitter.com/ndrewwhitehead</t>
  </si>
  <si>
    <t>https://twitter.com/socofthesacred</t>
  </si>
  <si>
    <t>https://twitter.com/johnfea1</t>
  </si>
  <si>
    <t>https://twitter.com/johnwhawthorne</t>
  </si>
  <si>
    <t>https://twitter.com/lizkineke</t>
  </si>
  <si>
    <t>https://twitter.com/brchastain</t>
  </si>
  <si>
    <t>https://twitter.com/bradleyonishi</t>
  </si>
  <si>
    <t>https://twitter.com/john_soboslai</t>
  </si>
  <si>
    <t>https://twitter.com/mindshift2018</t>
  </si>
  <si>
    <t>https://twitter.com/beezerprime</t>
  </si>
  <si>
    <t>https://twitter.com/aocdeeznutz</t>
  </si>
  <si>
    <t>https://twitter.com/flamingakuma</t>
  </si>
  <si>
    <t>https://twitter.com/akaruisenshi</t>
  </si>
  <si>
    <t>https://twitter.com/silvers559</t>
  </si>
  <si>
    <t>https://twitter.com/mattwalshblog</t>
  </si>
  <si>
    <t>https://twitter.com/folcaraj</t>
  </si>
  <si>
    <t>https://twitter.com/spageezy</t>
  </si>
  <si>
    <t>https://twitter.com/mr_emjeffries</t>
  </si>
  <si>
    <t>https://twitter.com/blackwomenviews</t>
  </si>
  <si>
    <t>https://twitter.com/whydoiputmysel1</t>
  </si>
  <si>
    <t>https://twitter.com/stclairashley</t>
  </si>
  <si>
    <t>https://twitter.com/stillgray</t>
  </si>
  <si>
    <t>https://twitter.com/identityisgone</t>
  </si>
  <si>
    <t>https://twitter.com/coachwilson26</t>
  </si>
  <si>
    <t>https://twitter.com/wojespn</t>
  </si>
  <si>
    <t>https://twitter.com/paythebillz</t>
  </si>
  <si>
    <t>https://twitter.com/jd8522</t>
  </si>
  <si>
    <t>https://twitter.com/cajundevil31</t>
  </si>
  <si>
    <t>https://twitter.com/rocketmantrendy</t>
  </si>
  <si>
    <t>https://twitter.com/explosivo412</t>
  </si>
  <si>
    <t>https://twitter.com/banuadan</t>
  </si>
  <si>
    <t>https://twitter.com/beaufowler4</t>
  </si>
  <si>
    <t>https://twitter.com/haikyuii1</t>
  </si>
  <si>
    <t>https://twitter.com/lushlife243</t>
  </si>
  <si>
    <t>https://twitter.com/icanonlybemekh</t>
  </si>
  <si>
    <t>https://twitter.com/whoa_kimbosabe</t>
  </si>
  <si>
    <t>https://twitter.com/be11eve</t>
  </si>
  <si>
    <t>https://twitter.com/jhjulian1956</t>
  </si>
  <si>
    <t>https://twitter.com/ron23151883</t>
  </si>
  <si>
    <t>https://twitter.com/bigfootiscain</t>
  </si>
  <si>
    <t>https://twitter.com/mikesegroves</t>
  </si>
  <si>
    <t>https://twitter.com/lennonpatton</t>
  </si>
  <si>
    <t>https://twitter.com/ac_nochill</t>
  </si>
  <si>
    <t>https://twitter.com/tdotshow</t>
  </si>
  <si>
    <t>https://twitter.com/train_freeman</t>
  </si>
  <si>
    <t>https://twitter.com/jarrett1101</t>
  </si>
  <si>
    <t>https://twitter.com/papamace69</t>
  </si>
  <si>
    <t>https://twitter.com/uuuuuurrdum</t>
  </si>
  <si>
    <t>https://twitter.com/joshgrothues</t>
  </si>
  <si>
    <t>https://twitter.com/dal9001</t>
  </si>
  <si>
    <t>https://twitter.com/pokerpolitics</t>
  </si>
  <si>
    <t>https://twitter.com/ammathor</t>
  </si>
  <si>
    <t>https://twitter.com/ohheymonsterboy</t>
  </si>
  <si>
    <t>https://twitter.com/talktozay</t>
  </si>
  <si>
    <t>https://twitter.com/trystenhill</t>
  </si>
  <si>
    <t>https://twitter.com/stewartadamsiii</t>
  </si>
  <si>
    <t>https://twitter.com/washingtonpost</t>
  </si>
  <si>
    <t>https://twitter.com/marcjspears</t>
  </si>
  <si>
    <t>https://twitter.com/ssodev</t>
  </si>
  <si>
    <t>https://twitter.com/rcarlson23</t>
  </si>
  <si>
    <t>https://twitter.com/selfielordjeff</t>
  </si>
  <si>
    <t>https://twitter.com/everyoneh8manny</t>
  </si>
  <si>
    <t>https://twitter.com/isaackanye_djt</t>
  </si>
  <si>
    <t>https://twitter.com/getbreadced</t>
  </si>
  <si>
    <t>https://twitter.com/mariokartchampe</t>
  </si>
  <si>
    <t>https://twitter.com/zakshah123</t>
  </si>
  <si>
    <t>https://twitter.com/jaygonzales0717</t>
  </si>
  <si>
    <t>https://twitter.com/demar_derozan</t>
  </si>
  <si>
    <t>https://twitter.com/bucks</t>
  </si>
  <si>
    <t>https://twitter.com/jd0ch3ry</t>
  </si>
  <si>
    <t>https://twitter.com/negusneteru</t>
  </si>
  <si>
    <t>https://twitter.com/anarchy874</t>
  </si>
  <si>
    <t>https://twitter.com/tshricci</t>
  </si>
  <si>
    <t>https://twitter.com/fupalewter</t>
  </si>
  <si>
    <t>https://twitter.com/maui4321</t>
  </si>
  <si>
    <t>https://twitter.com/pipplays</t>
  </si>
  <si>
    <t>https://twitter.com/sam2stu</t>
  </si>
  <si>
    <t>https://twitter.com/joshualint</t>
  </si>
  <si>
    <t>https://twitter.com/dom2cracked</t>
  </si>
  <si>
    <t>https://twitter.com/lukefox4444</t>
  </si>
  <si>
    <t>https://twitter.com/mi2guys</t>
  </si>
  <si>
    <t>https://twitter.com/g2fiora</t>
  </si>
  <si>
    <t>https://twitter.com/heyguapo_</t>
  </si>
  <si>
    <t>https://twitter.com/roll5deep</t>
  </si>
  <si>
    <t>https://twitter.com/amenakoium</t>
  </si>
  <si>
    <t>https://twitter.com/josesyounglad</t>
  </si>
  <si>
    <t>https://twitter.com/spectatorindex</t>
  </si>
  <si>
    <t>https://twitter.com/jakebilly4life</t>
  </si>
  <si>
    <t>https://twitter.com/rthvadrginsberg</t>
  </si>
  <si>
    <t>https://twitter.com/finch17finch</t>
  </si>
  <si>
    <t>https://twitter.com/skysportsnews</t>
  </si>
  <si>
    <t>https://twitter.com/haighroy</t>
  </si>
  <si>
    <t>https://twitter.com/movesxd</t>
  </si>
  <si>
    <t>https://twitter.com/gmc</t>
  </si>
  <si>
    <t>https://twitter.com/dylanni93441771</t>
  </si>
  <si>
    <t>https://twitter.com/elysebee</t>
  </si>
  <si>
    <t>https://twitter.com/jdubbsimms</t>
  </si>
  <si>
    <t>https://twitter.com/buckswope</t>
  </si>
  <si>
    <t>https://twitter.com/manchild79</t>
  </si>
  <si>
    <t>https://twitter.com/parmeeetchadha</t>
  </si>
  <si>
    <t>https://twitter.com/bydavidgardner</t>
  </si>
  <si>
    <t>https://twitter.com/c_panke</t>
  </si>
  <si>
    <t>https://twitter.com/frod0zhobbit</t>
  </si>
  <si>
    <t>https://twitter.com/info4themind</t>
  </si>
  <si>
    <t>https://twitter.com/coorslight</t>
  </si>
  <si>
    <t>https://twitter.com/hacksxw</t>
  </si>
  <si>
    <t>https://twitter.com/nhlflyers</t>
  </si>
  <si>
    <t>https://twitter.com/nyislanders</t>
  </si>
  <si>
    <t>https://twitter.com/lizzardking11</t>
  </si>
  <si>
    <t>https://twitter.com/chimimchanga</t>
  </si>
  <si>
    <t>https://twitter.com/steamyratstew</t>
  </si>
  <si>
    <t>https://twitter.com/ccarter1969</t>
  </si>
  <si>
    <t>https://twitter.com/kingjames</t>
  </si>
  <si>
    <t>https://twitter.com/valleymadebih</t>
  </si>
  <si>
    <t>https://twitter.com/adamschefter</t>
  </si>
  <si>
    <t>https://twitter.com/allcapsftb</t>
  </si>
  <si>
    <t>https://twitter.com/jesusxvi_</t>
  </si>
  <si>
    <t>https://twitter.com/thebigfoxx</t>
  </si>
  <si>
    <t>https://twitter.com/pandres2001</t>
  </si>
  <si>
    <t>https://twitter.com/waldolansky</t>
  </si>
  <si>
    <t>https://twitter.com/stephenreinsmit</t>
  </si>
  <si>
    <t>https://twitter.com/ndtex</t>
  </si>
  <si>
    <t>https://twitter.com/lucashoopspoems</t>
  </si>
  <si>
    <t>https://twitter.com/jbienkahn</t>
  </si>
  <si>
    <t>https://twitter.com/itspursszn</t>
  </si>
  <si>
    <t>https://twitter.com/nickzararis</t>
  </si>
  <si>
    <t>https://twitter.com/mqeagan</t>
  </si>
  <si>
    <t>https://twitter.com/mattcoffelt</t>
  </si>
  <si>
    <t>https://twitter.com/anthonybregal</t>
  </si>
  <si>
    <t>https://twitter.com/ben_keul</t>
  </si>
  <si>
    <t>https://twitter.com/ba_donkey</t>
  </si>
  <si>
    <t>https://twitter.com/foppy78</t>
  </si>
  <si>
    <t>https://twitter.com/thejasonkirk</t>
  </si>
  <si>
    <t>https://twitter.com/bchapsports</t>
  </si>
  <si>
    <t>https://twitter.com/cjhynes09</t>
  </si>
  <si>
    <t>https://twitter.com/josephskywalker</t>
  </si>
  <si>
    <t>https://twitter.com/__dso</t>
  </si>
  <si>
    <t>https://twitter.com/smosley21</t>
  </si>
  <si>
    <t>https://twitter.com/stellinitweets</t>
  </si>
  <si>
    <t>https://twitter.com/bwarephog</t>
  </si>
  <si>
    <t>https://twitter.com/lansdallius</t>
  </si>
  <si>
    <t>https://twitter.com/conpow1124</t>
  </si>
  <si>
    <t>https://twitter.com/kein</t>
  </si>
  <si>
    <t>https://twitter.com/i_b_phil</t>
  </si>
  <si>
    <t>https://twitter.com/gameflow_sports</t>
  </si>
  <si>
    <t>https://twitter.com/thedeejenks</t>
  </si>
  <si>
    <t>https://twitter.com/dublin_down</t>
  </si>
  <si>
    <t>https://twitter.com/iankenyonnfl</t>
  </si>
  <si>
    <t>https://twitter.com/solano66</t>
  </si>
  <si>
    <t>https://twitter.com/jtp2106</t>
  </si>
  <si>
    <t>https://twitter.com/ejl1984</t>
  </si>
  <si>
    <t>https://twitter.com/johnmacwhat</t>
  </si>
  <si>
    <t>https://twitter.com/brianpfraser</t>
  </si>
  <si>
    <t>https://twitter.com/yeahboutthat</t>
  </si>
  <si>
    <t>https://twitter.com/ryan_dipentima</t>
  </si>
  <si>
    <t>https://twitter.com/toasterposey</t>
  </si>
  <si>
    <t>https://twitter.com/kleshreen</t>
  </si>
  <si>
    <t>https://twitter.com/wickterrell</t>
  </si>
  <si>
    <t>https://twitter.com/byjoedavis</t>
  </si>
  <si>
    <t>https://twitter.com/_missleandra</t>
  </si>
  <si>
    <t>https://twitter.com/simoneattles</t>
  </si>
  <si>
    <t>https://twitter.com/ianjaegs</t>
  </si>
  <si>
    <t>https://twitter.com/andytulin</t>
  </si>
  <si>
    <t>https://twitter.com/hellomarbsss</t>
  </si>
  <si>
    <t>https://twitter.com/heydougmarcum</t>
  </si>
  <si>
    <t>https://twitter.com/kicksewly</t>
  </si>
  <si>
    <t>https://twitter.com/realizelj</t>
  </si>
  <si>
    <t>https://twitter.com/porterguy1969</t>
  </si>
  <si>
    <t>https://twitter.com/firstnamescott</t>
  </si>
  <si>
    <t>https://twitter.com/itsbiggrocery</t>
  </si>
  <si>
    <t>https://twitter.com/amanda_cee</t>
  </si>
  <si>
    <t>https://twitter.com/jfahr</t>
  </si>
  <si>
    <t>https://twitter.com/akoyagau</t>
  </si>
  <si>
    <t>https://twitter.com/olerrut</t>
  </si>
  <si>
    <t>https://twitter.com/dead_lefter</t>
  </si>
  <si>
    <t>https://twitter.com/j_hussain</t>
  </si>
  <si>
    <t>https://twitter.com/thekimansta</t>
  </si>
  <si>
    <t>https://twitter.com/mudlarklives</t>
  </si>
  <si>
    <t>https://twitter.com/jaredgray218</t>
  </si>
  <si>
    <t>https://twitter.com/wsubrady27</t>
  </si>
  <si>
    <t>https://twitter.com/alifeoftony</t>
  </si>
  <si>
    <t>https://twitter.com/thatpackergirl</t>
  </si>
  <si>
    <t>https://twitter.com/nbabeau</t>
  </si>
  <si>
    <t>https://twitter.com/cmart26</t>
  </si>
  <si>
    <t>https://twitter.com/ohnocoop</t>
  </si>
  <si>
    <t>https://twitter.com/daftpodunk</t>
  </si>
  <si>
    <t>https://twitter.com/auntsophie1</t>
  </si>
  <si>
    <t>https://twitter.com/fvscouting</t>
  </si>
  <si>
    <t>https://twitter.com/avinashkunnath</t>
  </si>
  <si>
    <t>https://twitter.com/scottcelestre</t>
  </si>
  <si>
    <t>https://twitter.com/k_wade_a</t>
  </si>
  <si>
    <t>https://twitter.com/lfri__</t>
  </si>
  <si>
    <t>https://twitter.com/snackmishap</t>
  </si>
  <si>
    <t>https://twitter.com/miketrose</t>
  </si>
  <si>
    <t>https://twitter.com/mylesmanj</t>
  </si>
  <si>
    <t>https://twitter.com/herelieslauren</t>
  </si>
  <si>
    <t>https://twitter.com/jeffgorton3</t>
  </si>
  <si>
    <t>https://twitter.com/salman_merchant</t>
  </si>
  <si>
    <t>https://twitter.com/chrisfua</t>
  </si>
  <si>
    <t>https://twitter.com/markthenomad</t>
  </si>
  <si>
    <t>https://twitter.com/thenolookpass</t>
  </si>
  <si>
    <t>https://twitter.com/uchihahunter</t>
  </si>
  <si>
    <t>https://twitter.com/oderigrulez</t>
  </si>
  <si>
    <t>https://twitter.com/_eugenecraig</t>
  </si>
  <si>
    <t>https://twitter.com/crazypills4all</t>
  </si>
  <si>
    <t>https://twitter.com/bon_the_builder</t>
  </si>
  <si>
    <t>https://twitter.com/chrissmithpfn</t>
  </si>
  <si>
    <t>https://twitter.com/oktxarpoke</t>
  </si>
  <si>
    <t>https://twitter.com/delder93</t>
  </si>
  <si>
    <t>https://twitter.com/kizzle_nation</t>
  </si>
  <si>
    <t>https://twitter.com/propernig</t>
  </si>
  <si>
    <t>https://twitter.com/sultanofshame</t>
  </si>
  <si>
    <t>https://twitter.com/mattdaleyoh</t>
  </si>
  <si>
    <t>https://twitter.com/jimbohslice</t>
  </si>
  <si>
    <t>https://twitter.com/kennyp_757</t>
  </si>
  <si>
    <t>https://twitter.com/raybewylin</t>
  </si>
  <si>
    <t>https://twitter.com/grimphantom</t>
  </si>
  <si>
    <t>https://twitter.com/ohart20</t>
  </si>
  <si>
    <t>https://twitter.com/bwilgus</t>
  </si>
  <si>
    <t>https://twitter.com/baloghmtamas</t>
  </si>
  <si>
    <t>https://twitter.com/parattino1</t>
  </si>
  <si>
    <t>https://twitter.com/tomzorz_</t>
  </si>
  <si>
    <t>https://twitter.com/hogangupta</t>
  </si>
  <si>
    <t>https://twitter.com/acjp2024</t>
  </si>
  <si>
    <t>https://twitter.com/rhondanicole25</t>
  </si>
  <si>
    <t>https://twitter.com/tomjmorris</t>
  </si>
  <si>
    <t>https://twitter.com/cookmwc</t>
  </si>
  <si>
    <t>https://twitter.com/thestoddyfalco</t>
  </si>
  <si>
    <t>https://twitter.com/maryzorn</t>
  </si>
  <si>
    <t>https://twitter.com/scarboroughdad</t>
  </si>
  <si>
    <t>https://twitter.com/ericarnoid</t>
  </si>
  <si>
    <t>https://twitter.com/acinthe715</t>
  </si>
  <si>
    <t>https://twitter.com/byricardog</t>
  </si>
  <si>
    <t>https://twitter.com/moishdog13</t>
  </si>
  <si>
    <t>https://twitter.com/statsbywill</t>
  </si>
  <si>
    <t>https://twitter.com/cmalmskou</t>
  </si>
  <si>
    <t>https://twitter.com/eco11c</t>
  </si>
  <si>
    <t>https://twitter.com/dmnuflo</t>
  </si>
  <si>
    <t>https://twitter.com/jasonabbruzzese</t>
  </si>
  <si>
    <t>https://twitter.com/charlesppierce</t>
  </si>
  <si>
    <t>https://twitter.com/zachtlansford</t>
  </si>
  <si>
    <t>https://twitter.com/aposfranklin</t>
  </si>
  <si>
    <t>https://twitter.com/trublu24</t>
  </si>
  <si>
    <t>https://twitter.com/mumbly_joe</t>
  </si>
  <si>
    <t>https://twitter.com/gobears99</t>
  </si>
  <si>
    <t>https://twitter.com/levimanuel17</t>
  </si>
  <si>
    <t>https://twitter.com/omarixwhite</t>
  </si>
  <si>
    <t>https://twitter.com/jaskil1975</t>
  </si>
  <si>
    <t>https://twitter.com/thortsonsports</t>
  </si>
  <si>
    <t>https://twitter.com/adveros1</t>
  </si>
  <si>
    <t>https://twitter.com/dustygoldrain</t>
  </si>
  <si>
    <t>https://twitter.com/_julianmitchell</t>
  </si>
  <si>
    <t>https://twitter.com/isaacabreu02</t>
  </si>
  <si>
    <t>https://twitter.com/not_1257</t>
  </si>
  <si>
    <t>https://twitter.com/zbjcommish</t>
  </si>
  <si>
    <t>https://twitter.com/antonsirius</t>
  </si>
  <si>
    <t>https://twitter.com/christopheraau2</t>
  </si>
  <si>
    <t>https://twitter.com/haydenpweaver</t>
  </si>
  <si>
    <t>https://twitter.com/jlb1705</t>
  </si>
  <si>
    <t>https://twitter.com/alexa11_webb</t>
  </si>
  <si>
    <t>https://twitter.com/oriolesdude</t>
  </si>
  <si>
    <t>https://twitter.com/maskcm13</t>
  </si>
  <si>
    <t>https://twitter.com/goducksgraphics</t>
  </si>
  <si>
    <t>https://twitter.com/uncisfamily</t>
  </si>
  <si>
    <t>https://twitter.com/cwfoshee</t>
  </si>
  <si>
    <t>https://twitter.com/kal_cing</t>
  </si>
  <si>
    <t>https://twitter.com/thugnuggets</t>
  </si>
  <si>
    <t>https://twitter.com/thenickfanclub</t>
  </si>
  <si>
    <t>https://twitter.com/chmarkes</t>
  </si>
  <si>
    <t>https://twitter.com/benregenspan</t>
  </si>
  <si>
    <t>https://twitter.com/therileywilson</t>
  </si>
  <si>
    <t>https://twitter.com/seattala</t>
  </si>
  <si>
    <t>https://twitter.com/caitlinbourg6</t>
  </si>
  <si>
    <t>https://twitter.com/tl814</t>
  </si>
  <si>
    <t>https://twitter.com/thefridge23</t>
  </si>
  <si>
    <t>https://twitter.com/thegaychel</t>
  </si>
  <si>
    <t>https://twitter.com/shisui4mvp</t>
  </si>
  <si>
    <t>https://twitter.com/jagotgame12</t>
  </si>
  <si>
    <t>https://twitter.com/rascalfkennedy</t>
  </si>
  <si>
    <t>https://twitter.com/burnedwick</t>
  </si>
  <si>
    <t>https://twitter.com/thatdarng</t>
  </si>
  <si>
    <t>https://twitter.com/jeffreydillon_</t>
  </si>
  <si>
    <t>https://twitter.com/lakeshiii</t>
  </si>
  <si>
    <t>https://twitter.com/cjtoledano</t>
  </si>
  <si>
    <t>https://twitter.com/someoneeating1</t>
  </si>
  <si>
    <t>https://twitter.com/fb_playbook</t>
  </si>
  <si>
    <t>https://twitter.com/lauradeolive</t>
  </si>
  <si>
    <t>https://twitter.com/judgeoverbelli</t>
  </si>
  <si>
    <t>https://twitter.com/yankees</t>
  </si>
  <si>
    <t>https://twitter.com/mets</t>
  </si>
  <si>
    <t>https://twitter.com/jpdavis1982</t>
  </si>
  <si>
    <t>https://twitter.com/lemachinenyy</t>
  </si>
  <si>
    <t>https://twitter.com/lsgregg</t>
  </si>
  <si>
    <t>https://twitter.com/karenpicks</t>
  </si>
  <si>
    <t>https://twitter.com/lorenzozl74</t>
  </si>
  <si>
    <t>https://twitter.com/berdo1983</t>
  </si>
  <si>
    <t>https://twitter.com/xdevhs</t>
  </si>
  <si>
    <t>https://twitter.com/1herbales</t>
  </si>
  <si>
    <t>https://twitter.com/eaglesfanonly</t>
  </si>
  <si>
    <t>https://twitter.com/mikeyswanberg</t>
  </si>
  <si>
    <t>https://twitter.com/bkubel</t>
  </si>
  <si>
    <t>https://twitter.com/jaromney</t>
  </si>
  <si>
    <t>https://twitter.com/m_karnes</t>
  </si>
  <si>
    <t>https://twitter.com/mr_austinpowers</t>
  </si>
  <si>
    <t>https://twitter.com/marksonhunter</t>
  </si>
  <si>
    <t>https://twitter.com/conshea2011</t>
  </si>
  <si>
    <t>https://twitter.com/funktron30</t>
  </si>
  <si>
    <t>https://twitter.com/mrcatullus</t>
  </si>
  <si>
    <t>https://twitter.com/jesserogersespn</t>
  </si>
  <si>
    <t>https://twitter.com/highlen20</t>
  </si>
  <si>
    <t>https://twitter.com/johnlancaster24</t>
  </si>
  <si>
    <t>https://twitter.com/___cass</t>
  </si>
  <si>
    <t>https://twitter.com/mvp_lamar</t>
  </si>
  <si>
    <t>https://twitter.com/198t9</t>
  </si>
  <si>
    <t>https://twitter.com/dankieq</t>
  </si>
  <si>
    <t>https://twitter.com/csenecal3</t>
  </si>
  <si>
    <t>https://twitter.com/juliancastro</t>
  </si>
  <si>
    <t>https://twitter.com/qwertybibl</t>
  </si>
  <si>
    <t>https://twitter.com/iamnota_dyke</t>
  </si>
  <si>
    <t>https://twitter.com/challahatyoboy</t>
  </si>
  <si>
    <t>https://twitter.com/mvpdebo</t>
  </si>
  <si>
    <t>https://twitter.com/samtf15</t>
  </si>
  <si>
    <t>https://twitter.com/uncle_iroh_stan</t>
  </si>
  <si>
    <t>https://twitter.com/lflyer0</t>
  </si>
  <si>
    <t>https://twitter.com/bray_4</t>
  </si>
  <si>
    <t>https://twitter.com/rachillax_13</t>
  </si>
  <si>
    <t>https://twitter.com/murphlife</t>
  </si>
  <si>
    <t>https://twitter.com/tgr1mm_</t>
  </si>
  <si>
    <t>https://twitter.com/warneritos</t>
  </si>
  <si>
    <t>https://twitter.com/phillycustoms</t>
  </si>
  <si>
    <t>https://twitter.com/daiseydoesit</t>
  </si>
  <si>
    <t>https://twitter.com/distortedzero</t>
  </si>
  <si>
    <t>https://twitter.com/ohemdeegee</t>
  </si>
  <si>
    <t>https://twitter.com/bollywoodcooper</t>
  </si>
  <si>
    <t>https://twitter.com/churchofbasebal</t>
  </si>
  <si>
    <t>https://twitter.com/zackharold</t>
  </si>
  <si>
    <t>https://twitter.com/stanton_jones</t>
  </si>
  <si>
    <t>https://twitter.com/naturallykatz</t>
  </si>
  <si>
    <t>https://twitter.com/thelatinochild</t>
  </si>
  <si>
    <t>https://twitter.com/andrewgraceffa</t>
  </si>
  <si>
    <t>https://twitter.com/facts_evidence</t>
  </si>
  <si>
    <t>https://twitter.com/itsmesoto_</t>
  </si>
  <si>
    <t>https://twitter.com/snake__plisken</t>
  </si>
  <si>
    <t>https://twitter.com/playofftrezz</t>
  </si>
  <si>
    <t>https://twitter.com/kawhixtatisszn</t>
  </si>
  <si>
    <t>https://twitter.com/threezyyy</t>
  </si>
  <si>
    <t>https://twitter.com/smiles1_9</t>
  </si>
  <si>
    <t>https://twitter.com/mcdonkeyballs</t>
  </si>
  <si>
    <t>https://twitter.com/cory_s86</t>
  </si>
  <si>
    <t>https://twitter.com/blmholly</t>
  </si>
  <si>
    <t>https://twitter.com/dankjefe</t>
  </si>
  <si>
    <t>https://twitter.com/marelizmiller</t>
  </si>
  <si>
    <t>https://twitter.com/itssaljr</t>
  </si>
  <si>
    <t>https://twitter.com/rmaq28</t>
  </si>
  <si>
    <t>https://twitter.com/thunerrrrr</t>
  </si>
  <si>
    <t>https://twitter.com/ashleyissatan</t>
  </si>
  <si>
    <t>https://twitter.com/ricnnachos</t>
  </si>
  <si>
    <t>https://twitter.com/rachsolo_</t>
  </si>
  <si>
    <t>https://twitter.com/shanemlantz</t>
  </si>
  <si>
    <t>https://twitter.com/theusedmagician</t>
  </si>
  <si>
    <t>https://twitter.com/themickcooper</t>
  </si>
  <si>
    <t>https://twitter.com/dante_iii</t>
  </si>
  <si>
    <t>https://twitter.com/kejks234</t>
  </si>
  <si>
    <t>https://twitter.com/bksld21</t>
  </si>
  <si>
    <t>https://twitter.com/david_mayberry</t>
  </si>
  <si>
    <t>https://twitter.com/mssupervillain</t>
  </si>
  <si>
    <t>https://twitter.com/mfr234</t>
  </si>
  <si>
    <t>https://twitter.com/marvelousgreg</t>
  </si>
  <si>
    <t>https://twitter.com/caronclina</t>
  </si>
  <si>
    <t>https://twitter.com/chainattackjay</t>
  </si>
  <si>
    <t>https://twitter.com/iamkimterry</t>
  </si>
  <si>
    <t>https://twitter.com/timcoughlin</t>
  </si>
  <si>
    <t>https://twitter.com/iscaneus</t>
  </si>
  <si>
    <t>https://twitter.com/_beensmoove</t>
  </si>
  <si>
    <t>https://twitter.com/shwinnypooh</t>
  </si>
  <si>
    <t>https://twitter.com/jayerrrday</t>
  </si>
  <si>
    <t>https://twitter.com/jamesvsburger</t>
  </si>
  <si>
    <t>https://twitter.com/neilyc123</t>
  </si>
  <si>
    <t>https://twitter.com/esf0242</t>
  </si>
  <si>
    <t>https://twitter.com/fatfacemafia</t>
  </si>
  <si>
    <t>https://twitter.com/frogman417</t>
  </si>
  <si>
    <t>https://twitter.com/clutchhilditch3</t>
  </si>
  <si>
    <t>https://twitter.com/orioles</t>
  </si>
  <si>
    <t>https://twitter.com/will61375</t>
  </si>
  <si>
    <t>https://twitter.com/tbuzz210</t>
  </si>
  <si>
    <t>https://twitter.com/franksfanclub</t>
  </si>
  <si>
    <t>https://twitter.com/trayd12</t>
  </si>
  <si>
    <t>https://twitter.com/sbawa23</t>
  </si>
  <si>
    <t>https://twitter.com/lospollostv</t>
  </si>
  <si>
    <t>https://twitter.com/ovopowell</t>
  </si>
  <si>
    <t>https://twitter.com/papacoolface</t>
  </si>
  <si>
    <t>https://twitter.com/slamevans</t>
  </si>
  <si>
    <t>https://twitter.com/itsnotright484</t>
  </si>
  <si>
    <t>https://twitter.com/justverti</t>
  </si>
  <si>
    <t>https://twitter.com/dearhamsammich</t>
  </si>
  <si>
    <t>https://twitter.com/joescumbag</t>
  </si>
  <si>
    <t>https://twitter.com/joerexrode</t>
  </si>
  <si>
    <t>https://twitter.com/pr00fessor</t>
  </si>
  <si>
    <t>https://twitter.com/100twiggy</t>
  </si>
  <si>
    <t>https://twitter.com/jasemcb22</t>
  </si>
  <si>
    <t>https://twitter.com/surpriseround</t>
  </si>
  <si>
    <t>https://twitter.com/xfini13</t>
  </si>
  <si>
    <t>https://twitter.com/sumpinsmart</t>
  </si>
  <si>
    <t>https://twitter.com/bigorangepruitt</t>
  </si>
  <si>
    <t>https://twitter.com/danwolken</t>
  </si>
  <si>
    <t>https://twitter.com/mister_lop3z</t>
  </si>
  <si>
    <t>https://twitter.com/pablotorre</t>
  </si>
  <si>
    <t>https://twitter.com/tjamesndi</t>
  </si>
  <si>
    <t>https://twitter.com/breezega</t>
  </si>
  <si>
    <t>https://twitter.com/imnotsingle9</t>
  </si>
  <si>
    <t>https://twitter.com/jiraiyan</t>
  </si>
  <si>
    <t>https://twitter.com/chrispereira</t>
  </si>
  <si>
    <t>https://twitter.com/kevcipherking88</t>
  </si>
  <si>
    <t>https://twitter.com/maitrev615</t>
  </si>
  <si>
    <t>https://twitter.com/_davemelton</t>
  </si>
  <si>
    <t>https://twitter.com/fareezycheesy</t>
  </si>
  <si>
    <t>https://twitter.com/rihannnasheart</t>
  </si>
  <si>
    <t>https://twitter.com/jediasu</t>
  </si>
  <si>
    <t>https://twitter.com/skeaton_keaton</t>
  </si>
  <si>
    <t>https://twitter.com/melyssawithay</t>
  </si>
  <si>
    <t>https://twitter.com/bryand85</t>
  </si>
  <si>
    <t>https://twitter.com/gvaughan_3</t>
  </si>
  <si>
    <t>https://twitter.com/cruzjenny17</t>
  </si>
  <si>
    <t>https://twitter.com/j0ebarrett_</t>
  </si>
  <si>
    <t>https://twitter.com/kennethobrique</t>
  </si>
  <si>
    <t>https://twitter.com/therealzbo33</t>
  </si>
  <si>
    <t>https://twitter.com/oldboringman</t>
  </si>
  <si>
    <t>https://twitter.com/babybosh92</t>
  </si>
  <si>
    <t>https://twitter.com/tbrownafc</t>
  </si>
  <si>
    <t>https://twitter.com/andywarhov</t>
  </si>
  <si>
    <t>https://twitter.com/dutchnorris_</t>
  </si>
  <si>
    <t>https://twitter.com/dbl_pdx</t>
  </si>
  <si>
    <t>https://twitter.com/itspallet</t>
  </si>
  <si>
    <t>https://twitter.com/cbassabc</t>
  </si>
  <si>
    <t>https://twitter.com/emtorrez</t>
  </si>
  <si>
    <t>https://twitter.com/screweduptexas</t>
  </si>
  <si>
    <t>https://twitter.com/jtimbertwerk</t>
  </si>
  <si>
    <t>https://twitter.com/brittraepow</t>
  </si>
  <si>
    <t>https://twitter.com/kingshaundiz</t>
  </si>
  <si>
    <t>https://twitter.com/piginzen67</t>
  </si>
  <si>
    <t>https://twitter.com/briz_opinion</t>
  </si>
  <si>
    <t>https://twitter.com/reyb7</t>
  </si>
  <si>
    <t>https://twitter.com/agent0burner</t>
  </si>
  <si>
    <t>https://twitter.com/davidsuarez</t>
  </si>
  <si>
    <t>https://twitter.com/elliottkaybooks</t>
  </si>
  <si>
    <t>https://twitter.com/jesannjo</t>
  </si>
  <si>
    <t>https://twitter.com/shineswillin</t>
  </si>
  <si>
    <t>https://twitter.com/mccarthysean16</t>
  </si>
  <si>
    <t>https://twitter.com/brandoncamby</t>
  </si>
  <si>
    <t>https://twitter.com/thaisonv</t>
  </si>
  <si>
    <t>https://twitter.com/steffnwolf</t>
  </si>
  <si>
    <t>https://twitter.com/branchturfburn</t>
  </si>
  <si>
    <t>https://twitter.com/ali_b_</t>
  </si>
  <si>
    <t>https://twitter.com/samwalkerobx</t>
  </si>
  <si>
    <t>https://twitter.com/brettrasdall</t>
  </si>
  <si>
    <t>https://twitter.com/thelastlastone</t>
  </si>
  <si>
    <t>https://twitter.com/newtonatthecrag</t>
  </si>
  <si>
    <t>https://twitter.com/jarommoore</t>
  </si>
  <si>
    <t>https://twitter.com/haeklund</t>
  </si>
  <si>
    <t>https://twitter.com/joeyness_</t>
  </si>
  <si>
    <t>https://twitter.com/innergee_ktg</t>
  </si>
  <si>
    <t>https://twitter.com/teebone_mike</t>
  </si>
  <si>
    <t>https://twitter.com/fernandorgallo</t>
  </si>
  <si>
    <t>https://twitter.com/ianladner</t>
  </si>
  <si>
    <t>https://twitter.com/nittanybob</t>
  </si>
  <si>
    <t>https://twitter.com/theeraofcool</t>
  </si>
  <si>
    <t>https://twitter.com/bronisgoat4069</t>
  </si>
  <si>
    <t>https://twitter.com/chrissolari</t>
  </si>
  <si>
    <t>https://twitter.com/chitownspurs</t>
  </si>
  <si>
    <t>https://twitter.com/zachmc133</t>
  </si>
  <si>
    <t>https://twitter.com/oldkidsloth</t>
  </si>
  <si>
    <t>https://twitter.com/illidanftw</t>
  </si>
  <si>
    <t>https://twitter.com/sirpsychot</t>
  </si>
  <si>
    <t>https://twitter.com/briancolligan</t>
  </si>
  <si>
    <t>https://twitter.com/dr_aculaobgyn</t>
  </si>
  <si>
    <t>https://twitter.com/whoisnickyoung</t>
  </si>
  <si>
    <t>https://twitter.com/altersuperego</t>
  </si>
  <si>
    <t>https://twitter.com/picode_gallo</t>
  </si>
  <si>
    <t>https://twitter.com/ricardohhhh</t>
  </si>
  <si>
    <t>https://twitter.com/drunken7s</t>
  </si>
  <si>
    <t>https://twitter.com/achatwithmyself</t>
  </si>
  <si>
    <t>https://twitter.com/william_pitts</t>
  </si>
  <si>
    <t>https://twitter.com/acepanda83</t>
  </si>
  <si>
    <t>https://twitter.com/la_madridista23</t>
  </si>
  <si>
    <t>https://twitter.com/brianjstultz</t>
  </si>
  <si>
    <t>https://twitter.com/hiimashley09</t>
  </si>
  <si>
    <t>https://twitter.com/whatyeahoh</t>
  </si>
  <si>
    <t>https://twitter.com/renegadeoffuck</t>
  </si>
  <si>
    <t>https://twitter.com/quinn__robinson</t>
  </si>
  <si>
    <t>https://twitter.com/laureano33</t>
  </si>
  <si>
    <t>https://twitter.com/ryanprasek</t>
  </si>
  <si>
    <t>https://twitter.com/theknatural</t>
  </si>
  <si>
    <t>https://twitter.com/boydroy</t>
  </si>
  <si>
    <t>https://twitter.com/gwiss</t>
  </si>
  <si>
    <t>https://twitter.com/roakster32</t>
  </si>
  <si>
    <t>https://twitter.com/frederickguich2</t>
  </si>
  <si>
    <t>https://twitter.com/themateojones</t>
  </si>
  <si>
    <t>https://twitter.com/gideontrillard</t>
  </si>
  <si>
    <t>https://twitter.com/powderbum75</t>
  </si>
  <si>
    <t>https://twitter.com/tfence92</t>
  </si>
  <si>
    <t>https://twitter.com/maxgarsh</t>
  </si>
  <si>
    <t>https://twitter.com/arlaadi</t>
  </si>
  <si>
    <t>https://twitter.com/jazz_cb</t>
  </si>
  <si>
    <t>https://twitter.com/patrickrinck</t>
  </si>
  <si>
    <t>https://twitter.com/terratchet</t>
  </si>
  <si>
    <t>https://twitter.com/sloanimperative</t>
  </si>
  <si>
    <t>https://twitter.com/jbbreazeale</t>
  </si>
  <si>
    <t>https://twitter.com/adrianr_13</t>
  </si>
  <si>
    <t>https://twitter.com/shafftybro</t>
  </si>
  <si>
    <t>https://twitter.com/thoop33</t>
  </si>
  <si>
    <t>https://twitter.com/hollywoodhoglen</t>
  </si>
  <si>
    <t>https://twitter.com/incrediblefaulk</t>
  </si>
  <si>
    <t>https://twitter.com/timonthly</t>
  </si>
  <si>
    <t>https://twitter.com/themorrancave</t>
  </si>
  <si>
    <t>https://twitter.com/pmscrub</t>
  </si>
  <si>
    <t>https://twitter.com/akhildarealdeal</t>
  </si>
  <si>
    <t>https://twitter.com/imdanzeleniak</t>
  </si>
  <si>
    <t>https://twitter.com/j_rey10</t>
  </si>
  <si>
    <t>https://twitter.com/imanb98</t>
  </si>
  <si>
    <t>https://twitter.com/nbanihilist</t>
  </si>
  <si>
    <t>https://twitter.com/dirknotthinski</t>
  </si>
  <si>
    <t>https://twitter.com/smpratty</t>
  </si>
  <si>
    <t>https://twitter.com/djblholla</t>
  </si>
  <si>
    <t>https://twitter.com/city_903</t>
  </si>
  <si>
    <t>https://twitter.com/aasim12</t>
  </si>
  <si>
    <t>https://twitter.com/jaypgatsby</t>
  </si>
  <si>
    <t>https://twitter.com/joecooprider</t>
  </si>
  <si>
    <t>https://twitter.com/karnosh</t>
  </si>
  <si>
    <t>https://twitter.com/riobensan</t>
  </si>
  <si>
    <t>https://twitter.com/johntmckenzie</t>
  </si>
  <si>
    <t>https://twitter.com/matthewboyd10</t>
  </si>
  <si>
    <t>https://twitter.com/rynrrck</t>
  </si>
  <si>
    <t>https://twitter.com/antwnzrr</t>
  </si>
  <si>
    <t>https://twitter.com/hollyanderson</t>
  </si>
  <si>
    <t>https://twitter.com/interface7</t>
  </si>
  <si>
    <t>https://twitter.com/carusnewman7</t>
  </si>
  <si>
    <t>https://twitter.com/golden_zen1</t>
  </si>
  <si>
    <t>https://twitter.com/parrishwalton</t>
  </si>
  <si>
    <t>https://twitter.com/tooda</t>
  </si>
  <si>
    <t>https://twitter.com/lostpassword7</t>
  </si>
  <si>
    <t>https://twitter.com/charlesjjavier</t>
  </si>
  <si>
    <t>https://twitter.com/castri11o</t>
  </si>
  <si>
    <t>https://twitter.com/chris_jast</t>
  </si>
  <si>
    <t>https://twitter.com/gregchachas1</t>
  </si>
  <si>
    <t>https://twitter.com/kevjimen96</t>
  </si>
  <si>
    <t>https://twitter.com/mlbmark888</t>
  </si>
  <si>
    <t>https://twitter.com/ramseykincannon</t>
  </si>
  <si>
    <t>https://twitter.com/benhaygood</t>
  </si>
  <si>
    <t>https://twitter.com/crp_r1</t>
  </si>
  <si>
    <t>https://twitter.com/tomrodriguezdc</t>
  </si>
  <si>
    <t>https://twitter.com/the_shines</t>
  </si>
  <si>
    <t>https://twitter.com/piffmn</t>
  </si>
  <si>
    <t>https://twitter.com/dawny005</t>
  </si>
  <si>
    <t>https://twitter.com/x_paxtor</t>
  </si>
  <si>
    <t>https://twitter.com/stevennixxx</t>
  </si>
  <si>
    <t>https://twitter.com/lil_swag</t>
  </si>
  <si>
    <t>https://twitter.com/jdfq98</t>
  </si>
  <si>
    <t>https://twitter.com/chinlee</t>
  </si>
  <si>
    <t>https://twitter.com/frankburns12345</t>
  </si>
  <si>
    <t>https://twitter.com/247sports</t>
  </si>
  <si>
    <t>https://twitter.com/townbrad</t>
  </si>
  <si>
    <t>https://twitter.com/djshort</t>
  </si>
  <si>
    <t>https://twitter.com/bluejays</t>
  </si>
  <si>
    <t>https://twitter.com/biggles14</t>
  </si>
  <si>
    <t>https://twitter.com/alleycat17</t>
  </si>
  <si>
    <t>https://twitter.com/soju_warrior</t>
  </si>
  <si>
    <t>https://twitter.com/treblaw</t>
  </si>
  <si>
    <t>https://twitter.com/idontknowyiluvu</t>
  </si>
  <si>
    <t>https://twitter.com/cap_kaveman</t>
  </si>
  <si>
    <t>https://twitter.com/dorianedler</t>
  </si>
  <si>
    <t>https://twitter.com/gregtbasta</t>
  </si>
  <si>
    <t>https://twitter.com/coachtuk</t>
  </si>
  <si>
    <t>https://twitter.com/jumpupandshout</t>
  </si>
  <si>
    <t>https://twitter.com/olutos_9</t>
  </si>
  <si>
    <t>https://twitter.com/feltbot</t>
  </si>
  <si>
    <t>https://twitter.com/jsorr31</t>
  </si>
  <si>
    <t>https://twitter.com/parade_bull</t>
  </si>
  <si>
    <t>https://twitter.com/hcottymo</t>
  </si>
  <si>
    <t>https://twitter.com/ad_sam_hock</t>
  </si>
  <si>
    <t>https://twitter.com/chadstolper</t>
  </si>
  <si>
    <t>https://twitter.com/skylarbergl</t>
  </si>
  <si>
    <t>https://twitter.com/nodicebro</t>
  </si>
  <si>
    <t>https://twitter.com/tehinappropri8</t>
  </si>
  <si>
    <t>https://twitter.com/ahsandejaz</t>
  </si>
  <si>
    <t>https://twitter.com/nomdeplumeblair</t>
  </si>
  <si>
    <t>https://twitter.com/phxsportsgeek1</t>
  </si>
  <si>
    <t>https://twitter.com/blakedobyns</t>
  </si>
  <si>
    <t>https://twitter.com/powergoh</t>
  </si>
  <si>
    <t>https://twitter.com/zpe19</t>
  </si>
  <si>
    <t>https://twitter.com/ericoctoberr</t>
  </si>
  <si>
    <t>https://twitter.com/tlack20</t>
  </si>
  <si>
    <t>https://twitter.com/markperez95</t>
  </si>
  <si>
    <t>https://twitter.com/gareth_giggs</t>
  </si>
  <si>
    <t>https://twitter.com/_adamhess</t>
  </si>
  <si>
    <t>https://twitter.com/schroeder_grant</t>
  </si>
  <si>
    <t>https://twitter.com/theelectriccave</t>
  </si>
  <si>
    <t>https://twitter.com/millertime1132</t>
  </si>
  <si>
    <t>https://twitter.com/neverbettor</t>
  </si>
  <si>
    <t>https://twitter.com/lilmaua</t>
  </si>
  <si>
    <t>https://twitter.com/positivesean</t>
  </si>
  <si>
    <t>https://twitter.com/cjacksoncowart</t>
  </si>
  <si>
    <t>https://twitter.com/bigwilburstyle</t>
  </si>
  <si>
    <t>https://twitter.com/samueljtraub</t>
  </si>
  <si>
    <t>https://twitter.com/jerrryv</t>
  </si>
  <si>
    <t>https://twitter.com/its_me____allen</t>
  </si>
  <si>
    <t>https://twitter.com/kiranyek</t>
  </si>
  <si>
    <t>https://twitter.com/rtwenty1a</t>
  </si>
  <si>
    <t>https://twitter.com/barrett_harden</t>
  </si>
  <si>
    <t>https://twitter.com/lena_moss</t>
  </si>
  <si>
    <t>https://twitter.com/_anthonynash</t>
  </si>
  <si>
    <t>https://twitter.com/mbgoins</t>
  </si>
  <si>
    <t>https://twitter.com/kellison_stl_mo</t>
  </si>
  <si>
    <t>https://twitter.com/shaunjay</t>
  </si>
  <si>
    <t>https://twitter.com/gif_gawd</t>
  </si>
  <si>
    <t>https://twitter.com/crafty_benardo</t>
  </si>
  <si>
    <t>https://twitter.com/tinclock</t>
  </si>
  <si>
    <t>https://twitter.com/amberlynne</t>
  </si>
  <si>
    <t>https://twitter.com/mtpandolfi</t>
  </si>
  <si>
    <t>https://twitter.com/rollingbutter</t>
  </si>
  <si>
    <t>https://twitter.com/alexfunderburke</t>
  </si>
  <si>
    <t>https://twitter.com/dunlapsports</t>
  </si>
  <si>
    <t>https://twitter.com/mike_ferrin</t>
  </si>
  <si>
    <t>https://twitter.com/callmesirjones</t>
  </si>
  <si>
    <t>https://twitter.com/pete_forester</t>
  </si>
  <si>
    <t>https://twitter.com/mitchabbott21</t>
  </si>
  <si>
    <t>https://twitter.com/taylorstakes</t>
  </si>
  <si>
    <t>https://twitter.com/anthonymcatania</t>
  </si>
  <si>
    <t>https://twitter.com/rochardscott</t>
  </si>
  <si>
    <t>https://twitter.com/masontschweizer</t>
  </si>
  <si>
    <t>https://twitter.com/ofmysterynmagic</t>
  </si>
  <si>
    <t>https://twitter.com/samnotsamuei</t>
  </si>
  <si>
    <t>https://twitter.com/king_barrow</t>
  </si>
  <si>
    <t>https://twitter.com/fteach90</t>
  </si>
  <si>
    <t>https://twitter.com/dakotaparrish17</t>
  </si>
  <si>
    <t>https://twitter.com/pigawig</t>
  </si>
  <si>
    <t>https://twitter.com/vivotranquil0</t>
  </si>
  <si>
    <t>https://twitter.com/xsnowman81</t>
  </si>
  <si>
    <t>https://twitter.com/mcnickbrendan</t>
  </si>
  <si>
    <t>https://twitter.com/philliplgraham</t>
  </si>
  <si>
    <t>https://twitter.com/bouncepasshoops</t>
  </si>
  <si>
    <t>https://twitter.com/mr_lee_history</t>
  </si>
  <si>
    <t>https://twitter.com/fakejohnnydamon</t>
  </si>
  <si>
    <t>https://twitter.com/briansmith_222</t>
  </si>
  <si>
    <t>https://twitter.com/hunterstonelynn</t>
  </si>
  <si>
    <t>https://twitter.com/memphrobro</t>
  </si>
  <si>
    <t>https://twitter.com/abingtonalex</t>
  </si>
  <si>
    <t>https://twitter.com/vertrees</t>
  </si>
  <si>
    <t>https://twitter.com/jmichaelclifton</t>
  </si>
  <si>
    <t>https://twitter.com/al__boury</t>
  </si>
  <si>
    <t>https://twitter.com/sharp208</t>
  </si>
  <si>
    <t>https://twitter.com/breakingpoets</t>
  </si>
  <si>
    <t>https://twitter.com/swedejohanson</t>
  </si>
  <si>
    <t>https://twitter.com/ice_warsame</t>
  </si>
  <si>
    <t>https://twitter.com/coonbdi</t>
  </si>
  <si>
    <t>https://twitter.com/jared_leeper</t>
  </si>
  <si>
    <t>https://twitter.com/mikestell13</t>
  </si>
  <si>
    <t>https://twitter.com/badluckriley12</t>
  </si>
  <si>
    <t>https://twitter.com/richardericjr</t>
  </si>
  <si>
    <t>https://twitter.com/virtualdionysus</t>
  </si>
  <si>
    <t>https://twitter.com/davidmanel</t>
  </si>
  <si>
    <t>https://twitter.com/nnanja</t>
  </si>
  <si>
    <t>https://twitter.com/bluedevil202</t>
  </si>
  <si>
    <t>https://twitter.com/fish_tbw</t>
  </si>
  <si>
    <t>https://twitter.com/jeredjustus</t>
  </si>
  <si>
    <t>https://twitter.com/guynameddirk</t>
  </si>
  <si>
    <t>https://twitter.com/billlwoo</t>
  </si>
  <si>
    <t>https://twitter.com/jdayerrday</t>
  </si>
  <si>
    <t>https://twitter.com/disgameihateit</t>
  </si>
  <si>
    <t>https://twitter.com/brown11b</t>
  </si>
  <si>
    <t>https://twitter.com/jmayonsports</t>
  </si>
  <si>
    <t>https://twitter.com/gruthums</t>
  </si>
  <si>
    <t>https://twitter.com/sir_grimes</t>
  </si>
  <si>
    <t>https://twitter.com/thetbentley</t>
  </si>
  <si>
    <t>https://twitter.com/pkal88</t>
  </si>
  <si>
    <t>https://twitter.com/sin_sports</t>
  </si>
  <si>
    <t>https://twitter.com/cjschmidtxlv</t>
  </si>
  <si>
    <t>https://twitter.com/aricsummers</t>
  </si>
  <si>
    <t>https://twitter.com/richmorrisjr</t>
  </si>
  <si>
    <t>https://twitter.com/ajerk</t>
  </si>
  <si>
    <t>https://twitter.com/robfatheatre</t>
  </si>
  <si>
    <t>https://twitter.com/bemorte</t>
  </si>
  <si>
    <t>https://twitter.com/poochkins</t>
  </si>
  <si>
    <t>https://twitter.com/briefslayer</t>
  </si>
  <si>
    <t>https://twitter.com/jetsandjollof</t>
  </si>
  <si>
    <t>https://twitter.com/xadus4</t>
  </si>
  <si>
    <t>https://twitter.com/mrsoftpalms</t>
  </si>
  <si>
    <t>https://twitter.com/alex_kirshner</t>
  </si>
  <si>
    <t>https://twitter.com/puffadda</t>
  </si>
  <si>
    <t>https://twitter.com/hamiltoncook</t>
  </si>
  <si>
    <t>https://twitter.com/michaelwaligora</t>
  </si>
  <si>
    <t>https://twitter.com/austintobak</t>
  </si>
  <si>
    <t>https://twitter.com/jj71879940</t>
  </si>
  <si>
    <t>https://twitter.com/freddyflatrate</t>
  </si>
  <si>
    <t>https://twitter.com/wil__hunter</t>
  </si>
  <si>
    <t>https://twitter.com/u_thato</t>
  </si>
  <si>
    <t>https://twitter.com/druprint</t>
  </si>
  <si>
    <t>https://twitter.com/be_worthy3</t>
  </si>
  <si>
    <t>https://twitter.com/mvious</t>
  </si>
  <si>
    <t>https://twitter.com/paposaurus</t>
  </si>
  <si>
    <t>https://twitter.com/fsumogle</t>
  </si>
  <si>
    <t>https://twitter.com/guard_up</t>
  </si>
  <si>
    <t>https://twitter.com/benseficial</t>
  </si>
  <si>
    <t>https://twitter.com/iamultimatepred</t>
  </si>
  <si>
    <t>https://twitter.com/itsmedanjk</t>
  </si>
  <si>
    <t>https://twitter.com/karnage420x</t>
  </si>
  <si>
    <t>https://twitter.com/tokenjournalist</t>
  </si>
  <si>
    <t>https://twitter.com/coachfaulkie</t>
  </si>
  <si>
    <t>https://twitter.com/mikevorkunov</t>
  </si>
  <si>
    <t>https://twitter.com/frick224</t>
  </si>
  <si>
    <t>https://twitter.com/tonimartaz</t>
  </si>
  <si>
    <t>https://twitter.com/donkitrk99</t>
  </si>
  <si>
    <t>https://twitter.com/nozeface</t>
  </si>
  <si>
    <t>https://twitter.com/jacktweetslife</t>
  </si>
  <si>
    <t>https://twitter.com/npartainspecial</t>
  </si>
  <si>
    <t>https://twitter.com/streatyx</t>
  </si>
  <si>
    <t>https://twitter.com/bling_adam</t>
  </si>
  <si>
    <t>https://twitter.com/stillunknown85</t>
  </si>
  <si>
    <t>https://twitter.com/mike_lauer10</t>
  </si>
  <si>
    <t>https://twitter.com/thegreenvegggie</t>
  </si>
  <si>
    <t>https://twitter.com/robcelletti</t>
  </si>
  <si>
    <t>https://twitter.com/trillyhamilton</t>
  </si>
  <si>
    <t>https://twitter.com/msmithobx</t>
  </si>
  <si>
    <t>https://twitter.com/joemmx03</t>
  </si>
  <si>
    <t>https://twitter.com/ec_dmv</t>
  </si>
  <si>
    <t>https://twitter.com/blrnerd</t>
  </si>
  <si>
    <t>https://twitter.com/briankosh</t>
  </si>
  <si>
    <t>https://twitter.com/apuestaxlaruta</t>
  </si>
  <si>
    <t>https://twitter.com/rudyjuly2</t>
  </si>
  <si>
    <t>https://twitter.com/hugh_dini</t>
  </si>
  <si>
    <t>https://twitter.com/dave86984072</t>
  </si>
  <si>
    <t>https://twitter.com/mja1524</t>
  </si>
  <si>
    <t>https://twitter.com/dominomask</t>
  </si>
  <si>
    <t>https://twitter.com/welpitschris</t>
  </si>
  <si>
    <t>https://twitter.com/sirfrancistweet</t>
  </si>
  <si>
    <t>https://twitter.com/wmack</t>
  </si>
  <si>
    <t>https://twitter.com/ephygee</t>
  </si>
  <si>
    <t>https://twitter.com/bradonliddle</t>
  </si>
  <si>
    <t>https://twitter.com/mystaadam</t>
  </si>
  <si>
    <t>https://twitter.com/luis_79</t>
  </si>
  <si>
    <t>https://twitter.com/bhz2323</t>
  </si>
  <si>
    <t>https://twitter.com/averymase</t>
  </si>
  <si>
    <t>https://twitter.com/awsomehog1</t>
  </si>
  <si>
    <t>https://twitter.com/ozymandias__</t>
  </si>
  <si>
    <t>https://twitter.com/tasintroy_</t>
  </si>
  <si>
    <t>https://twitter.com/jaredgillingham</t>
  </si>
  <si>
    <t>https://twitter.com/bdlatt</t>
  </si>
  <si>
    <t>https://twitter.com/kieferedwards</t>
  </si>
  <si>
    <t>https://twitter.com/hpjoker</t>
  </si>
  <si>
    <t>https://twitter.com/mikeperez24</t>
  </si>
  <si>
    <t>https://twitter.com/crossoverdoc</t>
  </si>
  <si>
    <t>https://twitter.com/blattylovesyou</t>
  </si>
  <si>
    <t>https://twitter.com/timmcerlean</t>
  </si>
  <si>
    <t>https://twitter.com/j_ferg8</t>
  </si>
  <si>
    <t>https://twitter.com/darthmcvayder</t>
  </si>
  <si>
    <t>https://twitter.com/vengefulanatomy</t>
  </si>
  <si>
    <t>https://twitter.com/reubenuy</t>
  </si>
  <si>
    <t>https://twitter.com/twltterlessjosh</t>
  </si>
  <si>
    <t>https://twitter.com/wormsinthesoup</t>
  </si>
  <si>
    <t>https://twitter.com/chuckdurn</t>
  </si>
  <si>
    <t>https://twitter.com/samnotscott</t>
  </si>
  <si>
    <t>https://twitter.com/an_ahmedsalah</t>
  </si>
  <si>
    <t>https://twitter.com/dark____master</t>
  </si>
  <si>
    <t>https://twitter.com/emersonbroccoli</t>
  </si>
  <si>
    <t>https://twitter.com/franley12</t>
  </si>
  <si>
    <t>https://twitter.com/michaelflynn21</t>
  </si>
  <si>
    <t>https://twitter.com/mvrcus_vd</t>
  </si>
  <si>
    <t>https://twitter.com/tatrtalk</t>
  </si>
  <si>
    <t>https://twitter.com/steveyayer</t>
  </si>
  <si>
    <t>https://twitter.com/vasacefibonacci</t>
  </si>
  <si>
    <t>https://twitter.com/lbsammills51</t>
  </si>
  <si>
    <t>https://twitter.com/rigothevolta</t>
  </si>
  <si>
    <t>https://twitter.com/davitivan</t>
  </si>
  <si>
    <t>https://twitter.com/lance9294</t>
  </si>
  <si>
    <t>https://twitter.com/doubleama2000</t>
  </si>
  <si>
    <t>https://twitter.com/sydneyfcman</t>
  </si>
  <si>
    <t>https://twitter.com/benjam_n01</t>
  </si>
  <si>
    <t>https://twitter.com/ezoj40</t>
  </si>
  <si>
    <t>https://twitter.com/owenbeamish</t>
  </si>
  <si>
    <t>https://twitter.com/zachmikash</t>
  </si>
  <si>
    <t>https://twitter.com/glowingrec</t>
  </si>
  <si>
    <t>https://twitter.com/wittyhendrix</t>
  </si>
  <si>
    <t>https://twitter.com/yungsharktopus</t>
  </si>
  <si>
    <t>https://twitter.com/brandonb36</t>
  </si>
  <si>
    <t>https://twitter.com/iceji</t>
  </si>
  <si>
    <t>https://twitter.com/zsoskin</t>
  </si>
  <si>
    <t>https://twitter.com/fkhalid11</t>
  </si>
  <si>
    <t>https://twitter.com/sam_neas</t>
  </si>
  <si>
    <t>https://twitter.com/billyjhightower</t>
  </si>
  <si>
    <t>https://twitter.com/rlacey23</t>
  </si>
  <si>
    <t>https://twitter.com/aloha_mars1729</t>
  </si>
  <si>
    <t>https://twitter.com/el_jammer</t>
  </si>
  <si>
    <t>https://twitter.com/jackmcelduff</t>
  </si>
  <si>
    <t>https://twitter.com/kevinbalderram</t>
  </si>
  <si>
    <t>https://twitter.com/sportmgmtprof</t>
  </si>
  <si>
    <t>https://twitter.com/thetruthpick</t>
  </si>
  <si>
    <t>https://twitter.com/airweisman</t>
  </si>
  <si>
    <t>https://twitter.com/csandford06</t>
  </si>
  <si>
    <t>https://twitter.com/k_nuttles</t>
  </si>
  <si>
    <t>https://twitter.com/urdamnedskippy</t>
  </si>
  <si>
    <t>https://twitter.com/nashvegaslaw</t>
  </si>
  <si>
    <t>https://twitter.com/markjar07</t>
  </si>
  <si>
    <t>https://twitter.com/tyleryutzy1</t>
  </si>
  <si>
    <t>https://twitter.com/kdkw_406</t>
  </si>
  <si>
    <t>https://twitter.com/b_radtee</t>
  </si>
  <si>
    <t>https://twitter.com/aamccaig1</t>
  </si>
  <si>
    <t>https://twitter.com/keerthikau</t>
  </si>
  <si>
    <t>https://twitter.com/mariolosasso</t>
  </si>
  <si>
    <t>https://twitter.com/bergstk</t>
  </si>
  <si>
    <t>https://twitter.com/xrams</t>
  </si>
  <si>
    <t>https://twitter.com/nathanbshi</t>
  </si>
  <si>
    <t>https://twitter.com/irishfan357</t>
  </si>
  <si>
    <t>https://twitter.com/basketballmoron</t>
  </si>
  <si>
    <t>https://twitter.com/gallantsays</t>
  </si>
  <si>
    <t>https://twitter.com/jerryferrara</t>
  </si>
  <si>
    <t>https://twitter.com/ccj917</t>
  </si>
  <si>
    <t>https://twitter.com/acdietrich</t>
  </si>
  <si>
    <t>https://twitter.com/bhamp23</t>
  </si>
  <si>
    <t>https://twitter.com/mercwithonearm</t>
  </si>
  <si>
    <t>https://twitter.com/joachimorjoe</t>
  </si>
  <si>
    <t>https://twitter.com/rktaylor628</t>
  </si>
  <si>
    <t>https://twitter.com/rocco93porco</t>
  </si>
  <si>
    <t>https://twitter.com/hyperbolicdude</t>
  </si>
  <si>
    <t>https://twitter.com/danielwinlander</t>
  </si>
  <si>
    <t>https://twitter.com/say_koo</t>
  </si>
  <si>
    <t>https://twitter.com/soms_22</t>
  </si>
  <si>
    <t>https://twitter.com/coreboar</t>
  </si>
  <si>
    <t>https://twitter.com/gmgeoffry</t>
  </si>
  <si>
    <t>https://twitter.com/fwdale</t>
  </si>
  <si>
    <t>https://twitter.com/bespokenerd</t>
  </si>
  <si>
    <t>https://twitter.com/bamalax7</t>
  </si>
  <si>
    <t>https://twitter.com/buddhascompadre</t>
  </si>
  <si>
    <t>https://twitter.com/baxleyrjr</t>
  </si>
  <si>
    <t>https://twitter.com/justarummy</t>
  </si>
  <si>
    <t>https://twitter.com/henrydallison</t>
  </si>
  <si>
    <t>https://twitter.com/mr_completely</t>
  </si>
  <si>
    <t>https://twitter.com/johnny11w</t>
  </si>
  <si>
    <t>https://twitter.com/loupgarou_7</t>
  </si>
  <si>
    <t>https://twitter.com/nicolaspak</t>
  </si>
  <si>
    <t>https://twitter.com/ugpmanagement</t>
  </si>
  <si>
    <t>https://twitter.com/ryinohio</t>
  </si>
  <si>
    <t>https://twitter.com/rvandal918</t>
  </si>
  <si>
    <t>https://twitter.com/king11kaiju</t>
  </si>
  <si>
    <t>https://twitter.com/vandyimport</t>
  </si>
  <si>
    <t>https://twitter.com/tylerwaara</t>
  </si>
  <si>
    <t>https://twitter.com/4everaptor</t>
  </si>
  <si>
    <t>https://twitter.com/cooper9652</t>
  </si>
  <si>
    <t>https://twitter.com/thegurtling</t>
  </si>
  <si>
    <t>https://twitter.com/tjhmltn</t>
  </si>
  <si>
    <t>https://twitter.com/omranlnu</t>
  </si>
  <si>
    <t>https://twitter.com/balastronaut</t>
  </si>
  <si>
    <t>https://twitter.com/billsmafia178</t>
  </si>
  <si>
    <t>https://twitter.com/noonecanstopme5</t>
  </si>
  <si>
    <t>https://twitter.com/brockmeers</t>
  </si>
  <si>
    <t>https://twitter.com/tossupbot</t>
  </si>
  <si>
    <t>https://twitter.com/deanwin60666527</t>
  </si>
  <si>
    <t>https://twitter.com/dutyleftist</t>
  </si>
  <si>
    <t>https://twitter.com/danielgood1</t>
  </si>
  <si>
    <t>https://twitter.com/nakeddmoleratt</t>
  </si>
  <si>
    <t>https://twitter.com/samiam_7</t>
  </si>
  <si>
    <t>https://twitter.com/jedivavi</t>
  </si>
  <si>
    <t>https://twitter.com/jbarr14</t>
  </si>
  <si>
    <t>https://twitter.com/wittethekingjr</t>
  </si>
  <si>
    <t>https://twitter.com/paulslayer</t>
  </si>
  <si>
    <t>https://twitter.com/thomasmatheson4</t>
  </si>
  <si>
    <t>https://twitter.com/strawhatcook</t>
  </si>
  <si>
    <t>https://twitter.com/zzzay___</t>
  </si>
  <si>
    <t>https://twitter.com/1labare</t>
  </si>
  <si>
    <t>https://twitter.com/cannella92</t>
  </si>
  <si>
    <t>https://twitter.com/bobbycastro4</t>
  </si>
  <si>
    <t>https://twitter.com/noureening</t>
  </si>
  <si>
    <t>https://twitter.com/jubilance1922</t>
  </si>
  <si>
    <t>https://twitter.com/bolu_ay</t>
  </si>
  <si>
    <t>https://twitter.com/trev_q16</t>
  </si>
  <si>
    <t>https://twitter.com/mariogatillo</t>
  </si>
  <si>
    <t>https://twitter.com/vic_87</t>
  </si>
  <si>
    <t>https://twitter.com/redzeppelin7</t>
  </si>
  <si>
    <t>https://twitter.com/whatisagreg</t>
  </si>
  <si>
    <t>https://twitter.com/writerofdark</t>
  </si>
  <si>
    <t>https://twitter.com/mrnosegbe</t>
  </si>
  <si>
    <t>https://twitter.com/beatrixarthur</t>
  </si>
  <si>
    <t>https://twitter.com/lil_guss602</t>
  </si>
  <si>
    <t>https://twitter.com/adkhanwriter</t>
  </si>
  <si>
    <t>https://twitter.com/prodbyivan</t>
  </si>
  <si>
    <t>https://twitter.com/goldarmbenn</t>
  </si>
  <si>
    <t>https://twitter.com/itst_ho_mas</t>
  </si>
  <si>
    <t>https://twitter.com/christosd21</t>
  </si>
  <si>
    <t>https://twitter.com/iveeno</t>
  </si>
  <si>
    <t>https://twitter.com/noahhurowitz</t>
  </si>
  <si>
    <t>https://twitter.com/davecoion</t>
  </si>
  <si>
    <t>https://twitter.com/fattonysmacbook</t>
  </si>
  <si>
    <t>https://twitter.com/ashjean21</t>
  </si>
  <si>
    <t>https://twitter.com/armsonthetrack</t>
  </si>
  <si>
    <t>https://twitter.com/thicktanpretzel</t>
  </si>
  <si>
    <t>https://twitter.com/themattdemarco</t>
  </si>
  <si>
    <t>https://twitter.com/mightyfarley</t>
  </si>
  <si>
    <t>https://twitter.com/twitter</t>
  </si>
  <si>
    <t>https://twitter.com/kevinhimes8</t>
  </si>
  <si>
    <t>https://twitter.com/thejosephbarnes</t>
  </si>
  <si>
    <t>https://twitter.com/astrosemily</t>
  </si>
  <si>
    <t>https://twitter.com/had_says</t>
  </si>
  <si>
    <t>https://twitter.com/regd43</t>
  </si>
  <si>
    <t>https://twitter.com/sadvolsfan</t>
  </si>
  <si>
    <t>https://twitter.com/azukisenpai17</t>
  </si>
  <si>
    <t>https://twitter.com/brnwdv9</t>
  </si>
  <si>
    <t>https://twitter.com/jamescav29</t>
  </si>
  <si>
    <t>https://twitter.com/tony1015g</t>
  </si>
  <si>
    <t>https://twitter.com/quesadillionair</t>
  </si>
  <si>
    <t>https://twitter.com/jbastarache12</t>
  </si>
  <si>
    <t>https://twitter.com/hictwo3</t>
  </si>
  <si>
    <t>https://twitter.com/squidartonline</t>
  </si>
  <si>
    <t>https://twitter.com/jedixmasterfern</t>
  </si>
  <si>
    <t>https://twitter.com/themichaelcling</t>
  </si>
  <si>
    <t>https://twitter.com/whooleeyo</t>
  </si>
  <si>
    <t>https://twitter.com/coreycolbo</t>
  </si>
  <si>
    <t>https://twitter.com/quinnydreddiva</t>
  </si>
  <si>
    <t>https://twitter.com/louoftheville</t>
  </si>
  <si>
    <t>https://twitter.com/nickschilling3</t>
  </si>
  <si>
    <t>https://twitter.com/c1tyboyy</t>
  </si>
  <si>
    <t>https://twitter.com/jaydubbs94</t>
  </si>
  <si>
    <t>https://twitter.com/kiannafierce</t>
  </si>
  <si>
    <t>https://twitter.com/trexsauce</t>
  </si>
  <si>
    <t>https://twitter.com/rockmandash12</t>
  </si>
  <si>
    <t>https://twitter.com/dimanta777</t>
  </si>
  <si>
    <t>https://twitter.com/jfredland</t>
  </si>
  <si>
    <t>https://twitter.com/boisejimmy</t>
  </si>
  <si>
    <t>https://twitter.com/hatfield_mina</t>
  </si>
  <si>
    <t>https://twitter.com/jmnichols75</t>
  </si>
  <si>
    <t>https://twitter.com/kwheels105</t>
  </si>
  <si>
    <t>https://twitter.com/therealsamalone</t>
  </si>
  <si>
    <t>https://twitter.com/purple_n_orange</t>
  </si>
  <si>
    <t>https://twitter.com/southerncard</t>
  </si>
  <si>
    <t>https://twitter.com/xwivyyy</t>
  </si>
  <si>
    <t>https://twitter.com/the_schulk</t>
  </si>
  <si>
    <t>https://twitter.com/ektowerofpower</t>
  </si>
  <si>
    <t>https://twitter.com/nicsman</t>
  </si>
  <si>
    <t>https://twitter.com/tdf4life30</t>
  </si>
  <si>
    <t>https://twitter.com/kirtanppandya</t>
  </si>
  <si>
    <t>https://twitter.com/emckown23</t>
  </si>
  <si>
    <t>https://twitter.com/nononoel96</t>
  </si>
  <si>
    <t>https://twitter.com/eric_j6</t>
  </si>
  <si>
    <t>https://twitter.com/fcb_szn</t>
  </si>
  <si>
    <t>https://twitter.com/psvkxo</t>
  </si>
  <si>
    <t>https://twitter.com/ohitsashagain</t>
  </si>
  <si>
    <t>https://twitter.com/ervcas</t>
  </si>
  <si>
    <t>https://twitter.com/jeffwilton22</t>
  </si>
  <si>
    <t>https://twitter.com/jgsenquiz</t>
  </si>
  <si>
    <t>https://twitter.com/bequezey</t>
  </si>
  <si>
    <t>https://twitter.com/numbroni</t>
  </si>
  <si>
    <t>https://twitter.com/tlrmr</t>
  </si>
  <si>
    <t>https://twitter.com/jryerb</t>
  </si>
  <si>
    <t>https://twitter.com/rossjohnston23</t>
  </si>
  <si>
    <t>https://twitter.com/joshbeardradio</t>
  </si>
  <si>
    <t>https://twitter.com/silkychubs</t>
  </si>
  <si>
    <t>https://twitter.com/friendersson</t>
  </si>
  <si>
    <t>https://twitter.com/heerjeet</t>
  </si>
  <si>
    <t>https://twitter.com/trangry1</t>
  </si>
  <si>
    <t>https://twitter.com/aniiyengar</t>
  </si>
  <si>
    <t>https://twitter.com/thrillathechase</t>
  </si>
  <si>
    <t>https://twitter.com/mdnightwriter</t>
  </si>
  <si>
    <t>https://twitter.com/jahida96</t>
  </si>
  <si>
    <t>https://twitter.com/ianmurray7</t>
  </si>
  <si>
    <t>https://twitter.com/zrmdaily</t>
  </si>
  <si>
    <t>https://twitter.com/armzinho</t>
  </si>
  <si>
    <t>https://twitter.com/ur_uncle_buddy</t>
  </si>
  <si>
    <t>https://twitter.com/teewillff311</t>
  </si>
  <si>
    <t>https://twitter.com/treblemartin</t>
  </si>
  <si>
    <t>https://twitter.com/raptors</t>
  </si>
  <si>
    <t>https://twitter.com/sanjoestate</t>
  </si>
  <si>
    <t>https://twitter.com/captainquint</t>
  </si>
  <si>
    <t>https://twitter.com/jeffpassan</t>
  </si>
  <si>
    <t>https://twitter.com/rjomakena_bunny</t>
  </si>
  <si>
    <t>https://twitter.com/phreba</t>
  </si>
  <si>
    <t>https://twitter.com/occupydemocrats</t>
  </si>
  <si>
    <t>https://twitter.com/lugoblah</t>
  </si>
  <si>
    <t>https://twitter.com/ncc1701plg</t>
  </si>
  <si>
    <t>https://twitter.com/clamgg</t>
  </si>
  <si>
    <t>https://twitter.com/callmecrimmins</t>
  </si>
  <si>
    <t>https://twitter.com/ekasnia</t>
  </si>
  <si>
    <t>https://twitter.com/mayorsengheiser</t>
  </si>
  <si>
    <t>https://twitter.com/thefriedert</t>
  </si>
  <si>
    <t>https://twitter.com/sarahmc24</t>
  </si>
  <si>
    <t>https://twitter.com/corytron88</t>
  </si>
  <si>
    <t>https://twitter.com/callmejblack</t>
  </si>
  <si>
    <t>https://twitter.com/sisisenor15</t>
  </si>
  <si>
    <t>https://twitter.com/iconicunited</t>
  </si>
  <si>
    <t>https://twitter.com/ted63397785</t>
  </si>
  <si>
    <t>https://twitter.com/disastrmcmaster</t>
  </si>
  <si>
    <t>https://twitter.com/benadams79</t>
  </si>
  <si>
    <t>https://twitter.com/onemyke</t>
  </si>
  <si>
    <t>https://twitter.com/jb_daddy</t>
  </si>
  <si>
    <t>https://twitter.com/jambuehl</t>
  </si>
  <si>
    <t>https://twitter.com/chrisgreen2277</t>
  </si>
  <si>
    <t>https://twitter.com/wartimegirl</t>
  </si>
  <si>
    <t>https://twitter.com/chickatrader</t>
  </si>
  <si>
    <t>https://twitter.com/jpzc</t>
  </si>
  <si>
    <t>https://twitter.com/danimal2</t>
  </si>
  <si>
    <t>https://twitter.com/mikel_jollett</t>
  </si>
  <si>
    <t>https://twitter.com/kalejphoto</t>
  </si>
  <si>
    <t>https://twitter.com/jbeleckis</t>
  </si>
  <si>
    <t>https://twitter.com/ajayhara</t>
  </si>
  <si>
    <t>https://twitter.com/rob_z_31</t>
  </si>
  <si>
    <t>https://twitter.com/captain_cincy</t>
  </si>
  <si>
    <t>https://twitter.com/hoekstrachris</t>
  </si>
  <si>
    <t>https://twitter.com/snaz39</t>
  </si>
  <si>
    <t>https://twitter.com/julio_rosas11</t>
  </si>
  <si>
    <t>https://twitter.com/mrandyngo</t>
  </si>
  <si>
    <t>https://twitter.com/applesaucefever</t>
  </si>
  <si>
    <t>https://twitter.com/donnyonyea</t>
  </si>
  <si>
    <t>https://twitter.com/cyr1acus</t>
  </si>
  <si>
    <t>https://twitter.com/curvyjasman</t>
  </si>
  <si>
    <t>https://twitter.com/isabellmadeline</t>
  </si>
  <si>
    <t>https://twitter.com/samharva</t>
  </si>
  <si>
    <t>https://twitter.com/amyreidreports</t>
  </si>
  <si>
    <t>https://twitter.com/lee_daniel721</t>
  </si>
  <si>
    <t>https://twitter.com/threedef</t>
  </si>
  <si>
    <t>https://twitter.com/_notoriousvic</t>
  </si>
  <si>
    <t>https://twitter.com/miranda100leis</t>
  </si>
  <si>
    <t>https://twitter.com/npatel_07</t>
  </si>
  <si>
    <t>https://twitter.com/lrsantos11</t>
  </si>
  <si>
    <t>https://twitter.com/golf4miami</t>
  </si>
  <si>
    <t>https://twitter.com/sigma1724</t>
  </si>
  <si>
    <t>https://twitter.com/kennyk35961021</t>
  </si>
  <si>
    <t>https://twitter.com/amresendez</t>
  </si>
  <si>
    <t>localsdguy1
@CNN That seals the deal then,
cancel the election.</t>
  </si>
  <si>
    <t xml:space="preserve">cnn
</t>
  </si>
  <si>
    <t>treymays
RT @Doc_0: What really seals the
deal with our ruling political
cults is that all of them have
core devotional narratives that
cannot be fa…</t>
  </si>
  <si>
    <t xml:space="preserve">doc_0
</t>
  </si>
  <si>
    <t>moragis_
RT @Doc_0: What really seals the
deal with our ruling political
cults is that all of them have
core devotional narratives that
cannot be fa…</t>
  </si>
  <si>
    <t>sharptetafc
14:14 past. That seals the deal.
I‘m no longer an arsenal fan. This
team is a pure and utter embarrassment
to the c… https://t.co/K1gYXPr4u7</t>
  </si>
  <si>
    <t>najibsm17
14:14 past. That seals the deal.
I‘m no longer an arsenal fan. This
team is a pure and utter embarrassment
to the c… https://t.co/hnicj3ETpC</t>
  </si>
  <si>
    <t>b8ilee2
RT @Doc_0: What really seals the
deal with our ruling political
cults is that all of them have
core devotional narratives that
cannot be fa…</t>
  </si>
  <si>
    <t>jmorr04
RT @_THUNDER_UP: @trailblazers
That seals the deal. I am no longer
a Blazers fan. This team is a pure
and utter embarrassment to the
city o…</t>
  </si>
  <si>
    <t xml:space="preserve">trailblazers
</t>
  </si>
  <si>
    <t>_thunder_up
@Pacers That seals the deal. I
am no longer a Pacers fan. This
team is a pure and utter embarrassment
to the city o… https://t.co/ni693pDTEI</t>
  </si>
  <si>
    <t>hartfordwolf
RT @Doc_0: What really seals the
deal with our ruling political
cults is that all of them have
core devotional narratives that
cannot be fa…</t>
  </si>
  <si>
    <t>134340zy
RT @MicheBangtan: The key change
is so good and special and I couldn’t
figure it out at first but it’s
because Jungkook holds that first
no…</t>
  </si>
  <si>
    <t>michebangtan
The key change is so good and special
and I couldn’t figure it out at
first but it’s because Jungkook
holds that fi… https://t.co/jHtTzHfB46</t>
  </si>
  <si>
    <t>vickymensah1
RT @MicheBangtan: The key change
is so good and special and I couldn’t
figure it out at first but it’s
because Jungkook holds that first
no…</t>
  </si>
  <si>
    <t>_army101_
RT @MicheBangtan: The key change
is so good and special and I couldn’t
figure it out at first but it’s
because Jungkook holds that first
no…</t>
  </si>
  <si>
    <t>_jemmee_
RT @MicheBangtan: The key change
is so good and special and I couldn’t
figure it out at first but it’s
because Jungkook holds that first
no…</t>
  </si>
  <si>
    <t>sweeethyphens
RT @MicheBangtan: The key change
is so good and special and I couldn’t
figure it out at first but it’s
because Jungkook holds that first
no…</t>
  </si>
  <si>
    <t>silverxkth
RT @MicheBangtan: The key change
is so good and special and I couldn’t
figure it out at first but it’s
because Jungkook holds that first
no…</t>
  </si>
  <si>
    <t>jinsthicktoes
RT @MicheBangtan: The key change
is so good and special and I couldn’t
figure it out at first but it’s
because Jungkook holds that first
no…</t>
  </si>
  <si>
    <t>princejm95
RT @MicheBangtan: The key change
is so good and special and I couldn’t
figure it out at first but it’s
because Jungkook holds that first
no…</t>
  </si>
  <si>
    <t>nyamjoonamu
RT @MicheBangtan: The key change
is so good and special and I couldn’t
figure it out at first but it’s
because Jungkook holds that first
no…</t>
  </si>
  <si>
    <t>cwl92572086
RT @MicheBangtan: The key change
is so good and special and I couldn’t
figure it out at first but it’s
because Jungkook holds that first
no…</t>
  </si>
  <si>
    <t>myhappiness875
RT @MicheBangtan: The key change
is so good and special and I couldn’t
figure it out at first but it’s
because Jungkook holds that first
no…</t>
  </si>
  <si>
    <t>triviaphoenix
RT @MicheBangtan: The key change
is so good and special and I couldn’t
figure it out at first but it’s
because Jungkook holds that first
no…</t>
  </si>
  <si>
    <t>fatima7_fati
RT @MicheBangtan: The key change
is so good and special and I couldn’t
figure it out at first but it’s
because Jungkook holds that first
no…</t>
  </si>
  <si>
    <t>lunar19897
RT @MicheBangtan: The key change
is so good and special and I couldn’t
figure it out at first but it’s
because Jungkook holds that first
no…</t>
  </si>
  <si>
    <t>thagth7
RT @MicheBangtan: The key change
is so good and special and I couldn’t
figure it out at first but it’s
because Jungkook holds that first
no…</t>
  </si>
  <si>
    <t>szzlbngtan
RT @MicheBangtan: The key change
is so good and special and I couldn’t
figure it out at first but it’s
because Jungkook holds that first
no…</t>
  </si>
  <si>
    <t>mskoyaness
RT @MicheBangtan: The key change
is so good and special and I couldn’t
figure it out at first but it’s
because Jungkook holds that first
no…</t>
  </si>
  <si>
    <t>bungaygwangi
RT @MicheBangtan: The key change
is so good and special and I couldn’t
figure it out at first but it’s
because Jungkook holds that first
no…</t>
  </si>
  <si>
    <t>msscorpion555
RT @MicheBangtan: The key change
is so good and special and I couldn’t
figure it out at first but it’s
because Jungkook holds that first
no…</t>
  </si>
  <si>
    <t>faizel1892
So, that'll be a 'No' to our opening
bid, by FC Bayern 🤔 15mil + 1
Pound seals the deal #LFC Quote
me https://t.co/6gAkpWygi4</t>
  </si>
  <si>
    <t>lauraakay12
RT @MicheBangtan: The key change
is so good and special and I couldn’t
figure it out at first but it’s
because Jungkook holds that first
no…</t>
  </si>
  <si>
    <t>mytearjjk
RT @MicheBangtan: The key change
is so good and special and I couldn’t
figure it out at first but it’s
because Jungkook holds that first
no…</t>
  </si>
  <si>
    <t>innerlunachild
RT @MicheBangtan: The key change
is so good and special and I couldn’t
figure it out at first but it’s
because Jungkook holds that first
no…</t>
  </si>
  <si>
    <t>ohmygahwt
RT @MicheBangtan: The key change
is so good and special and I couldn’t
figure it out at first but it’s
because Jungkook holds that first
no…</t>
  </si>
  <si>
    <t>bangtanligius
RT @MicheBangtan: The key change
is so good and special and I couldn’t
figure it out at first but it’s
because Jungkook holds that first
no…</t>
  </si>
  <si>
    <t>serendipiteach
RT @MicheBangtan: The key change
is so good and special and I couldn’t
figure it out at first but it’s
because Jungkook holds that first
no…</t>
  </si>
  <si>
    <t>spiritedaway11
RT @MicheBangtan: The key change
is so good and special and I couldn’t
figure it out at first but it’s
because Jungkook holds that first
no…</t>
  </si>
  <si>
    <t>joonieisluv_
RT @MicheBangtan: The key change
is so good and special and I couldn’t
figure it out at first but it’s
because Jungkook holds that first
no…</t>
  </si>
  <si>
    <t>sangi74106252
RT @MicheBangtan: The key change
is so good and special and I couldn’t
figure it out at first but it’s
because Jungkook holds that first
no…</t>
  </si>
  <si>
    <t>ddaengforever1
RT @MicheBangtan: The key change
is so good and special and I couldn’t
figure it out at first but it’s
because Jungkook holds that first
no…</t>
  </si>
  <si>
    <t>cndylnds
RT @MicheBangtan: The key change
is so good and special and I couldn’t
figure it out at first but it’s
because Jungkook holds that first
no…</t>
  </si>
  <si>
    <t>btsbang44624216
RT @MicheBangtan: The key change
is so good and special and I couldn’t
figure it out at first but it’s
because Jungkook holds that first
no…</t>
  </si>
  <si>
    <t>ingirksnob
RT @MicheBangtan: The key change
is so good and special and I couldn’t
figure it out at first but it’s
because Jungkook holds that first
no…</t>
  </si>
  <si>
    <t>zii_bangtan
RT @MicheBangtan: The key change
is so good and special and I couldn’t
figure it out at first but it’s
because Jungkook holds that first
no…</t>
  </si>
  <si>
    <t>imbtsmoonchild
RT @MicheBangtan: The key change
is so good and special and I couldn’t
figure it out at first but it’s
because Jungkook holds that first
no…</t>
  </si>
  <si>
    <t>aelyrian
RT @MicheBangtan: The key change
is so good and special and I couldn’t
figure it out at first but it’s
because Jungkook holds that first
no…</t>
  </si>
  <si>
    <t>toto_chanot7
RT @MicheBangtan: The key change
is so good and special and I couldn’t
figure it out at first but it’s
because Jungkook holds that first
no…</t>
  </si>
  <si>
    <t>chachalala7_bts
RT @MicheBangtan: The key change
is so good and special and I couldn’t
figure it out at first but it’s
because Jungkook holds that first
no…</t>
  </si>
  <si>
    <t>gavyashri
RT @MicheBangtan: The key change
is so good and special and I couldn’t
figure it out at first but it’s
because Jungkook holds that first
no…</t>
  </si>
  <si>
    <t>suga_no_ice
RT @MicheBangtan: The key change
is so good and special and I couldn’t
figure it out at first but it’s
because Jungkook holds that first
no…</t>
  </si>
  <si>
    <t>anila62069708
RT @MicheBangtan: The key change
is so good and special and I couldn’t
figure it out at first but it’s
because Jungkook holds that first
no…</t>
  </si>
  <si>
    <t>jimmyyitty
@jetthejudge @lilJeefery Also Kenny
Omega is Canadian and that just
seals the deal</t>
  </si>
  <si>
    <t xml:space="preserve">liljeefery
</t>
  </si>
  <si>
    <t xml:space="preserve">jetthejudge
</t>
  </si>
  <si>
    <t>v_lariest
RT @MicheBangtan: The key change
is so good and special and I couldn’t
figure it out at first but it’s
because Jungkook holds that first
no…</t>
  </si>
  <si>
    <t>thushot7
RT @MicheBangtan: The key change
is so good and special and I couldn’t
figure it out at first but it’s
because Jungkook holds that first
no…</t>
  </si>
  <si>
    <t>outroductionher
RT @MicheBangtan: The key change
is so good and special and I couldn’t
figure it out at first but it’s
because Jungkook holds that first
no…</t>
  </si>
  <si>
    <t>monomoonchild1
RT @MicheBangtan: The key change
is so good and special and I couldn’t
figure it out at first but it’s
because Jungkook holds that first
no…</t>
  </si>
  <si>
    <t>dtwinsmom
RT @MicheBangtan: The key change
is so good and special and I couldn’t
figure it out at first but it’s
because Jungkook holds that first
no…</t>
  </si>
  <si>
    <t>kaywithluv
RT @MicheBangtan: The key change
is so good and special and I couldn’t
figure it out at first but it’s
because Jungkook holds that first
no…</t>
  </si>
  <si>
    <t>raplineownme
RT @MicheBangtan: The key change
is so good and special and I couldn’t
figure it out at first but it’s
because Jungkook holds that first
no…</t>
  </si>
  <si>
    <t>bribestofme
RT @MicheBangtan: The key change
is so good and special and I couldn’t
figure it out at first but it’s
because Jungkook holds that first
no…</t>
  </si>
  <si>
    <t>btseternalmoon7
RT @MicheBangtan: The key change
is so good and special and I couldn’t
figure it out at first but it’s
because Jungkook holds that first
no…</t>
  </si>
  <si>
    <t>abangtanfan
RT @MicheBangtan: The key change
is so good and special and I couldn’t
figure it out at first but it’s
because Jungkook holds that first
no…</t>
  </si>
  <si>
    <t>debcharmac
RT @Doc_0: What really seals the
deal with our ruling political
cults is that all of them have
core devotional narratives that
cannot be fa…</t>
  </si>
  <si>
    <t>harrytwit
Not that I needed convincing, but
this certainly seals the deal.
#decency2020 #BidenHarris2020 https://t.co/TExlQhKfi8</t>
  </si>
  <si>
    <t>loveliestbts
RT @MicheBangtan: The key change
is so good and special and I couldn’t
figure it out at first but it’s
because Jungkook holds that first
no…</t>
  </si>
  <si>
    <t>pitalonzo
@Capitals That seals the deal.
I am no longer a Capitals fan.
I’ve been a fan since 1972 and
a season ticket holder… https://t.co/zN2fVCppoi</t>
  </si>
  <si>
    <t xml:space="preserve">capitals
</t>
  </si>
  <si>
    <t>chiarieluvsbts
RT @MicheBangtan: The key change
is so good and special and I couldn’t
figure it out at first but it’s
because Jungkook holds that first
no…</t>
  </si>
  <si>
    <t>okaysilence_
RT @MicheBangtan: The key change
is so good and special and I couldn’t
figure it out at first but it’s
because Jungkook holds that first
no…</t>
  </si>
  <si>
    <t>googiedol
RT @MicheBangtan: The key change
is so good and special and I couldn’t
figure it out at first but it’s
because Jungkook holds that first
no…</t>
  </si>
  <si>
    <t>cannibalcreeps
Those dumb bitches in Wrong Turn
4 that went ‘Ew gross’ to the pictures
of the deformed patients is what
really sea… https://t.co/k2AQ09Hwhl</t>
  </si>
  <si>
    <t>bamaperry
RT @Doc_0: What really seals the
deal with our ruling political
cults is that all of them have
core devotional narratives that
cannot be fa…</t>
  </si>
  <si>
    <t>itsaayall
@BleacherReport @trvisXX @HoustonRockets
That seals the deal. I am no longer
a Rockets fan. This team is a pure
and… https://t.co/PWkQtqLM8X</t>
  </si>
  <si>
    <t xml:space="preserve">trvisxx
</t>
  </si>
  <si>
    <t xml:space="preserve">houstonrockets
</t>
  </si>
  <si>
    <t xml:space="preserve">bleacherreport
</t>
  </si>
  <si>
    <t>sharm_251
RT @MicheBangtan: The key change
is so good and special and I couldn’t
figure it out at first but it’s
because Jungkook holds that first
no…</t>
  </si>
  <si>
    <t>amb5430
RT @Msf9: @DailyCaller Omg if Elaine
says Joey B is next President well
I guess that seals the deal. Most
Americans could care less what
sh…</t>
  </si>
  <si>
    <t xml:space="preserve">dailycaller
</t>
  </si>
  <si>
    <t xml:space="preserve">msf9
</t>
  </si>
  <si>
    <t>dadaa_x3
RT @MicheBangtan: The key change
is so good and special and I couldn’t
figure it out at first but it’s
because Jungkook holds that first
no…</t>
  </si>
  <si>
    <t>truecrimepoli
RT @Doc_0: What really seals the
deal with our ruling political
cults is that all of them have
core devotional narratives that
cannot be fa…</t>
  </si>
  <si>
    <t>chika91512989
@EduardoHagn If Edu seals this
deal, then it would bring the conviction
that Sanllehi leaving wasn't a
wrong call.</t>
  </si>
  <si>
    <t xml:space="preserve">eduardohagn
</t>
  </si>
  <si>
    <t>skunky66613
RT @Doc_0: What really seals the
deal with our ruling political
cults is that all of them have
core devotional narratives that
cannot be fa…</t>
  </si>
  <si>
    <t>chriswdrew
@MadgeJesss @DrLindaDykes @BBCWales
Ha! Had exactly the same thought!
Perhaps it’s the double-barrelled
name that seals the deal?</t>
  </si>
  <si>
    <t xml:space="preserve">bbcwales
</t>
  </si>
  <si>
    <t xml:space="preserve">drlindadykes
</t>
  </si>
  <si>
    <t xml:space="preserve">madgejesss
</t>
  </si>
  <si>
    <t>stinkythumbz
RT @Doc_0: What really seals the
deal with our ruling political
cults is that all of them have
core devotional narratives that
cannot be fa…</t>
  </si>
  <si>
    <t>dfir_tnt
Excellent work! This guide is really
good! I'm often grumbling that
Excel can't do OR filtering across
columns...… https://t.co/NIWVKXpzPs</t>
  </si>
  <si>
    <t>csocintel
RT @DFIR_TNT: Excellent work! This
guide is really good! I'm often
grumbling that Excel can't do OR
filtering across columns... @EricRZimm…</t>
  </si>
  <si>
    <t>wisnulinho
That seals the deal. I am no longer
a FaZe Clan fan. This team is a
pure and utter embarrassment to
their fans. I o… https://t.co/Q70EAUE0kT</t>
  </si>
  <si>
    <t>buniculatv
@AnaCabrera Well, THAT seals the
deal. For every Republican you
pick up, you've got five disaffected
voters staying… https://t.co/EOm3ynXnP5</t>
  </si>
  <si>
    <t xml:space="preserve">anacabrera
</t>
  </si>
  <si>
    <t>thedemonlost
RT @xUziWrld: That seals the deal.
I am no longer a sixers fan. This
team is a pure and utter embarrassment
to the city of philly. I offici…</t>
  </si>
  <si>
    <t xml:space="preserve">xuziwrld
</t>
  </si>
  <si>
    <t>texan_first
@SevereAnon The peak @ the end
of these next 2 months is the devining
rod. Beyond that, it's just a matter
of the l… https://t.co/CuYjEfy63j</t>
  </si>
  <si>
    <t xml:space="preserve">severeanon
</t>
  </si>
  <si>
    <t>tsilinkie
@ChuksNoble4 @_harrisonJNR @Alex_Houseof308
@Tife_fabunmi @waxzyy_ @Mbahdeyforyou
@Kinglamarr___ @volqx @Blaaq_ie
W… https://t.co/jn6qpfYZJx</t>
  </si>
  <si>
    <t xml:space="preserve">blaaq_ie
</t>
  </si>
  <si>
    <t xml:space="preserve">volqx
</t>
  </si>
  <si>
    <t xml:space="preserve">kinglamarr___
</t>
  </si>
  <si>
    <t xml:space="preserve">mbahdeyforyou
</t>
  </si>
  <si>
    <t xml:space="preserve">waxzyy_
</t>
  </si>
  <si>
    <t xml:space="preserve">tife_fabunmi
</t>
  </si>
  <si>
    <t xml:space="preserve">alex_houseof308
</t>
  </si>
  <si>
    <t xml:space="preserve">_harrisonjnr
</t>
  </si>
  <si>
    <t xml:space="preserve">chuksnoble4
</t>
  </si>
  <si>
    <t>jwishbone
@AriFleischer That seals the deal.
President Biden-Harris</t>
  </si>
  <si>
    <t xml:space="preserve">arifleischer
</t>
  </si>
  <si>
    <t>tha_bakar
RT @Capalot_Yinz: @BrooklynNets
That seals the deal. I am no longer
a nets fan. This team is a pure
and utter embarrassment to the
city of…</t>
  </si>
  <si>
    <t xml:space="preserve">brooklynnets
</t>
  </si>
  <si>
    <t>i_am_sally_btw
A firm handshake seals the deal.
(Of what? Well that has to be kept
a secret) https://t.co/hyAq2e3y2Y</t>
  </si>
  <si>
    <t>stanlevert
That seals the deal. I am no longer
a nets fan. This team is a pure
and utter embarrassment to the
city of Brooklyn… https://t.co/Z72tPBLpZR</t>
  </si>
  <si>
    <t>ftsoso_
That seals the deal. I am no longer
a nets fan. This team is a pure
and utter embarrassment to the
city of Brooklyn… https://t.co/FsjF38PcEy</t>
  </si>
  <si>
    <t>chadsenpal
@nuggets That seals the deal. I
am no longer a Nuggets fan. This
team is a pure and utter embarrassment
to the city… https://t.co/s8clvqKbYK</t>
  </si>
  <si>
    <t xml:space="preserve">nuggets
</t>
  </si>
  <si>
    <t>dganziano5
@nuggets That seals the deal. I
am no longer a Nuggets fan. This
team is a pure and utter embarrassment
to the city… https://t.co/3dFKDbXQT2</t>
  </si>
  <si>
    <t>dee_431
@nhlcassie @imbklaud @Lertyx_ @Capalot_Yinz
@BrooklynNets That seals the deal.
I am no longer a nets fan. This
team… https://t.co/1COKJtgs1q</t>
  </si>
  <si>
    <t>lertyx_
@karl8600 @nhlcassie @ATLNoah @imbklaud
@Capalot_Yinz @BrooklynNets That
seals the deal. I am no longer
a nets fan.… https://t.co/T8Mnd7gKFx</t>
  </si>
  <si>
    <t xml:space="preserve">imbklaud
</t>
  </si>
  <si>
    <t>nhlcassie
@karl8600 @DDSportsTalk @ATLNoah
@Lertyx_ @imbklaud @Capalot_Yinz
@BrooklynNets That seals the deal.
I am no longer… https://t.co/XXXLssROuv</t>
  </si>
  <si>
    <t>flipskg
@nuggets That seals the deal. I
am no longer a Nuggets fan. This
team is a pure and utter embarrassment
to the city… https://t.co/91tmMAAsk9</t>
  </si>
  <si>
    <t>cmcnamara100
@nuggets That seals the deal. I
am no longer a Nuggets fan. This
team is a pure and utter embarrassment
to the city… https://t.co/Z2c5x9Oyr0</t>
  </si>
  <si>
    <t>bigobamas__
@nuggets That seals the deal I
still love y’all</t>
  </si>
  <si>
    <t>jokerwrld
@nuggets That seals the deal. I
am no longer a Nuggets fan. This
team is a pure and utter embarrassment
to the city… https://t.co/7MUD2JZ0Tq</t>
  </si>
  <si>
    <t>dtosborn11
RT @ClappedACSpida: @nuggets That
seals the deal. I am no longer
a Nuggets fan. This team is a pure
and utter embarrassment to the
city of…</t>
  </si>
  <si>
    <t>sonysburner
That seals the deal. I am no longer
a NTE fan. I’ve been a fan since
1972 and a season ticket holder
since 1976. I… https://t.co/ZCwa0RUFsY</t>
  </si>
  <si>
    <t>menacesocietyut
RT @ClappedACSpida: @nuggets That
seals the deal. I am no longer
a Nuggets fan. This team is a pure
and utter embarrassment to the
city of…</t>
  </si>
  <si>
    <t>icymitchell
RT @ClappedACSpida: @nuggets That
seals the deal. I am no longer
a Nuggets fan. This team is a pure
and utter embarrassment to the
city of…</t>
  </si>
  <si>
    <t>diggshours
@nuggets That seals the deal. I
am no longer a Nuggets fan. This
team is a pure and utter embarrassment
to the city… https://t.co/AENUpCAV3p</t>
  </si>
  <si>
    <t>john_thetech
@nuggets That seals the deal. I
am no longer a Nuggets fan. This
team is a pure and utter embarrassment
to the city… https://t.co/1TYgld3UJF</t>
  </si>
  <si>
    <t>horsecocklock00
@nuggets That seals the deal. I
am no longer a Nuggets fan. This
team is a pure and utter embarrassment
to the city… https://t.co/OYW6ZB9TzM</t>
  </si>
  <si>
    <t>promotingyou
CLIENT NEWS: Reposted from @deblairfitness
Im so in Love💙🌸❤️🌟💚 with all
the design print apparel by 8figuredbrand
b… https://t.co/pspIV4UQmm</t>
  </si>
  <si>
    <t xml:space="preserve">deblairfitness
</t>
  </si>
  <si>
    <t>awelenwandu
@SaltyMusicStan Like.... I hope
radio seals the deal... cause that
song is everywhere, even in a WC...</t>
  </si>
  <si>
    <t xml:space="preserve">saltymusicstan
</t>
  </si>
  <si>
    <t>tobijosephd
@al_burniton @CarefreeYouth They
will announce once Marina seals
the sake of Emerson. That has to
be done with firs… https://t.co/jusx5ogx51</t>
  </si>
  <si>
    <t xml:space="preserve">carefreeyouth
</t>
  </si>
  <si>
    <t xml:space="preserve">al_burniton
</t>
  </si>
  <si>
    <t>saheersahi2
RT @firstpost: #Unda review | It
is such a pleasure to see Mammootty
so thoroughly inhabiting a role
that at least for the 2 hours plus
of…</t>
  </si>
  <si>
    <t xml:space="preserve">firstpost
</t>
  </si>
  <si>
    <t>ren1shii
Well that kinda seals the deal.
Bummer. See you in January. https://t.co/Za9u8tOBOf</t>
  </si>
  <si>
    <t>bushwickboy
RT @ClappedACSpida: @nuggets That
seals the deal. I am no longer
a Nuggets fan. This team is a pure
and utter embarrassment to the
city of…</t>
  </si>
  <si>
    <t>dvpandbakerstan
@sixers @trumarkonline That seals
the deal. I am no longer a 76ers
fan. This team is a pure and utter
embarrassment… https://t.co/6zh1uLKclR</t>
  </si>
  <si>
    <t xml:space="preserve">trumarkonline
</t>
  </si>
  <si>
    <t xml:space="preserve">sixers
</t>
  </si>
  <si>
    <t>grizzstanacc
@NBA @celtics @sixers That seals
the deal. I am no longer a 76ers
fan. This team is a pure and utter
embarrassment… https://t.co/ESKrnNll4w</t>
  </si>
  <si>
    <t xml:space="preserve">espnnba
</t>
  </si>
  <si>
    <t xml:space="preserve">sasburneracct
</t>
  </si>
  <si>
    <t>eliteembiid
@sixers @trumarkonline That seals
the deal. I am no longer a 76ers
fan. This team is a pure and utter
embarrassment… https://t.co/IHAYBpYXam</t>
  </si>
  <si>
    <t>losermaalesef
@sixers @trumarkonline That seals
the deal. I am no longer a 76ers
fan. This team is a pure and utter
embarrassment… https://t.co/sDMelVKgWi</t>
  </si>
  <si>
    <t>dj_shadow215_2
@sixers @trumarkonline That seals
the deal. I am no longer a 76ers
fan. This team is a pure and utter
embarrassment… https://t.co/19m2pm6bsl</t>
  </si>
  <si>
    <t>blockedbyisaac
@sixers @trumarkonline That seals
the deal. I am no longer a 76ers
fan. This team is a pure and utter
embarrassment… https://t.co/f3TXb36CwW</t>
  </si>
  <si>
    <t>phlo1x
@sixers @trumarkonline That seals
the deal. I am no longer a 76ers
fan. This team is a pure and utter
embarrassment… https://t.co/Pxs6b41Fk0</t>
  </si>
  <si>
    <t>kjacks53
RT @Muwlee: @NBA @KembaWalker @celtics
That seals the deal. I am no longer
a 76ers fan. This team is a pure
and utter embarrassment to the…</t>
  </si>
  <si>
    <t xml:space="preserve">celtics
</t>
  </si>
  <si>
    <t xml:space="preserve">kembawalker
</t>
  </si>
  <si>
    <t xml:space="preserve">nba
</t>
  </si>
  <si>
    <t>muwlee
@NBA @KembaWalker @celtics That
seals the deal. I am no longer
a 76ers fan. This team is a pure
and utter embarrass… https://t.co/pSF3XVUmhz</t>
  </si>
  <si>
    <t>thomdlili
RT @Muwlee: @NBA @KembaWalker @celtics
That seals the deal. I am no longer
a 76ers fan. This team is a pure
and utter embarrassment to the…</t>
  </si>
  <si>
    <t>oillio_
@NateThompson44 @CanadiensMTL That
seals the deal. I am no longer
a Habs fan. I’ve been a fan since
1972 and a seas… https://t.co/NNEpbkUhTW</t>
  </si>
  <si>
    <t xml:space="preserve">jshannonhl
</t>
  </si>
  <si>
    <t xml:space="preserve">ericfrancis
</t>
  </si>
  <si>
    <t xml:space="preserve">sportsnet
</t>
  </si>
  <si>
    <t xml:space="preserve">natethompson44
</t>
  </si>
  <si>
    <t>zacheryellis10
@STLBluesViews You know the return
to play, I hated it lol. Also I
really think that this seals the
deal that petro… https://t.co/KqxqjKjCNa</t>
  </si>
  <si>
    <t xml:space="preserve">stlbluesviews
</t>
  </si>
  <si>
    <t>hairsmvp
The solid fact that Governor Murphy
is voting talking up and representing
Joe Biden seals the deal that I’m
voting… https://t.co/VWS9fYc2Ua</t>
  </si>
  <si>
    <t>icyytua
@ClappedACSpida @nuggets That seals
the deal. I am no longer a Nuggets
fan. This team is a pure and utter
embarrass… https://t.co/HEB3tLCbUl</t>
  </si>
  <si>
    <t>wtfjimbuss
@nuggets That seals the deal. I
am no longer a Nuggets fan. This
team is a pure and utter embarrassment
to the city… https://t.co/kiTAztuJJG</t>
  </si>
  <si>
    <t>depressedspurs
@SecondObama @nba_casual @Ishaan_26
@BleacherReport That seals the
deal. I am no longer a PG fan.
This player is a… https://t.co/QfmoiqZCVN</t>
  </si>
  <si>
    <t>ishaan_26
@GoatShax @Bige12345ec @LAClippers
That seals the deal. I am no longer
a PG fan. This player is a pure
and utter em… https://t.co/m1ZSynqIae</t>
  </si>
  <si>
    <t>secondobama
@nba_casual @Ishaan_26 @BleacherReport
That seals the deal. I am no longer
a PG fan. This player is a pure
and utte… https://t.co/mj1VZ5SYub</t>
  </si>
  <si>
    <t>travis21207063
@SecondObama @nba_casual @Ishaan_26
@BleacherReport That seals the
deal. I am no longer a PG fan.
This player is a… https://t.co/waGXVOpQ8r</t>
  </si>
  <si>
    <t>porter099
@LamarJacksonMVP @ClappedACSpida
@nuggets That seals the deal. I
am no longer a Nuggets fan. This
team is a pure an… https://t.co/5TMcVIQ8Xv</t>
  </si>
  <si>
    <t>lamarjacksonmvp
@dallasmavs @Chime That seals the
deal. I am no longer a Mavericks
fan. This team is a pure and utter
embarrassment… https://t.co/DNE37kwg7G</t>
  </si>
  <si>
    <t>mrjoshuabowling
ok so far we have 1 vote for yes
so i think that seals the deal
thanks for playing along</t>
  </si>
  <si>
    <t>nylander4hart
@StLouisBlues That seals the deal.
I am no longer a Blues fan. I’ve
been a fan since 1975 and a season
ticket holde… https://t.co/ZBjx0z7bBi</t>
  </si>
  <si>
    <t xml:space="preserve">stlouisblues
</t>
  </si>
  <si>
    <t>crashsheridan
@ComicsintheGA @JerryOrdway I wanted
to get that book anyway, having
Parobeck show up seals the deal!</t>
  </si>
  <si>
    <t xml:space="preserve">jerryordway
</t>
  </si>
  <si>
    <t xml:space="preserve">comicsinthega
</t>
  </si>
  <si>
    <t>lennonconti
@StLouisBlues That seals the deal.
I am no longer a Blues fan. This
team is a pure and utter embarrassment
to the c… https://t.co/RSsQSMqlms</t>
  </si>
  <si>
    <t>norkenz
@cummiewummie that logo really
seals the deal</t>
  </si>
  <si>
    <t xml:space="preserve">cummiewummie
</t>
  </si>
  <si>
    <t>bronandbrow
RT @Ishaan_26: @RealSkipBayless
That seals the deal. I am no longer
a PG fan. This player is a pure
and utter embarrassment to basketball.…</t>
  </si>
  <si>
    <t xml:space="preserve">realskipbayless
</t>
  </si>
  <si>
    <t>pinoywitch
RT @KuyaJohnDoe: Cold hard evidence
seals the deal. I'm giving @macoydubs1
the benefit of the doubt but there's
always that "baka kapareho…</t>
  </si>
  <si>
    <t xml:space="preserve">macoydubs1
</t>
  </si>
  <si>
    <t>kuyajohndoe
Cold hard evidence seals the deal.
I'm giving @macoydubs1 the benefit
of the doubt but there's always
that "baka ka… https://t.co/JtjX0zeu7U</t>
  </si>
  <si>
    <t>hellodockie
RT @KuyaJohnDoe: Cold hard evidence
seals the deal. I'm giving @macoydubs1
the benefit of the doubt but there's
always that "baka kapareho…</t>
  </si>
  <si>
    <t>rich_roberts
@mortimerose @jeffjahnke @timsd
@cronenwcrth @grunk3h @CJMPadres23
@the_crotty @realbrentreed @astros
That seals th… https://t.co/6WI0u411m5</t>
  </si>
  <si>
    <t xml:space="preserve">mortimerose
</t>
  </si>
  <si>
    <t>itsjt619
@rich_roberts @mortimerose @jeffjahnke
@timsd @cronenwcrth @grunk3h @CJMPadres23
@the_crotty @realbrentreed @astros…
https://t.co/stfDolrpnN</t>
  </si>
  <si>
    <t xml:space="preserve">astros
</t>
  </si>
  <si>
    <t>realbrentreed
@astros That seals the deal. I
am no longer an Astros fan. I’ve
been a fan since 1972 and a season
ticket holder si… https://t.co/fY9k9Ina1z</t>
  </si>
  <si>
    <t>the_crotty
@realbrentreed @astros That seals
the deal. I am no longer an Astros
fan. I’ve been a fan since 1972
and a season t… https://t.co/ZHCotJPoab</t>
  </si>
  <si>
    <t>cjmpadres23
@RadioFriar @realbrentreed @astros
That seals the deal. I am no longer
an Astros fan. I’ve been a fan
since 1972 an… https://t.co/oNAC81B7la</t>
  </si>
  <si>
    <t>grunk3h
@CJMPadres23 @the_crotty @realbrentreed
@astros That seals the deal. I
am no longer an Astros fan. I’ve
been a fan… https://t.co/H8la003Dlr</t>
  </si>
  <si>
    <t>cronenwcrth
@grunk3h @CJMPadres23 @the_crotty
@realbrentreed @astros That seals
the deal. I am no longer an Astros
fan. I’ve be… https://t.co/06885NmeEx</t>
  </si>
  <si>
    <t>timsd
@astros That seals the deal. I
am no longer an Astros fan. I’ve
been a fan since 1972 and a season
ticket holder si… https://t.co/MoRwkiwf4T</t>
  </si>
  <si>
    <t>jeffjahnke
@CJMPadres23 @RadioFriar @edgarlopez477
@astros Absolutely disgraceful
performance. In all my years of
being an Ast… https://t.co/Av81cPqDmk</t>
  </si>
  <si>
    <t xml:space="preserve">urquidyszn
</t>
  </si>
  <si>
    <t>x508ehv0omtnxoy
@JonHeyman That seals the deal.
I am no longer a Pirates fan. I’ve
been a fan since 1971 and a season
ticket holder… https://t.co/wsioffJnxb</t>
  </si>
  <si>
    <t>akashap70211141
RT @firstpost: #Unda review | It
is such a pleasure to see Mammootty
so thoroughly inhabiting a role
that at least for the 2 hours plus
of…</t>
  </si>
  <si>
    <t>halakszn
RT @HoodieHarden_: That seals the
deal. I am no longer a PG fan.
This player is a pure and utter
embarrassment to basketball. I
officially…</t>
  </si>
  <si>
    <t>hoodieharden_
That seals the deal. I am no longer
a PG fan. This player is a pure
and utter embarrassment to basketball.
I offici… https://t.co/QdXYIfKUgj</t>
  </si>
  <si>
    <t>r0cketsss
That seals the deal. I am no longer
a PG fan. This player is a pure
and utter embarrassment to basketball.
I offici… https://t.co/j8t8TY5p7k</t>
  </si>
  <si>
    <t>doyleborden
@Lynn26772903 @PattyArquette @rosemcgowan
Obamacare, Iranian Nuclear Deal,
Paris Accord a good thing! Lol,
now that… https://t.co/tOsFACB95M</t>
  </si>
  <si>
    <t xml:space="preserve">rosemcgowan
</t>
  </si>
  <si>
    <t xml:space="preserve">pattyarquette
</t>
  </si>
  <si>
    <t xml:space="preserve">lynn26772903
</t>
  </si>
  <si>
    <t>justlifetings
@Ishaan_26 @TerenceArts @NBAonTNT
Well, guess that seals the deal
😂😂</t>
  </si>
  <si>
    <t xml:space="preserve">nbaontnt
</t>
  </si>
  <si>
    <t xml:space="preserve">terencearts
</t>
  </si>
  <si>
    <t>brodieornothing
@TripleRussell0 That seals the
deal. I am no longer a PG fan.
This player is a pure and utter
embarrassment to bask… https://t.co/KWj0W87coy</t>
  </si>
  <si>
    <t>triplerussell0
@brodieornothing That seals the
deal. I am no longer a PG fan.
This player is a pure and utter
embarrassment to bas… https://t.co/myBeVHYLcT</t>
  </si>
  <si>
    <t>cerealrockets
@Hardens_GOAT That seals the deal.
I am no longer a PG fan. This player
is a pure and utter embarrassment
to basket… https://t.co/CkwpZASBv4</t>
  </si>
  <si>
    <t xml:space="preserve">hardens_goat
</t>
  </si>
  <si>
    <t>thomas_bagalini
@jmmcgee_7 @X508eHv0oMtNxoy @UrquidySZN
@astros That seals the deal. I
am no longer an Astros fan. I’ve
been a fan… https://t.co/rHaSp6dl2m</t>
  </si>
  <si>
    <t xml:space="preserve">ken_akehurst
</t>
  </si>
  <si>
    <t xml:space="preserve">jmmcgee_7
</t>
  </si>
  <si>
    <t>anasnizam10
RT @firstpost: #Unda review | It
is such a pleasure to see Mammootty
so thoroughly inhabiting a role
that at least for the 2 hours plus
of…</t>
  </si>
  <si>
    <t>eem3ss
@natterstefan What seals the deal
for my memories of the device is
that service ended around Laconia
NH, but if you… https://t.co/KXwZUBDuOt</t>
  </si>
  <si>
    <t xml:space="preserve">natterstefan
</t>
  </si>
  <si>
    <t>kenwhite4444
@KMGGaryde @freedragonfly17 @newsmax
He already has, giving him the
White House seals that deal...</t>
  </si>
  <si>
    <t xml:space="preserve">newsmax
</t>
  </si>
  <si>
    <t>damon_embry
RT @Kenwhite4444: @KMGGaryde @freedragonfly17
@newsmax He already has, giving
him the White House seals that
deal...</t>
  </si>
  <si>
    <t xml:space="preserve">freedragonfly17
</t>
  </si>
  <si>
    <t xml:space="preserve">kmggaryde
</t>
  </si>
  <si>
    <t>meangenebravo
@Dcoronata @mchuntley @TopangaHippie
@varindersingh24 And anytime someone
says “dude i’m 20 times smarter
than you”… https://t.co/sJLPwKSFEu</t>
  </si>
  <si>
    <t xml:space="preserve">varindersingh24
</t>
  </si>
  <si>
    <t xml:space="preserve">topangahippie
</t>
  </si>
  <si>
    <t xml:space="preserve">mchuntley
</t>
  </si>
  <si>
    <t xml:space="preserve">dcoronata
</t>
  </si>
  <si>
    <t>e_robo64
That seals the deal. I am no longer
an Astros fan. I’ve been a fan
since 1972 and a season ticket
holder since 1976… https://t.co/Jkgt8V9opa</t>
  </si>
  <si>
    <t>alexghostbrunch
@HavanaRama not the scenario but
in case any if this helps. working
for a site that receives many article
proposals… https://t.co/oYNatVJC93</t>
  </si>
  <si>
    <t xml:space="preserve">havanarama
</t>
  </si>
  <si>
    <t>theiggyeffect
@sixers @trumarkonline That seals
the deal. I am no longer a 76ers
fan. This team is a pure and utter
embarrassment… https://t.co/bjB2XjP6cv</t>
  </si>
  <si>
    <t>davidxigxag69
@nuggets That seals the deal. I
am no longer a Nuggets fan. This
team is a pure and utter embarrassment
to the city… https://t.co/SMHHts350p</t>
  </si>
  <si>
    <t>purdyflaco
RT @DavidXigxag69: @nuggets That
seals the deal. I am no longer
a Nuggets fan. This team is a pure
and utter embarrassment to the
city of D…</t>
  </si>
  <si>
    <t>_laitnedifnoc_
@alice_jarry @renasour2 @TripsWithDru
@Albert95612080 @VanossGaming @FallGuysGame
Other than that, that’s quite a
b… https://t.co/nSmalSUpLT</t>
  </si>
  <si>
    <t xml:space="preserve">vanossgaming
</t>
  </si>
  <si>
    <t xml:space="preserve">albert95612080
</t>
  </si>
  <si>
    <t xml:space="preserve">tripswithdru
</t>
  </si>
  <si>
    <t xml:space="preserve">renasour2
</t>
  </si>
  <si>
    <t xml:space="preserve">alice_jarry
</t>
  </si>
  <si>
    <t xml:space="preserve">fallguysgame
</t>
  </si>
  <si>
    <t>neucasha
Facts. But that degree sure seals
the deal when you prove your worth.
https://t.co/XtXAsFXQMt</t>
  </si>
  <si>
    <t>chris_ortiz26
@BeschlossDC @marycjordan I think
this seals the deal. There is literally
nothing that the Trumps can’t F-Up!</t>
  </si>
  <si>
    <t xml:space="preserve">marycjordan
</t>
  </si>
  <si>
    <t xml:space="preserve">beschlossdc
</t>
  </si>
  <si>
    <t>sizeworkshop
@ThaddeusMcBoosh That lone Donkey
Kong on the edge seals the deal</t>
  </si>
  <si>
    <t xml:space="preserve">thaddeusmcboosh
</t>
  </si>
  <si>
    <t>tartanjeff1968
@drwhopodcasters It's the loving
taps with 3 seconds to go that
seals the deal 🤪</t>
  </si>
  <si>
    <t xml:space="preserve">drwhopodcasters
</t>
  </si>
  <si>
    <t>_kinggkress_
RT @Ishaan_26: @RealSkipBayless
That seals the deal. I am no longer
a PG fan. This player is a pure
and utter embarrassment to basketball.…</t>
  </si>
  <si>
    <t>dalewaters82
@bigphilfaefife @Jamieross11jr
Well that seals the deal . Be good
for @Jamieross11jr to see some
top level footbal… https://t.co/lPIPzzi94h</t>
  </si>
  <si>
    <t xml:space="preserve">jamieross11jr
</t>
  </si>
  <si>
    <t xml:space="preserve">bigphilfaefife
</t>
  </si>
  <si>
    <t>tarekb2007
@MarkAshiey @LFC "That seals the
deal. I am no longer a Liverpool
fan. This team is a pure and utter
embarrassment… https://t.co/L088WW5ZkC</t>
  </si>
  <si>
    <t xml:space="preserve">lfc
</t>
  </si>
  <si>
    <t>markashiey
@LFC @RhianBrewster9 That seals
the deal. I am no longer a Liverpool
fan. This team is a pure and utter
embarrassme… https://t.co/n8oK4CCOFI</t>
  </si>
  <si>
    <t xml:space="preserve">legionhoops
</t>
  </si>
  <si>
    <t xml:space="preserve">thehoopcentral
</t>
  </si>
  <si>
    <t xml:space="preserve">thenbacentral
</t>
  </si>
  <si>
    <t>tbnxdl0
RT @Ishaan_26: @TBNxDL0 That seals
the deal. I am no longer a PG fan.
This player is a pure and utter
embarrassment to basketball. I
offici…</t>
  </si>
  <si>
    <t xml:space="preserve">three_cone
</t>
  </si>
  <si>
    <t xml:space="preserve">lalprime
</t>
  </si>
  <si>
    <t xml:space="preserve">coliinsexton
</t>
  </si>
  <si>
    <t xml:space="preserve">lazyxdaze
</t>
  </si>
  <si>
    <t xml:space="preserve">mjsgoat
</t>
  </si>
  <si>
    <t xml:space="preserve">lakeshowhoopsph
</t>
  </si>
  <si>
    <t xml:space="preserve">epr0phet
</t>
  </si>
  <si>
    <t xml:space="preserve">nbatv
</t>
  </si>
  <si>
    <t xml:space="preserve">528491nvb
</t>
  </si>
  <si>
    <t xml:space="preserve">dogguesser
</t>
  </si>
  <si>
    <t xml:space="preserve">clutchpointsapp
</t>
  </si>
  <si>
    <t xml:space="preserve">tomerazarly
</t>
  </si>
  <si>
    <t xml:space="preserve">bltup661
</t>
  </si>
  <si>
    <t xml:space="preserve">ddpage369
</t>
  </si>
  <si>
    <t xml:space="preserve">bige12345ec
</t>
  </si>
  <si>
    <t>paul48112437
RT @Ishaan_26: @PeakLuka That seals
the deal. I am no longer a PG fan.
This player is a pure and utter
embarrassment to basketball. I
offic…</t>
  </si>
  <si>
    <t xml:space="preserve">peakluka
</t>
  </si>
  <si>
    <t>_6luestrips
RT @Ishaan_26: @PeakLuka That seals
the deal. I am no longer a PG fan.
This player is a pure and utter
embarrassment to basketball. I
offic…</t>
  </si>
  <si>
    <t>flipvert_
RT @Ishaan_26: @PeakLuka That seals
the deal. I am no longer a PG fan.
This player is a pure and utter
embarrassment to basketball. I
offic…</t>
  </si>
  <si>
    <t>antmaster7
@Pacers That seals the deal. I
am no longer a Pacers fan. This
team is a pure and utter embarrassment
to the city o… https://t.co/bAaVoa1FVu</t>
  </si>
  <si>
    <t xml:space="preserve">pacers
</t>
  </si>
  <si>
    <t>illestreborn
@Pacers That seals the deal. I
am no longer a Pacers fan. This
team is a pure and utter embarrassment
to the city o… https://t.co/5CjwQ2276D</t>
  </si>
  <si>
    <t>dcthadon21
@Pacers That seals the deal. I
am no longer a Pacers fan. This
team is a pure and utter embarrassment
to the State… https://t.co/F8Kj4M6xZz</t>
  </si>
  <si>
    <t>nbastev3n
That seals the deal. I am no longer
a Pacers fan. This team is a pure
and utter embarrassment to the
city of Indian… https://t.co/n53P7PijJP</t>
  </si>
  <si>
    <t>ratthewlul
@Pacers That seals the deal. I
am no longer a Pacers fan. This
team is a pure and utter embarrassment
to the city o… https://t.co/ZwBEITevY6</t>
  </si>
  <si>
    <t>unbiaseddumbass
@Pacers That seals the deal. I
am no longer a Pacers fan. This
team is a pure and utter embarrassment
to the State… https://t.co/GIsu4jG5XE</t>
  </si>
  <si>
    <t>retrojwr
@Pacers That seals the deal. I
am no longer a Pacers fan. This
team is a pure and utter embarrassment
to the State… https://t.co/NDjZoN78XY</t>
  </si>
  <si>
    <t>_smh24_
@WashingtonFT_ @Pacers That seals
the deal. I am no longer a Pacers
fan. This team is a pure and utter
embarrassmen… https://t.co/4Kdlgi0K2j</t>
  </si>
  <si>
    <t>washingtonft_
@sixers @trumarkonline That seals
the deal. I am no longer a Sixers
fan. I’ve been a fan since 1971
and a season ti… https://t.co/uiCF8EOvHE</t>
  </si>
  <si>
    <t>jalendepew
@Pacers That seals the deal. I
am no longer a Pacers fan. This
team is a pure and utter embarrassment
to the city o… https://t.co/O0j7tmZJ7C</t>
  </si>
  <si>
    <t>slimrangr
RT @Ishaan_26: @PeakLuka That seals
the deal. I am no longer a PG fan.
This player is a pure and utter
embarrassment to basketball. I
offic…</t>
  </si>
  <si>
    <t>ajclassic
RT @Ishaan_26: @PeakLuka That seals
the deal. I am no longer a PG fan.
This player is a pure and utter
embarrassment to basketball. I
offic…</t>
  </si>
  <si>
    <t>ethanstein42
@Pacers That seals the deal. I
am no longer a Pacers fan. This
team is a pure and utter embarrassment
to the city o… https://t.co/a77idv8Q7z</t>
  </si>
  <si>
    <t>sireninflux
I will never understand golf &amp;amp;
I have zero issue with that. The
fact that culty does it every weekend
basically se… https://t.co/kUSpOzqn9U</t>
  </si>
  <si>
    <t>miplonzo
@HoustonRockets That seals the
deal. I am no longer a Rockets
fan. This team is a pure and utter
embarrassment to t… https://t.co/DuSXpkyTuX</t>
  </si>
  <si>
    <t>blacksinatra23
Didnt say he had album of the year....
I havent heard a project that seals
the deal for that yet in 2020 https://t.co/vdu8zLkIwQ</t>
  </si>
  <si>
    <t>ajthemanchild
@stateofthenewy1 @Michael59413281
@StatesBurner @stalling_e @eepdllc
@TruePG718 @Woodshed_1914 @YankeesKnicks99…
https://t.co/1yqBdR2W0F</t>
  </si>
  <si>
    <t xml:space="preserve">yankeesknicks99
</t>
  </si>
  <si>
    <t xml:space="preserve">woodshed_1914
</t>
  </si>
  <si>
    <t xml:space="preserve">truepg718
</t>
  </si>
  <si>
    <t xml:space="preserve">eepdllc
</t>
  </si>
  <si>
    <t xml:space="preserve">stalling_e
</t>
  </si>
  <si>
    <t xml:space="preserve">statesburner
</t>
  </si>
  <si>
    <t xml:space="preserve">michael59413281
</t>
  </si>
  <si>
    <t xml:space="preserve">stateofthenewy1
</t>
  </si>
  <si>
    <t>dob_008
@Ishmollies @BeastAxl @SD0Eight
@GrizzStanAcc @LakeShowYo That
seals the deal. I am no longer
a Blazers fan. This t… https://t.co/6QXteg467H</t>
  </si>
  <si>
    <t xml:space="preserve">lakeshowyo
</t>
  </si>
  <si>
    <t>davydiamondz
@dob_008 @Ishmollies @BeastAxl
@SD0Eight @GrizzStanAcc @LakeShowYo
That seals the deal. I am no longer
a Blazers fa… https://t.co/RRmhyTd2iO</t>
  </si>
  <si>
    <t xml:space="preserve">sd0eight
</t>
  </si>
  <si>
    <t xml:space="preserve">beastaxl
</t>
  </si>
  <si>
    <t xml:space="preserve">ishmollies
</t>
  </si>
  <si>
    <t>atlsportsboy1
RT @karpsplash: @Phillies That
seals the deal. I am no longer
a Phillies fan. I’ve been a fan
since 1972 and a season ticket
holder since 1…</t>
  </si>
  <si>
    <t xml:space="preserve">angels
</t>
  </si>
  <si>
    <t xml:space="preserve">phillies
</t>
  </si>
  <si>
    <t>karpsplash
@CNN That seals the deal. I am
no longer an American. I’ve been
a fan since 1778 and a citizen
since 1842. I offici… https://t.co/NvrnDgc5dS</t>
  </si>
  <si>
    <t>malikboity
RT @yoyotrav: @terrycrews Dear
Terry Crews, You showed us time
&amp;amp; time again that you weren’t
sh*t, most recently with not standing
by Gab…</t>
  </si>
  <si>
    <t xml:space="preserve">terrycrews
</t>
  </si>
  <si>
    <t xml:space="preserve">yoyotrav
</t>
  </si>
  <si>
    <t>dw_pratt
@BadenStewart 💯 👇 and that seals
the deal. https://t.co/Fhh4QGNlpF</t>
  </si>
  <si>
    <t xml:space="preserve">badenstewart
</t>
  </si>
  <si>
    <t>doctecazoid
If anyone doubted that @FLOTUS
really doesn't care, this seals
the deal https://t.co/ePCpBFX82k</t>
  </si>
  <si>
    <t xml:space="preserve">flotus
</t>
  </si>
  <si>
    <t>paco__sinbad
@Dbacks That seals the deal. I
am no longer a dbacks fan. I’ve
been a fan since 1998 and a season
ticket holder sin… https://t.co/GLcOXoVQow</t>
  </si>
  <si>
    <t xml:space="preserve">dbacks
</t>
  </si>
  <si>
    <t>evilmikemoose
@CincySolo @Cubs That seals the
deal. I am no longer a Cubs fan.
I’ve been a fan since 1972 and
a season ticket hol… https://t.co/JceMAXuX57</t>
  </si>
  <si>
    <t xml:space="preserve">cubs
</t>
  </si>
  <si>
    <t>cincysolo
@J_A_SoCal @astros That seals the
deal. I am no longer a Astros fan.
This team is a pure and utter embarrassment
to… https://t.co/NNb3cEZJ6q</t>
  </si>
  <si>
    <t>timduncanhof
@realbrentreed @astros That seals
the deal. I am no longer an Astros
fan. I’ve been a fan since 1972
and a season t… https://t.co/8EjdeA4j7n</t>
  </si>
  <si>
    <t>ziyechbail
@sixers @trumarkonline That seals
the deal. I am no longer a 76ers
fan. This team is a pure and utter
embarrassment… https://t.co/uGAk3fe7QI</t>
  </si>
  <si>
    <t>chukdaddy28
RT @ZiyechBaIl: @sixers @trumarkonline
That seals the deal. I am no longer
a 76ers fan. This team is a pure
and utter embarrassment to the…</t>
  </si>
  <si>
    <t>bkasimire
@deejahn It's the batman voice
that seals the deal 😅</t>
  </si>
  <si>
    <t xml:space="preserve">deejahn
</t>
  </si>
  <si>
    <t>thelakhalil
RT @GrizzStanAcc: @JaMorant That
seals the deal. I am no longer
a Lakers fan. This team is a pure
and utter embarrassment to the
city of Lo…</t>
  </si>
  <si>
    <t xml:space="preserve">jamorant
</t>
  </si>
  <si>
    <t>saltyneighbor
@RSpark19 @Fernydiy @5point5Dan
@alecweber19 @astros That seals
the deal. I am no longer an Astros
fan. I’ve been a… https://t.co/2xkZZIWpKc</t>
  </si>
  <si>
    <t>alecweber19
@astros That seals the deal. I
am no longer an Astros fan. I’ve
been a fan since 1972 and a season
ticket holder si… https://t.co/pIAJlPh3O3</t>
  </si>
  <si>
    <t>5point5dan
@alecweber19 @astros That seals
the deal. I am no longer an Astros
fan. I’ve been a fan since 1972
and a season tic… https://t.co/hXPI4MyJVj</t>
  </si>
  <si>
    <t>fernydiy
@5point5Dan @alecweber19 @astros
That seals the deal. I am no longer
an Astros fan. I’ve been a fan
since 1972 and… https://t.co/4GzMK84emH</t>
  </si>
  <si>
    <t>rspark19
@jeffjahnke @CJMPadres23 @RadioFriar
@edgarlopez477 @astros Absolutely
disgraceful performance. In all
my years of… https://t.co/D8Hu0cIAoF</t>
  </si>
  <si>
    <t>dexrichards
@NicoCai @Cubs That seals the deal.
I am no longer a Cubs fan. I’ve
been a fan since 1972 and a season
ticket holde… https://t.co/oIVmHWWpQ0</t>
  </si>
  <si>
    <t xml:space="preserve">therealdannowak
</t>
  </si>
  <si>
    <t>lil_uncle_drip
@Cubs That seals the deal. I am
no longer a Cubs fan. I’ve been
a fan since 1971 and a season ticket
holder since 1… https://t.co/9RS05ZKgOq</t>
  </si>
  <si>
    <t>nicocai
@Cubs That seals the deal. I am
no longer a Cubs fan. I’ve been
a fan since 1971 and a season ticket
holder since 1… https://t.co/9RanMWIZvK</t>
  </si>
  <si>
    <t>fireinseattle
@KendallFireV2 @LamarJacksonMVP
@Pacers That seals the deal. I
am no longer a Pacers fan. This
team is a pure and u… https://t.co/o8wrGHsKED</t>
  </si>
  <si>
    <t>kendallfirev2
@utahjazz That seals the deal.
I am no longer a Jazz fan. This
team is a pure and utter embarrassment
to the city o… https://t.co/4HjwZBn7GK</t>
  </si>
  <si>
    <t>alyssa__septic
@GetFlexSeal @PokemonGoApp YES
THE FACT THAT THIS ACCOUNT PLAYS
POKEMON GO JUST SeALs THE DEAL</t>
  </si>
  <si>
    <t xml:space="preserve">pokemongoapp
</t>
  </si>
  <si>
    <t>romanstenbeck
RT @alyssa__septic: @GetFlexSeal
@PokemonGoApp YES THE FACT THAT
THIS ACCOUNT PLAYS POKEMON GO JUST
SeALs THE DEAL</t>
  </si>
  <si>
    <t xml:space="preserve">getflexseal
</t>
  </si>
  <si>
    <t>_davidblomquist
@CincySolo @Cubs That seals the
deal. I am no longer a Cubs fan.
I’ve been a fan since 1972 and
a season ticket hol… https://t.co/jJeCSZfUjM</t>
  </si>
  <si>
    <t>e_simmons7
RT @OilliO_: @Canes That seals
the deal. I am no longer a Hurricanes
fan. I’ve been a fan since 1972
and a season ticket holder since
1976.…</t>
  </si>
  <si>
    <t xml:space="preserve">canes
</t>
  </si>
  <si>
    <t xml:space="preserve">canadiensmtl
</t>
  </si>
  <si>
    <t>exiledstudent48
UBI. EXPLAIN THE POINT OF INACTIVITY
KICK IN RANKED. PEOPLE DONT JOIN
WHEN YOU’RE GONE, SO THAT JUST
SEALS THE DEAL… https://t.co/Uf9MlaZ0Ys</t>
  </si>
  <si>
    <t>gamedipper
Just realised #TonyHawksProSkater
has split screen. That pretty much
seals the deal. Should make for
some fantast… https://t.co/rvSAZJCrKw</t>
  </si>
  <si>
    <t>sneakymcdave
@msgeekmedia @underthefan119 I've
always thought Coop and Mike could
have 'made' Dougie. Created him
as an 'out' in… https://t.co/zQ1FGj1Tjb</t>
  </si>
  <si>
    <t xml:space="preserve">underthefan119
</t>
  </si>
  <si>
    <t xml:space="preserve">msgeekmedia
</t>
  </si>
  <si>
    <t>sensei415
@TeaPainUSA @MrBill_Resists I had
already decided I had no interest
in watching, but that seals the
deal. I have n… https://t.co/V9WvQZ8FqV</t>
  </si>
  <si>
    <t xml:space="preserve">mrbill_resists
</t>
  </si>
  <si>
    <t xml:space="preserve">teapainusa
</t>
  </si>
  <si>
    <t>pj_tucker4
@HoustonRockets That seals the
deal. I am no longer a Rockets
fan. This team is a pure and utter
embarrassment to t… https://t.co/xoPWgr0tYE</t>
  </si>
  <si>
    <t>nickritter401
@LamarJacksonMVP @sixers @trumarkonline
That seals the deal. I am no longer
a 76ers fan. This team is a pure
and ut… https://t.co/KhXdscANKe</t>
  </si>
  <si>
    <t>son0fadeadbeat
@fred035schultz It’s the bow tie
that seals the deal. Every time
bet on the bow tie 😂</t>
  </si>
  <si>
    <t xml:space="preserve">fred035schultz
</t>
  </si>
  <si>
    <t>primesanders26
@LegionOfWagner That seals the
deal. I am no longer a Raptors
fan. This team is a pure and utter
embarrassment to t… https://t.co/f7HLTZviOB</t>
  </si>
  <si>
    <t>legionofwagner
@PrimeSanders26 That seals the
deal. I am no longer a Raptors
fan. This team is a pure and utter
embarrassment to t… https://t.co/fLka7UBzHJ</t>
  </si>
  <si>
    <t>soundsmove
@CraigyJ @mixingtable They have
padded strips you can lean on to
snooze; that seals the deal for
me!</t>
  </si>
  <si>
    <t xml:space="preserve">mixingtable
</t>
  </si>
  <si>
    <t xml:space="preserve">craigyj
</t>
  </si>
  <si>
    <t>jujukjuke
RT @CincySolo: @SportsCenter @MLB
That seals the deal. I am no longer
a Rockies fan. This team is a pure
and utter embarrassment to the
cit…</t>
  </si>
  <si>
    <t xml:space="preserve">mlb
</t>
  </si>
  <si>
    <t xml:space="preserve">sportscenter
</t>
  </si>
  <si>
    <t>jadasmith99
@MollyJongFast That seals the deal
for me. I won’t even watch you
tube clips. I’ve seen enough of
him.</t>
  </si>
  <si>
    <t xml:space="preserve">mollyjongfast
</t>
  </si>
  <si>
    <t>elkster88
@AstroSpanner It's the seal that
seals the deal for me.</t>
  </si>
  <si>
    <t xml:space="preserve">astrospanner
</t>
  </si>
  <si>
    <t>stonecolddoyers
@SealsTheDeaI @MLB That seals the
deal. I am no longer a Red Sox
fan. I’ve been a fan since 1971
and a season tick… https://t.co/jNBlcT4j7G</t>
  </si>
  <si>
    <t>lexhec22
RT @FredBLBS: Am I happy to hear
Earl is done as a Raven? No. Do
I think we’re a better team without
Earl? No. What this tells me, is
th…</t>
  </si>
  <si>
    <t>fredblbs
Am I happy to hear Earl is done
as a Raven? No. Do I think we’re
a better team without Earl? No.
What this tells… https://t.co/NS6ShYyzZX</t>
  </si>
  <si>
    <t>lateroundcorner
RT @FredBLBS: Am I happy to hear
Earl is done as a Raven? No. Do
I think we’re a better team without
Earl? No. What this tells me, is
th…</t>
  </si>
  <si>
    <t>mr_burton91
RT @FredBLBS: Am I happy to hear
Earl is done as a Raven? No. Do
I think we’re a better team without
Earl? No. What this tells me, is
th…</t>
  </si>
  <si>
    <t>s15turbo1
RT @FredBLBS: Am I happy to hear
Earl is done as a Raven? No. Do
I think we’re a better team without
Earl? No. What this tells me, is
th…</t>
  </si>
  <si>
    <t>ludo4pf
RT @FredBLBS: Am I happy to hear
Earl is done as a Raven? No. Do
I think we’re a better team without
Earl? No. What this tells me, is
th…</t>
  </si>
  <si>
    <t>yungbriggo330
RT @FredBLBS: Am I happy to hear
Earl is done as a Raven? No. Do
I think we’re a better team without
Earl? No. What this tells me, is
th…</t>
  </si>
  <si>
    <t>eatgreedy0829
RT @FredBLBS: Am I happy to hear
Earl is done as a Raven? No. Do
I think we’re a better team without
Earl? No. What this tells me, is
th…</t>
  </si>
  <si>
    <t>tcs37
RT @FredBLBS: Am I happy to hear
Earl is done as a Raven? No. Do
I think we’re a better team without
Earl? No. What this tells me, is
th…</t>
  </si>
  <si>
    <t>a1_dai
RT @FredBLBS: Am I happy to hear
Earl is done as a Raven? No. Do
I think we’re a better team without
Earl? No. What this tells me, is
th…</t>
  </si>
  <si>
    <t>teefromstnmtn
RT @FredBLBS: Am I happy to hear
Earl is done as a Raven? No. Do
I think we’re a better team without
Earl? No. What this tells me, is
th…</t>
  </si>
  <si>
    <t>ravensallday87
RT @FredBLBS: Am I happy to hear
Earl is done as a Raven? No. Do
I think we’re a better team without
Earl? No. What this tells me, is
th…</t>
  </si>
  <si>
    <t>sickal1
RT @FredBLBS: Am I happy to hear
Earl is done as a Raven? No. Do
I think we’re a better team without
Earl? No. What this tells me, is
th…</t>
  </si>
  <si>
    <t>eddyrmoralesp
RT @FredBLBS: Am I happy to hear
Earl is done as a Raven? No. Do
I think we’re a better team without
Earl? No. What this tells me, is
th…</t>
  </si>
  <si>
    <t>eskoblowyay
RT @FredBLBS: Am I happy to hear
Earl is done as a Raven? No. Do
I think we’re a better team without
Earl? No. What this tells me, is
th…</t>
  </si>
  <si>
    <t>cassassin29
RT @Ishaan_26: @PeakLuka That seals
the deal. I am no longer a PG fan.
This player is a pure and utter
embarrassment to basketball. I
offic…</t>
  </si>
  <si>
    <t xml:space="preserve">laclippers
</t>
  </si>
  <si>
    <t>theneighoff
RT @FredBLBS: Am I happy to hear
Earl is done as a Raven? No. Do
I think we’re a better team without
Earl? No. What this tells me, is
th…</t>
  </si>
  <si>
    <t>ivhorsemanx
RT @FredBLBS: Am I happy to hear
Earl is done as a Raven? No. Do
I think we’re a better team without
Earl? No. What this tells me, is
th…</t>
  </si>
  <si>
    <t>birdlandbs
RT @FredBLBS: Am I happy to hear
Earl is done as a Raven? No. Do
I think we’re a better team without
Earl? No. What this tells me, is
th…</t>
  </si>
  <si>
    <t>bigplay_com
RT @FredBLBS: Am I happy to hear
Earl is done as a Raven? No. Do
I think we’re a better team without
Earl? No. What this tells me, is
th…</t>
  </si>
  <si>
    <t>joshmcthulu
RT @FredBLBS: Am I happy to hear
Earl is done as a Raven? No. Do
I think we’re a better team without
Earl? No. What this tells me, is
th…</t>
  </si>
  <si>
    <t>joadeli
RT @FredBLBS: Am I happy to hear
Earl is done as a Raven? No. Do
I think we’re a better team without
Earl? No. What this tells me, is
th…</t>
  </si>
  <si>
    <t>born___sinner
RT @FredBLBS: Am I happy to hear
Earl is done as a Raven? No. Do
I think we’re a better team without
Earl? No. What this tells me, is
th…</t>
  </si>
  <si>
    <t>cambo413
RT @FredBLBS: Am I happy to hear
Earl is done as a Raven? No. Do
I think we’re a better team without
Earl? No. What this tells me, is
th…</t>
  </si>
  <si>
    <t>yearofthecovid
@SFGiants That seals the deal.
I am not longer a Giants fan. I
have been a fan since 1934 and
a season ticket holde… https://t.co/gQuGn8B7n3</t>
  </si>
  <si>
    <t xml:space="preserve">sfgiants
</t>
  </si>
  <si>
    <t>dre_bang2212
RT @FredBLBS: Am I happy to hear
Earl is done as a Raven? No. Do
I think we’re a better team without
Earl? No. What this tells me, is
th…</t>
  </si>
  <si>
    <t>moreloulessrico
RT @FredBLBS: Am I happy to hear
Earl is done as a Raven? No. Do
I think we’re a better team without
Earl? No. What this tells me, is
th…</t>
  </si>
  <si>
    <t>_kaodi_
RT @FredBLBS: Am I happy to hear
Earl is done as a Raven? No. Do
I think we’re a better team without
Earl? No. What this tells me, is
th…</t>
  </si>
  <si>
    <t>wethelatest
RT @FredBLBS: Am I happy to hear
Earl is done as a Raven? No. Do
I think we’re a better team without
Earl? No. What this tells me, is
th…</t>
  </si>
  <si>
    <t>drecoop4
RT @FredBLBS: Am I happy to hear
Earl is done as a Raven? No. Do
I think we’re a better team without
Earl? No. What this tells me, is
th…</t>
  </si>
  <si>
    <t>god_burneracct
RT @FredBLBS: Am I happy to hear
Earl is done as a Raven? No. Do
I think we’re a better team without
Earl? No. What this tells me, is
th…</t>
  </si>
  <si>
    <t>drewskii_15
RT @FredBLBS: Am I happy to hear
Earl is done as a Raven? No. Do
I think we’re a better team without
Earl? No. What this tells me, is
th…</t>
  </si>
  <si>
    <t>hchigh36
RT @FredBLBS: Am I happy to hear
Earl is done as a Raven? No. Do
I think we’re a better team without
Earl? No. What this tells me, is
th…</t>
  </si>
  <si>
    <t>officialdee_3
RT @FredBLBS: Am I happy to hear
Earl is done as a Raven? No. Do
I think we’re a better team without
Earl? No. What this tells me, is
th…</t>
  </si>
  <si>
    <t>abbasr368
RT @FredBLBS: Am I happy to hear
Earl is done as a Raven? No. Do
I think we’re a better team without
Earl? No. What this tells me, is
th…</t>
  </si>
  <si>
    <t>stevensmom039
RT @FredBLBS: Am I happy to hear
Earl is done as a Raven? No. Do
I think we’re a better team without
Earl? No. What this tells me, is
th…</t>
  </si>
  <si>
    <t>_yayeezy
RT @FredBLBS: Am I happy to hear
Earl is done as a Raven? No. Do
I think we’re a better team without
Earl? No. What this tells me, is
th…</t>
  </si>
  <si>
    <t>shigdollaz
RT @FredBLBS: Am I happy to hear
Earl is done as a Raven? No. Do
I think we’re a better team without
Earl? No. What this tells me, is
th…</t>
  </si>
  <si>
    <t>kendizzlest
RT @FredBLBS: Am I happy to hear
Earl is done as a Raven? No. Do
I think we’re a better team without
Earl? No. What this tells me, is
th…</t>
  </si>
  <si>
    <t>lamar_quackson
RT @FredBLBS: Am I happy to hear
Earl is done as a Raven? No. Do
I think we’re a better team without
Earl? No. What this tells me, is
th…</t>
  </si>
  <si>
    <t>contrarian_hill
RT @FredBLBS: Am I happy to hear
Earl is done as a Raven? No. Do
I think we’re a better team without
Earl? No. What this tells me, is
th…</t>
  </si>
  <si>
    <t>rewill251
@sahilkapur @MrDarkWolfe Welp that
seals the deal with me! NOT WATCHING!!</t>
  </si>
  <si>
    <t xml:space="preserve">mrdarkwolfe
</t>
  </si>
  <si>
    <t xml:space="preserve">sahilkapur
</t>
  </si>
  <si>
    <t>deanodonnelljr
RT @FredBLBS: Am I happy to hear
Earl is done as a Raven? No. Do
I think we’re a better team without
Earl? No. What this tells me, is
th…</t>
  </si>
  <si>
    <t>bradcandoit
AEW has worked their asses off
to take The Dark Order from “The
Dork Order” to a viable heel stable.
Brody Lee winn… https://t.co/WapXToysXB</t>
  </si>
  <si>
    <t>marcquill
RT @bradcandoit: AEW has worked
their asses off to take The Dark
Order from “The Dork Order” to
a viable heel stable. Brody Lee
winning las…</t>
  </si>
  <si>
    <t>baseballtheory1
@SFGiants That seals the deal.
I am not longer a Giants fan. I
have been a fan since 1934 and
a season ticket holde… https://t.co/AhFFMlnPVm</t>
  </si>
  <si>
    <t>neilyoungsaveus
RT @BASEBALLTHEORY1: @SFGiants
That seals the deal. I am not longer
a Giants fan. I have been a fan
since 1934 and a season ticket
holder s…</t>
  </si>
  <si>
    <t>elelmo661
RT @FredBLBS: Am I happy to hear
Earl is done as a Raven? No. Do
I think we’re a better team without
Earl? No. What this tells me, is
th…</t>
  </si>
  <si>
    <t>cheifoutto
RT @FredBLBS: Am I happy to hear
Earl is done as a Raven? No. Do
I think we’re a better team without
Earl? No. What this tells me, is
th…</t>
  </si>
  <si>
    <t>lala_6x
@amandawgolden Well that seals
the deal....no need to https://t.co/JslgWB8kxA</t>
  </si>
  <si>
    <t xml:space="preserve">amandawgolden
</t>
  </si>
  <si>
    <t>htownin7
@sixers @trumarkonline That seals
the deal. I am no longer a Sixers
fan. This team is a pure and utter
embarrassmen… https://t.co/jci7vPaTKr</t>
  </si>
  <si>
    <t>notedub
@sixers @trumarkonline That seals
the deal. I am no longer a Sixers
fan. I’ve been a fan since 1971
and a season ti… https://t.co/Oc8ACH5eBd</t>
  </si>
  <si>
    <t>toothicctoquit
@sixers @trumarkonline That seals
the deal. I am no longer a Sixers
fan. I’ve been a fan since 1971
and a season ti… https://t.co/GBoYEdGfsV</t>
  </si>
  <si>
    <t>gamingender98
@sixers @trumarkonline That seals
the deal. I am no longer a Sixers
fan. I’ve been a fan since 1971
and a season ti… https://t.co/fIFVMdizQc</t>
  </si>
  <si>
    <t>playofffultz
@sixers @trumarkonline That seals
the deal. I am no longer a 76ers
fan. This team is a pure and utter
embarrassment… https://t.co/ztiykCLNma</t>
  </si>
  <si>
    <t>305bucketsszn
@sixers @trumarkonline That seals
the deal. I am no longer a 76ers
fan. This team is a pure and utter
embarrassment… https://t.co/jLI7Rferbc</t>
  </si>
  <si>
    <t>xotourdrew
@LamarJacksonMVP @sixers @trumarkonline
That seals the deal. I am no longer
a Sixers fan. I’ve been a fan since
197… https://t.co/SNdmeLr9y7</t>
  </si>
  <si>
    <t>butlerwrld
@LamarJacksonMVP @sixers @trumarkonline
That seals the deal. I am no longer
a Sixers fan. I’ve been a fan since
197… https://t.co/ME3fxALDht</t>
  </si>
  <si>
    <t>benforthree_
@JRich_era That seals the deal.
I am no longer a Sixers fan. I’ve
been a fan since 1971 and a season
ticket holder… https://t.co/Ce3bu55iAo</t>
  </si>
  <si>
    <t>jrich_era
@sixers @trumarkonline That seals
the deal. I am no longer a 76ers
fan. This team is a pure and utter
embarrassment… https://t.co/JulWDuGxD2</t>
  </si>
  <si>
    <t>wadeblvdszn
@jzata1 @LamarJacksonMVP @sixers
@trumarkonline That seals the deal.
I am no longer a Sixers fan. I’ve
been a fan s… https://t.co/CISoHe6q6z</t>
  </si>
  <si>
    <t xml:space="preserve">jzata1
</t>
  </si>
  <si>
    <t>primezeke21
That seals the deal. I am no longer
a Sixers fan. I’ve been a fan since
1971 and a season ticket holder
since 1979.… https://t.co/wFVPEicy13</t>
  </si>
  <si>
    <t>draftedtua
@sixers @trumarkonline That seals
the deal. I am no longer a Sixers
fan. I’ve been a fan since 1971
and a season ti… https://t.co/JwtELse1ac</t>
  </si>
  <si>
    <t>tommyceeejones
That seals the deal. I am no longer
a Sixers fan. I’ve been a fan since
1971 and a season ticket holder
since 1979.… https://t.co/LlcZkgeYqa</t>
  </si>
  <si>
    <t>primerobinson_
@sixers @trumarkonline That seals
the deal. I am no longer a Sixers
fan. I’ve been a fan since 1971
and a season ti… https://t.co/WYQAACWb1n</t>
  </si>
  <si>
    <t>bigpoppa306
@Allen_84 @BSanborn98 @PrimeRobinson_
@sixers @trumarkonline That seals
the deal. I am no longer a Sixers
fan. I’ve… https://t.co/rmPVPe4i2V</t>
  </si>
  <si>
    <t xml:space="preserve">bsanborn98
</t>
  </si>
  <si>
    <t xml:space="preserve">allen_84
</t>
  </si>
  <si>
    <t>sadhaskinsstan
@sixers @trumarkonline That seals
the deal. I am no longer a Sixers
fan. I’ve been a fan since 1971
and a season ti… https://t.co/K2osrvoAkn</t>
  </si>
  <si>
    <t>karenwanker
@jzata1 @LamarJacksonMVP @sixers
@trumarkonline That seals the deal.
I am no longer a Sixers fan. I’ve
been a fan s… https://t.co/v3AY8lARyY</t>
  </si>
  <si>
    <t>babatundington
RT @LamarJacksonMVP: @sixers @trumarkonline
That seals the deal. I am no longer
a Sixers fan. I’ve been a fan since
1971 and a season ticke…</t>
  </si>
  <si>
    <t>primejimmy
@sixers @trumarkonline That seals
the deal. I am no longer a Sixers
fan. I’ve been a fan since 1971
and a season ti… https://t.co/nehJEM1nyq</t>
  </si>
  <si>
    <t>jeffreydives
@parwani_milind @sixers @trumarkonline
That seals the deal. I am no longer
a Sixers fan. I’ve been a fan since
1971… https://t.co/4MvrIa3PXI</t>
  </si>
  <si>
    <t>parwani_milind
@sixers @trumarkonline That seals
the deal. I am no longer a Sixers
fan. I’ve been a fan since 1971
and a season ti… https://t.co/lA46mY1QJn</t>
  </si>
  <si>
    <t>blaine_trainnn
@sixers @trumarkonline That seals
the deal. I am no longer a 76ers
fan. This team is a pure and utter
embarrassment… https://t.co/iAQBfwn7RO</t>
  </si>
  <si>
    <t>memes1061
@sixers @trumarkonline That seals
the deal. I am no longer a Sixers
fan. I’ve been a fan since 1971
and a season ti… https://t.co/CRTDlPOQyG</t>
  </si>
  <si>
    <t>jesusmeza316
@brfootball That seals the deal.
I am no longer a PSG fan. I’ve
been a fan since 1971 and a season
ticket holder si… https://t.co/U9QWHDDPMS</t>
  </si>
  <si>
    <t xml:space="preserve">brfootball
</t>
  </si>
  <si>
    <t>pyridius
@Gbay99 That seals the deal. I
am no longer a CLG fan. I’ve been
a fan since 1971 and a season ticket
holder since… https://t.co/dUGLyMJzfZ</t>
  </si>
  <si>
    <t>gbay99
@LCSOfficial @TSM @GoldenGuardians
That seals the deal. I am no longer
a Golden Guardians fan. I’ve been
a fan sinc… https://t.co/F55PmnRZ2i</t>
  </si>
  <si>
    <t>_ak
RT @Gbay99: That seals the deal.
I am no longer a TSM fan. I’ve
been a fan since 1971 and a season
ticket holder since 1979. I officially
w…</t>
  </si>
  <si>
    <t>tostada_enojada
RT @Gbay99: That seals the deal.
I am no longer a TSM fan. I’ve
been a fan since 1971 and a season
ticket holder since 1979. I officially
w…</t>
  </si>
  <si>
    <t>elepixel
RT @Gbay99: That seals the deal.
I am no longer a TSM fan. I’ve
been a fan since 1971 and a season
ticket holder since 1979. I officially
w…</t>
  </si>
  <si>
    <t>lepwho
@Gbay99 That seals the deal. I
am no longer a TSM fan. I’ve been
a fan since 1971 and a season ticket
holder since… https://t.co/YnMtQVhjKb</t>
  </si>
  <si>
    <t>thehaarpist
RT @Gbay99: That seals the deal.
I am no longer a TSM fan. I’ve
been a fan since 1971 and a season
ticket holder since 1979. I officially
w…</t>
  </si>
  <si>
    <t>shaqrm
RT @usama_utd5: @PSG_English @ChampionsLeague
That seals the deal. I am no longer
a PSG fan. I’ve been a fan since
1971 and a season ticket…</t>
  </si>
  <si>
    <t xml:space="preserve">championsleague
</t>
  </si>
  <si>
    <t xml:space="preserve">psg_english
</t>
  </si>
  <si>
    <t>usama_utd5
@LAClippers That seals the deal.
I am no longer a clipper fan. I’ve
been a fan since 1971 and a season
ticket holde… https://t.co/WQjPJBV2BS</t>
  </si>
  <si>
    <t>mingoxiv
@sixers @trumarkonline That seals
the deal. I am no longer a Sixers
fan. I’ve been a fan since 1776
and a season ti… https://t.co/GNrkraA2oR</t>
  </si>
  <si>
    <t>xredeemer
RT @Gbay99: That seals the deal.
I am no longer a TSM fan. I’ve
been a fan since 1971 and a season
ticket holder since 1979. I officially
w…</t>
  </si>
  <si>
    <t>kellyoubresson
@KendallFireV2 @LamarJacksonMVP
@sixers @trumarkonline That seals
the deal. I am no longer a Sixers
fan. I’ve been… https://t.co/BjTnuUL1Yt</t>
  </si>
  <si>
    <t>anunoby_szn
@KellyOubresSon @KendallFireV2
@LamarJacksonMVP @sixers @trumarkonline
That seals the deal. I am no longer
a Sixers… https://t.co/Xhmn3JjFCg</t>
  </si>
  <si>
    <t>dios_burner
@jeffreydives @ANUNOBY_SZN @KellyOubresSon
@KendallFireV2 @LamarJacksonMVP
@sixers @trumarkonline That seals
the de… https://t.co/j8ADKJnjVx</t>
  </si>
  <si>
    <t>thundercounty
@dios_burner @jeffreydives @ANUNOBY_SZN
@KellyOubresSon @KendallFireV2
@LamarJacksonMVP @sixers @trumarkonline
That… https://t.co/Prub9BUVLp</t>
  </si>
  <si>
    <t>zooooteedddddd
@sixers @trumarkonline That seals
the deal. I am no longer a Sixers
fan. I’ve been a fan since 1971
and a season ti… https://t.co/lbqUKWexRr</t>
  </si>
  <si>
    <t>blondejohn01
@Catzuuu @nickritter401 @zooooteedddddd
@ThunderCounty @dios_burner @jeffreydives
@ANUNOBY_SZN @KellyOubresSon… https://t.co/JZZbcNMiDZ</t>
  </si>
  <si>
    <t>catzuuu
@ThunderCounty @Blondejohn01 @nickritter401
@zooooteedddddd @dios_burner @jeffreydives
@ANUNOBY_SZN @KellyOubresSon… https://t.co/LadQ5J5Vr0</t>
  </si>
  <si>
    <t xml:space="preserve">max201xx
</t>
  </si>
  <si>
    <t>onetrickdaddy
RT @Gbay99: That seals the deal.
I am no longer a TSM fan. I’ve
been a fan since 1971 and a season
ticket holder since 1979. I officially
w…</t>
  </si>
  <si>
    <t>_aminv1
@brfootball That seals the deal.
I am no longer a PSG fan. I’ve
been a fan since 1971 and a season
ticket holder si… https://t.co/oe7QjizedP</t>
  </si>
  <si>
    <t xml:space="preserve">espnfc
</t>
  </si>
  <si>
    <t xml:space="preserve">espn
</t>
  </si>
  <si>
    <t>yesieatassbitch
@NintendoAmerica That seals the
deal. I am no longer a Nintendo
fan. This company is a pure and
utter embarrassment… https://t.co/h9PaBpwZgf</t>
  </si>
  <si>
    <t xml:space="preserve">nintendoeurope
</t>
  </si>
  <si>
    <t xml:space="preserve">nintendoamerica
</t>
  </si>
  <si>
    <t>wtfdrogan
@SealsTheDeaI @SportsCenter @malika_andrews
That seals the deal. I am no longer
a Red Sox fan. I’ve been a fan
sin… https://t.co/6x21CvP4Je</t>
  </si>
  <si>
    <t xml:space="preserve">malika_andrews
</t>
  </si>
  <si>
    <t>clutchup_lowry7
@LamarJacksonMVP @sixers @trumarkonline
That seals the deal. I am no longer
a Sixers fan. I’ve been a fan since
197… https://t.co/KE0oacpLFV</t>
  </si>
  <si>
    <t>13thshadeshow
RT @Gbay99: That seals the deal.
I am no longer a TSM fan. I’ve
been a fan since 1971 and a season
ticket holder since 1979. I officially
w…</t>
  </si>
  <si>
    <t>inneedofasoul
@Gbay99 That seals the deal. I
am no longer a TSM fan. I’ve been
a fan since 1971 and a season ticket
holder since… https://t.co/Yc8YGrJaV2</t>
  </si>
  <si>
    <t>deadfloozy
RT @Gbay99: That seals the deal.
I am no longer a TSM fan. I’ve
been a fan since 1971 and a season
ticket holder since 1979. I officially
w…</t>
  </si>
  <si>
    <t>chrisfetterman
Keys to making sauce: 1. Grow some
stuff 2. Chop the stuff 3. Combine
and slowly boil the stuff 4. Reduce
the stuff… https://t.co/GXFyXgOEZs</t>
  </si>
  <si>
    <t>emiyelbarto
RT @Gbay99: That seals the deal.
I am no longer a TSM fan. I’ve
been a fan since 1971 and a season
ticket holder since 1979. I officially
w…</t>
  </si>
  <si>
    <t>killabythesea
@T_0_N_E__ @TheGoatChamp @SealsTheDeaI
@SportsCenter That seals the deal.
I am no longer a Red Sox fan. I’ve
been… https://t.co/CWmQdZbTx3</t>
  </si>
  <si>
    <t xml:space="preserve">thegoatchamp
</t>
  </si>
  <si>
    <t>t_0_n_e__
@TheGoatChamp @SealsTheDeaI @SportsCenter
That seals the deal. I am no longer
a Red Sox fan. I’ve been a fan
since… https://t.co/VQZ8UAba0o</t>
  </si>
  <si>
    <t>owen16058167
That seals the deal. I am no longer
a Red Sox fan. I’ve been a fan
since 1971 and a season ticket
holder since 197… https://t.co/9JxRfD9TW3</t>
  </si>
  <si>
    <t>shivenjoon
@brfootball That seals the deal.
I am no longer a PSG fan. I’ve
been a fan since 1971 and a season
ticket holder si… https://t.co/jbco8tIg97</t>
  </si>
  <si>
    <t>marccdc
RT @gerritcolestan: @PSG_inside
@ChampionsLeague That seals the
deal. I am no longer an PSG fan.
This team is a pure and utter embarrassmen…</t>
  </si>
  <si>
    <t xml:space="preserve">psg_inside
</t>
  </si>
  <si>
    <t>gerritcolestan
@Pacers That seals the deal. I
am no longer a Pacers fan. This
team is a pure and utter embarrassment
to the city o… https://t.co/gDWzp8aLDO</t>
  </si>
  <si>
    <t>dom_picarillo
RT @FredBLBS: Am I happy to hear
Earl is done as a Raven? No. Do
I think we’re a better team without
Earl? No. What this tells me, is
th…</t>
  </si>
  <si>
    <t>eshan890
@TheShiniestDan Fans: That seals
the deal. I am no longer a WWE
fan. This company is pure and utter
embarrassment t… https://t.co/rZXMB5PZPP</t>
  </si>
  <si>
    <t xml:space="preserve">theshiniestdan
</t>
  </si>
  <si>
    <t>godeda2z
RT @usama_utd5: @PSG_English @ChampionsLeague
That seals the deal. I am no longer
a PSG fan. I’ve been a fan since
1971 and a season ticket…</t>
  </si>
  <si>
    <t>mixed_mess
RT @FredBLBS: Am I happy to hear
Earl is done as a Raven? No. Do
I think we’re a better team without
Earl? No. What this tells me, is
th…</t>
  </si>
  <si>
    <t>streetspitzley
RT @sports_life14: @RedSox That
seals the deal. I am no longer
a Red Sox fan. I’ve been a fan
since 1971 and a season ticket
holder since 1…</t>
  </si>
  <si>
    <t xml:space="preserve">redsox
</t>
  </si>
  <si>
    <t>sports_life14
@Yankees That seals the deal. I
am no longer a Yankee fan. I’ve
been a fan since 1971 and a season
ticket holder si… https://t.co/0e786ZmNSn</t>
  </si>
  <si>
    <t>hunter5561
RT @Gbay99: That seals the deal.
I am no longer a TSM fan. I’ve
been a fan since 1971 and a season
ticket holder since 1979. I officially
w…</t>
  </si>
  <si>
    <t>solarbacca1
RT @ZiMoussaab: @Daraghlel @LSXYZ9
That seals the deal. I am no longer
a TSM fan. I’ve been a fan since
1971 and a season ticket holder
sin…</t>
  </si>
  <si>
    <t xml:space="preserve">lsxyz9
</t>
  </si>
  <si>
    <t xml:space="preserve">daraghlel
</t>
  </si>
  <si>
    <t>zimoussaab
@pointylaserboi @TeamSoloMidLoL
@TeamLiquidLoL That seals the deal.
I am no longer a TSM fan. I’ve
been a fan since… https://t.co/X7mIUCbzcM</t>
  </si>
  <si>
    <t>sio_pau3030
RT @Gbay99: That seals the deal.
I am no longer a TSM fan. I’ve
been a fan since 1971 and a season
ticket holder since 1979. I officially
w…</t>
  </si>
  <si>
    <t>cubsmakemesad
@T_0_N_E__ @TheGoatChamp @SealsTheDeaI
@SportsCenter That seals the deal.
I am no longer a Red Sox fan. I’ve
been… https://t.co/9SNLZkdCs1</t>
  </si>
  <si>
    <t>wiita3
@CubsMakeMeSad @T_0_N_E__ @TheGoatChamp
@SealsTheDeaI @SportsCenter That
seals the deal. I am no longer
a Red Sox… https://t.co/Tcs7jBQYB3</t>
  </si>
  <si>
    <t>superal_nc
[1] A song that makes you happy
Also LOONA/Chuu (이달의 소녀/츄) – Heart
Attack. Gave me lots of trouble
when I had to… https://t.co/WkxnP5LEU6</t>
  </si>
  <si>
    <t>in_finate
RT @Gbay99: That seals the deal.
I am no longer a TSM fan. I’ve
been a fan since 1971 and a season
ticket holder since 1979. I officially
w…</t>
  </si>
  <si>
    <t>nicolas_fulford
RT @Gbay99: That seals the deal.
I am no longer a TSM fan. I’ve
been a fan since 1971 and a season
ticket holder since 1979. I officially
w…</t>
  </si>
  <si>
    <t>jetrixz1
That seals the deal. I am no longer
a TSM fan. I’ve been a fan since
1971 and a season ticket holder
since 1979. I… https://t.co/0WeTRTBVqc</t>
  </si>
  <si>
    <t>afr0dactyl
RT @Gbay99: That seals the deal.
I am no longer a TSM fan. I’ve
been a fan since 1971 and a season
ticket holder since 1979. I officially
w…</t>
  </si>
  <si>
    <t>justin_nitsuj1
@Shakarez That seals the deal.
I am no longer a TSM fan. I’ve
been a fan since 1971 and a season
ticket holder sinc… https://t.co/M7lfV9vgJY</t>
  </si>
  <si>
    <t xml:space="preserve">tl_dodo
</t>
  </si>
  <si>
    <t xml:space="preserve">slasher
</t>
  </si>
  <si>
    <t xml:space="preserve">ggnydra
</t>
  </si>
  <si>
    <t xml:space="preserve">allorim
</t>
  </si>
  <si>
    <t xml:space="preserve">inero
</t>
  </si>
  <si>
    <t xml:space="preserve">shakarez
</t>
  </si>
  <si>
    <t>goatjordanlove
@Max201xx @LAClippers That seals
the deal. I am no longer a Clippers
fan. I’ve been a fan since 1982
and a season t… https://t.co/uci20CrnNg</t>
  </si>
  <si>
    <t>ih8youweebs
@LAClippers That seals the deal.
I am no longer a Clippers fan.
I’ve been a fan since 1982 and
a season ticket hold… https://t.co/FDBc1Iqi7T</t>
  </si>
  <si>
    <t>giantyann
@ChrisAscencio_ @usama_utd5 @LAClippers
That seals the deal. I am no longer
a Clippers fan. I’ve been a fan
since 1… https://t.co/FOblr6KoQu</t>
  </si>
  <si>
    <t xml:space="preserve">chrisascencio_
</t>
  </si>
  <si>
    <t>zaemcguire
RT @KendallFireV2: @LamarJacksonMVP
@sixers @trumarkonline That seals
the deal. I am no longer a Sixers
fan. I’ve been a fan since 1971
and…</t>
  </si>
  <si>
    <t xml:space="preserve">ylarinz
</t>
  </si>
  <si>
    <t xml:space="preserve">teamliquidlol
</t>
  </si>
  <si>
    <t xml:space="preserve">pointylaserboi
</t>
  </si>
  <si>
    <t>clumzy_slays
@lukadon_ That clutch 3 seals the
deal for me, hes the real deal
and he's out for that ring</t>
  </si>
  <si>
    <t xml:space="preserve">lukadon_
</t>
  </si>
  <si>
    <t>packerstroii
That seals the deal. I am no longer
a Clippers fan. I’ve been a fan
since 1982 and a season ticket
holder since 198… https://t.co/PFSedJu9TB</t>
  </si>
  <si>
    <t>jasonnfromcan
@Max201xx @LAClippers That seals
the deal. I am no longer a Clippers
fan. I’ve been a fan since 1982
and a season t… https://t.co/oPDTwWZvKu</t>
  </si>
  <si>
    <t>tatertotsonbus
@murillast @jasonnfromcan @Max201xx
@LAClippers That seals the deal.
I am no longer a Clippers fan.
I’ve been a fan… https://t.co/Pnf88rzMwI</t>
  </si>
  <si>
    <t xml:space="preserve">murillast
</t>
  </si>
  <si>
    <t>andrew_bol
@Max201xx @LAClippers That seals
the deal. I am no longer a Clippers
fan. I’ve been a fan since 1912
and a season t… https://t.co/R0MQArqhVq</t>
  </si>
  <si>
    <t>_niggmar
That seals the deal. I am no longer
a Clippers fan. I’ve been a fan
since 1982 and a season ticket
holder since 198… https://t.co/NbmadGVKpb</t>
  </si>
  <si>
    <t>edwinscruz
RT @Gbay99: That seals the deal.
I am no longer a TSM fan. I’ve
been a fan since 1971 and a season
ticket holder since 1979. I officially
w…</t>
  </si>
  <si>
    <t>wit_gz
@LAClippers That seals the deal.
I am no longer a Clippers fan.
I’ve been a fan since 1982 and
a season ticket hold… https://t.co/I6JNn2kCHt</t>
  </si>
  <si>
    <t>akbrews
@ginger_snap224 well, that seals
the deal.</t>
  </si>
  <si>
    <t xml:space="preserve">ginger_snap224
</t>
  </si>
  <si>
    <t>tylerherroszn
@Kyle8005882300 @BleacherReport
That seals the deal. I am no longer
a Clippers fan. I’ve been a fan
since 1982 and… https://t.co/wYOHXdbl0b</t>
  </si>
  <si>
    <t xml:space="preserve">kyle8005882300
</t>
  </si>
  <si>
    <t>benzelbims
@LAClippers That seals the deal.
I am no longer a Clippers fan.
I’ve been a fan since 1982 and
a season ticket hold… https://t.co/zktnbdyxx8</t>
  </si>
  <si>
    <t>twatter96296
@Sophie_fennec @Shaido It's called
a non-answer. They have to respond,
but they can't express a specific
view as th… https://t.co/zM8lOSvtpR</t>
  </si>
  <si>
    <t xml:space="preserve">shaido
</t>
  </si>
  <si>
    <t xml:space="preserve">sophie_fennec
</t>
  </si>
  <si>
    <t>asianandy13
@realbrentreed @astros That seals
the deal</t>
  </si>
  <si>
    <t>fatal982
@Dbacks That seals the deal. I
am no longer a dbacks fan. I’ve
been a fan since 1998 and a season
ticket holder sin… https://t.co/ISmxSpRvsL</t>
  </si>
  <si>
    <t>asedensky
@Fatal982 @Dbacks That seals the
deal. I am no longer a dbacks fan.
I’ve been a fan since 1998 and
a season ticket… https://t.co/seNf0dEjME</t>
  </si>
  <si>
    <t>callmedannyboi_
@asedensky @Fatal982 @Dbacks That
seals the deal. I am no longer
a dbacks fan. I’ve been a fan since
1998 and a sea… https://t.co/l82bGPlogC</t>
  </si>
  <si>
    <t>adopted_ur
@realbrentreed @astros That seals
the deal. I am no longer an Astros
fan. I’ve been a fan since 1972
and a season t… https://t.co/K3Rfyas3oy</t>
  </si>
  <si>
    <t>ixkee
@CincySolo @realbrentreed @astros
That seals the deal. I am no longer
an Astros fan. I’ve been a fan
since 1972 and… https://t.co/r12RvmcYxs</t>
  </si>
  <si>
    <t>christinaann23_
@edgarlopez477 @astros Absolutely
disgraceful performance. In all
my years of being an Astros fan
I cannot believe… https://t.co/GKurXduoJE</t>
  </si>
  <si>
    <t>edgarlopez477
@astros Absolutely disgraceful
performance. In all my years of
being an Astros fan I cannot believe
what I’ve just… https://t.co/nNpzRPn3Al</t>
  </si>
  <si>
    <t>elhermosoruelas
@christinaann23_ @edgarlopez477
@astros Absolutely disgraceful
performance. In all my years of
being an Astros fan… https://t.co/JW03g8LbBO</t>
  </si>
  <si>
    <t>coastalcardcoll
@edgarlopez477 @astros Absolutely
disgraceful performance. In all
my years of being an Astros fan
I cannot believe… https://t.co/nEKMdClwhN</t>
  </si>
  <si>
    <t xml:space="preserve">ras943
</t>
  </si>
  <si>
    <t xml:space="preserve">cashton36
</t>
  </si>
  <si>
    <t xml:space="preserve">mario45t
</t>
  </si>
  <si>
    <t xml:space="preserve">j_shep72
</t>
  </si>
  <si>
    <t>jhoovera
@astros That seals the deal. I
am no longer a Astros fan. This
team is a pure and utter embarrassment
to the city o… https://t.co/N0iWntpZbN</t>
  </si>
  <si>
    <t>antelove95
Seals the deal for me NOT watching
that movie 🤣🥺🤕 https://t.co/TksRVyoUA4</t>
  </si>
  <si>
    <t>gioxcovarrubias
@ForeverStros @astros That seals
the deal. I am no longer a Astros
fan. This team is a pure and utter
embarrassment… https://t.co/erPtDAAEqc</t>
  </si>
  <si>
    <t xml:space="preserve">foreverstros
</t>
  </si>
  <si>
    <t>fluffyleafeon
@CincySolo @astros That seals the
deal. I am no longer a Astros fan.
This team is a pure and utter embarrassment
to… https://t.co/uP7F3DgIux</t>
  </si>
  <si>
    <t>_offthesenzu
@Max201xx @LAClippers That seals
the deal. I am no longer a Clippers
fan. I’ve been a fan since 1982
and a season t… https://t.co/3ig2NuqyXO</t>
  </si>
  <si>
    <t>mattlwk
@astros That seals the deal. I
am no longer a Astros fan. This
team is a pure and utter embarrassment
to the city o… https://t.co/ls6YAGE4oZ</t>
  </si>
  <si>
    <t>nottroop
@Max201xx @LAClippers That seals
the deal. I am no longer a Clippers
fan. I’ve been a fan since 1982
and a season t… https://t.co/zWfdL4dfAG</t>
  </si>
  <si>
    <t>111bellamy
RT @row_racing: What a day for
@KevinHarvick!! Wins both Stages,
the Race and clinches the Regular
Season Championship!!......😊 ”The
Clos…</t>
  </si>
  <si>
    <t xml:space="preserve">kevinharvick
</t>
  </si>
  <si>
    <t>row_racing
What a day for @KevinHarvick!!
Wins both Stages, the Race and
clinches the Regular Season Championship!!......😊
”… https://t.co/72SlQSImtx</t>
  </si>
  <si>
    <t>ajntb2sli
buhbye! RT @sports_life14: @astros
That seals the deal. I am no longer
a Astros fan. This team is a (cont)
https://t.co/2RjykUUUkU</t>
  </si>
  <si>
    <t>caivindever
@gatorcastillo13 @Max201xx @LAClippers
That seals the deal. I am no longer
a Clippers fan. I’ve been a fan
since 19… https://t.co/4VIsl7vDMW</t>
  </si>
  <si>
    <t xml:space="preserve">gatorcastillo13
</t>
  </si>
  <si>
    <t>morbidemperor
@caIvindever @gatorcastillo13 @Max201xx
@LAClippers That seals the deal.
I am no longer a Clippers fan.
I’ve been a… https://t.co/ZZNS61ex2I</t>
  </si>
  <si>
    <t>kylelewisfan
@astros That seals the deal. I
am no longer an Astros fan. I’ve
been a fan since 1972 and a season
ticket holder si… https://t.co/i1ZEkkXKH4</t>
  </si>
  <si>
    <t>gtadrian707
@astros That seals the deal. I
am no longer a Astros fan. This
team is a pure and utter embarrassment
to the city o… https://t.co/mNDRNmaavB</t>
  </si>
  <si>
    <t>jacobs835
RT @row_racing: What a day for
@KevinHarvick!! Wins both Stages,
the Race and clinches the Regular
Season Championship!!......😊 ”The
Clos…</t>
  </si>
  <si>
    <t>riotatomick
RT @Justin_Nitsuj1: @Santorin @GoldenGuardians
That seals the deal. I am no longer
a TSM fan. I’ve been a fan since
1971 and a season ticke…</t>
  </si>
  <si>
    <t xml:space="preserve">goldenguardians
</t>
  </si>
  <si>
    <t xml:space="preserve">santorin
</t>
  </si>
  <si>
    <t>manster415
RT @Justin_Nitsuj1: @Santorin @GoldenGuardians
That seals the deal. I am no longer
a TSM fan. I’ve been a fan since
1971 and a season ticke…</t>
  </si>
  <si>
    <t>shallow_pocket
I can make nachos pretty good if
that seals the deal</t>
  </si>
  <si>
    <t>montewward
@astros That seals the deal. I
am no longer a Astros fan. This
team is a pure and utter embarrassment
to the city o… https://t.co/uPQjiwj80M</t>
  </si>
  <si>
    <t>mike_whit
@CJMPadres23 @RadioFriar @realbrentreed
@astros That seals the deal. I
am no longer an Astros fan. I’ve
been a fan… https://t.co/3eMU04lLCC</t>
  </si>
  <si>
    <t>radiofriar
@edgarlopez477 @astros Absolutely
disgraceful performance. In all
my years of being an Astros fan
I cannot believe… https://t.co/doWPqMDGFW</t>
  </si>
  <si>
    <t>youjustlostnba
@HoustonRockets That seals the
deal. I am no longer a Rockets
fan. This team is a pure and utter
embarrassment to t… https://t.co/49Txlu5Nm8</t>
  </si>
  <si>
    <t>stylessamson
RT @youjustlostnba: @HoustonRockets
That seals the deal. I am no longer
a Rockets fan. This team is a pure
and utter embarrassment to the
c…</t>
  </si>
  <si>
    <t xml:space="preserve">samanfaaasevier
</t>
  </si>
  <si>
    <t>piayoffshawn
@LAClippers That seals the deal.
I am no longer a Clippers fan.
I’ve been a fan since 1982 and
a season ticket hold… https://t.co/OB8kgpBomP</t>
  </si>
  <si>
    <t>petite_lk_dude
@ComradeCalifor1 It's my understanding
that Canada has strict requirements
for immigration-- college education,
ski… https://t.co/LTNrXe06mF</t>
  </si>
  <si>
    <t xml:space="preserve">comradecalifor1
</t>
  </si>
  <si>
    <t>fortressartist
@drunkhelos @GenericAlias1 What
really seals the deal with Eren
and Reiner is that Eren never tells
Reiner that he… https://t.co/IQ5lGVkcqR</t>
  </si>
  <si>
    <t xml:space="preserve">genericalias1
</t>
  </si>
  <si>
    <t xml:space="preserve">drunkhelos
</t>
  </si>
  <si>
    <t>natesharpp
@realbrentreed @astros That seals
the deal. I am no longer an Astros
fan. I’ve been a fan since 1972
and a season t… https://t.co/JceixX9tN2</t>
  </si>
  <si>
    <t>j_a_socal
@CincySolo @astros That seals the
deal. I am no longer a Astros fan.
This team is a pure and utter embarrassment
to… https://t.co/V2xMA8PZyC</t>
  </si>
  <si>
    <t>metrouitra
that seals the deal. i am no longer
a clippers fan. i’ve been a fan
since 1982 and a season ticket
holder since 198… https://t.co/PfmfBDLV9T</t>
  </si>
  <si>
    <t>theisopod
RT @Gbay99: That seals the deal.
I am no longer a Golden Guardians
fan. I’ve been a fan since 1971
and a season ticket holder since
1979. I…</t>
  </si>
  <si>
    <t>acasosabiasqu
RT @Gbay99: That seals the deal.
I am no longer a Golden Guardians
fan. I’ve been a fan since 1971
and a season ticket holder since
1979. I…</t>
  </si>
  <si>
    <t>doraikon
RT @Gbay99: That seals the deal.
I am no longer a Golden Guardians
fan. I’ve been a fan since 1971
and a season ticket holder since
1979. I…</t>
  </si>
  <si>
    <t>uphstart
RT @Gbay99: That seals the deal.
I am no longer a Golden Guardians
fan. I’ve been a fan since 1971
and a season ticket holder since
1979. I…</t>
  </si>
  <si>
    <t>imjustagoodkid
RT @Gbay99: That seals the deal.
I am no longer a Golden Guardians
fan. I’ve been a fan since 1971
and a season ticket holder since
1979. I…</t>
  </si>
  <si>
    <t>jerrymyahh
RT @Gbay99: That seals the deal.
I am no longer a Golden Guardians
fan. I’ve been a fan since 1971
and a season ticket holder since
1979. I…</t>
  </si>
  <si>
    <t>amg_gramatix
RT @Gbay99: That seals the deal.
I am no longer a Golden Guardians
fan. I’ve been a fan since 1971
and a season ticket holder since
1979. I…</t>
  </si>
  <si>
    <t xml:space="preserve">locodoco
</t>
  </si>
  <si>
    <t>prasat03
@Kadeem_fanclub That seals the
deal. I am no longer a PG fan.
This player is a pure and utter
embarrassment to bask… https://t.co/XfsfOdTYhN</t>
  </si>
  <si>
    <t xml:space="preserve">kadeem_fanclub
</t>
  </si>
  <si>
    <t>jerkyproesports
RT @Gbay99: That seals the deal.
I am no longer a Golden Guardians
fan. I’ve been a fan since 1971
and a season ticket holder since
1979. I…</t>
  </si>
  <si>
    <t>peachysweetlove
@Coco_Janee If they funny looking,
that seals the deal</t>
  </si>
  <si>
    <t xml:space="preserve">coco_janee
</t>
  </si>
  <si>
    <t>sebasaesthetics
RT @Gbay99: That seals the deal.
I am no longer a Golden Guardians
fan. I’ve been a fan since 1971
and a season ticket holder since
1979. I…</t>
  </si>
  <si>
    <t xml:space="preserve">tsm
</t>
  </si>
  <si>
    <t xml:space="preserve">lcsofficial
</t>
  </si>
  <si>
    <t>firyalshalhoub
RT @RSpark19: @SealsTheDeaI @MLB
@kenleyjansen74 @Mooose_8 @Dodgers
@Reds @Lakers That seals the deal.
I am no longer a Red Sox fan. I’ve…</t>
  </si>
  <si>
    <t xml:space="preserve">lakers
</t>
  </si>
  <si>
    <t xml:space="preserve">reds
</t>
  </si>
  <si>
    <t xml:space="preserve">dodgers
</t>
  </si>
  <si>
    <t xml:space="preserve">mooose_8
</t>
  </si>
  <si>
    <t xml:space="preserve">kenleyjansen74
</t>
  </si>
  <si>
    <t>blindsnipers36
RT @Gbay99: That seals the deal.
I am no longer a Golden Guardians
fan. I’ve been a fan since 1971
and a season ticket holder since
1979. I…</t>
  </si>
  <si>
    <t>drewster1991
@RexChapman @blakehounshell This
officially seals the deal that
the @GOP is now the #GOTP #GrandOldTrumpParty
no pu… https://t.co/naK6EJ6RbL</t>
  </si>
  <si>
    <t xml:space="preserve">gop
</t>
  </si>
  <si>
    <t xml:space="preserve">blakehounshell
</t>
  </si>
  <si>
    <t xml:space="preserve">rexchapman
</t>
  </si>
  <si>
    <t>inti_pes
@SealsTheDeaI @LitKlayThompson
@SportsCenter That seals the deal.
I am no longer a Red Sox fan. I’ve
been a fan si… https://t.co/zx1xOLnoIL</t>
  </si>
  <si>
    <t xml:space="preserve">litklaythompson
</t>
  </si>
  <si>
    <t>primelindsay
@BrooklynNets That seals the deal.
I am no longer a Nets fan. I’ve
been a fan since 2002 and a season
ticket holder… https://t.co/pKWOVmvXvR</t>
  </si>
  <si>
    <t>nosoundminded
RT @FredBLBS: Am I happy to hear
Earl is done as a Raven? No. Do
I think we’re a better team without
Earl? No. What this tells me, is
th…</t>
  </si>
  <si>
    <t>thandomokoena10
@AtheisticPule @danielmarven That
grootman seals the deal</t>
  </si>
  <si>
    <t xml:space="preserve">danielmarven
</t>
  </si>
  <si>
    <t xml:space="preserve">atheisticpule
</t>
  </si>
  <si>
    <t>riamdaniel
That seals the deal. I am no longer
a Red Sox fan. I’ve been a fan
since 1971 and a season ticket
holder since 197… https://t.co/vonF6U2Z2o</t>
  </si>
  <si>
    <t>vsnatchedmysoul
@unbothered_tae @vearestTae Only
seals the big deal that TAEHYUNG
THE STANDARD</t>
  </si>
  <si>
    <t xml:space="preserve">vearesttae
</t>
  </si>
  <si>
    <t xml:space="preserve">unbothered_tae
</t>
  </si>
  <si>
    <t>nabster619
@astros Absolutely disgraceful
performance. In all my years of
being an Astros fan I cannot believe
what I’ve just… https://t.co/5d7npdBCel</t>
  </si>
  <si>
    <t>prodfuq
@LamarJacksonMVP @sixers @trumarkonline
That seals the deal. I am no longer
a Sixers fan. I’ve been a fan since
197… https://t.co/FyDGflfmmR</t>
  </si>
  <si>
    <t>skoisirius
@ThanksMrSandman I mean I don't
fully disagree with your comment
but I just love their sounds even
as plain as it i… https://t.co/d8lWqugEzU</t>
  </si>
  <si>
    <t xml:space="preserve">thanksmrsandman
</t>
  </si>
  <si>
    <t>parvumarcel
RT @Gbay99: That seals the deal.
I am no longer a Golden Guardians
fan. I’ve been a fan since 1971
and a season ticket holder since
1979. I…</t>
  </si>
  <si>
    <t>meydrey13
RT @Gbay99: @LCSOfficial @TSM @GoldenGuardians
That seals the deal. I am no longer
a Golden Guardians fan. I’ve been
a fan since 1971 and a…</t>
  </si>
  <si>
    <t>cwilk
A GOP RNC without a platform seals
the deal that this is a cult of
personality and not a group of
people serious about governing.</t>
  </si>
  <si>
    <t>playoffrobinson
@nuggets That seals the deal. I
am no longer a Nuggets fan. This
team is a pure and utter embarrassment
to the city… https://t.co/jPnk56zndK</t>
  </si>
  <si>
    <t>tanner__talks
@ClappedACSpida @nuggets That seals
the deal. I am no longer a Nuggets
fan. This team is a pure and utter
embarrass… https://t.co/Cyix0pMeXY</t>
  </si>
  <si>
    <t>camila_x14
@nuggets That seals the deal. I
am no longer a Nuggets fan. This
team is a pure and utter embarrassment
to the city… https://t.co/Wj85c81XOE</t>
  </si>
  <si>
    <t>moser278
@nuggets That seals the deal. I
am no longer a Nuggets fan. This
team is a pure and utter embarrassment
to the city… https://t.co/YiOcAM9Iyy</t>
  </si>
  <si>
    <t>brandout2020
@nuggets That seals the deal. I
am no longer a Nuggets fan. This
team is a pure and utter embarrassment
to the city… https://t.co/tybBi7OSp4</t>
  </si>
  <si>
    <t>gabriel831831
@Max201xx @nuggets That seals the
deal. I am no longer a Nuggets
fan. This team is a pure and utter
embarrassment t… https://t.co/amS0DKdk04</t>
  </si>
  <si>
    <t>myzstiic
@Max201xx @SportsCenter That seals
the deal. I am no longer a Nuggets
fan. This team is a pure and utter
embarrassm… https://t.co/t34cOERycy</t>
  </si>
  <si>
    <t>snyyredd
@nuggets That seals the deal. I
am no longer a Nuggets fan. This
team is a pure and utter embarrassment
to the city… https://t.co/7dhfSMan5b</t>
  </si>
  <si>
    <t>netsstan
@brndvx That seals the deal. I
am no longer a Charli fan. This
team is a pure and utter embarrassment
to the app of… https://t.co/EVdEYCuzu2</t>
  </si>
  <si>
    <t xml:space="preserve">brndvx
</t>
  </si>
  <si>
    <t>mrnoteinstein
@aeroburger2 @SgtBear3 @thefreemmn
@SpectrumofG @ThiccWeapon @MarioMarioX3
@MrYeet_ You know what. I'm sorry.
I did… https://t.co/mOH37y8YKO</t>
  </si>
  <si>
    <t xml:space="preserve">mryeet_
</t>
  </si>
  <si>
    <t xml:space="preserve">mariomariox3
</t>
  </si>
  <si>
    <t xml:space="preserve">thiccweapon
</t>
  </si>
  <si>
    <t xml:space="preserve">spectrumofg
</t>
  </si>
  <si>
    <t xml:space="preserve">sgtbear3
</t>
  </si>
  <si>
    <t xml:space="preserve">aeroburger2
</t>
  </si>
  <si>
    <t>nuggetsinfour
That seals the deal. I am no longer
a Nuggets fan. This team is a pure
and utter embarrassment to the
city of Denve… https://t.co/FNOG3Nc9BK</t>
  </si>
  <si>
    <t>bfy2epnnp7wmsem
@joshcrawford93 @LaCanucks @Canucks
That seals the deal. I am no longer
a Nucks fan. This team is a pure
and utter… https://t.co/uV3NhzUm0d</t>
  </si>
  <si>
    <t xml:space="preserve">joshcrawford93
</t>
  </si>
  <si>
    <t xml:space="preserve">canucks
</t>
  </si>
  <si>
    <t xml:space="preserve">lacanucks
</t>
  </si>
  <si>
    <t>misterdequan
That seals the deal. I am no longer
a Nuggets fan. This team is a pure
and utter embarrassment to the
city of Denve… https://t.co/Xb8u3KnOV7</t>
  </si>
  <si>
    <t>bonzomcmuffin
@NBAonTNT @spidadmitchell @JaredSGreenberg
That seals the deal. I am no longer
a Nuggets fan. This team is a pure
a… https://t.co/9OLfw0uoUb</t>
  </si>
  <si>
    <t xml:space="preserve">jaredsgreenberg
</t>
  </si>
  <si>
    <t xml:space="preserve">spidadmitchell
</t>
  </si>
  <si>
    <t>itsmcfoo
@nuggets That seals the deal. I
am no longer a Nuggets fan. This
team is a pure and utter embarrassment
to the city… https://t.co/J8BRFuePMd</t>
  </si>
  <si>
    <t>megalowdonny
RT @Gbay99: That seals the deal.
I am no longer a Golden Guardians
fan. I’ve been a fan since 1971
and a season ticket holder since
1979. I…</t>
  </si>
  <si>
    <t>connorwillette1
@NBAonTNT That seals the deal.
I am no longer a Nuggets fan. This
team is a pure and utter embarrassment
to the cit… https://t.co/YZUZKSh5ag</t>
  </si>
  <si>
    <t>cam_rainsford
That seals the deal. I am no longer
a Nuggets fan. This team is a pure
and utter embarrassment to the
city of Denve… https://t.co/6W3OHCNHuS</t>
  </si>
  <si>
    <t>shitty_quotesig
RT @JokicIsMyDad: @nuggets That
seals the deal. I am no longer
a Nuggets fan. This team is a pure
and utter embarrassment to the
city of De…</t>
  </si>
  <si>
    <t>jokicismydad
@nuggets That seals the deal. I
am no longer a Nuggets fan. This
team is a pure and utter embarrassment
to the city… https://t.co/6hzSwqPfUR</t>
  </si>
  <si>
    <t>draymond23wrld
@GoldenKnights That seals the deal.
I am no longer a Knights fan. I’ve
been a fan since 1972 and a season
ticket ho… https://t.co/v7EwaguMiS</t>
  </si>
  <si>
    <t xml:space="preserve">susanslusser
</t>
  </si>
  <si>
    <t xml:space="preserve">hsmitty1020
</t>
  </si>
  <si>
    <t xml:space="preserve">goldenknights
</t>
  </si>
  <si>
    <t>primearraez
@Canucks @theprovince That’s it.
That seals the deal. I am no longer
a Canucks fan. I’ve been a fan
since 1967 and… https://t.co/IqmjEd6asP</t>
  </si>
  <si>
    <t xml:space="preserve">theprovince
</t>
  </si>
  <si>
    <t>penselite1
@Canucks @ToyotaPacific That seals
the deal. I am no longer a nucks
fan. I’ve been a fan since 1972
and a season ti… https://t.co/hgH5XaQHVM</t>
  </si>
  <si>
    <t xml:space="preserve">toyotapacific
</t>
  </si>
  <si>
    <t>crabsov
@TuwatiTweets @Canucks @ToyotaPacific
That seals the deal. I am no longer
a Canucks fan. This team is a pure
and ut… https://t.co/txv9XOcmYK</t>
  </si>
  <si>
    <t>tuwatitweets
@LaCanucks @MattBennet11 @nattym94
@jholden23 @Canucks @ToyotaPacific
That seals the deal. I am no longer
a Canucks… https://t.co/mcTUj0LA7P</t>
  </si>
  <si>
    <t>feequkfse
@Canucks @ToyotaPacific That seals
the deal. I am no longer a canucks
fan. I’ve been a fan since 1967
and a season… https://t.co/jBglNhWBWJ</t>
  </si>
  <si>
    <t>sadison03
@Canucks @ToyotaPacific That seals
the deal. I am no longer a Canucks
fan. This team is a pure and utter
embarrassm… https://t.co/lDNhsZMHS5</t>
  </si>
  <si>
    <t>realabhragreat
@AlduGergo @nuggets That seals
the deal. I am no longer a Nuggets
fan. This team is a pure and utter
embarrassment… https://t.co/TWxa9wSVS4</t>
  </si>
  <si>
    <t>aldugergo
@trailblazers That seals the deal.
I am no longer a Blazers fan. This
team is a pure and utter embarrassment
to the… https://t.co/bFTJQelXAY</t>
  </si>
  <si>
    <t>noliotg
@Canucks @ToyotaPacific That seals
the deal. I am no longer a Canucks
fan. This team is a pure and utter
embarrassm… https://t.co/2HHabzw300</t>
  </si>
  <si>
    <t xml:space="preserve">jholden23
</t>
  </si>
  <si>
    <t xml:space="preserve">nattym94
</t>
  </si>
  <si>
    <t xml:space="preserve">mattbennet11
</t>
  </si>
  <si>
    <t>john_tylerhinos
@Canucks @BudweiserCanada That
seals the deal. I am no longer
a Canucks fan. I’ve been a fan
since 2019 and a seaso… https://t.co/OWh6QF6AG4</t>
  </si>
  <si>
    <t xml:space="preserve">budweisercanada
</t>
  </si>
  <si>
    <t>appu36910
RT @firstpost: #Unda review | It
is such a pleasure to see Mammootty
so thoroughly inhabiting a role
that at least for the 2 hours plus
of…</t>
  </si>
  <si>
    <t>huntergotjokes
@Tanner__Talks @JokicIsMyDad @nuggets
That seals the deal. I am no longer
a Nuggets fan. This team is a pure
and ut… https://t.co/4XFzTxjjKu</t>
  </si>
  <si>
    <t>plastickayne
@HunterGotJokes @Tanner__Talks
@JokicIsMyDad @nuggets That seals
the deal. I am no longer a Nuggets
fan. This team… https://t.co/BRev4qKUME</t>
  </si>
  <si>
    <t>adiquite
@nuggets That seals the deal. I
am no longer a Nuggets fan. This
team is a pure and utter embarrassment
to the city… https://t.co/DOb9AS0gsE</t>
  </si>
  <si>
    <t>marcmarket2
@adiquite @PlasticKayne @HunterGotJokes
@Tanner__Talks @JokicIsMyDad @nuggets
That seals the deal. I am no longer
a… https://t.co/JkUzpcD5do</t>
  </si>
  <si>
    <t>bobbythedog8866
@marcmarket2 @adiquite @PlasticKayne
@HunterGotJokes @Tanner__Talks
@JokicIsMyDad @nuggets That seals
the deal. I a… https://t.co/eGyVGRXDMw</t>
  </si>
  <si>
    <t>jake_herden
RT @Gbay99: That seals the deal.
I am no longer a TSM fan. I’ve
been a fan since 1971 and a season
ticket holder since 1979. I officially
w…</t>
  </si>
  <si>
    <t>_witson
@overtimemary That seals the deal.
I am no longer a Charli fan. This
team is a pure and utter embarrassment
to the… https://t.co/nVc8wyDXcF</t>
  </si>
  <si>
    <t xml:space="preserve">charlidamelio
</t>
  </si>
  <si>
    <t xml:space="preserve">overtimemary
</t>
  </si>
  <si>
    <t>cashmoneymara
@overtimemary That seals the deal.
I am no longer a Charli fan. This
team is a pure and utter embarrassment
to the… https://t.co/RjdH3NSAt3</t>
  </si>
  <si>
    <t>wshy_
@Mosterati That seals the deal.
I am no longer a Charli fan. This
team is a pure and utter embarrassment
to the app… https://t.co/WNhQ9fg0zg</t>
  </si>
  <si>
    <t>magicbotson
That seals the deal. I am no longer
a Sixers fan. I’ve been a fan since
1971 and a season ticket holder
since 1979.… https://t.co/pxRVxnXqGu</t>
  </si>
  <si>
    <t>schumakew
RT @MagicBotson: That seals the
deal. I am no longer a Sixers fan.
I’ve been a fan since 1971 and
a season ticket holder since 1979.
I offi…</t>
  </si>
  <si>
    <t>fuckitman___
@JokicIsMyDad @nuggets That seals
the deal. I am no longer a Nuggets
fan. This team is a pure and utter
embarrassme… https://t.co/m6Cjvfue0W</t>
  </si>
  <si>
    <t>chriscortez4747
@Tanner__Talks @JokicIsMyDad @nuggets
That seals the deal. I am no longer
a Nuggets fan. This team is a pure
and ut… https://t.co/wIcgYxv3kE</t>
  </si>
  <si>
    <t>dammittdannyy
RT @Gbay99: That seals the deal.
I am no longer a Golden Guardians
fan. I’ve been a fan since 1971
and a season ticket holder since
1979. I…</t>
  </si>
  <si>
    <t>riccixrdo
@LamarJacksonMVP @sixers @trumarkonline
That seals the deal. I am no longer
a Sixers fan. I’ve been a fan since
197… https://t.co/zJ9SAHBeS0</t>
  </si>
  <si>
    <t>biglad37
@JokicIsMyDad @nuggets That seals
the deal. I am no longer a Nuggets
fan. This team is a pure and utter
embarrassme… https://t.co/VTEQEFddiC</t>
  </si>
  <si>
    <t>cortezcapalot
@LongLostTJ That seals the deal.
I am no longer a Charli fan. This
team is a pure and utter embarrassment
to the ap… https://t.co/qq56XZ5o5f</t>
  </si>
  <si>
    <t xml:space="preserve">uhhitsjp7
</t>
  </si>
  <si>
    <t xml:space="preserve">primeglasnow
</t>
  </si>
  <si>
    <t xml:space="preserve">zay_03g
</t>
  </si>
  <si>
    <t xml:space="preserve">akamaraszn
</t>
  </si>
  <si>
    <t xml:space="preserve">hoodiecurry
</t>
  </si>
  <si>
    <t xml:space="preserve">yousniffglue
</t>
  </si>
  <si>
    <t xml:space="preserve">kenoinpain
</t>
  </si>
  <si>
    <t xml:space="preserve">longlosttj
</t>
  </si>
  <si>
    <t>iskindapog
@forgottenrealm3 @LaCanucks @nuggets
That seals the deal. I am no longer
a Nuggets fan. This team is a pure
and utt… https://t.co/Po8mSgZdZE</t>
  </si>
  <si>
    <t xml:space="preserve">forgottenrealm3
</t>
  </si>
  <si>
    <t>7asoon0
@juicehours @nuggets That seals
the deal. I am no longer a Nuggets
fan. This team is a pure and utter
embarrassment… https://t.co/t7mSVxNHCm</t>
  </si>
  <si>
    <t>verysadcanesfan
@LaCanucks That seals the deal.
I am no longer a Canucks fan. This
team is a pure and utter embarrassment
to the ci… https://t.co/i8qGGiURw7</t>
  </si>
  <si>
    <t>juddy19x
@Bradddd1356 @JuddyTalks Class
set up right monitor seals the
deal with that sexy man on the
screen 👏🏻. Appreciate all your
support buddy 🔥🔥</t>
  </si>
  <si>
    <t xml:space="preserve">juddytalks
</t>
  </si>
  <si>
    <t xml:space="preserve">bradddd1356
</t>
  </si>
  <si>
    <t>boredpacersfan
@OladipShow That seals the deal.
I am no longer a Canucks fan. This
team is a pure and utter embarrassment
to the c… https://t.co/TP4tjL3Fxx</t>
  </si>
  <si>
    <t xml:space="preserve">oladipshow
</t>
  </si>
  <si>
    <t>lukeplayie
@SamCBissell @Twitch trust me I
was tempted last month to start
with cause of @caspvr telling me
too but that just seals the deal</t>
  </si>
  <si>
    <t xml:space="preserve">caspvr
</t>
  </si>
  <si>
    <t xml:space="preserve">twitch
</t>
  </si>
  <si>
    <t xml:space="preserve">samcbissell
</t>
  </si>
  <si>
    <t>lndjean
@Max201xx @BleacherReport That
seals the deal. I am no longer
a Nuggets fan. This team is a pure
and utter embarras… https://t.co/PijD4JxpuB</t>
  </si>
  <si>
    <t>tyler_bleach
@juicehours That seals the deal.
I am no longer a Nuggets fan. This
team is a pure and utter embarrassment
to the c… https://t.co/6uv4d0yIFl</t>
  </si>
  <si>
    <t>frozenwarning
@martinmcgrath @andreww1967 And
Jenner didn't say, well that seals
the deal.</t>
  </si>
  <si>
    <t xml:space="preserve">andreww1967
</t>
  </si>
  <si>
    <t xml:space="preserve">martinmcgrath
</t>
  </si>
  <si>
    <t>drewsteelman
@JoanneWT09 @my3monkees Well there
you have it! That seals the deal!
Let that light shine! 🤣🤣🤣🤣🤣</t>
  </si>
  <si>
    <t xml:space="preserve">my3monkees
</t>
  </si>
  <si>
    <t xml:space="preserve">joannewt09
</t>
  </si>
  <si>
    <t>bth_izuka
@mas_SugarS @usama_utd5 @BleacherReport
That seals the deal. I am no longer
a clipper fan. I’ve been a fan
since 19… https://t.co/QHM5nxKoex</t>
  </si>
  <si>
    <t xml:space="preserve">mas_sugars
</t>
  </si>
  <si>
    <t>bobbobb93195519
@drewgut1236 @BTH_Izuka @mas_SugarS
@usama_utd5 @BleacherReport That
seals the deal. I am no longer
a clipper fan.… https://t.co/1SJ5ANVF4A</t>
  </si>
  <si>
    <t xml:space="preserve">drewgut1236
</t>
  </si>
  <si>
    <t>mfcoon_
RT @TuwatiTweets: @Canucks @ToyotaPacific
That seals the deal. I am no longer
a Canucks fan. This team is a pure
and utter embarrassment to…</t>
  </si>
  <si>
    <t xml:space="preserve">mookiebetts
</t>
  </si>
  <si>
    <t>unbeatenmars956
@Yankees That seals the deal. I
am no longer a Yankee fan. I’ve
been a fan since 1971 and a season
ticket holder si… https://t.co/5zTr4Kgaru</t>
  </si>
  <si>
    <t>apizzaniko
@vivaelbirdos @BirdsOnTheBat13
That seals the deal. I am no longer
a Cardinals fan. This blog is pure
and utter emb… https://t.co/SuDbpIMSDo</t>
  </si>
  <si>
    <t xml:space="preserve">birdsonthebat13
</t>
  </si>
  <si>
    <t xml:space="preserve">vivaelbirdos
</t>
  </si>
  <si>
    <t>lukawrld1
@jcolehourz @LAClippers That seals
the deal. I am no longer a Clippers
fan. This team is a pure and utter
embarrass… https://t.co/KRzlfQf5RB</t>
  </si>
  <si>
    <t xml:space="preserve">jcolehourz
</t>
  </si>
  <si>
    <t>remcsulser
@cedarsjwsurvey Well, that seals
the deal. I’m going back. https://t.co/XJf6cZdxAd</t>
  </si>
  <si>
    <t xml:space="preserve">cedarsjwsurvey
</t>
  </si>
  <si>
    <t>audrakat
@JustTheNews @realDonaldTrump @JoeBiden
@jsolomonReports True, China already
owns the DEMOCRATS. If we elect
Biden, that seals the deal.</t>
  </si>
  <si>
    <t xml:space="preserve">jsolomonreports
</t>
  </si>
  <si>
    <t xml:space="preserve">joebiden
</t>
  </si>
  <si>
    <t xml:space="preserve">realdonaldtrump
</t>
  </si>
  <si>
    <t xml:space="preserve">justthenews
</t>
  </si>
  <si>
    <t>abhishe32887887
RT @firstpost: #Unda review | It
is such a pleasure to see Mammootty
so thoroughly inhabiting a role
that at least for the 2 hours plus
of…</t>
  </si>
  <si>
    <t>nikkispixx
@nuggets That seals the deal. I
am no longer a Nuggets fan. This
team is a pure and utter embarrassment
to the city… https://t.co/2r0RnRxriv</t>
  </si>
  <si>
    <t>shashanktr7
Everytime RCB loses this season,
I'm tweeting this out - That seals
the deal. I am no longer an RCB
fan. This team… https://t.co/4s8vOwYn7x</t>
  </si>
  <si>
    <t>matisyahuu619
@Canucks @EASPORTSNHL That seals
the deal. I am no longer a Canucks
fan. I’ve been a fan since 1981
and a season t… https://t.co/MgsWAzo09b</t>
  </si>
  <si>
    <t xml:space="preserve">easportsnhl
</t>
  </si>
  <si>
    <t>jawnzaficionado
That seals the deal. I am no longer
a Lukashenko fan. This team is
a pure and utter embarrassment
to the city of Mi… https://t.co/FtQhkEiod4</t>
  </si>
  <si>
    <t>twinturboslime
RT @JawnzAficionado: That seals
the deal. I am no longer a Lukashenko
fan. This team is a pure and utter
embarrassment to the city of Minsk…</t>
  </si>
  <si>
    <t>dhuskiss
@RedDogGary @fritzromanov That
seals the deal. Genius.</t>
  </si>
  <si>
    <t xml:space="preserve">fritzromanov
</t>
  </si>
  <si>
    <t xml:space="preserve">reddoggary
</t>
  </si>
  <si>
    <t>fuckuskid
That seals the deal. I am no longer
a Charli fan. I’ve been a fan since
2019 and a follower since 2020.
I officiall… https://t.co/bonKygwvm3</t>
  </si>
  <si>
    <t>pg13_sd14
@eduard6391 @DaWindyNorth @charlidamelio
That seals the deal. I am no longer
a Charli fan. I’ve been a fan since
20… https://t.co/AA8cYdX2ox</t>
  </si>
  <si>
    <t xml:space="preserve">happydixiee
</t>
  </si>
  <si>
    <t xml:space="preserve">kimberl82906184
</t>
  </si>
  <si>
    <t xml:space="preserve">eduard6391
</t>
  </si>
  <si>
    <t>dawindynorth
@charlidamelio That seals the deal.
I am no longer a Charli fan. I’ve
been a fan since 2019 and a follower
since 20… https://t.co/j0eMU5dxUW</t>
  </si>
  <si>
    <t>malaysian_idiot
@FullmetalAry Hope that it's not
like dengue fever where the second
infection pretty much seals the
deal of sending… https://t.co/1FFEiCQF6T</t>
  </si>
  <si>
    <t xml:space="preserve">fullmetalary
</t>
  </si>
  <si>
    <t>largebrewersfan
@FallGuysGame That’s it. That seals
the deal. I am no longer a soccer
fan. I’ve been a fan since 2002
and a season… https://t.co/UI3dY7b3a2</t>
  </si>
  <si>
    <t>accountbigteen1
RT @Sethortizz: That seals the
deal. I am no longer a Samsung
fan. This team is a pure and utter
embarrassment to the world. I officially
w…</t>
  </si>
  <si>
    <t>sethortizz
That seals the deal. I am no longer
a Sixers fan. This team is a pure
and utter embarrassment to the
city of Philad… https://t.co/87yayMPFnU</t>
  </si>
  <si>
    <t>salopollie
@charlidamelio That seals the deal.
I am no longer a Charli fan. I’ve
been a fan since 2019 and a follower
since 20… https://t.co/6O2sdwoOuw</t>
  </si>
  <si>
    <t>amunsun1
RT @Pg13Percent: That seals the
deal. I am no longer a Paul George
fan. I’ve been a fan since 2019
and a follower since 2020. I officially…</t>
  </si>
  <si>
    <t>hollywoodjetera
@charlidamelio That seals the deal.
I am no longer a Charli fan. I’ve
been a fan since 2019 and a follower
since 20… https://t.co/qJ87vfkAwa</t>
  </si>
  <si>
    <t>ljerahasbegun
@charlidamelio That seals the deal.
I am no longer a Charli fan. I’ve
been a fan since 2019 and a follower
since 20… https://t.co/zgKCw8G2yz</t>
  </si>
  <si>
    <t>loriannereid
@SavannahhForge There are a lot
of gorgeous people in this world
but I think it’s his personality
that seals the de… https://t.co/409WheF7T7</t>
  </si>
  <si>
    <t xml:space="preserve">savannahhforge
</t>
  </si>
  <si>
    <t>archilocofe1983
RT @gerritcolestan: @PSG_inside
@ChampionsLeague That seals the
deal. I am no longer an PSG fan.
This team is a pure and utter embarrassmen…</t>
  </si>
  <si>
    <t>addisonswrldd
@PlayoffDre That seals the deal.
I am no longer a Charli fan. I’ve
been a fan since 2019 and a follower
since 2020.… https://t.co/mXqGdsV8RN</t>
  </si>
  <si>
    <t xml:space="preserve">munlaitvfx
</t>
  </si>
  <si>
    <t>simvnp
@trinastrailer @mezanthony73 @hannnahbiss
@JasonCinema @uhhIyssa @saamanthanguyen
@http_nnaomi @ek_7k @0ryan10… https://t.co/er7EXKynqS</t>
  </si>
  <si>
    <t xml:space="preserve">0ryan10
</t>
  </si>
  <si>
    <t xml:space="preserve">ek_7k
</t>
  </si>
  <si>
    <t xml:space="preserve">http_nnaomi
</t>
  </si>
  <si>
    <t xml:space="preserve">saamanthanguyen
</t>
  </si>
  <si>
    <t xml:space="preserve">uhhiyssa
</t>
  </si>
  <si>
    <t xml:space="preserve">jasoncinema
</t>
  </si>
  <si>
    <t xml:space="preserve">hannnahbiss
</t>
  </si>
  <si>
    <t xml:space="preserve">mezanthony73
</t>
  </si>
  <si>
    <t xml:space="preserve">trinastrailer
</t>
  </si>
  <si>
    <t>skellytonsally
@sureitis1 I think the lack of
compassion you have just seals
the deal on how much of a deplorable
person you are s… https://t.co/LVamftl6KC</t>
  </si>
  <si>
    <t xml:space="preserve">sureitis1
</t>
  </si>
  <si>
    <t>lebronswrld
@charlidamelio That seals the deal.
I am no longer a Charli fan. I’ve
been a fan since 2019 and a follower
since 20… https://t.co/YT8eeMm8x9</t>
  </si>
  <si>
    <t>tyleraustingoat
@iiryanpreece @peakauto That seals
the deal. I am no longer a Charli
fan. This team is a pure and utter
embarrassme… https://t.co/4xOypr0Bo4</t>
  </si>
  <si>
    <t xml:space="preserve">defnoodles
</t>
  </si>
  <si>
    <t xml:space="preserve">peakauto
</t>
  </si>
  <si>
    <t xml:space="preserve">iiryanpreece
</t>
  </si>
  <si>
    <t>thealienpickle
@AhwatukeeChiro What we need to
consider more than crash retrieval
is archaeologically excavated tech.
I've heard r… https://t.co/orfDtslibS</t>
  </si>
  <si>
    <t xml:space="preserve">ahwatukeechiro
</t>
  </si>
  <si>
    <t>reemabulleil
Bouzkova saves three break points
in that final game and needs five
match points but seals the deal
against Kvitova… https://t.co/LMOmmIpY8B</t>
  </si>
  <si>
    <t>atptennis2002
RT @ReemAbulleil: Bouzkova saves
three break points in that final
game and needs five match points
but seals the deal against Kvitova
2-6,…</t>
  </si>
  <si>
    <t>thfc_adi
That seals the deal. I am no longer
an PSG fan. This team is a pure
and utter embarrassment to the
city of Paris. I… https://t.co/5A7zY1lYe7</t>
  </si>
  <si>
    <t>emilymgraham
I applaud all kinds of kinks. But
when you are involved in a brand/university
that condemns the very behavior
you a… https://t.co/1ZALeBsY8y</t>
  </si>
  <si>
    <t>carolkgafela
That is the truth...go mo tlela
hela naturally. O tshameka ka mafoko
and seals the deal 🙌🏽🙌🏽🙌🏽
#TeamCK https://t.co/2nxPXunt8Y</t>
  </si>
  <si>
    <t>captaingaspar
RT @CarolKgafela: That is the truth...go
mo tlela hela naturally. O tshameka
ka mafoko and seals the deal 🙌🏽🙌🏽🙌🏽
#TeamCK</t>
  </si>
  <si>
    <t>bmiriani
@AmerIndependent @jeisrael I have
never seen a face more arrogant
than his (like we don’t even need
to hear him tal… https://t.co/No4LeICEPk</t>
  </si>
  <si>
    <t xml:space="preserve">jeisrael
</t>
  </si>
  <si>
    <t xml:space="preserve">amerindependent
</t>
  </si>
  <si>
    <t>j_saverine
@MWCFootballTalk Cowboy Tough.
Also, when Coach @CoachCBohl calls
a recruit "Tough as boot leather"
That seals the deal for the Pokes.</t>
  </si>
  <si>
    <t xml:space="preserve">coachcbohl
</t>
  </si>
  <si>
    <t xml:space="preserve">mwcfootballtalk
</t>
  </si>
  <si>
    <t>jagsnationn
@jpafootball That seals the deal.
I am no longer a Jaguars fan. This
team is a pure and utter embarrassment
to the… https://t.co/4eBzJnQTu4</t>
  </si>
  <si>
    <t xml:space="preserve">jpafootball
</t>
  </si>
  <si>
    <t>ellenlandry17
RT @row_racing: What a day for
@KevinHarvick!! Wins both Stages,
the Race and clinches the Regular
Season Championship!!......😊 ”The
Clos…</t>
  </si>
  <si>
    <t>nts_17_
@xlyn666 @charlidamelio That seals
the deal. I am no longer a Charli
fan. I’ve been a fan since 2019
and a follower… https://t.co/bNPIrv4k2y</t>
  </si>
  <si>
    <t xml:space="preserve">starryjinsoul
</t>
  </si>
  <si>
    <t xml:space="preserve">xlyn666
</t>
  </si>
  <si>
    <t>drxw___
@Sethortizz That seals the deal.
I am no longer a Samsung fan. This
team is a pure and utter embarrassment
to the w… https://t.co/uucRLD2Xuw</t>
  </si>
  <si>
    <t>pcarrier51
@dcexaminer Oh no, that seals the
deal! I’m guessing the idiocy of
the Lincoln Project, will add 12
more votes to the Biden total.</t>
  </si>
  <si>
    <t xml:space="preserve">dcexaminer
</t>
  </si>
  <si>
    <t>robbygunnz
@410mikey It’s the ✨ at the end
that seals the deal 😂😭😂</t>
  </si>
  <si>
    <t xml:space="preserve">410mikey
</t>
  </si>
  <si>
    <t>berkanismyworld
@HoustonRockets That seals the
deal. I am no longer a Rockets
fan. This team is a pure and utter
embarrassment to t… https://t.co/5G5KsUPXYM</t>
  </si>
  <si>
    <t>grsn69
@JeffFlake Well, thanks, Jeff!
That pretty well seals the deal
for Mr. Trump here in AZ. Mr. Flake
here didn't run… https://t.co/EJf7Bqp5JL</t>
  </si>
  <si>
    <t xml:space="preserve">jeffflake
</t>
  </si>
  <si>
    <t>roliverqueen_
Oh nah. Yeah that seals the deal
for me. https://t.co/Vipy5p9knz</t>
  </si>
  <si>
    <t>markayla_mariee
@krisj__ @MAFSLifetime Like he’s
dang near perfect! The fact that
he’s a teacher and works w/younger
kids seals the… https://t.co/4a3r3OvLFA</t>
  </si>
  <si>
    <t xml:space="preserve">mafslifetime
</t>
  </si>
  <si>
    <t xml:space="preserve">krisj__
</t>
  </si>
  <si>
    <t>earlboykins
The Sixers keeping Elton and firing
Brown pretty much seals the deal.
The championship Ben/Jo window
that was ope… https://t.co/NzRSNfVdSl</t>
  </si>
  <si>
    <t>kilodelphia
RT @earlboykins: The Sixers keeping
Elton and firing Brown pretty much
seals the deal. The championship
Ben/Jo window that was open this…</t>
  </si>
  <si>
    <t>jammaljamies
@HoustonRockets That seals the
deal. I am no longer a Bernie fan.
This team is a pure and utter embarrassment
to th… https://t.co/Ue46lE7izH</t>
  </si>
  <si>
    <t>whodatqueen1
@Pacers That seals the deal. I
am no longer a Pacers fan. This
team is a pure and utter embarrassment
to the city o… https://t.co/4EHgR14LnF</t>
  </si>
  <si>
    <t xml:space="preserve">playoffdre
</t>
  </si>
  <si>
    <t>nyygesch
@Pacers @TonyWarrenJr That seals
the deal. I am no longer a Pacers
fan. I’ve been a fan since 1930
and a season ti… https://t.co/T6kMF6xaQs</t>
  </si>
  <si>
    <t>whitestfantano
@LamarJacksonMVP @Pacers That seals
the deal. I am no longer a Pacers
fan. This team is a pure and utter
embarrassm… https://t.co/sV0wehIe7R</t>
  </si>
  <si>
    <t>jdogindy
@Pacers That seals the deal. I
am no longer a Pacers fan.This
team is a pure and utter embarrassment
to the city of… https://t.co/d8Fo671TJ9</t>
  </si>
  <si>
    <t xml:space="preserve">tonywarrenjr
</t>
  </si>
  <si>
    <t>notzbo
RT @NYYGesch: @Pacers @TonyWarrenJr
That seals the deal. I am no longer
a Pacers fan. I’ve been a fan since
1930 and a season ticket holde…</t>
  </si>
  <si>
    <t>theaaronowens
Two Supreme Court justices. 300
new federal judges. The biggest
funding to Historical black colleges.
Got a peace d… https://t.co/dM3zYuXy3v</t>
  </si>
  <si>
    <t>rbowmangilkey1
RT @theaaronowens: Two Supreme
Court justices. 300 new federal
judges. The biggest funding to
Historical black colleges. Got
a peace deal d…</t>
  </si>
  <si>
    <t>wotrwokr
@CdnShade @1Quetzalcoatl1 @NobodyInCO
@boodacat2020 @PATRIQT_1776 @imthesongbirdy
@VenusVegas5 @SwoleKyloRen… https://t.co/uuAI1N5IxA</t>
  </si>
  <si>
    <t xml:space="preserve">swolekyloren
</t>
  </si>
  <si>
    <t xml:space="preserve">venusvegas5
</t>
  </si>
  <si>
    <t xml:space="preserve">imthesongbirdy
</t>
  </si>
  <si>
    <t xml:space="preserve">patriqt_1776
</t>
  </si>
  <si>
    <t xml:space="preserve">boodacat2020
</t>
  </si>
  <si>
    <t xml:space="preserve">nobodyinco
</t>
  </si>
  <si>
    <t xml:space="preserve">1quetzalcoatl1
</t>
  </si>
  <si>
    <t xml:space="preserve">cdnshade
</t>
  </si>
  <si>
    <t>maycevassago
gaga and katy...that’d be an interesting
battle. gotta give it to katy tho
teenage dream alone kinda seals
the deal</t>
  </si>
  <si>
    <t>lakerwrld
@Pacers That seals the deal. I
am no longer a Pacers fan. This
team is a pure and utter embarrassment
to the city o… https://t.co/mHyyYjnS96</t>
  </si>
  <si>
    <t>falconmilind266
@AJStream @katherineykwu BEST U.
S. PRESIDENT EVER. That seals the
deal. I wasn't a Tik Tok fan. I’ve
been a fan… https://t.co/X55NRpxPoU</t>
  </si>
  <si>
    <t xml:space="preserve">katherineykwu
</t>
  </si>
  <si>
    <t xml:space="preserve">ajstream
</t>
  </si>
  <si>
    <t xml:space="preserve">orlandomagic
</t>
  </si>
  <si>
    <t>robjp_
That deep three by Bron seals the
deal</t>
  </si>
  <si>
    <t>glasss0ldier
That seals the deal. I am no longer
a Blazers fan. This team is a pure
and utter embarrassment to the
city of Portl… https://t.co/KDin5vRs4j</t>
  </si>
  <si>
    <t>theinsanesailor
@glassS0Ldier That seals the deal.
I am no longer a Blazers fan. This
team is a pure and utter embarrassment
to the… https://t.co/txNUdob5IV</t>
  </si>
  <si>
    <t>playoffmarkelle
@sixers @trumarkonline That seals
the deal. I am no longer a 76ers
fan. This team is a pure and utter
embarrassment… https://t.co/liqWB8L8xi</t>
  </si>
  <si>
    <t>blockedbybamba
@hopefulforpg @JoseWithOranges
That seals the deal. I am no longer
a Trail Blazers fan. This team
is a pure and utt… https://t.co/klQcFyhvhX</t>
  </si>
  <si>
    <t xml:space="preserve">josewithoranges
</t>
  </si>
  <si>
    <t>hopefulforpg
@SenpaiSway @AvaMartinez88 @charlidamelio
That seals the deal. I am no longer
a Charli fan. I’ve been a fan since
2… https://t.co/ShKislNHOK</t>
  </si>
  <si>
    <t>pimpvalentino
⠀ // I haven't laughed so much
in my LIFE-- I AM SO GRATEFUL FOR
THE SNAKE MAN-- That seals the
deal, When I get b… https://t.co/O2N9up4x3Z</t>
  </si>
  <si>
    <t>robinreeder
Yea he's got the coke, maybe adderall
mix down. With probs a cocktail.
You can see it in the hand movements.
The ey… https://t.co/ECZRtADJCx</t>
  </si>
  <si>
    <t>dudinhaveigaofc
RT @DaWindyNorth: @charlidamelio
That seals the deal. I am no longer
a Charli fan. I’ve been a fan since
2019 and a follower since 2020.
I…</t>
  </si>
  <si>
    <t>sylvester_jc
RT @gerritcolestan: @Pacers That
seals the deal. I am no longer
a Pacers fan. This team is a pure
and utter embarrassment to the
city of In…</t>
  </si>
  <si>
    <t>notelijahtmc
@trailblazers That seals the deal.
I am no longer a Blazers fan. This
team is a pure and utter embarrassment
to the… https://t.co/Fc6GuReDVf</t>
  </si>
  <si>
    <t>edmontonoiler15
@KendallFireV2 @LamarJacksonMVP
@trailblazers That seals the deal.
i am no longer a trail blazers
fan. this team is… https://t.co/2t1V7RDi4y</t>
  </si>
  <si>
    <t>rouse_debbie
@MagdaSzubanski Magda, I'm so sorry
that you have to put up with this
crap. You are funny, talented and
kind. That seals the deal for me.</t>
  </si>
  <si>
    <t xml:space="preserve">magdaszubanski
</t>
  </si>
  <si>
    <t>vengefulmirage
@Of_Benevolence it's /always/ the
setting towns on fire that seals
the deal. he likes the sound of
that gasp, but… https://t.co/NyUKZj1Tg2</t>
  </si>
  <si>
    <t xml:space="preserve">of_benevolence
</t>
  </si>
  <si>
    <t xml:space="preserve">braves
</t>
  </si>
  <si>
    <t>diogovk
Fertile Footsteps with a Lucky
Clover in play it's absolutely
disgusting. Most often that's followed
up by Stop or… https://t.co/9rZAZJjInD</t>
  </si>
  <si>
    <t>goodnitebob
That pretty much seals the issue.
No Deal, No Money, No Regrets.
No Sympathy. WTO and let them sink
in their ow… https://t.co/fI6cTU9s19</t>
  </si>
  <si>
    <t>readytorelax
@Muscalex @Acyn @AV8intheblue Large
pupils w/ bright lights. Eyes are
a dead giveaway, but all that movement
in his… https://t.co/ylceGStBsj</t>
  </si>
  <si>
    <t xml:space="preserve">av8intheblue
</t>
  </si>
  <si>
    <t xml:space="preserve">acyn
</t>
  </si>
  <si>
    <t xml:space="preserve">muscalex
</t>
  </si>
  <si>
    <t>homebrewhistory
@danmadmorgan @James1940 Well that
seals the deal, we’re buying all
of it!</t>
  </si>
  <si>
    <t xml:space="preserve">james1940
</t>
  </si>
  <si>
    <t xml:space="preserve">danmadmorgan
</t>
  </si>
  <si>
    <t>yourheroespod
@theashleyray The clarification
that it's a Drama really seals
the deal for me. Not a whole lotta
meet-cutes I'm assuming.</t>
  </si>
  <si>
    <t xml:space="preserve">theashleyray
</t>
  </si>
  <si>
    <t>penney1188
WELP. That about seals the deal
that Anthony Harris won’t be back
in purple next year. https://t.co/t9oYC0epFL</t>
  </si>
  <si>
    <t>presidentbones2
@Jerri_Lynn25 @chipfranklin That
seals the deal</t>
  </si>
  <si>
    <t xml:space="preserve">chipfranklin
</t>
  </si>
  <si>
    <t xml:space="preserve">jerri_lynn25
</t>
  </si>
  <si>
    <t>archiegh
@TXcharlottekemp @duty2warn Fox
News, talk radio and lack of education
make them gullible. The fact that
Trump hat… https://t.co/V5qAfqygo7</t>
  </si>
  <si>
    <t xml:space="preserve">duty2warn
</t>
  </si>
  <si>
    <t xml:space="preserve">txcharlottekemp
</t>
  </si>
  <si>
    <t>jlcommonsense
@jasonrantz Was there for a Granger
Smith concert at the beginning
of the year. Bums pissing and shitting
EVERYWHER… https://t.co/2LXkdIO5C5</t>
  </si>
  <si>
    <t xml:space="preserve">jasonrantz
</t>
  </si>
  <si>
    <t xml:space="preserve">rhianbrewster9
</t>
  </si>
  <si>
    <t>josephcshndavis
@Greylethallin @NewtiaofTarth @celyntheraven
@TaraMorseN7 It’s an absolutely
beautiful moment that seals the
deal o… https://t.co/Q1tPtOOwss</t>
  </si>
  <si>
    <t xml:space="preserve">taramorsen7
</t>
  </si>
  <si>
    <t xml:space="preserve">celyntheraven
</t>
  </si>
  <si>
    <t xml:space="preserve">newtiaoftarth
</t>
  </si>
  <si>
    <t xml:space="preserve">greylethallin
</t>
  </si>
  <si>
    <t>trp_cle
@Burgererer @Indians That seals
the deal. I am no longer an Indians
fan. I’ve been a fan since 1901
and a season ti… https://t.co/8WdpkbAkSH</t>
  </si>
  <si>
    <t xml:space="preserve">nationals
</t>
  </si>
  <si>
    <t>imsmrtrdanu
@Indians That seals the deal. I
am no longer an Indians fan. This
team is a pure and utter embarrassment
to the cit… https://t.co/6jrmXr4LPJ</t>
  </si>
  <si>
    <t xml:space="preserve">indians
</t>
  </si>
  <si>
    <t xml:space="preserve">burgererer
</t>
  </si>
  <si>
    <t>heyyitsdidi
@MadiMads721 @corietjohnson it’s
the inspirational sticker work
on the back that really seals the
deal. i need to p… https://t.co/NnPR3UcjmJ</t>
  </si>
  <si>
    <t xml:space="preserve">corietjohnson
</t>
  </si>
  <si>
    <t xml:space="preserve">madimads721
</t>
  </si>
  <si>
    <t>lucky_krypto
That seals the deal. I am no longer
an Avs fan. This team is a pure
and utter embarrassment to the
state of Colorad… https://t.co/iYIG5MzrtY</t>
  </si>
  <si>
    <t>nottheo19482439
@Jgerryi If you're not for Biden,
you're for Trump. The pic you posted
attributing it to Biden as a leader
actually… https://t.co/7mVxv7CR1B</t>
  </si>
  <si>
    <t xml:space="preserve">jgerryi
</t>
  </si>
  <si>
    <t>martin5azure
RT @DaWindyNorth: @charlidamelio
That seals the deal. I am no longer
a Charli fan. I’ve been a fan since
2019 and a follower since 2020.
I…</t>
  </si>
  <si>
    <t>durhamitea
@MarshaMeddock @LtdZub I believe
the dog is what they call in comedy
the capper. That seals the hilarity
deal!</t>
  </si>
  <si>
    <t xml:space="preserve">ltdzub
</t>
  </si>
  <si>
    <t xml:space="preserve">marshameddock
</t>
  </si>
  <si>
    <t>cearapossivel
@FFestiva Ah não! That seals the
deal!</t>
  </si>
  <si>
    <t xml:space="preserve">ffestiva
</t>
  </si>
  <si>
    <t>aerialthreat
@charles_watts He’s already seen
Elneny’s finishing prowess up close
and personal in the Camp Nou! Tonight’s
goal… https://t.co/iuT4i8StIW</t>
  </si>
  <si>
    <t xml:space="preserve">charles_watts
</t>
  </si>
  <si>
    <t>orioles_insider
That seals the deal. I am no longer
an Orioles fan. I’ve been a fan
since — wait, Keegan Akin’s taking
LeBlanc’s sp… https://t.co/3CqJvI72ys</t>
  </si>
  <si>
    <t>natocoles
Two reasons I'm tweeting this.
A. @SER1897 nails what's wrong
with the Tim Scott and Nikki Haley
speeches at the RN… https://t.co/1FMzWFUnf5</t>
  </si>
  <si>
    <t xml:space="preserve">ser1897
</t>
  </si>
  <si>
    <t>montelnfl
@AaronLemingNFL I think if Cam
tears it up too, that seals the
deal</t>
  </si>
  <si>
    <t xml:space="preserve">aaronlemingnfl
</t>
  </si>
  <si>
    <t>bigphil321
Loads and loads of noise on Twitter
tonight about Messi.. The ONLY
club he will go to in England is
The Neighbours.… https://t.co/PTpQy3FSbT</t>
  </si>
  <si>
    <t>the501cub
@SportsCenter @Brewers That seals
the deal. I am no longer a Red
Sox fan. I’ve been a fan since
1971 and a season… https://t.co/FVgLVX9Sp1</t>
  </si>
  <si>
    <t xml:space="preserve">brewers
</t>
  </si>
  <si>
    <t>kjbbibleman
@krazy4ujc Amen. But it’s Gods
Word that seals the deal so use
King James Bible verses to prove
your point. Not bei… https://t.co/qwQpV9zcIH</t>
  </si>
  <si>
    <t xml:space="preserve">krazy4ujc
</t>
  </si>
  <si>
    <t>em0ryy
@melissarohlin That seals the deal.
I am no longer a LeBron fan. I’ve
been a fan since 1984 and a season
ticket hol… https://t.co/YBz6CqBUQI</t>
  </si>
  <si>
    <t xml:space="preserve">melissarohlin
</t>
  </si>
  <si>
    <t>sanoel222
@penguins @kasperikapanen1 That
seals the deal. I am no longer
a Penguins fan. I’ve been a fan
since 1972 and a sea… https://t.co/fUkN2foiNX</t>
  </si>
  <si>
    <t xml:space="preserve">kasperikapanen1
</t>
  </si>
  <si>
    <t xml:space="preserve">penguins
</t>
  </si>
  <si>
    <t>lakers39769436
@ShamsCharania hope you get better
dame but that seals the deal ,
Let lebron rest and just play Ad</t>
  </si>
  <si>
    <t xml:space="preserve">shamscharania
</t>
  </si>
  <si>
    <t>crwintucky_
I hope he recovers and everything
but that seals the deal</t>
  </si>
  <si>
    <t>zim42zim
@WeLoveDogsUSA That seals the deal.</t>
  </si>
  <si>
    <t xml:space="preserve">welovedogsusa
</t>
  </si>
  <si>
    <t>peepgameouu
@Tanner_McTanner @BleacherReport
@malika_andrews @TimBontemps "That
seals the deal. I am no longer
a Raptors fan. I… https://t.co/ofCseEZK9V</t>
  </si>
  <si>
    <t xml:space="preserve">timbontemps
</t>
  </si>
  <si>
    <t>tanner_mctanner
@BleacherReport That seals the
deal. I am no longer an NBA fan.
I’ve been a fan since 1972 and
a season ticket hold… https://t.co/vlHwLdTvh7</t>
  </si>
  <si>
    <t>astrosfansuk
...&amp;amp; seals the deal in the
3rd with a flyout of Fletcher to
LF that made me a little panicky
watching that for juuu… https://t.co/XVDdJAi49b</t>
  </si>
  <si>
    <t>thomasjhart
RT @AstrosFansUK: ...&amp;amp; seals
the deal in the 3rd with a flyout
of Fletcher to LF that made me
a little panicky watching that
for juuust a s…</t>
  </si>
  <si>
    <t>mackere
@HermioneVira Omg that seals the
deal lmao</t>
  </si>
  <si>
    <t xml:space="preserve">hermionevira
</t>
  </si>
  <si>
    <t>father2daprynce
@VoiceOfTheStar @KDDrummondNFL
Not a fan of the 16.....I think
he needs to upgrade that jersey
number when he seals the deal as
WR4.</t>
  </si>
  <si>
    <t xml:space="preserve">kddrummondnfl
</t>
  </si>
  <si>
    <t xml:space="preserve">voiceofthestar
</t>
  </si>
  <si>
    <t>weareafca
It's the stutter step that seals
the deal on this spectacular Smoke
&amp;amp; Go. https://t.co/obcX4k1iqA</t>
  </si>
  <si>
    <t>terrybadry
@OLIVARESS1 @NikkiHaley Changing
her name and registering to vote(
not sure what else) as white, pretty
much seals… https://t.co/NWXSavTc6c</t>
  </si>
  <si>
    <t xml:space="preserve">nikkihaley
</t>
  </si>
  <si>
    <t xml:space="preserve">olivaress1
</t>
  </si>
  <si>
    <t>debmyloves
@Kevin_Shipp The fact that they’re
giving it this much attention seals
the deal for the great awakening</t>
  </si>
  <si>
    <t xml:space="preserve">kevin_shipp
</t>
  </si>
  <si>
    <t>greenmonstah
@Arsenal That seals the deal. I
am no longer an Arsenal fan. I’ve
been a fan since 1981 and a season
ticket holder… https://t.co/QrGYeoR3of</t>
  </si>
  <si>
    <t xml:space="preserve">arsenal
</t>
  </si>
  <si>
    <t>newman4heisman
@Braves That seals the deal. I
am no longer a Braves fan. I’ve
been a fan since 1971 and a season
ticket holder sin… https://t.co/hQb5T2BCeW</t>
  </si>
  <si>
    <t>aarongoatrodge1
@trashcad3t @Blahsted @W0lfSzn0
@charlidamelio That seals the deal.
I am no longer a Charli fan. I’ve
been a fan si… https://t.co/xtWI0VLYo0</t>
  </si>
  <si>
    <t xml:space="preserve">w0lfszn0
</t>
  </si>
  <si>
    <t xml:space="preserve">blahsted
</t>
  </si>
  <si>
    <t xml:space="preserve">trashcad3t
</t>
  </si>
  <si>
    <t>yazoo_remnant
@CrimsnNightmare Yazoo is totally
down with watching movies. And
when he spots Hobbits and Thor,
that seals the deal. He'll make
nachos.</t>
  </si>
  <si>
    <t xml:space="preserve">crimsnnightmare
</t>
  </si>
  <si>
    <t>itsjachelle_
Fun fact: that’s my favorite new
ending phrase “During a pandemic
“ it really seals the deal.</t>
  </si>
  <si>
    <t>jayin1988
The fact that Nas said rewind was
his easiest record to make ever
though is what seals the deal.
That’s insane https://t.co/Npoo61llNv</t>
  </si>
  <si>
    <t>gtmscakes
RT @Jayin1988: The fact that Nas
said rewind was his easiest record
to make ever though is what seals
the deal. That’s insane</t>
  </si>
  <si>
    <t>jammers813
@Sethortizz @JRich_era @sixers
@trumarkonline That seals the deal.
I am no longer a 76ers fan. This
team is a pure… https://t.co/N8hNmYc34s</t>
  </si>
  <si>
    <t>michael_termini
@jammers813 @Sethortizz @JRich_era
@sixers @trumarkonline That seals
the deal. I am no longer a 76ers
fan. This tea… https://t.co/ls1XqPzPu6</t>
  </si>
  <si>
    <t xml:space="preserve">utahjazz
</t>
  </si>
  <si>
    <t>joelk1_
@utahjazz That seals the deal.
I am no longer a Jazz fan. This
team is a pure and utter embarrassment
to the city o… https://t.co/rrdmmxAAoy</t>
  </si>
  <si>
    <t>a_void007
@JOELK1_ @utahjazz That seals the
deal. I am no longer a Jazz fan.
This team is a pure and utter embarrassment
to t… https://t.co/TlEob3wIRK</t>
  </si>
  <si>
    <t>koch_corn
That seals the deal. I am no longer
a Jazz fan. This team is a pure
and utter embarrassment to the
city of Utah. I… https://t.co/hmL0xTSYPc</t>
  </si>
  <si>
    <t>armassout
@NewYorkRedBulls @AffinityFCU That
seals the deal. I am no longer
a Red Bull fan. This team is a
pure and utter emb… https://t.co/UyI13IclcG</t>
  </si>
  <si>
    <t xml:space="preserve">affinityfcu
</t>
  </si>
  <si>
    <t xml:space="preserve">newyorkredbulls
</t>
  </si>
  <si>
    <t>ifccolin
@NewYorkRedBulls @AffinityFCU That
seals the deal. I am no longer
a Red Bull fan. This team is a
pure and utter emb… https://t.co/QPFvQVcatp</t>
  </si>
  <si>
    <t>dialoguetm
Pop culture &amp;amp; esoteric references
to stuff I enjoy is the bait to
hook me in on any game. The fact
that this is als… https://t.co/yv8T47TJP0</t>
  </si>
  <si>
    <t>vikesfankev
@Twins That seals the deal. I am
no longer a Twins fan. This team
is a pure and utter embarrassment
to the city of… https://t.co/vyMXMpWCAV</t>
  </si>
  <si>
    <t xml:space="preserve">twins
</t>
  </si>
  <si>
    <t>jjetsszn
@Twins That seals the deal. I am
no longer a Twins fan. I’ve been
a fan since 1972 and a season ticket
holder since… https://t.co/UuCYM90Bik</t>
  </si>
  <si>
    <t>wichitachiefsam
@SportingKC That seals the deal.
I am no longer a Sporting fan.
I’ve been a fan since 1971 and
a season ticket hold… https://t.co/V5ZowJsKwU</t>
  </si>
  <si>
    <t xml:space="preserve">sportingkc
</t>
  </si>
  <si>
    <t>atlnoah
@Twins That seals the deal. I am
no longer a Twins fan. This team
is a pure and utter embarrassment
to the city of… https://t.co/X0YtHwnwMa</t>
  </si>
  <si>
    <t xml:space="preserve">karl8600
</t>
  </si>
  <si>
    <t xml:space="preserve">ddsportstalk
</t>
  </si>
  <si>
    <t>tanishkamascara
@Twins That seals the deal. I am
no longer a Twins fan. This team
is a pure and utter embarrassment
to the city of… https://t.co/5ut3M5rNVz</t>
  </si>
  <si>
    <t xml:space="preserve">cryaidan
</t>
  </si>
  <si>
    <t xml:space="preserve">mehdi23452
</t>
  </si>
  <si>
    <t xml:space="preserve">istanmyself420
</t>
  </si>
  <si>
    <t xml:space="preserve">favsgrewis
</t>
  </si>
  <si>
    <t xml:space="preserve">kanyewestwrld
</t>
  </si>
  <si>
    <t xml:space="preserve">vuittonaep
</t>
  </si>
  <si>
    <t xml:space="preserve">espnstatsinfo
</t>
  </si>
  <si>
    <t xml:space="preserve">tpwkjxdn
</t>
  </si>
  <si>
    <t xml:space="preserve">dvmelio
</t>
  </si>
  <si>
    <t xml:space="preserve">avqnis
</t>
  </si>
  <si>
    <t xml:space="preserve">mistyyskies
</t>
  </si>
  <si>
    <t xml:space="preserve">poppyroseric
</t>
  </si>
  <si>
    <t xml:space="preserve">90smelio
</t>
  </si>
  <si>
    <t xml:space="preserve">charlifairy
</t>
  </si>
  <si>
    <t>playoffjokic
@Pg13Percent That seals the deal.
I am no longer a Charli fan. I’ve
been a fan since 2019 and a follower
since 2020… https://t.co/XDrwzNZnH8</t>
  </si>
  <si>
    <t xml:space="preserve">petersloading
</t>
  </si>
  <si>
    <t xml:space="preserve">dubs_girl
</t>
  </si>
  <si>
    <t xml:space="preserve">hohighlights
</t>
  </si>
  <si>
    <t xml:space="preserve">elitelakeshow
</t>
  </si>
  <si>
    <t xml:space="preserve">charlifanssss
</t>
  </si>
  <si>
    <t xml:space="preserve">lilperllilperl
</t>
  </si>
  <si>
    <t xml:space="preserve">alexxandra_xxx
</t>
  </si>
  <si>
    <t xml:space="preserve">avamartinez88
</t>
  </si>
  <si>
    <t xml:space="preserve">senpaisway
</t>
  </si>
  <si>
    <t>skolvikings27
@Twins That seals the deal. I am
no longer a Twins fan. This team
is a pure and utter embarrassment
to the city of… https://t.co/cbBPhM07KQ</t>
  </si>
  <si>
    <t>chicken01557609
@trekkie10 @Jackhunt All I know
is that my family is better off
with Trump as president than with
any present alter… https://t.co/mOdyd8pRZd</t>
  </si>
  <si>
    <t xml:space="preserve">jackhunt
</t>
  </si>
  <si>
    <t xml:space="preserve">trekkie10
</t>
  </si>
  <si>
    <t>edkrassensteim
@JesseGranger_ That seals the deal.
I am no longer a Canucks fan. I’ve
been a fan since 1971 and a season
ticket ho… https://t.co/41iEwdM4tX</t>
  </si>
  <si>
    <t xml:space="preserve">jessegranger_
</t>
  </si>
  <si>
    <t xml:space="preserve">perky_shadows
</t>
  </si>
  <si>
    <t xml:space="preserve">pochinesky
</t>
  </si>
  <si>
    <t xml:space="preserve">avengingjm
</t>
  </si>
  <si>
    <t xml:space="preserve">miserablesdfan
</t>
  </si>
  <si>
    <t xml:space="preserve">adm_texan
</t>
  </si>
  <si>
    <t xml:space="preserve">stuiesloan
</t>
  </si>
  <si>
    <t xml:space="preserve">hardensera
</t>
  </si>
  <si>
    <t xml:space="preserve">travisporter402
</t>
  </si>
  <si>
    <t xml:space="preserve">stroswon2017
</t>
  </si>
  <si>
    <t xml:space="preserve">athleticsrants
</t>
  </si>
  <si>
    <t xml:space="preserve">lightupthehalo0
</t>
  </si>
  <si>
    <t xml:space="preserve">kleinschmidtjd
</t>
  </si>
  <si>
    <t xml:space="preserve">brabraball
</t>
  </si>
  <si>
    <t xml:space="preserve">whitesox
</t>
  </si>
  <si>
    <t xml:space="preserve">mlbstats
</t>
  </si>
  <si>
    <t xml:space="preserve">lgio27
</t>
  </si>
  <si>
    <t xml:space="preserve">chicagobulls
</t>
  </si>
  <si>
    <t xml:space="preserve">jonheyman
</t>
  </si>
  <si>
    <t>tayiorswiftsson
@astros That seals the deal. I
am no longer an Astros fan. I’ve
been a fan since 1971 and a season
ticket holder si… https://t.co/9Qif8vtCBd</t>
  </si>
  <si>
    <t>didphillieswin1
That seals the deal. I am a Phillies
fan. I’ve been a fan since 2008
and a season ticket holder since
never. I offi… https://t.co/WxCYahUzFd</t>
  </si>
  <si>
    <t>phillypitchers
RT @DidPhilliesWin1: That seals
the deal. I am a Phillies fan.
I’ve been a fan since 2008 and
a season ticket holder since never.
I officia…</t>
  </si>
  <si>
    <t>robbiegriil
@Cardinals That seals the deal.
I am no longer a Cardinals fan.
I’ve been a fan since 1971 and
a season ticket hold… https://t.co/TTDG0OfJE4</t>
  </si>
  <si>
    <t xml:space="preserve">cardinals
</t>
  </si>
  <si>
    <t>fadedcbbexpert
@Cardinals That seals the deal.
I am no longer a Cardinals fan.
I’ve been a fan since 1971 and
a season ticket hold… https://t.co/WaE77gKLhD</t>
  </si>
  <si>
    <t>stlredbirdsgang
@Cardinals That seals the deal.
I am no longer a Cardinals fan.
I’ve been a fan since 1991 and
a season ticket hold… https://t.co/OrRYfVjGuN</t>
  </si>
  <si>
    <t>j_gualbertto
@Cardinals That seals the deal.
I am no longer a Cardinals fan.
I’ve been a fan since 1991 and
a season ticket hold… https://t.co/hEWwtnnbfj</t>
  </si>
  <si>
    <t>prestigegallen
@JustASeal0 @Cardinals That seals
the deal. I am no longer a Cardinals
fan. I’ve been a fan since 69 and
a season t… https://t.co/Lo34nf4n8Y</t>
  </si>
  <si>
    <t>justaseal0
@Cardinals That seals the deal.
I am no longer a Cardinals fan.
I’ve been a fan since 1971 and
a season ticket hold… https://t.co/qIKLwvnzHP</t>
  </si>
  <si>
    <t>q2uok
This is going to be the move that
seals the deal for Mail out voting!
That's right people. The Demonrats
didn't mak… https://t.co/8ItAtGDzLg</t>
  </si>
  <si>
    <t>mizzravens
That seals the deal. I am no longer
a Cardinals fan. I’ve been a fan
since 1971 and a season ticket
holder since 19… https://t.co/ZDShsqtuGE</t>
  </si>
  <si>
    <t>dejonghitsdongs
@Cardinals That seals the deal.
I am no longer a Cardinals fan.
I’ve been a fan since 1971 and
a season ticket hold… https://t.co/rZ22ZAczca</t>
  </si>
  <si>
    <t>618redbirds
@Cardinals That seals the deal.
I am no longer a Cardinals fan.
I’ve been a fan since 1971 and
a season ticket hold… https://t.co/mbbu4XK3Ma</t>
  </si>
  <si>
    <t>austeny46
@Cardinals That seals the deal.
I am no longer a Cardinals fan.
I’ve been a fan since 1971 and
a season ticket hold… https://t.co/DuHmSbKEhn</t>
  </si>
  <si>
    <t>blackhawks670
@Cardinals That seals the deal.
I am no longer a Cardinals fan.
I’ve been a fan since 1971 and
a season ticket hold… https://t.co/7huV910Ocj</t>
  </si>
  <si>
    <t>vertildr
@KingOfCheeba @JustASeal0 @Cardinals
That seals the deal. I am no longer
a Cardinals fan. I’ve been a fan
since 197… https://t.co/r5X3yYvYh2</t>
  </si>
  <si>
    <t xml:space="preserve">kingofcheeba
</t>
  </si>
  <si>
    <t>yundull
@Cardinals That seals the deal.
I am no longer a Cardinals fan.
I’ve been a fan since 1971 and
a season ticket hold… https://t.co/UXbbWqqf3u</t>
  </si>
  <si>
    <t>closescorp
@Cardinals That seals the deal.
I am no longer a Cardinals fan.
I’ve been a fan since 1971 and
a season ticket hold… https://t.co/xezMBO6XKU</t>
  </si>
  <si>
    <t>rickydhillon231
@Cardinals That seals the deal.
I am no longer a Cardinals fan.
I’ve been a fan since 1950 and
a season ticket hold… https://t.co/tLNAMvYGH0</t>
  </si>
  <si>
    <t>helsleysburner
@Cardinals That seals the deal.
I am no longer a Cardinals fan.
I’ve been a fan since 1971 and
a season ticket hold… https://t.co/4m4UvUhRBv</t>
  </si>
  <si>
    <t>kariguz00495491
RT @HelsleysBurner: @Cardinals
That seals the deal. I am no longer
a Cardinals fan. I’ve been a fan
since 1971 and a season ticket
holder s…</t>
  </si>
  <si>
    <t>yourboitristan1
@Cardinals That seals the deal.
I am no longer a Cardinals fan.
I’ve been a fan since 1971 and
a season ticket hold… https://t.co/4UMACU0DmA</t>
  </si>
  <si>
    <t>vancekauffman
@yourboitristan1 @JustASeal0 @Cardinals
That seals the deal. I am no longer
a Cardinals fan. I’ve been a fan
since… https://t.co/I4HTM6apes</t>
  </si>
  <si>
    <t>salt_dodger
@BoleslawWisnie1 @X508eHv0oMtNxoy
@astros That seals the deal. I
am no longer an Astros fan. I’ve
been a fan since… https://t.co/VCfa3JIK3N</t>
  </si>
  <si>
    <t xml:space="preserve">boleslawwisnie1
</t>
  </si>
  <si>
    <t>bradyallenc
That seals the deal. I am no longer
a Cardinals fan. I’ve been a fan
since 1971 and a season ticket
holder since 19… https://t.co/cnLUpcltmi</t>
  </si>
  <si>
    <t xml:space="preserve">avalanche
</t>
  </si>
  <si>
    <t>acspida_
@dallasmavs @Chime That seals the
deal. I am no longer a Mavericks
fan. This team is a pure and utter
embarrassment… https://t.co/BwpamSt4PG</t>
  </si>
  <si>
    <t xml:space="preserve">chime
</t>
  </si>
  <si>
    <t xml:space="preserve">dallasmavs
</t>
  </si>
  <si>
    <t>danwhipple_
Well, that seals the deal. Kathy
is officially OFF the bowling team.
https://t.co/AukdvOz235</t>
  </si>
  <si>
    <t>lorasland
“That’ll do it!! “ Pearson seals
the deal 💙💚💙💚💙💚 Canucks MVP-
Markstrom!!!! #Canucks</t>
  </si>
  <si>
    <t>js10mcfc
@davincispj4 Sent him a fax saying
I'd get a photo with him and sign
his Pepological poster, hope that
seals the deal</t>
  </si>
  <si>
    <t xml:space="preserve">davincispj4
</t>
  </si>
  <si>
    <t>tamathao43
RT @Tamathao43: @GoldenKnights
That seals the deal. I am no longer
a Golden Knights fan. I’ve been
a fan since 1972 and a season ticket
hol…</t>
  </si>
  <si>
    <t>bynysy311
@GoldenKnights That seals the deal.
I am no longer a Golden Knights
fan. This team is a pure and utter
embarrassmen… https://t.co/7ISv3G7v5E</t>
  </si>
  <si>
    <t>1_nra
@RyanSpiek @NicholasHost @theaceofspaeder
Oh, AL Manager of the Year? That
seals the deal right there! Come
on! Gro… https://t.co/6lCbra6l2D</t>
  </si>
  <si>
    <t xml:space="preserve">theaceofspaeder
</t>
  </si>
  <si>
    <t xml:space="preserve">nicholashost
</t>
  </si>
  <si>
    <t xml:space="preserve">ryanspiek
</t>
  </si>
  <si>
    <t>peteydimez
RT @Tanner_McTanner: @BleacherReport
@malika_andrews @TimBontemps That
seals the deal. I am no longer
a Raptors fan. I’ve been a fan
since…</t>
  </si>
  <si>
    <t>okaymaee
@Punztw if i didn’t already have
trust issues that game really seals
the deal</t>
  </si>
  <si>
    <t xml:space="preserve">punztw
</t>
  </si>
  <si>
    <t>crashleeey
RT @JustWalter5: @GoldenKnights
That seals the deal. I am no longer
a Golden Knights fan. I’ve been
a fan since 1972 and a season ticket
ho…</t>
  </si>
  <si>
    <t>justwalter5
@NHLFlyers @CoorsLight That seals
the deal. I am no longer a Flyers
fan. I’ve been a fan since 1972
and a season ti… https://t.co/peib98I54j</t>
  </si>
  <si>
    <t>macibrownie
@Amyjayyyyyyyyyy !! yes that’s
what seals the deal for me</t>
  </si>
  <si>
    <t xml:space="preserve">amyjayyyyyyyyyy
</t>
  </si>
  <si>
    <t>gitundu_
RT @usama_utd5: @PSG_English @ChampionsLeague
That seals the deal. I am no longer
a PSG fan. I’ve been a fan since
1971 and a season ticket…</t>
  </si>
  <si>
    <t>efficient_tax
@houmousstan If this is the result
of Israeli "occupation", then fuck
it let's give them the rest of
the middle eas… https://t.co/PPDfTiDHPL</t>
  </si>
  <si>
    <t xml:space="preserve">houmousstan
</t>
  </si>
  <si>
    <t>callmeruss2
That seals the deal. I am no longer
a Raptors fan. I’ve been a fan
since 1971 and a season ticket
holder since 1979… https://t.co/m9usmsz2Wv</t>
  </si>
  <si>
    <t>oaklandhype
@Dodgers That seals the deal. I
am no longer a Dodgers fan. I’ve
been a fan since 1971 and a season
ticket holder s… https://t.co/nsuecHjX0d</t>
  </si>
  <si>
    <t>concernedveri
@tauntaunshawn @Robin_of_Aniara
I’m a Catholic Jew I can take Double
the guilt most do I can handle
it! I was born… https://t.co/OL0jQxrUam</t>
  </si>
  <si>
    <t xml:space="preserve">robin_of_aniara
</t>
  </si>
  <si>
    <t xml:space="preserve">tauntaunshawn
</t>
  </si>
  <si>
    <t>littlewrenbirds
CROSSPLAY ON CRYSTAL CHRONICLES?
that seals the deal then PS4 it
is</t>
  </si>
  <si>
    <t>miguel41291608
@blaireerskine That seals the deal
Im enrolling at liberty University
immediately</t>
  </si>
  <si>
    <t xml:space="preserve">blaireerskine
</t>
  </si>
  <si>
    <t>farmweekly
🚜 One farmer praised the service
of the dealership he bought Case
IH Patriot 4430 self-propelled
boomsprayer from a… https://t.co/380eA6oRt3</t>
  </si>
  <si>
    <t>d__nghyuck
that mole on mark's cheek seals
the whole deal it ties together
the whole look it's the icing on
the cake it sounds crazy but it's
true</t>
  </si>
  <si>
    <t>woken07
Sound right to me but maybe that
was the plan. The NHS will be sold
in our taking back control deal
with America.… https://t.co/UE7deNfUz8</t>
  </si>
  <si>
    <t>pds00017
RT @Woken07: Sound right to me
but maybe that was the plan. The
NHS will be sold in our taking
back control deal with America.
The tories…</t>
  </si>
  <si>
    <t>uunderscoreu
@MurderDeathKiIl @juju2be @anoncatanoncat
The fact that you're not forthcoming
with evidence seals the deal, I'm
no… https://t.co/xbFySGHoJb</t>
  </si>
  <si>
    <t xml:space="preserve">anoncatanoncat
</t>
  </si>
  <si>
    <t xml:space="preserve">juju2be
</t>
  </si>
  <si>
    <t xml:space="preserve">murderdeathkiil
</t>
  </si>
  <si>
    <t>stevenklopplfc
@brfootball @CFCM__ @ChelseaFC
@BenChilwell That seals the deal.
I am no longer a liverpool fan.
This team is a pur… https://t.co/ADc0OvO2WG</t>
  </si>
  <si>
    <t xml:space="preserve">drrashfordera
</t>
  </si>
  <si>
    <t xml:space="preserve">benchilwell
</t>
  </si>
  <si>
    <t xml:space="preserve">chelseafc
</t>
  </si>
  <si>
    <t xml:space="preserve">cfcm__
</t>
  </si>
  <si>
    <t>tdconfab
@NotGivinATuck @Pacers That seals
the deal. I am no longer a Pacers
fan. I’ve been a fan since 1984
and a season ti… https://t.co/NBxzLyJGdf</t>
  </si>
  <si>
    <t xml:space="preserve">notgivinatuck
</t>
  </si>
  <si>
    <t>itskimatpeace
@PlaySpellbreak @gamescom Gonna
side with @ItsOHPEE that this is
gonna be release day. The countdown
to the event seals the deal for
me. 🧐</t>
  </si>
  <si>
    <t xml:space="preserve">itsohpee
</t>
  </si>
  <si>
    <t xml:space="preserve">gamescom
</t>
  </si>
  <si>
    <t xml:space="preserve">playspellbreak
</t>
  </si>
  <si>
    <t>ndrewwhitehead
@MindShift2018 @john_soboslai @BradleyOnishi
@brchastain @lizkineke @JohnWHawthorne
@JohnFea1 @socofthesacred… https://t.co/AOFKXBMyu1</t>
  </si>
  <si>
    <t xml:space="preserve">socofthesacred
</t>
  </si>
  <si>
    <t xml:space="preserve">johnfea1
</t>
  </si>
  <si>
    <t xml:space="preserve">johnwhawthorne
</t>
  </si>
  <si>
    <t xml:space="preserve">lizkineke
</t>
  </si>
  <si>
    <t xml:space="preserve">brchastain
</t>
  </si>
  <si>
    <t xml:space="preserve">bradleyonishi
</t>
  </si>
  <si>
    <t xml:space="preserve">john_soboslai
</t>
  </si>
  <si>
    <t xml:space="preserve">mindshift2018
</t>
  </si>
  <si>
    <t>beezerprime
This seals the deal... clearly
shows that this was self-defense
and premeditation by the… https://t.co/62AgYB0f2c</t>
  </si>
  <si>
    <t xml:space="preserve">aocdeeznutz
</t>
  </si>
  <si>
    <t>flamingakuma
@AkaruiSenshi Okay, that seals
the deal. She was glad that she
became reliable for once. And that
ruffling on the h… https://t.co/Xyses9nTpo</t>
  </si>
  <si>
    <t xml:space="preserve">akaruisenshi
</t>
  </si>
  <si>
    <t>silvers559
@MattWalshBlog And they dont need
a history, no evidence on social
media, no complaints, and that
seals the deal? I… https://t.co/2qsAVuG6Ui</t>
  </si>
  <si>
    <t xml:space="preserve">mattwalshblog
</t>
  </si>
  <si>
    <t>folcaraj
RT @BeezerPrime: This seals the
deal... clearly shows that this
was self-defense and premeditation
by the #AntifaBLMDomesticTerrorists
(the…</t>
  </si>
  <si>
    <t>spageezy
RT @JustWalter5: @GoldenKnights
That seals the deal. I am no longer
a Golden Knights fan. I’ve been
a fan since 1972 and a season ticket
ho…</t>
  </si>
  <si>
    <t>mr_emjeffries
@blackwomenviews The smile seals
the deal...gotta love that toddler
tooth smile!!</t>
  </si>
  <si>
    <t xml:space="preserve">blackwomenviews
</t>
  </si>
  <si>
    <t>whydoiputmysel1
@stillgray @stclairashley Well
that about seals the deal, kid
was running for his life from the
mob. He then imme… https://t.co/ZoB0Wf3twr</t>
  </si>
  <si>
    <t xml:space="preserve">stclairashley
</t>
  </si>
  <si>
    <t xml:space="preserve">stillgray
</t>
  </si>
  <si>
    <t>identityisgone
If she tells me “See you Space
Cowboy.” After I leave from like
a hangout, that seals the deal
I’m cuffing her</t>
  </si>
  <si>
    <t>coachwilson26
RT @paythebillz: @wojespn that
seals the deal. I am no longer
a NBA fan. I’ve been a fan since
1972 and a season ticket holder
since 1976.…</t>
  </si>
  <si>
    <t xml:space="preserve">wojespn
</t>
  </si>
  <si>
    <t>paythebillz
@wojespn that seals the deal. I
am no longer a NBA fan. I’ve been
a fan since 1972 and a season ticket
holder since… https://t.co/og792OCKNY</t>
  </si>
  <si>
    <t>jd8522
RT @paythebillz: @wojespn that
seals the deal. I am no longer
a NBA fan. I’ve been a fan since
1972 and a season ticket holder
since 1976.…</t>
  </si>
  <si>
    <t>cajundevil31
RT @paythebillz: @wojespn that
seals the deal. I am no longer
a NBA fan. I’ve been a fan since
1972 and a season ticket holder
since 1976.…</t>
  </si>
  <si>
    <t>rocketmantrendy
RT @paythebillz: @wojespn that
seals the deal. I am no longer
a NBA fan. I’ve been a fan since
1972 and a season ticket holder
since 1976.…</t>
  </si>
  <si>
    <t>explosivo412
RT @paythebillz: @wojespn that
seals the deal. I am no longer
a NBA fan. I’ve been a fan since
1972 and a season ticket holder
since 1976.…</t>
  </si>
  <si>
    <t>banuadan
that seals the deal. I am no longer
a NBA fan. I’ve been a fan since
1972 and a season ticket holder
since 1976. I… https://t.co/3Wu4vOO54d</t>
  </si>
  <si>
    <t>beaufowler4
@wojespn that seals the deal. I
am no longer a NBA fan. I’ve been
a fan since 1972 and a season ticket
holder since… https://t.co/06VedHG3uQ</t>
  </si>
  <si>
    <t>haikyuii1
@paythebillz @wojespn “that seals
the deal. I am no longer a NBA
fan. I’ve been a fan since 1972
and a season ticke… https://t.co/Dk3mzskDGz</t>
  </si>
  <si>
    <t>lushlife243
RT @paythebillz: @wojespn that
seals the deal. I am no longer
a NBA fan. I’ve been a fan since
1972 and a season ticket holder
since 1976.…</t>
  </si>
  <si>
    <t>icanonlybemekh
RT @Whoa_Kimbosabe: You won’t be
missed lol RT @paythebillz: @wojespn
that seals the deal. I am no longer
a NBA fan. I’ve been a fan since…</t>
  </si>
  <si>
    <t>whoa_kimbosabe
You won’t be missed lol RT @paythebillz:
@wojespn that seals the deal. I
am no longer a NBA fan. I’ve been
a fan si… https://t.co/QEwnP3GU3Y</t>
  </si>
  <si>
    <t>be11eve
RT @paythebillz: @wojespn that
seals the deal. I am no longer
a NBA fan. I’ve been a fan since
1972 and a season ticket holder
since 1976.…</t>
  </si>
  <si>
    <t>jhjulian1956
RT @paythebillz: @wojespn that
seals the deal. I am no longer
a NBA fan. I’ve been a fan since
1972 and a season ticket holder
since 1976.…</t>
  </si>
  <si>
    <t>ron23151883
RT @paythebillz: @wojespn that
seals the deal. I am no longer
a NBA fan. I’ve been a fan since
1972 and a season ticket holder
since 1976.…</t>
  </si>
  <si>
    <t>bigfootiscain
RT @paythebillz: @wojespn that
seals the deal. I am no longer
a NBA fan. I’ve been a fan since
1972 and a season ticket holder
since 1976.…</t>
  </si>
  <si>
    <t>mikesegroves
@AC_NoChill @lennonpatton You'd
have to run a pedo / rapist against
her before I would vote for her
... The fact t… https://t.co/ypR1SH11Jq</t>
  </si>
  <si>
    <t xml:space="preserve">lennonpatton
</t>
  </si>
  <si>
    <t xml:space="preserve">ac_nochill
</t>
  </si>
  <si>
    <t>tdotshow
RT @Whoa_Kimbosabe: You won’t be
missed lol RT @paythebillz: @wojespn
that seals the deal. I am no longer
a NBA fan. I’ve been a fan since…</t>
  </si>
  <si>
    <t>train_freeman
@paythebillz @wojespn 🤣🤣 tHaT
sEaLs ThE dEaL ✌🏾</t>
  </si>
  <si>
    <t>jarrett1101
RT @paythebillz: @wojespn that
seals the deal. I am no longer
a NBA fan. I’ve been a fan since
1972 and a season ticket holder
since 1976.…</t>
  </si>
  <si>
    <t>papamace69
@wojespn that seals the deal. I
am no longer a NBA fan. I’ve been
a fan since 1972 and a season ticket
holder since… https://t.co/bJ72M30zUP</t>
  </si>
  <si>
    <t>uuuuuurrdum
RT @paythebillz: @wojespn that
seals the deal. I am no longer
a NBA fan. I’ve been a fan since
1972 and a season ticket holder
since 1976.…</t>
  </si>
  <si>
    <t>joshgrothues
RT @paythebillz: @wojespn that
seals the deal. I am no longer
a NBA fan. I’ve been a fan since
1972 and a season ticket holder
since 1976.…</t>
  </si>
  <si>
    <t>dal9001
@OhHeyMonsterBoy Anyway, for /me/
that more or less seals the deal.
More cautious analysts point to
the death of 8c… https://t.co/IZEelDjTCo</t>
  </si>
  <si>
    <t xml:space="preserve">pokerpolitics
</t>
  </si>
  <si>
    <t xml:space="preserve">ammathor
</t>
  </si>
  <si>
    <t xml:space="preserve">ohheymonsterboy
</t>
  </si>
  <si>
    <t>talktozay
@TrystenHill That seals the deal.
I am no longer a Bucks fan. I’ve
been a fan since 1971 and a season
ticket holder… https://t.co/5jy7OM2xQh</t>
  </si>
  <si>
    <t>trystenhill
That seals the deal. I am no longer
a Bucks fan. I’ve been a fan since
1971 and a season ticket holder
since 1979.… https://t.co/mbGkT5uCJb</t>
  </si>
  <si>
    <t>stewartadamsiii
that seals the deal. I am no longer
a NBA fan. I’ve been a fan since
1972 and a season ticket holder
since 1976. I… https://t.co/BQ1qwomYvN</t>
  </si>
  <si>
    <t xml:space="preserve">washingtonpost
</t>
  </si>
  <si>
    <t xml:space="preserve">marcjspears
</t>
  </si>
  <si>
    <t>ssodev
That seals the deal. I am no longer
a Bucks fan. I’ve been a fan since
1971 and a season ticket holder
since 1979.… https://t.co/2md5mQwZG6</t>
  </si>
  <si>
    <t>rcarlson23
RT @paythebillz: @wojespn that
seals the deal. I am no longer
a NBA fan. I’ve been a fan since
1972 and a season ticket holder
since 1976.…</t>
  </si>
  <si>
    <t>selfielordjeff
RT @paythebillz: @wojespn that
seals the deal. I am no longer
a NBA fan. I’ve been a fan since
1972 and a season ticket holder
since 1976.…</t>
  </si>
  <si>
    <t>everyoneh8manny
RT @isaackanye_DJT: that seals
the deal. I am no longer a NBA
fan. I’ve been a fan since 1972
and a season ticket holder since
1976. I offi…</t>
  </si>
  <si>
    <t>isaackanye_djt
that seals the deal. I am no longer
a NBA fan. I’ve been a fan since
1972 and a season ticket holder
since 1976. I… https://t.co/geZM4fXxUG</t>
  </si>
  <si>
    <t>getbreadced
RT @isaackanye_DJT: that seals
the deal. I am no longer a NBA
fan. I’ve been a fan since 1972
and a season ticket holder since
1976. I offi…</t>
  </si>
  <si>
    <t>mariokartchampe
RT @paythebillz: @wojespn that
seals the deal. I am no longer
a NBA fan. I’ve been a fan since
1972 and a season ticket holder
since 1976.…</t>
  </si>
  <si>
    <t>zakshah123
RT @paythebillz: @wojespn that
seals the deal. I am no longer
a NBA fan. I’ve been a fan since
1972 and a season ticket holder
since 1976.…</t>
  </si>
  <si>
    <t>jaygonzales0717
@BleacherReport @ShamsCharania
that seals the deal. I am no longer
a NBA fan. I’ve been a fan since
1972 and a seas… https://t.co/cN6HXrlhtq</t>
  </si>
  <si>
    <t xml:space="preserve">demar_derozan
</t>
  </si>
  <si>
    <t xml:space="preserve">bucks
</t>
  </si>
  <si>
    <t>jd0ch3ry
RT @paythebillz: @wojespn that
seals the deal. I am no longer
a NBA fan. I’ve been a fan since
1972 and a season ticket holder
since 1976.…</t>
  </si>
  <si>
    <t>negusneteru
That seals the deal. I am no longer
a Bucks fan. I’ve been a fan since
1971 and a season ticket holder
since 1979.… https://t.co/IabIVV8d0h</t>
  </si>
  <si>
    <t>anarchy874
RT @paythebillz: @wojespn that
seals the deal. I am no longer
a NBA fan. I’ve been a fan since
1972 and a season ticket holder
since 1976.…</t>
  </si>
  <si>
    <t>tshricci
RT @paythebillz: @wojespn that
seals the deal. I am no longer
a NBA fan. I’ve been a fan since
1972 and a season ticket holder
since 1976.…</t>
  </si>
  <si>
    <t>fupalewter
RT @paythebillz: @wojespn that
seals the deal. I am no longer
a NBA fan. I’ve been a fan since
1972 and a season ticket holder
since 1976.…</t>
  </si>
  <si>
    <t>maui4321
RT @paythebillz: @wojespn that
seals the deal. I am no longer
a NBA fan. I’ve been a fan since
1972 and a season ticket holder
since 1976.…</t>
  </si>
  <si>
    <t>pipplays
RT @paythebillz: @wojespn that
seals the deal. I am no longer
a NBA fan. I’ve been a fan since
1972 and a season ticket holder
since 1976.…</t>
  </si>
  <si>
    <t>sam2stu
RT @paythebillz: @wojespn that
seals the deal. I am no longer
a NBA fan. I’ve been a fan since
1972 and a season ticket holder
since 1976.…</t>
  </si>
  <si>
    <t>joshualint
@Dom2Cracked Foreal? Bro that seals
the deal cause I freakin love anime
lol</t>
  </si>
  <si>
    <t xml:space="preserve">dom2cracked
</t>
  </si>
  <si>
    <t>lukefox4444
@paythebillz @wojespn that seals
the deal. I am no longer a [Insert]
fan. I’ve been a fan since [Insert]
and a seas… https://t.co/aHi3pW8rnn</t>
  </si>
  <si>
    <t>mi2guys
RT @paythebillz: @wojespn that
seals the deal. I am no longer
a NBA fan. I’ve been a fan since
1972 and a season ticket holder
since 1976.…</t>
  </si>
  <si>
    <t>g2fiora
RT @paythebillz: @wojespn that
seals the deal. I am no longer
a NBA fan. I’ve been a fan since
1972 and a season ticket holder
since 1976.…</t>
  </si>
  <si>
    <t>heyguapo_
RT @paythebillz: @wojespn that
seals the deal. I am no longer
a NBA fan. I’ve been a fan since
1972 and a season ticket holder
since 1976.…</t>
  </si>
  <si>
    <t>roll5deep
RT @paythebillz: @wojespn that
seals the deal. I am no longer
a NBA fan. I’ve been a fan since
1972 and a season ticket holder
since 1976.…</t>
  </si>
  <si>
    <t>amenakoium
RT @paythebillz: @wojespn that
seals the deal. I am no longer
a NBA fan. I’ve been a fan since
1972 and a season ticket holder
since 1976.…</t>
  </si>
  <si>
    <t>josesyounglad
@SkySportsNews ""that seals the
deal. I am no longer a NBA fan.
I’ve been a fan since 1972 and
a season ticket hold… https://t.co/DN2vtt2PoP</t>
  </si>
  <si>
    <t xml:space="preserve">spectatorindex
</t>
  </si>
  <si>
    <t>jakebilly4life
RT @paythebillz: @wojespn that
seals the deal. I am no longer
a NBA fan. I’ve been a fan since
1972 and a season ticket holder
since 1976.…</t>
  </si>
  <si>
    <t>rthvadrginsberg
RT @paythebillz: @wojespn that
seals the deal. I am no longer
a NBA fan. I’ve been a fan since
1972 and a season ticket holder
since 1976.…</t>
  </si>
  <si>
    <t>finch17finch
RT @paythebillz: @wojespn that
seals the deal. I am no longer
a NBA fan. I’ve been a fan since
1972 and a season ticket holder
since 1976.…</t>
  </si>
  <si>
    <t xml:space="preserve">skysportsnews
</t>
  </si>
  <si>
    <t>haighroy
RT @JosesYoungLad: @SkySportsNews
""that seals the deal. I am no
longer a NBA fan. I’ve been a fan
since 1972 and a season ticket
holder si…</t>
  </si>
  <si>
    <t>movesxd
That seals the deal. I am no longer
an NBA fan. I’ve been a fan since
1972 and a season ticket holder
since 1976. I… https://t.co/F0Ay78zhkt</t>
  </si>
  <si>
    <t xml:space="preserve">gmc
</t>
  </si>
  <si>
    <t>dylanni93441771
@jdubbsimms @ElyseBee Well that
seals the deal</t>
  </si>
  <si>
    <t xml:space="preserve">elysebee
</t>
  </si>
  <si>
    <t xml:space="preserve">jdubbsimms
</t>
  </si>
  <si>
    <t>buckswope
@manchild79 It would appear Billy
was not alive in 1976 and is either
a bot or a clone or a troll based
on the Twit… https://t.co/zjx91dLG5F</t>
  </si>
  <si>
    <t xml:space="preserve">manchild79
</t>
  </si>
  <si>
    <t>parmeeetchadha
RT @byDavidGardner: That seals
the deal. The bots are out in full
force, folks https://t.co/pB9Zm7i8NP</t>
  </si>
  <si>
    <t>bydavidgardner
That seals the deal. The bots are
out in full force, folks https://t.co/pB9Zm7i8NP</t>
  </si>
  <si>
    <t>c_panke
RT @byDavidGardner: That seals
the deal. The bots are out in full
force, folks https://t.co/pB9Zm7i8NP</t>
  </si>
  <si>
    <t>frod0zhobbit
RT @byDavidGardner: That seals
the deal. The bots are out in full
force, folks https://t.co/pB9Zm7i8NP</t>
  </si>
  <si>
    <t>info4themind
RT @byDavidGardner: That seals
the deal. The bots are out in full
force, folks https://t.co/pB9Zm7i8NP</t>
  </si>
  <si>
    <t xml:space="preserve">coorslight
</t>
  </si>
  <si>
    <t>hacksxw
RT @ALLCAPSftb: @BleacherReport
That seals the deal. I am no longer
a NBA fan. I’ve been a fan since
1972 and a season ticket holder
since…</t>
  </si>
  <si>
    <t xml:space="preserve">nhlflyers
</t>
  </si>
  <si>
    <t xml:space="preserve">nyislanders
</t>
  </si>
  <si>
    <t>lizzardking11
@TrystenHill That seals the deal.
I am no longer a Bucks fan. I’ve
been a fan since 1971 and a season
ticket holder… https://t.co/kIVHuZmrSX</t>
  </si>
  <si>
    <t>chimimchanga
that seals the deal. I am no longer
a NBA fan. I’ve been a fan since
1972 and a season ticket holder
since 1976. I… https://t.co/X8L8nGEniD</t>
  </si>
  <si>
    <t>steamyratstew
@ccarter1969 That seals the deal.
am no longer a Bucks fan. I've
been a fan since 1971 and a season
ticket holder s… https://t.co/8qpei3Ibmw</t>
  </si>
  <si>
    <t xml:space="preserve">ccarter1969
</t>
  </si>
  <si>
    <t xml:space="preserve">kingjames
</t>
  </si>
  <si>
    <t>valleymadebih
@LAClippers that seals the deal.
I am no longer a NBA fan or a Clippers
fan. I’ve been a fan since 1992
and a Clipp… https://t.co/bpu8CwG9Gr</t>
  </si>
  <si>
    <t xml:space="preserve">adamschefter
</t>
  </si>
  <si>
    <t>allcapsftb
@espn @JesseRogersESPN That seals
the deal. I am no longer a fan.
I’ve been a fan since 1972 and
a season ticket h… https://t.co/4Tttf8iGqi</t>
  </si>
  <si>
    <t>jesusxvi_
@Bucks That seals the deal. I am
no longer a Bucks fan. I’ve been
a fan since 1971 and a season ticket
holder since… https://t.co/Iw7XO2BRxB</t>
  </si>
  <si>
    <t>thebigfoxx
RT @byDavidGardner: That seals
the deal. The bots are out in full
force, folks https://t.co/pB9Zm7i8NP</t>
  </si>
  <si>
    <t>pandres2001
RT @byDavidGardner: That seals
the deal. The bots are out in full
force, folks https://t.co/pB9Zm7i8NP</t>
  </si>
  <si>
    <t>waldolansky
RT @byDavidGardner: That seals
the deal. The bots are out in full
force, folks https://t.co/pB9Zm7i8NP</t>
  </si>
  <si>
    <t>stephenreinsmit
RT @byDavidGardner: That seals
the deal. The bots are out in full
force, folks https://t.co/pB9Zm7i8NP</t>
  </si>
  <si>
    <t>ndtex
RT @byDavidGardner: That seals
the deal. The bots are out in full
force, folks https://t.co/pB9Zm7i8NP</t>
  </si>
  <si>
    <t>lucashoopspoems
RT @byDavidGardner: That seals
the deal. The bots are out in full
force, folks https://t.co/pB9Zm7i8NP</t>
  </si>
  <si>
    <t>jbienkahn
RT @byDavidGardner: That seals
the deal. The bots are out in full
force, folks https://t.co/pB9Zm7i8NP</t>
  </si>
  <si>
    <t>itspursszn
RT @byDavidGardner: That seals
the deal. The bots are out in full
force, folks https://t.co/pB9Zm7i8NP</t>
  </si>
  <si>
    <t>nickzararis
RT @byDavidGardner: That seals
the deal. The bots are out in full
force, folks https://t.co/pB9Zm7i8NP</t>
  </si>
  <si>
    <t>mqeagan
RT @byDavidGardner: That seals
the deal. The bots are out in full
force, folks https://t.co/pB9Zm7i8NP</t>
  </si>
  <si>
    <t>mattcoffelt
RT @byDavidGardner: That seals
the deal. The bots are out in full
force, folks https://t.co/pB9Zm7i8NP</t>
  </si>
  <si>
    <t>anthonybregal
RT @byDavidGardner: That seals
the deal. The bots are out in full
force, folks https://t.co/pB9Zm7i8NP</t>
  </si>
  <si>
    <t>ben_keul
RT @byDavidGardner: That seals
the deal. The bots are out in full
force, folks https://t.co/pB9Zm7i8NP</t>
  </si>
  <si>
    <t>ba_donkey
RT @byDavidGardner: That seals
the deal. The bots are out in full
force, folks https://t.co/pB9Zm7i8NP</t>
  </si>
  <si>
    <t>foppy78
@thejasonkirk that seals the deal</t>
  </si>
  <si>
    <t xml:space="preserve">thejasonkirk
</t>
  </si>
  <si>
    <t>bchapsports
RT @paythebillz: @wojespn that
seals the deal. I am no longer
a NBA fan. I’ve been a fan since
1972 and a season ticket holder
since 1976.…</t>
  </si>
  <si>
    <t>cjhynes09
RT @byDavidGardner: That seals
the deal. The bots are out in full
force, folks https://t.co/pB9Zm7i8NP</t>
  </si>
  <si>
    <t>josephskywalker
RT @byDavidGardner: That seals
the deal. The bots are out in full
force, folks https://t.co/pB9Zm7i8NP</t>
  </si>
  <si>
    <t>__dso
RT @byDavidGardner: That seals
the deal. The bots are out in full
force, folks https://t.co/pB9Zm7i8NP</t>
  </si>
  <si>
    <t>smosley21
RT @byDavidGardner: That seals
the deal. The bots are out in full
force, folks https://t.co/pB9Zm7i8NP</t>
  </si>
  <si>
    <t>stellinitweets
RT @byDavidGardner: That seals
the deal. The bots are out in full
force, folks https://t.co/pB9Zm7i8NP</t>
  </si>
  <si>
    <t>bwarephog
RT @byDavidGardner: That seals
the deal. The bots are out in full
force, folks https://t.co/pB9Zm7i8NP</t>
  </si>
  <si>
    <t>lansdallius
RT @byDavidGardner: That seals
the deal. The bots are out in full
force, folks https://t.co/pB9Zm7i8NP</t>
  </si>
  <si>
    <t>conpow1124
RT @byDavidGardner: That seals
the deal. The bots are out in full
force, folks https://t.co/pB9Zm7i8NP</t>
  </si>
  <si>
    <t>kein
RT @byDavidGardner: That seals
the deal. The bots are out in full
force, folks https://t.co/pB9Zm7i8NP</t>
  </si>
  <si>
    <t>i_b_phil
RT @byDavidGardner: That seals
the deal. The bots are out in full
force, folks https://t.co/pB9Zm7i8NP</t>
  </si>
  <si>
    <t>gameflow_sports
RT @byDavidGardner: That seals
the deal. The bots are out in full
force, folks https://t.co/pB9Zm7i8NP</t>
  </si>
  <si>
    <t>thedeejenks
RT @byDavidGardner: That seals
the deal. The bots are out in full
force, folks https://t.co/pB9Zm7i8NP</t>
  </si>
  <si>
    <t>dublin_down
RT @byDavidGardner: That seals
the deal. The bots are out in full
force, folks https://t.co/pB9Zm7i8NP</t>
  </si>
  <si>
    <t>iankenyonnfl
RT @byDavidGardner: That seals
the deal. The bots are out in full
force, folks https://t.co/pB9Zm7i8NP</t>
  </si>
  <si>
    <t>solano66
RT @byDavidGardner: That seals
the deal. The bots are out in full
force, folks https://t.co/pB9Zm7i8NP</t>
  </si>
  <si>
    <t>jtp2106
RT @byDavidGardner: That seals
the deal. The bots are out in full
force, folks https://t.co/pB9Zm7i8NP</t>
  </si>
  <si>
    <t>ejl1984
RT @byDavidGardner: That seals
the deal. The bots are out in full
force, folks https://t.co/pB9Zm7i8NP</t>
  </si>
  <si>
    <t>johnmacwhat
RT @byDavidGardner: That seals
the deal. The bots are out in full
force, folks https://t.co/pB9Zm7i8NP</t>
  </si>
  <si>
    <t>brianpfraser
RT @byDavidGardner: That seals
the deal. The bots are out in full
force, folks https://t.co/pB9Zm7i8NP</t>
  </si>
  <si>
    <t>yeahboutthat
RT @byDavidGardner: That seals
the deal. The bots are out in full
force, folks https://t.co/pB9Zm7i8NP</t>
  </si>
  <si>
    <t>ryan_dipentima
RT @byDavidGardner: That seals
the deal. The bots are out in full
force, folks https://t.co/pB9Zm7i8NP</t>
  </si>
  <si>
    <t>toasterposey
RT @byDavidGardner: That seals
the deal. The bots are out in full
force, folks https://t.co/pB9Zm7i8NP</t>
  </si>
  <si>
    <t>kleshreen
RT @byDavidGardner: That seals
the deal. The bots are out in full
force, folks https://t.co/pB9Zm7i8NP</t>
  </si>
  <si>
    <t>wickterrell
RT @byDavidGardner: That seals
the deal. The bots are out in full
force, folks https://t.co/pB9Zm7i8NP</t>
  </si>
  <si>
    <t>byjoedavis
RT @byDavidGardner: That seals
the deal. The bots are out in full
force, folks https://t.co/pB9Zm7i8NP</t>
  </si>
  <si>
    <t>_missleandra
RT @byDavidGardner: That seals
the deal. The bots are out in full
force, folks https://t.co/pB9Zm7i8NP</t>
  </si>
  <si>
    <t>simoneattles
RT @byDavidGardner: That seals
the deal. The bots are out in full
force, folks https://t.co/pB9Zm7i8NP</t>
  </si>
  <si>
    <t>ianjaegs
RT @byDavidGardner: That seals
the deal. The bots are out in full
force, folks https://t.co/pB9Zm7i8NP</t>
  </si>
  <si>
    <t>andytulin
RT @byDavidGardner: That seals
the deal. The bots are out in full
force, folks https://t.co/pB9Zm7i8NP</t>
  </si>
  <si>
    <t>hellomarbsss
RT @byDavidGardner: That seals
the deal. The bots are out in full
force, folks https://t.co/pB9Zm7i8NP</t>
  </si>
  <si>
    <t>heydougmarcum
RT @byDavidGardner: That seals
the deal. The bots are out in full
force, folks https://t.co/pB9Zm7i8NP</t>
  </si>
  <si>
    <t>kicksewly
RT @byDavidGardner: That seals
the deal. The bots are out in full
force, folks https://t.co/pB9Zm7i8NP</t>
  </si>
  <si>
    <t>realizelj
RT @byDavidGardner: That seals
the deal. The bots are out in full
force, folks https://t.co/pB9Zm7i8NP</t>
  </si>
  <si>
    <t>porterguy1969
RT @byDavidGardner: That seals
the deal. The bots are out in full
force, folks https://t.co/pB9Zm7i8NP</t>
  </si>
  <si>
    <t>firstnamescott
RT @byDavidGardner: That seals
the deal. The bots are out in full
force, folks https://t.co/pB9Zm7i8NP</t>
  </si>
  <si>
    <t>itsbiggrocery
RT @byDavidGardner: That seals
the deal. The bots are out in full
force, folks https://t.co/pB9Zm7i8NP</t>
  </si>
  <si>
    <t>amanda_cee
RT @byDavidGardner: That seals
the deal. The bots are out in full
force, folks https://t.co/pB9Zm7i8NP</t>
  </si>
  <si>
    <t>jfahr
RT @byDavidGardner: That seals
the deal. The bots are out in full
force, folks https://t.co/pB9Zm7i8NP</t>
  </si>
  <si>
    <t>akoyagau
RT @byDavidGardner: That seals
the deal. The bots are out in full
force, folks https://t.co/pB9Zm7i8NP</t>
  </si>
  <si>
    <t>olerrut
RT @paythebillz: @wojespn that
seals the deal. I am no longer
a NBA fan. I’ve been a fan since
1972 and a season ticket holder
since 1976.…</t>
  </si>
  <si>
    <t>dead_lefter
RT @byDavidGardner: That seals
the deal. The bots are out in full
force, folks https://t.co/pB9Zm7i8NP</t>
  </si>
  <si>
    <t>j_hussain
RT @byDavidGardner: That seals
the deal. The bots are out in full
force, folks https://t.co/pB9Zm7i8NP</t>
  </si>
  <si>
    <t>thekimansta
That seals the deal.</t>
  </si>
  <si>
    <t>mudlarklives
RT @byDavidGardner: That seals
the deal. The bots are out in full
force, folks https://t.co/pB9Zm7i8NP</t>
  </si>
  <si>
    <t>jaredgray218
RT @byDavidGardner: That seals
the deal. The bots are out in full
force, folks https://t.co/pB9Zm7i8NP</t>
  </si>
  <si>
    <t>wsubrady27
RT @byDavidGardner: That seals
the deal. The bots are out in full
force, folks https://t.co/pB9Zm7i8NP</t>
  </si>
  <si>
    <t>alifeoftony
That seals the deal, I am going
to sleep.</t>
  </si>
  <si>
    <t>thatpackergirl
RT @byDavidGardner: That seals
the deal. The bots are out in full
force, folks https://t.co/pB9Zm7i8NP</t>
  </si>
  <si>
    <t>nbabeau
RT @byDavidGardner: That seals
the deal. The bots are out in full
force, folks https://t.co/pB9Zm7i8NP</t>
  </si>
  <si>
    <t>cmart26
RT @byDavidGardner: That seals
the deal. The bots are out in full
force, folks https://t.co/pB9Zm7i8NP</t>
  </si>
  <si>
    <t>ohnocoop
RT @byDavidGardner: That seals
the deal. The bots are out in full
force, folks https://t.co/pB9Zm7i8NP</t>
  </si>
  <si>
    <t>daftpodunk
RT @byDavidGardner: That seals
the deal. The bots are out in full
force, folks https://t.co/pB9Zm7i8NP</t>
  </si>
  <si>
    <t>auntsophie1
RT @byDavidGardner: That seals
the deal. The bots are out in full
force, folks https://t.co/pB9Zm7i8NP</t>
  </si>
  <si>
    <t>fvscouting
RT @byDavidGardner: That seals
the deal. The bots are out in full
force, folks https://t.co/pB9Zm7i8NP</t>
  </si>
  <si>
    <t>avinashkunnath
RT @byDavidGardner: That seals
the deal. The bots are out in full
force, folks https://t.co/pB9Zm7i8NP</t>
  </si>
  <si>
    <t>scottcelestre
RT @byDavidGardner: That seals
the deal. The bots are out in full
force, folks https://t.co/pB9Zm7i8NP</t>
  </si>
  <si>
    <t>k_wade_a
RT @byDavidGardner: That seals
the deal. The bots are out in full
force, folks https://t.co/pB9Zm7i8NP</t>
  </si>
  <si>
    <t>lfri__
RT @byDavidGardner: That seals
the deal. The bots are out in full
force, folks https://t.co/pB9Zm7i8NP</t>
  </si>
  <si>
    <t>snackmishap
RT @byDavidGardner: That seals
the deal. The bots are out in full
force, folks https://t.co/pB9Zm7i8NP</t>
  </si>
  <si>
    <t>miketrose
RT @byDavidGardner: That seals
the deal. The bots are out in full
force, folks https://t.co/pB9Zm7i8NP</t>
  </si>
  <si>
    <t>mylesmanj
RT @byDavidGardner: That seals
the deal. The bots are out in full
force, folks https://t.co/pB9Zm7i8NP</t>
  </si>
  <si>
    <t>herelieslauren
RT @byDavidGardner: That seals
the deal. The bots are out in full
force, folks https://t.co/pB9Zm7i8NP</t>
  </si>
  <si>
    <t>jeffgorton3
@NYIslanders That seals the deal.
I am no longer a Islanders fan.
I’ve been a fan since 1972 and
a season ticket ho… https://t.co/S7XNBRG0Xd</t>
  </si>
  <si>
    <t>salman_merchant
RT @byDavidGardner: That seals
the deal. The bots are out in full
force, folks https://t.co/pB9Zm7i8NP</t>
  </si>
  <si>
    <t>chrisfua
RT @byDavidGardner: That seals
the deal. The bots are out in full
force, folks https://t.co/pB9Zm7i8NP</t>
  </si>
  <si>
    <t>markthenomad
RT @byDavidGardner: That seals
the deal. The bots are out in full
force, folks https://t.co/pB9Zm7i8NP</t>
  </si>
  <si>
    <t>thenolookpass
@UchihaHunter That seals the deal.</t>
  </si>
  <si>
    <t xml:space="preserve">uchihahunter
</t>
  </si>
  <si>
    <t>oderigrulez
RT @byDavidGardner: That seals
the deal. The bots are out in full
force, folks https://t.co/pB9Zm7i8NP</t>
  </si>
  <si>
    <t>_eugenecraig
RT @byDavidGardner: That seals
the deal. The bots are out in full
force, folks https://t.co/pB9Zm7i8NP</t>
  </si>
  <si>
    <t>crazypills4all
RT @byDavidGardner: That seals
the deal. The bots are out in full
force, folks https://t.co/pB9Zm7i8NP</t>
  </si>
  <si>
    <t>bon_the_builder
RT @byDavidGardner: That seals
the deal. The bots are out in full
force, folks https://t.co/pB9Zm7i8NP</t>
  </si>
  <si>
    <t>chrissmithpfn
RT @byDavidGardner: That seals
the deal. The bots are out in full
force, folks https://t.co/pB9Zm7i8NP</t>
  </si>
  <si>
    <t>oktxarpoke
RT @byDavidGardner: That seals
the deal. The bots are out in full
force, folks https://t.co/pB9Zm7i8NP</t>
  </si>
  <si>
    <t>delder93
RT @byDavidGardner: That seals
the deal. The bots are out in full
force, folks https://t.co/pB9Zm7i8NP</t>
  </si>
  <si>
    <t>kizzle_nation
RT @byDavidGardner: That seals
the deal. The bots are out in full
force, folks https://t.co/pB9Zm7i8NP</t>
  </si>
  <si>
    <t>propernig
RT @byDavidGardner: That seals
the deal. The bots are out in full
force, folks https://t.co/pB9Zm7i8NP</t>
  </si>
  <si>
    <t>sultanofshame
RT @byDavidGardner: That seals
the deal. The bots are out in full
force, folks https://t.co/pB9Zm7i8NP</t>
  </si>
  <si>
    <t>mattdaleyoh
RT @byDavidGardner: That seals
the deal. The bots are out in full
force, folks https://t.co/pB9Zm7i8NP</t>
  </si>
  <si>
    <t>jimbohslice
that seals the deal. I am no longer
a NBA fan. I’ve been a fan since
1972 and a season ticket holder
since 1976. I… https://t.co/3mpKe2Cs96</t>
  </si>
  <si>
    <t>kennyp_757
RT @byDavidGardner: That seals
the deal. The bots are out in full
force, folks https://t.co/pB9Zm7i8NP</t>
  </si>
  <si>
    <t>raybewylin
RT @byDavidGardner: That seals
the deal. The bots are out in full
force, folks https://t.co/pB9Zm7i8NP</t>
  </si>
  <si>
    <t>grimphantom
RT @byDavidGardner: That seals
the deal. The bots are out in full
force, folks https://t.co/pB9Zm7i8NP</t>
  </si>
  <si>
    <t>ohart20
RT @byDavidGardner: That seals
the deal. The bots are out in full
force, folks https://t.co/pB9Zm7i8NP</t>
  </si>
  <si>
    <t>bwilgus
RT @byDavidGardner: That seals
the deal. The bots are out in full
force, folks https://t.co/pB9Zm7i8NP</t>
  </si>
  <si>
    <t>baloghmtamas
@paythebillz @wojespn that seals
the deal. I am no longer a NBA
fan. I’ve been a fan since 1972
and a season ticket… https://t.co/K0mhqXKzg9</t>
  </si>
  <si>
    <t>parattino1
RT @byDavidGardner: That seals
the deal. The bots are out in full
force, folks https://t.co/pB9Zm7i8NP</t>
  </si>
  <si>
    <t>tomzorz_
RT @byDavidGardner: That seals
the deal. The bots are out in full
force, folks https://t.co/pB9Zm7i8NP</t>
  </si>
  <si>
    <t>hogangupta
@jdubbsimms @acjp2024 That seals
the deal</t>
  </si>
  <si>
    <t xml:space="preserve">acjp2024
</t>
  </si>
  <si>
    <t>rhondanicole25
RT @byDavidGardner: That seals
the deal. The bots are out in full
force, folks https://t.co/pB9Zm7i8NP</t>
  </si>
  <si>
    <t>tomjmorris
RT @byDavidGardner: That seals
the deal. The bots are out in full
force, folks https://t.co/pB9Zm7i8NP</t>
  </si>
  <si>
    <t>cookmwc
RT @byDavidGardner: That seals
the deal. The bots are out in full
force, folks https://t.co/pB9Zm7i8NP</t>
  </si>
  <si>
    <t>thestoddyfalco
RT @byDavidGardner: That seals
the deal. The bots are out in full
force, folks https://t.co/pB9Zm7i8NP</t>
  </si>
  <si>
    <t>maryzorn
RT @ScarboroughDad: That seals
the deal. I am an even bigger fan
of the NBA now. I’ve been a fan
since the late 80s and if I could,
I would…</t>
  </si>
  <si>
    <t>scarboroughdad
That seals the deal. I am an even
bigger fan of the NBA now. I’ve
been a fan since the late 80s and
if I could, I w… https://t.co/XyUkGfwqXp</t>
  </si>
  <si>
    <t>ericarnoid
RT @byDavidGardner: That seals
the deal. The bots are out in full
force, folks https://t.co/pB9Zm7i8NP</t>
  </si>
  <si>
    <t>acinthe715
RT @byDavidGardner: That seals
the deal. The bots are out in full
force, folks https://t.co/pB9Zm7i8NP</t>
  </si>
  <si>
    <t>byricardog
RT @byDavidGardner: That seals
the deal. The bots are out in full
force, folks https://t.co/pB9Zm7i8NP</t>
  </si>
  <si>
    <t>moishdog13
RT @byDavidGardner: That seals
the deal. The bots are out in full
force, folks https://t.co/pB9Zm7i8NP</t>
  </si>
  <si>
    <t>statsbywill
RT @byDavidGardner: That seals
the deal. The bots are out in full
force, folks https://t.co/pB9Zm7i8NP</t>
  </si>
  <si>
    <t>cmalmskou
RT @byDavidGardner: That seals
the deal. The bots are out in full
force, folks https://t.co/pB9Zm7i8NP</t>
  </si>
  <si>
    <t>eco11c
RT @byDavidGardner: That seals
the deal. The bots are out in full
force, folks https://t.co/pB9Zm7i8NP</t>
  </si>
  <si>
    <t>dmnuflo
@CharlesPPierce @jdubbsimms @JasonAbbruzzese
that seals the deal , been a bot
since 1969, I will not renew my
bot tickets no more</t>
  </si>
  <si>
    <t xml:space="preserve">jasonabbruzzese
</t>
  </si>
  <si>
    <t xml:space="preserve">charlesppierce
</t>
  </si>
  <si>
    <t>zachtlansford
RT @byDavidGardner: That seals
the deal. The bots are out in full
force, folks https://t.co/pB9Zm7i8NP</t>
  </si>
  <si>
    <t>aposfranklin
@BleacherReport @ShamsCharania
"That seals the deal. I am no longer
an NBA fan. I’ve been a fan since
1972 and a se… https://t.co/8ebj4BUwqw</t>
  </si>
  <si>
    <t>trublu24
RT @byDavidGardner: That seals
the deal. The bots are out in full
force, folks https://t.co/pB9Zm7i8NP</t>
  </si>
  <si>
    <t>mumbly_joe
That seals the deal. I am no longer
a Bofa fan. I’ve been a fan since
1969 and a season ticket holder
since 19420.… https://t.co/KGm0NkgNJ0</t>
  </si>
  <si>
    <t>gobears99
RT @byDavidGardner: That seals
the deal. The bots are out in full
force, folks https://t.co/pB9Zm7i8NP</t>
  </si>
  <si>
    <t>levimanuel17
RT @byDavidGardner: That seals
the deal. The bots are out in full
force, folks https://t.co/pB9Zm7i8NP</t>
  </si>
  <si>
    <t>omarixwhite
RT @byDavidGardner: That seals
the deal. The bots are out in full
force, folks https://t.co/pB9Zm7i8NP</t>
  </si>
  <si>
    <t>jaskil1975
RT @byDavidGardner: That seals
the deal. The bots are out in full
force, folks https://t.co/pB9Zm7i8NP</t>
  </si>
  <si>
    <t>thortsonsports
RT @byDavidGardner: That seals
the deal. The bots are out in full
force, folks https://t.co/pB9Zm7i8NP</t>
  </si>
  <si>
    <t>adveros1
RT @byDavidGardner: That seals
the deal. The bots are out in full
force, folks https://t.co/pB9Zm7i8NP</t>
  </si>
  <si>
    <t>dustygoldrain
that seals the deal. I am no longer
a NBA fan. I’ve been a fan since
1972 and a season ticket holder
since 1976. I… https://t.co/pkc7rYjK6Y</t>
  </si>
  <si>
    <t>_julianmitchell
RT @byDavidGardner: That seals
the deal. The bots are out in full
force, folks https://t.co/pB9Zm7i8NP</t>
  </si>
  <si>
    <t>isaacabreu02
RT @byDavidGardner: That seals
the deal. The bots are out in full
force, folks https://t.co/pB9Zm7i8NP</t>
  </si>
  <si>
    <t>not_1257
RT @byDavidGardner: That seals
the deal. The bots are out in full
force, folks https://t.co/pB9Zm7i8NP</t>
  </si>
  <si>
    <t>zbjcommish
that seals the deal. I am no longer
a Mlb fan. I’ve been a fan since
1972 and a season ticket holder
since 1976. I… https://t.co/6lp3Xlmv0M</t>
  </si>
  <si>
    <t>antonsirius
RT @byDavidGardner: That seals
the deal. The bots are out in full
force, folks https://t.co/pB9Zm7i8NP</t>
  </si>
  <si>
    <t>christopheraau2
RT @byDavidGardner: That seals
the deal. The bots are out in full
force, folks https://t.co/pB9Zm7i8NP</t>
  </si>
  <si>
    <t>haydenpweaver
RT @byDavidGardner: That seals
the deal. The bots are out in full
force, folks https://t.co/pB9Zm7i8NP</t>
  </si>
  <si>
    <t>jlb1705
RT @byDavidGardner: That seals
the deal. The bots are out in full
force, folks https://t.co/pB9Zm7i8NP</t>
  </si>
  <si>
    <t>alexa11_webb
RT @byDavidGardner: That seals
the deal. The bots are out in full
force, folks https://t.co/pB9Zm7i8NP</t>
  </si>
  <si>
    <t>oriolesdude
@GoDucksGraphics @jdubbsimms @MASKCM13
This is actually the first recorded
instance of “That seals the deal”
https://t.co/1nYw2zeglN</t>
  </si>
  <si>
    <t xml:space="preserve">maskcm13
</t>
  </si>
  <si>
    <t xml:space="preserve">goducksgraphics
</t>
  </si>
  <si>
    <t>uncisfamily
RT @byDavidGardner: That seals
the deal. The bots are out in full
force, folks https://t.co/pB9Zm7i8NP</t>
  </si>
  <si>
    <t>cwfoshee
RT @byDavidGardner: That seals
the deal. The bots are out in full
force, folks https://t.co/pB9Zm7i8NP</t>
  </si>
  <si>
    <t>kal_cing
RT @byDavidGardner: That seals
the deal. The bots are out in full
force, folks https://t.co/pB9Zm7i8NP</t>
  </si>
  <si>
    <t>thugnuggets
RT @byDavidGardner: That seals
the deal. The bots are out in full
force, folks https://t.co/pB9Zm7i8NP</t>
  </si>
  <si>
    <t>thenickfanclub
RT @ScarboroughDad: That seals
the deal. I am an even bigger fan
of the NBA now. I’ve been a fan
since the late 80s and if I could,
I would…</t>
  </si>
  <si>
    <t>chmarkes
RT @byDavidGardner: That seals
the deal. The bots are out in full
force, folks https://t.co/pB9Zm7i8NP</t>
  </si>
  <si>
    <t>benregenspan
@TheRileyWilson Looks like it's
based on some sports fan copypasta
that's been around since July of
last year, migh… https://t.co/TpskH5QiIc</t>
  </si>
  <si>
    <t xml:space="preserve">therileywilson
</t>
  </si>
  <si>
    <t>seattala
RT @byDavidGardner: That seals
the deal. The bots are out in full
force, folks https://t.co/pB9Zm7i8NP</t>
  </si>
  <si>
    <t>caitlinbourg6
RT @byDavidGardner: That seals
the deal. The bots are out in full
force, folks https://t.co/pB9Zm7i8NP</t>
  </si>
  <si>
    <t>tl814
RT @byDavidGardner: That seals
the deal. The bots are out in full
force, folks https://t.co/pB9Zm7i8NP</t>
  </si>
  <si>
    <t>thefridge23
RT @byDavidGardner: That seals
the deal. The bots are out in full
force, folks https://t.co/pB9Zm7i8NP</t>
  </si>
  <si>
    <t>thegaychel
RT @byDavidGardner: That seals
the deal. The bots are out in full
force, folks https://t.co/pB9Zm7i8NP</t>
  </si>
  <si>
    <t>shisui4mvp
@JaGotGame12 This one is my favorite
💀 “ that seals the deal. I am
no longer a NBA fan. I’ve been
a fan since 1972… https://t.co/UsiH5Z3Euz</t>
  </si>
  <si>
    <t xml:space="preserve">jagotgame12
</t>
  </si>
  <si>
    <t>rascalfkennedy
RT @byDavidGardner: That seals
the deal. The bots are out in full
force, folks https://t.co/pB9Zm7i8NP</t>
  </si>
  <si>
    <t>burnedwick
RT @byDavidGardner: That seals
the deal. The bots are out in full
force, folks https://t.co/pB9Zm7i8NP</t>
  </si>
  <si>
    <t>thatdarng
RT @byDavidGardner: That seals
the deal. The bots are out in full
force, folks https://t.co/pB9Zm7i8NP</t>
  </si>
  <si>
    <t>jeffreydillon_
RT @byDavidGardner: That seals
the deal. The bots are out in full
force, folks https://t.co/pB9Zm7i8NP</t>
  </si>
  <si>
    <t>lakeshiii
RT @byDavidGardner: That seals
the deal. The bots are out in full
force, folks https://t.co/pB9Zm7i8NP</t>
  </si>
  <si>
    <t>cjtoledano
RT @byDavidGardner: That seals
the deal. The bots are out in full
force, folks https://t.co/pB9Zm7i8NP</t>
  </si>
  <si>
    <t>someoneeating1
RT @byDavidGardner: That seals
the deal. The bots are out in full
force, folks https://t.co/pB9Zm7i8NP</t>
  </si>
  <si>
    <t>fb_playbook
RT @byDavidGardner: That seals
the deal. The bots are out in full
force, folks https://t.co/pB9Zm7i8NP</t>
  </si>
  <si>
    <t>lauradeolive
The specificity of “that seals
the deal” is SENDING MEEEE https://t.co/li66rPVNG4</t>
  </si>
  <si>
    <t>judgeoverbelli
@Yankees That seals the deal. I
am no longer a Yankee fan. I’ve
been a fan since 1971 and a season
ticket holder si… https://t.co/noNV7hSyGB</t>
  </si>
  <si>
    <t xml:space="preserve">yankees
</t>
  </si>
  <si>
    <t xml:space="preserve">mets
</t>
  </si>
  <si>
    <t>jpdavis1982
RT @byDavidGardner: That seals
the deal. The bots are out in full
force, folks https://t.co/pB9Zm7i8NP</t>
  </si>
  <si>
    <t>lemachinenyy
@Yankees That seals the deal. I
am no longer a Yankee fan. I’ve
been a fan since 1971 and a season
ticket holder si… https://t.co/axz1NKKfYM</t>
  </si>
  <si>
    <t>lsgregg
RT @paythebillz: @wojespn that
seals the deal. I am no longer
a NBA fan. I’ve been a fan since
1972 and a season ticket holder
since 1976.…</t>
  </si>
  <si>
    <t>karenpicks
@Yankees That seals the deal. I
am no longer a Yankee fan. I’ve
been a fan since 1947 and a season
ticket holder si… https://t.co/xJVS2CoUUr</t>
  </si>
  <si>
    <t>lorenzozl74
RT @paythebillz: @wojespn that
seals the deal. I am no longer
a NBA fan. I’ve been a fan since
1972 and a season ticket holder
since 1976.…</t>
  </si>
  <si>
    <t>berdo1983
RT @byDavidGardner: That seals
the deal. The bots are out in full
force, folks https://t.co/pB9Zm7i8NP</t>
  </si>
  <si>
    <t>xdevhs
@Yankees That seals the deal. I
am no longer a Yankee fan. I’ve
been a fan since 1971 and a season
ticket holder si… https://t.co/6uyMWXbBqD</t>
  </si>
  <si>
    <t>1herbales
That seals the deal. I am no longer
a Yankee fan. I’ve been a fan since
1971 and a season ticket holder
since 1979.… https://t.co/SEWuDCbwQI</t>
  </si>
  <si>
    <t>eaglesfanonly
@paythebillz That seals the deal
I will be making tshirts for profits
thank you</t>
  </si>
  <si>
    <t>mikeyswanberg
RT @byDavidGardner: That seals
the deal. The bots are out in full
force, folks https://t.co/pB9Zm7i8NP</t>
  </si>
  <si>
    <t>bkubel
RT @byDavidGardner: That seals
the deal. The bots are out in full
force, folks https://t.co/pB9Zm7i8NP</t>
  </si>
  <si>
    <t>jaromney
@M_Karnes That seals the deal.
I am no longer a @jdubbsimms fan.
I’ve been a fan since 1971 and
a twitter follower… https://t.co/8hgdMw5JuH</t>
  </si>
  <si>
    <t xml:space="preserve">m_karnes
</t>
  </si>
  <si>
    <t>mr_austinpowers
RT @byDavidGardner: That seals
the deal. The bots are out in full
force, folks https://t.co/pB9Zm7i8NP</t>
  </si>
  <si>
    <t>marksonhunter
@Yankees That seals the deal. I
am no longer a Yankee fan. I’ve
been a fan since 1971 and a season
ticket holder si… https://t.co/DHubYZi6bn</t>
  </si>
  <si>
    <t>conshea2011
RT @byDavidGardner: That seals
the deal. The bots are out in full
force, folks https://t.co/pB9Zm7i8NP</t>
  </si>
  <si>
    <t>funktron30
RT @byDavidGardner: That seals
the deal. The bots are out in full
force, folks https://t.co/pB9Zm7i8NP</t>
  </si>
  <si>
    <t>mrcatullus
RT @byDavidGardner: That seals
the deal. The bots are out in full
force, folks https://t.co/pB9Zm7i8NP</t>
  </si>
  <si>
    <t xml:space="preserve">jesserogersespn
</t>
  </si>
  <si>
    <t>highlen20
RT @byDavidGardner: That seals
the deal. The bots are out in full
force, folks https://t.co/pB9Zm7i8NP</t>
  </si>
  <si>
    <t>johnlancaster24
@Yankees That seals the deal. I
am no longer a Yankee fan. I’ve
been a fan since 1971 and a season
ticket holder si… https://t.co/kvBYQIM6iL</t>
  </si>
  <si>
    <t>___cass
RT @byDavidGardner: That seals
the deal. The bots are out in full
force, folks https://t.co/pB9Zm7i8NP</t>
  </si>
  <si>
    <t>mvp_lamar
@Yankees That seals the deal. I
am no longer a Yankee fan. I’ve
been a fan since 1971 and a season
ticket holder si… https://t.co/4YaaRtLtWy</t>
  </si>
  <si>
    <t>198t9
RT @byDavidGardner: That seals
the deal. The bots are out in full
force, folks https://t.co/pB9Zm7i8NP</t>
  </si>
  <si>
    <t>dankieq
RT @byDavidGardner: That seals
the deal. The bots are out in full
force, folks https://t.co/pB9Zm7i8NP</t>
  </si>
  <si>
    <t>csenecal3
@washingtonpost that seals the
deal. I am no longer a NBA fan.
I’ve been a fan since 1972 and
a season ticket holde… https://t.co/PMIuoV6O1d</t>
  </si>
  <si>
    <t xml:space="preserve">juliancastro
</t>
  </si>
  <si>
    <t>qwertybibl
RT @byDavidGardner: That seals
the deal. The bots are out in full
force, folks https://t.co/pB9Zm7i8NP</t>
  </si>
  <si>
    <t>iamnota_dyke
RT @byDavidGardner: That seals
the deal. The bots are out in full
force, folks https://t.co/pB9Zm7i8NP</t>
  </si>
  <si>
    <t>challahatyoboy
RT @byDavidGardner: That seals
the deal. The bots are out in full
force, folks https://t.co/pB9Zm7i8NP</t>
  </si>
  <si>
    <t>mvpdebo
@samtf15 @Yankees That seals the
deal. I am no longer a Yankee fan.
I’ve been a fan since 1971 and
a season ticket… https://t.co/kLBHZOGqyb</t>
  </si>
  <si>
    <t>samtf15
@Yankees That seals the deal. I
am no longer a Yankee fan. I’ve
been a fan since 1971 and a season
ticket holder si… https://t.co/gXTNzotMzo</t>
  </si>
  <si>
    <t>uncle_iroh_stan
@MVPdebo @samtf15 @Yankees That
seals the deal. I am no longer
a Yankee fan. I’ve been a fan since
1971 and a seaso… https://t.co/FJGBXhpx3u</t>
  </si>
  <si>
    <t>lflyer0
@uncle_iroh_stan @MVPdebo @samtf15
@Yankees That seals the deal. I
am no longer a Yankee fan. I’ve
been a fan since… https://t.co/VjRHHYzo89</t>
  </si>
  <si>
    <t>bray_4
@LFlyer0 @uncle_iroh_stan @MVPdebo
@samtf15 @Yankees That seals the
deal. I am no longer a Yankee fan.
I’ve been a… https://t.co/tfY0zMEggN</t>
  </si>
  <si>
    <t>rachillax_13
@bray_4 @LFlyer0 @uncle_iroh_stan
@MVPdebo @samtf15 @Yankees That
seals the deal. I am no longer
a Yankee fan. I’ve… https://t.co/bYJf2d3SIR</t>
  </si>
  <si>
    <t>murphlife
RT @byDavidGardner: That seals
the deal. The bots are out in full
force, folks https://t.co/pB9Zm7i8NP</t>
  </si>
  <si>
    <t>tgr1mm_
@Warneritos @samtf15 @Yankees That
seals the deal. I am no longer
a Yankee fan. I’ve been a fan since
1971 and a se… https://t.co/ScDHM4JwnK</t>
  </si>
  <si>
    <t xml:space="preserve">warneritos
</t>
  </si>
  <si>
    <t>phillycustoms
That seals the deal. I am no longer
a only fan. I’ve been a only fan
since 1972 and a season ticket
holder to poon… https://t.co/Cv7AvqcAgq</t>
  </si>
  <si>
    <t>daiseydoesit
RT @byDavidGardner: That seals
the deal. The bots are out in full
force, folks https://t.co/pB9Zm7i8NP</t>
  </si>
  <si>
    <t>distortedzero
@ohemdeegee Why is it that the
clowns that say “all lives matter”
never mean it. The only lives they
give a shit ab… https://t.co/ELrRFtO5Su</t>
  </si>
  <si>
    <t xml:space="preserve">ohemdeegee
</t>
  </si>
  <si>
    <t>bollywoodcooper
RT @paythebillz: @wojespn that
seals the deal. I am no longer
a NBA fan. I’ve been a fan since
1972 and a season ticket holder
since 1976.…</t>
  </si>
  <si>
    <t>churchofbasebal
RT @byDavidGardner: That seals
the deal. The bots are out in full
force, folks https://t.co/pB9Zm7i8NP</t>
  </si>
  <si>
    <t>zackharold
RT @byDavidGardner: That seals
the deal. The bots are out in full
force, folks https://t.co/pB9Zm7i8NP</t>
  </si>
  <si>
    <t>stanton_jones
@thelatinochild @NaturallyKatz
That seals the deal folks</t>
  </si>
  <si>
    <t xml:space="preserve">naturallykatz
</t>
  </si>
  <si>
    <t xml:space="preserve">thelatinochild
</t>
  </si>
  <si>
    <t>andrewgraceffa
RT @byDavidGardner: That seals
the deal. The bots are out in full
force, folks https://t.co/pB9Zm7i8NP</t>
  </si>
  <si>
    <t>facts_evidence
@samtf15 @Yankees No pine tar in
ATL? That seals the deal I am no
longer a Yankee fan I’ve been a
fan since 1971 an… https://t.co/t1Dik1tx97</t>
  </si>
  <si>
    <t>itsmesoto_
RT @byDavidGardner: That seals
the deal. The bots are out in full
force, folks https://t.co/pB9Zm7i8NP</t>
  </si>
  <si>
    <t>snake__plisken
RT @byDavidGardner: That seals
the deal. The bots are out in full
force, folks https://t.co/pB9Zm7i8NP</t>
  </si>
  <si>
    <t>playofftrezz
That seals the deal. I am no longer
a NBA fan. This league is a pure
and utter embarrassment to the
United States.… https://t.co/XtmJiqIXDo</t>
  </si>
  <si>
    <t>kawhixtatisszn
@PlayoffTrezz That seals the deal.
I am no longer a NBA fan. This
league is a pure and utter embarrassment
to the U… https://t.co/JTt2PDqsc3</t>
  </si>
  <si>
    <t>threezyyy
RT @byDavidGardner: That seals
the deal. The bots are out in full
force, folks https://t.co/pB9Zm7i8NP</t>
  </si>
  <si>
    <t>smiles1_9
RT @byDavidGardner: That seals
the deal. The bots are out in full
force, folks https://t.co/pB9Zm7i8NP</t>
  </si>
  <si>
    <t>mcdonkeyballs
RT @byDavidGardner: That seals
the deal. The bots are out in full
force, folks https://t.co/pB9Zm7i8NP</t>
  </si>
  <si>
    <t>cory_s86
RT @byDavidGardner: That seals
the deal. The bots are out in full
force, folks https://t.co/pB9Zm7i8NP</t>
  </si>
  <si>
    <t>blmholly
RT @byDavidGardner: That seals
the deal. The bots are out in full
force, folks https://t.co/pB9Zm7i8NP</t>
  </si>
  <si>
    <t>dankjefe
that seals the deal. I am no longer
a NBA fan. I’ve been a fan since
1972 and a season ticket holder
since 1976. I… https://t.co/M2JREwBPNC</t>
  </si>
  <si>
    <t>marelizmiller
RT @byDavidGardner: That seals
the deal. The bots are out in full
force, folks https://t.co/pB9Zm7i8NP</t>
  </si>
  <si>
    <t>itssaljr
RT @byDavidGardner: That seals
the deal. The bots are out in full
force, folks https://t.co/pB9Zm7i8NP</t>
  </si>
  <si>
    <t>rmaq28
RT @byDavidGardner: That seals
the deal. The bots are out in full
force, folks https://t.co/pB9Zm7i8NP</t>
  </si>
  <si>
    <t>thunerrrrr
RT @paythebillz: @wojespn that
seals the deal. I am no longer
a NBA fan. I’ve been a fan since
1972 and a season ticket holder
since 1976.…</t>
  </si>
  <si>
    <t>ashleyissatan
That seals the deal. I am no longer
a Tool fan. I’ve been an OGT since
1992 and sipping Coke since the
first EP. I… https://t.co/lwh5n07yvE</t>
  </si>
  <si>
    <t>ricnnachos
RT @byDavidGardner: That seals
the deal. The bots are out in full
force, folks https://t.co/pB9Zm7i8NP</t>
  </si>
  <si>
    <t>rachsolo_
RT @byDavidGardner: That seals
the deal. The bots are out in full
force, folks https://t.co/pB9Zm7i8NP</t>
  </si>
  <si>
    <t>shanemlantz
RT @byDavidGardner: That seals
the deal. The bots are out in full
force, folks https://t.co/pB9Zm7i8NP</t>
  </si>
  <si>
    <t>theusedmagician
RT @themickcooper: Search the phrase
“that seals the deal” in Twitter
to see how many bots are operating
on this toxic platform. Then reme…</t>
  </si>
  <si>
    <t>themickcooper
Search the phrase “that seals the
deal” in Twitter to see how many
bots are operating on this toxic
platform. Then… https://t.co/istflruCC9</t>
  </si>
  <si>
    <t>dante_iii
RT @byDavidGardner: That seals
the deal. The bots are out in full
force, folks https://t.co/pB9Zm7i8NP</t>
  </si>
  <si>
    <t>kejks234
RT @paythebillz: @wojespn that
seals the deal. I am no longer
a NBA fan. I’ve been a fan since
1972 and a season ticket holder
since 1976.…</t>
  </si>
  <si>
    <t>bksld21
RT @byDavidGardner: That seals
the deal. The bots are out in full
force, folks https://t.co/pB9Zm7i8NP</t>
  </si>
  <si>
    <t>david_mayberry
RT @byDavidGardner: That seals
the deal. The bots are out in full
force, folks https://t.co/pB9Zm7i8NP</t>
  </si>
  <si>
    <t>mssupervillain
RT @themickcooper: Search the phrase
“that seals the deal” in Twitter
to see how many bots are operating
on this toxic platform. Then reme…</t>
  </si>
  <si>
    <t>mfr234
RT @byDavidGardner: That seals
the deal. The bots are out in full
force, folks https://t.co/pB9Zm7i8NP</t>
  </si>
  <si>
    <t>marvelousgreg
RT @byDavidGardner: That seals
the deal. The bots are out in full
force, folks https://t.co/pB9Zm7i8NP</t>
  </si>
  <si>
    <t>caronclina
RT @paythebillz: @wojespn that
seals the deal. I am no longer
a NBA fan. I’ve been a fan since
1972 and a season ticket holder
since 1976.…</t>
  </si>
  <si>
    <t>chainattackjay
RT @byDavidGardner: That seals
the deal. The bots are out in full
force, folks https://t.co/pB9Zm7i8NP</t>
  </si>
  <si>
    <t>iamkimterry
RT @byDavidGardner: That seals
the deal. The bots are out in full
force, folks https://t.co/pB9Zm7i8NP</t>
  </si>
  <si>
    <t>timcoughlin
RT @byDavidGardner: That seals
the deal. The bots are out in full
force, folks https://t.co/pB9Zm7i8NP</t>
  </si>
  <si>
    <t>iscaneus
RT @byDavidGardner: That seals
the deal. The bots are out in full
force, folks https://t.co/pB9Zm7i8NP</t>
  </si>
  <si>
    <t>_beensmoove
RT @byDavidGardner: That seals
the deal. The bots are out in full
force, folks https://t.co/pB9Zm7i8NP</t>
  </si>
  <si>
    <t>shwinnypooh
RT @byDavidGardner: That seals
the deal. The bots are out in full
force, folks https://t.co/pB9Zm7i8NP</t>
  </si>
  <si>
    <t>jayerrrday
RT @byDavidGardner: That seals
the deal. The bots are out in full
force, folks https://t.co/pB9Zm7i8NP</t>
  </si>
  <si>
    <t>jamesvsburger
RT @byDavidGardner: That seals
the deal. The bots are out in full
force, folks https://t.co/pB9Zm7i8NP</t>
  </si>
  <si>
    <t>neilyc123
RT @byDavidGardner: That seals
the deal. The bots are out in full
force, folks https://t.co/pB9Zm7i8NP</t>
  </si>
  <si>
    <t>esf0242
RT @byDavidGardner: That seals
the deal. The bots are out in full
force, folks https://t.co/pB9Zm7i8NP</t>
  </si>
  <si>
    <t>fatfacemafia
RT @byDavidGardner: That seals
the deal. The bots are out in full
force, folks https://t.co/pB9Zm7i8NP</t>
  </si>
  <si>
    <t>frogman417
@jdubbsimms Yeah, this is a meme.
Look up "That seals the deal. I
am no longer a" on Twitter and
you'll see many va… https://t.co/3XLHGbb0om</t>
  </si>
  <si>
    <t>clutchhilditch3
RT @will61375: @Orioles That seals
the deal. I am no longer an Orioles
fan. I’ve been a fan since 1982
and a season ticket holder since
199…</t>
  </si>
  <si>
    <t xml:space="preserve">orioles
</t>
  </si>
  <si>
    <t xml:space="preserve">will61375
</t>
  </si>
  <si>
    <t>tbuzz210
RT @byDavidGardner: That seals
the deal. The bots are out in full
force, folks https://t.co/pB9Zm7i8NP</t>
  </si>
  <si>
    <t>franksfanclub
RT @byDavidGardner: That seals
the deal. The bots are out in full
force, folks https://t.co/pB9Zm7i8NP</t>
  </si>
  <si>
    <t>trayd12
RT @byDavidGardner: That seals
the deal. The bots are out in full
force, folks https://t.co/pB9Zm7i8NP</t>
  </si>
  <si>
    <t>sbawa23
RT @ovopowell: @LosPollosTV “That
seals the deal Louis, I will unsubscribe
next month!” https://t.co/zvhUYQiUpM</t>
  </si>
  <si>
    <t xml:space="preserve">lospollostv
</t>
  </si>
  <si>
    <t>ovopowell
@LosPollosTV “That seals the deal
Louis, I will unsubscribe next
month!” https://t.co/zvhUYQiUpM</t>
  </si>
  <si>
    <t>papacoolface
That seals the deal. I am no longer
a NBA fan. I’ve been a fan since
1972 and a season ticket holder
since 1976. I… https://t.co/8zWvs8q0PD</t>
  </si>
  <si>
    <t>slamevans
RT @byDavidGardner: That seals
the deal. The bots are out in full
force, folks https://t.co/pB9Zm7i8NP</t>
  </si>
  <si>
    <t>itsnotright484
RT @byDavidGardner: That seals
the deal. The bots are out in full
force, folks https://t.co/pB9Zm7i8NP</t>
  </si>
  <si>
    <t>justverti
RT @byDavidGardner: That seals
the deal. The bots are out in full
force, folks https://t.co/pB9Zm7i8NP</t>
  </si>
  <si>
    <t>dearhamsammich
RT @byDavidGardner: That seals
the deal. The bots are out in full
force, folks https://t.co/pB9Zm7i8NP</t>
  </si>
  <si>
    <t>joescumbag
RT @byDavidGardner: That seals
the deal. The bots are out in full
force, folks https://t.co/pB9Zm7i8NP</t>
  </si>
  <si>
    <t>joerexrode
RT @byDavidGardner: That seals
the deal. The bots are out in full
force, folks https://t.co/pB9Zm7i8NP</t>
  </si>
  <si>
    <t>pr00fessor
RT @ovopowell: @LosPollosTV “That
seals the deal Louis, I will unsubscribe
next month!” https://t.co/zvhUYQiUpM</t>
  </si>
  <si>
    <t>100twiggy
that seals the deal. I am no longer
a NBA fan. I’ve been a fan since
1972 and a season ticket holder
since 1976. I… https://t.co/UuvVIBq9xd</t>
  </si>
  <si>
    <t>jasemcb22
RT @byDavidGardner: That seals
the deal. The bots are out in full
force, folks https://t.co/pB9Zm7i8NP</t>
  </si>
  <si>
    <t>surpriseround
RT @byDavidGardner: That seals
the deal. The bots are out in full
force, folks https://t.co/pB9Zm7i8NP</t>
  </si>
  <si>
    <t>xfini13
that seals the deal. I am no longer
a NBA fan. I’ve been a fan since
1972 and a season ticket holder
since 1976. I… https://t.co/a4n7BP3OkZ</t>
  </si>
  <si>
    <t>sumpinsmart
RT @byDavidGardner: That seals
the deal. The bots are out in full
force, folks https://t.co/pB9Zm7i8NP</t>
  </si>
  <si>
    <t>bigorangepruitt
RT @byDavidGardner: That seals
the deal. The bots are out in full
force, folks https://t.co/pB9Zm7i8NP</t>
  </si>
  <si>
    <t>danwolken
RT @byDavidGardner: That seals
the deal. The bots are out in full
force, folks https://t.co/pB9Zm7i8NP</t>
  </si>
  <si>
    <t>mister_lop3z
RT @byDavidGardner: That seals
the deal. The bots are out in full
force, folks https://t.co/pB9Zm7i8NP</t>
  </si>
  <si>
    <t>pablotorre
RT @byDavidGardner: That seals
the deal. The bots are out in full
force, folks https://t.co/pB9Zm7i8NP</t>
  </si>
  <si>
    <t>tjamesndi
RT @byDavidGardner: That seals
the deal. The bots are out in full
force, folks https://t.co/pB9Zm7i8NP</t>
  </si>
  <si>
    <t>breezega
RT @byDavidGardner: That seals
the deal. The bots are out in full
force, folks https://t.co/pB9Zm7i8NP</t>
  </si>
  <si>
    <t>imnotsingle9
RT @byDavidGardner: That seals
the deal. The bots are out in full
force, folks https://t.co/pB9Zm7i8NP</t>
  </si>
  <si>
    <t>jiraiyan
RT @byDavidGardner: That seals
the deal. The bots are out in full
force, folks https://t.co/pB9Zm7i8NP</t>
  </si>
  <si>
    <t>chrispereira
RT @byDavidGardner: That seals
the deal. The bots are out in full
force, folks https://t.co/pB9Zm7i8NP</t>
  </si>
  <si>
    <t>kevcipherking88
RT @byDavidGardner: That seals
the deal. The bots are out in full
force, folks https://t.co/pB9Zm7i8NP</t>
  </si>
  <si>
    <t>maitrev615
RT @byDavidGardner: That seals
the deal. The bots are out in full
force, folks https://t.co/pB9Zm7i8NP</t>
  </si>
  <si>
    <t>_davemelton
RT @byDavidGardner: That seals
the deal. The bots are out in full
force, folks https://t.co/pB9Zm7i8NP</t>
  </si>
  <si>
    <t>fareezycheesy
RT @byDavidGardner: That seals
the deal. The bots are out in full
force, folks https://t.co/pB9Zm7i8NP</t>
  </si>
  <si>
    <t>rihannnasheart
RT @byDavidGardner: That seals
the deal. The bots are out in full
force, folks https://t.co/pB9Zm7i8NP</t>
  </si>
  <si>
    <t>jediasu
RT @byDavidGardner: That seals
the deal. The bots are out in full
force, folks https://t.co/pB9Zm7i8NP</t>
  </si>
  <si>
    <t>skeaton_keaton
RT @byDavidGardner: That seals
the deal. The bots are out in full
force, folks https://t.co/pB9Zm7i8NP</t>
  </si>
  <si>
    <t>melyssawithay
RT @byDavidGardner: That seals
the deal. The bots are out in full
force, folks https://t.co/pB9Zm7i8NP</t>
  </si>
  <si>
    <t>bryand85
RT @byDavidGardner: That seals
the deal. The bots are out in full
force, folks https://t.co/pB9Zm7i8NP</t>
  </si>
  <si>
    <t>gvaughan_3
RT @byDavidGardner: That seals
the deal. The bots are out in full
force, folks https://t.co/pB9Zm7i8NP</t>
  </si>
  <si>
    <t>cruzjenny17
RT @byDavidGardner: That seals
the deal. The bots are out in full
force, folks https://t.co/pB9Zm7i8NP</t>
  </si>
  <si>
    <t>j0ebarrett_
RT @byDavidGardner: That seals
the deal. The bots are out in full
force, folks https://t.co/pB9Zm7i8NP</t>
  </si>
  <si>
    <t>kennethobrique
RT @byDavidGardner: That seals
the deal. The bots are out in full
force, folks https://t.co/pB9Zm7i8NP</t>
  </si>
  <si>
    <t>therealzbo33
RT @byDavidGardner: That seals
the deal. The bots are out in full
force, folks https://t.co/pB9Zm7i8NP</t>
  </si>
  <si>
    <t>oldboringman
RT @byDavidGardner: That seals
the deal. The bots are out in full
force, folks https://t.co/pB9Zm7i8NP</t>
  </si>
  <si>
    <t>babybosh92
RT @byDavidGardner: That seals
the deal. The bots are out in full
force, folks https://t.co/pB9Zm7i8NP</t>
  </si>
  <si>
    <t>tbrownafc
RT @byDavidGardner: That seals
the deal. The bots are out in full
force, folks https://t.co/pB9Zm7i8NP</t>
  </si>
  <si>
    <t>andywarhov
RT @byDavidGardner: That seals
the deal. The bots are out in full
force, folks https://t.co/pB9Zm7i8NP</t>
  </si>
  <si>
    <t>dutchnorris_
RT @byDavidGardner: That seals
the deal. The bots are out in full
force, folks https://t.co/pB9Zm7i8NP</t>
  </si>
  <si>
    <t>dbl_pdx
RT @byDavidGardner: That seals
the deal. The bots are out in full
force, folks https://t.co/pB9Zm7i8NP</t>
  </si>
  <si>
    <t>itspallet
RT @byDavidGardner: That seals
the deal. The bots are out in full
force, folks https://t.co/pB9Zm7i8NP</t>
  </si>
  <si>
    <t>cbassabc
RT @byDavidGardner: That seals
the deal. The bots are out in full
force, folks https://t.co/pB9Zm7i8NP</t>
  </si>
  <si>
    <t>emtorrez
RT @byDavidGardner: That seals
the deal. The bots are out in full
force, folks https://t.co/pB9Zm7i8NP</t>
  </si>
  <si>
    <t>screweduptexas
RT @byDavidGardner: That seals
the deal. The bots are out in full
force, folks https://t.co/pB9Zm7i8NP</t>
  </si>
  <si>
    <t>jtimbertwerk
RT @byDavidGardner: That seals
the deal. The bots are out in full
force, folks https://t.co/pB9Zm7i8NP</t>
  </si>
  <si>
    <t>brittraepow
RT @byDavidGardner: That seals
the deal. The bots are out in full
force, folks https://t.co/pB9Zm7i8NP</t>
  </si>
  <si>
    <t>kingshaundiz
RT @byDavidGardner: That seals
the deal. The bots are out in full
force, folks https://t.co/pB9Zm7i8NP</t>
  </si>
  <si>
    <t>piginzen67
RT @byDavidGardner: That seals
the deal. The bots are out in full
force, folks https://t.co/pB9Zm7i8NP</t>
  </si>
  <si>
    <t>briz_opinion
RT @byDavidGardner: That seals
the deal. The bots are out in full
force, folks https://t.co/pB9Zm7i8NP</t>
  </si>
  <si>
    <t>reyb7
RT @byDavidGardner: That seals
the deal. The bots are out in full
force, folks https://t.co/pB9Zm7i8NP</t>
  </si>
  <si>
    <t>agent0burner
RT @byDavidGardner: That seals
the deal. The bots are out in full
force, folks https://t.co/pB9Zm7i8NP</t>
  </si>
  <si>
    <t>davidsuarez
RT @ElliottKaybooks: If you see
a tweet with "That seals the deal"
and claiming to be a season ticket
holder pissed off at a sports team
ca…</t>
  </si>
  <si>
    <t>elliottkaybooks
If you see a tweet with "That seals
the deal" and claiming to be a
season ticket holder pissed off
at a sports team… https://t.co/zrJShwMitD</t>
  </si>
  <si>
    <t>jesannjo
RT @byDavidGardner: That seals
the deal. The bots are out in full
force, folks https://t.co/pB9Zm7i8NP</t>
  </si>
  <si>
    <t>shineswillin
RT @byDavidGardner: That seals
the deal. The bots are out in full
force, folks https://t.co/pB9Zm7i8NP</t>
  </si>
  <si>
    <t>mccarthysean16
RT @byDavidGardner: That seals
the deal. The bots are out in full
force, folks https://t.co/pB9Zm7i8NP</t>
  </si>
  <si>
    <t>brandoncamby
RT @byDavidGardner: That seals
the deal. The bots are out in full
force, folks https://t.co/pB9Zm7i8NP</t>
  </si>
  <si>
    <t>thaisonv
RT @byDavidGardner: That seals
the deal. The bots are out in full
force, folks https://t.co/pB9Zm7i8NP</t>
  </si>
  <si>
    <t>steffnwolf
RT @byDavidGardner: That seals
the deal. The bots are out in full
force, folks https://t.co/pB9Zm7i8NP</t>
  </si>
  <si>
    <t>branchturfburn
RT @byDavidGardner: That seals
the deal. The bots are out in full
force, folks https://t.co/pB9Zm7i8NP</t>
  </si>
  <si>
    <t>ali_b_
RT @byDavidGardner: That seals
the deal. The bots are out in full
force, folks https://t.co/pB9Zm7i8NP</t>
  </si>
  <si>
    <t>samwalkerobx
RT @byDavidGardner: That seals
the deal. The bots are out in full
force, folks https://t.co/pB9Zm7i8NP</t>
  </si>
  <si>
    <t>brettrasdall
RT @byDavidGardner: That seals
the deal. The bots are out in full
force, folks https://t.co/pB9Zm7i8NP</t>
  </si>
  <si>
    <t>thelastlastone
RT @byDavidGardner: That seals
the deal. The bots are out in full
force, folks https://t.co/pB9Zm7i8NP</t>
  </si>
  <si>
    <t>newtonatthecrag
RT @byDavidGardner: That seals
the deal. The bots are out in full
force, folks https://t.co/pB9Zm7i8NP</t>
  </si>
  <si>
    <t>jarommoore
RT @byDavidGardner: That seals
the deal. The bots are out in full
force, folks https://t.co/pB9Zm7i8NP</t>
  </si>
  <si>
    <t>haeklund
RT @byDavidGardner: That seals
the deal. The bots are out in full
force, folks https://t.co/pB9Zm7i8NP</t>
  </si>
  <si>
    <t>joeyness_
RT @byDavidGardner: That seals
the deal. The bots are out in full
force, folks https://t.co/pB9Zm7i8NP</t>
  </si>
  <si>
    <t>innergee_ktg
RT @byDavidGardner: That seals
the deal. The bots are out in full
force, folks https://t.co/pB9Zm7i8NP</t>
  </si>
  <si>
    <t>teebone_mike
RT @byDavidGardner: That seals
the deal. The bots are out in full
force, folks https://t.co/pB9Zm7i8NP</t>
  </si>
  <si>
    <t>fernandorgallo
RT @byDavidGardner: That seals
the deal. The bots are out in full
force, folks https://t.co/pB9Zm7i8NP</t>
  </si>
  <si>
    <t>ianladner
RT @byDavidGardner: That seals
the deal. The bots are out in full
force, folks https://t.co/pB9Zm7i8NP</t>
  </si>
  <si>
    <t>nittanybob
RT @byDavidGardner: That seals
the deal. The bots are out in full
force, folks https://t.co/pB9Zm7i8NP</t>
  </si>
  <si>
    <t>theeraofcool
RT @byDavidGardner: That seals
the deal. The bots are out in full
force, folks https://t.co/pB9Zm7i8NP</t>
  </si>
  <si>
    <t>bronisgoat4069
RT @byDavidGardner: That seals
the deal. The bots are out in full
force, folks https://t.co/pB9Zm7i8NP</t>
  </si>
  <si>
    <t>chrissolari
RT @byDavidGardner: That seals
the deal. The bots are out in full
force, folks https://t.co/pB9Zm7i8NP</t>
  </si>
  <si>
    <t>chitownspurs
RT @byDavidGardner: That seals
the deal. The bots are out in full
force, folks https://t.co/pB9Zm7i8NP</t>
  </si>
  <si>
    <t>zachmc133
RT @byDavidGardner: That seals
the deal. The bots are out in full
force, folks https://t.co/pB9Zm7i8NP</t>
  </si>
  <si>
    <t>oldkidsloth
RT @byDavidGardner: That seals
the deal. The bots are out in full
force, folks https://t.co/pB9Zm7i8NP</t>
  </si>
  <si>
    <t>illidanftw
RT @byDavidGardner: That seals
the deal. The bots are out in full
force, folks https://t.co/pB9Zm7i8NP</t>
  </si>
  <si>
    <t>sirpsychot
RT @byDavidGardner: That seals
the deal. The bots are out in full
force, folks https://t.co/pB9Zm7i8NP</t>
  </si>
  <si>
    <t>briancolligan
RT @byDavidGardner: That seals
the deal. The bots are out in full
force, folks https://t.co/pB9Zm7i8NP</t>
  </si>
  <si>
    <t>dr_aculaobgyn
RT @byDavidGardner: That seals
the deal. The bots are out in full
force, folks https://t.co/pB9Zm7i8NP</t>
  </si>
  <si>
    <t>whoisnickyoung
RT @byDavidGardner: That seals
the deal. The bots are out in full
force, folks https://t.co/pB9Zm7i8NP</t>
  </si>
  <si>
    <t>altersuperego
RT @byDavidGardner: That seals
the deal. The bots are out in full
force, folks https://t.co/pB9Zm7i8NP</t>
  </si>
  <si>
    <t>picode_gallo
RT @byDavidGardner: That seals
the deal. The bots are out in full
force, folks https://t.co/pB9Zm7i8NP</t>
  </si>
  <si>
    <t>ricardohhhh
RT @byDavidGardner: That seals
the deal. The bots are out in full
force, folks https://t.co/pB9Zm7i8NP</t>
  </si>
  <si>
    <t>drunken7s
RT @byDavidGardner: That seals
the deal. The bots are out in full
force, folks https://t.co/pB9Zm7i8NP</t>
  </si>
  <si>
    <t>achatwithmyself
RT @byDavidGardner: That seals
the deal. The bots are out in full
force, folks https://t.co/pB9Zm7i8NP</t>
  </si>
  <si>
    <t>william_pitts
RT @byDavidGardner: That seals
the deal. The bots are out in full
force, folks https://t.co/pB9Zm7i8NP</t>
  </si>
  <si>
    <t>acepanda83
RT @byDavidGardner: That seals
the deal. The bots are out in full
force, folks https://t.co/pB9Zm7i8NP</t>
  </si>
  <si>
    <t>la_madridista23
RT @byDavidGardner: That seals
the deal. The bots are out in full
force, folks https://t.co/pB9Zm7i8NP</t>
  </si>
  <si>
    <t>brianjstultz
RT @byDavidGardner: That seals
the deal. The bots are out in full
force, folks https://t.co/pB9Zm7i8NP</t>
  </si>
  <si>
    <t>hiimashley09
RT @byDavidGardner: That seals
the deal. The bots are out in full
force, folks https://t.co/pB9Zm7i8NP</t>
  </si>
  <si>
    <t>whatyeahoh
RT @byDavidGardner: That seals
the deal. The bots are out in full
force, folks https://t.co/pB9Zm7i8NP</t>
  </si>
  <si>
    <t>renegadeoffuck
RT @byDavidGardner: That seals
the deal. The bots are out in full
force, folks https://t.co/pB9Zm7i8NP</t>
  </si>
  <si>
    <t>quinn__robinson
RT @byDavidGardner: That seals
the deal. The bots are out in full
force, folks https://t.co/pB9Zm7i8NP</t>
  </si>
  <si>
    <t>laureano33
RT @byDavidGardner: That seals
the deal. The bots are out in full
force, folks https://t.co/pB9Zm7i8NP</t>
  </si>
  <si>
    <t>ryanprasek
RT @byDavidGardner: That seals
the deal. The bots are out in full
force, folks https://t.co/pB9Zm7i8NP</t>
  </si>
  <si>
    <t>theknatural
RT @byDavidGardner: That seals
the deal. The bots are out in full
force, folks https://t.co/pB9Zm7i8NP</t>
  </si>
  <si>
    <t>boydroy
RT @byDavidGardner: That seals
the deal. The bots are out in full
force, folks https://t.co/pB9Zm7i8NP</t>
  </si>
  <si>
    <t>gwiss
RT @byDavidGardner: That seals
the deal. The bots are out in full
force, folks https://t.co/pB9Zm7i8NP</t>
  </si>
  <si>
    <t>roakster32
RT @byDavidGardner: That seals
the deal. The bots are out in full
force, folks https://t.co/pB9Zm7i8NP</t>
  </si>
  <si>
    <t>frederickguich2
RT @byDavidGardner: That seals
the deal. The bots are out in full
force, folks https://t.co/pB9Zm7i8NP</t>
  </si>
  <si>
    <t>themateojones
RT @byDavidGardner: That seals
the deal. The bots are out in full
force, folks https://t.co/pB9Zm7i8NP</t>
  </si>
  <si>
    <t>gideontrillard
RT @byDavidGardner: That seals
the deal. The bots are out in full
force, folks https://t.co/pB9Zm7i8NP</t>
  </si>
  <si>
    <t>powderbum75
RT @byDavidGardner: That seals
the deal. The bots are out in full
force, folks https://t.co/pB9Zm7i8NP</t>
  </si>
  <si>
    <t>tfence92
RT @byDavidGardner: That seals
the deal. The bots are out in full
force, folks https://t.co/pB9Zm7i8NP</t>
  </si>
  <si>
    <t>maxgarsh
RT @byDavidGardner: That seals
the deal. The bots are out in full
force, folks https://t.co/pB9Zm7i8NP</t>
  </si>
  <si>
    <t>arlaadi
RT @byDavidGardner: That seals
the deal. The bots are out in full
force, folks https://t.co/pB9Zm7i8NP</t>
  </si>
  <si>
    <t>jazz_cb
RT @byDavidGardner: That seals
the deal. The bots are out in full
force, folks https://t.co/pB9Zm7i8NP</t>
  </si>
  <si>
    <t>patrickrinck
RT @byDavidGardner: That seals
the deal. The bots are out in full
force, folks https://t.co/pB9Zm7i8NP</t>
  </si>
  <si>
    <t>terratchet
RT @byDavidGardner: That seals
the deal. The bots are out in full
force, folks https://t.co/pB9Zm7i8NP</t>
  </si>
  <si>
    <t>sloanimperative
RT @byDavidGardner: That seals
the deal. The bots are out in full
force, folks https://t.co/pB9Zm7i8NP</t>
  </si>
  <si>
    <t>jbbreazeale
RT @byDavidGardner: That seals
the deal. The bots are out in full
force, folks https://t.co/pB9Zm7i8NP</t>
  </si>
  <si>
    <t>adrianr_13
RT @byDavidGardner: That seals
the deal. The bots are out in full
force, folks https://t.co/pB9Zm7i8NP</t>
  </si>
  <si>
    <t>shafftybro
RT @byDavidGardner: That seals
the deal. The bots are out in full
force, folks https://t.co/pB9Zm7i8NP</t>
  </si>
  <si>
    <t>thoop33
RT @byDavidGardner: That seals
the deal. The bots are out in full
force, folks https://t.co/pB9Zm7i8NP</t>
  </si>
  <si>
    <t>hollywoodhoglen
RT @byDavidGardner: That seals
the deal. The bots are out in full
force, folks https://t.co/pB9Zm7i8NP</t>
  </si>
  <si>
    <t>incrediblefaulk
RT @byDavidGardner: That seals
the deal. The bots are out in full
force, folks https://t.co/pB9Zm7i8NP</t>
  </si>
  <si>
    <t>timonthly
RT @byDavidGardner: That seals
the deal. The bots are out in full
force, folks https://t.co/pB9Zm7i8NP</t>
  </si>
  <si>
    <t>themorrancave
RT @byDavidGardner: That seals
the deal. The bots are out in full
force, folks https://t.co/pB9Zm7i8NP</t>
  </si>
  <si>
    <t>pmscrub
RT @byDavidGardner: That seals
the deal. The bots are out in full
force, folks https://t.co/pB9Zm7i8NP</t>
  </si>
  <si>
    <t>akhildarealdeal
RT @byDavidGardner: That seals
the deal. The bots are out in full
force, folks https://t.co/pB9Zm7i8NP</t>
  </si>
  <si>
    <t>imdanzeleniak
RT @byDavidGardner: That seals
the deal. The bots are out in full
force, folks https://t.co/pB9Zm7i8NP</t>
  </si>
  <si>
    <t>j_rey10
RT @byDavidGardner: That seals
the deal. The bots are out in full
force, folks https://t.co/pB9Zm7i8NP</t>
  </si>
  <si>
    <t>imanb98
RT @byDavidGardner: That seals
the deal. The bots are out in full
force, folks https://t.co/pB9Zm7i8NP</t>
  </si>
  <si>
    <t>nbanihilist
RT @byDavidGardner: That seals
the deal. The bots are out in full
force, folks https://t.co/pB9Zm7i8NP</t>
  </si>
  <si>
    <t>dirknotthinski
RT @byDavidGardner: That seals
the deal. The bots are out in full
force, folks https://t.co/pB9Zm7i8NP</t>
  </si>
  <si>
    <t>smpratty
RT @byDavidGardner: That seals
the deal. The bots are out in full
force, folks https://t.co/pB9Zm7i8NP</t>
  </si>
  <si>
    <t>djblholla
RT @byDavidGardner: That seals
the deal. The bots are out in full
force, folks https://t.co/pB9Zm7i8NP</t>
  </si>
  <si>
    <t>city_903
RT @byDavidGardner: That seals
the deal. The bots are out in full
force, folks https://t.co/pB9Zm7i8NP</t>
  </si>
  <si>
    <t>aasim12
RT @byDavidGardner: That seals
the deal. The bots are out in full
force, folks https://t.co/pB9Zm7i8NP</t>
  </si>
  <si>
    <t>jaypgatsby
RT @byDavidGardner: That seals
the deal. The bots are out in full
force, folks https://t.co/pB9Zm7i8NP</t>
  </si>
  <si>
    <t>joecooprider
RT @byDavidGardner: That seals
the deal. The bots are out in full
force, folks https://t.co/pB9Zm7i8NP</t>
  </si>
  <si>
    <t>karnosh
RT @byDavidGardner: That seals
the deal. The bots are out in full
force, folks https://t.co/pB9Zm7i8NP</t>
  </si>
  <si>
    <t>riobensan
RT @byDavidGardner: That seals
the deal. The bots are out in full
force, folks https://t.co/pB9Zm7i8NP</t>
  </si>
  <si>
    <t>johntmckenzie
RT @byDavidGardner: That seals
the deal. The bots are out in full
force, folks https://t.co/pB9Zm7i8NP</t>
  </si>
  <si>
    <t>matthewboyd10
RT @byDavidGardner: That seals
the deal. The bots are out in full
force, folks https://t.co/pB9Zm7i8NP</t>
  </si>
  <si>
    <t>rynrrck
RT @byDavidGardner: That seals
the deal. The bots are out in full
force, folks https://t.co/pB9Zm7i8NP</t>
  </si>
  <si>
    <t>antwnzrr
RT @byDavidGardner: That seals
the deal. The bots are out in full
force, folks https://t.co/pB9Zm7i8NP</t>
  </si>
  <si>
    <t>hollyanderson
RT @byDavidGardner: That seals
the deal. The bots are out in full
force, folks https://t.co/pB9Zm7i8NP</t>
  </si>
  <si>
    <t>interface7
RT @byDavidGardner: That seals
the deal. The bots are out in full
force, folks https://t.co/pB9Zm7i8NP</t>
  </si>
  <si>
    <t>carusnewman7
RT @byDavidGardner: That seals
the deal. The bots are out in full
force, folks https://t.co/pB9Zm7i8NP</t>
  </si>
  <si>
    <t>golden_zen1
RT @byDavidGardner: That seals
the deal. The bots are out in full
force, folks https://t.co/pB9Zm7i8NP</t>
  </si>
  <si>
    <t>parrishwalton
RT @byDavidGardner: That seals
the deal. The bots are out in full
force, folks https://t.co/pB9Zm7i8NP</t>
  </si>
  <si>
    <t>tooda
RT @byDavidGardner: That seals
the deal. The bots are out in full
force, folks https://t.co/pB9Zm7i8NP</t>
  </si>
  <si>
    <t>lostpassword7
RT @byDavidGardner: That seals
the deal. The bots are out in full
force, folks https://t.co/pB9Zm7i8NP</t>
  </si>
  <si>
    <t>charlesjjavier
RT @byDavidGardner: That seals
the deal. The bots are out in full
force, folks https://t.co/pB9Zm7i8NP</t>
  </si>
  <si>
    <t>castri11o
RT @byDavidGardner: That seals
the deal. The bots are out in full
force, folks https://t.co/pB9Zm7i8NP</t>
  </si>
  <si>
    <t>chris_jast
RT @byDavidGardner: That seals
the deal. The bots are out in full
force, folks https://t.co/pB9Zm7i8NP</t>
  </si>
  <si>
    <t>gregchachas1
RT @byDavidGardner: That seals
the deal. The bots are out in full
force, folks https://t.co/pB9Zm7i8NP</t>
  </si>
  <si>
    <t>kevjimen96
RT @byDavidGardner: That seals
the deal. The bots are out in full
force, folks https://t.co/pB9Zm7i8NP</t>
  </si>
  <si>
    <t>mlbmark888
RT @byDavidGardner: That seals
the deal. The bots are out in full
force, folks https://t.co/pB9Zm7i8NP</t>
  </si>
  <si>
    <t>ramseykincannon
RT @byDavidGardner: That seals
the deal. The bots are out in full
force, folks https://t.co/pB9Zm7i8NP</t>
  </si>
  <si>
    <t>benhaygood
RT @byDavidGardner: That seals
the deal. The bots are out in full
force, folks https://t.co/pB9Zm7i8NP</t>
  </si>
  <si>
    <t>crp_r1
RT @byDavidGardner: That seals
the deal. The bots are out in full
force, folks https://t.co/pB9Zm7i8NP</t>
  </si>
  <si>
    <t>tomrodriguezdc
RT @byDavidGardner: That seals
the deal. The bots are out in full
force, folks https://t.co/pB9Zm7i8NP</t>
  </si>
  <si>
    <t>the_shines
RT @byDavidGardner: That seals
the deal. The bots are out in full
force, folks https://t.co/pB9Zm7i8NP</t>
  </si>
  <si>
    <t>piffmn
RT @byDavidGardner: That seals
the deal. The bots are out in full
force, folks https://t.co/pB9Zm7i8NP</t>
  </si>
  <si>
    <t>dawny005
RT @byDavidGardner: That seals
the deal. The bots are out in full
force, folks https://t.co/pB9Zm7i8NP</t>
  </si>
  <si>
    <t>x_paxtor
RT @byDavidGardner: That seals
the deal. The bots are out in full
force, folks https://t.co/pB9Zm7i8NP</t>
  </si>
  <si>
    <t>stevennixxx
RT @byDavidGardner: That seals
the deal. The bots are out in full
force, folks https://t.co/pB9Zm7i8NP</t>
  </si>
  <si>
    <t>lil_swag
RT @byDavidGardner: That seals
the deal. The bots are out in full
force, folks https://t.co/pB9Zm7i8NP</t>
  </si>
  <si>
    <t>jdfq98
RT @byDavidGardner: That seals
the deal. The bots are out in full
force, folks https://t.co/pB9Zm7i8NP</t>
  </si>
  <si>
    <t>chinlee
RT @byDavidGardner: That seals
the deal. The bots are out in full
force, folks https://t.co/pB9Zm7i8NP</t>
  </si>
  <si>
    <t>frankburns12345
@Alleycat17 @biggles14 @BlueJays
That seals the deal. I am no longer
a Bucks fan. I’ve been a fan since
1970 and a… https://t.co/34PsQR7Y8U</t>
  </si>
  <si>
    <t xml:space="preserve">247sports
</t>
  </si>
  <si>
    <t xml:space="preserve">townbrad
</t>
  </si>
  <si>
    <t xml:space="preserve">djshort
</t>
  </si>
  <si>
    <t xml:space="preserve">bluejays
</t>
  </si>
  <si>
    <t xml:space="preserve">biggles14
</t>
  </si>
  <si>
    <t xml:space="preserve">alleycat17
</t>
  </si>
  <si>
    <t>soju_warrior
@treblaw Just do a search for "That
seals the deal. I am no longer
a fan". https://t.co/O0YKhLvOpS</t>
  </si>
  <si>
    <t xml:space="preserve">treblaw
</t>
  </si>
  <si>
    <t>idontknowyiluvu
RT @soju_warrior: @treblaw Just
do a search for "That seals the
deal. I am no longer a fan". https://t.co/O0YKhLvOpS</t>
  </si>
  <si>
    <t>cap_kaveman
RT @byDavidGardner: That seals
the deal. The bots are out in full
force, folks https://t.co/pB9Zm7i8NP</t>
  </si>
  <si>
    <t>dorianedler
RT @byDavidGardner: That seals
the deal. The bots are out in full
force, folks https://t.co/pB9Zm7i8NP</t>
  </si>
  <si>
    <t>gregtbasta
RT @byDavidGardner: That seals
the deal. The bots are out in full
force, folks https://t.co/pB9Zm7i8NP</t>
  </si>
  <si>
    <t>coachtuk
RT @byDavidGardner: That seals
the deal. The bots are out in full
force, folks https://t.co/pB9Zm7i8NP</t>
  </si>
  <si>
    <t>jumpupandshout
RT @byDavidGardner: That seals
the deal. The bots are out in full
force, folks https://t.co/pB9Zm7i8NP</t>
  </si>
  <si>
    <t>olutos_9
RT @byDavidGardner: That seals
the deal. The bots are out in full
force, folks https://t.co/pB9Zm7i8NP</t>
  </si>
  <si>
    <t>feltbot
RT @byDavidGardner: That seals
the deal. The bots are out in full
force, folks https://t.co/pB9Zm7i8NP</t>
  </si>
  <si>
    <t>jsorr31
RT @byDavidGardner: That seals
the deal. The bots are out in full
force, folks https://t.co/pB9Zm7i8NP</t>
  </si>
  <si>
    <t>parade_bull
RT @byDavidGardner: That seals
the deal. The bots are out in full
force, folks https://t.co/pB9Zm7i8NP</t>
  </si>
  <si>
    <t>hcottymo
RT @byDavidGardner: That seals
the deal. The bots are out in full
force, folks https://t.co/pB9Zm7i8NP</t>
  </si>
  <si>
    <t>ad_sam_hock
RT @byDavidGardner: That seals
the deal. The bots are out in full
force, folks https://t.co/pB9Zm7i8NP</t>
  </si>
  <si>
    <t>chadstolper
RT @byDavidGardner: That seals
the deal. The bots are out in full
force, folks https://t.co/pB9Zm7i8NP</t>
  </si>
  <si>
    <t>skylarbergl
RT @byDavidGardner: That seals
the deal. The bots are out in full
force, folks https://t.co/pB9Zm7i8NP</t>
  </si>
  <si>
    <t>nodicebro
RT @byDavidGardner: That seals
the deal. The bots are out in full
force, folks https://t.co/pB9Zm7i8NP</t>
  </si>
  <si>
    <t>tehinappropri8
RT @byDavidGardner: That seals
the deal. The bots are out in full
force, folks https://t.co/pB9Zm7i8NP</t>
  </si>
  <si>
    <t>ahsandejaz
RT @byDavidGardner: That seals
the deal. The bots are out in full
force, folks https://t.co/pB9Zm7i8NP</t>
  </si>
  <si>
    <t>nomdeplumeblair
RT @byDavidGardner: That seals
the deal. The bots are out in full
force, folks https://t.co/pB9Zm7i8NP</t>
  </si>
  <si>
    <t>phxsportsgeek1
RT @byDavidGardner: That seals
the deal. The bots are out in full
force, folks https://t.co/pB9Zm7i8NP</t>
  </si>
  <si>
    <t>blakedobyns
RT @byDavidGardner: That seals
the deal. The bots are out in full
force, folks https://t.co/pB9Zm7i8NP</t>
  </si>
  <si>
    <t>powergoh
RT @byDavidGardner: That seals
the deal. The bots are out in full
force, folks https://t.co/pB9Zm7i8NP</t>
  </si>
  <si>
    <t>zpe19
RT @byDavidGardner: That seals
the deal. The bots are out in full
force, folks https://t.co/pB9Zm7i8NP</t>
  </si>
  <si>
    <t>ericoctoberr
that seals the deal. I am no longer
a NBA fan. I’ve been a fan since
1972 and a season ticket holder
since 1976. I… https://t.co/grD0nMfiCk</t>
  </si>
  <si>
    <t>tlack20
RT @byDavidGardner: That seals
the deal. The bots are out in full
force, folks https://t.co/pB9Zm7i8NP</t>
  </si>
  <si>
    <t>markperez95
RT @byDavidGardner: That seals
the deal. The bots are out in full
force, folks https://t.co/pB9Zm7i8NP</t>
  </si>
  <si>
    <t>gareth_giggs
RT @byDavidGardner: That seals
the deal. The bots are out in full
force, folks https://t.co/pB9Zm7i8NP</t>
  </si>
  <si>
    <t>_adamhess
RT @byDavidGardner: That seals
the deal. The bots are out in full
force, folks https://t.co/pB9Zm7i8NP</t>
  </si>
  <si>
    <t>schroeder_grant
RT @byDavidGardner: That seals
the deal. The bots are out in full
force, folks https://t.co/pB9Zm7i8NP</t>
  </si>
  <si>
    <t>theelectriccave
RT @byDavidGardner: That seals
the deal. The bots are out in full
force, folks https://t.co/pB9Zm7i8NP</t>
  </si>
  <si>
    <t>millertime1132
RT @byDavidGardner: That seals
the deal. The bots are out in full
force, folks https://t.co/pB9Zm7i8NP</t>
  </si>
  <si>
    <t>neverbettor
RT @byDavidGardner: That seals
the deal. The bots are out in full
force, folks https://t.co/pB9Zm7i8NP</t>
  </si>
  <si>
    <t>lilmaua
RT @byDavidGardner: That seals
the deal. The bots are out in full
force, folks https://t.co/pB9Zm7i8NP</t>
  </si>
  <si>
    <t>positivesean
RT @byDavidGardner: That seals
the deal. The bots are out in full
force, folks https://t.co/pB9Zm7i8NP</t>
  </si>
  <si>
    <t>cjacksoncowart
RT @byDavidGardner: That seals
the deal. The bots are out in full
force, folks https://t.co/pB9Zm7i8NP</t>
  </si>
  <si>
    <t>bigwilburstyle
RT @byDavidGardner: That seals
the deal. The bots are out in full
force, folks https://t.co/pB9Zm7i8NP</t>
  </si>
  <si>
    <t>samueljtraub
RT @byDavidGardner: That seals
the deal. The bots are out in full
force, folks https://t.co/pB9Zm7i8NP</t>
  </si>
  <si>
    <t>jerrryv
RT @byDavidGardner: That seals
the deal. The bots are out in full
force, folks https://t.co/pB9Zm7i8NP</t>
  </si>
  <si>
    <t>its_me____allen
RT @byDavidGardner: That seals
the deal. The bots are out in full
force, folks https://t.co/pB9Zm7i8NP</t>
  </si>
  <si>
    <t>kiranyek
RT @byDavidGardner: That seals
the deal. The bots are out in full
force, folks https://t.co/pB9Zm7i8NP</t>
  </si>
  <si>
    <t>rtwenty1a
RT @Cap_Kaveman: That seals the
deal... There are a lot of angry
bots who have been ticket holders
since the 70s who are MAD ONLINE
RIGHT…</t>
  </si>
  <si>
    <t>barrett_harden
RT @byDavidGardner: That seals
the deal. The bots are out in full
force, folks https://t.co/pB9Zm7i8NP</t>
  </si>
  <si>
    <t>lena_moss
RT @byDavidGardner: That seals
the deal. The bots are out in full
force, folks https://t.co/pB9Zm7i8NP</t>
  </si>
  <si>
    <t>_anthonynash
RT @byDavidGardner: That seals
the deal. The bots are out in full
force, folks https://t.co/pB9Zm7i8NP</t>
  </si>
  <si>
    <t>mbgoins
RT @byDavidGardner: That seals
the deal. The bots are out in full
force, folks https://t.co/pB9Zm7i8NP</t>
  </si>
  <si>
    <t>kellison_stl_mo
RT @byDavidGardner: That seals
the deal. The bots are out in full
force, folks https://t.co/pB9Zm7i8NP</t>
  </si>
  <si>
    <t>shaunjay
RT @byDavidGardner: That seals
the deal. The bots are out in full
force, folks https://t.co/pB9Zm7i8NP</t>
  </si>
  <si>
    <t>gif_gawd
RT @byDavidGardner: That seals
the deal. The bots are out in full
force, folks https://t.co/pB9Zm7i8NP</t>
  </si>
  <si>
    <t>crafty_benardo
RT @byDavidGardner: That seals
the deal. The bots are out in full
force, folks https://t.co/pB9Zm7i8NP</t>
  </si>
  <si>
    <t>tinclock
RT @byDavidGardner: That seals
the deal. The bots are out in full
force, folks https://t.co/pB9Zm7i8NP</t>
  </si>
  <si>
    <t>amberlynne
RT @byDavidGardner: That seals
the deal. The bots are out in full
force, folks https://t.co/pB9Zm7i8NP</t>
  </si>
  <si>
    <t>mtpandolfi
RT @byDavidGardner: That seals
the deal. The bots are out in full
force, folks https://t.co/pB9Zm7i8NP</t>
  </si>
  <si>
    <t>rollingbutter
RT @byDavidGardner: That seals
the deal. The bots are out in full
force, folks https://t.co/pB9Zm7i8NP</t>
  </si>
  <si>
    <t>alexfunderburke
RT @byDavidGardner: That seals
the deal. The bots are out in full
force, folks https://t.co/pB9Zm7i8NP</t>
  </si>
  <si>
    <t>dunlapsports
@Cap_Kaveman That seals the deal.
I am no longer listening to Frank.</t>
  </si>
  <si>
    <t>mike_ferrin
@Cap_Kaveman That seals the deal.
I’m not following Frank</t>
  </si>
  <si>
    <t>callmesirjones
RT @byDavidGardner: That seals
the deal. The bots are out in full
force, folks https://t.co/pB9Zm7i8NP</t>
  </si>
  <si>
    <t>pete_forester
RT @byDavidGardner: That seals
the deal. The bots are out in full
force, folks https://t.co/pB9Zm7i8NP</t>
  </si>
  <si>
    <t>mitchabbott21
RT @byDavidGardner: That seals
the deal. The bots are out in full
force, folks https://t.co/pB9Zm7i8NP</t>
  </si>
  <si>
    <t>taylorstakes
RT @byDavidGardner: That seals
the deal. The bots are out in full
force, folks https://t.co/pB9Zm7i8NP</t>
  </si>
  <si>
    <t>anthonymcatania
RT @byDavidGardner: That seals
the deal. The bots are out in full
force, folks https://t.co/pB9Zm7i8NP</t>
  </si>
  <si>
    <t>rochardscott
RT @byDavidGardner: That seals
the deal. The bots are out in full
force, folks https://t.co/pB9Zm7i8NP</t>
  </si>
  <si>
    <t>masontschweizer
RT @byDavidGardner: That seals
the deal. The bots are out in full
force, folks https://t.co/pB9Zm7i8NP</t>
  </si>
  <si>
    <t>ofmysterynmagic
RT @byDavidGardner: That seals
the deal. The bots are out in full
force, folks https://t.co/pB9Zm7i8NP</t>
  </si>
  <si>
    <t>samnotsamuei
RT @byDavidGardner: That seals
the deal. The bots are out in full
force, folks https://t.co/pB9Zm7i8NP</t>
  </si>
  <si>
    <t>king_barrow
RT @byDavidGardner: That seals
the deal. The bots are out in full
force, folks https://t.co/pB9Zm7i8NP</t>
  </si>
  <si>
    <t>fteach90
RT @byDavidGardner: That seals
the deal. The bots are out in full
force, folks https://t.co/pB9Zm7i8NP</t>
  </si>
  <si>
    <t>dakotaparrish17
RT @byDavidGardner: That seals
the deal. The bots are out in full
force, folks https://t.co/pB9Zm7i8NP</t>
  </si>
  <si>
    <t>pigawig
RT @byDavidGardner: That seals
the deal. The bots are out in full
force, folks https://t.co/pB9Zm7i8NP</t>
  </si>
  <si>
    <t>vivotranquil0
RT @byDavidGardner: That seals
the deal. The bots are out in full
force, folks https://t.co/pB9Zm7i8NP</t>
  </si>
  <si>
    <t>xsnowman81
RT @byDavidGardner: That seals
the deal. The bots are out in full
force, folks https://t.co/pB9Zm7i8NP</t>
  </si>
  <si>
    <t>mcnickbrendan
RT @byDavidGardner: That seals
the deal. The bots are out in full
force, folks https://t.co/pB9Zm7i8NP</t>
  </si>
  <si>
    <t>philliplgraham
RT @byDavidGardner: That seals
the deal. The bots are out in full
force, folks https://t.co/pB9Zm7i8NP</t>
  </si>
  <si>
    <t>bouncepasshoops
RT @byDavidGardner: That seals
the deal. The bots are out in full
force, folks https://t.co/pB9Zm7i8NP</t>
  </si>
  <si>
    <t>mr_lee_history
RT @fakejohnnydamon: @Indians That
seals the deal. I'm no longer a
Pompeii Volcanoes fan. I’ve been
a fan since 56 A.D. and a season
ticket…</t>
  </si>
  <si>
    <t>fakejohnnydamon
@Indians That seals the deal. I'm
no longer a Pompeii Volcanoes fan.
I’ve been a fan since 56 A.D. and
a season tic… https://t.co/r3PJHWRBJa</t>
  </si>
  <si>
    <t>briansmith_222
RT @byDavidGardner: That seals
the deal. The bots are out in full
force, folks https://t.co/pB9Zm7i8NP</t>
  </si>
  <si>
    <t>hunterstonelynn
RT @byDavidGardner: That seals
the deal. The bots are out in full
force, folks https://t.co/pB9Zm7i8NP</t>
  </si>
  <si>
    <t>memphrobro
RT @byDavidGardner: That seals
the deal. The bots are out in full
force, folks https://t.co/pB9Zm7i8NP</t>
  </si>
  <si>
    <t>abingtonalex
RT @byDavidGardner: That seals
the deal. The bots are out in full
force, folks https://t.co/pB9Zm7i8NP</t>
  </si>
  <si>
    <t>vertrees
RT @byDavidGardner: That seals
the deal. The bots are out in full
force, folks https://t.co/pB9Zm7i8NP</t>
  </si>
  <si>
    <t>jmichaelclifton
RT @byDavidGardner: That seals
the deal. The bots are out in full
force, folks https://t.co/pB9Zm7i8NP</t>
  </si>
  <si>
    <t>al__boury
RT @byDavidGardner: That seals
the deal. The bots are out in full
force, folks https://t.co/pB9Zm7i8NP</t>
  </si>
  <si>
    <t>sharp208
RT @byDavidGardner: That seals
the deal. The bots are out in full
force, folks https://t.co/pB9Zm7i8NP</t>
  </si>
  <si>
    <t>breakingpoets
RT @byDavidGardner: That seals
the deal. The bots are out in full
force, folks https://t.co/pB9Zm7i8NP</t>
  </si>
  <si>
    <t>swedejohanson
RT @byDavidGardner: That seals
the deal. The bots are out in full
force, folks https://t.co/pB9Zm7i8NP</t>
  </si>
  <si>
    <t>ice_warsame
RT @coonbdi: That seals the deal,
I am no longer an NBA fan. I’ve
been a fan since 1998 and a season
ticket holder since 2003. I officially…</t>
  </si>
  <si>
    <t>coonbdi
That seals the deal, I am no longer
an NBA fan. I’ve been a fan since
1998 and a season ticket holder
since 2003. I… https://t.co/bBXdtnzHmY</t>
  </si>
  <si>
    <t>jared_leeper
RT @byDavidGardner: That seals
the deal. The bots are out in full
force, folks https://t.co/pB9Zm7i8NP</t>
  </si>
  <si>
    <t>mikestell13
RT @byDavidGardner: That seals
the deal. The bots are out in full
force, folks https://t.co/pB9Zm7i8NP</t>
  </si>
  <si>
    <t>badluckriley12
RT @byDavidGardner: That seals
the deal. The bots are out in full
force, folks https://t.co/pB9Zm7i8NP</t>
  </si>
  <si>
    <t>richardericjr
RT @byDavidGardner: That seals
the deal. The bots are out in full
force, folks https://t.co/pB9Zm7i8NP</t>
  </si>
  <si>
    <t>virtualdionysus
RT @byDavidGardner: That seals
the deal. The bots are out in full
force, folks https://t.co/pB9Zm7i8NP</t>
  </si>
  <si>
    <t>davidmanel
RT @byDavidGardner: That seals
the deal. The bots are out in full
force, folks https://t.co/pB9Zm7i8NP</t>
  </si>
  <si>
    <t>nnanja
RT @byDavidGardner: That seals
the deal. The bots are out in full
force, folks https://t.co/pB9Zm7i8NP</t>
  </si>
  <si>
    <t>bluedevil202
RT @byDavidGardner: That seals
the deal. The bots are out in full
force, folks https://t.co/pB9Zm7i8NP</t>
  </si>
  <si>
    <t>fish_tbw
RT @byDavidGardner: That seals
the deal. The bots are out in full
force, folks https://t.co/pB9Zm7i8NP</t>
  </si>
  <si>
    <t>jeredjustus
RT @byDavidGardner: That seals
the deal. The bots are out in full
force, folks https://t.co/pB9Zm7i8NP</t>
  </si>
  <si>
    <t>guynameddirk
RT @byDavidGardner: That seals
the deal. The bots are out in full
force, folks https://t.co/pB9Zm7i8NP</t>
  </si>
  <si>
    <t>billlwoo
RT @byDavidGardner: That seals
the deal. The bots are out in full
force, folks https://t.co/pB9Zm7i8NP</t>
  </si>
  <si>
    <t>jdayerrday
RT @byDavidGardner: That seals
the deal. The bots are out in full
force, folks https://t.co/pB9Zm7i8NP</t>
  </si>
  <si>
    <t>disgameihateit
RT @coonbdi: That seals the deal,
I am no longer an NBA fan. I’ve
been a fan since 1998 and a season
ticket holder since 2003. I officially…</t>
  </si>
  <si>
    <t>brown11b
RT @byDavidGardner: That seals
the deal. The bots are out in full
force, folks https://t.co/pB9Zm7i8NP</t>
  </si>
  <si>
    <t>jmayonsports
RT @byDavidGardner: That seals
the deal. The bots are out in full
force, folks https://t.co/pB9Zm7i8NP</t>
  </si>
  <si>
    <t>gruthums
RT @byDavidGardner: That seals
the deal. The bots are out in full
force, folks https://t.co/pB9Zm7i8NP</t>
  </si>
  <si>
    <t>sir_grimes
RT @byDavidGardner: That seals
the deal. The bots are out in full
force, folks https://t.co/pB9Zm7i8NP</t>
  </si>
  <si>
    <t>thetbentley
RT @byDavidGardner: That seals
the deal. The bots are out in full
force, folks https://t.co/pB9Zm7i8NP</t>
  </si>
  <si>
    <t>pkal88
RT @byDavidGardner: That seals
the deal. The bots are out in full
force, folks https://t.co/pB9Zm7i8NP</t>
  </si>
  <si>
    <t>sin_sports
RT @byDavidGardner: That seals
the deal. The bots are out in full
force, folks https://t.co/pB9Zm7i8NP</t>
  </si>
  <si>
    <t>cjschmidtxlv
RT @byDavidGardner: That seals
the deal. The bots are out in full
force, folks https://t.co/pB9Zm7i8NP</t>
  </si>
  <si>
    <t>aricsummers
RT @byDavidGardner: That seals
the deal. The bots are out in full
force, folks https://t.co/pB9Zm7i8NP</t>
  </si>
  <si>
    <t>richmorrisjr
RT @byDavidGardner: That seals
the deal. The bots are out in full
force, folks https://t.co/pB9Zm7i8NP</t>
  </si>
  <si>
    <t>ajerk
RT @byDavidGardner: That seals
the deal. The bots are out in full
force, folks https://t.co/pB9Zm7i8NP</t>
  </si>
  <si>
    <t>robfatheatre
RT @byDavidGardner: That seals
the deal. The bots are out in full
force, folks https://t.co/pB9Zm7i8NP</t>
  </si>
  <si>
    <t>bemorte
RT @byDavidGardner: That seals
the deal. The bots are out in full
force, folks https://t.co/pB9Zm7i8NP</t>
  </si>
  <si>
    <t>poochkins
RT @byDavidGardner: That seals
the deal. The bots are out in full
force, folks https://t.co/pB9Zm7i8NP</t>
  </si>
  <si>
    <t>briefslayer
RT @byDavidGardner: That seals
the deal. The bots are out in full
force, folks https://t.co/pB9Zm7i8NP</t>
  </si>
  <si>
    <t>jetsandjollof
RT @byDavidGardner: That seals
the deal. The bots are out in full
force, folks https://t.co/pB9Zm7i8NP</t>
  </si>
  <si>
    <t>xadus4
RT @byDavidGardner: That seals
the deal. The bots are out in full
force, folks https://t.co/pB9Zm7i8NP</t>
  </si>
  <si>
    <t>mrsoftpalms
@hamiltoncook @Puffadda @byDavidGardner
@alex_kirshner that seals the deal.
I am no longer a [Insert] fan.
I’ve bee… https://t.co/0WqRXXpGPw</t>
  </si>
  <si>
    <t xml:space="preserve">alex_kirshner
</t>
  </si>
  <si>
    <t xml:space="preserve">puffadda
</t>
  </si>
  <si>
    <t xml:space="preserve">hamiltoncook
</t>
  </si>
  <si>
    <t>michaelwaligora
RT @byDavidGardner: That seals
the deal. The bots are out in full
force, folks https://t.co/pB9Zm7i8NP</t>
  </si>
  <si>
    <t>austintobak
RT @byDavidGardner: That seals
the deal. The bots are out in full
force, folks https://t.co/pB9Zm7i8NP</t>
  </si>
  <si>
    <t>jj71879940
RT @byDavidGardner: That seals
the deal. The bots are out in full
force, folks https://t.co/pB9Zm7i8NP</t>
  </si>
  <si>
    <t>freddyflatrate
RT @Wil__Hunter: That seals the
deal</t>
  </si>
  <si>
    <t>wil__hunter
That seals the deal https://t.co/kXYZmZwIdg</t>
  </si>
  <si>
    <t>u_thato
RT @byDavidGardner: That seals
the deal. The bots are out in full
force, folks https://t.co/pB9Zm7i8NP</t>
  </si>
  <si>
    <t>druprint
RT @byDavidGardner: That seals
the deal. The bots are out in full
force, folks https://t.co/pB9Zm7i8NP</t>
  </si>
  <si>
    <t>be_worthy3
RT @byDavidGardner: That seals
the deal. The bots are out in full
force, folks https://t.co/pB9Zm7i8NP</t>
  </si>
  <si>
    <t>mvious
RT @byDavidGardner: That seals
the deal. The bots are out in full
force, folks https://t.co/pB9Zm7i8NP</t>
  </si>
  <si>
    <t>paposaurus
RT @byDavidGardner: That seals
the deal. The bots are out in full
force, folks https://t.co/pB9Zm7i8NP</t>
  </si>
  <si>
    <t>fsumogle
RT @byDavidGardner: That seals
the deal. The bots are out in full
force, folks https://t.co/pB9Zm7i8NP</t>
  </si>
  <si>
    <t>guard_up
RT @byDavidGardner: That seals
the deal. The bots are out in full
force, folks https://t.co/pB9Zm7i8NP</t>
  </si>
  <si>
    <t>benseficial
RT @byDavidGardner: That seals
the deal. The bots are out in full
force, folks https://t.co/pB9Zm7i8NP</t>
  </si>
  <si>
    <t>iamultimatepred
RT @byDavidGardner: That seals
the deal. The bots are out in full
force, folks https://t.co/pB9Zm7i8NP</t>
  </si>
  <si>
    <t>itsmedanjk
RT @byDavidGardner: That seals
the deal. The bots are out in full
force, folks https://t.co/pB9Zm7i8NP</t>
  </si>
  <si>
    <t>karnage420x
RT @byDavidGardner: That seals
the deal. The bots are out in full
force, folks https://t.co/pB9Zm7i8NP</t>
  </si>
  <si>
    <t>tokenjournalist
RT @byDavidGardner: That seals
the deal. The bots are out in full
force, folks https://t.co/pB9Zm7i8NP</t>
  </si>
  <si>
    <t>coachfaulkie
RT @byDavidGardner: That seals
the deal. The bots are out in full
force, folks https://t.co/pB9Zm7i8NP</t>
  </si>
  <si>
    <t>mikevorkunov
RT @byDavidGardner: That seals
the deal. The bots are out in full
force, folks https://t.co/pB9Zm7i8NP</t>
  </si>
  <si>
    <t>frick224
RT @byDavidGardner: That seals
the deal. The bots are out in full
force, folks https://t.co/pB9Zm7i8NP</t>
  </si>
  <si>
    <t>tonimartaz
RT @byDavidGardner: That seals
the deal. The bots are out in full
force, folks https://t.co/pB9Zm7i8NP</t>
  </si>
  <si>
    <t>donkitrk99
RT @byDavidGardner: That seals
the deal. The bots are out in full
force, folks https://t.co/pB9Zm7i8NP</t>
  </si>
  <si>
    <t>nozeface
RT @byDavidGardner: That seals
the deal. The bots are out in full
force, folks https://t.co/pB9Zm7i8NP</t>
  </si>
  <si>
    <t>jacktweetslife
RT @byDavidGardner: That seals
the deal. The bots are out in full
force, folks https://t.co/pB9Zm7i8NP</t>
  </si>
  <si>
    <t>npartainspecial
RT @byDavidGardner: That seals
the deal. The bots are out in full
force, folks https://t.co/pB9Zm7i8NP</t>
  </si>
  <si>
    <t>streatyx
RT @byDavidGardner: That seals
the deal. The bots are out in full
force, folks https://t.co/pB9Zm7i8NP</t>
  </si>
  <si>
    <t>bling_adam
RT @byDavidGardner: That seals
the deal. The bots are out in full
force, folks https://t.co/pB9Zm7i8NP</t>
  </si>
  <si>
    <t>stillunknown85
RT @Cap_Kaveman: That seals the
deal... There are a lot of angry
bots who have been ticket holders
since the 70s who are MAD ONLINE
RIGHT…</t>
  </si>
  <si>
    <t>mike_lauer10
RT @byDavidGardner: That seals
the deal. The bots are out in full
force, folks https://t.co/pB9Zm7i8NP</t>
  </si>
  <si>
    <t>thegreenvegggie
RT @byDavidGardner: That seals
the deal. The bots are out in full
force, folks https://t.co/pB9Zm7i8NP</t>
  </si>
  <si>
    <t>robcelletti
RT @byDavidGardner: That seals
the deal. The bots are out in full
force, folks https://t.co/pB9Zm7i8NP</t>
  </si>
  <si>
    <t>trillyhamilton
RT @byDavidGardner: That seals
the deal. The bots are out in full
force, folks https://t.co/pB9Zm7i8NP</t>
  </si>
  <si>
    <t>msmithobx
RT @byDavidGardner: That seals
the deal. The bots are out in full
force, folks https://t.co/pB9Zm7i8NP</t>
  </si>
  <si>
    <t>joemmx03
RT @byDavidGardner: That seals
the deal. The bots are out in full
force, folks https://t.co/pB9Zm7i8NP</t>
  </si>
  <si>
    <t>ec_dmv
RT @Cap_Kaveman: That seals the
deal... There are a lot of angry
bots who have been ticket holders
since the 70s who are MAD ONLINE
RIGHT…</t>
  </si>
  <si>
    <t>blrnerd
RT @byDavidGardner: That seals
the deal. The bots are out in full
force, folks https://t.co/pB9Zm7i8NP</t>
  </si>
  <si>
    <t>briankosh
That seals the deal. https://t.co/MtztZxyJSR</t>
  </si>
  <si>
    <t>apuestaxlaruta
RT @byDavidGardner: That seals
the deal. The bots are out in full
force, folks https://t.co/pB9Zm7i8NP</t>
  </si>
  <si>
    <t>rudyjuly2
RT @byDavidGardner: That seals
the deal. The bots are out in full
force, folks https://t.co/pB9Zm7i8NP</t>
  </si>
  <si>
    <t>hugh_dini
RT @byDavidGardner: That seals
the deal. The bots are out in full
force, folks https://t.co/pB9Zm7i8NP</t>
  </si>
  <si>
    <t>dave86984072
RT @paythebillz: @wojespn that
seals the deal. I am no longer
a NBA fan. I’ve been a fan since
1972 and a season ticket holder
since 1976.…</t>
  </si>
  <si>
    <t>mja1524
RT @byDavidGardner: That seals
the deal. The bots are out in full
force, folks https://t.co/pB9Zm7i8NP</t>
  </si>
  <si>
    <t>dominomask
RT @byDavidGardner: That seals
the deal. The bots are out in full
force, folks https://t.co/pB9Zm7i8NP</t>
  </si>
  <si>
    <t>welpitschris
RT @byDavidGardner: That seals
the deal. The bots are out in full
force, folks https://t.co/pB9Zm7i8NP</t>
  </si>
  <si>
    <t>sirfrancistweet
RT @byDavidGardner: That seals
the deal. The bots are out in full
force, folks https://t.co/pB9Zm7i8NP</t>
  </si>
  <si>
    <t>wmack
RT @byDavidGardner: That seals
the deal. The bots are out in full
force, folks https://t.co/pB9Zm7i8NP</t>
  </si>
  <si>
    <t>ephygee
RT @byDavidGardner: That seals
the deal. The bots are out in full
force, folks https://t.co/pB9Zm7i8NP</t>
  </si>
  <si>
    <t>bradonliddle
RT @byDavidGardner: That seals
the deal. The bots are out in full
force, folks https://t.co/pB9Zm7i8NP</t>
  </si>
  <si>
    <t>mystaadam
RT @byDavidGardner: That seals
the deal. The bots are out in full
force, folks https://t.co/pB9Zm7i8NP</t>
  </si>
  <si>
    <t>luis_79
RT @byDavidGardner: That seals
the deal. The bots are out in full
force, folks https://t.co/pB9Zm7i8NP</t>
  </si>
  <si>
    <t>bhz2323
RT @byDavidGardner: That seals
the deal. The bots are out in full
force, folks https://t.co/pB9Zm7i8NP</t>
  </si>
  <si>
    <t>averymase
RT @byDavidGardner: That seals
the deal. The bots are out in full
force, folks https://t.co/pB9Zm7i8NP</t>
  </si>
  <si>
    <t>awsomehog1
RT @byDavidGardner: That seals
the deal. The bots are out in full
force, folks https://t.co/pB9Zm7i8NP</t>
  </si>
  <si>
    <t>ozymandias__
RT @byDavidGardner: That seals
the deal. The bots are out in full
force, folks https://t.co/pB9Zm7i8NP</t>
  </si>
  <si>
    <t>tasintroy_
RT @byDavidGardner: That seals
the deal. The bots are out in full
force, folks https://t.co/pB9Zm7i8NP</t>
  </si>
  <si>
    <t>jaredgillingham
RT @byDavidGardner: That seals
the deal. The bots are out in full
force, folks https://t.co/pB9Zm7i8NP</t>
  </si>
  <si>
    <t>bdlatt
RT @byDavidGardner: That seals
the deal. The bots are out in full
force, folks https://t.co/pB9Zm7i8NP</t>
  </si>
  <si>
    <t>kieferedwards
RT @Cap_Kaveman: That seals the
deal... There are a lot of angry
bots who have been ticket holders
since the 70s who are MAD ONLINE
RIGHT…</t>
  </si>
  <si>
    <t>hpjoker
RT @byDavidGardner: That seals
the deal. The bots are out in full
force, folks https://t.co/pB9Zm7i8NP</t>
  </si>
  <si>
    <t>mikeperez24
RT @byDavidGardner: That seals
the deal. The bots are out in full
force, folks https://t.co/pB9Zm7i8NP</t>
  </si>
  <si>
    <t>crossoverdoc
RT @byDavidGardner: That seals
the deal. The bots are out in full
force, folks https://t.co/pB9Zm7i8NP</t>
  </si>
  <si>
    <t>blattylovesyou
RT @byDavidGardner: That seals
the deal. The bots are out in full
force, folks https://t.co/pB9Zm7i8NP</t>
  </si>
  <si>
    <t>timmcerlean
RT @byDavidGardner: That seals
the deal. The bots are out in full
force, folks https://t.co/pB9Zm7i8NP</t>
  </si>
  <si>
    <t>j_ferg8
RT @byDavidGardner: That seals
the deal. The bots are out in full
force, folks https://t.co/pB9Zm7i8NP</t>
  </si>
  <si>
    <t>darthmcvayder
RT @byDavidGardner: That seals
the deal. The bots are out in full
force, folks https://t.co/pB9Zm7i8NP</t>
  </si>
  <si>
    <t>vengefulanatomy
RT @byDavidGardner: That seals
the deal. The bots are out in full
force, folks https://t.co/pB9Zm7i8NP</t>
  </si>
  <si>
    <t>reubenuy
RT @byDavidGardner: That seals
the deal. The bots are out in full
force, folks https://t.co/pB9Zm7i8NP</t>
  </si>
  <si>
    <t>twltterlessjosh
RT @byDavidGardner: That seals
the deal. The bots are out in full
force, folks https://t.co/pB9Zm7i8NP</t>
  </si>
  <si>
    <t>wormsinthesoup
RT @byDavidGardner: That seals
the deal. The bots are out in full
force, folks https://t.co/pB9Zm7i8NP</t>
  </si>
  <si>
    <t>chuckdurn
RT @byDavidGardner: That seals
the deal. The bots are out in full
force, folks https://t.co/pB9Zm7i8NP</t>
  </si>
  <si>
    <t>samnotscott
RT @an_AhmedSalah: That seals the
deal. I am no longer an NBA fan.
I've been a fan since 1698 and
a season ticket holder since 1813.
I offi…</t>
  </si>
  <si>
    <t>an_ahmedsalah
That seals the deal. I am no longer
an NBA fan. I've been a fan since
1698 and a season ticket holder
since 1813. I… https://t.co/dHjrNYi0wr</t>
  </si>
  <si>
    <t>dark____master
RT @byDavidGardner: That seals
the deal. The bots are out in full
force, folks https://t.co/pB9Zm7i8NP</t>
  </si>
  <si>
    <t>emersonbroccoli
RT @byDavidGardner: That seals
the deal. The bots are out in full
force, folks https://t.co/pB9Zm7i8NP</t>
  </si>
  <si>
    <t>franley12
RT @ElliottKaybooks: If you see
a tweet with "That seals the deal"
and claiming to be a season ticket
holder pissed off at a sports team
ca…</t>
  </si>
  <si>
    <t>michaelflynn21
RT @byDavidGardner: That seals
the deal. The bots are out in full
force, folks https://t.co/pB9Zm7i8NP</t>
  </si>
  <si>
    <t>mvrcus_vd
RT @byDavidGardner: That seals
the deal. The bots are out in full
force, folks https://t.co/pB9Zm7i8NP</t>
  </si>
  <si>
    <t>tatrtalk
RT @byDavidGardner: That seals
the deal. The bots are out in full
force, folks https://t.co/pB9Zm7i8NP</t>
  </si>
  <si>
    <t>steveyayer
RT @byDavidGardner: That seals
the deal. The bots are out in full
force, folks https://t.co/pB9Zm7i8NP</t>
  </si>
  <si>
    <t>vasacefibonacci
RT @Wil__Hunter: That seals the
deal</t>
  </si>
  <si>
    <t>lbsammills51
RT @byDavidGardner: That seals
the deal. The bots are out in full
force, folks https://t.co/pB9Zm7i8NP</t>
  </si>
  <si>
    <t>rigothevolta
RT @byDavidGardner: That seals
the deal. The bots are out in full
force, folks https://t.co/pB9Zm7i8NP</t>
  </si>
  <si>
    <t>davitivan
RT @byDavidGardner: That seals
the deal. The bots are out in full
force, folks https://t.co/pB9Zm7i8NP</t>
  </si>
  <si>
    <t>lance9294
RT @byDavidGardner: That seals
the deal. The bots are out in full
force, folks https://t.co/pB9Zm7i8NP</t>
  </si>
  <si>
    <t>doubleama2000
RT @byDavidGardner: That seals
the deal. The bots are out in full
force, folks https://t.co/pB9Zm7i8NP</t>
  </si>
  <si>
    <t>sydneyfcman
RT @byDavidGardner: That seals
the deal. The bots are out in full
force, folks https://t.co/pB9Zm7i8NP</t>
  </si>
  <si>
    <t>benjam_n01
RT @byDavidGardner: That seals
the deal. The bots are out in full
force, folks https://t.co/pB9Zm7i8NP</t>
  </si>
  <si>
    <t>ezoj40
RT @byDavidGardner: That seals
the deal. The bots are out in full
force, folks https://t.co/pB9Zm7i8NP</t>
  </si>
  <si>
    <t>owenbeamish
RT @byDavidGardner: That seals
the deal. The bots are out in full
force, folks https://t.co/pB9Zm7i8NP</t>
  </si>
  <si>
    <t>zachmikash
RT @byDavidGardner: That seals
the deal. The bots are out in full
force, folks https://t.co/pB9Zm7i8NP</t>
  </si>
  <si>
    <t>glowingrec
Wow, bots are big mad at the NBA
https://t.co/hDoACpc6nu</t>
  </si>
  <si>
    <t>wittyhendrix
RT @an_AhmedSalah: That seals the
deal. I am no longer an NBA fan.
I've been a fan since 1698 and
a season ticket holder since 1813.
I offi…</t>
  </si>
  <si>
    <t>yungsharktopus
RT @byDavidGardner: That seals
the deal. The bots are out in full
force, folks https://t.co/pB9Zm7i8NP</t>
  </si>
  <si>
    <t>brandonb36
RT @byDavidGardner: That seals
the deal. The bots are out in full
force, folks https://t.co/pB9Zm7i8NP</t>
  </si>
  <si>
    <t>iceji
RT @byDavidGardner: That seals
the deal. The bots are out in full
force, folks https://t.co/pB9Zm7i8NP</t>
  </si>
  <si>
    <t>zsoskin
RT @byDavidGardner: That seals
the deal. The bots are out in full
force, folks https://t.co/pB9Zm7i8NP</t>
  </si>
  <si>
    <t>fkhalid11
RT @byDavidGardner: That seals
the deal. The bots are out in full
force, folks https://t.co/pB9Zm7i8NP</t>
  </si>
  <si>
    <t>sam_neas
RT @byDavidGardner: That seals
the deal. The bots are out in full
force, folks https://t.co/pB9Zm7i8NP</t>
  </si>
  <si>
    <t>billyjhightower
RT @byDavidGardner: That seals
the deal. The bots are out in full
force, folks https://t.co/pB9Zm7i8NP</t>
  </si>
  <si>
    <t>rlacey23
RT @byDavidGardner: That seals
the deal. The bots are out in full
force, folks https://t.co/pB9Zm7i8NP</t>
  </si>
  <si>
    <t>aloha_mars1729
RT @byDavidGardner: That seals
the deal. The bots are out in full
force, folks https://t.co/pB9Zm7i8NP</t>
  </si>
  <si>
    <t>el_jammer
RT @byDavidGardner: That seals
the deal. The bots are out in full
force, folks https://t.co/pB9Zm7i8NP</t>
  </si>
  <si>
    <t>jackmcelduff
RT @byDavidGardner: That seals
the deal. The bots are out in full
force, folks https://t.co/pB9Zm7i8NP</t>
  </si>
  <si>
    <t>kevinbalderram
If any of you have seen all the
chaos that is on angry white basketball
twitter today you’ll understand...
Seals t… https://t.co/utiWqS7Ayd</t>
  </si>
  <si>
    <t>sportmgmtprof
RT @byDavidGardner: That seals
the deal. The bots are out in full
force, folks https://t.co/pB9Zm7i8NP</t>
  </si>
  <si>
    <t>thetruthpick
RT @byDavidGardner: That seals
the deal. The bots are out in full
force, folks https://t.co/pB9Zm7i8NP</t>
  </si>
  <si>
    <t>airweisman
RT @byDavidGardner: That seals
the deal. The bots are out in full
force, folks https://t.co/pB9Zm7i8NP</t>
  </si>
  <si>
    <t>csandford06
RT @byDavidGardner: That seals
the deal. The bots are out in full
force, folks https://t.co/pB9Zm7i8NP</t>
  </si>
  <si>
    <t>k_nuttles
RT @byDavidGardner: That seals
the deal. The bots are out in full
force, folks https://t.co/pB9Zm7i8NP</t>
  </si>
  <si>
    <t>urdamnedskippy
RT @byDavidGardner: That seals
the deal. The bots are out in full
force, folks https://t.co/pB9Zm7i8NP</t>
  </si>
  <si>
    <t>nashvegaslaw
RT @byDavidGardner: That seals
the deal. The bots are out in full
force, folks https://t.co/pB9Zm7i8NP</t>
  </si>
  <si>
    <t>markjar07
RT @byDavidGardner: That seals
the deal. The bots are out in full
force, folks https://t.co/pB9Zm7i8NP</t>
  </si>
  <si>
    <t>tyleryutzy1
RT @byDavidGardner: That seals
the deal. The bots are out in full
force, folks https://t.co/pB9Zm7i8NP</t>
  </si>
  <si>
    <t>kdkw_406
RT @byDavidGardner: That seals
the deal. The bots are out in full
force, folks https://t.co/pB9Zm7i8NP</t>
  </si>
  <si>
    <t>b_radtee
RT @byDavidGardner: That seals
the deal. The bots are out in full
force, folks https://t.co/pB9Zm7i8NP</t>
  </si>
  <si>
    <t>aamccaig1
RT @byDavidGardner: That seals
the deal. The bots are out in full
force, folks https://t.co/pB9Zm7i8NP</t>
  </si>
  <si>
    <t>keerthikau
RT @byDavidGardner: That seals
the deal. The bots are out in full
force, folks https://t.co/pB9Zm7i8NP</t>
  </si>
  <si>
    <t>mariolosasso
RT @byDavidGardner: That seals
the deal. The bots are out in full
force, folks https://t.co/pB9Zm7i8NP</t>
  </si>
  <si>
    <t>bergstk
RT @byDavidGardner: That seals
the deal. The bots are out in full
force, folks https://t.co/pB9Zm7i8NP</t>
  </si>
  <si>
    <t>xrams
RT @byDavidGardner: That seals
the deal. The bots are out in full
force, folks https://t.co/pB9Zm7i8NP</t>
  </si>
  <si>
    <t>nathanbshi
RT @byDavidGardner: That seals
the deal. The bots are out in full
force, folks https://t.co/pB9Zm7i8NP</t>
  </si>
  <si>
    <t>irishfan357
RT @byDavidGardner: That seals
the deal. The bots are out in full
force, folks https://t.co/pB9Zm7i8NP</t>
  </si>
  <si>
    <t>basketballmoron
RT @byDavidGardner: That seals
the deal. The bots are out in full
force, folks https://t.co/pB9Zm7i8NP</t>
  </si>
  <si>
    <t>gallantsays
RT @fakejohnnydamon: @Indians That
seals the deal. I'm no longer a
Pompeii Volcanoes fan. I’ve been
a fan since 56 A.D. and a season
ticket…</t>
  </si>
  <si>
    <t>jerryferrara
RT @byDavidGardner: That seals
the deal. The bots are out in full
force, folks https://t.co/pB9Zm7i8NP</t>
  </si>
  <si>
    <t>ccj917
that seals the deal. I am now a
fan of the nba (national basketball
association)</t>
  </si>
  <si>
    <t>acdietrich
RT @byDavidGardner: That seals
the deal. The bots are out in full
force, folks https://t.co/pB9Zm7i8NP</t>
  </si>
  <si>
    <t>bhamp23
RT @paythebillz: @wojespn that
seals the deal. I am no longer
a NBA fan. I’ve been a fan since
1972 and a season ticket holder
since 1976.…</t>
  </si>
  <si>
    <t>mercwithonearm
RT @byDavidGardner: That seals
the deal. The bots are out in full
force, folks https://t.co/pB9Zm7i8NP</t>
  </si>
  <si>
    <t>joachimorjoe
RT @byDavidGardner: That seals
the deal. The bots are out in full
force, folks https://t.co/pB9Zm7i8NP</t>
  </si>
  <si>
    <t>rktaylor628
RT @byDavidGardner: That seals
the deal. The bots are out in full
force, folks https://t.co/pB9Zm7i8NP</t>
  </si>
  <si>
    <t>rocco93porco
RT @byDavidGardner: That seals
the deal. The bots are out in full
force, folks https://t.co/pB9Zm7i8NP</t>
  </si>
  <si>
    <t>hyperbolicdude
RT @byDavidGardner: That seals
the deal. The bots are out in full
force, folks https://t.co/pB9Zm7i8NP</t>
  </si>
  <si>
    <t>danielwinlander
That seals the deal. I am refusing
to watch ANY of the boycotted NBA
games until the players start playing
again. U… https://t.co/R5eqqeihqc</t>
  </si>
  <si>
    <t>say_koo
RT @byDavidGardner: That seals
the deal. The bots are out in full
force, folks https://t.co/pB9Zm7i8NP</t>
  </si>
  <si>
    <t>soms_22
RT @byDavidGardner: That seals
the deal. The bots are out in full
force, folks https://t.co/pB9Zm7i8NP</t>
  </si>
  <si>
    <t>coreboar
RT @byDavidGardner: That seals
the deal. The bots are out in full
force, folks https://t.co/pB9Zm7i8NP</t>
  </si>
  <si>
    <t>gmgeoffry
RT @byDavidGardner: That seals
the deal. The bots are out in full
force, folks https://t.co/pB9Zm7i8NP</t>
  </si>
  <si>
    <t>fwdale
RT @byDavidGardner: That seals
the deal. The bots are out in full
force, folks https://t.co/pB9Zm7i8NP</t>
  </si>
  <si>
    <t>bespokenerd
RT @byDavidGardner: That seals
the deal. The bots are out in full
force, folks https://t.co/pB9Zm7i8NP</t>
  </si>
  <si>
    <t>bamalax7
RT @byDavidGardner: That seals
the deal. The bots are out in full
force, folks https://t.co/pB9Zm7i8NP</t>
  </si>
  <si>
    <t>buddhascompadre
RT @byDavidGardner: That seals
the deal. The bots are out in full
force, folks https://t.co/pB9Zm7i8NP</t>
  </si>
  <si>
    <t>baxleyrjr
RT @byDavidGardner: That seals
the deal. The bots are out in full
force, folks https://t.co/pB9Zm7i8NP</t>
  </si>
  <si>
    <t>justarummy
RT @byDavidGardner: That seals
the deal. The bots are out in full
force, folks https://t.co/pB9Zm7i8NP</t>
  </si>
  <si>
    <t>henrydallison
RT @byDavidGardner: That seals
the deal. The bots are out in full
force, folks https://t.co/pB9Zm7i8NP</t>
  </si>
  <si>
    <t>mr_completely
RT @byDavidGardner: That seals
the deal. The bots are out in full
force, folks https://t.co/pB9Zm7i8NP</t>
  </si>
  <si>
    <t>johnny11w
taco bell forgot our small soda.
that seals the deal. i am no longer
a fan. ive been a fan since 1988
and yo quier… https://t.co/PX2tBRgdVu</t>
  </si>
  <si>
    <t>loupgarou_7
RT @byDavidGardner: That seals
the deal. The bots are out in full
force, folks https://t.co/pB9Zm7i8NP</t>
  </si>
  <si>
    <t>nicolaspak
RT @byDavidGardner: That seals
the deal. The bots are out in full
force, folks https://t.co/pB9Zm7i8NP</t>
  </si>
  <si>
    <t>ugpmanagement
RT @byDavidGardner: That seals
the deal. The bots are out in full
force, folks https://t.co/pB9Zm7i8NP</t>
  </si>
  <si>
    <t>ryinohio
RT @byDavidGardner: That seals
the deal. The bots are out in full
force, folks https://t.co/pB9Zm7i8NP</t>
  </si>
  <si>
    <t>rvandal918
RT @byDavidGardner: That seals
the deal. The bots are out in full
force, folks https://t.co/pB9Zm7i8NP</t>
  </si>
  <si>
    <t>king11kaiju
RT @byDavidGardner: That seals
the deal. The bots are out in full
force, folks https://t.co/pB9Zm7i8NP</t>
  </si>
  <si>
    <t>vandyimport
RT @byDavidGardner: That seals
the deal. The bots are out in full
force, folks https://t.co/pB9Zm7i8NP</t>
  </si>
  <si>
    <t>tylerwaara
RT @byDavidGardner: That seals
the deal. The bots are out in full
force, folks https://t.co/pB9Zm7i8NP</t>
  </si>
  <si>
    <t>4everaptor
RT @byDavidGardner: That seals
the deal. The bots are out in full
force, folks https://t.co/pB9Zm7i8NP</t>
  </si>
  <si>
    <t>cooper9652
RT @byDavidGardner: That seals
the deal. The bots are out in full
force, folks https://t.co/pB9Zm7i8NP</t>
  </si>
  <si>
    <t>thegurtling
RT @byDavidGardner: That seals
the deal. The bots are out in full
force, folks https://t.co/pB9Zm7i8NP</t>
  </si>
  <si>
    <t>tjhmltn
RT @byDavidGardner: That seals
the deal. The bots are out in full
force, folks https://t.co/pB9Zm7i8NP</t>
  </si>
  <si>
    <t>omranlnu
RT @byDavidGardner: That seals
the deal. The bots are out in full
force, folks https://t.co/pB9Zm7i8NP</t>
  </si>
  <si>
    <t>balastronaut
RT @byDavidGardner: That seals
the deal. The bots are out in full
force, folks https://t.co/pB9Zm7i8NP</t>
  </si>
  <si>
    <t>billsmafia178
RT @byDavidGardner: That seals
the deal. The bots are out in full
force, folks https://t.co/pB9Zm7i8NP</t>
  </si>
  <si>
    <t>noonecanstopme5
RT @byDavidGardner: That seals
the deal. The bots are out in full
force, folks https://t.co/pB9Zm7i8NP</t>
  </si>
  <si>
    <t>brockmeers
That seals the deal. I am no longer
a @TossupBot fan. I’ve been a fan
since 1970 and a season ticket
holder since 1… https://t.co/sWYxsYICLa</t>
  </si>
  <si>
    <t xml:space="preserve">tossupbot
</t>
  </si>
  <si>
    <t>deanwin60666527
@paythebillz @wojespn So what??
Nobody gives a fuck if you don't
watch the nba. That seals the deal
sounds like y'a… https://t.co/sDYzXuJRJq</t>
  </si>
  <si>
    <t>dutyleftist
RT @byDavidGardner: That seals
the deal. The bots are out in full
force, folks https://t.co/pB9Zm7i8NP</t>
  </si>
  <si>
    <t>danielgood1
RT @byDavidGardner: That seals
the deal. The bots are out in full
force, folks https://t.co/pB9Zm7i8NP</t>
  </si>
  <si>
    <t>nakeddmoleratt
RT @byDavidGardner: That seals
the deal. The bots are out in full
force, folks https://t.co/pB9Zm7i8NP</t>
  </si>
  <si>
    <t>samiam_7
RT @byDavidGardner: That seals
the deal. The bots are out in full
force, folks https://t.co/pB9Zm7i8NP</t>
  </si>
  <si>
    <t>jedivavi
RT @byDavidGardner: That seals
the deal. The bots are out in full
force, folks https://t.co/pB9Zm7i8NP</t>
  </si>
  <si>
    <t>jbarr14
RT @byDavidGardner: That seals
the deal. The bots are out in full
force, folks https://t.co/pB9Zm7i8NP</t>
  </si>
  <si>
    <t>wittethekingjr
RT @byDavidGardner: That seals
the deal. The bots are out in full
force, folks https://t.co/pB9Zm7i8NP</t>
  </si>
  <si>
    <t>paulslayer
RT @byDavidGardner: That seals
the deal. The bots are out in full
force, folks https://t.co/pB9Zm7i8NP</t>
  </si>
  <si>
    <t>thomasmatheson4
RT @byDavidGardner: That seals
the deal. The bots are out in full
force, folks https://t.co/pB9Zm7i8NP</t>
  </si>
  <si>
    <t>strawhatcook
RT @byDavidGardner: That seals
the deal. The bots are out in full
force, folks https://t.co/pB9Zm7i8NP</t>
  </si>
  <si>
    <t>zzzay___
RT @byDavidGardner: That seals
the deal. The bots are out in full
force, folks https://t.co/pB9Zm7i8NP</t>
  </si>
  <si>
    <t>1labare
That seals the deal. Twitter is
a joke allowing this nonsense https://t.co/m89fXmDTl8</t>
  </si>
  <si>
    <t>cannella92
RT @byDavidGardner: That seals
the deal. The bots are out in full
force, folks https://t.co/pB9Zm7i8NP</t>
  </si>
  <si>
    <t>bobbycastro4
RT @byDavidGardner: That seals
the deal. The bots are out in full
force, folks https://t.co/pB9Zm7i8NP</t>
  </si>
  <si>
    <t>noureening
RT @byDavidGardner: That seals
the deal. The bots are out in full
force, folks https://t.co/pB9Zm7i8NP</t>
  </si>
  <si>
    <t>jubilance1922
RT @byDavidGardner: That seals
the deal. The bots are out in full
force, folks https://t.co/pB9Zm7i8NP</t>
  </si>
  <si>
    <t>bolu_ay
RT @byDavidGardner: That seals
the deal. The bots are out in full
force, folks https://t.co/pB9Zm7i8NP</t>
  </si>
  <si>
    <t>trev_q16
RT @byDavidGardner: That seals
the deal. The bots are out in full
force, folks https://t.co/pB9Zm7i8NP</t>
  </si>
  <si>
    <t>mariogatillo
RT @byDavidGardner: That seals
the deal. The bots are out in full
force, folks https://t.co/pB9Zm7i8NP</t>
  </si>
  <si>
    <t>vic_87
RT @byDavidGardner: That seals
the deal. The bots are out in full
force, folks https://t.co/pB9Zm7i8NP</t>
  </si>
  <si>
    <t>redzeppelin7
RT @byDavidGardner: That seals
the deal. The bots are out in full
force, folks https://t.co/pB9Zm7i8NP</t>
  </si>
  <si>
    <t>whatisagreg
RT @byDavidGardner: That seals
the deal. The bots are out in full
force, folks https://t.co/pB9Zm7i8NP</t>
  </si>
  <si>
    <t>writerofdark
RT @byDavidGardner: That seals
the deal. The bots are out in full
force, folks https://t.co/pB9Zm7i8NP</t>
  </si>
  <si>
    <t>mrnosegbe
RT @byDavidGardner: That seals
the deal. The bots are out in full
force, folks https://t.co/pB9Zm7i8NP</t>
  </si>
  <si>
    <t>beatrixarthur
RT @byDavidGardner: That seals
the deal. The bots are out in full
force, folks https://t.co/pB9Zm7i8NP</t>
  </si>
  <si>
    <t>lil_guss602
RT @byDavidGardner: That seals
the deal. The bots are out in full
force, folks https://t.co/pB9Zm7i8NP</t>
  </si>
  <si>
    <t>adkhanwriter
RT @byDavidGardner: That seals
the deal. The bots are out in full
force, folks https://t.co/pB9Zm7i8NP</t>
  </si>
  <si>
    <t>prodbyivan
that seals the deal. I am no longer
a NBA fan. I’ve been a fan since
1972 and a season ticket holder
since 1976. I… https://t.co/2BrZPuutFc</t>
  </si>
  <si>
    <t>goldarmbenn
RT @prodbyivan: that seals the
deal. I am no longer a NBA fan.
I’ve been a fan since 1972 and
a season ticket holder since 1976.
I official…</t>
  </si>
  <si>
    <t>itst_ho_mas
RT @byDavidGardner: That seals
the deal. The bots are out in full
force, folks https://t.co/pB9Zm7i8NP</t>
  </si>
  <si>
    <t>christosd21
RT @byDavidGardner: That seals
the deal. The bots are out in full
force, folks https://t.co/pB9Zm7i8NP</t>
  </si>
  <si>
    <t>iveeno
RT @byDavidGardner: That seals
the deal. The bots are out in full
force, folks https://t.co/pB9Zm7i8NP</t>
  </si>
  <si>
    <t>noahhurowitz
@DaveCoIon That seals the deal.
I’m going to Boeing where they
know how to build an airplane</t>
  </si>
  <si>
    <t xml:space="preserve">davecoion
</t>
  </si>
  <si>
    <t>fattonysmacbook
RT @byDavidGardner: That seals
the deal. The bots are out in full
force, folks https://t.co/pB9Zm7i8NP</t>
  </si>
  <si>
    <t>ashjean21
RT @byDavidGardner: That seals
the deal. The bots are out in full
force, folks https://t.co/pB9Zm7i8NP</t>
  </si>
  <si>
    <t>armsonthetrack
RT @byDavidGardner: That seals
the deal. The bots are out in full
force, folks https://t.co/pB9Zm7i8NP</t>
  </si>
  <si>
    <t>thicktanpretzel
RT @byDavidGardner: That seals
the deal. The bots are out in full
force, folks https://t.co/pB9Zm7i8NP</t>
  </si>
  <si>
    <t>themattdemarco
Twitter Bot Mad Libs—NBA Edition:
That seals the deal, I am no longer
a ________. I’ve been a ________
since _____… https://t.co/bMIBdx6B30</t>
  </si>
  <si>
    <t>mightyfarley
.@Twitter search the term “that
seals the deal” and find all the
bots you need to cancel</t>
  </si>
  <si>
    <t xml:space="preserve">twitter
</t>
  </si>
  <si>
    <t>kevinhimes8
RT @byDavidGardner: That seals
the deal. The bots are out in full
force, folks https://t.co/pB9Zm7i8NP</t>
  </si>
  <si>
    <t>thejosephbarnes
@JeffPassan That seals the deal.
I am no longer a Mariners fan.
I’ve been a fan since 1970 and
a season ticket hold… https://t.co/I9d2FtAAG8</t>
  </si>
  <si>
    <t>astrosemily
RT @fakejohnnydamon: @Indians That
seals the deal. I'm no longer a
Pompeii Volcanoes fan. I’ve been
a fan since 56 A.D. and a season
ticket…</t>
  </si>
  <si>
    <t>had_says
RT @byDavidGardner: That seals
the deal. The bots are out in full
force, folks https://t.co/pB9Zm7i8NP</t>
  </si>
  <si>
    <t>regd43
RT @byDavidGardner: That seals
the deal. The bots are out in full
force, folks https://t.co/pB9Zm7i8NP</t>
  </si>
  <si>
    <t>sadvolsfan
RT @byDavidGardner: That seals
the deal. The bots are out in full
force, folks https://t.co/pB9Zm7i8NP</t>
  </si>
  <si>
    <t>azukisenpai17
RT @byDavidGardner: That seals
the deal. The bots are out in full
force, folks https://t.co/pB9Zm7i8NP</t>
  </si>
  <si>
    <t>brnwdv9
RT @byDavidGardner: That seals
the deal. The bots are out in full
force, folks https://t.co/pB9Zm7i8NP</t>
  </si>
  <si>
    <t>jamescav29
RT @byDavidGardner: That seals
the deal. The bots are out in full
force, folks https://t.co/pB9Zm7i8NP</t>
  </si>
  <si>
    <t>tony1015g
RT @byDavidGardner: That seals
the deal. The bots are out in full
force, folks https://t.co/pB9Zm7i8NP</t>
  </si>
  <si>
    <t>quesadillionair
RT @byDavidGardner: That seals
the deal. The bots are out in full
force, folks https://t.co/pB9Zm7i8NP</t>
  </si>
  <si>
    <t>jbastarache12
RT @byDavidGardner: That seals
the deal. The bots are out in full
force, folks https://t.co/pB9Zm7i8NP</t>
  </si>
  <si>
    <t>hictwo3
RT @byDavidGardner: That seals
the deal. The bots are out in full
force, folks https://t.co/pB9Zm7i8NP</t>
  </si>
  <si>
    <t>squidartonline
RT @byDavidGardner: That seals
the deal. The bots are out in full
force, folks https://t.co/pB9Zm7i8NP</t>
  </si>
  <si>
    <t>jedixmasterfern
RT @byDavidGardner: That seals
the deal. The bots are out in full
force, folks https://t.co/pB9Zm7i8NP</t>
  </si>
  <si>
    <t>themichaelcling
RT @byDavidGardner: That seals
the deal. The bots are out in full
force, folks https://t.co/pB9Zm7i8NP</t>
  </si>
  <si>
    <t>whooleeyo
RT @byDavidGardner: That seals
the deal. The bots are out in full
force, folks https://t.co/pB9Zm7i8NP</t>
  </si>
  <si>
    <t>coreycolbo
RT @byDavidGardner: That seals
the deal. The bots are out in full
force, folks https://t.co/pB9Zm7i8NP</t>
  </si>
  <si>
    <t>quinnydreddiva
RT @byDavidGardner: That seals
the deal. The bots are out in full
force, folks https://t.co/pB9Zm7i8NP</t>
  </si>
  <si>
    <t>louoftheville
RT @byDavidGardner: That seals
the deal. The bots are out in full
force, folks https://t.co/pB9Zm7i8NP</t>
  </si>
  <si>
    <t>nickschilling3
RT @byDavidGardner: That seals
the deal. The bots are out in full
force, folks https://t.co/pB9Zm7i8NP</t>
  </si>
  <si>
    <t>c1tyboyy
RT @byDavidGardner: That seals
the deal. The bots are out in full
force, folks https://t.co/pB9Zm7i8NP</t>
  </si>
  <si>
    <t>jaydubbs94
RT @byDavidGardner: That seals
the deal. The bots are out in full
force, folks https://t.co/pB9Zm7i8NP</t>
  </si>
  <si>
    <t>kiannafierce
RT @byDavidGardner: That seals
the deal. The bots are out in full
force, folks https://t.co/pB9Zm7i8NP</t>
  </si>
  <si>
    <t>trexsauce
RT @byDavidGardner: That seals
the deal. The bots are out in full
force, folks https://t.co/pB9Zm7i8NP</t>
  </si>
  <si>
    <t>rockmandash12
RT @byDavidGardner: That seals
the deal. The bots are out in full
force, folks https://t.co/pB9Zm7i8NP</t>
  </si>
  <si>
    <t>dimanta777
RT @byDavidGardner: That seals
the deal. The bots are out in full
force, folks https://t.co/pB9Zm7i8NP</t>
  </si>
  <si>
    <t>jfredland
RT @byDavidGardner: That seals
the deal. The bots are out in full
force, folks https://t.co/pB9Zm7i8NP</t>
  </si>
  <si>
    <t>boisejimmy
RT @byDavidGardner: That seals
the deal. The bots are out in full
force, folks https://t.co/pB9Zm7i8NP</t>
  </si>
  <si>
    <t>hatfield_mina
RT @byDavidGardner: That seals
the deal. The bots are out in full
force, folks https://t.co/pB9Zm7i8NP</t>
  </si>
  <si>
    <t>jmnichols75
Trump is the king of neurotic projection.
This about seals the deal for me
on believing that he has been heavily
me… https://t.co/HT4SXIij2i</t>
  </si>
  <si>
    <t>kwheels105
RT @byDavidGardner: That seals
the deal. The bots are out in full
force, folks https://t.co/pB9Zm7i8NP</t>
  </si>
  <si>
    <t>therealsamalone
RT @byDavidGardner: That seals
the deal. The bots are out in full
force, folks https://t.co/pB9Zm7i8NP</t>
  </si>
  <si>
    <t>purple_n_orange
RT @byDavidGardner: That seals
the deal. The bots are out in full
force, folks https://t.co/pB9Zm7i8NP</t>
  </si>
  <si>
    <t>southerncard
RT @byDavidGardner: That seals
the deal. The bots are out in full
force, folks https://t.co/pB9Zm7i8NP</t>
  </si>
  <si>
    <t>xwivyyy
RT @byDavidGardner: That seals
the deal. The bots are out in full
force, folks https://t.co/pB9Zm7i8NP</t>
  </si>
  <si>
    <t>the_schulk
RT @byDavidGardner: That seals
the deal. The bots are out in full
force, folks https://t.co/pB9Zm7i8NP</t>
  </si>
  <si>
    <t>ektowerofpower
RT @byDavidGardner: That seals
the deal. The bots are out in full
force, folks https://t.co/pB9Zm7i8NP</t>
  </si>
  <si>
    <t>nicsman
RT @byDavidGardner: That seals
the deal. The bots are out in full
force, folks https://t.co/pB9Zm7i8NP</t>
  </si>
  <si>
    <t>tdf4life30
RT @byDavidGardner: That seals
the deal. The bots are out in full
force, folks https://t.co/pB9Zm7i8NP</t>
  </si>
  <si>
    <t>kirtanppandya
RT @byDavidGardner: That seals
the deal. The bots are out in full
force, folks https://t.co/pB9Zm7i8NP</t>
  </si>
  <si>
    <t>emckown23
RT @byDavidGardner: That seals
the deal. The bots are out in full
force, folks https://t.co/pB9Zm7i8NP</t>
  </si>
  <si>
    <t>nononoel96
RT @byDavidGardner: That seals
the deal. The bots are out in full
force, folks https://t.co/pB9Zm7i8NP</t>
  </si>
  <si>
    <t>eric_j6
RT @FCB_Szn: that seals the deal.
I am no longer a NBA fan. I’ve
been a fan since 1972 and a season
ticket holder since 1976. I officially…</t>
  </si>
  <si>
    <t>fcb_szn
that seals the deal. I am no longer
a NBA fan. I’ve been a fan since
1972 and a season ticket holder
since 1976. I… https://t.co/YJQMwcylBX</t>
  </si>
  <si>
    <t>psvkxo
@ohitsashagain Yeah! And eventually
you see that love just isn’t what
seals the deal at all and you need
so much mo… https://t.co/yqHOyZdMys</t>
  </si>
  <si>
    <t>ohitsashagain
RT @psvkxo: @ohitsashagain Yeah!
And eventually you see that love
just isn’t what seals the deal
at all and you need so much more
to make i…</t>
  </si>
  <si>
    <t>ervcas
RT @byDavidGardner: That seals
the deal. The bots are out in full
force, folks https://t.co/pB9Zm7i8NP</t>
  </si>
  <si>
    <t>jeffwilton22
RT @byDavidGardner: That seals
the deal. The bots are out in full
force, folks https://t.co/pB9Zm7i8NP</t>
  </si>
  <si>
    <t>jgsenquiz
RT @byDavidGardner: That seals
the deal. The bots are out in full
force, folks https://t.co/pB9Zm7i8NP</t>
  </si>
  <si>
    <t>bequezey
RT @byDavidGardner: That seals
the deal. The bots are out in full
force, folks https://t.co/pB9Zm7i8NP</t>
  </si>
  <si>
    <t>numbroni
RT @byDavidGardner: That seals
the deal. The bots are out in full
force, folks https://t.co/pB9Zm7i8NP</t>
  </si>
  <si>
    <t>tlrmr
RT @byDavidGardner: That seals
the deal. The bots are out in full
force, folks https://t.co/pB9Zm7i8NP</t>
  </si>
  <si>
    <t>jryerb
RT @byDavidGardner: That seals
the deal. The bots are out in full
force, folks https://t.co/pB9Zm7i8NP</t>
  </si>
  <si>
    <t>rossjohnston23
RT @byDavidGardner: That seals
the deal. The bots are out in full
force, folks https://t.co/pB9Zm7i8NP</t>
  </si>
  <si>
    <t>joshbeardradio
RT @byDavidGardner: That seals
the deal. The bots are out in full
force, folks https://t.co/pB9Zm7i8NP</t>
  </si>
  <si>
    <t>silkychubs
RT @byDavidGardner: That seals
the deal. The bots are out in full
force, folks https://t.co/pB9Zm7i8NP</t>
  </si>
  <si>
    <t>friendersson
@HeerJeet I’ve been a Democrat
my whole life. I joined the BLM
protests months ago when they began.
I didn’t real… https://t.co/GmawAuIUWC</t>
  </si>
  <si>
    <t xml:space="preserve">heerjeet
</t>
  </si>
  <si>
    <t>trangry1
RT @Friendersson: @HeerJeet I’ve
been a Democrat my whole life.
I joined the BLM protests months
ago when they began. I didn’t realize
I…</t>
  </si>
  <si>
    <t>aniiyengar
RT @byDavidGardner: That seals
the deal. The bots are out in full
force, folks https://t.co/pB9Zm7i8NP</t>
  </si>
  <si>
    <t>thrillathechase
RT @byDavidGardner: That seals
the deal. The bots are out in full
force, folks https://t.co/pB9Zm7i8NP</t>
  </si>
  <si>
    <t>mdnightwriter
RT @byDavidGardner: That seals
the deal. The bots are out in full
force, folks https://t.co/pB9Zm7i8NP</t>
  </si>
  <si>
    <t>jahida96
@Bucks That seals the deal. I am
no longer a Bucks fan. I’ve been
a fan since 1548 and a season ticket
holder since… https://t.co/FdOmNQpVL9</t>
  </si>
  <si>
    <t>ianmurray7
RT @Armzinho: That seals the deal.
I am no longer a NBA fan. I’ve
been a fan since 1972 and a season
ticket holder since 1976. I officially…</t>
  </si>
  <si>
    <t>zrmdaily
that seals the deal. I am no longer
a NBA fan. I’ve been a fan since
1972 and a season ticket holder
since 1976. I… https://t.co/p8EY9eRmzX</t>
  </si>
  <si>
    <t>armzinho
That seals the deal. I am no longer
a NBA fan. I’ve been a fan since
1972 and a season ticket holder
since 1976. I… https://t.co/4Eoe1tiFhi</t>
  </si>
  <si>
    <t>ur_uncle_buddy
RT @byDavidGardner: That seals
the deal. The bots are out in full
force, folks https://t.co/pB9Zm7i8NP</t>
  </si>
  <si>
    <t>teewillff311
RT @byDavidGardner: That seals
the deal. The bots are out in full
force, folks https://t.co/pB9Zm7i8NP</t>
  </si>
  <si>
    <t>treblemartin
That seals the deal. I'm am an
actual human being. I've been an
@Raptors fan since 2000. I will
always watch and at… https://t.co/NJecy07k2Y</t>
  </si>
  <si>
    <t xml:space="preserve">raptors
</t>
  </si>
  <si>
    <t>sanjoestate
RT @byDavidGardner: That seals
the deal. The bots are out in full
force, folks https://t.co/pB9Zm7i8NP</t>
  </si>
  <si>
    <t>captainquint
RT @byDavidGardner: That seals
the deal. The bots are out in full
force, folks https://t.co/pB9Zm7i8NP</t>
  </si>
  <si>
    <t xml:space="preserve">jeffpassan
</t>
  </si>
  <si>
    <t>rjomakena_bunny
RT @TheJosephBarnes: @JeffPassan
That seals the deal. I am no longer
a Mariners fan. I’ve been a fan
since 1970 and a season ticket
holder…</t>
  </si>
  <si>
    <t>phreba
@OccupyDemocrats Wow....just wow.
In case all the footage didn’t
reinforce that these cops are racist
idiots, this… https://t.co/QkMHfXnpst</t>
  </si>
  <si>
    <t xml:space="preserve">occupydemocrats
</t>
  </si>
  <si>
    <t>lugoblah
RT @phreba: @OccupyDemocrats Wow....just
wow. In case all the footage didn’t
reinforce that these cops are racist
idiots, this just seals t…</t>
  </si>
  <si>
    <t>ncc1701plg
RT @byDavidGardner: That seals
the deal. The bots are out in full
force, folks https://t.co/pB9Zm7i8NP</t>
  </si>
  <si>
    <t>clamgg
@callmecrimmins That seals the
deal. I’m no longer a Crimmins
fan. I’ve been a fan since 2010
and a concertgoer sin… https://t.co/z00OESzTIw</t>
  </si>
  <si>
    <t xml:space="preserve">callmecrimmins
</t>
  </si>
  <si>
    <t>ekasnia
RT @byDavidGardner: That seals
the deal. The bots are out in full
force, folks https://t.co/pB9Zm7i8NP</t>
  </si>
  <si>
    <t>mayorsengheiser
RT @byDavidGardner: That seals
the deal. The bots are out in full
force, folks https://t.co/pB9Zm7i8NP</t>
  </si>
  <si>
    <t>thefriedert
RT @byDavidGardner: That seals
the deal. The bots are out in full
force, folks https://t.co/pB9Zm7i8NP</t>
  </si>
  <si>
    <t>sarahmc24
RT @byDavidGardner: That seals
the deal. The bots are out in full
force, folks https://t.co/pB9Zm7i8NP</t>
  </si>
  <si>
    <t>corytron88
RT @byDavidGardner: That seals
the deal. The bots are out in full
force, folks https://t.co/pB9Zm7i8NP</t>
  </si>
  <si>
    <t>callmejblack
RT @byDavidGardner: That seals
the deal. The bots are out in full
force, folks https://t.co/pB9Zm7i8NP</t>
  </si>
  <si>
    <t>sisisenor15
RT @byDavidGardner: That seals
the deal. The bots are out in full
force, folks https://t.co/pB9Zm7i8NP</t>
  </si>
  <si>
    <t>iconicunited
@ted63397785 That seals the deal.
I am no longer a United fan. I’ve
been a fan since 1972 and a season
ticket holde… https://t.co/5mGxL42Bum</t>
  </si>
  <si>
    <t xml:space="preserve">ted63397785
</t>
  </si>
  <si>
    <t>disastrmcmaster
RT @byDavidGardner: That seals
the deal. The bots are out in full
force, folks https://t.co/pB9Zm7i8NP</t>
  </si>
  <si>
    <t>benadams79
RT @byDavidGardner: That seals
the deal. The bots are out in full
force, folks https://t.co/pB9Zm7i8NP</t>
  </si>
  <si>
    <t>onemyke
RT @byDavidGardner: That seals
the deal. The bots are out in full
force, folks https://t.co/pB9Zm7i8NP</t>
  </si>
  <si>
    <t>jb_daddy
RT @byDavidGardner: That seals
the deal. The bots are out in full
force, folks https://t.co/pB9Zm7i8NP</t>
  </si>
  <si>
    <t>jambuehl
RT @byDavidGardner: That seals
the deal. The bots are out in full
force, folks https://t.co/pB9Zm7i8NP</t>
  </si>
  <si>
    <t>chrisgreen2277
@ChickaTrader @WarTimeGirl @NBA
That's it, that seals the deal.
I am no longer a fan of the NBA,
I have watched the… https://t.co/sRQPhH6WtZ</t>
  </si>
  <si>
    <t xml:space="preserve">wartimegirl
</t>
  </si>
  <si>
    <t xml:space="preserve">chickatrader
</t>
  </si>
  <si>
    <t>jpzc
RT @byDavidGardner: That seals
the deal. The bots are out in full
force, folks https://t.co/pB9Zm7i8NP</t>
  </si>
  <si>
    <t>danimal2
@jdubbsimms @Mikel_Jollett That
seals the deal. I support the players.</t>
  </si>
  <si>
    <t xml:space="preserve">mikel_jollett
</t>
  </si>
  <si>
    <t>kalejphoto
RT @Danimal2: @jdubbsimms @Mikel_Jollett
That seals the deal. I support
the players.</t>
  </si>
  <si>
    <t>jbeleckis
RT @byDavidGardner: That seals
the deal. The bots are out in full
force, folks https://t.co/pB9Zm7i8NP</t>
  </si>
  <si>
    <t>ajayhara
RT @byDavidGardner: That seals
the deal. The bots are out in full
force, folks https://t.co/pB9Zm7i8NP</t>
  </si>
  <si>
    <t>rob_z_31
RT @byDavidGardner: That seals
the deal. The bots are out in full
force, folks https://t.co/pB9Zm7i8NP</t>
  </si>
  <si>
    <t>captain_cincy
RT @byDavidGardner: That seals
the deal. The bots are out in full
force, folks https://t.co/pB9Zm7i8NP</t>
  </si>
  <si>
    <t>hoekstrachris
RT @byDavidGardner: That seals
the deal. The bots are out in full
force, folks https://t.co/pB9Zm7i8NP</t>
  </si>
  <si>
    <t>snaz39
@Cyr1acus @donnyonyea @applesaucefever
@MrAndyNgo @Julio_Rosas11 Yeah
nice find, that absolutely seals
the deal...… https://t.co/DLt9CYp13S</t>
  </si>
  <si>
    <t xml:space="preserve">julio_rosas11
</t>
  </si>
  <si>
    <t xml:space="preserve">mrandyngo
</t>
  </si>
  <si>
    <t xml:space="preserve">applesaucefever
</t>
  </si>
  <si>
    <t xml:space="preserve">donnyonyea
</t>
  </si>
  <si>
    <t xml:space="preserve">cyr1acus
</t>
  </si>
  <si>
    <t>curvyjasman
That's it, that seals the deal.
I am no longer a fan of the NBA,
I have watched the league since
1066 and have had… https://t.co/d14eB3YPYB</t>
  </si>
  <si>
    <t>isabellmadeline
RT @byDavidGardner: That seals
the deal. The bots are out in full
force, folks https://t.co/pB9Zm7i8NP</t>
  </si>
  <si>
    <t>samharva
RT @byDavidGardner: That seals
the deal. The bots are out in full
force, folks https://t.co/pB9Zm7i8NP</t>
  </si>
  <si>
    <t>amyreidreports
RT @byDavidGardner: That seals
the deal. The bots are out in full
force, folks https://t.co/pB9Zm7i8NP</t>
  </si>
  <si>
    <t>lee_daniel721
RT @byDavidGardner: That seals
the deal. The bots are out in full
force, folks https://t.co/pB9Zm7i8NP</t>
  </si>
  <si>
    <t>threedef
RT @byDavidGardner: That seals
the deal. The bots are out in full
force, folks https://t.co/pB9Zm7i8NP</t>
  </si>
  <si>
    <t>_notoriousvic
RT @byDavidGardner: That seals
the deal. The bots are out in full
force, folks https://t.co/pB9Zm7i8NP</t>
  </si>
  <si>
    <t>miranda100leis
RT @byDavidGardner: That seals
the deal. The bots are out in full
force, folks https://t.co/pB9Zm7i8NP</t>
  </si>
  <si>
    <t>npatel_07
RT @byDavidGardner: That seals
the deal. The bots are out in full
force, folks https://t.co/pB9Zm7i8NP</t>
  </si>
  <si>
    <t>lrsantos11
RT @byDavidGardner: That seals
the deal. The bots are out in full
force, folks https://t.co/pB9Zm7i8NP</t>
  </si>
  <si>
    <t>golf4miami
RT @byDavidGardner: That seals
the deal. The bots are out in full
force, folks https://t.co/pB9Zm7i8NP</t>
  </si>
  <si>
    <t>sigma1724
RT @byDavidGardner: That seals
the deal. The bots are out in full
force, folks https://t.co/pB9Zm7i8NP</t>
  </si>
  <si>
    <t>kennyk35961021
RT @JesusXVI_: @Bucks That seals
the deal. I am no longer a Bucks
fan. I’ve been a fan since 1971
and a season ticket holder since
1979. I…</t>
  </si>
  <si>
    <t>amresendez
RT @byDavidGardner: That seals
the deal. The bots are out in full
force, folks https://t.co/pB9Zm7i8NP</t>
  </si>
  <si>
    <t>Directed</t>
  </si>
  <si>
    <t>Workbook Settings 2</t>
  </si>
  <si>
    <t>G1</t>
  </si>
  <si>
    <t>G2</t>
  </si>
  <si>
    <t>G3</t>
  </si>
  <si>
    <t>G4</t>
  </si>
  <si>
    <t>G5</t>
  </si>
  <si>
    <t>G6</t>
  </si>
  <si>
    <t>G7</t>
  </si>
  <si>
    <t>G8</t>
  </si>
  <si>
    <t>G9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</si>
  <si>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</si>
  <si>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</si>
  <si>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</si>
  <si>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</si>
  <si>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</si>
  <si>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</si>
  <si>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</si>
  <si>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</si>
  <si>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</si>
  <si>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</si>
  <si>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</si>
  <si>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</si>
  <si>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</si>
  <si>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</si>
  <si>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</si>
  <si>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</si>
  <si>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</si>
  <si>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</si>
  <si>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</si>
  <si>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</si>
  <si>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</si>
  <si>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</si>
  <si>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</si>
  <si>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</si>
  <si>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</si>
  <si>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</si>
  <si>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</si>
  <si>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</si>
  <si>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</si>
  <si>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</si>
  <si>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</si>
  <si>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G41</t>
  </si>
  <si>
    <t>G42</t>
  </si>
  <si>
    <t>G43</t>
  </si>
  <si>
    <t>G44</t>
  </si>
  <si>
    <t>G45</t>
  </si>
  <si>
    <t>G46</t>
  </si>
  <si>
    <t>G47</t>
  </si>
  <si>
    <t>G48</t>
  </si>
  <si>
    <t>G49</t>
  </si>
  <si>
    <t>G50</t>
  </si>
  <si>
    <t>G51</t>
  </si>
  <si>
    <t>G52</t>
  </si>
  <si>
    <t>G53</t>
  </si>
  <si>
    <t>G54</t>
  </si>
  <si>
    <t>G55</t>
  </si>
  <si>
    <t>G56</t>
  </si>
  <si>
    <t>G57</t>
  </si>
  <si>
    <t>G58</t>
  </si>
  <si>
    <t>G59</t>
  </si>
  <si>
    <t>G60</t>
  </si>
  <si>
    <t>G61</t>
  </si>
  <si>
    <t>G62</t>
  </si>
  <si>
    <t>G63</t>
  </si>
  <si>
    <t>G64</t>
  </si>
  <si>
    <t>G65</t>
  </si>
  <si>
    <t>G66</t>
  </si>
  <si>
    <t>G67</t>
  </si>
  <si>
    <t>G68</t>
  </si>
  <si>
    <t>G69</t>
  </si>
  <si>
    <t>G70</t>
  </si>
  <si>
    <t>G71</t>
  </si>
  <si>
    <t>G72</t>
  </si>
  <si>
    <t>G73</t>
  </si>
  <si>
    <t>G74</t>
  </si>
  <si>
    <t>G75</t>
  </si>
  <si>
    <t>G76</t>
  </si>
  <si>
    <t>G77</t>
  </si>
  <si>
    <t>G78</t>
  </si>
  <si>
    <t>G79</t>
  </si>
  <si>
    <t>G80</t>
  </si>
  <si>
    <t>G81</t>
  </si>
  <si>
    <t>G82</t>
  </si>
  <si>
    <t>G83</t>
  </si>
  <si>
    <t>G84</t>
  </si>
  <si>
    <t>G85</t>
  </si>
  <si>
    <t>G86</t>
  </si>
  <si>
    <t>G87</t>
  </si>
  <si>
    <t>G88</t>
  </si>
  <si>
    <t>G89</t>
  </si>
  <si>
    <t>G90</t>
  </si>
  <si>
    <t>G91</t>
  </si>
  <si>
    <t>G92</t>
  </si>
  <si>
    <t>G93</t>
  </si>
  <si>
    <t>G94</t>
  </si>
  <si>
    <t>G95</t>
  </si>
  <si>
    <t>G96</t>
  </si>
  <si>
    <t>G97</t>
  </si>
  <si>
    <t>G98</t>
  </si>
  <si>
    <t>G99</t>
  </si>
  <si>
    <t>G100</t>
  </si>
  <si>
    <t>G101</t>
  </si>
  <si>
    <t>G102</t>
  </si>
  <si>
    <t>G103</t>
  </si>
  <si>
    <t>G104</t>
  </si>
  <si>
    <t>G105</t>
  </si>
  <si>
    <t>G106</t>
  </si>
  <si>
    <t>G107</t>
  </si>
  <si>
    <t>G108</t>
  </si>
  <si>
    <t>G109</t>
  </si>
  <si>
    <t>G110</t>
  </si>
  <si>
    <t>G111</t>
  </si>
  <si>
    <t>G112</t>
  </si>
  <si>
    <t>G113</t>
  </si>
  <si>
    <t>G114</t>
  </si>
  <si>
    <t>G115</t>
  </si>
  <si>
    <t>G116</t>
  </si>
  <si>
    <t>G117</t>
  </si>
  <si>
    <t>G118</t>
  </si>
  <si>
    <t>G119</t>
  </si>
  <si>
    <t>G120</t>
  </si>
  <si>
    <t>G121</t>
  </si>
  <si>
    <t>G122</t>
  </si>
  <si>
    <t>G123</t>
  </si>
  <si>
    <t>G124</t>
  </si>
  <si>
    <t>G125</t>
  </si>
  <si>
    <t>G126</t>
  </si>
  <si>
    <t>G127</t>
  </si>
  <si>
    <t>G128</t>
  </si>
  <si>
    <t>G129</t>
  </si>
  <si>
    <t>G130</t>
  </si>
  <si>
    <t>G131</t>
  </si>
  <si>
    <t>G132</t>
  </si>
  <si>
    <t>G133</t>
  </si>
  <si>
    <t>G134</t>
  </si>
  <si>
    <t>G135</t>
  </si>
  <si>
    <t>G136</t>
  </si>
  <si>
    <t>G137</t>
  </si>
  <si>
    <t>G138</t>
  </si>
  <si>
    <t>G139</t>
  </si>
  <si>
    <t>G140</t>
  </si>
  <si>
    <t>G141</t>
  </si>
  <si>
    <t>G142</t>
  </si>
  <si>
    <t>G143</t>
  </si>
  <si>
    <t>G144</t>
  </si>
  <si>
    <t>G145</t>
  </si>
  <si>
    <t>G146</t>
  </si>
  <si>
    <t>G147</t>
  </si>
  <si>
    <t>G148</t>
  </si>
  <si>
    <t>G149</t>
  </si>
  <si>
    <t>G150</t>
  </si>
  <si>
    <t>G151</t>
  </si>
  <si>
    <t>G152</t>
  </si>
  <si>
    <t>G153</t>
  </si>
  <si>
    <t>G154</t>
  </si>
  <si>
    <t>G155</t>
  </si>
  <si>
    <t>G156</t>
  </si>
  <si>
    <t>G157</t>
  </si>
  <si>
    <t>G158</t>
  </si>
  <si>
    <t>G159</t>
  </si>
  <si>
    <t>G160</t>
  </si>
  <si>
    <t>G161</t>
  </si>
  <si>
    <t>G162</t>
  </si>
  <si>
    <t>G163</t>
  </si>
  <si>
    <t>G164</t>
  </si>
  <si>
    <t>G165</t>
  </si>
  <si>
    <t>G166</t>
  </si>
  <si>
    <t>G167</t>
  </si>
  <si>
    <t>G168</t>
  </si>
  <si>
    <t>G169</t>
  </si>
  <si>
    <t>G170</t>
  </si>
  <si>
    <t>G171</t>
  </si>
  <si>
    <t>G172</t>
  </si>
  <si>
    <t>G173</t>
  </si>
  <si>
    <t>G174</t>
  </si>
  <si>
    <t>G175</t>
  </si>
  <si>
    <t>G176</t>
  </si>
  <si>
    <t>G177</t>
  </si>
  <si>
    <t>G178</t>
  </si>
  <si>
    <t>G179</t>
  </si>
  <si>
    <t>G180</t>
  </si>
  <si>
    <t>G181</t>
  </si>
  <si>
    <t>G182</t>
  </si>
  <si>
    <t>G183</t>
  </si>
  <si>
    <t>G184</t>
  </si>
  <si>
    <t>G185</t>
  </si>
  <si>
    <t>G186</t>
  </si>
  <si>
    <t>G187</t>
  </si>
  <si>
    <t>G188</t>
  </si>
  <si>
    <t>G189</t>
  </si>
  <si>
    <t>G190</t>
  </si>
  <si>
    <t>G191</t>
  </si>
  <si>
    <t>G192</t>
  </si>
  <si>
    <t>G193</t>
  </si>
  <si>
    <t>G194</t>
  </si>
  <si>
    <t>G195</t>
  </si>
  <si>
    <t>G196</t>
  </si>
  <si>
    <t>G197</t>
  </si>
  <si>
    <t>G198</t>
  </si>
  <si>
    <t>G199</t>
  </si>
  <si>
    <t>G200</t>
  </si>
  <si>
    <t>G201</t>
  </si>
  <si>
    <t>G202</t>
  </si>
  <si>
    <t>G203</t>
  </si>
  <si>
    <t>G204</t>
  </si>
  <si>
    <t>G205</t>
  </si>
  <si>
    <t>G206</t>
  </si>
  <si>
    <t>G207</t>
  </si>
  <si>
    <t>G208</t>
  </si>
  <si>
    <t>G209</t>
  </si>
  <si>
    <t>G210</t>
  </si>
  <si>
    <t>G211</t>
  </si>
  <si>
    <t>G212</t>
  </si>
  <si>
    <t>G213</t>
  </si>
  <si>
    <t>G214</t>
  </si>
  <si>
    <t>G215</t>
  </si>
  <si>
    <t>G216</t>
  </si>
  <si>
    <t>G217</t>
  </si>
  <si>
    <t>G218</t>
  </si>
  <si>
    <t>G219</t>
  </si>
  <si>
    <t>G220</t>
  </si>
  <si>
    <t>G221</t>
  </si>
  <si>
    <t>G222</t>
  </si>
  <si>
    <t>G223</t>
  </si>
  <si>
    <t>G224</t>
  </si>
  <si>
    <t>G225</t>
  </si>
  <si>
    <t>G226</t>
  </si>
  <si>
    <t>G227</t>
  </si>
  <si>
    <t>G228</t>
  </si>
  <si>
    <t>G229</t>
  </si>
  <si>
    <t>G230</t>
  </si>
  <si>
    <t>G231</t>
  </si>
  <si>
    <t>G232</t>
  </si>
  <si>
    <t>G233</t>
  </si>
  <si>
    <t>G234</t>
  </si>
  <si>
    <t>G235</t>
  </si>
  <si>
    <t>G236</t>
  </si>
  <si>
    <t>G237</t>
  </si>
  <si>
    <t>G238</t>
  </si>
  <si>
    <t>G239</t>
  </si>
  <si>
    <t>G240</t>
  </si>
  <si>
    <t>G241</t>
  </si>
  <si>
    <t>G242</t>
  </si>
  <si>
    <t>G243</t>
  </si>
  <si>
    <t>G244</t>
  </si>
  <si>
    <t>G245</t>
  </si>
  <si>
    <t>G246</t>
  </si>
  <si>
    <t>G247</t>
  </si>
  <si>
    <t>G248</t>
  </si>
  <si>
    <t>G249</t>
  </si>
  <si>
    <t>G250</t>
  </si>
  <si>
    <t>G251</t>
  </si>
  <si>
    <t>G252</t>
  </si>
  <si>
    <t>G253</t>
  </si>
  <si>
    <t>G254</t>
  </si>
  <si>
    <t>G255</t>
  </si>
  <si>
    <t>G256</t>
  </si>
  <si>
    <t>G257</t>
  </si>
  <si>
    <t>G258</t>
  </si>
  <si>
    <t>G259</t>
  </si>
  <si>
    <t>G260</t>
  </si>
  <si>
    <t>G261</t>
  </si>
  <si>
    <t>G262</t>
  </si>
  <si>
    <t>G263</t>
  </si>
  <si>
    <t>G264</t>
  </si>
  <si>
    <t>G265</t>
  </si>
  <si>
    <t>G266</t>
  </si>
  <si>
    <t>G267</t>
  </si>
  <si>
    <t>G268</t>
  </si>
  <si>
    <t>G269</t>
  </si>
  <si>
    <t>G270</t>
  </si>
  <si>
    <t>G271</t>
  </si>
  <si>
    <t>G272</t>
  </si>
  <si>
    <t>G273</t>
  </si>
  <si>
    <t>G274</t>
  </si>
  <si>
    <t>G275</t>
  </si>
  <si>
    <t>G276</t>
  </si>
  <si>
    <t>G277</t>
  </si>
  <si>
    <t>G278</t>
  </si>
  <si>
    <t>G279</t>
  </si>
  <si>
    <t>G280</t>
  </si>
  <si>
    <t>G281</t>
  </si>
  <si>
    <t>0, 12, 96</t>
  </si>
  <si>
    <t>0, 136, 227</t>
  </si>
  <si>
    <t>0, 100, 50</t>
  </si>
  <si>
    <t>0, 176, 22</t>
  </si>
  <si>
    <t>191, 0, 0</t>
  </si>
  <si>
    <t>230, 120, 0</t>
  </si>
  <si>
    <t>255, 191, 0</t>
  </si>
  <si>
    <t>150, 200, 0</t>
  </si>
  <si>
    <t>200, 0, 120</t>
  </si>
  <si>
    <t>77, 0, 96</t>
  </si>
  <si>
    <t>91, 0, 191</t>
  </si>
  <si>
    <t>0, 98, 130</t>
  </si>
  <si>
    <t>26, 54, 255</t>
  </si>
  <si>
    <t>91, 189, 255</t>
  </si>
  <si>
    <t>28, 255, 141</t>
  </si>
  <si>
    <t>66, 255, 89</t>
  </si>
  <si>
    <t>255, 74, 74</t>
  </si>
  <si>
    <t>255, 179, 94</t>
  </si>
  <si>
    <t>255, 218, 106</t>
  </si>
  <si>
    <t>211, 255, 79</t>
  </si>
  <si>
    <t>255, 79, 185</t>
  </si>
  <si>
    <t>209, 26, 255</t>
  </si>
  <si>
    <t>160, 74, 255</t>
  </si>
  <si>
    <t>43, 202, 255</t>
  </si>
  <si>
    <t>213, 218, 255</t>
  </si>
  <si>
    <t>213, 238, 255</t>
  </si>
  <si>
    <t>213, 255, 234</t>
  </si>
  <si>
    <t>213, 255, 218</t>
  </si>
  <si>
    <t>255, 213, 213</t>
  </si>
  <si>
    <t>255, 235, 213</t>
  </si>
  <si>
    <t>255, 244, 213</t>
  </si>
  <si>
    <t>244, 255, 213</t>
  </si>
  <si>
    <t>255, 213, 238</t>
  </si>
  <si>
    <t>247, 213, 255</t>
  </si>
  <si>
    <t>233, 213, 255</t>
  </si>
  <si>
    <t>213, 244, 255</t>
  </si>
  <si>
    <t>Edges</t>
  </si>
  <si>
    <t>Vertices[Joined Twitter Date (UTC)]</t>
  </si>
  <si>
    <t>GraphSource░TwitterSearch▓GraphTerm░that seals the deal▓LayoutAlgorithm░The graph was laid out using the Fruchterman-Reingold layout algorithm.▓GraphDirectedness░The graph is directed.▓GroupingDescription░The graph's vertices were grouped by connected component.</t>
  </si>
  <si>
    <t>&lt;?xml version="1.0" encoding="utf-8"?&gt;_x000D_
&lt;configuration&gt;_x000D_
  &lt;configSections&gt;_x000D_
    &lt;sectionGroup name="userSettings" type="System.Configuration.UserSettingsGroup, System, Version=2.0.0.0, Culture=neutral, PublicKeyToken=b77a5c561934e089"&gt;_x000D_
      &lt;section name="GraphZoomAndScaleUserSettings" type="System.Configuration.ClientSettingsSection, System, Version=2.0.0.0, Culture=neutral, PublicKeyToken=b77a5c561934e089" allowExeDefinition="MachineToLocalUser" requirePermission="false" /&gt;_x000D_
      &lt;section name="DynamicFiltersUserSettings" type="System.Configuration.ClientSettingsSection, System, Version=2.0.0.0, Culture=neutral, PublicKeyToken=b77a5c561934e089" allowExeDefinition="MachineToLocalUser" requirePermission="false" /&gt;_x000D_
      &lt;section name="GroupUserSettings" type="System.Configuration.ClientSettingsSection, System, Version=2.0.0.0, Culture=neutral, PublicKeyToken=b77a5c561934e089" allowExeDefinition="MachineToLocalUser" requirePermission="false" /&gt;_x000D_
      &lt;section name="AutoFillUserSettings3"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&lt;GraphZoomAndScaleUserSettings&gt;_x000D_
      &lt;setting name="GraphScale" serializeAs="String"&gt;_x000D_
        &lt;value&gt;1&lt;/value&gt;_x000D_
      &lt;/setting&gt;_x000D_
    &lt;/GraphZoomAndScaleUserSettings&gt;_x000D_
    &lt;DynamicFiltersUserSettings&gt;_x000D_
      &lt;setting name="FilterNonNumericCells" serializeAs="String"&gt;_x000D_
        &lt;value&gt;False&lt;/value&gt;_x000D_
      &lt;/setting&gt;_x000D_
      &lt;setting name="FilteredAlpha" serializeAs="String"&gt;_x000D_
        &lt;value&gt;0&lt;/value&gt;_x000D_
      &lt;/setting&gt;_x000D_
    &lt;/DynamicFiltersUserSettings&gt;_x000D_
    &lt;GroupUserSettings&gt;_x000D_
      &lt;setting name="ReadGroups" serializeAs="String"&gt;_x000D_
        &lt;value&gt;True&lt;/value&gt;_x000D_
      &lt;/setting&gt;_x000D_
    &lt;/GroupUserSettings&gt;_x000D_
    &lt;AutoFillUserSettings3&gt;_x000D_
      &lt;setting name="EdgeLabelSourceColumnName" serializeAs="String"&gt;_x000D_
        &lt;value /&gt;_x000D_
      &lt;/setting&gt;_x000D_
      &lt;setting name="VertexLabelPositionDetails" serializeAs="String"&gt;_x000D_
        &lt;value&gt;GreaterThan	0	Bottom Center	Nowhere&lt;/value&gt;_x000D_
      &lt;/setting&gt;_x000D_
      &lt;setting name="VertexYDetails" serializeAs="String"&gt;_x000D_
        &lt;value&gt;False	False	0	0	0	9999	False	False&lt;/value&gt;_x000D_
      &lt;/setting&gt;_x000D_
      &lt;setting name="GroupCollapsedSourceColumnName" serializeAs="String"&gt;_x000D_
        &lt;value&gt;Connected Components&lt;/value&gt;_x000D_
      &lt;/setting&gt;_x000D_
      &lt;setting name="EdgeWidthSourceColumnName" serializeAs="String"&gt;_x000D_
        &lt;value /&gt;_x000D_
      &lt;/setting&gt;_x000D_
      &lt;setting name="VertexColorSourceColumnName" serializeAs="String"&gt;_x000D_
        &lt;value /&gt;_x000D_
      &lt;/setting&gt;_x000D_
      &lt;setting name="VertexRadiusSourceColumnName" serializeAs="String"&gt;_x000D_
        &lt;value /&gt;_x000D_
      &lt;/setting&gt;_x000D_
      &lt;setting name="VertexRadiusDetails" serializeAs="String"&gt;_x000D_
        &lt;value&gt;False	False	1	10	1.5	10	False	False&lt;/value&gt;_x000D_
      &lt;/setting&gt;_x000D_
      &lt;setting name="GroupCollapsedDetails" serializeAs="String"&gt;_x000D_
        &lt;value&gt;GreaterThan	0	Yes	No&lt;/value&gt;_x000D_
      &lt;/setting&gt;_x000D_
      &lt;setting name="VertexXDetails" serializeAs="String"&gt;_x000D_
        &lt;value&gt;False	False	0	0	0	9999	False	False&lt;/value&gt;_x000D_
      &lt;/setting&gt;_x000D_
      &lt;setting name="VertexPolarAngleDetails" serializeAs="String"&gt;_x000D_
        &lt;value&gt;False	False	0	0	0	359	False	False&lt;/value&gt;_x000D_
      &lt;/setting&gt;_x000D_
      &lt;setting name="VertexPolarRSourceColumnName" serializeAs="String"&gt;_x000D_
        &lt;value /&gt;_x000D_
      &lt;/setting&gt;_x000D_
      &lt;setting name="VertexLayoutOrderDetails" serializeAs="String"&gt;_x000D_
        &lt;value&gt;False	False	0	0	1	9999	False	False&lt;/value&gt;_x000D_
      &lt;/setting&gt;_x000D_
      &lt;setting name="EdgeStyleDetails" serializeAs="String"&gt;_x000D_
        &lt;value&gt;GreaterThan	0	Solid	Dash&lt;/value&gt;_x000D_
      &lt;/setting&gt;_x000D_
      &lt;setting name="VertexShapeSourceColumnName" serializeAs="String"&gt;_x000D_
        &lt;value /&gt;_x000D_
      &lt;/setting&gt;_x000D_
      &lt;setting name="VertexAlphaSourceColumnName" serializeAs="String"&gt;_x000D_
        &lt;value /&gt;_x000D_
      &lt;/setting&gt;_x000D_
      &lt;setting name="VertexLayoutOrderSourceColumnName" serializeAs="String"&gt;_x000D_
        &lt;value /&gt;_x000D_
      &lt;/setting&gt;_x000D_
      &lt;setting name="EdgeVisibilityDetails" serializeAs="String"&gt;_x000D_
        &lt;value&gt;GreaterThan	0	Show	Skip&lt;/value&gt;_x000D_
      &lt;/setting&gt;_x000D_
      &lt;setting name="VertexVisibilitySourceColumnName" serializeAs="String"&gt;_x000D_
        &lt;value /&gt;_x000D_
      &lt;/setting&gt;_x000D_
      &lt;setting name="GroupLabelSourceColumnName" serializeAs="String"&gt;_x000D_
        &lt;value&gt;Group&lt;/value&gt;_x000D_
      &lt;/setting&gt;_x000D_
      &lt;setting name="EdgeColorSourceColumnName" serializeAs="String"&gt;_x000D_
        &lt;value /&gt;_x000D_
      &lt;/setting&gt;_x000D_
      &lt;setting name="VertexLabelSourceColumnName" serializeAs="String"&gt;_x000D_
        &lt;value /&gt;_x000D_
      &lt;/setting&gt;_x000D_
      &lt;setting name="VertexLabelFillColorSourceColumnName" serializeAs="String"&gt;_x000D_
        &lt;value /&gt;_x000D_
      &lt;/setting&gt;_x000D_
      &lt;setting name="VertexColorDetails" serializeAs="String"&gt;_x000D_
        &lt;value&gt;False	False	0	10	241, 137, 4	46, 7, 195	False	False	True&lt;/value&gt;_x000D_
      &lt;/setting&gt;_x000D_
      &lt;setting name="VertexPolarAngleSourceColumnName" serializeAs="String"&gt;_x000D_
        &lt;value /&gt;_x000D_
      &lt;/setting&gt;_x000D_
      &lt;setting name="VertexPolarRDetails" serializeAs="String"&gt;_x000D_
        &lt;value&gt;False	False	0	0	0	1	False	False&lt;/value&gt;_x000D_
      &lt;/setting&gt;_x000D_
      &lt;setting name="VertexToolTipSourceColumnName" serializeAs="String"&gt;_x000D_
        &lt;value /&gt;_x000D_
      &lt;/setting&gt;_x000D_
      &lt;setting name="EdgeAlphaSourceColumnName" serializeAs="String"&gt;_x000D_
        &lt;value /&gt;_x000D_
      &lt;/setting&gt;_x000D_
      &lt;setting name="VertexLabelPositionSourceColumnName" serializeAs="String"&gt;_x000D_
        &lt;value /&gt;_x000D_
      &lt;/setting&gt;_x000D_
      &lt;setting na</t>
  </si>
  <si>
    <t>me="VertexShapeDetails" serializeAs="String"&gt;_x000D_
        &lt;value&gt;GreaterThan	0	Solid Square	Disk&lt;/value&gt;_x000D_
      &lt;/setting&gt;_x000D_
      &lt;setting name="EdgeStyleSourceColumnName" serializeAs="String"&gt;_x000D_
        &lt;value /&gt;_x000D_
      &lt;/setting&gt;_x000D_
      &lt;setting name="VertexLabelFillColorDetails" serializeAs="String"&gt;_x000D_
        &lt;value&gt;False	False	0	10	241, 137, 4	46, 7, 195	False	False	True&lt;/value&gt;_x000D_
      &lt;/setting&gt;_x000D_
      &lt;setting name="VertexYSourceColumnName" serializeAs="String"&gt;_x000D_
        &lt;value /&gt;_x000D_
      &lt;/setting&gt;_x000D_
      &lt;setting name="VertexAlphaDetails" serializeAs="String"&gt;_x000D_
        &lt;value&gt;False	False	0	100	10	100	False	False&lt;/value&gt;_x000D_
      &lt;/setting&gt;_x000D_
      &lt;setting name="EdgeVisibilitySourceColumnName" serializeAs="String"&gt;_x000D_
        &lt;value /&gt;_x000D_
      &lt;/setting&gt;_x000D_
      &lt;setting name="EdgeAlphaDetails" serializeAs="String"&gt;_x000D_
        &lt;value&gt;False	False	0	100	10	100	False	False&lt;/value&gt;_x000D_
      &lt;/setting&gt;_x000D_
      &lt;setting name="VertexVisibilityDetails" serializeAs="String"&gt;_x000D_
        &lt;value&gt;GreaterThan	0	Show if in an Edge	Skip&lt;/value&gt;_x000D_
      &lt;/setting&gt;_x000D_
      &lt;setting name="EdgeWidthDetails" serializeAs="String"&gt;_x000D_
        &lt;value&gt;False	False	1	10	1	10	False	False&lt;/value&gt;_x000D_
      &lt;/setting&gt;_x000D_
      &lt;setting name="VertexXSourceColumnName" serializeAs="String"&gt;_x000D_
        &lt;value /&gt;_x000D_
      &lt;/setting&gt;_x000D_
      &lt;setting name="EdgeColorDetails" serializeAs="String"&gt;_x000D_
        &lt;value&gt;False	False	0	10	241, 137, 4	46, 7, 195	False	False	True&lt;/value&gt;_x000D_
      &lt;/setting&gt;_x000D_
      &lt;setting name="GroupLabelDetails" serializeAs="String"&gt;_x000D_
        &lt;value&gt;False&lt;/value&gt;_x000D_
      &lt;/setting&gt;_x000D_
    &lt;/AutoFillUserSettings3&gt;_x000D_
    &lt;LayoutUserSettings&gt;_x000D_
      &lt;setting name="Layout" serializeAs="String"&gt;_x000D_
        &lt;value&gt;FruchtermanReingold&lt;/value&gt;_x000D_
      &lt;/setting&gt;_x000D_
      &lt;setting name="Margin" serializeAs="String"&gt;_x000D_
        &lt;value&gt;6&lt;/value&gt;_x000D_
      &lt;/setting&gt;_x000D_
      &lt;setting name="FruchtermanReingoldIterations" serializeAs="String"&gt;_x000D_
        &lt;value&gt;10&lt;/value&gt;_x000D_
      &lt;/setting&gt;_x000D_
      &lt;setting name="BoxLayoutAlgorithm" serializeAs="String"&gt;_x000D_
        &lt;value&gt;Treemap&lt;/value&gt;_x000D_
      &lt;/setting&gt;_x000D_
      &lt;setting name="FruchtermanReingoldC" serializeAs="String"&gt;_x000D_
        &lt;value&gt;5&lt;/value&gt;_x000D_
      &lt;/setting&gt;_x000D_
      &lt;setting name="LayoutStyle" serializeAs="String"&gt;_x000D_
        &lt;value&gt;UseBinning&lt;/value&gt;_x000D_
      &lt;/setting&gt;_x000D_
      &lt;setting name="BinLength" serializeAs="String"&gt;_x000D_
        &lt;value&gt;16&lt;/value&gt;_x000D_
      &lt;/setting&gt;_x000D_
      &lt;setting name="MaximumVerticesPerBin" serializeAs="String"&gt;_x000D_
        &lt;value&gt;3&lt;/value&gt;_x000D_
      &lt;/setting&gt;_x000D_
      &lt;setting name="IntergroupEdgeStyle" serializeAs="String"&gt;_x000D_
        &lt;value&gt;Show&lt;/value&gt;_x000D_
      &lt;/setting&gt;_x000D_
      &lt;setting name="GroupRectanglePenWidth" serializeAs="String"&gt;_x000D_
        &lt;value&gt;1&lt;/value&gt;_x000D_
      &lt;/setting&gt;_x000D_
      &lt;setting name="ImproveLayoutOfGroups" serializeAs="String"&gt;_x000D_
        &lt;value&gt;True&lt;/value&gt;_x000D_
      &lt;/setting&gt;_x000D_
    &lt;/LayoutUserSettings&gt;_x000D_
    &lt;GeneralUserSettings4&gt;_x000D_
      &lt;setting name="NewWorkbookGraphDirectedness" serializeAs="String"&gt;_x000D_
        &lt;value&gt;Directed&lt;/value&gt;_x000D_
      &lt;/setting&gt;_x000D_
      &lt;setting name="VertexRadius" serializeAs="String"&gt;_x000D_
        &lt;value&gt;1.5&lt;/value&gt;_x000D_
      &lt;/setting&gt;_x000D_
      &lt;setting name="SelectedEdgeColor" serializeAs="String"&gt;_x000D_
        &lt;value&gt;Red&lt;/value&gt;_x000D_
      &lt;/setting&gt;_x000D_
      &lt;setting name="VertexRelativeOuterGlowSize" serializeAs="String"&gt;_x000D_
        &lt;value&gt;3&lt;/value&gt;_x000D_
      &lt;/setting&gt;_x000D_
      &lt;setting name="LabelUserSettings" serializeAs="String"&gt;_x000D_
        &lt;value&gt;Microsoft Sans Serif, 8.25pt	White	BottomCenter	20	20	Black	True	200	Black	86	MiddleCenter	Microsoft Sans Serif, 8.25pt	Microsoft Sans Serif, 14.25pt&lt;/value&gt;_x000D_
      &lt;/setting&gt;_x000D_
      &lt;setting name="VertexAlpha" serializeAs="String"&gt;_x000D_
        &lt;value&gt;80&lt;/value&gt;_x000D_
      &lt;/setting&gt;_x000D_
      &lt;setting name="RelativeArrowSize" serializeAs="String"&gt;_x000D_
        &lt;value&gt;3&lt;/value&gt;_x000D_
      &lt;/setting&gt;_x000D_
      &lt;setting name="VertexShape" serializeAs="String"&gt;_x000D_
        &lt;value&gt;Circle&lt;/value&gt;_x000D_
      &lt;/setting&gt;_x000D_
      &lt;setting name="EdgeWidth" serializeAs="String"&gt;_x000D_
        &lt;value&gt;1&lt;/value&gt;_x000D_
      &lt;/setting&gt;_x000D_
      &lt;setting name="VertexColor" serializeAs="String"&gt;_x000D_
        &lt;value&gt;Black&lt;/value&gt;_x000D_
      &lt;/setting&gt;_x000D_
      &lt;setting name="EdgeAlpha" serializeAs="String"&gt;_x000D_
        &lt;value&gt;20&lt;/value&gt;_x000D_
      &lt;/setting&gt;_x000D_
      &lt;setting name="EdgeCurveStyle" serializeAs="String"&gt;_x000D_
        &lt;value&gt;Straight&lt;/value&gt;_x000D_
      &lt;/setting&gt;_x000D_
      &lt;setting name="BackColor" serializeAs="String"&gt;_x000D_
        &lt;value&gt;White&lt;/value&gt;_x000D_
      &lt;/setting&gt;_x000D_
      &lt;setting name="BackgroundImageUri" serializeAs="String"&gt;_x000D_
        &lt;value /&gt;_x000D_
      &lt;/setting&gt;_x000D_
      &lt;setting name="SelectedVertexColor" serializeAs="String"&gt;_x000D_
        &lt;value&gt;Red&lt;/value&gt;_x000D_
      &lt;/setting&gt;_x000D_
      &lt;setting name="EdgeBezierDisplacementFactor" serializeAs="String"&gt;_x000D_
        &lt;value&gt;0.2&lt;/value&gt;_x000D_
      &lt;/setting&gt;_x000D_
      &lt;setting name="AutoSelect" serializeAs="String"&gt;_x000D_
        &lt;value&gt;True&lt;/value&gt;_x000D_
      &lt;/setting&gt;_x000D_
      &lt;setting name="AutoReadWorkbook" serializeAs="String"&gt;_x000D_
        &lt;value&gt;True&lt;/value&gt;_x000D_
      &lt;/setting&gt;_x000D_
      &lt;setting name="VertexEffect" serializeAs="String"&gt;_x000D_
        &lt;value&gt;None&lt;/value&gt;_x000D_
      &lt;/setting&gt;_x000D_
      &lt;setting name="VertexImageSize" serializeAs="String"&gt;_x000D_
        &lt;value&gt;100&lt;/value&gt;_x000D_
      &lt;/setting&gt;_x000D_
      &lt;setting name="AxisFont" serializeAs="String"&gt;_x000D_
        &lt;value&gt;Microsoft Sans Serif, 8.25pt&lt;/value&gt;_x000D_
      &lt;/setting&gt;_x000D_
      &lt;setting name="EdgeBundlerStraightening" serializeAs="String"&gt;_x000D_
        &lt;value&gt;0.15&lt;/value&gt;_x000D_
      &lt;/setting&gt;_x000D_
      &lt;setting name="EdgeColor" serializeAs="String"&gt;_x000D_
        &lt;value&gt;Gray&lt;/value&gt;_x000D_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t>
  </si>
  <si>
    <t>Workbook Settings 3</t>
  </si>
  <si>
    <t>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</si>
</sst>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3">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19">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13" fillId="0" borderId="0" xfId="9" applyAlignment="1"/>
    <xf numFmtId="0" fontId="0" fillId="0" borderId="0" xfId="0" quotePrefix="1" applyAlignment="1"/>
    <xf numFmtId="0" fontId="0" fillId="0" borderId="0" xfId="0" quotePrefix="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3" fontId="0" fillId="0" borderId="0" xfId="0" applyNumberFormat="1" applyAlignment="1"/>
    <xf numFmtId="0" fontId="13" fillId="5" borderId="1" xfId="9" applyNumberFormat="1" applyFill="1" applyBorder="1" applyAlignment="1"/>
    <xf numFmtId="0" fontId="13" fillId="5" borderId="11" xfId="9" applyNumberFormat="1" applyFill="1" applyBorder="1" applyAlignment="1"/>
    <xf numFmtId="0" fontId="0" fillId="5" borderId="12" xfId="4" applyNumberFormat="1" applyFont="1" applyBorder="1"/>
    <xf numFmtId="0" fontId="11" fillId="5" borderId="12" xfId="4" applyNumberFormat="1" applyFont="1" applyBorder="1"/>
    <xf numFmtId="49" fontId="6" fillId="6" borderId="12" xfId="6" applyNumberFormat="1" applyBorder="1"/>
    <xf numFmtId="0" fontId="0" fillId="3" borderId="12" xfId="7" applyNumberFormat="1" applyFont="1" applyBorder="1"/>
    <xf numFmtId="0" fontId="11" fillId="2" borderId="12" xfId="1" applyNumberFormat="1" applyFont="1" applyBorder="1"/>
    <xf numFmtId="0" fontId="5" fillId="2" borderId="12" xfId="1" applyNumberFormat="1" applyBorder="1"/>
    <xf numFmtId="1" fontId="5" fillId="4" borderId="12" xfId="5" applyNumberFormat="1" applyBorder="1"/>
    <xf numFmtId="167" fontId="5" fillId="4" borderId="12" xfId="5" applyNumberFormat="1" applyBorder="1"/>
    <xf numFmtId="0" fontId="0" fillId="5" borderId="11" xfId="4" applyNumberFormat="1" applyFont="1" applyBorder="1"/>
    <xf numFmtId="0" fontId="11" fillId="5" borderId="11" xfId="4" applyNumberFormat="1" applyFont="1" applyBorder="1"/>
    <xf numFmtId="49" fontId="6" fillId="6" borderId="11" xfId="6" applyNumberFormat="1" applyBorder="1"/>
    <xf numFmtId="0" fontId="0" fillId="3" borderId="11" xfId="7" applyNumberFormat="1" applyFont="1" applyBorder="1"/>
    <xf numFmtId="0" fontId="11" fillId="2" borderId="11" xfId="1" applyNumberFormat="1" applyFont="1" applyBorder="1"/>
    <xf numFmtId="0" fontId="0" fillId="2" borderId="11" xfId="1" applyNumberFormat="1" applyFont="1" applyBorder="1"/>
    <xf numFmtId="1" fontId="5" fillId="4" borderId="11" xfId="5" applyNumberFormat="1" applyBorder="1"/>
    <xf numFmtId="167" fontId="5" fillId="4" borderId="11" xfId="5" applyNumberFormat="1" applyBorder="1"/>
  </cellXfs>
  <cellStyles count="10">
    <cellStyle name="Hy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24">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23"/>
      <tableStyleElement type="headerRow" dxfId="122"/>
    </tableStyle>
    <tableStyle name="NodeXL Table" pivot="0" count="1" xr9:uid="{00000000-0011-0000-FFFF-FFFF01000000}">
      <tableStyleElement type="headerRow" dxfId="12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16A1-493C-A2DD-6884E46D5644}"/>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9C11-40C3-BB87-9467788C76A4}"/>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8E92-4DA7-9BAD-D8C78F9D32A2}"/>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Metrics'!$K$2:$K$45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2791-43EC-A606-5779A2C80BB9}"/>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67CD-4810-A018-B0F72229632B}"/>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5ACD-401A-B32D-33AE0C055BBD}"/>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72AC-4802-B5C4-476AF22ADE77}"/>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2F3D-4AD4-A1D5-BAD8780B48C8}"/>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10</c:v>
                </c:pt>
              </c:strCache>
            </c:strRef>
          </c:tx>
          <c:spPr>
            <a:solidFill>
              <a:schemeClr val="accent1"/>
            </a:solidFill>
          </c:spPr>
          <c:invertIfNegative val="0"/>
          <c:cat>
            <c:numRef>
              <c:f>'Overall Metrics'!$T$2:$T$45</c:f>
              <c:numCache>
                <c:formatCode>#,##0.00</c:formatCode>
                <c:ptCount val="44"/>
                <c:pt idx="0">
                  <c:v>39092.652118055557</c:v>
                </c:pt>
                <c:pt idx="1">
                  <c:v>39208.400280738591</c:v>
                </c:pt>
                <c:pt idx="2">
                  <c:v>39324.148443421625</c:v>
                </c:pt>
                <c:pt idx="3">
                  <c:v>39439.896606104659</c:v>
                </c:pt>
                <c:pt idx="4">
                  <c:v>39555.644768787693</c:v>
                </c:pt>
                <c:pt idx="5">
                  <c:v>39671.392931470727</c:v>
                </c:pt>
                <c:pt idx="6">
                  <c:v>39787.141094153762</c:v>
                </c:pt>
                <c:pt idx="7">
                  <c:v>39902.889256836796</c:v>
                </c:pt>
                <c:pt idx="8">
                  <c:v>40018.63741951983</c:v>
                </c:pt>
                <c:pt idx="9">
                  <c:v>40134.385582202864</c:v>
                </c:pt>
                <c:pt idx="10">
                  <c:v>40250.133744885898</c:v>
                </c:pt>
                <c:pt idx="11">
                  <c:v>40365.881907568932</c:v>
                </c:pt>
                <c:pt idx="12">
                  <c:v>40481.630070251966</c:v>
                </c:pt>
                <c:pt idx="13">
                  <c:v>40597.378232935</c:v>
                </c:pt>
                <c:pt idx="14">
                  <c:v>40713.126395618034</c:v>
                </c:pt>
                <c:pt idx="15">
                  <c:v>40828.874558301068</c:v>
                </c:pt>
                <c:pt idx="16">
                  <c:v>40944.622720984102</c:v>
                </c:pt>
                <c:pt idx="17">
                  <c:v>41060.370883667136</c:v>
                </c:pt>
                <c:pt idx="18">
                  <c:v>41176.11904635017</c:v>
                </c:pt>
                <c:pt idx="19">
                  <c:v>41291.867209033204</c:v>
                </c:pt>
                <c:pt idx="20">
                  <c:v>41407.615371716238</c:v>
                </c:pt>
                <c:pt idx="21">
                  <c:v>41523.363534399272</c:v>
                </c:pt>
                <c:pt idx="22">
                  <c:v>41639.111697082306</c:v>
                </c:pt>
                <c:pt idx="23">
                  <c:v>41754.85985976534</c:v>
                </c:pt>
                <c:pt idx="24">
                  <c:v>41870.608022448374</c:v>
                </c:pt>
                <c:pt idx="25">
                  <c:v>41986.356185131408</c:v>
                </c:pt>
                <c:pt idx="26">
                  <c:v>42102.104347814442</c:v>
                </c:pt>
                <c:pt idx="27">
                  <c:v>42217.852510497476</c:v>
                </c:pt>
                <c:pt idx="28">
                  <c:v>42333.60067318051</c:v>
                </c:pt>
                <c:pt idx="29">
                  <c:v>42449.348835863544</c:v>
                </c:pt>
                <c:pt idx="30">
                  <c:v>42565.096998546578</c:v>
                </c:pt>
                <c:pt idx="31">
                  <c:v>42680.845161229612</c:v>
                </c:pt>
                <c:pt idx="32">
                  <c:v>42796.593323912646</c:v>
                </c:pt>
                <c:pt idx="33">
                  <c:v>42912.34148659568</c:v>
                </c:pt>
                <c:pt idx="34">
                  <c:v>43028.089649278714</c:v>
                </c:pt>
                <c:pt idx="35">
                  <c:v>43143.837811961748</c:v>
                </c:pt>
                <c:pt idx="36">
                  <c:v>43259.585974644782</c:v>
                </c:pt>
                <c:pt idx="37">
                  <c:v>43375.334137327816</c:v>
                </c:pt>
                <c:pt idx="38">
                  <c:v>43491.08230001085</c:v>
                </c:pt>
                <c:pt idx="39">
                  <c:v>43606.830462693884</c:v>
                </c:pt>
                <c:pt idx="40">
                  <c:v>43722.578625376918</c:v>
                </c:pt>
                <c:pt idx="41">
                  <c:v>43838.326788059952</c:v>
                </c:pt>
                <c:pt idx="42">
                  <c:v>43954.074950742986</c:v>
                </c:pt>
                <c:pt idx="43">
                  <c:v>44069.823113425926</c:v>
                </c:pt>
              </c:numCache>
            </c:numRef>
          </c:cat>
          <c:val>
            <c:numRef>
              <c:f>'Overall Metrics'!$U$2:$U$45</c:f>
              <c:numCache>
                <c:formatCode>General</c:formatCode>
                <c:ptCount val="44"/>
                <c:pt idx="0">
                  <c:v>10</c:v>
                </c:pt>
                <c:pt idx="1">
                  <c:v>5</c:v>
                </c:pt>
                <c:pt idx="2">
                  <c:v>1</c:v>
                </c:pt>
                <c:pt idx="3">
                  <c:v>11</c:v>
                </c:pt>
                <c:pt idx="4">
                  <c:v>12</c:v>
                </c:pt>
                <c:pt idx="5">
                  <c:v>42</c:v>
                </c:pt>
                <c:pt idx="6">
                  <c:v>134</c:v>
                </c:pt>
                <c:pt idx="7">
                  <c:v>169</c:v>
                </c:pt>
                <c:pt idx="8">
                  <c:v>59</c:v>
                </c:pt>
                <c:pt idx="9">
                  <c:v>57</c:v>
                </c:pt>
                <c:pt idx="10">
                  <c:v>63</c:v>
                </c:pt>
                <c:pt idx="11">
                  <c:v>57</c:v>
                </c:pt>
                <c:pt idx="12">
                  <c:v>58</c:v>
                </c:pt>
                <c:pt idx="13">
                  <c:v>94</c:v>
                </c:pt>
                <c:pt idx="14">
                  <c:v>83</c:v>
                </c:pt>
                <c:pt idx="15">
                  <c:v>53</c:v>
                </c:pt>
                <c:pt idx="16">
                  <c:v>57</c:v>
                </c:pt>
                <c:pt idx="17">
                  <c:v>56</c:v>
                </c:pt>
                <c:pt idx="18">
                  <c:v>56</c:v>
                </c:pt>
                <c:pt idx="19">
                  <c:v>45</c:v>
                </c:pt>
                <c:pt idx="20">
                  <c:v>37</c:v>
                </c:pt>
                <c:pt idx="21">
                  <c:v>31</c:v>
                </c:pt>
                <c:pt idx="22">
                  <c:v>31</c:v>
                </c:pt>
                <c:pt idx="23">
                  <c:v>26</c:v>
                </c:pt>
                <c:pt idx="24">
                  <c:v>35</c:v>
                </c:pt>
                <c:pt idx="25">
                  <c:v>36</c:v>
                </c:pt>
                <c:pt idx="26">
                  <c:v>28</c:v>
                </c:pt>
                <c:pt idx="27">
                  <c:v>22</c:v>
                </c:pt>
                <c:pt idx="28">
                  <c:v>24</c:v>
                </c:pt>
                <c:pt idx="29">
                  <c:v>34</c:v>
                </c:pt>
                <c:pt idx="30">
                  <c:v>29</c:v>
                </c:pt>
                <c:pt idx="31">
                  <c:v>39</c:v>
                </c:pt>
                <c:pt idx="32">
                  <c:v>31</c:v>
                </c:pt>
                <c:pt idx="33">
                  <c:v>54</c:v>
                </c:pt>
                <c:pt idx="34">
                  <c:v>34</c:v>
                </c:pt>
                <c:pt idx="35">
                  <c:v>34</c:v>
                </c:pt>
                <c:pt idx="36">
                  <c:v>48</c:v>
                </c:pt>
                <c:pt idx="37">
                  <c:v>57</c:v>
                </c:pt>
                <c:pt idx="38">
                  <c:v>49</c:v>
                </c:pt>
                <c:pt idx="39">
                  <c:v>68</c:v>
                </c:pt>
                <c:pt idx="40">
                  <c:v>69</c:v>
                </c:pt>
                <c:pt idx="41">
                  <c:v>102</c:v>
                </c:pt>
                <c:pt idx="42">
                  <c:v>137</c:v>
                </c:pt>
                <c:pt idx="43">
                  <c:v>1</c:v>
                </c:pt>
              </c:numCache>
            </c:numRef>
          </c:val>
          <c:extLst>
            <c:ext xmlns:c16="http://schemas.microsoft.com/office/drawing/2014/chart" uri="{C3380CC4-5D6E-409C-BE32-E72D297353CC}">
              <c16:uniqueId val="{00000000-F955-46B9-9004-17711E155F87}"/>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Z2928" totalsRowShown="0" headerRowDxfId="120" dataDxfId="65">
  <autoFilter ref="A2:Z2928" xr:uid="{00000000-0009-0000-0100-000001000000}"/>
  <tableColumns count="26">
    <tableColumn id="1" xr3:uid="{00000000-0010-0000-0000-000001000000}" name="Vertex 1" dataDxfId="41" dataCellStyle="NodeXL Required"/>
    <tableColumn id="2" xr3:uid="{00000000-0010-0000-0000-000002000000}" name="Vertex 2" dataDxfId="39" dataCellStyle="NodeXL Required"/>
    <tableColumn id="3" xr3:uid="{00000000-0010-0000-0000-000003000000}" name="Color" dataDxfId="40" dataCellStyle="NodeXL Visual Property"/>
    <tableColumn id="4" xr3:uid="{00000000-0010-0000-0000-000004000000}" name="Width" dataDxfId="75" dataCellStyle="NodeXL Visual Property"/>
    <tableColumn id="11" xr3:uid="{00000000-0010-0000-0000-00000B000000}" name="Style" dataDxfId="74" dataCellStyle="NodeXL Visual Property"/>
    <tableColumn id="5" xr3:uid="{00000000-0010-0000-0000-000005000000}" name="Opacity" dataDxfId="73" dataCellStyle="NodeXL Visual Property"/>
    <tableColumn id="6" xr3:uid="{00000000-0010-0000-0000-000006000000}" name="Visibility" dataDxfId="72" dataCellStyle="NodeXL Visual Property"/>
    <tableColumn id="10" xr3:uid="{00000000-0010-0000-0000-00000A000000}" name="Label" dataDxfId="71" dataCellStyle="NodeXL Label"/>
    <tableColumn id="12" xr3:uid="{00000000-0010-0000-0000-00000C000000}" name="Label Text Color" dataDxfId="70" dataCellStyle="NodeXL Label"/>
    <tableColumn id="13" xr3:uid="{00000000-0010-0000-0000-00000D000000}" name="Label Font Size" dataDxfId="69" dataCellStyle="NodeXL Label"/>
    <tableColumn id="14" xr3:uid="{00000000-0010-0000-0000-00000E000000}" name="Reciprocated?" dataDxfId="68" dataCellStyle="NodeXL Graph Metric"/>
    <tableColumn id="7" xr3:uid="{00000000-0010-0000-0000-000007000000}" name="ID" dataDxfId="67" dataCellStyle="NodeXL Do Not Edit"/>
    <tableColumn id="9" xr3:uid="{00000000-0010-0000-0000-000009000000}" name="Dynamic Filter" dataDxfId="66" dataCellStyle="NodeXL Do Not Edit">
      <calculatedColumnFormula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calculatedColumnFormula>
    </tableColumn>
    <tableColumn id="8" xr3:uid="{00000000-0010-0000-0000-000008000000}" name="Add Your Own Columns Here" dataDxfId="38" dataCellStyle="NodeXL Other Column"/>
    <tableColumn id="15" xr3:uid="{7EDDA63F-0C0D-4300-95A0-DE9169C6D25D}" name="Relationship" dataDxfId="37" dataCellStyle="Normal"/>
    <tableColumn id="16" xr3:uid="{EE5278D4-0BFB-4FF2-B4A9-AD501BB102EC}" name="Relationship Date (UTC)" dataDxfId="36" dataCellStyle="Normal"/>
    <tableColumn id="17" xr3:uid="{12ADA039-7344-469E-A174-8F4BCEA96267}" name="Tweet" dataDxfId="35" dataCellStyle="Normal"/>
    <tableColumn id="18" xr3:uid="{F6E1D7B6-8DB6-459C-8EFB-9461AFF59280}" name="URLs in Tweet" dataDxfId="34" dataCellStyle="Normal"/>
    <tableColumn id="19" xr3:uid="{07EF2A49-755E-4AA6-A413-3D6D4898D56C}" name="Domains in Tweet" dataDxfId="33" dataCellStyle="Normal"/>
    <tableColumn id="20" xr3:uid="{833CB7A7-77E9-43D3-B955-3E245771E330}" name="Hashtags in Tweet" dataDxfId="32" dataCellStyle="Normal"/>
    <tableColumn id="21" xr3:uid="{FA5C2C35-BDEA-4E83-97A1-D9734020AB85}" name="Tweet Date (UTC)" dataDxfId="31" dataCellStyle="Normal"/>
    <tableColumn id="22" xr3:uid="{679BF4BD-D292-44A5-9AA6-0B263F549095}" name="Twitter Page for Tweet" dataDxfId="30" dataCellStyle="Normal"/>
    <tableColumn id="23" xr3:uid="{9380B2DC-8C21-48C0-83E5-34D9DDD49E1E}" name="Latitude" dataDxfId="29" dataCellStyle="Normal"/>
    <tableColumn id="24" xr3:uid="{F43F8494-574E-4B37-86F4-577E53C812A7}" name="Longitude" dataDxfId="28" dataCellStyle="Normal"/>
    <tableColumn id="25" xr3:uid="{BCD612E4-EB79-4BF0-B310-CB012CF43869}" name="Imported ID" dataDxfId="27" dataCellStyle="Normal"/>
    <tableColumn id="26" xr3:uid="{D2EE6DAE-63A6-4292-B66B-6ACD9261BE31}" name="In-Reply-To Tweet ID" dataDxfId="26"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P2180" totalsRowShown="0" headerRowDxfId="119" dataDxfId="42">
  <autoFilter ref="A2:AP2180" xr:uid="{00000000-0009-0000-0100-000002000000}"/>
  <tableColumns count="42">
    <tableColumn id="1" xr3:uid="{00000000-0010-0000-0100-000001000000}" name="Vertex" dataDxfId="64" dataCellStyle="NodeXL Required"/>
    <tableColumn id="2" xr3:uid="{00000000-0010-0000-0100-000002000000}" name="Color" dataDxfId="63" dataCellStyle="NodeXL Visual Property"/>
    <tableColumn id="5" xr3:uid="{00000000-0010-0000-0100-000005000000}" name="Shape" dataDxfId="62" dataCellStyle="NodeXL Visual Property"/>
    <tableColumn id="6" xr3:uid="{00000000-0010-0000-0100-000006000000}" name="Size" dataDxfId="61" dataCellStyle="NodeXL Visual Property"/>
    <tableColumn id="4" xr3:uid="{00000000-0010-0000-0100-000004000000}" name="Opacity" dataDxfId="15" dataCellStyle="NodeXL Visual Property"/>
    <tableColumn id="7" xr3:uid="{00000000-0010-0000-0100-000007000000}" name="Image File" dataDxfId="13" dataCellStyle="NodeXL Visual Property"/>
    <tableColumn id="3" xr3:uid="{00000000-0010-0000-0100-000003000000}" name="Visibility" dataDxfId="14" dataCellStyle="NodeXL Visual Property"/>
    <tableColumn id="10" xr3:uid="{00000000-0010-0000-0100-00000A000000}" name="Label" dataDxfId="60" dataCellStyle="NodeXL Label"/>
    <tableColumn id="16" xr3:uid="{00000000-0010-0000-0100-000010000000}" name="Label Fill Color" dataDxfId="59" dataCellStyle="NodeXL Label"/>
    <tableColumn id="9" xr3:uid="{00000000-0010-0000-0100-000009000000}" name="Label Position" dataDxfId="8" dataCellStyle="NodeXL Label"/>
    <tableColumn id="8" xr3:uid="{00000000-0010-0000-0100-000008000000}" name="Tooltip" dataDxfId="6" dataCellStyle="NodeXL Label"/>
    <tableColumn id="18" xr3:uid="{00000000-0010-0000-0100-000012000000}" name="Layout Order" dataDxfId="7" dataCellStyle="NodeXL Layout"/>
    <tableColumn id="13" xr3:uid="{00000000-0010-0000-0100-00000D000000}" name="X" dataDxfId="58" dataCellStyle="NodeXL Layout"/>
    <tableColumn id="14" xr3:uid="{00000000-0010-0000-0100-00000E000000}" name="Y" dataDxfId="57" dataCellStyle="NodeXL Layout"/>
    <tableColumn id="12" xr3:uid="{00000000-0010-0000-0100-00000C000000}" name="Locked?" dataDxfId="56" dataCellStyle="NodeXL Layout"/>
    <tableColumn id="19" xr3:uid="{00000000-0010-0000-0100-000013000000}" name="Polar R" dataDxfId="55" dataCellStyle="NodeXL Layout"/>
    <tableColumn id="20" xr3:uid="{00000000-0010-0000-0100-000014000000}" name="Polar Angle" dataDxfId="54" dataCellStyle="NodeXL Layout"/>
    <tableColumn id="21" xr3:uid="{00000000-0010-0000-0100-000015000000}" name="Degree" dataDxfId="53" dataCellStyle="NodeXL Graph Metric"/>
    <tableColumn id="22" xr3:uid="{00000000-0010-0000-0100-000016000000}" name="In-Degree" dataDxfId="52" dataCellStyle="NodeXL Graph Metric"/>
    <tableColumn id="23" xr3:uid="{00000000-0010-0000-0100-000017000000}" name="Out-Degree" dataDxfId="51" dataCellStyle="NodeXL Graph Metric"/>
    <tableColumn id="24" xr3:uid="{00000000-0010-0000-0100-000018000000}" name="Betweenness Centrality" dataDxfId="50" dataCellStyle="NodeXL Graph Metric"/>
    <tableColumn id="25" xr3:uid="{00000000-0010-0000-0100-000019000000}" name="Closeness Centrality" dataDxfId="49" dataCellStyle="NodeXL Graph Metric"/>
    <tableColumn id="26" xr3:uid="{00000000-0010-0000-0100-00001A000000}" name="Eigenvector Centrality" dataDxfId="48" dataCellStyle="NodeXL Graph Metric"/>
    <tableColumn id="15" xr3:uid="{00000000-0010-0000-0100-00000F000000}" name="PageRank" dataDxfId="47" dataCellStyle="NodeXL Graph Metric"/>
    <tableColumn id="27" xr3:uid="{00000000-0010-0000-0100-00001B000000}" name="Clustering Coefficient" dataDxfId="46" dataCellStyle="NodeXL Graph Metric"/>
    <tableColumn id="29" xr3:uid="{00000000-0010-0000-0100-00001D000000}" name="Reciprocated Vertex Pair Ratio" dataDxfId="45" dataCellStyle="NodeXL Graph Metric"/>
    <tableColumn id="11" xr3:uid="{00000000-0010-0000-0100-00000B000000}" name="ID" dataDxfId="44" dataCellStyle="NodeXL Do Not Edit"/>
    <tableColumn id="28" xr3:uid="{00000000-0010-0000-0100-00001C000000}" name="Dynamic Filter" dataDxfId="43" dataCellStyle="NodeXL Do Not Edit">
      <calculatedColumnFormula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calculatedColumnFormula>
    </tableColumn>
    <tableColumn id="17" xr3:uid="{00000000-0010-0000-0100-000011000000}" name="Add Your Own Columns Here" dataDxfId="25" dataCellStyle="NodeXL Other Column"/>
    <tableColumn id="30" xr3:uid="{B8F61263-1324-4A21-93D3-BD1BE3A92E88}" name="Followed" dataDxfId="24" dataCellStyle="Normal"/>
    <tableColumn id="31" xr3:uid="{F8DA398D-F022-4D10-A603-F8D63AE71B55}" name="Followers" dataDxfId="23" dataCellStyle="Normal"/>
    <tableColumn id="32" xr3:uid="{E3BC5A3E-6AED-4B59-984F-1E53632DF6ED}" name="Tweets" dataDxfId="22" dataCellStyle="Normal"/>
    <tableColumn id="33" xr3:uid="{6BFF2FAF-DF68-4F16-9D64-C1DA43C688B0}" name="Favorites" dataDxfId="21" dataCellStyle="Normal"/>
    <tableColumn id="34" xr3:uid="{A38288BE-A9E4-4141-B735-BC6D8CAE5B94}" name="Time Zone UTC Offset (Seconds)" dataDxfId="20" dataCellStyle="Normal"/>
    <tableColumn id="35" xr3:uid="{C01413B1-0CBE-41DC-8FA2-E90F699A3548}" name="Description" dataDxfId="19" dataCellStyle="Normal"/>
    <tableColumn id="36" xr3:uid="{568C860B-9A75-4F07-89AD-D90675C4BC6D}" name="Location" dataDxfId="18" dataCellStyle="Normal"/>
    <tableColumn id="37" xr3:uid="{3ACE1533-7DC3-4C0E-A9F4-FA3B725A67D2}" name="Web" dataDxfId="17" dataCellStyle="Normal"/>
    <tableColumn id="38" xr3:uid="{72668642-9258-468A-AF69-5E7D429EAAF4}" name="Time Zone" dataDxfId="16" dataCellStyle="Normal"/>
    <tableColumn id="39" xr3:uid="{F95C3896-E13C-4CCE-905D-55412636B20A}" name="Joined Twitter Date (UTC)" dataDxfId="12" dataCellStyle="Normal"/>
    <tableColumn id="40" xr3:uid="{F64FBFF4-700A-4291-AD9E-89CEE6DF51F5}" name="Custom Menu Item Text" dataDxfId="11" dataCellStyle="Normal"/>
    <tableColumn id="41" xr3:uid="{955D1B8A-8CD4-47BC-951A-0774C04A79B0}" name="Custom Menu Item Action" dataDxfId="10" dataCellStyle="Normal"/>
    <tableColumn id="42" xr3:uid="{2945AB27-026B-4DE9-873C-A5A58199B202}" name="Tweeted Search Term?" dataDxfId="9"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283" totalsRowShown="0" headerRowDxfId="118">
  <autoFilter ref="A2:X283" xr:uid="{00000000-0009-0000-0100-000004000000}"/>
  <tableColumns count="24">
    <tableColumn id="1" xr3:uid="{00000000-0010-0000-0200-000001000000}" name="Group" dataDxfId="5" dataCellStyle="NodeXL Required"/>
    <tableColumn id="2" xr3:uid="{00000000-0010-0000-0200-000002000000}" name="Vertex Color" dataDxfId="4" dataCellStyle="NodeXL Visual Property"/>
    <tableColumn id="3" xr3:uid="{00000000-0010-0000-0200-000003000000}" name="Vertex Shape" dataDxfId="3" dataCellStyle="NodeXL Visual Property"/>
    <tableColumn id="22" xr3:uid="{00000000-0010-0000-0200-000016000000}" name="Visibility" dataDxfId="117" dataCellStyle="NodeXL Visual Property"/>
    <tableColumn id="4" xr3:uid="{00000000-0010-0000-0200-000004000000}" name="Collapsed?" dataCellStyle="NodeXL Visual Property"/>
    <tableColumn id="18" xr3:uid="{00000000-0010-0000-0200-000012000000}" name="Label" dataDxfId="116"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15" dataCellStyle="NodeXL Do Not Edit"/>
    <tableColumn id="19" xr3:uid="{00000000-0010-0000-0200-000013000000}" name="Collapsed Properties" dataDxfId="114" dataCellStyle="NodeXL Do Not Edit"/>
    <tableColumn id="5" xr3:uid="{00000000-0010-0000-0200-000005000000}" name="Vertices" dataDxfId="113" dataCellStyle="NodeXL Graph Metric"/>
    <tableColumn id="7" xr3:uid="{00000000-0010-0000-0200-000007000000}" name="Unique Edges" dataDxfId="112" dataCellStyle="NodeXL Graph Metric"/>
    <tableColumn id="8" xr3:uid="{00000000-0010-0000-0200-000008000000}" name="Edges With Duplicates" dataDxfId="111" dataCellStyle="NodeXL Graph Metric"/>
    <tableColumn id="9" xr3:uid="{00000000-0010-0000-0200-000009000000}" name="Total Edges" dataDxfId="110" dataCellStyle="NodeXL Graph Metric"/>
    <tableColumn id="10" xr3:uid="{00000000-0010-0000-0200-00000A000000}" name="Self-Loops" dataDxfId="109" dataCellStyle="NodeXL Graph Metric"/>
    <tableColumn id="24" xr3:uid="{00000000-0010-0000-0200-000018000000}" name="Reciprocated Vertex Pair Ratio" dataDxfId="108" dataCellStyle="NodeXL Graph Metric"/>
    <tableColumn id="25" xr3:uid="{00000000-0010-0000-0200-000019000000}" name="Reciprocated Edge Ratio" dataDxfId="107" dataCellStyle="NodeXL Graph Metric"/>
    <tableColumn id="11" xr3:uid="{00000000-0010-0000-0200-00000B000000}" name="Connected Components" dataDxfId="106" dataCellStyle="NodeXL Graph Metric"/>
    <tableColumn id="12" xr3:uid="{00000000-0010-0000-0200-00000C000000}" name="Single-Vertex Connected Components" dataDxfId="105" dataCellStyle="NodeXL Graph Metric"/>
    <tableColumn id="13" xr3:uid="{00000000-0010-0000-0200-00000D000000}" name="Maximum Vertices in a Connected Component" dataDxfId="104" dataCellStyle="NodeXL Graph Metric"/>
    <tableColumn id="14" xr3:uid="{00000000-0010-0000-0200-00000E000000}" name="Maximum Edges in a Connected Component" dataDxfId="103" dataCellStyle="NodeXL Graph Metric"/>
    <tableColumn id="15" xr3:uid="{00000000-0010-0000-0200-00000F000000}" name="Maximum Geodesic Distance (Diameter)" dataDxfId="102" dataCellStyle="NodeXL Graph Metric"/>
    <tableColumn id="16" xr3:uid="{00000000-0010-0000-0200-000010000000}" name="Average Geodesic Distance" dataDxfId="101" dataCellStyle="NodeXL Graph Metric"/>
    <tableColumn id="17" xr3:uid="{00000000-0010-0000-0200-000011000000}" name="Graph Density" dataDxfId="100"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179" totalsRowShown="0" headerRowDxfId="99" dataDxfId="98">
  <autoFilter ref="A1:C2179" xr:uid="{00000000-0009-0000-0100-000005000000}"/>
  <tableColumns count="3">
    <tableColumn id="1" xr3:uid="{00000000-0010-0000-0300-000001000000}" name="Group" dataDxfId="2" dataCellStyle="Normal"/>
    <tableColumn id="2" xr3:uid="{00000000-0010-0000-0300-000002000000}" name="Vertex" dataDxfId="1" dataCellStyle="Normal"/>
    <tableColumn id="3" xr3:uid="{00000000-0010-0000-0300-000003000000}" name="Vertex ID" dataDxfId="0" dataCellStyle="Normal">
      <calculatedColumnFormula>VLOOKUP(GroupVertices[[#This Row],[Vertex]], Vertices[], MATCH("ID", Vertices[#Headers], 0), FALSE)</calculatedColumnFormula>
    </tableColumn>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 insertRow="1" totalsRowShown="0" dataCellStyle="NodeXL Graph Metric">
  <autoFilter ref="A1:B2" xr:uid="{00000000-0009-0000-0100-000006000000}"/>
  <tableColumns count="2">
    <tableColumn id="1" xr3:uid="{00000000-0010-0000-0400-000001000000}" name="Graph Metric" dataDxfId="97" dataCellStyle="NodeXL Graph Metric"/>
    <tableColumn id="2" xr3:uid="{00000000-0010-0000-0400-000002000000}" name="Value" dataDxfId="96"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45" totalsRowShown="0">
  <autoFilter ref="D1:U45" xr:uid="{00000000-0009-0000-0100-000003000000}"/>
  <tableColumns count="18">
    <tableColumn id="1" xr3:uid="{00000000-0010-0000-0500-000001000000}" name="Degree Bin" dataDxfId="95"/>
    <tableColumn id="2" xr3:uid="{00000000-0010-0000-0500-000002000000}" name="Degree Frequency" dataDxfId="94">
      <calculatedColumnFormula>COUNTIF(Vertices[Degree], "&gt;= " &amp; D2) - COUNTIF(Vertices[Degree], "&gt;=" &amp; D3)</calculatedColumnFormula>
    </tableColumn>
    <tableColumn id="3" xr3:uid="{00000000-0010-0000-0500-000003000000}" name="In-Degree Bin" dataDxfId="93"/>
    <tableColumn id="4" xr3:uid="{00000000-0010-0000-0500-000004000000}" name="In-Degree Frequency" dataDxfId="92">
      <calculatedColumnFormula>COUNTIF(Vertices[In-Degree], "&gt;= " &amp; F2) - COUNTIF(Vertices[In-Degree], "&gt;=" &amp; F3)</calculatedColumnFormula>
    </tableColumn>
    <tableColumn id="5" xr3:uid="{00000000-0010-0000-0500-000005000000}" name="Out-Degree Bin" dataDxfId="91"/>
    <tableColumn id="6" xr3:uid="{00000000-0010-0000-0500-000006000000}" name="Out-Degree Frequency" dataDxfId="90">
      <calculatedColumnFormula>COUNTIF(Vertices[Out-Degree], "&gt;= " &amp; H2) - COUNTIF(Vertices[Out-Degree], "&gt;=" &amp; H3)</calculatedColumnFormula>
    </tableColumn>
    <tableColumn id="7" xr3:uid="{00000000-0010-0000-0500-000007000000}" name="Betweenness Centrality Bin" dataDxfId="89"/>
    <tableColumn id="8" xr3:uid="{00000000-0010-0000-0500-000008000000}" name="Betweenness Centrality Frequency" dataDxfId="88">
      <calculatedColumnFormula>COUNTIF(Vertices[Betweenness Centrality], "&gt;= " &amp; J2) - COUNTIF(Vertices[Betweenness Centrality], "&gt;=" &amp; J3)</calculatedColumnFormula>
    </tableColumn>
    <tableColumn id="9" xr3:uid="{00000000-0010-0000-0500-000009000000}" name="Closeness Centrality Bin" dataDxfId="87"/>
    <tableColumn id="10" xr3:uid="{00000000-0010-0000-0500-00000A000000}" name="Closeness Centrality Frequency" dataDxfId="86">
      <calculatedColumnFormula>COUNTIF(Vertices[Closeness Centrality], "&gt;= " &amp; L2) - COUNTIF(Vertices[Closeness Centrality], "&gt;=" &amp; L3)</calculatedColumnFormula>
    </tableColumn>
    <tableColumn id="11" xr3:uid="{00000000-0010-0000-0500-00000B000000}" name="Eigenvector Centrality Bin" dataDxfId="85"/>
    <tableColumn id="12" xr3:uid="{00000000-0010-0000-0500-00000C000000}" name="Eigenvector Centrality Frequency" dataDxfId="84">
      <calculatedColumnFormula>COUNTIF(Vertices[Eigenvector Centrality], "&gt;= " &amp; N2) - COUNTIF(Vertices[Eigenvector Centrality], "&gt;=" &amp; N3)</calculatedColumnFormula>
    </tableColumn>
    <tableColumn id="18" xr3:uid="{00000000-0010-0000-0500-000012000000}" name="PageRank Bin" dataDxfId="83"/>
    <tableColumn id="17" xr3:uid="{00000000-0010-0000-0500-000011000000}" name="PageRank Frequency" dataDxfId="82">
      <calculatedColumnFormula>COUNTIF(Vertices[Eigenvector Centrality], "&gt;= " &amp; P2) - COUNTIF(Vertices[Eigenvector Centrality], "&gt;=" &amp; P3)</calculatedColumnFormula>
    </tableColumn>
    <tableColumn id="13" xr3:uid="{00000000-0010-0000-0500-00000D000000}" name="Clustering Coefficient Bin" dataDxfId="81"/>
    <tableColumn id="14" xr3:uid="{00000000-0010-0000-0500-00000E000000}" name="Clustering Coefficient Frequency" dataDxfId="80">
      <calculatedColumnFormula>COUNTIF(Vertices[Clustering Coefficient], "&gt;= " &amp; R2) - COUNTIF(Vertices[Clustering Coefficient], "&gt;=" &amp; R3)</calculatedColumnFormula>
    </tableColumn>
    <tableColumn id="15" xr3:uid="{00000000-0010-0000-0500-00000F000000}" name="Dynamic Filter Bin" dataDxfId="79"/>
    <tableColumn id="16" xr3:uid="{00000000-0010-0000-0500-000010000000}" name="Dynamic Filter Frequency" dataDxfId="78">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29:B30" insertRow="1" totalsRowShown="0" dataCellStyle="NodeXL Graph Metric">
  <autoFilter ref="A29:B30"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10" totalsRowShown="0" headerRowDxfId="77">
  <autoFilter ref="J1:K10"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10" totalsRowShown="0" headerRowDxfId="76">
  <autoFilter ref="M1:P10"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 TargetMode="External"/><Relationship Id="rId3182" Type="http://schemas.openxmlformats.org/officeDocument/2006/relationships/hyperlink" Target="https://twitter.com/" TargetMode="External"/><Relationship Id="rId4026" Type="http://schemas.openxmlformats.org/officeDocument/2006/relationships/hyperlink" Target="https://twitter.com/" TargetMode="External"/><Relationship Id="rId4233" Type="http://schemas.openxmlformats.org/officeDocument/2006/relationships/hyperlink" Target="https://twitter.com/" TargetMode="External"/><Relationship Id="rId4440" Type="http://schemas.openxmlformats.org/officeDocument/2006/relationships/hyperlink" Target="https://twitter.com/" TargetMode="External"/><Relationship Id="rId3042" Type="http://schemas.openxmlformats.org/officeDocument/2006/relationships/hyperlink" Target="https://twitter.com/" TargetMode="External"/><Relationship Id="rId3999" Type="http://schemas.openxmlformats.org/officeDocument/2006/relationships/hyperlink" Target="https://twitter.com/" TargetMode="External"/><Relationship Id="rId4300" Type="http://schemas.openxmlformats.org/officeDocument/2006/relationships/hyperlink" Target="https://twitter.com/" TargetMode="External"/><Relationship Id="rId170" Type="http://schemas.openxmlformats.org/officeDocument/2006/relationships/hyperlink" Target="https://twitter.com/i/web/status/1297037369854525445" TargetMode="External"/><Relationship Id="rId3859" Type="http://schemas.openxmlformats.org/officeDocument/2006/relationships/hyperlink" Target="https://twitter.com/" TargetMode="External"/><Relationship Id="rId987" Type="http://schemas.openxmlformats.org/officeDocument/2006/relationships/hyperlink" Target="https://twitter.com/i/web/status/1298282838647701504" TargetMode="External"/><Relationship Id="rId2668" Type="http://schemas.openxmlformats.org/officeDocument/2006/relationships/hyperlink" Target="https://twitter.com/" TargetMode="External"/><Relationship Id="rId2875" Type="http://schemas.openxmlformats.org/officeDocument/2006/relationships/hyperlink" Target="https://twitter.com/" TargetMode="External"/><Relationship Id="rId3719" Type="http://schemas.openxmlformats.org/officeDocument/2006/relationships/hyperlink" Target="https://twitter.com/" TargetMode="External"/><Relationship Id="rId3926" Type="http://schemas.openxmlformats.org/officeDocument/2006/relationships/hyperlink" Target="https://twitter.com/" TargetMode="External"/><Relationship Id="rId4090" Type="http://schemas.openxmlformats.org/officeDocument/2006/relationships/hyperlink" Target="https://twitter.com/" TargetMode="External"/><Relationship Id="rId847" Type="http://schemas.openxmlformats.org/officeDocument/2006/relationships/hyperlink" Target="https://twitter.com/i/web/status/1297386841159565312" TargetMode="External"/><Relationship Id="rId1477" Type="http://schemas.openxmlformats.org/officeDocument/2006/relationships/hyperlink" Target="https://twitter.com/i/web/status/1298746625049931778" TargetMode="External"/><Relationship Id="rId1684" Type="http://schemas.openxmlformats.org/officeDocument/2006/relationships/hyperlink" Target="https://twitter.com/" TargetMode="External"/><Relationship Id="rId1891" Type="http://schemas.openxmlformats.org/officeDocument/2006/relationships/hyperlink" Target="https://twitter.com/" TargetMode="External"/><Relationship Id="rId2528" Type="http://schemas.openxmlformats.org/officeDocument/2006/relationships/hyperlink" Target="https://twitter.com/" TargetMode="External"/><Relationship Id="rId2735" Type="http://schemas.openxmlformats.org/officeDocument/2006/relationships/hyperlink" Target="https://twitter.com/" TargetMode="External"/><Relationship Id="rId2942" Type="http://schemas.openxmlformats.org/officeDocument/2006/relationships/hyperlink" Target="https://twitter.com/" TargetMode="External"/><Relationship Id="rId707" Type="http://schemas.openxmlformats.org/officeDocument/2006/relationships/hyperlink" Target="https://twitter.com/i/web/status/1297751534562955264" TargetMode="External"/><Relationship Id="rId914" Type="http://schemas.openxmlformats.org/officeDocument/2006/relationships/hyperlink" Target="https://twitter.com/i/web/status/1297930213234561026" TargetMode="External"/><Relationship Id="rId1337" Type="http://schemas.openxmlformats.org/officeDocument/2006/relationships/hyperlink" Target="https://twitter.com/i/web/status/1297638619767865349" TargetMode="External"/><Relationship Id="rId1544" Type="http://schemas.openxmlformats.org/officeDocument/2006/relationships/hyperlink" Target="https://twitter.com/i/web/status/1297634019748843521" TargetMode="External"/><Relationship Id="rId1751" Type="http://schemas.openxmlformats.org/officeDocument/2006/relationships/hyperlink" Target="https://twitter.com/" TargetMode="External"/><Relationship Id="rId2802" Type="http://schemas.openxmlformats.org/officeDocument/2006/relationships/hyperlink" Target="https://twitter.com/" TargetMode="External"/><Relationship Id="rId43" Type="http://schemas.openxmlformats.org/officeDocument/2006/relationships/hyperlink" Target="https://twitter.com/i/web/status/1296981352408023042" TargetMode="External"/><Relationship Id="rId1404" Type="http://schemas.openxmlformats.org/officeDocument/2006/relationships/hyperlink" Target="https://twitter.com/i/web/status/1298363377983475713" TargetMode="External"/><Relationship Id="rId1611" Type="http://schemas.openxmlformats.org/officeDocument/2006/relationships/hyperlink" Target="https://twitter.com/" TargetMode="External"/><Relationship Id="rId3369" Type="http://schemas.openxmlformats.org/officeDocument/2006/relationships/hyperlink" Target="https://twitter.com/" TargetMode="External"/><Relationship Id="rId3576" Type="http://schemas.openxmlformats.org/officeDocument/2006/relationships/hyperlink" Target="https://twitter.com/" TargetMode="External"/><Relationship Id="rId497" Type="http://schemas.openxmlformats.org/officeDocument/2006/relationships/hyperlink" Target="https://twitter.com/i/web/status/1297665795754012673" TargetMode="External"/><Relationship Id="rId2178" Type="http://schemas.openxmlformats.org/officeDocument/2006/relationships/hyperlink" Target="https://twitter.com/" TargetMode="External"/><Relationship Id="rId2385" Type="http://schemas.openxmlformats.org/officeDocument/2006/relationships/hyperlink" Target="https://twitter.com/" TargetMode="External"/><Relationship Id="rId3229" Type="http://schemas.openxmlformats.org/officeDocument/2006/relationships/hyperlink" Target="https://twitter.com/" TargetMode="External"/><Relationship Id="rId3783" Type="http://schemas.openxmlformats.org/officeDocument/2006/relationships/hyperlink" Target="https://twitter.com/" TargetMode="External"/><Relationship Id="rId3990" Type="http://schemas.openxmlformats.org/officeDocument/2006/relationships/hyperlink" Target="https://twitter.com/" TargetMode="External"/><Relationship Id="rId357" Type="http://schemas.openxmlformats.org/officeDocument/2006/relationships/hyperlink" Target="https://twitter.com/i/web/status/1297624020200849412" TargetMode="External"/><Relationship Id="rId1194" Type="http://schemas.openxmlformats.org/officeDocument/2006/relationships/hyperlink" Target="https://twitter.com/i/web/status/1298402017015001090" TargetMode="External"/><Relationship Id="rId2038" Type="http://schemas.openxmlformats.org/officeDocument/2006/relationships/hyperlink" Target="https://twitter.com/" TargetMode="External"/><Relationship Id="rId2592" Type="http://schemas.openxmlformats.org/officeDocument/2006/relationships/hyperlink" Target="https://twitter.com/" TargetMode="External"/><Relationship Id="rId3436" Type="http://schemas.openxmlformats.org/officeDocument/2006/relationships/hyperlink" Target="https://twitter.com/" TargetMode="External"/><Relationship Id="rId3643" Type="http://schemas.openxmlformats.org/officeDocument/2006/relationships/hyperlink" Target="https://twitter.com/" TargetMode="External"/><Relationship Id="rId3850" Type="http://schemas.openxmlformats.org/officeDocument/2006/relationships/hyperlink" Target="https://twitter.com/" TargetMode="External"/><Relationship Id="rId217" Type="http://schemas.openxmlformats.org/officeDocument/2006/relationships/hyperlink" Target="https://twitter.com/i/web/status/1297377503540121600" TargetMode="External"/><Relationship Id="rId564" Type="http://schemas.openxmlformats.org/officeDocument/2006/relationships/hyperlink" Target="https://twitter.com/i/web/status/1297676866841583616" TargetMode="External"/><Relationship Id="rId771" Type="http://schemas.openxmlformats.org/officeDocument/2006/relationships/hyperlink" Target="https://twitter.com/i/web/status/1297880200487763971" TargetMode="External"/><Relationship Id="rId2245" Type="http://schemas.openxmlformats.org/officeDocument/2006/relationships/hyperlink" Target="https://twitter.com/" TargetMode="External"/><Relationship Id="rId2452" Type="http://schemas.openxmlformats.org/officeDocument/2006/relationships/hyperlink" Target="https://twitter.com/" TargetMode="External"/><Relationship Id="rId3503" Type="http://schemas.openxmlformats.org/officeDocument/2006/relationships/hyperlink" Target="https://twitter.com/" TargetMode="External"/><Relationship Id="rId3710" Type="http://schemas.openxmlformats.org/officeDocument/2006/relationships/hyperlink" Target="https://twitter.com/" TargetMode="External"/><Relationship Id="rId424" Type="http://schemas.openxmlformats.org/officeDocument/2006/relationships/hyperlink" Target="https://twitter.com/i/web/status/1296982810348191747" TargetMode="External"/><Relationship Id="rId631" Type="http://schemas.openxmlformats.org/officeDocument/2006/relationships/hyperlink" Target="https://twitter.com/i/web/status/1297692973820518400" TargetMode="External"/><Relationship Id="rId1054" Type="http://schemas.openxmlformats.org/officeDocument/2006/relationships/hyperlink" Target="https://twitter.com/i/web/status/1296983517587558400" TargetMode="External"/><Relationship Id="rId1261" Type="http://schemas.openxmlformats.org/officeDocument/2006/relationships/hyperlink" Target="https://twitter.com/i/web/status/1298462258775949312" TargetMode="External"/><Relationship Id="rId2105" Type="http://schemas.openxmlformats.org/officeDocument/2006/relationships/hyperlink" Target="https://twitter.com/" TargetMode="External"/><Relationship Id="rId2312" Type="http://schemas.openxmlformats.org/officeDocument/2006/relationships/hyperlink" Target="https://twitter.com/" TargetMode="External"/><Relationship Id="rId1121" Type="http://schemas.openxmlformats.org/officeDocument/2006/relationships/hyperlink" Target="https://twitter.com/i/web/status/1297048331873595392" TargetMode="External"/><Relationship Id="rId4277" Type="http://schemas.openxmlformats.org/officeDocument/2006/relationships/hyperlink" Target="https://twitter.com/" TargetMode="External"/><Relationship Id="rId4484" Type="http://schemas.openxmlformats.org/officeDocument/2006/relationships/hyperlink" Target="https://twitter.com/" TargetMode="External"/><Relationship Id="rId3086" Type="http://schemas.openxmlformats.org/officeDocument/2006/relationships/hyperlink" Target="https://twitter.com/" TargetMode="External"/><Relationship Id="rId3293" Type="http://schemas.openxmlformats.org/officeDocument/2006/relationships/hyperlink" Target="https://twitter.com/" TargetMode="External"/><Relationship Id="rId4137" Type="http://schemas.openxmlformats.org/officeDocument/2006/relationships/hyperlink" Target="https://twitter.com/" TargetMode="External"/><Relationship Id="rId4344" Type="http://schemas.openxmlformats.org/officeDocument/2006/relationships/hyperlink" Target="https://twitter.com/" TargetMode="External"/><Relationship Id="rId1938" Type="http://schemas.openxmlformats.org/officeDocument/2006/relationships/hyperlink" Target="https://twitter.com/" TargetMode="External"/><Relationship Id="rId3153" Type="http://schemas.openxmlformats.org/officeDocument/2006/relationships/hyperlink" Target="https://twitter.com/" TargetMode="External"/><Relationship Id="rId3360" Type="http://schemas.openxmlformats.org/officeDocument/2006/relationships/hyperlink" Target="https://twitter.com/" TargetMode="External"/><Relationship Id="rId4204" Type="http://schemas.openxmlformats.org/officeDocument/2006/relationships/hyperlink" Target="https://twitter.com/" TargetMode="External"/><Relationship Id="rId281" Type="http://schemas.openxmlformats.org/officeDocument/2006/relationships/hyperlink" Target="https://twitter.com/i/web/status/1297599795746476033" TargetMode="External"/><Relationship Id="rId3013" Type="http://schemas.openxmlformats.org/officeDocument/2006/relationships/hyperlink" Target="https://twitter.com/" TargetMode="External"/><Relationship Id="rId4411" Type="http://schemas.openxmlformats.org/officeDocument/2006/relationships/hyperlink" Target="https://twitter.com/" TargetMode="External"/><Relationship Id="rId141" Type="http://schemas.openxmlformats.org/officeDocument/2006/relationships/hyperlink" Target="https://twitter.com/i/web/status/1297218662626217986" TargetMode="External"/><Relationship Id="rId3220" Type="http://schemas.openxmlformats.org/officeDocument/2006/relationships/hyperlink" Target="https://twitter.com/" TargetMode="External"/><Relationship Id="rId7" Type="http://schemas.openxmlformats.org/officeDocument/2006/relationships/hyperlink" Target="https://twitter.com/i/web/status/1296825092110987269" TargetMode="External"/><Relationship Id="rId2779" Type="http://schemas.openxmlformats.org/officeDocument/2006/relationships/hyperlink" Target="https://twitter.com/" TargetMode="External"/><Relationship Id="rId2986" Type="http://schemas.openxmlformats.org/officeDocument/2006/relationships/hyperlink" Target="https://twitter.com/" TargetMode="External"/><Relationship Id="rId958" Type="http://schemas.openxmlformats.org/officeDocument/2006/relationships/hyperlink" Target="https://twitter.com/i/web/status/1297076196107329538" TargetMode="External"/><Relationship Id="rId1588" Type="http://schemas.openxmlformats.org/officeDocument/2006/relationships/hyperlink" Target="https://twitter.com/" TargetMode="External"/><Relationship Id="rId1795" Type="http://schemas.openxmlformats.org/officeDocument/2006/relationships/hyperlink" Target="https://twitter.com/" TargetMode="External"/><Relationship Id="rId2639" Type="http://schemas.openxmlformats.org/officeDocument/2006/relationships/hyperlink" Target="https://twitter.com/" TargetMode="External"/><Relationship Id="rId2846" Type="http://schemas.openxmlformats.org/officeDocument/2006/relationships/hyperlink" Target="https://twitter.com/" TargetMode="External"/><Relationship Id="rId87" Type="http://schemas.openxmlformats.org/officeDocument/2006/relationships/hyperlink" Target="https://twitter.com/i/web/status/1297038895461228544" TargetMode="External"/><Relationship Id="rId818" Type="http://schemas.openxmlformats.org/officeDocument/2006/relationships/hyperlink" Target="https://twitter.com/i/web/status/1297673778030358528" TargetMode="External"/><Relationship Id="rId1448" Type="http://schemas.openxmlformats.org/officeDocument/2006/relationships/hyperlink" Target="https://twitter.com/i/web/status/1298746710437527552" TargetMode="External"/><Relationship Id="rId1655" Type="http://schemas.openxmlformats.org/officeDocument/2006/relationships/hyperlink" Target="https://twitter.com/" TargetMode="External"/><Relationship Id="rId2706" Type="http://schemas.openxmlformats.org/officeDocument/2006/relationships/hyperlink" Target="https://twitter.com/" TargetMode="External"/><Relationship Id="rId4061" Type="http://schemas.openxmlformats.org/officeDocument/2006/relationships/hyperlink" Target="https://twitter.com/" TargetMode="External"/><Relationship Id="rId1308" Type="http://schemas.openxmlformats.org/officeDocument/2006/relationships/hyperlink" Target="https://twitter.com/i/web/status/1297622540999897088" TargetMode="External"/><Relationship Id="rId1862" Type="http://schemas.openxmlformats.org/officeDocument/2006/relationships/hyperlink" Target="https://twitter.com/" TargetMode="External"/><Relationship Id="rId2913" Type="http://schemas.openxmlformats.org/officeDocument/2006/relationships/hyperlink" Target="https://twitter.com/" TargetMode="External"/><Relationship Id="rId1515" Type="http://schemas.openxmlformats.org/officeDocument/2006/relationships/hyperlink" Target="https://twitter.com/i/web/status/1298756865963307008" TargetMode="External"/><Relationship Id="rId1722" Type="http://schemas.openxmlformats.org/officeDocument/2006/relationships/hyperlink" Target="https://twitter.com/" TargetMode="External"/><Relationship Id="rId14" Type="http://schemas.openxmlformats.org/officeDocument/2006/relationships/hyperlink" Target="https://twitter.com/i/web/status/1296887282390245380" TargetMode="External"/><Relationship Id="rId3687" Type="http://schemas.openxmlformats.org/officeDocument/2006/relationships/hyperlink" Target="https://twitter.com/" TargetMode="External"/><Relationship Id="rId3894" Type="http://schemas.openxmlformats.org/officeDocument/2006/relationships/hyperlink" Target="https://twitter.com/" TargetMode="External"/><Relationship Id="rId2289" Type="http://schemas.openxmlformats.org/officeDocument/2006/relationships/hyperlink" Target="https://twitter.com/" TargetMode="External"/><Relationship Id="rId2496" Type="http://schemas.openxmlformats.org/officeDocument/2006/relationships/hyperlink" Target="https://twitter.com/" TargetMode="External"/><Relationship Id="rId3547" Type="http://schemas.openxmlformats.org/officeDocument/2006/relationships/hyperlink" Target="https://twitter.com/" TargetMode="External"/><Relationship Id="rId3754" Type="http://schemas.openxmlformats.org/officeDocument/2006/relationships/hyperlink" Target="https://twitter.com/" TargetMode="External"/><Relationship Id="rId3961" Type="http://schemas.openxmlformats.org/officeDocument/2006/relationships/hyperlink" Target="https://twitter.com/" TargetMode="External"/><Relationship Id="rId468" Type="http://schemas.openxmlformats.org/officeDocument/2006/relationships/hyperlink" Target="https://twitter.com/i/web/status/1297647857688698880" TargetMode="External"/><Relationship Id="rId675" Type="http://schemas.openxmlformats.org/officeDocument/2006/relationships/hyperlink" Target="https://twitter.com/i/web/status/1297765669505835013" TargetMode="External"/><Relationship Id="rId882" Type="http://schemas.openxmlformats.org/officeDocument/2006/relationships/hyperlink" Target="https://twitter.com/i/web/status/1297928410937937920" TargetMode="External"/><Relationship Id="rId1098" Type="http://schemas.openxmlformats.org/officeDocument/2006/relationships/hyperlink" Target="https://twitter.com/i/web/status/1296905630649856001" TargetMode="External"/><Relationship Id="rId2149" Type="http://schemas.openxmlformats.org/officeDocument/2006/relationships/hyperlink" Target="https://twitter.com/" TargetMode="External"/><Relationship Id="rId2356" Type="http://schemas.openxmlformats.org/officeDocument/2006/relationships/hyperlink" Target="https://twitter.com/" TargetMode="External"/><Relationship Id="rId2563" Type="http://schemas.openxmlformats.org/officeDocument/2006/relationships/hyperlink" Target="https://twitter.com/" TargetMode="External"/><Relationship Id="rId2770" Type="http://schemas.openxmlformats.org/officeDocument/2006/relationships/hyperlink" Target="https://twitter.com/" TargetMode="External"/><Relationship Id="rId3407" Type="http://schemas.openxmlformats.org/officeDocument/2006/relationships/hyperlink" Target="https://twitter.com/" TargetMode="External"/><Relationship Id="rId3614" Type="http://schemas.openxmlformats.org/officeDocument/2006/relationships/hyperlink" Target="https://twitter.com/" TargetMode="External"/><Relationship Id="rId3821" Type="http://schemas.openxmlformats.org/officeDocument/2006/relationships/hyperlink" Target="https://twitter.com/" TargetMode="External"/><Relationship Id="rId328" Type="http://schemas.openxmlformats.org/officeDocument/2006/relationships/hyperlink" Target="https://twitter.com/i/web/status/1297626276329435136" TargetMode="External"/><Relationship Id="rId535" Type="http://schemas.openxmlformats.org/officeDocument/2006/relationships/hyperlink" Target="https://twitter.com/i/web/status/1297674043978420224" TargetMode="External"/><Relationship Id="rId742" Type="http://schemas.openxmlformats.org/officeDocument/2006/relationships/hyperlink" Target="https://twitter.com/i/web/status/1297637582889799680" TargetMode="External"/><Relationship Id="rId1165" Type="http://schemas.openxmlformats.org/officeDocument/2006/relationships/hyperlink" Target="https://twitter.com/i/web/status/1297947093948960768" TargetMode="External"/><Relationship Id="rId1372" Type="http://schemas.openxmlformats.org/officeDocument/2006/relationships/hyperlink" Target="https://twitter.com/i/web/status/1298675420825559040" TargetMode="External"/><Relationship Id="rId2009" Type="http://schemas.openxmlformats.org/officeDocument/2006/relationships/hyperlink" Target="https://twitter.com/" TargetMode="External"/><Relationship Id="rId2216" Type="http://schemas.openxmlformats.org/officeDocument/2006/relationships/hyperlink" Target="https://twitter.com/" TargetMode="External"/><Relationship Id="rId2423" Type="http://schemas.openxmlformats.org/officeDocument/2006/relationships/hyperlink" Target="https://twitter.com/" TargetMode="External"/><Relationship Id="rId2630" Type="http://schemas.openxmlformats.org/officeDocument/2006/relationships/hyperlink" Target="https://twitter.com/" TargetMode="External"/><Relationship Id="rId602" Type="http://schemas.openxmlformats.org/officeDocument/2006/relationships/hyperlink" Target="https://twitter.com/i/web/status/1297682978890567681" TargetMode="External"/><Relationship Id="rId1025" Type="http://schemas.openxmlformats.org/officeDocument/2006/relationships/hyperlink" Target="http://insider.afca.com/xs-os-smoke-go/?utm_campaign=coschedule&amp;utm_source=twitter&amp;utm_medium=WeAreAFCA&amp;utm_content=X's%20and%20O's:%20Smoke%20and%20Go" TargetMode="External"/><Relationship Id="rId1232" Type="http://schemas.openxmlformats.org/officeDocument/2006/relationships/hyperlink" Target="https://twitter.com/i/web/status/1298453620170661888" TargetMode="External"/><Relationship Id="rId4388" Type="http://schemas.openxmlformats.org/officeDocument/2006/relationships/hyperlink" Target="https://twitter.com/" TargetMode="External"/><Relationship Id="rId3197" Type="http://schemas.openxmlformats.org/officeDocument/2006/relationships/hyperlink" Target="https://twitter.com/" TargetMode="External"/><Relationship Id="rId4248" Type="http://schemas.openxmlformats.org/officeDocument/2006/relationships/hyperlink" Target="https://twitter.com/" TargetMode="External"/><Relationship Id="rId3057" Type="http://schemas.openxmlformats.org/officeDocument/2006/relationships/hyperlink" Target="https://twitter.com/" TargetMode="External"/><Relationship Id="rId4108" Type="http://schemas.openxmlformats.org/officeDocument/2006/relationships/hyperlink" Target="https://twitter.com/" TargetMode="External"/><Relationship Id="rId4455" Type="http://schemas.openxmlformats.org/officeDocument/2006/relationships/hyperlink" Target="https://twitter.com/" TargetMode="External"/><Relationship Id="rId185" Type="http://schemas.openxmlformats.org/officeDocument/2006/relationships/hyperlink" Target="https://twitter.com/i/web/status/1297302324059213826" TargetMode="External"/><Relationship Id="rId1909" Type="http://schemas.openxmlformats.org/officeDocument/2006/relationships/hyperlink" Target="https://twitter.com/" TargetMode="External"/><Relationship Id="rId3264" Type="http://schemas.openxmlformats.org/officeDocument/2006/relationships/hyperlink" Target="https://twitter.com/" TargetMode="External"/><Relationship Id="rId3471" Type="http://schemas.openxmlformats.org/officeDocument/2006/relationships/hyperlink" Target="https://twitter.com/" TargetMode="External"/><Relationship Id="rId4315" Type="http://schemas.openxmlformats.org/officeDocument/2006/relationships/hyperlink" Target="https://twitter.com/" TargetMode="External"/><Relationship Id="rId392" Type="http://schemas.openxmlformats.org/officeDocument/2006/relationships/hyperlink" Target="https://twitter.com/i/web/status/1297627121909735426" TargetMode="External"/><Relationship Id="rId2073" Type="http://schemas.openxmlformats.org/officeDocument/2006/relationships/hyperlink" Target="https://twitter.com/" TargetMode="External"/><Relationship Id="rId2280" Type="http://schemas.openxmlformats.org/officeDocument/2006/relationships/hyperlink" Target="https://twitter.com/" TargetMode="External"/><Relationship Id="rId3124" Type="http://schemas.openxmlformats.org/officeDocument/2006/relationships/hyperlink" Target="https://twitter.com/" TargetMode="External"/><Relationship Id="rId3331" Type="http://schemas.openxmlformats.org/officeDocument/2006/relationships/hyperlink" Target="https://twitter.com/" TargetMode="External"/><Relationship Id="rId252" Type="http://schemas.openxmlformats.org/officeDocument/2006/relationships/hyperlink" Target="https://twitter.com/i/web/status/1297413747904884736" TargetMode="External"/><Relationship Id="rId2140" Type="http://schemas.openxmlformats.org/officeDocument/2006/relationships/hyperlink" Target="https://twitter.com/" TargetMode="External"/><Relationship Id="rId112" Type="http://schemas.openxmlformats.org/officeDocument/2006/relationships/hyperlink" Target="https://twitter.com/i/web/status/1297054836169551872" TargetMode="External"/><Relationship Id="rId1699" Type="http://schemas.openxmlformats.org/officeDocument/2006/relationships/hyperlink" Target="https://twitter.com/" TargetMode="External"/><Relationship Id="rId2000" Type="http://schemas.openxmlformats.org/officeDocument/2006/relationships/hyperlink" Target="https://twitter.com/" TargetMode="External"/><Relationship Id="rId2957" Type="http://schemas.openxmlformats.org/officeDocument/2006/relationships/hyperlink" Target="https://twitter.com/" TargetMode="External"/><Relationship Id="rId4172" Type="http://schemas.openxmlformats.org/officeDocument/2006/relationships/hyperlink" Target="https://twitter.com/" TargetMode="External"/><Relationship Id="rId929" Type="http://schemas.openxmlformats.org/officeDocument/2006/relationships/hyperlink" Target="https://twitter.com/i/web/status/1297933515363942402" TargetMode="External"/><Relationship Id="rId1559" Type="http://schemas.openxmlformats.org/officeDocument/2006/relationships/hyperlink" Target="https://twitter.com/i/web/status/1298753829161193472" TargetMode="External"/><Relationship Id="rId1766" Type="http://schemas.openxmlformats.org/officeDocument/2006/relationships/hyperlink" Target="https://twitter.com/" TargetMode="External"/><Relationship Id="rId1973" Type="http://schemas.openxmlformats.org/officeDocument/2006/relationships/hyperlink" Target="https://twitter.com/" TargetMode="External"/><Relationship Id="rId2817" Type="http://schemas.openxmlformats.org/officeDocument/2006/relationships/hyperlink" Target="https://twitter.com/" TargetMode="External"/><Relationship Id="rId4032" Type="http://schemas.openxmlformats.org/officeDocument/2006/relationships/hyperlink" Target="https://twitter.com/" TargetMode="External"/><Relationship Id="rId58" Type="http://schemas.openxmlformats.org/officeDocument/2006/relationships/hyperlink" Target="https://twitter.com/i/web/status/1296985280667365383" TargetMode="External"/><Relationship Id="rId1419" Type="http://schemas.openxmlformats.org/officeDocument/2006/relationships/hyperlink" Target="https://twitter.com/i/web/status/1298732935630270466" TargetMode="External"/><Relationship Id="rId1626" Type="http://schemas.openxmlformats.org/officeDocument/2006/relationships/hyperlink" Target="https://twitter.com/" TargetMode="External"/><Relationship Id="rId1833" Type="http://schemas.openxmlformats.org/officeDocument/2006/relationships/hyperlink" Target="https://twitter.com/" TargetMode="External"/><Relationship Id="rId1900" Type="http://schemas.openxmlformats.org/officeDocument/2006/relationships/hyperlink" Target="https://twitter.com/" TargetMode="External"/><Relationship Id="rId3798" Type="http://schemas.openxmlformats.org/officeDocument/2006/relationships/hyperlink" Target="https://twitter.com/" TargetMode="External"/><Relationship Id="rId3658" Type="http://schemas.openxmlformats.org/officeDocument/2006/relationships/hyperlink" Target="https://twitter.com/" TargetMode="External"/><Relationship Id="rId3865" Type="http://schemas.openxmlformats.org/officeDocument/2006/relationships/hyperlink" Target="https://twitter.com/" TargetMode="External"/><Relationship Id="rId579" Type="http://schemas.openxmlformats.org/officeDocument/2006/relationships/hyperlink" Target="https://twitter.com/i/web/status/1297034740348854274" TargetMode="External"/><Relationship Id="rId786" Type="http://schemas.openxmlformats.org/officeDocument/2006/relationships/hyperlink" Target="https://twitter.com/i/web/status/1297383949820293126" TargetMode="External"/><Relationship Id="rId993" Type="http://schemas.openxmlformats.org/officeDocument/2006/relationships/hyperlink" Target="https://twitter.com/i/web/status/1298290282782429184" TargetMode="External"/><Relationship Id="rId2467" Type="http://schemas.openxmlformats.org/officeDocument/2006/relationships/hyperlink" Target="https://twitter.com/" TargetMode="External"/><Relationship Id="rId2674" Type="http://schemas.openxmlformats.org/officeDocument/2006/relationships/hyperlink" Target="https://twitter.com/" TargetMode="External"/><Relationship Id="rId3518" Type="http://schemas.openxmlformats.org/officeDocument/2006/relationships/hyperlink" Target="https://twitter.com/" TargetMode="External"/><Relationship Id="rId439" Type="http://schemas.openxmlformats.org/officeDocument/2006/relationships/hyperlink" Target="https://twitter.com/i/web/status/1297637336067592193" TargetMode="External"/><Relationship Id="rId646" Type="http://schemas.openxmlformats.org/officeDocument/2006/relationships/hyperlink" Target="https://twitter.com/i/web/status/1297622354521133056" TargetMode="External"/><Relationship Id="rId1069" Type="http://schemas.openxmlformats.org/officeDocument/2006/relationships/hyperlink" Target="https://twitter.com/i/web/status/1298430507076722689" TargetMode="External"/><Relationship Id="rId1276" Type="http://schemas.openxmlformats.org/officeDocument/2006/relationships/hyperlink" Target="https://twitter.com/i/web/status/1298467242829463557" TargetMode="External"/><Relationship Id="rId1483" Type="http://schemas.openxmlformats.org/officeDocument/2006/relationships/hyperlink" Target="https://twitter.com/i/web/status/1298747460286906369" TargetMode="External"/><Relationship Id="rId2327" Type="http://schemas.openxmlformats.org/officeDocument/2006/relationships/hyperlink" Target="https://twitter.com/" TargetMode="External"/><Relationship Id="rId2881" Type="http://schemas.openxmlformats.org/officeDocument/2006/relationships/hyperlink" Target="https://twitter.com/" TargetMode="External"/><Relationship Id="rId3725" Type="http://schemas.openxmlformats.org/officeDocument/2006/relationships/hyperlink" Target="https://twitter.com/" TargetMode="External"/><Relationship Id="rId3932" Type="http://schemas.openxmlformats.org/officeDocument/2006/relationships/hyperlink" Target="https://twitter.com/" TargetMode="External"/><Relationship Id="rId506" Type="http://schemas.openxmlformats.org/officeDocument/2006/relationships/hyperlink" Target="https://twitter.com/i/web/status/1297667486716837888" TargetMode="External"/><Relationship Id="rId853" Type="http://schemas.openxmlformats.org/officeDocument/2006/relationships/hyperlink" Target="https://twitter.com/i/web/status/1297645763976024065" TargetMode="External"/><Relationship Id="rId1136" Type="http://schemas.openxmlformats.org/officeDocument/2006/relationships/hyperlink" Target="https://twitter.com/i/web/status/1297933198660259854" TargetMode="External"/><Relationship Id="rId1690" Type="http://schemas.openxmlformats.org/officeDocument/2006/relationships/hyperlink" Target="https://twitter.com/" TargetMode="External"/><Relationship Id="rId2534" Type="http://schemas.openxmlformats.org/officeDocument/2006/relationships/hyperlink" Target="https://twitter.com/" TargetMode="External"/><Relationship Id="rId2741" Type="http://schemas.openxmlformats.org/officeDocument/2006/relationships/hyperlink" Target="https://twitter.com/" TargetMode="External"/><Relationship Id="rId713" Type="http://schemas.openxmlformats.org/officeDocument/2006/relationships/hyperlink" Target="https://twitter.com/i/web/status/1297751797495402497" TargetMode="External"/><Relationship Id="rId920" Type="http://schemas.openxmlformats.org/officeDocument/2006/relationships/hyperlink" Target="https://twitter.com/i/web/status/1298046533431156737" TargetMode="External"/><Relationship Id="rId1343" Type="http://schemas.openxmlformats.org/officeDocument/2006/relationships/hyperlink" Target="https://twitter.com/i/web/status/1298526037765054464" TargetMode="External"/><Relationship Id="rId1550" Type="http://schemas.openxmlformats.org/officeDocument/2006/relationships/hyperlink" Target="https://twitter.com/i/web/status/1298765501238259713" TargetMode="External"/><Relationship Id="rId2601" Type="http://schemas.openxmlformats.org/officeDocument/2006/relationships/hyperlink" Target="https://twitter.com/" TargetMode="External"/><Relationship Id="rId4499" Type="http://schemas.openxmlformats.org/officeDocument/2006/relationships/hyperlink" Target="https://twitter.com/" TargetMode="External"/><Relationship Id="rId1203" Type="http://schemas.openxmlformats.org/officeDocument/2006/relationships/hyperlink" Target="https://twitter.com/i/web/status/1298092250618949632" TargetMode="External"/><Relationship Id="rId1410" Type="http://schemas.openxmlformats.org/officeDocument/2006/relationships/hyperlink" Target="https://twitter.com/i/web/status/1298739062216458240" TargetMode="External"/><Relationship Id="rId4359" Type="http://schemas.openxmlformats.org/officeDocument/2006/relationships/hyperlink" Target="https://twitter.com/" TargetMode="External"/><Relationship Id="rId3168" Type="http://schemas.openxmlformats.org/officeDocument/2006/relationships/hyperlink" Target="https://twitter.com/" TargetMode="External"/><Relationship Id="rId3375" Type="http://schemas.openxmlformats.org/officeDocument/2006/relationships/hyperlink" Target="https://twitter.com/" TargetMode="External"/><Relationship Id="rId3582" Type="http://schemas.openxmlformats.org/officeDocument/2006/relationships/hyperlink" Target="https://twitter.com/" TargetMode="External"/><Relationship Id="rId4219" Type="http://schemas.openxmlformats.org/officeDocument/2006/relationships/hyperlink" Target="https://twitter.com/" TargetMode="External"/><Relationship Id="rId4426" Type="http://schemas.openxmlformats.org/officeDocument/2006/relationships/hyperlink" Target="https://twitter.com/" TargetMode="External"/><Relationship Id="rId296" Type="http://schemas.openxmlformats.org/officeDocument/2006/relationships/hyperlink" Target="https://twitter.com/i/web/status/1297075098118127617" TargetMode="External"/><Relationship Id="rId2184" Type="http://schemas.openxmlformats.org/officeDocument/2006/relationships/hyperlink" Target="https://twitter.com/" TargetMode="External"/><Relationship Id="rId2391" Type="http://schemas.openxmlformats.org/officeDocument/2006/relationships/hyperlink" Target="https://twitter.com/" TargetMode="External"/><Relationship Id="rId3028" Type="http://schemas.openxmlformats.org/officeDocument/2006/relationships/hyperlink" Target="https://twitter.com/" TargetMode="External"/><Relationship Id="rId3235" Type="http://schemas.openxmlformats.org/officeDocument/2006/relationships/hyperlink" Target="https://twitter.com/" TargetMode="External"/><Relationship Id="rId3442" Type="http://schemas.openxmlformats.org/officeDocument/2006/relationships/hyperlink" Target="https://twitter.com/" TargetMode="External"/><Relationship Id="rId156" Type="http://schemas.openxmlformats.org/officeDocument/2006/relationships/hyperlink" Target="https://twitter.com/i/web/status/1297024730852204545" TargetMode="External"/><Relationship Id="rId363" Type="http://schemas.openxmlformats.org/officeDocument/2006/relationships/hyperlink" Target="https://twitter.com/i/web/status/1297630350739472386" TargetMode="External"/><Relationship Id="rId570" Type="http://schemas.openxmlformats.org/officeDocument/2006/relationships/hyperlink" Target="https://twitter.com/i/web/status/1297658313589624835" TargetMode="External"/><Relationship Id="rId2044" Type="http://schemas.openxmlformats.org/officeDocument/2006/relationships/hyperlink" Target="https://twitter.com/" TargetMode="External"/><Relationship Id="rId2251" Type="http://schemas.openxmlformats.org/officeDocument/2006/relationships/hyperlink" Target="https://twitter.com/" TargetMode="External"/><Relationship Id="rId3302" Type="http://schemas.openxmlformats.org/officeDocument/2006/relationships/hyperlink" Target="https://twitter.com/" TargetMode="External"/><Relationship Id="rId223" Type="http://schemas.openxmlformats.org/officeDocument/2006/relationships/hyperlink" Target="https://twitter.com/i/web/status/1296981173302960128" TargetMode="External"/><Relationship Id="rId430" Type="http://schemas.openxmlformats.org/officeDocument/2006/relationships/hyperlink" Target="https://twitter.com/i/web/status/1297633446303543296" TargetMode="External"/><Relationship Id="rId1060" Type="http://schemas.openxmlformats.org/officeDocument/2006/relationships/hyperlink" Target="https://twitter.com/i/web/status/1297302703761129472" TargetMode="External"/><Relationship Id="rId2111" Type="http://schemas.openxmlformats.org/officeDocument/2006/relationships/hyperlink" Target="https://twitter.com/" TargetMode="External"/><Relationship Id="rId4076" Type="http://schemas.openxmlformats.org/officeDocument/2006/relationships/hyperlink" Target="https://twitter.com/" TargetMode="External"/><Relationship Id="rId1877" Type="http://schemas.openxmlformats.org/officeDocument/2006/relationships/hyperlink" Target="https://twitter.com/" TargetMode="External"/><Relationship Id="rId2928" Type="http://schemas.openxmlformats.org/officeDocument/2006/relationships/hyperlink" Target="https://twitter.com/" TargetMode="External"/><Relationship Id="rId4283" Type="http://schemas.openxmlformats.org/officeDocument/2006/relationships/hyperlink" Target="https://twitter.com/" TargetMode="External"/><Relationship Id="rId4490" Type="http://schemas.openxmlformats.org/officeDocument/2006/relationships/hyperlink" Target="https://twitter.com/" TargetMode="External"/><Relationship Id="rId1737" Type="http://schemas.openxmlformats.org/officeDocument/2006/relationships/hyperlink" Target="https://twitter.com/" TargetMode="External"/><Relationship Id="rId1944" Type="http://schemas.openxmlformats.org/officeDocument/2006/relationships/hyperlink" Target="https://twitter.com/" TargetMode="External"/><Relationship Id="rId3092" Type="http://schemas.openxmlformats.org/officeDocument/2006/relationships/hyperlink" Target="https://twitter.com/" TargetMode="External"/><Relationship Id="rId4143" Type="http://schemas.openxmlformats.org/officeDocument/2006/relationships/hyperlink" Target="https://twitter.com/" TargetMode="External"/><Relationship Id="rId4350" Type="http://schemas.openxmlformats.org/officeDocument/2006/relationships/hyperlink" Target="https://twitter.com/" TargetMode="External"/><Relationship Id="rId29" Type="http://schemas.openxmlformats.org/officeDocument/2006/relationships/hyperlink" Target="https://twitter.com/i/web/status/1296929603068375041" TargetMode="External"/><Relationship Id="rId4003" Type="http://schemas.openxmlformats.org/officeDocument/2006/relationships/hyperlink" Target="https://twitter.com/" TargetMode="External"/><Relationship Id="rId4210" Type="http://schemas.openxmlformats.org/officeDocument/2006/relationships/hyperlink" Target="https://twitter.com/" TargetMode="External"/><Relationship Id="rId1804" Type="http://schemas.openxmlformats.org/officeDocument/2006/relationships/hyperlink" Target="https://twitter.com/" TargetMode="External"/><Relationship Id="rId3769" Type="http://schemas.openxmlformats.org/officeDocument/2006/relationships/hyperlink" Target="https://twitter.com/" TargetMode="External"/><Relationship Id="rId3976" Type="http://schemas.openxmlformats.org/officeDocument/2006/relationships/hyperlink" Target="https://twitter.com/" TargetMode="External"/><Relationship Id="rId897" Type="http://schemas.openxmlformats.org/officeDocument/2006/relationships/hyperlink" Target="https://twitter.com/i/web/status/1297950853270089728" TargetMode="External"/><Relationship Id="rId2578" Type="http://schemas.openxmlformats.org/officeDocument/2006/relationships/hyperlink" Target="https://twitter.com/" TargetMode="External"/><Relationship Id="rId2785" Type="http://schemas.openxmlformats.org/officeDocument/2006/relationships/hyperlink" Target="https://twitter.com/" TargetMode="External"/><Relationship Id="rId2992" Type="http://schemas.openxmlformats.org/officeDocument/2006/relationships/hyperlink" Target="https://twitter.com/" TargetMode="External"/><Relationship Id="rId3629" Type="http://schemas.openxmlformats.org/officeDocument/2006/relationships/hyperlink" Target="https://twitter.com/" TargetMode="External"/><Relationship Id="rId3836" Type="http://schemas.openxmlformats.org/officeDocument/2006/relationships/hyperlink" Target="https://twitter.com/" TargetMode="External"/><Relationship Id="rId757" Type="http://schemas.openxmlformats.org/officeDocument/2006/relationships/hyperlink" Target="https://twitter.com/i/web/status/1297785071718600705" TargetMode="External"/><Relationship Id="rId964" Type="http://schemas.openxmlformats.org/officeDocument/2006/relationships/hyperlink" Target="https://twitter.com/i/web/status/1298096681343283202" TargetMode="External"/><Relationship Id="rId1387" Type="http://schemas.openxmlformats.org/officeDocument/2006/relationships/hyperlink" Target="https://twitter.com/i/web/status/1298721197383757826" TargetMode="External"/><Relationship Id="rId1594" Type="http://schemas.openxmlformats.org/officeDocument/2006/relationships/hyperlink" Target="https://twitter.com/" TargetMode="External"/><Relationship Id="rId2438" Type="http://schemas.openxmlformats.org/officeDocument/2006/relationships/hyperlink" Target="https://twitter.com/" TargetMode="External"/><Relationship Id="rId2645" Type="http://schemas.openxmlformats.org/officeDocument/2006/relationships/hyperlink" Target="https://twitter.com/" TargetMode="External"/><Relationship Id="rId2852" Type="http://schemas.openxmlformats.org/officeDocument/2006/relationships/hyperlink" Target="https://twitter.com/" TargetMode="External"/><Relationship Id="rId3903" Type="http://schemas.openxmlformats.org/officeDocument/2006/relationships/hyperlink" Target="https://twitter.com/" TargetMode="External"/><Relationship Id="rId93" Type="http://schemas.openxmlformats.org/officeDocument/2006/relationships/hyperlink" Target="https://twitter.com/i/web/status/1297040547689816065" TargetMode="External"/><Relationship Id="rId617" Type="http://schemas.openxmlformats.org/officeDocument/2006/relationships/hyperlink" Target="https://twitter.com/i/web/status/1297709190849454089" TargetMode="External"/><Relationship Id="rId824" Type="http://schemas.openxmlformats.org/officeDocument/2006/relationships/hyperlink" Target="https://twitter.com/i/web/status/1297675045863489536" TargetMode="External"/><Relationship Id="rId1247" Type="http://schemas.openxmlformats.org/officeDocument/2006/relationships/hyperlink" Target="https://twitter.com/i/web/status/1298463497660108800" TargetMode="External"/><Relationship Id="rId1454" Type="http://schemas.openxmlformats.org/officeDocument/2006/relationships/hyperlink" Target="https://twitter.com/i/web/status/1298721179973251073" TargetMode="External"/><Relationship Id="rId1661" Type="http://schemas.openxmlformats.org/officeDocument/2006/relationships/hyperlink" Target="https://twitter.com/" TargetMode="External"/><Relationship Id="rId2505" Type="http://schemas.openxmlformats.org/officeDocument/2006/relationships/hyperlink" Target="https://twitter.com/" TargetMode="External"/><Relationship Id="rId2712" Type="http://schemas.openxmlformats.org/officeDocument/2006/relationships/hyperlink" Target="https://twitter.com/" TargetMode="External"/><Relationship Id="rId1107" Type="http://schemas.openxmlformats.org/officeDocument/2006/relationships/hyperlink" Target="https://twitter.com/i/web/status/1297048331873595392" TargetMode="External"/><Relationship Id="rId1314" Type="http://schemas.openxmlformats.org/officeDocument/2006/relationships/hyperlink" Target="https://twitter.com/i/web/status/1297744902135189507" TargetMode="External"/><Relationship Id="rId1521" Type="http://schemas.openxmlformats.org/officeDocument/2006/relationships/hyperlink" Target="https://twitter.com/i/web/status/1298756786602815488" TargetMode="External"/><Relationship Id="rId3279" Type="http://schemas.openxmlformats.org/officeDocument/2006/relationships/hyperlink" Target="https://twitter.com/" TargetMode="External"/><Relationship Id="rId3486" Type="http://schemas.openxmlformats.org/officeDocument/2006/relationships/hyperlink" Target="https://twitter.com/" TargetMode="External"/><Relationship Id="rId3693" Type="http://schemas.openxmlformats.org/officeDocument/2006/relationships/hyperlink" Target="https://twitter.com/" TargetMode="External"/><Relationship Id="rId20" Type="http://schemas.openxmlformats.org/officeDocument/2006/relationships/hyperlink" Target="https://twitter.com/i/web/status/1296893015169142788" TargetMode="External"/><Relationship Id="rId2088" Type="http://schemas.openxmlformats.org/officeDocument/2006/relationships/hyperlink" Target="https://twitter.com/" TargetMode="External"/><Relationship Id="rId2295" Type="http://schemas.openxmlformats.org/officeDocument/2006/relationships/hyperlink" Target="https://twitter.com/" TargetMode="External"/><Relationship Id="rId3139" Type="http://schemas.openxmlformats.org/officeDocument/2006/relationships/hyperlink" Target="https://twitter.com/" TargetMode="External"/><Relationship Id="rId3346" Type="http://schemas.openxmlformats.org/officeDocument/2006/relationships/hyperlink" Target="https://twitter.com/" TargetMode="External"/><Relationship Id="rId267" Type="http://schemas.openxmlformats.org/officeDocument/2006/relationships/hyperlink" Target="https://twitter.com/i/web/status/1297520119703375879" TargetMode="External"/><Relationship Id="rId474" Type="http://schemas.openxmlformats.org/officeDocument/2006/relationships/hyperlink" Target="https://twitter.com/i/web/status/1297645634137264128" TargetMode="External"/><Relationship Id="rId2155" Type="http://schemas.openxmlformats.org/officeDocument/2006/relationships/hyperlink" Target="https://twitter.com/" TargetMode="External"/><Relationship Id="rId3553" Type="http://schemas.openxmlformats.org/officeDocument/2006/relationships/hyperlink" Target="https://twitter.com/" TargetMode="External"/><Relationship Id="rId3760" Type="http://schemas.openxmlformats.org/officeDocument/2006/relationships/hyperlink" Target="https://twitter.com/" TargetMode="External"/><Relationship Id="rId127" Type="http://schemas.openxmlformats.org/officeDocument/2006/relationships/hyperlink" Target="https://twitter.com/i/web/status/1297141543493488640" TargetMode="External"/><Relationship Id="rId681" Type="http://schemas.openxmlformats.org/officeDocument/2006/relationships/hyperlink" Target="https://twitter.com/i/web/status/1297766288102772736" TargetMode="External"/><Relationship Id="rId2362" Type="http://schemas.openxmlformats.org/officeDocument/2006/relationships/hyperlink" Target="https://twitter.com/" TargetMode="External"/><Relationship Id="rId3206" Type="http://schemas.openxmlformats.org/officeDocument/2006/relationships/hyperlink" Target="https://twitter.com/" TargetMode="External"/><Relationship Id="rId3413" Type="http://schemas.openxmlformats.org/officeDocument/2006/relationships/hyperlink" Target="https://twitter.com/" TargetMode="External"/><Relationship Id="rId3620" Type="http://schemas.openxmlformats.org/officeDocument/2006/relationships/hyperlink" Target="https://twitter.com/" TargetMode="External"/><Relationship Id="rId334" Type="http://schemas.openxmlformats.org/officeDocument/2006/relationships/hyperlink" Target="https://twitter.com/i/web/status/1297626276329435136" TargetMode="External"/><Relationship Id="rId541" Type="http://schemas.openxmlformats.org/officeDocument/2006/relationships/hyperlink" Target="https://twitter.com/i/web/status/1297374989470113792" TargetMode="External"/><Relationship Id="rId1171" Type="http://schemas.openxmlformats.org/officeDocument/2006/relationships/hyperlink" Target="https://twitter.com/i/web/status/1298091344695422977" TargetMode="External"/><Relationship Id="rId2015" Type="http://schemas.openxmlformats.org/officeDocument/2006/relationships/hyperlink" Target="https://twitter.com/" TargetMode="External"/><Relationship Id="rId2222" Type="http://schemas.openxmlformats.org/officeDocument/2006/relationships/hyperlink" Target="https://twitter.com/" TargetMode="External"/><Relationship Id="rId401" Type="http://schemas.openxmlformats.org/officeDocument/2006/relationships/hyperlink" Target="https://twitter.com/i/web/status/1297629241555771393" TargetMode="External"/><Relationship Id="rId1031" Type="http://schemas.openxmlformats.org/officeDocument/2006/relationships/hyperlink" Target="https://twitter.com/i/web/status/1298402033121165313" TargetMode="External"/><Relationship Id="rId1988" Type="http://schemas.openxmlformats.org/officeDocument/2006/relationships/hyperlink" Target="https://twitter.com/" TargetMode="External"/><Relationship Id="rId4187" Type="http://schemas.openxmlformats.org/officeDocument/2006/relationships/hyperlink" Target="https://twitter.com/" TargetMode="External"/><Relationship Id="rId4394" Type="http://schemas.openxmlformats.org/officeDocument/2006/relationships/hyperlink" Target="https://twitter.com/" TargetMode="External"/><Relationship Id="rId4047" Type="http://schemas.openxmlformats.org/officeDocument/2006/relationships/hyperlink" Target="https://twitter.com/" TargetMode="External"/><Relationship Id="rId4254" Type="http://schemas.openxmlformats.org/officeDocument/2006/relationships/hyperlink" Target="https://twitter.com/" TargetMode="External"/><Relationship Id="rId4461" Type="http://schemas.openxmlformats.org/officeDocument/2006/relationships/hyperlink" Target="https://twitter.com/" TargetMode="External"/><Relationship Id="rId1848" Type="http://schemas.openxmlformats.org/officeDocument/2006/relationships/hyperlink" Target="https://twitter.com/" TargetMode="External"/><Relationship Id="rId3063" Type="http://schemas.openxmlformats.org/officeDocument/2006/relationships/hyperlink" Target="https://twitter.com/" TargetMode="External"/><Relationship Id="rId3270" Type="http://schemas.openxmlformats.org/officeDocument/2006/relationships/hyperlink" Target="https://twitter.com/" TargetMode="External"/><Relationship Id="rId4114" Type="http://schemas.openxmlformats.org/officeDocument/2006/relationships/hyperlink" Target="https://twitter.com/" TargetMode="External"/><Relationship Id="rId4321" Type="http://schemas.openxmlformats.org/officeDocument/2006/relationships/hyperlink" Target="https://twitter.com/" TargetMode="External"/><Relationship Id="rId191" Type="http://schemas.openxmlformats.org/officeDocument/2006/relationships/hyperlink" Target="https://twitter.com/i/web/status/1296940253404631040" TargetMode="External"/><Relationship Id="rId1708" Type="http://schemas.openxmlformats.org/officeDocument/2006/relationships/hyperlink" Target="https://twitter.com/" TargetMode="External"/><Relationship Id="rId1915" Type="http://schemas.openxmlformats.org/officeDocument/2006/relationships/hyperlink" Target="https://twitter.com/" TargetMode="External"/><Relationship Id="rId3130" Type="http://schemas.openxmlformats.org/officeDocument/2006/relationships/hyperlink" Target="https://twitter.com/" TargetMode="External"/><Relationship Id="rId2689" Type="http://schemas.openxmlformats.org/officeDocument/2006/relationships/hyperlink" Target="https://twitter.com/" TargetMode="External"/><Relationship Id="rId2896" Type="http://schemas.openxmlformats.org/officeDocument/2006/relationships/hyperlink" Target="https://twitter.com/" TargetMode="External"/><Relationship Id="rId3947" Type="http://schemas.openxmlformats.org/officeDocument/2006/relationships/hyperlink" Target="https://twitter.com/" TargetMode="External"/><Relationship Id="rId868" Type="http://schemas.openxmlformats.org/officeDocument/2006/relationships/hyperlink" Target="https://twitter.com/i/web/status/1297673794509824000" TargetMode="External"/><Relationship Id="rId1498" Type="http://schemas.openxmlformats.org/officeDocument/2006/relationships/hyperlink" Target="https://twitter.com/i/web/status/1298748867244994560" TargetMode="External"/><Relationship Id="rId2549" Type="http://schemas.openxmlformats.org/officeDocument/2006/relationships/hyperlink" Target="https://twitter.com/" TargetMode="External"/><Relationship Id="rId2756" Type="http://schemas.openxmlformats.org/officeDocument/2006/relationships/hyperlink" Target="https://twitter.com/" TargetMode="External"/><Relationship Id="rId2963" Type="http://schemas.openxmlformats.org/officeDocument/2006/relationships/hyperlink" Target="https://twitter.com/" TargetMode="External"/><Relationship Id="rId3807" Type="http://schemas.openxmlformats.org/officeDocument/2006/relationships/hyperlink" Target="https://twitter.com/" TargetMode="External"/><Relationship Id="rId728" Type="http://schemas.openxmlformats.org/officeDocument/2006/relationships/hyperlink" Target="https://twitter.com/i/web/status/1297779548663222277" TargetMode="External"/><Relationship Id="rId935" Type="http://schemas.openxmlformats.org/officeDocument/2006/relationships/hyperlink" Target="https://twitter.com/i/web/status/1298065417114652673" TargetMode="External"/><Relationship Id="rId1358" Type="http://schemas.openxmlformats.org/officeDocument/2006/relationships/hyperlink" Target="https://twitter.com/i/web/status/1298663233520193536" TargetMode="External"/><Relationship Id="rId1565" Type="http://schemas.openxmlformats.org/officeDocument/2006/relationships/hyperlink" Target="https://twitter.com/i/web/status/1298767333847117824" TargetMode="External"/><Relationship Id="rId1772" Type="http://schemas.openxmlformats.org/officeDocument/2006/relationships/hyperlink" Target="https://twitter.com/" TargetMode="External"/><Relationship Id="rId2409" Type="http://schemas.openxmlformats.org/officeDocument/2006/relationships/hyperlink" Target="https://twitter.com/" TargetMode="External"/><Relationship Id="rId2616" Type="http://schemas.openxmlformats.org/officeDocument/2006/relationships/hyperlink" Target="https://twitter.com/" TargetMode="External"/><Relationship Id="rId64" Type="http://schemas.openxmlformats.org/officeDocument/2006/relationships/hyperlink" Target="https://twitter.com/i/web/status/1296998272763011074" TargetMode="External"/><Relationship Id="rId1218" Type="http://schemas.openxmlformats.org/officeDocument/2006/relationships/hyperlink" Target="https://twitter.com/i/web/status/1297036294854385664" TargetMode="External"/><Relationship Id="rId1425" Type="http://schemas.openxmlformats.org/officeDocument/2006/relationships/hyperlink" Target="https://twitter.com/i/web/status/1298741686315646976" TargetMode="External"/><Relationship Id="rId2823" Type="http://schemas.openxmlformats.org/officeDocument/2006/relationships/hyperlink" Target="https://twitter.com/" TargetMode="External"/><Relationship Id="rId1632" Type="http://schemas.openxmlformats.org/officeDocument/2006/relationships/hyperlink" Target="https://twitter.com/" TargetMode="External"/><Relationship Id="rId2199" Type="http://schemas.openxmlformats.org/officeDocument/2006/relationships/hyperlink" Target="https://twitter.com/" TargetMode="External"/><Relationship Id="rId3597" Type="http://schemas.openxmlformats.org/officeDocument/2006/relationships/hyperlink" Target="https://twitter.com/" TargetMode="External"/><Relationship Id="rId3457" Type="http://schemas.openxmlformats.org/officeDocument/2006/relationships/hyperlink" Target="https://twitter.com/" TargetMode="External"/><Relationship Id="rId3664" Type="http://schemas.openxmlformats.org/officeDocument/2006/relationships/hyperlink" Target="https://twitter.com/" TargetMode="External"/><Relationship Id="rId3871" Type="http://schemas.openxmlformats.org/officeDocument/2006/relationships/hyperlink" Target="https://twitter.com/" TargetMode="External"/><Relationship Id="rId378" Type="http://schemas.openxmlformats.org/officeDocument/2006/relationships/hyperlink" Target="https://twitter.com/i/web/status/1297637336067592193" TargetMode="External"/><Relationship Id="rId585" Type="http://schemas.openxmlformats.org/officeDocument/2006/relationships/hyperlink" Target="https://twitter.com/i/web/status/1297035455490383872" TargetMode="External"/><Relationship Id="rId792" Type="http://schemas.openxmlformats.org/officeDocument/2006/relationships/hyperlink" Target="https://twitter.com/i/web/status/1297385101404315648" TargetMode="External"/><Relationship Id="rId2059" Type="http://schemas.openxmlformats.org/officeDocument/2006/relationships/hyperlink" Target="https://twitter.com/" TargetMode="External"/><Relationship Id="rId2266" Type="http://schemas.openxmlformats.org/officeDocument/2006/relationships/hyperlink" Target="https://twitter.com/" TargetMode="External"/><Relationship Id="rId2473" Type="http://schemas.openxmlformats.org/officeDocument/2006/relationships/hyperlink" Target="https://twitter.com/" TargetMode="External"/><Relationship Id="rId2680" Type="http://schemas.openxmlformats.org/officeDocument/2006/relationships/hyperlink" Target="https://twitter.com/" TargetMode="External"/><Relationship Id="rId3317" Type="http://schemas.openxmlformats.org/officeDocument/2006/relationships/hyperlink" Target="https://twitter.com/" TargetMode="External"/><Relationship Id="rId3524" Type="http://schemas.openxmlformats.org/officeDocument/2006/relationships/hyperlink" Target="https://twitter.com/" TargetMode="External"/><Relationship Id="rId3731" Type="http://schemas.openxmlformats.org/officeDocument/2006/relationships/hyperlink" Target="https://twitter.com/" TargetMode="External"/><Relationship Id="rId238" Type="http://schemas.openxmlformats.org/officeDocument/2006/relationships/hyperlink" Target="https://twitter.com/i/web/status/1297402907164160000" TargetMode="External"/><Relationship Id="rId445" Type="http://schemas.openxmlformats.org/officeDocument/2006/relationships/hyperlink" Target="https://twitter.com/i/web/status/1297629602190446592" TargetMode="External"/><Relationship Id="rId652" Type="http://schemas.openxmlformats.org/officeDocument/2006/relationships/hyperlink" Target="https://twitter.com/i/web/status/1297744820954439685" TargetMode="External"/><Relationship Id="rId1075" Type="http://schemas.openxmlformats.org/officeDocument/2006/relationships/hyperlink" Target="https://twitter.com/i/web/status/1298433658127372293" TargetMode="External"/><Relationship Id="rId1282" Type="http://schemas.openxmlformats.org/officeDocument/2006/relationships/hyperlink" Target="https://twitter.com/i/web/status/1297670667178070022" TargetMode="External"/><Relationship Id="rId2126" Type="http://schemas.openxmlformats.org/officeDocument/2006/relationships/hyperlink" Target="https://twitter.com/" TargetMode="External"/><Relationship Id="rId2333" Type="http://schemas.openxmlformats.org/officeDocument/2006/relationships/hyperlink" Target="https://twitter.com/" TargetMode="External"/><Relationship Id="rId2540" Type="http://schemas.openxmlformats.org/officeDocument/2006/relationships/hyperlink" Target="https://twitter.com/" TargetMode="External"/><Relationship Id="rId305" Type="http://schemas.openxmlformats.org/officeDocument/2006/relationships/hyperlink" Target="https://twitter.com/i/web/status/1297623490963607553" TargetMode="External"/><Relationship Id="rId512" Type="http://schemas.openxmlformats.org/officeDocument/2006/relationships/hyperlink" Target="https://twitter.com/i/web/status/1297670263623081984" TargetMode="External"/><Relationship Id="rId1142" Type="http://schemas.openxmlformats.org/officeDocument/2006/relationships/hyperlink" Target="https://twitter.com/i/web/status/1297931038845329408" TargetMode="External"/><Relationship Id="rId2400" Type="http://schemas.openxmlformats.org/officeDocument/2006/relationships/hyperlink" Target="https://twitter.com/" TargetMode="External"/><Relationship Id="rId4298" Type="http://schemas.openxmlformats.org/officeDocument/2006/relationships/hyperlink" Target="https://twitter.com/" TargetMode="External"/><Relationship Id="rId1002" Type="http://schemas.openxmlformats.org/officeDocument/2006/relationships/hyperlink" Target="https://twitter.com/i/web/status/1297670592443883521" TargetMode="External"/><Relationship Id="rId4158" Type="http://schemas.openxmlformats.org/officeDocument/2006/relationships/hyperlink" Target="https://twitter.com/" TargetMode="External"/><Relationship Id="rId4365" Type="http://schemas.openxmlformats.org/officeDocument/2006/relationships/hyperlink" Target="https://twitter.com/" TargetMode="External"/><Relationship Id="rId1959" Type="http://schemas.openxmlformats.org/officeDocument/2006/relationships/hyperlink" Target="https://twitter.com/" TargetMode="External"/><Relationship Id="rId3174" Type="http://schemas.openxmlformats.org/officeDocument/2006/relationships/hyperlink" Target="https://twitter.com/" TargetMode="External"/><Relationship Id="rId4018" Type="http://schemas.openxmlformats.org/officeDocument/2006/relationships/hyperlink" Target="https://twitter.com/" TargetMode="External"/><Relationship Id="rId1819" Type="http://schemas.openxmlformats.org/officeDocument/2006/relationships/hyperlink" Target="https://twitter.com/" TargetMode="External"/><Relationship Id="rId3381" Type="http://schemas.openxmlformats.org/officeDocument/2006/relationships/hyperlink" Target="https://twitter.com/" TargetMode="External"/><Relationship Id="rId4225" Type="http://schemas.openxmlformats.org/officeDocument/2006/relationships/hyperlink" Target="https://twitter.com/" TargetMode="External"/><Relationship Id="rId4432" Type="http://schemas.openxmlformats.org/officeDocument/2006/relationships/hyperlink" Target="https://twitter.com/" TargetMode="External"/><Relationship Id="rId2190" Type="http://schemas.openxmlformats.org/officeDocument/2006/relationships/hyperlink" Target="https://twitter.com/" TargetMode="External"/><Relationship Id="rId3034" Type="http://schemas.openxmlformats.org/officeDocument/2006/relationships/hyperlink" Target="https://twitter.com/" TargetMode="External"/><Relationship Id="rId3241" Type="http://schemas.openxmlformats.org/officeDocument/2006/relationships/hyperlink" Target="https://twitter.com/" TargetMode="External"/><Relationship Id="rId162" Type="http://schemas.openxmlformats.org/officeDocument/2006/relationships/hyperlink" Target="https://twitter.com/i/web/status/1297037369854525445" TargetMode="External"/><Relationship Id="rId2050" Type="http://schemas.openxmlformats.org/officeDocument/2006/relationships/hyperlink" Target="https://twitter.com/" TargetMode="External"/><Relationship Id="rId3101" Type="http://schemas.openxmlformats.org/officeDocument/2006/relationships/hyperlink" Target="https://twitter.com/" TargetMode="External"/><Relationship Id="rId979" Type="http://schemas.openxmlformats.org/officeDocument/2006/relationships/hyperlink" Target="https://twitter.com/i/web/status/1298153902437801984" TargetMode="External"/><Relationship Id="rId839" Type="http://schemas.openxmlformats.org/officeDocument/2006/relationships/hyperlink" Target="https://twitter.com/i/web/status/1297682482091851777" TargetMode="External"/><Relationship Id="rId1469" Type="http://schemas.openxmlformats.org/officeDocument/2006/relationships/hyperlink" Target="https://twitter.com/i/web/status/1298747971811631104" TargetMode="External"/><Relationship Id="rId2867" Type="http://schemas.openxmlformats.org/officeDocument/2006/relationships/hyperlink" Target="https://twitter.com/" TargetMode="External"/><Relationship Id="rId3918" Type="http://schemas.openxmlformats.org/officeDocument/2006/relationships/hyperlink" Target="https://twitter.com/" TargetMode="External"/><Relationship Id="rId4082" Type="http://schemas.openxmlformats.org/officeDocument/2006/relationships/hyperlink" Target="https://twitter.com/" TargetMode="External"/><Relationship Id="rId1676" Type="http://schemas.openxmlformats.org/officeDocument/2006/relationships/hyperlink" Target="https://twitter.com/" TargetMode="External"/><Relationship Id="rId1883" Type="http://schemas.openxmlformats.org/officeDocument/2006/relationships/hyperlink" Target="https://twitter.com/" TargetMode="External"/><Relationship Id="rId2727" Type="http://schemas.openxmlformats.org/officeDocument/2006/relationships/hyperlink" Target="https://twitter.com/" TargetMode="External"/><Relationship Id="rId2934" Type="http://schemas.openxmlformats.org/officeDocument/2006/relationships/hyperlink" Target="https://twitter.com/" TargetMode="External"/><Relationship Id="rId906" Type="http://schemas.openxmlformats.org/officeDocument/2006/relationships/hyperlink" Target="https://twitter.com/i/web/status/1297972061277691909" TargetMode="External"/><Relationship Id="rId1329" Type="http://schemas.openxmlformats.org/officeDocument/2006/relationships/hyperlink" Target="https://twitter.com/kathygriffin/status/1298454408573751297?s=20" TargetMode="External"/><Relationship Id="rId1536" Type="http://schemas.openxmlformats.org/officeDocument/2006/relationships/hyperlink" Target="https://twitter.com/i/web/status/1298762291509448704" TargetMode="External"/><Relationship Id="rId1743" Type="http://schemas.openxmlformats.org/officeDocument/2006/relationships/hyperlink" Target="https://twitter.com/" TargetMode="External"/><Relationship Id="rId1950" Type="http://schemas.openxmlformats.org/officeDocument/2006/relationships/hyperlink" Target="https://twitter.com/" TargetMode="External"/><Relationship Id="rId35" Type="http://schemas.openxmlformats.org/officeDocument/2006/relationships/hyperlink" Target="https://twitter.com/i/web/status/1296939363096559616" TargetMode="External"/><Relationship Id="rId1603" Type="http://schemas.openxmlformats.org/officeDocument/2006/relationships/hyperlink" Target="https://twitter.com/" TargetMode="External"/><Relationship Id="rId1810" Type="http://schemas.openxmlformats.org/officeDocument/2006/relationships/hyperlink" Target="https://twitter.com/" TargetMode="External"/><Relationship Id="rId3568" Type="http://schemas.openxmlformats.org/officeDocument/2006/relationships/hyperlink" Target="https://twitter.com/" TargetMode="External"/><Relationship Id="rId3775" Type="http://schemas.openxmlformats.org/officeDocument/2006/relationships/hyperlink" Target="https://twitter.com/" TargetMode="External"/><Relationship Id="rId3982" Type="http://schemas.openxmlformats.org/officeDocument/2006/relationships/hyperlink" Target="https://twitter.com/" TargetMode="External"/><Relationship Id="rId489" Type="http://schemas.openxmlformats.org/officeDocument/2006/relationships/hyperlink" Target="https://twitter.com/i/web/status/1297665203820048384" TargetMode="External"/><Relationship Id="rId696" Type="http://schemas.openxmlformats.org/officeDocument/2006/relationships/hyperlink" Target="https://twitter.com/i/web/status/1297773821965950976" TargetMode="External"/><Relationship Id="rId2377" Type="http://schemas.openxmlformats.org/officeDocument/2006/relationships/hyperlink" Target="https://twitter.com/" TargetMode="External"/><Relationship Id="rId2584" Type="http://schemas.openxmlformats.org/officeDocument/2006/relationships/hyperlink" Target="https://twitter.com/" TargetMode="External"/><Relationship Id="rId2791" Type="http://schemas.openxmlformats.org/officeDocument/2006/relationships/hyperlink" Target="https://twitter.com/" TargetMode="External"/><Relationship Id="rId3428" Type="http://schemas.openxmlformats.org/officeDocument/2006/relationships/hyperlink" Target="https://twitter.com/" TargetMode="External"/><Relationship Id="rId3635" Type="http://schemas.openxmlformats.org/officeDocument/2006/relationships/hyperlink" Target="https://twitter.com/" TargetMode="External"/><Relationship Id="rId349" Type="http://schemas.openxmlformats.org/officeDocument/2006/relationships/hyperlink" Target="https://twitter.com/i/web/status/1297631692409024512" TargetMode="External"/><Relationship Id="rId556" Type="http://schemas.openxmlformats.org/officeDocument/2006/relationships/hyperlink" Target="https://twitter.com/i/web/status/1297675746257895432" TargetMode="External"/><Relationship Id="rId763" Type="http://schemas.openxmlformats.org/officeDocument/2006/relationships/hyperlink" Target="https://twitter.com/i/web/status/1297861496547024896" TargetMode="External"/><Relationship Id="rId1186" Type="http://schemas.openxmlformats.org/officeDocument/2006/relationships/hyperlink" Target="https://twitter.com/i/web/status/1297944955202048000" TargetMode="External"/><Relationship Id="rId1393" Type="http://schemas.openxmlformats.org/officeDocument/2006/relationships/hyperlink" Target="https://twitter.com/i/web/status/1298721818237267973" TargetMode="External"/><Relationship Id="rId2237" Type="http://schemas.openxmlformats.org/officeDocument/2006/relationships/hyperlink" Target="https://twitter.com/" TargetMode="External"/><Relationship Id="rId2444" Type="http://schemas.openxmlformats.org/officeDocument/2006/relationships/hyperlink" Target="https://twitter.com/" TargetMode="External"/><Relationship Id="rId3842" Type="http://schemas.openxmlformats.org/officeDocument/2006/relationships/hyperlink" Target="https://twitter.com/" TargetMode="External"/><Relationship Id="rId209" Type="http://schemas.openxmlformats.org/officeDocument/2006/relationships/hyperlink" Target="https://twitter.com/i/web/status/1297354209369759746" TargetMode="External"/><Relationship Id="rId416" Type="http://schemas.openxmlformats.org/officeDocument/2006/relationships/hyperlink" Target="https://twitter.com/i/web/status/1297630378560282638" TargetMode="External"/><Relationship Id="rId970" Type="http://schemas.openxmlformats.org/officeDocument/2006/relationships/hyperlink" Target="https://twitter.com/i/web/status/1298119013218713600" TargetMode="External"/><Relationship Id="rId1046" Type="http://schemas.openxmlformats.org/officeDocument/2006/relationships/hyperlink" Target="https://twitter.com/i/web/status/1298007825248133120" TargetMode="External"/><Relationship Id="rId1253" Type="http://schemas.openxmlformats.org/officeDocument/2006/relationships/hyperlink" Target="https://twitter.com/i/web/status/1298463564953460736" TargetMode="External"/><Relationship Id="rId2651" Type="http://schemas.openxmlformats.org/officeDocument/2006/relationships/hyperlink" Target="https://twitter.com/" TargetMode="External"/><Relationship Id="rId3702" Type="http://schemas.openxmlformats.org/officeDocument/2006/relationships/hyperlink" Target="https://twitter.com/" TargetMode="External"/><Relationship Id="rId623" Type="http://schemas.openxmlformats.org/officeDocument/2006/relationships/hyperlink" Target="https://twitter.com/i/web/status/1297402901623500805" TargetMode="External"/><Relationship Id="rId830" Type="http://schemas.openxmlformats.org/officeDocument/2006/relationships/hyperlink" Target="https://twitter.com/i/web/status/1297675045863489536" TargetMode="External"/><Relationship Id="rId1460" Type="http://schemas.openxmlformats.org/officeDocument/2006/relationships/hyperlink" Target="https://twitter.com/i/web/status/1298722962980265990" TargetMode="External"/><Relationship Id="rId2304" Type="http://schemas.openxmlformats.org/officeDocument/2006/relationships/hyperlink" Target="https://twitter.com/" TargetMode="External"/><Relationship Id="rId2511" Type="http://schemas.openxmlformats.org/officeDocument/2006/relationships/hyperlink" Target="https://twitter.com/" TargetMode="External"/><Relationship Id="rId1113" Type="http://schemas.openxmlformats.org/officeDocument/2006/relationships/hyperlink" Target="https://twitter.com/i/web/status/1296901999821312002" TargetMode="External"/><Relationship Id="rId1320" Type="http://schemas.openxmlformats.org/officeDocument/2006/relationships/hyperlink" Target="https://twitter.com/i/web/status/1298470427409473538" TargetMode="External"/><Relationship Id="rId4269" Type="http://schemas.openxmlformats.org/officeDocument/2006/relationships/hyperlink" Target="https://twitter.com/" TargetMode="External"/><Relationship Id="rId4476" Type="http://schemas.openxmlformats.org/officeDocument/2006/relationships/hyperlink" Target="https://twitter.com/" TargetMode="External"/><Relationship Id="rId3078" Type="http://schemas.openxmlformats.org/officeDocument/2006/relationships/hyperlink" Target="https://twitter.com/" TargetMode="External"/><Relationship Id="rId3285" Type="http://schemas.openxmlformats.org/officeDocument/2006/relationships/hyperlink" Target="https://twitter.com/" TargetMode="External"/><Relationship Id="rId3492" Type="http://schemas.openxmlformats.org/officeDocument/2006/relationships/hyperlink" Target="https://twitter.com/" TargetMode="External"/><Relationship Id="rId4129" Type="http://schemas.openxmlformats.org/officeDocument/2006/relationships/hyperlink" Target="https://twitter.com/" TargetMode="External"/><Relationship Id="rId4336" Type="http://schemas.openxmlformats.org/officeDocument/2006/relationships/hyperlink" Target="https://twitter.com/" TargetMode="External"/><Relationship Id="rId2094" Type="http://schemas.openxmlformats.org/officeDocument/2006/relationships/hyperlink" Target="https://twitter.com/" TargetMode="External"/><Relationship Id="rId3145" Type="http://schemas.openxmlformats.org/officeDocument/2006/relationships/hyperlink" Target="https://twitter.com/" TargetMode="External"/><Relationship Id="rId3352" Type="http://schemas.openxmlformats.org/officeDocument/2006/relationships/hyperlink" Target="https://twitter.com/" TargetMode="External"/><Relationship Id="rId4403" Type="http://schemas.openxmlformats.org/officeDocument/2006/relationships/hyperlink" Target="https://twitter.com/" TargetMode="External"/><Relationship Id="rId273" Type="http://schemas.openxmlformats.org/officeDocument/2006/relationships/hyperlink" Target="https://twitter.com/i/web/status/1297020415169236993" TargetMode="External"/><Relationship Id="rId480" Type="http://schemas.openxmlformats.org/officeDocument/2006/relationships/hyperlink" Target="https://twitter.com/i/web/status/1297659575752167426" TargetMode="External"/><Relationship Id="rId2161" Type="http://schemas.openxmlformats.org/officeDocument/2006/relationships/hyperlink" Target="https://twitter.com/" TargetMode="External"/><Relationship Id="rId3005" Type="http://schemas.openxmlformats.org/officeDocument/2006/relationships/hyperlink" Target="https://twitter.com/" TargetMode="External"/><Relationship Id="rId3212" Type="http://schemas.openxmlformats.org/officeDocument/2006/relationships/hyperlink" Target="https://twitter.com/" TargetMode="External"/><Relationship Id="rId133" Type="http://schemas.openxmlformats.org/officeDocument/2006/relationships/hyperlink" Target="https://twitter.com/i/web/status/1297177133782114304" TargetMode="External"/><Relationship Id="rId340" Type="http://schemas.openxmlformats.org/officeDocument/2006/relationships/hyperlink" Target="https://twitter.com/i/web/status/1297623929033547777" TargetMode="External"/><Relationship Id="rId2021" Type="http://schemas.openxmlformats.org/officeDocument/2006/relationships/hyperlink" Target="https://twitter.com/" TargetMode="External"/><Relationship Id="rId200" Type="http://schemas.openxmlformats.org/officeDocument/2006/relationships/hyperlink" Target="https://twitter.com/i/web/status/1297353789792555009" TargetMode="External"/><Relationship Id="rId2978" Type="http://schemas.openxmlformats.org/officeDocument/2006/relationships/hyperlink" Target="https://twitter.com/" TargetMode="External"/><Relationship Id="rId4193" Type="http://schemas.openxmlformats.org/officeDocument/2006/relationships/hyperlink" Target="https://twitter.com/" TargetMode="External"/><Relationship Id="rId1787" Type="http://schemas.openxmlformats.org/officeDocument/2006/relationships/hyperlink" Target="https://twitter.com/" TargetMode="External"/><Relationship Id="rId1994" Type="http://schemas.openxmlformats.org/officeDocument/2006/relationships/hyperlink" Target="https://twitter.com/" TargetMode="External"/><Relationship Id="rId2838" Type="http://schemas.openxmlformats.org/officeDocument/2006/relationships/hyperlink" Target="https://twitter.com/" TargetMode="External"/><Relationship Id="rId79" Type="http://schemas.openxmlformats.org/officeDocument/2006/relationships/hyperlink" Target="https://twitter.com/i/web/status/1297021315300249601" TargetMode="External"/><Relationship Id="rId1647" Type="http://schemas.openxmlformats.org/officeDocument/2006/relationships/hyperlink" Target="https://twitter.com/" TargetMode="External"/><Relationship Id="rId1854" Type="http://schemas.openxmlformats.org/officeDocument/2006/relationships/hyperlink" Target="https://twitter.com/" TargetMode="External"/><Relationship Id="rId2905" Type="http://schemas.openxmlformats.org/officeDocument/2006/relationships/hyperlink" Target="https://twitter.com/" TargetMode="External"/><Relationship Id="rId4053" Type="http://schemas.openxmlformats.org/officeDocument/2006/relationships/hyperlink" Target="https://twitter.com/" TargetMode="External"/><Relationship Id="rId4260" Type="http://schemas.openxmlformats.org/officeDocument/2006/relationships/hyperlink" Target="https://twitter.com/" TargetMode="External"/><Relationship Id="rId1507" Type="http://schemas.openxmlformats.org/officeDocument/2006/relationships/hyperlink" Target="https://twitter.com/i/web/status/1298750468085018626" TargetMode="External"/><Relationship Id="rId1714" Type="http://schemas.openxmlformats.org/officeDocument/2006/relationships/hyperlink" Target="https://twitter.com/" TargetMode="External"/><Relationship Id="rId4120" Type="http://schemas.openxmlformats.org/officeDocument/2006/relationships/hyperlink" Target="https://twitter.com/" TargetMode="External"/><Relationship Id="rId1921" Type="http://schemas.openxmlformats.org/officeDocument/2006/relationships/hyperlink" Target="https://twitter.com/" TargetMode="External"/><Relationship Id="rId3679" Type="http://schemas.openxmlformats.org/officeDocument/2006/relationships/hyperlink" Target="https://twitter.com/" TargetMode="External"/><Relationship Id="rId2488" Type="http://schemas.openxmlformats.org/officeDocument/2006/relationships/hyperlink" Target="https://twitter.com/" TargetMode="External"/><Relationship Id="rId3886" Type="http://schemas.openxmlformats.org/officeDocument/2006/relationships/hyperlink" Target="https://twitter.com/" TargetMode="External"/><Relationship Id="rId1297" Type="http://schemas.openxmlformats.org/officeDocument/2006/relationships/hyperlink" Target="https://twitter.com/i/web/status/1297767205225078785" TargetMode="External"/><Relationship Id="rId2695" Type="http://schemas.openxmlformats.org/officeDocument/2006/relationships/hyperlink" Target="https://twitter.com/" TargetMode="External"/><Relationship Id="rId3539" Type="http://schemas.openxmlformats.org/officeDocument/2006/relationships/hyperlink" Target="https://twitter.com/" TargetMode="External"/><Relationship Id="rId3746" Type="http://schemas.openxmlformats.org/officeDocument/2006/relationships/hyperlink" Target="https://twitter.com/" TargetMode="External"/><Relationship Id="rId3953" Type="http://schemas.openxmlformats.org/officeDocument/2006/relationships/hyperlink" Target="https://twitter.com/" TargetMode="External"/><Relationship Id="rId667" Type="http://schemas.openxmlformats.org/officeDocument/2006/relationships/hyperlink" Target="https://twitter.com/i/web/status/1297745932994453506" TargetMode="External"/><Relationship Id="rId874" Type="http://schemas.openxmlformats.org/officeDocument/2006/relationships/hyperlink" Target="https://twitter.com/i/web/status/1297925996994322432" TargetMode="External"/><Relationship Id="rId2348" Type="http://schemas.openxmlformats.org/officeDocument/2006/relationships/hyperlink" Target="https://twitter.com/" TargetMode="External"/><Relationship Id="rId2555" Type="http://schemas.openxmlformats.org/officeDocument/2006/relationships/hyperlink" Target="https://twitter.com/" TargetMode="External"/><Relationship Id="rId2762" Type="http://schemas.openxmlformats.org/officeDocument/2006/relationships/hyperlink" Target="https://twitter.com/" TargetMode="External"/><Relationship Id="rId3606" Type="http://schemas.openxmlformats.org/officeDocument/2006/relationships/hyperlink" Target="https://twitter.com/" TargetMode="External"/><Relationship Id="rId3813" Type="http://schemas.openxmlformats.org/officeDocument/2006/relationships/hyperlink" Target="https://twitter.com/" TargetMode="External"/><Relationship Id="rId527" Type="http://schemas.openxmlformats.org/officeDocument/2006/relationships/hyperlink" Target="https://twitter.com/i/web/status/1297049301147770880" TargetMode="External"/><Relationship Id="rId734" Type="http://schemas.openxmlformats.org/officeDocument/2006/relationships/hyperlink" Target="https://twitter.com/i/web/status/1297743674877583360" TargetMode="External"/><Relationship Id="rId941" Type="http://schemas.openxmlformats.org/officeDocument/2006/relationships/hyperlink" Target="https://twitter.com/i/web/status/1298076907846737921" TargetMode="External"/><Relationship Id="rId1157" Type="http://schemas.openxmlformats.org/officeDocument/2006/relationships/hyperlink" Target="https://twitter.com/i/web/status/1297947204460503040" TargetMode="External"/><Relationship Id="rId1364" Type="http://schemas.openxmlformats.org/officeDocument/2006/relationships/hyperlink" Target="https://twitter.com/i/web/status/1298669897271123968" TargetMode="External"/><Relationship Id="rId1571" Type="http://schemas.openxmlformats.org/officeDocument/2006/relationships/hyperlink" Target="https://twitter.com/i/web/status/1298767698495758336" TargetMode="External"/><Relationship Id="rId2208" Type="http://schemas.openxmlformats.org/officeDocument/2006/relationships/hyperlink" Target="https://twitter.com/" TargetMode="External"/><Relationship Id="rId2415" Type="http://schemas.openxmlformats.org/officeDocument/2006/relationships/hyperlink" Target="https://twitter.com/" TargetMode="External"/><Relationship Id="rId2622" Type="http://schemas.openxmlformats.org/officeDocument/2006/relationships/hyperlink" Target="https://twitter.com/" TargetMode="External"/><Relationship Id="rId70" Type="http://schemas.openxmlformats.org/officeDocument/2006/relationships/hyperlink" Target="https://twitter.com/i/web/status/1297020011396177926" TargetMode="External"/><Relationship Id="rId801" Type="http://schemas.openxmlformats.org/officeDocument/2006/relationships/hyperlink" Target="https://twitter.com/i/web/status/1297182045836161024" TargetMode="External"/><Relationship Id="rId1017" Type="http://schemas.openxmlformats.org/officeDocument/2006/relationships/hyperlink" Target="https://twitter.com/i/web/status/1298339332386893825" TargetMode="External"/><Relationship Id="rId1224" Type="http://schemas.openxmlformats.org/officeDocument/2006/relationships/hyperlink" Target="https://twitter.com/i/web/status/1297036602103889920" TargetMode="External"/><Relationship Id="rId1431" Type="http://schemas.openxmlformats.org/officeDocument/2006/relationships/hyperlink" Target="https://twitter.com/i/web/status/1298743190435004416" TargetMode="External"/><Relationship Id="rId3189" Type="http://schemas.openxmlformats.org/officeDocument/2006/relationships/hyperlink" Target="https://twitter.com/" TargetMode="External"/><Relationship Id="rId3396" Type="http://schemas.openxmlformats.org/officeDocument/2006/relationships/hyperlink" Target="https://twitter.com/" TargetMode="External"/><Relationship Id="rId4447" Type="http://schemas.openxmlformats.org/officeDocument/2006/relationships/hyperlink" Target="https://twitter.com/" TargetMode="External"/><Relationship Id="rId3049" Type="http://schemas.openxmlformats.org/officeDocument/2006/relationships/hyperlink" Target="https://twitter.com/" TargetMode="External"/><Relationship Id="rId3256" Type="http://schemas.openxmlformats.org/officeDocument/2006/relationships/hyperlink" Target="https://twitter.com/" TargetMode="External"/><Relationship Id="rId3463" Type="http://schemas.openxmlformats.org/officeDocument/2006/relationships/hyperlink" Target="https://twitter.com/" TargetMode="External"/><Relationship Id="rId4307" Type="http://schemas.openxmlformats.org/officeDocument/2006/relationships/hyperlink" Target="https://twitter.com/" TargetMode="External"/><Relationship Id="rId177" Type="http://schemas.openxmlformats.org/officeDocument/2006/relationships/hyperlink" Target="https://twitter.com/i/web/status/1297234021076918274" TargetMode="External"/><Relationship Id="rId384" Type="http://schemas.openxmlformats.org/officeDocument/2006/relationships/hyperlink" Target="https://twitter.com/i/web/status/1297625840637882373" TargetMode="External"/><Relationship Id="rId591" Type="http://schemas.openxmlformats.org/officeDocument/2006/relationships/hyperlink" Target="https://twitter.com/i/web/status/1297035455490383872" TargetMode="External"/><Relationship Id="rId2065" Type="http://schemas.openxmlformats.org/officeDocument/2006/relationships/hyperlink" Target="https://twitter.com/" TargetMode="External"/><Relationship Id="rId2272" Type="http://schemas.openxmlformats.org/officeDocument/2006/relationships/hyperlink" Target="https://twitter.com/" TargetMode="External"/><Relationship Id="rId3116" Type="http://schemas.openxmlformats.org/officeDocument/2006/relationships/hyperlink" Target="https://twitter.com/" TargetMode="External"/><Relationship Id="rId3670" Type="http://schemas.openxmlformats.org/officeDocument/2006/relationships/hyperlink" Target="https://twitter.com/" TargetMode="External"/><Relationship Id="rId244" Type="http://schemas.openxmlformats.org/officeDocument/2006/relationships/hyperlink" Target="https://twitter.com/i/web/status/1297406174451597319" TargetMode="External"/><Relationship Id="rId1081" Type="http://schemas.openxmlformats.org/officeDocument/2006/relationships/hyperlink" Target="https://twitter.com/i/web/status/1298440947219521537" TargetMode="External"/><Relationship Id="rId3323" Type="http://schemas.openxmlformats.org/officeDocument/2006/relationships/hyperlink" Target="https://twitter.com/" TargetMode="External"/><Relationship Id="rId3530" Type="http://schemas.openxmlformats.org/officeDocument/2006/relationships/hyperlink" Target="https://twitter.com/" TargetMode="External"/><Relationship Id="rId451" Type="http://schemas.openxmlformats.org/officeDocument/2006/relationships/hyperlink" Target="https://twitter.com/i/web/status/1297639849609121792" TargetMode="External"/><Relationship Id="rId2132" Type="http://schemas.openxmlformats.org/officeDocument/2006/relationships/hyperlink" Target="https://twitter.com/" TargetMode="External"/><Relationship Id="rId104" Type="http://schemas.openxmlformats.org/officeDocument/2006/relationships/hyperlink" Target="https://twitter.com/i/web/status/1297040547689816065" TargetMode="External"/><Relationship Id="rId311" Type="http://schemas.openxmlformats.org/officeDocument/2006/relationships/hyperlink" Target="https://twitter.com/i/web/status/1297624857870569473" TargetMode="External"/><Relationship Id="rId1898" Type="http://schemas.openxmlformats.org/officeDocument/2006/relationships/hyperlink" Target="https://twitter.com/" TargetMode="External"/><Relationship Id="rId2949" Type="http://schemas.openxmlformats.org/officeDocument/2006/relationships/hyperlink" Target="https://twitter.com/" TargetMode="External"/><Relationship Id="rId4097" Type="http://schemas.openxmlformats.org/officeDocument/2006/relationships/hyperlink" Target="https://twitter.com/" TargetMode="External"/><Relationship Id="rId1758" Type="http://schemas.openxmlformats.org/officeDocument/2006/relationships/hyperlink" Target="https://twitter.com/" TargetMode="External"/><Relationship Id="rId2809" Type="http://schemas.openxmlformats.org/officeDocument/2006/relationships/hyperlink" Target="https://twitter.com/" TargetMode="External"/><Relationship Id="rId4164" Type="http://schemas.openxmlformats.org/officeDocument/2006/relationships/hyperlink" Target="https://twitter.com/" TargetMode="External"/><Relationship Id="rId4371" Type="http://schemas.openxmlformats.org/officeDocument/2006/relationships/hyperlink" Target="https://twitter.com/" TargetMode="External"/><Relationship Id="rId1965" Type="http://schemas.openxmlformats.org/officeDocument/2006/relationships/hyperlink" Target="https://twitter.com/" TargetMode="External"/><Relationship Id="rId3180" Type="http://schemas.openxmlformats.org/officeDocument/2006/relationships/hyperlink" Target="https://twitter.com/" TargetMode="External"/><Relationship Id="rId4024" Type="http://schemas.openxmlformats.org/officeDocument/2006/relationships/hyperlink" Target="https://twitter.com/" TargetMode="External"/><Relationship Id="rId4231" Type="http://schemas.openxmlformats.org/officeDocument/2006/relationships/hyperlink" Target="https://twitter.com/" TargetMode="External"/><Relationship Id="rId1618" Type="http://schemas.openxmlformats.org/officeDocument/2006/relationships/hyperlink" Target="https://twitter.com/" TargetMode="External"/><Relationship Id="rId1825" Type="http://schemas.openxmlformats.org/officeDocument/2006/relationships/hyperlink" Target="https://twitter.com/" TargetMode="External"/><Relationship Id="rId3040" Type="http://schemas.openxmlformats.org/officeDocument/2006/relationships/hyperlink" Target="https://twitter.com/" TargetMode="External"/><Relationship Id="rId3997" Type="http://schemas.openxmlformats.org/officeDocument/2006/relationships/hyperlink" Target="https://twitter.com/" TargetMode="External"/><Relationship Id="rId2599" Type="http://schemas.openxmlformats.org/officeDocument/2006/relationships/hyperlink" Target="https://twitter.com/" TargetMode="External"/><Relationship Id="rId3857" Type="http://schemas.openxmlformats.org/officeDocument/2006/relationships/hyperlink" Target="https://twitter.com/" TargetMode="External"/><Relationship Id="rId778" Type="http://schemas.openxmlformats.org/officeDocument/2006/relationships/hyperlink" Target="https://twitter.com/i/web/status/1297889980526755841" TargetMode="External"/><Relationship Id="rId985" Type="http://schemas.openxmlformats.org/officeDocument/2006/relationships/hyperlink" Target="https://twitter.com/i/web/status/1298282182428053504" TargetMode="External"/><Relationship Id="rId2459" Type="http://schemas.openxmlformats.org/officeDocument/2006/relationships/hyperlink" Target="https://twitter.com/" TargetMode="External"/><Relationship Id="rId2666" Type="http://schemas.openxmlformats.org/officeDocument/2006/relationships/hyperlink" Target="https://twitter.com/" TargetMode="External"/><Relationship Id="rId2873" Type="http://schemas.openxmlformats.org/officeDocument/2006/relationships/hyperlink" Target="https://twitter.com/" TargetMode="External"/><Relationship Id="rId3717" Type="http://schemas.openxmlformats.org/officeDocument/2006/relationships/hyperlink" Target="https://twitter.com/" TargetMode="External"/><Relationship Id="rId3924" Type="http://schemas.openxmlformats.org/officeDocument/2006/relationships/hyperlink" Target="https://twitter.com/" TargetMode="External"/><Relationship Id="rId638" Type="http://schemas.openxmlformats.org/officeDocument/2006/relationships/hyperlink" Target="https://twitter.com/i/web/status/1297744169775988739" TargetMode="External"/><Relationship Id="rId845" Type="http://schemas.openxmlformats.org/officeDocument/2006/relationships/hyperlink" Target="https://twitter.com/i/web/status/1297182045836161024" TargetMode="External"/><Relationship Id="rId1268" Type="http://schemas.openxmlformats.org/officeDocument/2006/relationships/hyperlink" Target="https://twitter.com/i/web/status/1297036209139507201" TargetMode="External"/><Relationship Id="rId1475" Type="http://schemas.openxmlformats.org/officeDocument/2006/relationships/hyperlink" Target="https://twitter.com/i/web/status/1298748438973001728" TargetMode="External"/><Relationship Id="rId1682" Type="http://schemas.openxmlformats.org/officeDocument/2006/relationships/hyperlink" Target="https://twitter.com/" TargetMode="External"/><Relationship Id="rId2319" Type="http://schemas.openxmlformats.org/officeDocument/2006/relationships/hyperlink" Target="https://twitter.com/" TargetMode="External"/><Relationship Id="rId2526" Type="http://schemas.openxmlformats.org/officeDocument/2006/relationships/hyperlink" Target="https://twitter.com/" TargetMode="External"/><Relationship Id="rId2733" Type="http://schemas.openxmlformats.org/officeDocument/2006/relationships/hyperlink" Target="https://twitter.com/" TargetMode="External"/><Relationship Id="rId705" Type="http://schemas.openxmlformats.org/officeDocument/2006/relationships/hyperlink" Target="https://twitter.com/i/web/status/1297747195752361984" TargetMode="External"/><Relationship Id="rId1128" Type="http://schemas.openxmlformats.org/officeDocument/2006/relationships/hyperlink" Target="https://twitter.com/i/web/status/1297228970870661122" TargetMode="External"/><Relationship Id="rId1335" Type="http://schemas.openxmlformats.org/officeDocument/2006/relationships/hyperlink" Target="https://twitter.com/i/web/status/1298481904753287168" TargetMode="External"/><Relationship Id="rId1542" Type="http://schemas.openxmlformats.org/officeDocument/2006/relationships/hyperlink" Target="https://twitter.com/i/web/status/1298761067791671296" TargetMode="External"/><Relationship Id="rId2940" Type="http://schemas.openxmlformats.org/officeDocument/2006/relationships/hyperlink" Target="https://twitter.com/" TargetMode="External"/><Relationship Id="rId912" Type="http://schemas.openxmlformats.org/officeDocument/2006/relationships/hyperlink" Target="https://twitter.com/i/web/status/1298001953809670146" TargetMode="External"/><Relationship Id="rId2800" Type="http://schemas.openxmlformats.org/officeDocument/2006/relationships/hyperlink" Target="https://twitter.com/" TargetMode="External"/><Relationship Id="rId41" Type="http://schemas.openxmlformats.org/officeDocument/2006/relationships/hyperlink" Target="https://twitter.com/i/web/status/1296952326503182337" TargetMode="External"/><Relationship Id="rId1402" Type="http://schemas.openxmlformats.org/officeDocument/2006/relationships/hyperlink" Target="https://twitter.com/i/web/status/1298727522700595202" TargetMode="External"/><Relationship Id="rId288" Type="http://schemas.openxmlformats.org/officeDocument/2006/relationships/hyperlink" Target="https://twitter.com/i/web/status/1297622618871345154" TargetMode="External"/><Relationship Id="rId3367" Type="http://schemas.openxmlformats.org/officeDocument/2006/relationships/hyperlink" Target="https://twitter.com/" TargetMode="External"/><Relationship Id="rId3574" Type="http://schemas.openxmlformats.org/officeDocument/2006/relationships/hyperlink" Target="https://twitter.com/" TargetMode="External"/><Relationship Id="rId3781" Type="http://schemas.openxmlformats.org/officeDocument/2006/relationships/hyperlink" Target="https://twitter.com/" TargetMode="External"/><Relationship Id="rId4418" Type="http://schemas.openxmlformats.org/officeDocument/2006/relationships/hyperlink" Target="https://twitter.com/" TargetMode="External"/><Relationship Id="rId495" Type="http://schemas.openxmlformats.org/officeDocument/2006/relationships/hyperlink" Target="https://twitter.com/i/web/status/1297651197420146691" TargetMode="External"/><Relationship Id="rId2176" Type="http://schemas.openxmlformats.org/officeDocument/2006/relationships/hyperlink" Target="https://twitter.com/" TargetMode="External"/><Relationship Id="rId2383" Type="http://schemas.openxmlformats.org/officeDocument/2006/relationships/hyperlink" Target="https://twitter.com/" TargetMode="External"/><Relationship Id="rId2590" Type="http://schemas.openxmlformats.org/officeDocument/2006/relationships/hyperlink" Target="https://twitter.com/" TargetMode="External"/><Relationship Id="rId3227" Type="http://schemas.openxmlformats.org/officeDocument/2006/relationships/hyperlink" Target="https://twitter.com/" TargetMode="External"/><Relationship Id="rId3434" Type="http://schemas.openxmlformats.org/officeDocument/2006/relationships/hyperlink" Target="https://twitter.com/" TargetMode="External"/><Relationship Id="rId3641" Type="http://schemas.openxmlformats.org/officeDocument/2006/relationships/hyperlink" Target="https://twitter.com/" TargetMode="External"/><Relationship Id="rId148" Type="http://schemas.openxmlformats.org/officeDocument/2006/relationships/hyperlink" Target="https://twitter.com/i/web/status/1297021190524076032" TargetMode="External"/><Relationship Id="rId355" Type="http://schemas.openxmlformats.org/officeDocument/2006/relationships/hyperlink" Target="https://twitter.com/i/web/status/1297624020200849412" TargetMode="External"/><Relationship Id="rId562" Type="http://schemas.openxmlformats.org/officeDocument/2006/relationships/hyperlink" Target="https://twitter.com/i/web/status/1297665214142455811" TargetMode="External"/><Relationship Id="rId1192" Type="http://schemas.openxmlformats.org/officeDocument/2006/relationships/hyperlink" Target="https://twitter.com/i/web/status/1298401649744994304" TargetMode="External"/><Relationship Id="rId2036" Type="http://schemas.openxmlformats.org/officeDocument/2006/relationships/hyperlink" Target="https://twitter.com/" TargetMode="External"/><Relationship Id="rId2243" Type="http://schemas.openxmlformats.org/officeDocument/2006/relationships/hyperlink" Target="https://twitter.com/" TargetMode="External"/><Relationship Id="rId2450" Type="http://schemas.openxmlformats.org/officeDocument/2006/relationships/hyperlink" Target="https://twitter.com/" TargetMode="External"/><Relationship Id="rId3501" Type="http://schemas.openxmlformats.org/officeDocument/2006/relationships/hyperlink" Target="https://twitter.com/" TargetMode="External"/><Relationship Id="rId215" Type="http://schemas.openxmlformats.org/officeDocument/2006/relationships/hyperlink" Target="https://twitter.com/i/web/status/1297032679582396418" TargetMode="External"/><Relationship Id="rId422" Type="http://schemas.openxmlformats.org/officeDocument/2006/relationships/hyperlink" Target="https://twitter.com/i/web/status/1297640311708098565" TargetMode="External"/><Relationship Id="rId1052" Type="http://schemas.openxmlformats.org/officeDocument/2006/relationships/hyperlink" Target="https://twitter.com/i/web/status/1296983389988425728" TargetMode="External"/><Relationship Id="rId2103" Type="http://schemas.openxmlformats.org/officeDocument/2006/relationships/hyperlink" Target="https://twitter.com/" TargetMode="External"/><Relationship Id="rId2310" Type="http://schemas.openxmlformats.org/officeDocument/2006/relationships/hyperlink" Target="https://twitter.com/" TargetMode="External"/><Relationship Id="rId4068" Type="http://schemas.openxmlformats.org/officeDocument/2006/relationships/hyperlink" Target="https://twitter.com/" TargetMode="External"/><Relationship Id="rId4275" Type="http://schemas.openxmlformats.org/officeDocument/2006/relationships/hyperlink" Target="https://twitter.com/" TargetMode="External"/><Relationship Id="rId4482" Type="http://schemas.openxmlformats.org/officeDocument/2006/relationships/hyperlink" Target="https://twitter.com/" TargetMode="External"/><Relationship Id="rId1869" Type="http://schemas.openxmlformats.org/officeDocument/2006/relationships/hyperlink" Target="https://twitter.com/" TargetMode="External"/><Relationship Id="rId3084" Type="http://schemas.openxmlformats.org/officeDocument/2006/relationships/hyperlink" Target="https://twitter.com/" TargetMode="External"/><Relationship Id="rId3291" Type="http://schemas.openxmlformats.org/officeDocument/2006/relationships/hyperlink" Target="https://twitter.com/" TargetMode="External"/><Relationship Id="rId4135" Type="http://schemas.openxmlformats.org/officeDocument/2006/relationships/hyperlink" Target="https://twitter.com/" TargetMode="External"/><Relationship Id="rId1729" Type="http://schemas.openxmlformats.org/officeDocument/2006/relationships/hyperlink" Target="https://twitter.com/" TargetMode="External"/><Relationship Id="rId1936" Type="http://schemas.openxmlformats.org/officeDocument/2006/relationships/hyperlink" Target="https://twitter.com/" TargetMode="External"/><Relationship Id="rId4342" Type="http://schemas.openxmlformats.org/officeDocument/2006/relationships/hyperlink" Target="https://twitter.com/" TargetMode="External"/><Relationship Id="rId3151" Type="http://schemas.openxmlformats.org/officeDocument/2006/relationships/hyperlink" Target="https://twitter.com/" TargetMode="External"/><Relationship Id="rId4202" Type="http://schemas.openxmlformats.org/officeDocument/2006/relationships/hyperlink" Target="https://twitter.com/" TargetMode="External"/><Relationship Id="rId3011" Type="http://schemas.openxmlformats.org/officeDocument/2006/relationships/hyperlink" Target="https://twitter.com/" TargetMode="External"/><Relationship Id="rId3968" Type="http://schemas.openxmlformats.org/officeDocument/2006/relationships/hyperlink" Target="https://twitter.com/" TargetMode="External"/><Relationship Id="rId5" Type="http://schemas.openxmlformats.org/officeDocument/2006/relationships/hyperlink" Target="https://twitter.com/i/web/status/1296819433147707393" TargetMode="External"/><Relationship Id="rId889" Type="http://schemas.openxmlformats.org/officeDocument/2006/relationships/hyperlink" Target="https://twitter.com/i/web/status/1297949037409128448" TargetMode="External"/><Relationship Id="rId2777" Type="http://schemas.openxmlformats.org/officeDocument/2006/relationships/hyperlink" Target="https://twitter.com/" TargetMode="External"/><Relationship Id="rId749" Type="http://schemas.openxmlformats.org/officeDocument/2006/relationships/hyperlink" Target="https://twitter.com/i/web/status/1297802838370787329" TargetMode="External"/><Relationship Id="rId1379" Type="http://schemas.openxmlformats.org/officeDocument/2006/relationships/hyperlink" Target="https://twitter.com/i/web/status/1298717702047948800" TargetMode="External"/><Relationship Id="rId1586" Type="http://schemas.openxmlformats.org/officeDocument/2006/relationships/hyperlink" Target="https://twitter.com/" TargetMode="External"/><Relationship Id="rId2984" Type="http://schemas.openxmlformats.org/officeDocument/2006/relationships/hyperlink" Target="https://twitter.com/" TargetMode="External"/><Relationship Id="rId3828" Type="http://schemas.openxmlformats.org/officeDocument/2006/relationships/hyperlink" Target="https://twitter.com/" TargetMode="External"/><Relationship Id="rId609" Type="http://schemas.openxmlformats.org/officeDocument/2006/relationships/hyperlink" Target="https://twitter.com/i/web/status/1297386688038047745" TargetMode="External"/><Relationship Id="rId956" Type="http://schemas.openxmlformats.org/officeDocument/2006/relationships/hyperlink" Target="https://twitter.com/i/web/status/1297075278141894660" TargetMode="External"/><Relationship Id="rId1239" Type="http://schemas.openxmlformats.org/officeDocument/2006/relationships/hyperlink" Target="https://twitter.com/i/web/status/1298462075589742597" TargetMode="External"/><Relationship Id="rId1793" Type="http://schemas.openxmlformats.org/officeDocument/2006/relationships/hyperlink" Target="https://twitter.com/" TargetMode="External"/><Relationship Id="rId2637" Type="http://schemas.openxmlformats.org/officeDocument/2006/relationships/hyperlink" Target="https://twitter.com/" TargetMode="External"/><Relationship Id="rId2844" Type="http://schemas.openxmlformats.org/officeDocument/2006/relationships/hyperlink" Target="https://twitter.com/" TargetMode="External"/><Relationship Id="rId85" Type="http://schemas.openxmlformats.org/officeDocument/2006/relationships/hyperlink" Target="https://twitter.com/i/web/status/1297038895461228544" TargetMode="External"/><Relationship Id="rId816" Type="http://schemas.openxmlformats.org/officeDocument/2006/relationships/hyperlink" Target="https://twitter.com/i/web/status/1297391009706512386" TargetMode="External"/><Relationship Id="rId1446" Type="http://schemas.openxmlformats.org/officeDocument/2006/relationships/hyperlink" Target="https://twitter.com/i/web/status/1298746534771785732" TargetMode="External"/><Relationship Id="rId1653" Type="http://schemas.openxmlformats.org/officeDocument/2006/relationships/hyperlink" Target="https://twitter.com/" TargetMode="External"/><Relationship Id="rId1860" Type="http://schemas.openxmlformats.org/officeDocument/2006/relationships/hyperlink" Target="https://twitter.com/" TargetMode="External"/><Relationship Id="rId2704" Type="http://schemas.openxmlformats.org/officeDocument/2006/relationships/hyperlink" Target="https://twitter.com/" TargetMode="External"/><Relationship Id="rId2911" Type="http://schemas.openxmlformats.org/officeDocument/2006/relationships/hyperlink" Target="https://twitter.com/" TargetMode="External"/><Relationship Id="rId1306" Type="http://schemas.openxmlformats.org/officeDocument/2006/relationships/hyperlink" Target="https://twitter.com/i/web/status/1297342072035446786" TargetMode="External"/><Relationship Id="rId1513" Type="http://schemas.openxmlformats.org/officeDocument/2006/relationships/hyperlink" Target="https://twitter.com/i/web/status/1298755749158547456" TargetMode="External"/><Relationship Id="rId1720" Type="http://schemas.openxmlformats.org/officeDocument/2006/relationships/hyperlink" Target="https://twitter.com/" TargetMode="External"/><Relationship Id="rId12" Type="http://schemas.openxmlformats.org/officeDocument/2006/relationships/hyperlink" Target="https://twitter.com/i/web/status/1296872742378061826" TargetMode="External"/><Relationship Id="rId3478" Type="http://schemas.openxmlformats.org/officeDocument/2006/relationships/hyperlink" Target="https://twitter.com/" TargetMode="External"/><Relationship Id="rId3685" Type="http://schemas.openxmlformats.org/officeDocument/2006/relationships/hyperlink" Target="https://twitter.com/" TargetMode="External"/><Relationship Id="rId3892" Type="http://schemas.openxmlformats.org/officeDocument/2006/relationships/hyperlink" Target="https://twitter.com/" TargetMode="External"/><Relationship Id="rId399" Type="http://schemas.openxmlformats.org/officeDocument/2006/relationships/hyperlink" Target="https://twitter.com/i/web/status/1297638939495260160" TargetMode="External"/><Relationship Id="rId2287" Type="http://schemas.openxmlformats.org/officeDocument/2006/relationships/hyperlink" Target="https://twitter.com/" TargetMode="External"/><Relationship Id="rId2494" Type="http://schemas.openxmlformats.org/officeDocument/2006/relationships/hyperlink" Target="https://twitter.com/" TargetMode="External"/><Relationship Id="rId3338" Type="http://schemas.openxmlformats.org/officeDocument/2006/relationships/hyperlink" Target="https://twitter.com/" TargetMode="External"/><Relationship Id="rId3545" Type="http://schemas.openxmlformats.org/officeDocument/2006/relationships/hyperlink" Target="https://twitter.com/" TargetMode="External"/><Relationship Id="rId3752" Type="http://schemas.openxmlformats.org/officeDocument/2006/relationships/hyperlink" Target="https://twitter.com/" TargetMode="External"/><Relationship Id="rId259" Type="http://schemas.openxmlformats.org/officeDocument/2006/relationships/hyperlink" Target="https://twitter.com/i/web/status/1297503953962360836" TargetMode="External"/><Relationship Id="rId466" Type="http://schemas.openxmlformats.org/officeDocument/2006/relationships/hyperlink" Target="https://twitter.com/i/web/status/1297645653049274369" TargetMode="External"/><Relationship Id="rId673" Type="http://schemas.openxmlformats.org/officeDocument/2006/relationships/hyperlink" Target="https://twitter.com/i/web/status/1297764328766988288" TargetMode="External"/><Relationship Id="rId880" Type="http://schemas.openxmlformats.org/officeDocument/2006/relationships/hyperlink" Target="https://twitter.com/i/web/status/1297926511404752899" TargetMode="External"/><Relationship Id="rId1096" Type="http://schemas.openxmlformats.org/officeDocument/2006/relationships/hyperlink" Target="https://twitter.com/i/web/status/1296901480813920256" TargetMode="External"/><Relationship Id="rId2147" Type="http://schemas.openxmlformats.org/officeDocument/2006/relationships/hyperlink" Target="https://twitter.com/" TargetMode="External"/><Relationship Id="rId2354" Type="http://schemas.openxmlformats.org/officeDocument/2006/relationships/hyperlink" Target="https://twitter.com/" TargetMode="External"/><Relationship Id="rId2561" Type="http://schemas.openxmlformats.org/officeDocument/2006/relationships/hyperlink" Target="https://twitter.com/" TargetMode="External"/><Relationship Id="rId3405" Type="http://schemas.openxmlformats.org/officeDocument/2006/relationships/hyperlink" Target="https://twitter.com/" TargetMode="External"/><Relationship Id="rId119" Type="http://schemas.openxmlformats.org/officeDocument/2006/relationships/hyperlink" Target="https://twitter.com/i/web/status/1297071674605449216" TargetMode="External"/><Relationship Id="rId326" Type="http://schemas.openxmlformats.org/officeDocument/2006/relationships/hyperlink" Target="https://twitter.com/i/web/status/1297626264807800835" TargetMode="External"/><Relationship Id="rId533" Type="http://schemas.openxmlformats.org/officeDocument/2006/relationships/hyperlink" Target="https://twitter.com/i/web/status/1297674080934490113" TargetMode="External"/><Relationship Id="rId1163" Type="http://schemas.openxmlformats.org/officeDocument/2006/relationships/hyperlink" Target="https://twitter.com/i/web/status/1297947302787612672" TargetMode="External"/><Relationship Id="rId1370" Type="http://schemas.openxmlformats.org/officeDocument/2006/relationships/hyperlink" Target="https://twitter.com/i/web/status/1298672131958542336" TargetMode="External"/><Relationship Id="rId2007" Type="http://schemas.openxmlformats.org/officeDocument/2006/relationships/hyperlink" Target="https://twitter.com/" TargetMode="External"/><Relationship Id="rId2214" Type="http://schemas.openxmlformats.org/officeDocument/2006/relationships/hyperlink" Target="https://twitter.com/" TargetMode="External"/><Relationship Id="rId3612" Type="http://schemas.openxmlformats.org/officeDocument/2006/relationships/hyperlink" Target="https://twitter.com/" TargetMode="External"/><Relationship Id="rId740" Type="http://schemas.openxmlformats.org/officeDocument/2006/relationships/hyperlink" Target="https://twitter.com/i/web/status/1297786961369784320" TargetMode="External"/><Relationship Id="rId1023" Type="http://schemas.openxmlformats.org/officeDocument/2006/relationships/hyperlink" Target="https://twitter.com/i/web/status/1298364111278034944" TargetMode="External"/><Relationship Id="rId2421" Type="http://schemas.openxmlformats.org/officeDocument/2006/relationships/hyperlink" Target="https://twitter.com/" TargetMode="External"/><Relationship Id="rId4179" Type="http://schemas.openxmlformats.org/officeDocument/2006/relationships/hyperlink" Target="https://twitter.com/" TargetMode="External"/><Relationship Id="rId600" Type="http://schemas.openxmlformats.org/officeDocument/2006/relationships/hyperlink" Target="https://twitter.com/i/web/status/1297035455490383872" TargetMode="External"/><Relationship Id="rId1230" Type="http://schemas.openxmlformats.org/officeDocument/2006/relationships/hyperlink" Target="https://twitter.com/i/web/status/1298451015314751488" TargetMode="External"/><Relationship Id="rId4386" Type="http://schemas.openxmlformats.org/officeDocument/2006/relationships/hyperlink" Target="https://twitter.com/" TargetMode="External"/><Relationship Id="rId3195" Type="http://schemas.openxmlformats.org/officeDocument/2006/relationships/hyperlink" Target="https://twitter.com/" TargetMode="External"/><Relationship Id="rId4039" Type="http://schemas.openxmlformats.org/officeDocument/2006/relationships/hyperlink" Target="https://twitter.com/" TargetMode="External"/><Relationship Id="rId4246" Type="http://schemas.openxmlformats.org/officeDocument/2006/relationships/hyperlink" Target="https://twitter.com/" TargetMode="External"/><Relationship Id="rId4453" Type="http://schemas.openxmlformats.org/officeDocument/2006/relationships/hyperlink" Target="https://twitter.com/" TargetMode="External"/><Relationship Id="rId3055" Type="http://schemas.openxmlformats.org/officeDocument/2006/relationships/hyperlink" Target="https://twitter.com/" TargetMode="External"/><Relationship Id="rId3262" Type="http://schemas.openxmlformats.org/officeDocument/2006/relationships/hyperlink" Target="https://twitter.com/" TargetMode="External"/><Relationship Id="rId4106" Type="http://schemas.openxmlformats.org/officeDocument/2006/relationships/hyperlink" Target="https://twitter.com/" TargetMode="External"/><Relationship Id="rId4313" Type="http://schemas.openxmlformats.org/officeDocument/2006/relationships/hyperlink" Target="https://twitter.com/" TargetMode="External"/><Relationship Id="rId183" Type="http://schemas.openxmlformats.org/officeDocument/2006/relationships/hyperlink" Target="https://twitter.com/i/web/status/1297301972844859392" TargetMode="External"/><Relationship Id="rId390" Type="http://schemas.openxmlformats.org/officeDocument/2006/relationships/hyperlink" Target="https://twitter.com/i/web/status/1297627078741950466" TargetMode="External"/><Relationship Id="rId1907" Type="http://schemas.openxmlformats.org/officeDocument/2006/relationships/hyperlink" Target="https://twitter.com/" TargetMode="External"/><Relationship Id="rId2071" Type="http://schemas.openxmlformats.org/officeDocument/2006/relationships/hyperlink" Target="https://twitter.com/" TargetMode="External"/><Relationship Id="rId3122" Type="http://schemas.openxmlformats.org/officeDocument/2006/relationships/hyperlink" Target="https://twitter.com/" TargetMode="External"/><Relationship Id="rId250" Type="http://schemas.openxmlformats.org/officeDocument/2006/relationships/hyperlink" Target="https://twitter.com/i/web/status/1297409134745104384" TargetMode="External"/><Relationship Id="rId110" Type="http://schemas.openxmlformats.org/officeDocument/2006/relationships/hyperlink" Target="https://twitter.com/i/web/status/1297050292689698816" TargetMode="External"/><Relationship Id="rId2888" Type="http://schemas.openxmlformats.org/officeDocument/2006/relationships/hyperlink" Target="https://twitter.com/" TargetMode="External"/><Relationship Id="rId3939" Type="http://schemas.openxmlformats.org/officeDocument/2006/relationships/hyperlink" Target="https://twitter.com/" TargetMode="External"/><Relationship Id="rId1697" Type="http://schemas.openxmlformats.org/officeDocument/2006/relationships/hyperlink" Target="https://twitter.com/" TargetMode="External"/><Relationship Id="rId2748" Type="http://schemas.openxmlformats.org/officeDocument/2006/relationships/hyperlink" Target="https://twitter.com/" TargetMode="External"/><Relationship Id="rId2955" Type="http://schemas.openxmlformats.org/officeDocument/2006/relationships/hyperlink" Target="https://twitter.com/" TargetMode="External"/><Relationship Id="rId927" Type="http://schemas.openxmlformats.org/officeDocument/2006/relationships/hyperlink" Target="https://twitter.com/i/web/status/1297942799837536256" TargetMode="External"/><Relationship Id="rId1557" Type="http://schemas.openxmlformats.org/officeDocument/2006/relationships/hyperlink" Target="https://twitter.com/i/web/status/1298766463042375680" TargetMode="External"/><Relationship Id="rId1764" Type="http://schemas.openxmlformats.org/officeDocument/2006/relationships/hyperlink" Target="https://twitter.com/" TargetMode="External"/><Relationship Id="rId1971" Type="http://schemas.openxmlformats.org/officeDocument/2006/relationships/hyperlink" Target="https://twitter.com/" TargetMode="External"/><Relationship Id="rId2608" Type="http://schemas.openxmlformats.org/officeDocument/2006/relationships/hyperlink" Target="https://twitter.com/" TargetMode="External"/><Relationship Id="rId2815" Type="http://schemas.openxmlformats.org/officeDocument/2006/relationships/hyperlink" Target="https://twitter.com/" TargetMode="External"/><Relationship Id="rId4170" Type="http://schemas.openxmlformats.org/officeDocument/2006/relationships/hyperlink" Target="https://twitter.com/" TargetMode="External"/><Relationship Id="rId56" Type="http://schemas.openxmlformats.org/officeDocument/2006/relationships/hyperlink" Target="https://twitter.com/i/web/status/1296984218828812288" TargetMode="External"/><Relationship Id="rId1417" Type="http://schemas.openxmlformats.org/officeDocument/2006/relationships/hyperlink" Target="https://twitter.com/i/web/status/1298733925272084480" TargetMode="External"/><Relationship Id="rId1624" Type="http://schemas.openxmlformats.org/officeDocument/2006/relationships/hyperlink" Target="https://twitter.com/" TargetMode="External"/><Relationship Id="rId1831" Type="http://schemas.openxmlformats.org/officeDocument/2006/relationships/hyperlink" Target="https://twitter.com/" TargetMode="External"/><Relationship Id="rId4030" Type="http://schemas.openxmlformats.org/officeDocument/2006/relationships/hyperlink" Target="https://twitter.com/" TargetMode="External"/><Relationship Id="rId3589" Type="http://schemas.openxmlformats.org/officeDocument/2006/relationships/hyperlink" Target="https://twitter.com/" TargetMode="External"/><Relationship Id="rId3796" Type="http://schemas.openxmlformats.org/officeDocument/2006/relationships/hyperlink" Target="https://twitter.com/" TargetMode="External"/><Relationship Id="rId2398" Type="http://schemas.openxmlformats.org/officeDocument/2006/relationships/hyperlink" Target="https://twitter.com/" TargetMode="External"/><Relationship Id="rId3449" Type="http://schemas.openxmlformats.org/officeDocument/2006/relationships/hyperlink" Target="https://twitter.com/" TargetMode="External"/><Relationship Id="rId577" Type="http://schemas.openxmlformats.org/officeDocument/2006/relationships/hyperlink" Target="https://twitter.com/i/web/status/1297385101404315648" TargetMode="External"/><Relationship Id="rId2258" Type="http://schemas.openxmlformats.org/officeDocument/2006/relationships/hyperlink" Target="https://twitter.com/" TargetMode="External"/><Relationship Id="rId3656" Type="http://schemas.openxmlformats.org/officeDocument/2006/relationships/hyperlink" Target="https://twitter.com/" TargetMode="External"/><Relationship Id="rId3863" Type="http://schemas.openxmlformats.org/officeDocument/2006/relationships/hyperlink" Target="https://twitter.com/" TargetMode="External"/><Relationship Id="rId784" Type="http://schemas.openxmlformats.org/officeDocument/2006/relationships/hyperlink" Target="https://twitter.com/i/web/status/1297386841159565312" TargetMode="External"/><Relationship Id="rId991" Type="http://schemas.openxmlformats.org/officeDocument/2006/relationships/hyperlink" Target="https://twitter.com/i/web/status/1298290282782429184" TargetMode="External"/><Relationship Id="rId1067" Type="http://schemas.openxmlformats.org/officeDocument/2006/relationships/hyperlink" Target="https://twitter.com/i/web/status/1298430382942060545" TargetMode="External"/><Relationship Id="rId2465" Type="http://schemas.openxmlformats.org/officeDocument/2006/relationships/hyperlink" Target="https://twitter.com/" TargetMode="External"/><Relationship Id="rId2672" Type="http://schemas.openxmlformats.org/officeDocument/2006/relationships/hyperlink" Target="https://twitter.com/" TargetMode="External"/><Relationship Id="rId3309" Type="http://schemas.openxmlformats.org/officeDocument/2006/relationships/hyperlink" Target="https://twitter.com/" TargetMode="External"/><Relationship Id="rId3516" Type="http://schemas.openxmlformats.org/officeDocument/2006/relationships/hyperlink" Target="https://twitter.com/" TargetMode="External"/><Relationship Id="rId3723" Type="http://schemas.openxmlformats.org/officeDocument/2006/relationships/hyperlink" Target="https://twitter.com/" TargetMode="External"/><Relationship Id="rId3930" Type="http://schemas.openxmlformats.org/officeDocument/2006/relationships/hyperlink" Target="https://twitter.com/" TargetMode="External"/><Relationship Id="rId437" Type="http://schemas.openxmlformats.org/officeDocument/2006/relationships/hyperlink" Target="https://twitter.com/i/web/status/1297638939495260160" TargetMode="External"/><Relationship Id="rId644" Type="http://schemas.openxmlformats.org/officeDocument/2006/relationships/hyperlink" Target="https://twitter.com/i/web/status/1297744365104791553" TargetMode="External"/><Relationship Id="rId851" Type="http://schemas.openxmlformats.org/officeDocument/2006/relationships/hyperlink" Target="https://twitter.com/i/web/status/1297641202028670983" TargetMode="External"/><Relationship Id="rId1274" Type="http://schemas.openxmlformats.org/officeDocument/2006/relationships/hyperlink" Target="https://twitter.com/i/web/status/1297036380296495104" TargetMode="External"/><Relationship Id="rId1481" Type="http://schemas.openxmlformats.org/officeDocument/2006/relationships/hyperlink" Target="https://twitter.com/i/web/status/1298746771557023744" TargetMode="External"/><Relationship Id="rId2118" Type="http://schemas.openxmlformats.org/officeDocument/2006/relationships/hyperlink" Target="https://twitter.com/" TargetMode="External"/><Relationship Id="rId2325" Type="http://schemas.openxmlformats.org/officeDocument/2006/relationships/hyperlink" Target="https://twitter.com/" TargetMode="External"/><Relationship Id="rId2532" Type="http://schemas.openxmlformats.org/officeDocument/2006/relationships/hyperlink" Target="https://twitter.com/" TargetMode="External"/><Relationship Id="rId504" Type="http://schemas.openxmlformats.org/officeDocument/2006/relationships/hyperlink" Target="https://twitter.com/i/web/status/1297667235343892481" TargetMode="External"/><Relationship Id="rId711" Type="http://schemas.openxmlformats.org/officeDocument/2006/relationships/hyperlink" Target="https://twitter.com/i/web/status/1297751534562955264" TargetMode="External"/><Relationship Id="rId1134" Type="http://schemas.openxmlformats.org/officeDocument/2006/relationships/hyperlink" Target="https://twitter.com/i/web/status/1297931038845329408" TargetMode="External"/><Relationship Id="rId1341" Type="http://schemas.openxmlformats.org/officeDocument/2006/relationships/hyperlink" Target="https://twitter.com/i/web/status/1297664561110306818" TargetMode="External"/><Relationship Id="rId4497" Type="http://schemas.openxmlformats.org/officeDocument/2006/relationships/hyperlink" Target="https://twitter.com/" TargetMode="External"/><Relationship Id="rId1201" Type="http://schemas.openxmlformats.org/officeDocument/2006/relationships/hyperlink" Target="https://twitter.com/i/web/status/1297931324833976328" TargetMode="External"/><Relationship Id="rId3099" Type="http://schemas.openxmlformats.org/officeDocument/2006/relationships/hyperlink" Target="https://twitter.com/" TargetMode="External"/><Relationship Id="rId4357" Type="http://schemas.openxmlformats.org/officeDocument/2006/relationships/hyperlink" Target="https://twitter.com/" TargetMode="External"/><Relationship Id="rId3166" Type="http://schemas.openxmlformats.org/officeDocument/2006/relationships/hyperlink" Target="https://twitter.com/" TargetMode="External"/><Relationship Id="rId3373" Type="http://schemas.openxmlformats.org/officeDocument/2006/relationships/hyperlink" Target="https://twitter.com/" TargetMode="External"/><Relationship Id="rId3580" Type="http://schemas.openxmlformats.org/officeDocument/2006/relationships/hyperlink" Target="https://twitter.com/" TargetMode="External"/><Relationship Id="rId4217" Type="http://schemas.openxmlformats.org/officeDocument/2006/relationships/hyperlink" Target="https://twitter.com/" TargetMode="External"/><Relationship Id="rId4424" Type="http://schemas.openxmlformats.org/officeDocument/2006/relationships/hyperlink" Target="https://twitter.com/" TargetMode="External"/><Relationship Id="rId294" Type="http://schemas.openxmlformats.org/officeDocument/2006/relationships/hyperlink" Target="https://twitter.com/i/web/status/1297622748336803842" TargetMode="External"/><Relationship Id="rId2182" Type="http://schemas.openxmlformats.org/officeDocument/2006/relationships/hyperlink" Target="https://twitter.com/" TargetMode="External"/><Relationship Id="rId3026" Type="http://schemas.openxmlformats.org/officeDocument/2006/relationships/hyperlink" Target="https://twitter.com/" TargetMode="External"/><Relationship Id="rId3233" Type="http://schemas.openxmlformats.org/officeDocument/2006/relationships/hyperlink" Target="https://twitter.com/" TargetMode="External"/><Relationship Id="rId154" Type="http://schemas.openxmlformats.org/officeDocument/2006/relationships/hyperlink" Target="https://twitter.com/i/web/status/1297022519308845056" TargetMode="External"/><Relationship Id="rId361" Type="http://schemas.openxmlformats.org/officeDocument/2006/relationships/hyperlink" Target="https://twitter.com/i/web/status/1297629241555771393" TargetMode="External"/><Relationship Id="rId2042" Type="http://schemas.openxmlformats.org/officeDocument/2006/relationships/hyperlink" Target="https://twitter.com/" TargetMode="External"/><Relationship Id="rId3440" Type="http://schemas.openxmlformats.org/officeDocument/2006/relationships/hyperlink" Target="https://twitter.com/" TargetMode="External"/><Relationship Id="rId2999" Type="http://schemas.openxmlformats.org/officeDocument/2006/relationships/hyperlink" Target="https://twitter.com/" TargetMode="External"/><Relationship Id="rId3300" Type="http://schemas.openxmlformats.org/officeDocument/2006/relationships/hyperlink" Target="https://twitter.com/" TargetMode="External"/><Relationship Id="rId221" Type="http://schemas.openxmlformats.org/officeDocument/2006/relationships/hyperlink" Target="https://twitter.com/i/web/status/1297390227800162308" TargetMode="External"/><Relationship Id="rId2859" Type="http://schemas.openxmlformats.org/officeDocument/2006/relationships/hyperlink" Target="https://twitter.com/" TargetMode="External"/><Relationship Id="rId1668" Type="http://schemas.openxmlformats.org/officeDocument/2006/relationships/hyperlink" Target="https://twitter.com/" TargetMode="External"/><Relationship Id="rId1875" Type="http://schemas.openxmlformats.org/officeDocument/2006/relationships/hyperlink" Target="https://twitter.com/" TargetMode="External"/><Relationship Id="rId2719" Type="http://schemas.openxmlformats.org/officeDocument/2006/relationships/hyperlink" Target="https://twitter.com/" TargetMode="External"/><Relationship Id="rId4074" Type="http://schemas.openxmlformats.org/officeDocument/2006/relationships/hyperlink" Target="https://twitter.com/" TargetMode="External"/><Relationship Id="rId4281" Type="http://schemas.openxmlformats.org/officeDocument/2006/relationships/hyperlink" Target="https://twitter.com/" TargetMode="External"/><Relationship Id="rId1528" Type="http://schemas.openxmlformats.org/officeDocument/2006/relationships/hyperlink" Target="https://twitter.com/i/web/status/1298758802670485504" TargetMode="External"/><Relationship Id="rId2926" Type="http://schemas.openxmlformats.org/officeDocument/2006/relationships/hyperlink" Target="https://twitter.com/" TargetMode="External"/><Relationship Id="rId3090" Type="http://schemas.openxmlformats.org/officeDocument/2006/relationships/hyperlink" Target="https://twitter.com/" TargetMode="External"/><Relationship Id="rId4141" Type="http://schemas.openxmlformats.org/officeDocument/2006/relationships/hyperlink" Target="https://twitter.com/" TargetMode="External"/><Relationship Id="rId1735" Type="http://schemas.openxmlformats.org/officeDocument/2006/relationships/hyperlink" Target="https://twitter.com/" TargetMode="External"/><Relationship Id="rId1942" Type="http://schemas.openxmlformats.org/officeDocument/2006/relationships/hyperlink" Target="https://twitter.com/" TargetMode="External"/><Relationship Id="rId4001" Type="http://schemas.openxmlformats.org/officeDocument/2006/relationships/hyperlink" Target="https://twitter.com/" TargetMode="External"/><Relationship Id="rId27" Type="http://schemas.openxmlformats.org/officeDocument/2006/relationships/hyperlink" Target="https://twitter.com/i/web/status/1296920414065655809" TargetMode="External"/><Relationship Id="rId1802" Type="http://schemas.openxmlformats.org/officeDocument/2006/relationships/hyperlink" Target="https://twitter.com/" TargetMode="External"/><Relationship Id="rId3767" Type="http://schemas.openxmlformats.org/officeDocument/2006/relationships/hyperlink" Target="https://twitter.com/" TargetMode="External"/><Relationship Id="rId3974" Type="http://schemas.openxmlformats.org/officeDocument/2006/relationships/hyperlink" Target="https://twitter.com/" TargetMode="External"/><Relationship Id="rId688" Type="http://schemas.openxmlformats.org/officeDocument/2006/relationships/hyperlink" Target="https://twitter.com/i/web/status/1297772631245099009" TargetMode="External"/><Relationship Id="rId895" Type="http://schemas.openxmlformats.org/officeDocument/2006/relationships/hyperlink" Target="https://twitter.com/i/web/status/1297949037409128448" TargetMode="External"/><Relationship Id="rId2369" Type="http://schemas.openxmlformats.org/officeDocument/2006/relationships/hyperlink" Target="https://twitter.com/" TargetMode="External"/><Relationship Id="rId2576" Type="http://schemas.openxmlformats.org/officeDocument/2006/relationships/hyperlink" Target="https://twitter.com/" TargetMode="External"/><Relationship Id="rId2783" Type="http://schemas.openxmlformats.org/officeDocument/2006/relationships/hyperlink" Target="https://twitter.com/" TargetMode="External"/><Relationship Id="rId2990" Type="http://schemas.openxmlformats.org/officeDocument/2006/relationships/hyperlink" Target="https://twitter.com/" TargetMode="External"/><Relationship Id="rId3627" Type="http://schemas.openxmlformats.org/officeDocument/2006/relationships/hyperlink" Target="https://twitter.com/" TargetMode="External"/><Relationship Id="rId3834" Type="http://schemas.openxmlformats.org/officeDocument/2006/relationships/hyperlink" Target="https://twitter.com/" TargetMode="External"/><Relationship Id="rId548" Type="http://schemas.openxmlformats.org/officeDocument/2006/relationships/hyperlink" Target="https://twitter.com/i/web/status/1297674708335370246" TargetMode="External"/><Relationship Id="rId755" Type="http://schemas.openxmlformats.org/officeDocument/2006/relationships/hyperlink" Target="https://twitter.com/i/web/status/1297782724128919552" TargetMode="External"/><Relationship Id="rId962" Type="http://schemas.openxmlformats.org/officeDocument/2006/relationships/hyperlink" Target="https://twitter.com/i/web/status/1298092591158788096" TargetMode="External"/><Relationship Id="rId1178" Type="http://schemas.openxmlformats.org/officeDocument/2006/relationships/hyperlink" Target="https://twitter.com/i/web/status/1298401705034317824" TargetMode="External"/><Relationship Id="rId1385" Type="http://schemas.openxmlformats.org/officeDocument/2006/relationships/hyperlink" Target="https://twitter.com/i/web/status/1298721411712741376" TargetMode="External"/><Relationship Id="rId1592" Type="http://schemas.openxmlformats.org/officeDocument/2006/relationships/hyperlink" Target="https://twitter.com/" TargetMode="External"/><Relationship Id="rId2229" Type="http://schemas.openxmlformats.org/officeDocument/2006/relationships/hyperlink" Target="https://twitter.com/" TargetMode="External"/><Relationship Id="rId2436" Type="http://schemas.openxmlformats.org/officeDocument/2006/relationships/hyperlink" Target="https://twitter.com/" TargetMode="External"/><Relationship Id="rId2643" Type="http://schemas.openxmlformats.org/officeDocument/2006/relationships/hyperlink" Target="https://twitter.com/" TargetMode="External"/><Relationship Id="rId2850" Type="http://schemas.openxmlformats.org/officeDocument/2006/relationships/hyperlink" Target="https://twitter.com/" TargetMode="External"/><Relationship Id="rId91" Type="http://schemas.openxmlformats.org/officeDocument/2006/relationships/hyperlink" Target="https://twitter.com/i/web/status/1297038895461228544" TargetMode="External"/><Relationship Id="rId408" Type="http://schemas.openxmlformats.org/officeDocument/2006/relationships/hyperlink" Target="https://twitter.com/i/web/status/1297637336067592193" TargetMode="External"/><Relationship Id="rId615" Type="http://schemas.openxmlformats.org/officeDocument/2006/relationships/hyperlink" Target="https://twitter.com/i/web/status/1297709190849454089" TargetMode="External"/><Relationship Id="rId822" Type="http://schemas.openxmlformats.org/officeDocument/2006/relationships/hyperlink" Target="https://twitter.com/i/web/status/1297894106069311488" TargetMode="External"/><Relationship Id="rId1038" Type="http://schemas.openxmlformats.org/officeDocument/2006/relationships/hyperlink" Target="https://twitter.com/i/web/status/1296983389988425728" TargetMode="External"/><Relationship Id="rId1245" Type="http://schemas.openxmlformats.org/officeDocument/2006/relationships/hyperlink" Target="https://twitter.com/i/web/status/1298463156944146433" TargetMode="External"/><Relationship Id="rId1452" Type="http://schemas.openxmlformats.org/officeDocument/2006/relationships/hyperlink" Target="https://twitter.com/i/web/status/1298747303017058304" TargetMode="External"/><Relationship Id="rId2503" Type="http://schemas.openxmlformats.org/officeDocument/2006/relationships/hyperlink" Target="https://twitter.com/" TargetMode="External"/><Relationship Id="rId3901" Type="http://schemas.openxmlformats.org/officeDocument/2006/relationships/hyperlink" Target="https://twitter.com/" TargetMode="External"/><Relationship Id="rId1105" Type="http://schemas.openxmlformats.org/officeDocument/2006/relationships/hyperlink" Target="https://twitter.com/i/web/status/1296903242006355968" TargetMode="External"/><Relationship Id="rId1312" Type="http://schemas.openxmlformats.org/officeDocument/2006/relationships/hyperlink" Target="https://twitter.com/i/web/status/1297670667178070022" TargetMode="External"/><Relationship Id="rId2710" Type="http://schemas.openxmlformats.org/officeDocument/2006/relationships/hyperlink" Target="https://twitter.com/" TargetMode="External"/><Relationship Id="rId4468" Type="http://schemas.openxmlformats.org/officeDocument/2006/relationships/hyperlink" Target="https://twitter.com/" TargetMode="External"/><Relationship Id="rId3277" Type="http://schemas.openxmlformats.org/officeDocument/2006/relationships/hyperlink" Target="https://twitter.com/" TargetMode="External"/><Relationship Id="rId198" Type="http://schemas.openxmlformats.org/officeDocument/2006/relationships/hyperlink" Target="https://twitter.com/i/web/status/1297353789792555009" TargetMode="External"/><Relationship Id="rId2086" Type="http://schemas.openxmlformats.org/officeDocument/2006/relationships/hyperlink" Target="https://twitter.com/" TargetMode="External"/><Relationship Id="rId3484" Type="http://schemas.openxmlformats.org/officeDocument/2006/relationships/hyperlink" Target="https://twitter.com/" TargetMode="External"/><Relationship Id="rId3691" Type="http://schemas.openxmlformats.org/officeDocument/2006/relationships/hyperlink" Target="https://twitter.com/" TargetMode="External"/><Relationship Id="rId4328" Type="http://schemas.openxmlformats.org/officeDocument/2006/relationships/hyperlink" Target="https://twitter.com/" TargetMode="External"/><Relationship Id="rId2293" Type="http://schemas.openxmlformats.org/officeDocument/2006/relationships/hyperlink" Target="https://twitter.com/" TargetMode="External"/><Relationship Id="rId3137" Type="http://schemas.openxmlformats.org/officeDocument/2006/relationships/hyperlink" Target="https://twitter.com/" TargetMode="External"/><Relationship Id="rId3344" Type="http://schemas.openxmlformats.org/officeDocument/2006/relationships/hyperlink" Target="https://twitter.com/" TargetMode="External"/><Relationship Id="rId3551" Type="http://schemas.openxmlformats.org/officeDocument/2006/relationships/hyperlink" Target="https://twitter.com/" TargetMode="External"/><Relationship Id="rId265" Type="http://schemas.openxmlformats.org/officeDocument/2006/relationships/hyperlink" Target="https://twitter.com/i/web/status/1297518739861180416" TargetMode="External"/><Relationship Id="rId472" Type="http://schemas.openxmlformats.org/officeDocument/2006/relationships/hyperlink" Target="https://twitter.com/i/web/status/1297655925432623106" TargetMode="External"/><Relationship Id="rId2153" Type="http://schemas.openxmlformats.org/officeDocument/2006/relationships/hyperlink" Target="https://twitter.com/" TargetMode="External"/><Relationship Id="rId2360" Type="http://schemas.openxmlformats.org/officeDocument/2006/relationships/hyperlink" Target="https://twitter.com/" TargetMode="External"/><Relationship Id="rId3204" Type="http://schemas.openxmlformats.org/officeDocument/2006/relationships/hyperlink" Target="https://twitter.com/" TargetMode="External"/><Relationship Id="rId3411" Type="http://schemas.openxmlformats.org/officeDocument/2006/relationships/hyperlink" Target="https://twitter.com/" TargetMode="External"/><Relationship Id="rId125" Type="http://schemas.openxmlformats.org/officeDocument/2006/relationships/hyperlink" Target="https://twitter.com/i/web/status/1297141543493488640" TargetMode="External"/><Relationship Id="rId332" Type="http://schemas.openxmlformats.org/officeDocument/2006/relationships/hyperlink" Target="https://twitter.com/i/web/status/1297626211347136512" TargetMode="External"/><Relationship Id="rId2013" Type="http://schemas.openxmlformats.org/officeDocument/2006/relationships/hyperlink" Target="https://twitter.com/" TargetMode="External"/><Relationship Id="rId2220" Type="http://schemas.openxmlformats.org/officeDocument/2006/relationships/hyperlink" Target="https://twitter.com/" TargetMode="External"/><Relationship Id="rId4185" Type="http://schemas.openxmlformats.org/officeDocument/2006/relationships/hyperlink" Target="https://twitter.com/" TargetMode="External"/><Relationship Id="rId4392" Type="http://schemas.openxmlformats.org/officeDocument/2006/relationships/hyperlink" Target="https://twitter.com/" TargetMode="External"/><Relationship Id="rId1779" Type="http://schemas.openxmlformats.org/officeDocument/2006/relationships/hyperlink" Target="https://twitter.com/" TargetMode="External"/><Relationship Id="rId1986" Type="http://schemas.openxmlformats.org/officeDocument/2006/relationships/hyperlink" Target="https://twitter.com/" TargetMode="External"/><Relationship Id="rId4045" Type="http://schemas.openxmlformats.org/officeDocument/2006/relationships/hyperlink" Target="https://twitter.com/" TargetMode="External"/><Relationship Id="rId4252" Type="http://schemas.openxmlformats.org/officeDocument/2006/relationships/hyperlink" Target="https://twitter.com/" TargetMode="External"/><Relationship Id="rId1639" Type="http://schemas.openxmlformats.org/officeDocument/2006/relationships/hyperlink" Target="https://twitter.com/" TargetMode="External"/><Relationship Id="rId1846" Type="http://schemas.openxmlformats.org/officeDocument/2006/relationships/hyperlink" Target="https://twitter.com/" TargetMode="External"/><Relationship Id="rId3061" Type="http://schemas.openxmlformats.org/officeDocument/2006/relationships/hyperlink" Target="https://twitter.com/" TargetMode="External"/><Relationship Id="rId1706" Type="http://schemas.openxmlformats.org/officeDocument/2006/relationships/hyperlink" Target="https://twitter.com/" TargetMode="External"/><Relationship Id="rId1913" Type="http://schemas.openxmlformats.org/officeDocument/2006/relationships/hyperlink" Target="https://twitter.com/" TargetMode="External"/><Relationship Id="rId4112" Type="http://schemas.openxmlformats.org/officeDocument/2006/relationships/hyperlink" Target="https://twitter.com/" TargetMode="External"/><Relationship Id="rId3878" Type="http://schemas.openxmlformats.org/officeDocument/2006/relationships/hyperlink" Target="https://twitter.com/" TargetMode="External"/><Relationship Id="rId799" Type="http://schemas.openxmlformats.org/officeDocument/2006/relationships/hyperlink" Target="https://twitter.com/i/web/status/1297037517305204739" TargetMode="External"/><Relationship Id="rId2687" Type="http://schemas.openxmlformats.org/officeDocument/2006/relationships/hyperlink" Target="https://twitter.com/" TargetMode="External"/><Relationship Id="rId2894" Type="http://schemas.openxmlformats.org/officeDocument/2006/relationships/hyperlink" Target="https://twitter.com/" TargetMode="External"/><Relationship Id="rId3738" Type="http://schemas.openxmlformats.org/officeDocument/2006/relationships/hyperlink" Target="https://twitter.com/" TargetMode="External"/><Relationship Id="rId659" Type="http://schemas.openxmlformats.org/officeDocument/2006/relationships/hyperlink" Target="https://twitter.com/i/web/status/1297745858771984385" TargetMode="External"/><Relationship Id="rId866" Type="http://schemas.openxmlformats.org/officeDocument/2006/relationships/hyperlink" Target="https://twitter.com/i/web/status/1297916524393635846" TargetMode="External"/><Relationship Id="rId1289" Type="http://schemas.openxmlformats.org/officeDocument/2006/relationships/hyperlink" Target="https://twitter.com/i/web/status/1297773629049114624" TargetMode="External"/><Relationship Id="rId1496" Type="http://schemas.openxmlformats.org/officeDocument/2006/relationships/hyperlink" Target="https://twitter.com/i/web/status/1298749785210523648" TargetMode="External"/><Relationship Id="rId2547" Type="http://schemas.openxmlformats.org/officeDocument/2006/relationships/hyperlink" Target="https://twitter.com/" TargetMode="External"/><Relationship Id="rId3945" Type="http://schemas.openxmlformats.org/officeDocument/2006/relationships/hyperlink" Target="https://twitter.com/" TargetMode="External"/><Relationship Id="rId519" Type="http://schemas.openxmlformats.org/officeDocument/2006/relationships/hyperlink" Target="https://twitter.com/i/web/status/1297033311114498048" TargetMode="External"/><Relationship Id="rId1149" Type="http://schemas.openxmlformats.org/officeDocument/2006/relationships/hyperlink" Target="https://twitter.com/i/web/status/1297944955202048000" TargetMode="External"/><Relationship Id="rId1356" Type="http://schemas.openxmlformats.org/officeDocument/2006/relationships/hyperlink" Target="https://twitter.com/i/web/status/1298654929494724608" TargetMode="External"/><Relationship Id="rId2754" Type="http://schemas.openxmlformats.org/officeDocument/2006/relationships/hyperlink" Target="https://twitter.com/" TargetMode="External"/><Relationship Id="rId2961" Type="http://schemas.openxmlformats.org/officeDocument/2006/relationships/hyperlink" Target="https://twitter.com/" TargetMode="External"/><Relationship Id="rId3805" Type="http://schemas.openxmlformats.org/officeDocument/2006/relationships/hyperlink" Target="https://twitter.com/" TargetMode="External"/><Relationship Id="rId726" Type="http://schemas.openxmlformats.org/officeDocument/2006/relationships/hyperlink" Target="https://twitter.com/i/web/status/1297768818710925314" TargetMode="External"/><Relationship Id="rId933" Type="http://schemas.openxmlformats.org/officeDocument/2006/relationships/hyperlink" Target="https://twitter.com/i/web/status/1298066171414052864" TargetMode="External"/><Relationship Id="rId1009" Type="http://schemas.openxmlformats.org/officeDocument/2006/relationships/hyperlink" Target="https://twitter.com/i/web/status/1298304667777036290" TargetMode="External"/><Relationship Id="rId1563" Type="http://schemas.openxmlformats.org/officeDocument/2006/relationships/hyperlink" Target="https://twitter.com/i/web/status/1298767333847117824" TargetMode="External"/><Relationship Id="rId1770" Type="http://schemas.openxmlformats.org/officeDocument/2006/relationships/hyperlink" Target="https://twitter.com/" TargetMode="External"/><Relationship Id="rId2407" Type="http://schemas.openxmlformats.org/officeDocument/2006/relationships/hyperlink" Target="https://twitter.com/" TargetMode="External"/><Relationship Id="rId2614" Type="http://schemas.openxmlformats.org/officeDocument/2006/relationships/hyperlink" Target="https://twitter.com/" TargetMode="External"/><Relationship Id="rId2821" Type="http://schemas.openxmlformats.org/officeDocument/2006/relationships/hyperlink" Target="https://twitter.com/" TargetMode="External"/><Relationship Id="rId62" Type="http://schemas.openxmlformats.org/officeDocument/2006/relationships/hyperlink" Target="https://twitter.com/i/web/status/1296987819953381376" TargetMode="External"/><Relationship Id="rId1216" Type="http://schemas.openxmlformats.org/officeDocument/2006/relationships/hyperlink" Target="https://twitter.com/i/web/status/1297036261945827328" TargetMode="External"/><Relationship Id="rId1423" Type="http://schemas.openxmlformats.org/officeDocument/2006/relationships/hyperlink" Target="https://twitter.com/i/web/status/1298728826931798018" TargetMode="External"/><Relationship Id="rId1630" Type="http://schemas.openxmlformats.org/officeDocument/2006/relationships/hyperlink" Target="https://twitter.com/" TargetMode="External"/><Relationship Id="rId3388" Type="http://schemas.openxmlformats.org/officeDocument/2006/relationships/hyperlink" Target="https://twitter.com/" TargetMode="External"/><Relationship Id="rId3595" Type="http://schemas.openxmlformats.org/officeDocument/2006/relationships/hyperlink" Target="https://twitter.com/" TargetMode="External"/><Relationship Id="rId4439" Type="http://schemas.openxmlformats.org/officeDocument/2006/relationships/hyperlink" Target="https://twitter.com/" TargetMode="External"/><Relationship Id="rId2197" Type="http://schemas.openxmlformats.org/officeDocument/2006/relationships/hyperlink" Target="https://twitter.com/" TargetMode="External"/><Relationship Id="rId3248" Type="http://schemas.openxmlformats.org/officeDocument/2006/relationships/hyperlink" Target="https://twitter.com/" TargetMode="External"/><Relationship Id="rId3455" Type="http://schemas.openxmlformats.org/officeDocument/2006/relationships/hyperlink" Target="https://twitter.com/" TargetMode="External"/><Relationship Id="rId3662" Type="http://schemas.openxmlformats.org/officeDocument/2006/relationships/hyperlink" Target="https://twitter.com/" TargetMode="External"/><Relationship Id="rId169" Type="http://schemas.openxmlformats.org/officeDocument/2006/relationships/hyperlink" Target="https://twitter.com/i/web/status/1297037262308487168" TargetMode="External"/><Relationship Id="rId376" Type="http://schemas.openxmlformats.org/officeDocument/2006/relationships/hyperlink" Target="https://twitter.com/i/web/status/1297630350739472386" TargetMode="External"/><Relationship Id="rId583" Type="http://schemas.openxmlformats.org/officeDocument/2006/relationships/hyperlink" Target="https://twitter.com/i/web/status/1297034797756243968" TargetMode="External"/><Relationship Id="rId790" Type="http://schemas.openxmlformats.org/officeDocument/2006/relationships/hyperlink" Target="https://twitter.com/i/web/status/1297034620651868161" TargetMode="External"/><Relationship Id="rId2057" Type="http://schemas.openxmlformats.org/officeDocument/2006/relationships/hyperlink" Target="https://twitter.com/" TargetMode="External"/><Relationship Id="rId2264" Type="http://schemas.openxmlformats.org/officeDocument/2006/relationships/hyperlink" Target="https://twitter.com/" TargetMode="External"/><Relationship Id="rId2471" Type="http://schemas.openxmlformats.org/officeDocument/2006/relationships/hyperlink" Target="https://twitter.com/" TargetMode="External"/><Relationship Id="rId3108" Type="http://schemas.openxmlformats.org/officeDocument/2006/relationships/hyperlink" Target="https://twitter.com/" TargetMode="External"/><Relationship Id="rId3315" Type="http://schemas.openxmlformats.org/officeDocument/2006/relationships/hyperlink" Target="https://twitter.com/" TargetMode="External"/><Relationship Id="rId3522" Type="http://schemas.openxmlformats.org/officeDocument/2006/relationships/hyperlink" Target="https://twitter.com/" TargetMode="External"/><Relationship Id="rId236" Type="http://schemas.openxmlformats.org/officeDocument/2006/relationships/hyperlink" Target="https://twitter.com/i/web/status/1297402907164160000" TargetMode="External"/><Relationship Id="rId443" Type="http://schemas.openxmlformats.org/officeDocument/2006/relationships/hyperlink" Target="https://twitter.com/i/web/status/1297629602190446592" TargetMode="External"/><Relationship Id="rId650" Type="http://schemas.openxmlformats.org/officeDocument/2006/relationships/hyperlink" Target="https://twitter.com/i/web/status/1297744804860788737" TargetMode="External"/><Relationship Id="rId1073" Type="http://schemas.openxmlformats.org/officeDocument/2006/relationships/hyperlink" Target="https://twitter.com/i/web/status/1298431803418529792" TargetMode="External"/><Relationship Id="rId1280" Type="http://schemas.openxmlformats.org/officeDocument/2006/relationships/hyperlink" Target="https://twitter.com/i/web/status/1296987240569110529" TargetMode="External"/><Relationship Id="rId2124" Type="http://schemas.openxmlformats.org/officeDocument/2006/relationships/hyperlink" Target="https://twitter.com/" TargetMode="External"/><Relationship Id="rId2331" Type="http://schemas.openxmlformats.org/officeDocument/2006/relationships/hyperlink" Target="https://twitter.com/" TargetMode="External"/><Relationship Id="rId303" Type="http://schemas.openxmlformats.org/officeDocument/2006/relationships/hyperlink" Target="https://twitter.com/i/web/status/1297623260541210626" TargetMode="External"/><Relationship Id="rId1140" Type="http://schemas.openxmlformats.org/officeDocument/2006/relationships/hyperlink" Target="https://twitter.com/i/web/status/1297931141639360513" TargetMode="External"/><Relationship Id="rId4089" Type="http://schemas.openxmlformats.org/officeDocument/2006/relationships/hyperlink" Target="https://twitter.com/" TargetMode="External"/><Relationship Id="rId4296" Type="http://schemas.openxmlformats.org/officeDocument/2006/relationships/hyperlink" Target="https://twitter.com/" TargetMode="External"/><Relationship Id="rId510" Type="http://schemas.openxmlformats.org/officeDocument/2006/relationships/hyperlink" Target="https://twitter.com/i/web/status/1297671929885851648" TargetMode="External"/><Relationship Id="rId1000" Type="http://schemas.openxmlformats.org/officeDocument/2006/relationships/hyperlink" Target="https://twitter.com/i/web/status/1297635122443886593" TargetMode="External"/><Relationship Id="rId1957" Type="http://schemas.openxmlformats.org/officeDocument/2006/relationships/hyperlink" Target="https://twitter.com/" TargetMode="External"/><Relationship Id="rId4156" Type="http://schemas.openxmlformats.org/officeDocument/2006/relationships/hyperlink" Target="https://twitter.com/" TargetMode="External"/><Relationship Id="rId4363" Type="http://schemas.openxmlformats.org/officeDocument/2006/relationships/hyperlink" Target="https://twitter.com/" TargetMode="External"/><Relationship Id="rId1817" Type="http://schemas.openxmlformats.org/officeDocument/2006/relationships/hyperlink" Target="https://twitter.com/" TargetMode="External"/><Relationship Id="rId3172" Type="http://schemas.openxmlformats.org/officeDocument/2006/relationships/hyperlink" Target="https://twitter.com/" TargetMode="External"/><Relationship Id="rId4016" Type="http://schemas.openxmlformats.org/officeDocument/2006/relationships/hyperlink" Target="https://twitter.com/" TargetMode="External"/><Relationship Id="rId4223" Type="http://schemas.openxmlformats.org/officeDocument/2006/relationships/hyperlink" Target="https://twitter.com/" TargetMode="External"/><Relationship Id="rId4430" Type="http://schemas.openxmlformats.org/officeDocument/2006/relationships/hyperlink" Target="https://twitter.com/" TargetMode="External"/><Relationship Id="rId3032" Type="http://schemas.openxmlformats.org/officeDocument/2006/relationships/hyperlink" Target="https://twitter.com/" TargetMode="External"/><Relationship Id="rId160" Type="http://schemas.openxmlformats.org/officeDocument/2006/relationships/hyperlink" Target="https://twitter.com/i/web/status/1297027057638088704" TargetMode="External"/><Relationship Id="rId3989" Type="http://schemas.openxmlformats.org/officeDocument/2006/relationships/hyperlink" Target="https://twitter.com/" TargetMode="External"/><Relationship Id="rId2798" Type="http://schemas.openxmlformats.org/officeDocument/2006/relationships/hyperlink" Target="https://twitter.com/" TargetMode="External"/><Relationship Id="rId3849" Type="http://schemas.openxmlformats.org/officeDocument/2006/relationships/hyperlink" Target="https://twitter.com/" TargetMode="External"/><Relationship Id="rId977" Type="http://schemas.openxmlformats.org/officeDocument/2006/relationships/hyperlink" Target="https://twitter.com/i/web/status/1297364978832412672" TargetMode="External"/><Relationship Id="rId2658" Type="http://schemas.openxmlformats.org/officeDocument/2006/relationships/hyperlink" Target="https://twitter.com/" TargetMode="External"/><Relationship Id="rId2865" Type="http://schemas.openxmlformats.org/officeDocument/2006/relationships/hyperlink" Target="https://twitter.com/" TargetMode="External"/><Relationship Id="rId3709" Type="http://schemas.openxmlformats.org/officeDocument/2006/relationships/hyperlink" Target="https://twitter.com/" TargetMode="External"/><Relationship Id="rId3916" Type="http://schemas.openxmlformats.org/officeDocument/2006/relationships/hyperlink" Target="https://twitter.com/" TargetMode="External"/><Relationship Id="rId4080" Type="http://schemas.openxmlformats.org/officeDocument/2006/relationships/hyperlink" Target="https://twitter.com/" TargetMode="External"/><Relationship Id="rId837" Type="http://schemas.openxmlformats.org/officeDocument/2006/relationships/hyperlink" Target="https://twitter.com/i/web/status/1297675191401627648" TargetMode="External"/><Relationship Id="rId1467" Type="http://schemas.openxmlformats.org/officeDocument/2006/relationships/hyperlink" Target="https://twitter.com/i/web/status/1298747756715159553" TargetMode="External"/><Relationship Id="rId1674" Type="http://schemas.openxmlformats.org/officeDocument/2006/relationships/hyperlink" Target="https://twitter.com/" TargetMode="External"/><Relationship Id="rId1881" Type="http://schemas.openxmlformats.org/officeDocument/2006/relationships/hyperlink" Target="https://twitter.com/" TargetMode="External"/><Relationship Id="rId2518" Type="http://schemas.openxmlformats.org/officeDocument/2006/relationships/hyperlink" Target="https://twitter.com/" TargetMode="External"/><Relationship Id="rId2725" Type="http://schemas.openxmlformats.org/officeDocument/2006/relationships/hyperlink" Target="https://twitter.com/" TargetMode="External"/><Relationship Id="rId2932" Type="http://schemas.openxmlformats.org/officeDocument/2006/relationships/hyperlink" Target="https://twitter.com/" TargetMode="External"/><Relationship Id="rId904" Type="http://schemas.openxmlformats.org/officeDocument/2006/relationships/hyperlink" Target="https://twitter.com/i/web/status/1297952892926734343" TargetMode="External"/><Relationship Id="rId1327" Type="http://schemas.openxmlformats.org/officeDocument/2006/relationships/hyperlink" Target="https://twitter.com/i/web/status/1296982095546392576" TargetMode="External"/><Relationship Id="rId1534" Type="http://schemas.openxmlformats.org/officeDocument/2006/relationships/hyperlink" Target="https://twitter.com/i/web/status/1298760960941780992" TargetMode="External"/><Relationship Id="rId1741" Type="http://schemas.openxmlformats.org/officeDocument/2006/relationships/hyperlink" Target="https://twitter.com/" TargetMode="External"/><Relationship Id="rId33" Type="http://schemas.openxmlformats.org/officeDocument/2006/relationships/hyperlink" Target="https://twitter.com/i/web/status/1296938174309163010" TargetMode="External"/><Relationship Id="rId1601" Type="http://schemas.openxmlformats.org/officeDocument/2006/relationships/hyperlink" Target="https://twitter.com/" TargetMode="External"/><Relationship Id="rId3499" Type="http://schemas.openxmlformats.org/officeDocument/2006/relationships/hyperlink" Target="https://twitter.com/" TargetMode="External"/><Relationship Id="rId3359" Type="http://schemas.openxmlformats.org/officeDocument/2006/relationships/hyperlink" Target="https://twitter.com/" TargetMode="External"/><Relationship Id="rId3566" Type="http://schemas.openxmlformats.org/officeDocument/2006/relationships/hyperlink" Target="https://twitter.com/" TargetMode="External"/><Relationship Id="rId487" Type="http://schemas.openxmlformats.org/officeDocument/2006/relationships/hyperlink" Target="https://twitter.com/i/web/status/1297665073666764803" TargetMode="External"/><Relationship Id="rId694" Type="http://schemas.openxmlformats.org/officeDocument/2006/relationships/hyperlink" Target="https://twitter.com/i/web/status/1297773629049114624" TargetMode="External"/><Relationship Id="rId2168" Type="http://schemas.openxmlformats.org/officeDocument/2006/relationships/hyperlink" Target="https://twitter.com/" TargetMode="External"/><Relationship Id="rId2375" Type="http://schemas.openxmlformats.org/officeDocument/2006/relationships/hyperlink" Target="https://twitter.com/" TargetMode="External"/><Relationship Id="rId3219" Type="http://schemas.openxmlformats.org/officeDocument/2006/relationships/hyperlink" Target="https://twitter.com/" TargetMode="External"/><Relationship Id="rId3773" Type="http://schemas.openxmlformats.org/officeDocument/2006/relationships/hyperlink" Target="https://twitter.com/" TargetMode="External"/><Relationship Id="rId3980" Type="http://schemas.openxmlformats.org/officeDocument/2006/relationships/hyperlink" Target="https://twitter.com/" TargetMode="External"/><Relationship Id="rId347" Type="http://schemas.openxmlformats.org/officeDocument/2006/relationships/hyperlink" Target="https://twitter.com/i/web/status/1297631448053288964" TargetMode="External"/><Relationship Id="rId1184" Type="http://schemas.openxmlformats.org/officeDocument/2006/relationships/hyperlink" Target="https://twitter.com/i/web/status/1297933374917500928" TargetMode="External"/><Relationship Id="rId2028" Type="http://schemas.openxmlformats.org/officeDocument/2006/relationships/hyperlink" Target="https://twitter.com/" TargetMode="External"/><Relationship Id="rId2582" Type="http://schemas.openxmlformats.org/officeDocument/2006/relationships/hyperlink" Target="https://twitter.com/" TargetMode="External"/><Relationship Id="rId3426" Type="http://schemas.openxmlformats.org/officeDocument/2006/relationships/hyperlink" Target="https://twitter.com/" TargetMode="External"/><Relationship Id="rId3633" Type="http://schemas.openxmlformats.org/officeDocument/2006/relationships/hyperlink" Target="https://twitter.com/" TargetMode="External"/><Relationship Id="rId3840" Type="http://schemas.openxmlformats.org/officeDocument/2006/relationships/hyperlink" Target="https://twitter.com/" TargetMode="External"/><Relationship Id="rId554" Type="http://schemas.openxmlformats.org/officeDocument/2006/relationships/hyperlink" Target="https://twitter.com/i/web/status/1297675434281373697" TargetMode="External"/><Relationship Id="rId761" Type="http://schemas.openxmlformats.org/officeDocument/2006/relationships/hyperlink" Target="https://twitter.com/i/web/status/1297836701612748800" TargetMode="External"/><Relationship Id="rId1391" Type="http://schemas.openxmlformats.org/officeDocument/2006/relationships/hyperlink" Target="https://twitter.com/i/web/status/1298721347078561794" TargetMode="External"/><Relationship Id="rId2235" Type="http://schemas.openxmlformats.org/officeDocument/2006/relationships/hyperlink" Target="https://twitter.com/" TargetMode="External"/><Relationship Id="rId2442" Type="http://schemas.openxmlformats.org/officeDocument/2006/relationships/hyperlink" Target="https://twitter.com/" TargetMode="External"/><Relationship Id="rId3700" Type="http://schemas.openxmlformats.org/officeDocument/2006/relationships/hyperlink" Target="https://twitter.com/" TargetMode="External"/><Relationship Id="rId207" Type="http://schemas.openxmlformats.org/officeDocument/2006/relationships/hyperlink" Target="https://twitter.com/i/web/status/1297354209369759746" TargetMode="External"/><Relationship Id="rId414" Type="http://schemas.openxmlformats.org/officeDocument/2006/relationships/hyperlink" Target="https://twitter.com/i/web/status/1297630350739472386" TargetMode="External"/><Relationship Id="rId621" Type="http://schemas.openxmlformats.org/officeDocument/2006/relationships/hyperlink" Target="https://twitter.com/i/web/status/1297563136631939073" TargetMode="External"/><Relationship Id="rId1044" Type="http://schemas.openxmlformats.org/officeDocument/2006/relationships/hyperlink" Target="https://twitter.com/i/web/status/1296981724438695936" TargetMode="External"/><Relationship Id="rId1251" Type="http://schemas.openxmlformats.org/officeDocument/2006/relationships/hyperlink" Target="https://twitter.com/i/web/status/1298462189460783104" TargetMode="External"/><Relationship Id="rId2302" Type="http://schemas.openxmlformats.org/officeDocument/2006/relationships/hyperlink" Target="https://twitter.com/" TargetMode="External"/><Relationship Id="rId1111" Type="http://schemas.openxmlformats.org/officeDocument/2006/relationships/hyperlink" Target="https://twitter.com/i/web/status/1296898634869506049" TargetMode="External"/><Relationship Id="rId4267" Type="http://schemas.openxmlformats.org/officeDocument/2006/relationships/hyperlink" Target="https://twitter.com/" TargetMode="External"/><Relationship Id="rId4474" Type="http://schemas.openxmlformats.org/officeDocument/2006/relationships/hyperlink" Target="https://twitter.com/" TargetMode="External"/><Relationship Id="rId3076" Type="http://schemas.openxmlformats.org/officeDocument/2006/relationships/hyperlink" Target="https://twitter.com/" TargetMode="External"/><Relationship Id="rId3283" Type="http://schemas.openxmlformats.org/officeDocument/2006/relationships/hyperlink" Target="https://twitter.com/" TargetMode="External"/><Relationship Id="rId3490" Type="http://schemas.openxmlformats.org/officeDocument/2006/relationships/hyperlink" Target="https://twitter.com/" TargetMode="External"/><Relationship Id="rId4127" Type="http://schemas.openxmlformats.org/officeDocument/2006/relationships/hyperlink" Target="https://twitter.com/" TargetMode="External"/><Relationship Id="rId4334" Type="http://schemas.openxmlformats.org/officeDocument/2006/relationships/hyperlink" Target="https://twitter.com/" TargetMode="External"/><Relationship Id="rId1928" Type="http://schemas.openxmlformats.org/officeDocument/2006/relationships/hyperlink" Target="https://twitter.com/" TargetMode="External"/><Relationship Id="rId2092" Type="http://schemas.openxmlformats.org/officeDocument/2006/relationships/hyperlink" Target="https://twitter.com/" TargetMode="External"/><Relationship Id="rId3143" Type="http://schemas.openxmlformats.org/officeDocument/2006/relationships/hyperlink" Target="https://twitter.com/" TargetMode="External"/><Relationship Id="rId3350" Type="http://schemas.openxmlformats.org/officeDocument/2006/relationships/hyperlink" Target="https://twitter.com/" TargetMode="External"/><Relationship Id="rId271" Type="http://schemas.openxmlformats.org/officeDocument/2006/relationships/hyperlink" Target="https://twitter.com/i/web/status/1297019067086381058" TargetMode="External"/><Relationship Id="rId3003" Type="http://schemas.openxmlformats.org/officeDocument/2006/relationships/hyperlink" Target="https://twitter.com/" TargetMode="External"/><Relationship Id="rId4401" Type="http://schemas.openxmlformats.org/officeDocument/2006/relationships/hyperlink" Target="https://twitter.com/" TargetMode="External"/><Relationship Id="rId131" Type="http://schemas.openxmlformats.org/officeDocument/2006/relationships/hyperlink" Target="https://twitter.com/i/web/status/1297175625116065792" TargetMode="External"/><Relationship Id="rId3210" Type="http://schemas.openxmlformats.org/officeDocument/2006/relationships/hyperlink" Target="https://twitter.com/" TargetMode="External"/><Relationship Id="rId2769" Type="http://schemas.openxmlformats.org/officeDocument/2006/relationships/hyperlink" Target="https://twitter.com/" TargetMode="External"/><Relationship Id="rId2976" Type="http://schemas.openxmlformats.org/officeDocument/2006/relationships/hyperlink" Target="https://twitter.com/" TargetMode="External"/><Relationship Id="rId948" Type="http://schemas.openxmlformats.org/officeDocument/2006/relationships/hyperlink" Target="https://twitter.com/i/web/status/1298081771649630208" TargetMode="External"/><Relationship Id="rId1578" Type="http://schemas.openxmlformats.org/officeDocument/2006/relationships/hyperlink" Target="https://twitter.com/" TargetMode="External"/><Relationship Id="rId1785" Type="http://schemas.openxmlformats.org/officeDocument/2006/relationships/hyperlink" Target="https://twitter.com/" TargetMode="External"/><Relationship Id="rId1992" Type="http://schemas.openxmlformats.org/officeDocument/2006/relationships/hyperlink" Target="https://twitter.com/" TargetMode="External"/><Relationship Id="rId2629" Type="http://schemas.openxmlformats.org/officeDocument/2006/relationships/hyperlink" Target="https://twitter.com/" TargetMode="External"/><Relationship Id="rId2836" Type="http://schemas.openxmlformats.org/officeDocument/2006/relationships/hyperlink" Target="https://twitter.com/" TargetMode="External"/><Relationship Id="rId4191" Type="http://schemas.openxmlformats.org/officeDocument/2006/relationships/hyperlink" Target="https://twitter.com/" TargetMode="External"/><Relationship Id="rId77" Type="http://schemas.openxmlformats.org/officeDocument/2006/relationships/hyperlink" Target="https://twitter.com/i/web/status/1297020514393874434" TargetMode="External"/><Relationship Id="rId808" Type="http://schemas.openxmlformats.org/officeDocument/2006/relationships/hyperlink" Target="https://twitter.com/i/web/status/1297374989470113792" TargetMode="External"/><Relationship Id="rId1438" Type="http://schemas.openxmlformats.org/officeDocument/2006/relationships/hyperlink" Target="https://twitter.com/i/web/status/1298745110398726145" TargetMode="External"/><Relationship Id="rId1645" Type="http://schemas.openxmlformats.org/officeDocument/2006/relationships/hyperlink" Target="https://twitter.com/" TargetMode="External"/><Relationship Id="rId4051" Type="http://schemas.openxmlformats.org/officeDocument/2006/relationships/hyperlink" Target="https://twitter.com/" TargetMode="External"/><Relationship Id="rId1852" Type="http://schemas.openxmlformats.org/officeDocument/2006/relationships/hyperlink" Target="https://twitter.com/" TargetMode="External"/><Relationship Id="rId2903" Type="http://schemas.openxmlformats.org/officeDocument/2006/relationships/hyperlink" Target="https://twitter.com/" TargetMode="External"/><Relationship Id="rId1505" Type="http://schemas.openxmlformats.org/officeDocument/2006/relationships/hyperlink" Target="https://twitter.com/i/web/status/1297704507913060352" TargetMode="External"/><Relationship Id="rId1712" Type="http://schemas.openxmlformats.org/officeDocument/2006/relationships/hyperlink" Target="https://twitter.com/" TargetMode="External"/><Relationship Id="rId3677" Type="http://schemas.openxmlformats.org/officeDocument/2006/relationships/hyperlink" Target="https://twitter.com/" TargetMode="External"/><Relationship Id="rId3884" Type="http://schemas.openxmlformats.org/officeDocument/2006/relationships/hyperlink" Target="https://twitter.com/" TargetMode="External"/><Relationship Id="rId598" Type="http://schemas.openxmlformats.org/officeDocument/2006/relationships/hyperlink" Target="https://twitter.com/i/web/status/1297035455490383872" TargetMode="External"/><Relationship Id="rId2279" Type="http://schemas.openxmlformats.org/officeDocument/2006/relationships/hyperlink" Target="https://twitter.com/" TargetMode="External"/><Relationship Id="rId2486" Type="http://schemas.openxmlformats.org/officeDocument/2006/relationships/hyperlink" Target="https://twitter.com/" TargetMode="External"/><Relationship Id="rId2693" Type="http://schemas.openxmlformats.org/officeDocument/2006/relationships/hyperlink" Target="https://twitter.com/" TargetMode="External"/><Relationship Id="rId3537" Type="http://schemas.openxmlformats.org/officeDocument/2006/relationships/hyperlink" Target="https://twitter.com/" TargetMode="External"/><Relationship Id="rId3744" Type="http://schemas.openxmlformats.org/officeDocument/2006/relationships/hyperlink" Target="https://twitter.com/" TargetMode="External"/><Relationship Id="rId3951" Type="http://schemas.openxmlformats.org/officeDocument/2006/relationships/hyperlink" Target="https://twitter.com/" TargetMode="External"/><Relationship Id="rId458" Type="http://schemas.openxmlformats.org/officeDocument/2006/relationships/hyperlink" Target="https://twitter.com/i/web/status/1296898129837596673" TargetMode="External"/><Relationship Id="rId665" Type="http://schemas.openxmlformats.org/officeDocument/2006/relationships/hyperlink" Target="https://twitter.com/i/web/status/1297746478757289985" TargetMode="External"/><Relationship Id="rId872" Type="http://schemas.openxmlformats.org/officeDocument/2006/relationships/hyperlink" Target="https://twitter.com/i/web/status/1297772141379715073" TargetMode="External"/><Relationship Id="rId1088" Type="http://schemas.openxmlformats.org/officeDocument/2006/relationships/hyperlink" Target="https://twitter.com/i/web/status/1296903242006355968" TargetMode="External"/><Relationship Id="rId1295" Type="http://schemas.openxmlformats.org/officeDocument/2006/relationships/hyperlink" Target="https://twitter.com/i/web/status/1297765955297333249" TargetMode="External"/><Relationship Id="rId2139" Type="http://schemas.openxmlformats.org/officeDocument/2006/relationships/hyperlink" Target="https://twitter.com/" TargetMode="External"/><Relationship Id="rId2346" Type="http://schemas.openxmlformats.org/officeDocument/2006/relationships/hyperlink" Target="https://twitter.com/" TargetMode="External"/><Relationship Id="rId2553" Type="http://schemas.openxmlformats.org/officeDocument/2006/relationships/hyperlink" Target="https://twitter.com/" TargetMode="External"/><Relationship Id="rId2760" Type="http://schemas.openxmlformats.org/officeDocument/2006/relationships/hyperlink" Target="https://twitter.com/" TargetMode="External"/><Relationship Id="rId3604" Type="http://schemas.openxmlformats.org/officeDocument/2006/relationships/hyperlink" Target="https://twitter.com/" TargetMode="External"/><Relationship Id="rId3811" Type="http://schemas.openxmlformats.org/officeDocument/2006/relationships/hyperlink" Target="https://twitter.com/" TargetMode="External"/><Relationship Id="rId318" Type="http://schemas.openxmlformats.org/officeDocument/2006/relationships/hyperlink" Target="https://twitter.com/i/web/status/1297625370712129536" TargetMode="External"/><Relationship Id="rId525" Type="http://schemas.openxmlformats.org/officeDocument/2006/relationships/hyperlink" Target="https://twitter.com/i/web/status/1297049613585678337" TargetMode="External"/><Relationship Id="rId732" Type="http://schemas.openxmlformats.org/officeDocument/2006/relationships/hyperlink" Target="https://twitter.com/i/web/status/1297786288016261120" TargetMode="External"/><Relationship Id="rId1155" Type="http://schemas.openxmlformats.org/officeDocument/2006/relationships/hyperlink" Target="https://twitter.com/i/web/status/1298002028136988672" TargetMode="External"/><Relationship Id="rId1362" Type="http://schemas.openxmlformats.org/officeDocument/2006/relationships/hyperlink" Target="https://twitter.com/i/web/status/1298669897271123968" TargetMode="External"/><Relationship Id="rId2206" Type="http://schemas.openxmlformats.org/officeDocument/2006/relationships/hyperlink" Target="https://twitter.com/" TargetMode="External"/><Relationship Id="rId2413" Type="http://schemas.openxmlformats.org/officeDocument/2006/relationships/hyperlink" Target="https://twitter.com/" TargetMode="External"/><Relationship Id="rId2620" Type="http://schemas.openxmlformats.org/officeDocument/2006/relationships/hyperlink" Target="https://twitter.com/" TargetMode="External"/><Relationship Id="rId1015" Type="http://schemas.openxmlformats.org/officeDocument/2006/relationships/hyperlink" Target="https://twitter.com/i/web/status/1298336834481782785" TargetMode="External"/><Relationship Id="rId1222" Type="http://schemas.openxmlformats.org/officeDocument/2006/relationships/hyperlink" Target="https://twitter.com/i/web/status/1297036380296495104" TargetMode="External"/><Relationship Id="rId4378" Type="http://schemas.openxmlformats.org/officeDocument/2006/relationships/hyperlink" Target="https://twitter.com/" TargetMode="External"/><Relationship Id="rId3187" Type="http://schemas.openxmlformats.org/officeDocument/2006/relationships/hyperlink" Target="https://twitter.com/" TargetMode="External"/><Relationship Id="rId3394" Type="http://schemas.openxmlformats.org/officeDocument/2006/relationships/hyperlink" Target="https://twitter.com/" TargetMode="External"/><Relationship Id="rId4238" Type="http://schemas.openxmlformats.org/officeDocument/2006/relationships/hyperlink" Target="https://twitter.com/" TargetMode="External"/><Relationship Id="rId3047" Type="http://schemas.openxmlformats.org/officeDocument/2006/relationships/hyperlink" Target="https://twitter.com/" TargetMode="External"/><Relationship Id="rId4445" Type="http://schemas.openxmlformats.org/officeDocument/2006/relationships/hyperlink" Target="https://twitter.com/" TargetMode="External"/><Relationship Id="rId175" Type="http://schemas.openxmlformats.org/officeDocument/2006/relationships/hyperlink" Target="https://twitter.com/i/web/status/1297099319846240257" TargetMode="External"/><Relationship Id="rId3254" Type="http://schemas.openxmlformats.org/officeDocument/2006/relationships/hyperlink" Target="https://twitter.com/" TargetMode="External"/><Relationship Id="rId3461" Type="http://schemas.openxmlformats.org/officeDocument/2006/relationships/hyperlink" Target="https://twitter.com/" TargetMode="External"/><Relationship Id="rId4305" Type="http://schemas.openxmlformats.org/officeDocument/2006/relationships/hyperlink" Target="https://twitter.com/" TargetMode="External"/><Relationship Id="rId382" Type="http://schemas.openxmlformats.org/officeDocument/2006/relationships/hyperlink" Target="https://twitter.com/i/web/status/1297625840637882373" TargetMode="External"/><Relationship Id="rId2063" Type="http://schemas.openxmlformats.org/officeDocument/2006/relationships/hyperlink" Target="https://twitter.com/" TargetMode="External"/><Relationship Id="rId2270" Type="http://schemas.openxmlformats.org/officeDocument/2006/relationships/hyperlink" Target="https://twitter.com/" TargetMode="External"/><Relationship Id="rId3114" Type="http://schemas.openxmlformats.org/officeDocument/2006/relationships/hyperlink" Target="https://twitter.com/" TargetMode="External"/><Relationship Id="rId3321" Type="http://schemas.openxmlformats.org/officeDocument/2006/relationships/hyperlink" Target="https://twitter.com/" TargetMode="External"/><Relationship Id="rId242" Type="http://schemas.openxmlformats.org/officeDocument/2006/relationships/hyperlink" Target="https://twitter.com/i/web/status/1297385188100657153" TargetMode="External"/><Relationship Id="rId2130" Type="http://schemas.openxmlformats.org/officeDocument/2006/relationships/hyperlink" Target="https://twitter.com/" TargetMode="External"/><Relationship Id="rId102" Type="http://schemas.openxmlformats.org/officeDocument/2006/relationships/hyperlink" Target="https://twitter.com/i/web/status/1297040547689816065" TargetMode="External"/><Relationship Id="rId1689" Type="http://schemas.openxmlformats.org/officeDocument/2006/relationships/hyperlink" Target="https://twitter.com/" TargetMode="External"/><Relationship Id="rId4095" Type="http://schemas.openxmlformats.org/officeDocument/2006/relationships/hyperlink" Target="https://twitter.com/" TargetMode="External"/><Relationship Id="rId1896" Type="http://schemas.openxmlformats.org/officeDocument/2006/relationships/hyperlink" Target="https://twitter.com/" TargetMode="External"/><Relationship Id="rId2947" Type="http://schemas.openxmlformats.org/officeDocument/2006/relationships/hyperlink" Target="https://twitter.com/" TargetMode="External"/><Relationship Id="rId4162" Type="http://schemas.openxmlformats.org/officeDocument/2006/relationships/hyperlink" Target="https://twitter.com/" TargetMode="External"/><Relationship Id="rId919" Type="http://schemas.openxmlformats.org/officeDocument/2006/relationships/hyperlink" Target="https://twitter.com/Blackwing2040/status/1298045312116948993" TargetMode="External"/><Relationship Id="rId1549" Type="http://schemas.openxmlformats.org/officeDocument/2006/relationships/hyperlink" Target="https://twitter.com/i/web/status/1298761808212299777" TargetMode="External"/><Relationship Id="rId1756" Type="http://schemas.openxmlformats.org/officeDocument/2006/relationships/hyperlink" Target="https://twitter.com/" TargetMode="External"/><Relationship Id="rId1963" Type="http://schemas.openxmlformats.org/officeDocument/2006/relationships/hyperlink" Target="https://twitter.com/" TargetMode="External"/><Relationship Id="rId2807" Type="http://schemas.openxmlformats.org/officeDocument/2006/relationships/hyperlink" Target="https://twitter.com/" TargetMode="External"/><Relationship Id="rId4022" Type="http://schemas.openxmlformats.org/officeDocument/2006/relationships/hyperlink" Target="https://twitter.com/" TargetMode="External"/><Relationship Id="rId48" Type="http://schemas.openxmlformats.org/officeDocument/2006/relationships/hyperlink" Target="https://twitter.com/i/web/status/1296981801504608256" TargetMode="External"/><Relationship Id="rId1409" Type="http://schemas.openxmlformats.org/officeDocument/2006/relationships/hyperlink" Target="https://twitter.com/i/web/status/1298475435534188545" TargetMode="External"/><Relationship Id="rId1616" Type="http://schemas.openxmlformats.org/officeDocument/2006/relationships/hyperlink" Target="https://twitter.com/" TargetMode="External"/><Relationship Id="rId1823" Type="http://schemas.openxmlformats.org/officeDocument/2006/relationships/hyperlink" Target="https://twitter.com/" TargetMode="External"/><Relationship Id="rId3788" Type="http://schemas.openxmlformats.org/officeDocument/2006/relationships/hyperlink" Target="https://twitter.com/" TargetMode="External"/><Relationship Id="rId3995" Type="http://schemas.openxmlformats.org/officeDocument/2006/relationships/hyperlink" Target="https://twitter.com/" TargetMode="External"/><Relationship Id="rId2597" Type="http://schemas.openxmlformats.org/officeDocument/2006/relationships/hyperlink" Target="https://twitter.com/" TargetMode="External"/><Relationship Id="rId3648" Type="http://schemas.openxmlformats.org/officeDocument/2006/relationships/hyperlink" Target="https://twitter.com/" TargetMode="External"/><Relationship Id="rId3855" Type="http://schemas.openxmlformats.org/officeDocument/2006/relationships/hyperlink" Target="https://twitter.com/" TargetMode="External"/><Relationship Id="rId569" Type="http://schemas.openxmlformats.org/officeDocument/2006/relationships/hyperlink" Target="https://twitter.com/i/web/status/1297658169414557699" TargetMode="External"/><Relationship Id="rId776" Type="http://schemas.openxmlformats.org/officeDocument/2006/relationships/hyperlink" Target="https://twitter.com/i/web/status/1297677080755240960" TargetMode="External"/><Relationship Id="rId983" Type="http://schemas.openxmlformats.org/officeDocument/2006/relationships/hyperlink" Target="https://twitter.com/i/web/status/1298251327601020928" TargetMode="External"/><Relationship Id="rId1199" Type="http://schemas.openxmlformats.org/officeDocument/2006/relationships/hyperlink" Target="https://twitter.com/i/web/status/1298441998433542146" TargetMode="External"/><Relationship Id="rId2457" Type="http://schemas.openxmlformats.org/officeDocument/2006/relationships/hyperlink" Target="https://twitter.com/" TargetMode="External"/><Relationship Id="rId2664" Type="http://schemas.openxmlformats.org/officeDocument/2006/relationships/hyperlink" Target="https://twitter.com/" TargetMode="External"/><Relationship Id="rId3508" Type="http://schemas.openxmlformats.org/officeDocument/2006/relationships/hyperlink" Target="https://twitter.com/" TargetMode="External"/><Relationship Id="rId429" Type="http://schemas.openxmlformats.org/officeDocument/2006/relationships/hyperlink" Target="https://twitter.com/i/web/status/1297304145293201408" TargetMode="External"/><Relationship Id="rId636" Type="http://schemas.openxmlformats.org/officeDocument/2006/relationships/hyperlink" Target="https://twitter.com/i/web/status/1296982602574831616" TargetMode="External"/><Relationship Id="rId1059" Type="http://schemas.openxmlformats.org/officeDocument/2006/relationships/hyperlink" Target="https://twitter.com/i/web/status/1296983517587558400" TargetMode="External"/><Relationship Id="rId1266" Type="http://schemas.openxmlformats.org/officeDocument/2006/relationships/hyperlink" Target="https://twitter.com/i/web/status/1298465807387840514" TargetMode="External"/><Relationship Id="rId1473" Type="http://schemas.openxmlformats.org/officeDocument/2006/relationships/hyperlink" Target="https://twitter.com/i/web/status/1298746771557023744" TargetMode="External"/><Relationship Id="rId2317" Type="http://schemas.openxmlformats.org/officeDocument/2006/relationships/hyperlink" Target="https://twitter.com/" TargetMode="External"/><Relationship Id="rId2871" Type="http://schemas.openxmlformats.org/officeDocument/2006/relationships/hyperlink" Target="https://twitter.com/" TargetMode="External"/><Relationship Id="rId3715" Type="http://schemas.openxmlformats.org/officeDocument/2006/relationships/hyperlink" Target="https://twitter.com/" TargetMode="External"/><Relationship Id="rId3922" Type="http://schemas.openxmlformats.org/officeDocument/2006/relationships/hyperlink" Target="https://twitter.com/" TargetMode="External"/><Relationship Id="rId843" Type="http://schemas.openxmlformats.org/officeDocument/2006/relationships/hyperlink" Target="https://twitter.com/i/web/status/1297682482091851777" TargetMode="External"/><Relationship Id="rId1126" Type="http://schemas.openxmlformats.org/officeDocument/2006/relationships/hyperlink" Target="https://twitter.com/i/web/status/1296905400118398976" TargetMode="External"/><Relationship Id="rId1680" Type="http://schemas.openxmlformats.org/officeDocument/2006/relationships/hyperlink" Target="https://twitter.com/" TargetMode="External"/><Relationship Id="rId2524" Type="http://schemas.openxmlformats.org/officeDocument/2006/relationships/hyperlink" Target="https://twitter.com/" TargetMode="External"/><Relationship Id="rId2731" Type="http://schemas.openxmlformats.org/officeDocument/2006/relationships/hyperlink" Target="https://twitter.com/" TargetMode="External"/><Relationship Id="rId703" Type="http://schemas.openxmlformats.org/officeDocument/2006/relationships/hyperlink" Target="https://twitter.com/i/web/status/1297774990029467648" TargetMode="External"/><Relationship Id="rId910" Type="http://schemas.openxmlformats.org/officeDocument/2006/relationships/hyperlink" Target="https://twitter.com/i/web/status/1297977426912436225" TargetMode="External"/><Relationship Id="rId1333" Type="http://schemas.openxmlformats.org/officeDocument/2006/relationships/hyperlink" Target="https://twitter.com/i/web/status/1298481904753287168" TargetMode="External"/><Relationship Id="rId1540" Type="http://schemas.openxmlformats.org/officeDocument/2006/relationships/hyperlink" Target="https://twitter.com/i/web/status/1298762681093165057" TargetMode="External"/><Relationship Id="rId4489" Type="http://schemas.openxmlformats.org/officeDocument/2006/relationships/hyperlink" Target="https://twitter.com/" TargetMode="External"/><Relationship Id="rId1400" Type="http://schemas.openxmlformats.org/officeDocument/2006/relationships/hyperlink" Target="https://twitter.com/i/web/status/1298724758645743619" TargetMode="External"/><Relationship Id="rId3298" Type="http://schemas.openxmlformats.org/officeDocument/2006/relationships/hyperlink" Target="https://twitter.com/" TargetMode="External"/><Relationship Id="rId4349" Type="http://schemas.openxmlformats.org/officeDocument/2006/relationships/hyperlink" Target="https://twitter.com/" TargetMode="External"/><Relationship Id="rId1705" Type="http://schemas.openxmlformats.org/officeDocument/2006/relationships/hyperlink" Target="https://twitter.com/" TargetMode="External"/><Relationship Id="rId1912" Type="http://schemas.openxmlformats.org/officeDocument/2006/relationships/hyperlink" Target="https://twitter.com/" TargetMode="External"/><Relationship Id="rId3158" Type="http://schemas.openxmlformats.org/officeDocument/2006/relationships/hyperlink" Target="https://twitter.com/" TargetMode="External"/><Relationship Id="rId3365" Type="http://schemas.openxmlformats.org/officeDocument/2006/relationships/hyperlink" Target="https://twitter.com/" TargetMode="External"/><Relationship Id="rId3572" Type="http://schemas.openxmlformats.org/officeDocument/2006/relationships/hyperlink" Target="https://twitter.com/" TargetMode="External"/><Relationship Id="rId4209" Type="http://schemas.openxmlformats.org/officeDocument/2006/relationships/hyperlink" Target="https://twitter.com/" TargetMode="External"/><Relationship Id="rId4416" Type="http://schemas.openxmlformats.org/officeDocument/2006/relationships/hyperlink" Target="https://twitter.com/" TargetMode="External"/><Relationship Id="rId286" Type="http://schemas.openxmlformats.org/officeDocument/2006/relationships/hyperlink" Target="https://twitter.com/i/web/status/1297622414864547847" TargetMode="External"/><Relationship Id="rId493" Type="http://schemas.openxmlformats.org/officeDocument/2006/relationships/hyperlink" Target="https://twitter.com/i/web/status/1297638762986582017" TargetMode="External"/><Relationship Id="rId2174" Type="http://schemas.openxmlformats.org/officeDocument/2006/relationships/hyperlink" Target="https://twitter.com/" TargetMode="External"/><Relationship Id="rId2381" Type="http://schemas.openxmlformats.org/officeDocument/2006/relationships/hyperlink" Target="https://twitter.com/" TargetMode="External"/><Relationship Id="rId3018" Type="http://schemas.openxmlformats.org/officeDocument/2006/relationships/hyperlink" Target="https://twitter.com/" TargetMode="External"/><Relationship Id="rId3225" Type="http://schemas.openxmlformats.org/officeDocument/2006/relationships/hyperlink" Target="https://twitter.com/" TargetMode="External"/><Relationship Id="rId3432" Type="http://schemas.openxmlformats.org/officeDocument/2006/relationships/hyperlink" Target="https://twitter.com/" TargetMode="External"/><Relationship Id="rId3877" Type="http://schemas.openxmlformats.org/officeDocument/2006/relationships/hyperlink" Target="https://twitter.com/" TargetMode="External"/><Relationship Id="rId146" Type="http://schemas.openxmlformats.org/officeDocument/2006/relationships/hyperlink" Target="https://twitter.com/i/web/status/1297020656731684865" TargetMode="External"/><Relationship Id="rId353" Type="http://schemas.openxmlformats.org/officeDocument/2006/relationships/hyperlink" Target="https://twitter.com/i/web/status/1297639418799546368" TargetMode="External"/><Relationship Id="rId560" Type="http://schemas.openxmlformats.org/officeDocument/2006/relationships/hyperlink" Target="https://twitter.com/i/web/status/1297676866841583616" TargetMode="External"/><Relationship Id="rId798" Type="http://schemas.openxmlformats.org/officeDocument/2006/relationships/hyperlink" Target="https://twitter.com/i/web/status/1297675191401627648" TargetMode="External"/><Relationship Id="rId1190" Type="http://schemas.openxmlformats.org/officeDocument/2006/relationships/hyperlink" Target="https://twitter.com/i/web/status/1298400708597669889" TargetMode="External"/><Relationship Id="rId2034" Type="http://schemas.openxmlformats.org/officeDocument/2006/relationships/hyperlink" Target="https://twitter.com/" TargetMode="External"/><Relationship Id="rId2241" Type="http://schemas.openxmlformats.org/officeDocument/2006/relationships/hyperlink" Target="https://twitter.com/" TargetMode="External"/><Relationship Id="rId2479" Type="http://schemas.openxmlformats.org/officeDocument/2006/relationships/hyperlink" Target="https://twitter.com/" TargetMode="External"/><Relationship Id="rId2686" Type="http://schemas.openxmlformats.org/officeDocument/2006/relationships/hyperlink" Target="https://twitter.com/" TargetMode="External"/><Relationship Id="rId2893" Type="http://schemas.openxmlformats.org/officeDocument/2006/relationships/hyperlink" Target="https://twitter.com/" TargetMode="External"/><Relationship Id="rId3737" Type="http://schemas.openxmlformats.org/officeDocument/2006/relationships/hyperlink" Target="https://twitter.com/" TargetMode="External"/><Relationship Id="rId3944" Type="http://schemas.openxmlformats.org/officeDocument/2006/relationships/hyperlink" Target="https://twitter.com/" TargetMode="External"/><Relationship Id="rId213" Type="http://schemas.openxmlformats.org/officeDocument/2006/relationships/hyperlink" Target="https://twitter.com/i/web/status/1297354209369759746" TargetMode="External"/><Relationship Id="rId420" Type="http://schemas.openxmlformats.org/officeDocument/2006/relationships/hyperlink" Target="https://twitter.com/i/web/status/1297636259377098763" TargetMode="External"/><Relationship Id="rId658" Type="http://schemas.openxmlformats.org/officeDocument/2006/relationships/hyperlink" Target="https://twitter.com/i/web/status/1297745858771984385" TargetMode="External"/><Relationship Id="rId865" Type="http://schemas.openxmlformats.org/officeDocument/2006/relationships/hyperlink" Target="https://twitter.com/i/web/status/1297772873101324289" TargetMode="External"/><Relationship Id="rId1050" Type="http://schemas.openxmlformats.org/officeDocument/2006/relationships/hyperlink" Target="https://twitter.com/i/web/status/1296983389988425728" TargetMode="External"/><Relationship Id="rId1288" Type="http://schemas.openxmlformats.org/officeDocument/2006/relationships/hyperlink" Target="https://twitter.com/i/web/status/1297766613610102784" TargetMode="External"/><Relationship Id="rId1495" Type="http://schemas.openxmlformats.org/officeDocument/2006/relationships/hyperlink" Target="https://twitter.com/i/web/status/1298746262502756352" TargetMode="External"/><Relationship Id="rId2101" Type="http://schemas.openxmlformats.org/officeDocument/2006/relationships/hyperlink" Target="https://twitter.com/" TargetMode="External"/><Relationship Id="rId2339" Type="http://schemas.openxmlformats.org/officeDocument/2006/relationships/hyperlink" Target="https://twitter.com/" TargetMode="External"/><Relationship Id="rId2546" Type="http://schemas.openxmlformats.org/officeDocument/2006/relationships/hyperlink" Target="https://twitter.com/" TargetMode="External"/><Relationship Id="rId2753" Type="http://schemas.openxmlformats.org/officeDocument/2006/relationships/hyperlink" Target="https://twitter.com/" TargetMode="External"/><Relationship Id="rId2960" Type="http://schemas.openxmlformats.org/officeDocument/2006/relationships/hyperlink" Target="https://twitter.com/" TargetMode="External"/><Relationship Id="rId3804" Type="http://schemas.openxmlformats.org/officeDocument/2006/relationships/hyperlink" Target="https://twitter.com/" TargetMode="External"/><Relationship Id="rId518" Type="http://schemas.openxmlformats.org/officeDocument/2006/relationships/hyperlink" Target="https://twitter.com/i/web/status/1297033020818382850" TargetMode="External"/><Relationship Id="rId725" Type="http://schemas.openxmlformats.org/officeDocument/2006/relationships/hyperlink" Target="https://twitter.com/i/web/status/1297774990029467648" TargetMode="External"/><Relationship Id="rId932" Type="http://schemas.openxmlformats.org/officeDocument/2006/relationships/hyperlink" Target="https://twitter.com/i/web/status/1298066171414052864" TargetMode="External"/><Relationship Id="rId1148" Type="http://schemas.openxmlformats.org/officeDocument/2006/relationships/hyperlink" Target="https://twitter.com/i/web/status/1297937615182733312" TargetMode="External"/><Relationship Id="rId1355" Type="http://schemas.openxmlformats.org/officeDocument/2006/relationships/hyperlink" Target="https://twitter.com/i/web/status/1298654929494724608" TargetMode="External"/><Relationship Id="rId1562" Type="http://schemas.openxmlformats.org/officeDocument/2006/relationships/hyperlink" Target="https://twitter.com/i/web/status/1298767027969167360" TargetMode="External"/><Relationship Id="rId2406" Type="http://schemas.openxmlformats.org/officeDocument/2006/relationships/hyperlink" Target="https://twitter.com/" TargetMode="External"/><Relationship Id="rId2613" Type="http://schemas.openxmlformats.org/officeDocument/2006/relationships/hyperlink" Target="https://twitter.com/" TargetMode="External"/><Relationship Id="rId4066" Type="http://schemas.openxmlformats.org/officeDocument/2006/relationships/hyperlink" Target="https://twitter.com/" TargetMode="External"/><Relationship Id="rId1008" Type="http://schemas.openxmlformats.org/officeDocument/2006/relationships/hyperlink" Target="https://twitter.com/i/web/status/1298295827551715332" TargetMode="External"/><Relationship Id="rId1215" Type="http://schemas.openxmlformats.org/officeDocument/2006/relationships/hyperlink" Target="https://twitter.com/i/web/status/1297036235412631556" TargetMode="External"/><Relationship Id="rId1422" Type="http://schemas.openxmlformats.org/officeDocument/2006/relationships/hyperlink" Target="https://twitter.com/i/web/status/1298363377983475713" TargetMode="External"/><Relationship Id="rId1867" Type="http://schemas.openxmlformats.org/officeDocument/2006/relationships/hyperlink" Target="https://twitter.com/" TargetMode="External"/><Relationship Id="rId2820" Type="http://schemas.openxmlformats.org/officeDocument/2006/relationships/hyperlink" Target="https://twitter.com/" TargetMode="External"/><Relationship Id="rId2918" Type="http://schemas.openxmlformats.org/officeDocument/2006/relationships/hyperlink" Target="https://twitter.com/" TargetMode="External"/><Relationship Id="rId4273" Type="http://schemas.openxmlformats.org/officeDocument/2006/relationships/hyperlink" Target="https://twitter.com/" TargetMode="External"/><Relationship Id="rId4480" Type="http://schemas.openxmlformats.org/officeDocument/2006/relationships/hyperlink" Target="https://twitter.com/" TargetMode="External"/><Relationship Id="rId61" Type="http://schemas.openxmlformats.org/officeDocument/2006/relationships/hyperlink" Target="https://twitter.com/i/web/status/1296985280667365383" TargetMode="External"/><Relationship Id="rId1727" Type="http://schemas.openxmlformats.org/officeDocument/2006/relationships/hyperlink" Target="https://twitter.com/" TargetMode="External"/><Relationship Id="rId1934" Type="http://schemas.openxmlformats.org/officeDocument/2006/relationships/hyperlink" Target="https://twitter.com/" TargetMode="External"/><Relationship Id="rId3082" Type="http://schemas.openxmlformats.org/officeDocument/2006/relationships/hyperlink" Target="https://twitter.com/" TargetMode="External"/><Relationship Id="rId3387" Type="http://schemas.openxmlformats.org/officeDocument/2006/relationships/hyperlink" Target="https://twitter.com/" TargetMode="External"/><Relationship Id="rId4133" Type="http://schemas.openxmlformats.org/officeDocument/2006/relationships/hyperlink" Target="https://twitter.com/" TargetMode="External"/><Relationship Id="rId4340" Type="http://schemas.openxmlformats.org/officeDocument/2006/relationships/hyperlink" Target="https://twitter.com/" TargetMode="External"/><Relationship Id="rId19" Type="http://schemas.openxmlformats.org/officeDocument/2006/relationships/hyperlink" Target="https://twitter.com/i/web/status/1296893015169142788" TargetMode="External"/><Relationship Id="rId2196" Type="http://schemas.openxmlformats.org/officeDocument/2006/relationships/hyperlink" Target="https://twitter.com/" TargetMode="External"/><Relationship Id="rId3594" Type="http://schemas.openxmlformats.org/officeDocument/2006/relationships/hyperlink" Target="https://twitter.com/" TargetMode="External"/><Relationship Id="rId3899" Type="http://schemas.openxmlformats.org/officeDocument/2006/relationships/hyperlink" Target="https://twitter.com/" TargetMode="External"/><Relationship Id="rId4200" Type="http://schemas.openxmlformats.org/officeDocument/2006/relationships/hyperlink" Target="https://twitter.com/" TargetMode="External"/><Relationship Id="rId4438" Type="http://schemas.openxmlformats.org/officeDocument/2006/relationships/hyperlink" Target="https://twitter.com/" TargetMode="External"/><Relationship Id="rId168" Type="http://schemas.openxmlformats.org/officeDocument/2006/relationships/hyperlink" Target="https://twitter.com/i/web/status/1297020618110574593" TargetMode="External"/><Relationship Id="rId3247" Type="http://schemas.openxmlformats.org/officeDocument/2006/relationships/hyperlink" Target="https://twitter.com/" TargetMode="External"/><Relationship Id="rId3454" Type="http://schemas.openxmlformats.org/officeDocument/2006/relationships/hyperlink" Target="https://twitter.com/" TargetMode="External"/><Relationship Id="rId3661" Type="http://schemas.openxmlformats.org/officeDocument/2006/relationships/hyperlink" Target="https://twitter.com/" TargetMode="External"/><Relationship Id="rId375" Type="http://schemas.openxmlformats.org/officeDocument/2006/relationships/hyperlink" Target="https://twitter.com/i/web/status/1297629602190446592" TargetMode="External"/><Relationship Id="rId582" Type="http://schemas.openxmlformats.org/officeDocument/2006/relationships/hyperlink" Target="https://twitter.com/i/web/status/1297035175835111427" TargetMode="External"/><Relationship Id="rId2056" Type="http://schemas.openxmlformats.org/officeDocument/2006/relationships/hyperlink" Target="https://twitter.com/" TargetMode="External"/><Relationship Id="rId2263" Type="http://schemas.openxmlformats.org/officeDocument/2006/relationships/hyperlink" Target="https://twitter.com/" TargetMode="External"/><Relationship Id="rId2470" Type="http://schemas.openxmlformats.org/officeDocument/2006/relationships/hyperlink" Target="https://twitter.com/" TargetMode="External"/><Relationship Id="rId3107" Type="http://schemas.openxmlformats.org/officeDocument/2006/relationships/hyperlink" Target="https://twitter.com/" TargetMode="External"/><Relationship Id="rId3314" Type="http://schemas.openxmlformats.org/officeDocument/2006/relationships/hyperlink" Target="https://twitter.com/" TargetMode="External"/><Relationship Id="rId3521" Type="http://schemas.openxmlformats.org/officeDocument/2006/relationships/hyperlink" Target="https://twitter.com/" TargetMode="External"/><Relationship Id="rId3759" Type="http://schemas.openxmlformats.org/officeDocument/2006/relationships/hyperlink" Target="https://twitter.com/" TargetMode="External"/><Relationship Id="rId3966" Type="http://schemas.openxmlformats.org/officeDocument/2006/relationships/hyperlink" Target="https://twitter.com/" TargetMode="External"/><Relationship Id="rId3" Type="http://schemas.openxmlformats.org/officeDocument/2006/relationships/hyperlink" Target="https://twitter.com/AnfieldEdition/status/1296730910390444032" TargetMode="External"/><Relationship Id="rId235" Type="http://schemas.openxmlformats.org/officeDocument/2006/relationships/hyperlink" Target="https://twitter.com/i/web/status/1297402907164160000" TargetMode="External"/><Relationship Id="rId442" Type="http://schemas.openxmlformats.org/officeDocument/2006/relationships/hyperlink" Target="https://twitter.com/i/web/status/1297640311708098565" TargetMode="External"/><Relationship Id="rId887" Type="http://schemas.openxmlformats.org/officeDocument/2006/relationships/hyperlink" Target="https://twitter.com/i/web/status/1297933515363942402" TargetMode="External"/><Relationship Id="rId1072" Type="http://schemas.openxmlformats.org/officeDocument/2006/relationships/hyperlink" Target="https://twitter.com/i/web/status/1297749581468295170" TargetMode="External"/><Relationship Id="rId2123" Type="http://schemas.openxmlformats.org/officeDocument/2006/relationships/hyperlink" Target="https://twitter.com/" TargetMode="External"/><Relationship Id="rId2330" Type="http://schemas.openxmlformats.org/officeDocument/2006/relationships/hyperlink" Target="https://twitter.com/" TargetMode="External"/><Relationship Id="rId2568" Type="http://schemas.openxmlformats.org/officeDocument/2006/relationships/hyperlink" Target="https://twitter.com/" TargetMode="External"/><Relationship Id="rId2775" Type="http://schemas.openxmlformats.org/officeDocument/2006/relationships/hyperlink" Target="https://twitter.com/" TargetMode="External"/><Relationship Id="rId2982" Type="http://schemas.openxmlformats.org/officeDocument/2006/relationships/hyperlink" Target="https://twitter.com/" TargetMode="External"/><Relationship Id="rId3619" Type="http://schemas.openxmlformats.org/officeDocument/2006/relationships/hyperlink" Target="https://twitter.com/" TargetMode="External"/><Relationship Id="rId3826" Type="http://schemas.openxmlformats.org/officeDocument/2006/relationships/hyperlink" Target="https://twitter.com/" TargetMode="External"/><Relationship Id="rId302" Type="http://schemas.openxmlformats.org/officeDocument/2006/relationships/hyperlink" Target="https://twitter.com/i/web/status/1297623260541210626" TargetMode="External"/><Relationship Id="rId747" Type="http://schemas.openxmlformats.org/officeDocument/2006/relationships/hyperlink" Target="https://twitter.com/i/web/status/1297743565775347714" TargetMode="External"/><Relationship Id="rId954" Type="http://schemas.openxmlformats.org/officeDocument/2006/relationships/hyperlink" Target="https://twitter.com/i/web/status/1298074995780988930" TargetMode="External"/><Relationship Id="rId1377" Type="http://schemas.openxmlformats.org/officeDocument/2006/relationships/hyperlink" Target="https://twitter.com/i/web/status/1298717679520382986" TargetMode="External"/><Relationship Id="rId1584" Type="http://schemas.openxmlformats.org/officeDocument/2006/relationships/hyperlink" Target="https://twitter.com/" TargetMode="External"/><Relationship Id="rId1791" Type="http://schemas.openxmlformats.org/officeDocument/2006/relationships/hyperlink" Target="https://twitter.com/" TargetMode="External"/><Relationship Id="rId2428" Type="http://schemas.openxmlformats.org/officeDocument/2006/relationships/hyperlink" Target="https://twitter.com/" TargetMode="External"/><Relationship Id="rId2635" Type="http://schemas.openxmlformats.org/officeDocument/2006/relationships/hyperlink" Target="https://twitter.com/" TargetMode="External"/><Relationship Id="rId2842" Type="http://schemas.openxmlformats.org/officeDocument/2006/relationships/hyperlink" Target="https://twitter.com/" TargetMode="External"/><Relationship Id="rId4088" Type="http://schemas.openxmlformats.org/officeDocument/2006/relationships/hyperlink" Target="https://twitter.com/" TargetMode="External"/><Relationship Id="rId4295" Type="http://schemas.openxmlformats.org/officeDocument/2006/relationships/hyperlink" Target="https://twitter.com/" TargetMode="External"/><Relationship Id="rId83" Type="http://schemas.openxmlformats.org/officeDocument/2006/relationships/hyperlink" Target="https://twitter.com/i/web/status/1297038895461228544" TargetMode="External"/><Relationship Id="rId607" Type="http://schemas.openxmlformats.org/officeDocument/2006/relationships/hyperlink" Target="https://twitter.com/i/web/status/1297686132403183622" TargetMode="External"/><Relationship Id="rId814" Type="http://schemas.openxmlformats.org/officeDocument/2006/relationships/hyperlink" Target="https://twitter.com/i/web/status/1297390603261665280" TargetMode="External"/><Relationship Id="rId1237" Type="http://schemas.openxmlformats.org/officeDocument/2006/relationships/hyperlink" Target="https://twitter.com/i/web/status/1298461971893956610" TargetMode="External"/><Relationship Id="rId1444" Type="http://schemas.openxmlformats.org/officeDocument/2006/relationships/hyperlink" Target="https://twitter.com/i/web/status/1297631333494280192" TargetMode="External"/><Relationship Id="rId1651" Type="http://schemas.openxmlformats.org/officeDocument/2006/relationships/hyperlink" Target="https://twitter.com/" TargetMode="External"/><Relationship Id="rId1889" Type="http://schemas.openxmlformats.org/officeDocument/2006/relationships/hyperlink" Target="https://twitter.com/" TargetMode="External"/><Relationship Id="rId2702" Type="http://schemas.openxmlformats.org/officeDocument/2006/relationships/hyperlink" Target="https://twitter.com/" TargetMode="External"/><Relationship Id="rId4155" Type="http://schemas.openxmlformats.org/officeDocument/2006/relationships/hyperlink" Target="https://twitter.com/" TargetMode="External"/><Relationship Id="rId4362" Type="http://schemas.openxmlformats.org/officeDocument/2006/relationships/hyperlink" Target="https://twitter.com/" TargetMode="External"/><Relationship Id="rId1304" Type="http://schemas.openxmlformats.org/officeDocument/2006/relationships/hyperlink" Target="https://twitter.com/i/web/status/1297302418284216320" TargetMode="External"/><Relationship Id="rId1511" Type="http://schemas.openxmlformats.org/officeDocument/2006/relationships/hyperlink" Target="https://twitter.com/i/web/status/1298753977127849984" TargetMode="External"/><Relationship Id="rId1749" Type="http://schemas.openxmlformats.org/officeDocument/2006/relationships/hyperlink" Target="https://twitter.com/" TargetMode="External"/><Relationship Id="rId1956" Type="http://schemas.openxmlformats.org/officeDocument/2006/relationships/hyperlink" Target="https://twitter.com/" TargetMode="External"/><Relationship Id="rId3171" Type="http://schemas.openxmlformats.org/officeDocument/2006/relationships/hyperlink" Target="https://twitter.com/" TargetMode="External"/><Relationship Id="rId4015" Type="http://schemas.openxmlformats.org/officeDocument/2006/relationships/hyperlink" Target="https://twitter.com/" TargetMode="External"/><Relationship Id="rId1609" Type="http://schemas.openxmlformats.org/officeDocument/2006/relationships/hyperlink" Target="https://twitter.com/" TargetMode="External"/><Relationship Id="rId1816" Type="http://schemas.openxmlformats.org/officeDocument/2006/relationships/hyperlink" Target="https://twitter.com/" TargetMode="External"/><Relationship Id="rId3269" Type="http://schemas.openxmlformats.org/officeDocument/2006/relationships/hyperlink" Target="https://twitter.com/" TargetMode="External"/><Relationship Id="rId3476" Type="http://schemas.openxmlformats.org/officeDocument/2006/relationships/hyperlink" Target="https://twitter.com/" TargetMode="External"/><Relationship Id="rId3683" Type="http://schemas.openxmlformats.org/officeDocument/2006/relationships/hyperlink" Target="https://twitter.com/" TargetMode="External"/><Relationship Id="rId4222" Type="http://schemas.openxmlformats.org/officeDocument/2006/relationships/hyperlink" Target="https://twitter.com/" TargetMode="External"/><Relationship Id="rId10" Type="http://schemas.openxmlformats.org/officeDocument/2006/relationships/hyperlink" Target="https://twitter.com/i/web/status/1296806101162364930" TargetMode="External"/><Relationship Id="rId397" Type="http://schemas.openxmlformats.org/officeDocument/2006/relationships/hyperlink" Target="https://twitter.com/i/web/status/1297637336067592193" TargetMode="External"/><Relationship Id="rId2078" Type="http://schemas.openxmlformats.org/officeDocument/2006/relationships/hyperlink" Target="https://twitter.com/" TargetMode="External"/><Relationship Id="rId2285" Type="http://schemas.openxmlformats.org/officeDocument/2006/relationships/hyperlink" Target="https://twitter.com/" TargetMode="External"/><Relationship Id="rId2492" Type="http://schemas.openxmlformats.org/officeDocument/2006/relationships/hyperlink" Target="https://twitter.com/" TargetMode="External"/><Relationship Id="rId3031" Type="http://schemas.openxmlformats.org/officeDocument/2006/relationships/hyperlink" Target="https://twitter.com/" TargetMode="External"/><Relationship Id="rId3129" Type="http://schemas.openxmlformats.org/officeDocument/2006/relationships/hyperlink" Target="https://twitter.com/" TargetMode="External"/><Relationship Id="rId3336" Type="http://schemas.openxmlformats.org/officeDocument/2006/relationships/hyperlink" Target="https://twitter.com/" TargetMode="External"/><Relationship Id="rId3890" Type="http://schemas.openxmlformats.org/officeDocument/2006/relationships/hyperlink" Target="https://twitter.com/" TargetMode="External"/><Relationship Id="rId3988" Type="http://schemas.openxmlformats.org/officeDocument/2006/relationships/hyperlink" Target="https://twitter.com/" TargetMode="External"/><Relationship Id="rId257" Type="http://schemas.openxmlformats.org/officeDocument/2006/relationships/hyperlink" Target="https://twitter.com/i/web/status/1297471227389456384" TargetMode="External"/><Relationship Id="rId464" Type="http://schemas.openxmlformats.org/officeDocument/2006/relationships/hyperlink" Target="https://twitter.com/i/web/status/1297645653049274369" TargetMode="External"/><Relationship Id="rId1094" Type="http://schemas.openxmlformats.org/officeDocument/2006/relationships/hyperlink" Target="https://twitter.com/i/web/status/1296899255492399104" TargetMode="External"/><Relationship Id="rId2145" Type="http://schemas.openxmlformats.org/officeDocument/2006/relationships/hyperlink" Target="https://twitter.com/" TargetMode="External"/><Relationship Id="rId2797" Type="http://schemas.openxmlformats.org/officeDocument/2006/relationships/hyperlink" Target="https://twitter.com/" TargetMode="External"/><Relationship Id="rId3543" Type="http://schemas.openxmlformats.org/officeDocument/2006/relationships/hyperlink" Target="https://twitter.com/" TargetMode="External"/><Relationship Id="rId3750" Type="http://schemas.openxmlformats.org/officeDocument/2006/relationships/hyperlink" Target="https://twitter.com/" TargetMode="External"/><Relationship Id="rId3848" Type="http://schemas.openxmlformats.org/officeDocument/2006/relationships/hyperlink" Target="https://twitter.com/" TargetMode="External"/><Relationship Id="rId117" Type="http://schemas.openxmlformats.org/officeDocument/2006/relationships/hyperlink" Target="https://twitter.com/i/web/status/1297071674605449216" TargetMode="External"/><Relationship Id="rId671" Type="http://schemas.openxmlformats.org/officeDocument/2006/relationships/hyperlink" Target="https://twitter.com/i/web/status/1297038221344301057" TargetMode="External"/><Relationship Id="rId769" Type="http://schemas.openxmlformats.org/officeDocument/2006/relationships/hyperlink" Target="https://twitter.com/i/web/status/1297868028768649217" TargetMode="External"/><Relationship Id="rId976" Type="http://schemas.openxmlformats.org/officeDocument/2006/relationships/hyperlink" Target="https://twitter.com/i/web/status/1298128714098790400" TargetMode="External"/><Relationship Id="rId1399" Type="http://schemas.openxmlformats.org/officeDocument/2006/relationships/hyperlink" Target="https://twitter.com/i/web/status/1298724758645743619" TargetMode="External"/><Relationship Id="rId2352" Type="http://schemas.openxmlformats.org/officeDocument/2006/relationships/hyperlink" Target="https://twitter.com/" TargetMode="External"/><Relationship Id="rId2657" Type="http://schemas.openxmlformats.org/officeDocument/2006/relationships/hyperlink" Target="https://twitter.com/" TargetMode="External"/><Relationship Id="rId3403" Type="http://schemas.openxmlformats.org/officeDocument/2006/relationships/hyperlink" Target="https://twitter.com/" TargetMode="External"/><Relationship Id="rId3610" Type="http://schemas.openxmlformats.org/officeDocument/2006/relationships/hyperlink" Target="https://twitter.com/" TargetMode="External"/><Relationship Id="rId324" Type="http://schemas.openxmlformats.org/officeDocument/2006/relationships/hyperlink" Target="https://twitter.com/i/web/status/1297625491571118082" TargetMode="External"/><Relationship Id="rId531" Type="http://schemas.openxmlformats.org/officeDocument/2006/relationships/hyperlink" Target="https://twitter.com/i/web/status/1297674080934490113" TargetMode="External"/><Relationship Id="rId629" Type="http://schemas.openxmlformats.org/officeDocument/2006/relationships/hyperlink" Target="https://twitter.com/i/web/status/1297692973820518400" TargetMode="External"/><Relationship Id="rId1161" Type="http://schemas.openxmlformats.org/officeDocument/2006/relationships/hyperlink" Target="https://twitter.com/i/web/status/1297947204460503040" TargetMode="External"/><Relationship Id="rId1259" Type="http://schemas.openxmlformats.org/officeDocument/2006/relationships/hyperlink" Target="https://twitter.com/i/web/status/1298461573489532928" TargetMode="External"/><Relationship Id="rId1466" Type="http://schemas.openxmlformats.org/officeDocument/2006/relationships/hyperlink" Target="https://twitter.com/i/web/status/1297623553165139968" TargetMode="External"/><Relationship Id="rId2005" Type="http://schemas.openxmlformats.org/officeDocument/2006/relationships/hyperlink" Target="https://twitter.com/" TargetMode="External"/><Relationship Id="rId2212" Type="http://schemas.openxmlformats.org/officeDocument/2006/relationships/hyperlink" Target="https://twitter.com/" TargetMode="External"/><Relationship Id="rId2864" Type="http://schemas.openxmlformats.org/officeDocument/2006/relationships/hyperlink" Target="https://twitter.com/" TargetMode="External"/><Relationship Id="rId3708" Type="http://schemas.openxmlformats.org/officeDocument/2006/relationships/hyperlink" Target="https://twitter.com/" TargetMode="External"/><Relationship Id="rId3915" Type="http://schemas.openxmlformats.org/officeDocument/2006/relationships/hyperlink" Target="https://twitter.com/" TargetMode="External"/><Relationship Id="rId836" Type="http://schemas.openxmlformats.org/officeDocument/2006/relationships/hyperlink" Target="https://twitter.com/i/web/status/1297675154089107459" TargetMode="External"/><Relationship Id="rId1021" Type="http://schemas.openxmlformats.org/officeDocument/2006/relationships/hyperlink" Target="https://twitter.com/i/web/status/1298364111278034944" TargetMode="External"/><Relationship Id="rId1119" Type="http://schemas.openxmlformats.org/officeDocument/2006/relationships/hyperlink" Target="https://twitter.com/i/web/status/1297048331873595392" TargetMode="External"/><Relationship Id="rId1673" Type="http://schemas.openxmlformats.org/officeDocument/2006/relationships/hyperlink" Target="https://twitter.com/" TargetMode="External"/><Relationship Id="rId1880" Type="http://schemas.openxmlformats.org/officeDocument/2006/relationships/hyperlink" Target="https://twitter.com/" TargetMode="External"/><Relationship Id="rId1978" Type="http://schemas.openxmlformats.org/officeDocument/2006/relationships/hyperlink" Target="https://twitter.com/" TargetMode="External"/><Relationship Id="rId2517" Type="http://schemas.openxmlformats.org/officeDocument/2006/relationships/hyperlink" Target="https://twitter.com/" TargetMode="External"/><Relationship Id="rId2724" Type="http://schemas.openxmlformats.org/officeDocument/2006/relationships/hyperlink" Target="https://twitter.com/" TargetMode="External"/><Relationship Id="rId2931" Type="http://schemas.openxmlformats.org/officeDocument/2006/relationships/hyperlink" Target="https://twitter.com/" TargetMode="External"/><Relationship Id="rId4177" Type="http://schemas.openxmlformats.org/officeDocument/2006/relationships/hyperlink" Target="https://twitter.com/" TargetMode="External"/><Relationship Id="rId4384" Type="http://schemas.openxmlformats.org/officeDocument/2006/relationships/hyperlink" Target="https://twitter.com/" TargetMode="External"/><Relationship Id="rId903" Type="http://schemas.openxmlformats.org/officeDocument/2006/relationships/hyperlink" Target="https://twitter.com/i/web/status/1297955522495295488" TargetMode="External"/><Relationship Id="rId1326" Type="http://schemas.openxmlformats.org/officeDocument/2006/relationships/hyperlink" Target="https://twitter.com/i/web/status/1298470624038289408" TargetMode="External"/><Relationship Id="rId1533" Type="http://schemas.openxmlformats.org/officeDocument/2006/relationships/hyperlink" Target="https://twitter.com/i/web/status/1298759036356222976" TargetMode="External"/><Relationship Id="rId1740" Type="http://schemas.openxmlformats.org/officeDocument/2006/relationships/hyperlink" Target="https://twitter.com/" TargetMode="External"/><Relationship Id="rId3193" Type="http://schemas.openxmlformats.org/officeDocument/2006/relationships/hyperlink" Target="https://twitter.com/" TargetMode="External"/><Relationship Id="rId4037" Type="http://schemas.openxmlformats.org/officeDocument/2006/relationships/hyperlink" Target="https://twitter.com/" TargetMode="External"/><Relationship Id="rId4244" Type="http://schemas.openxmlformats.org/officeDocument/2006/relationships/hyperlink" Target="https://twitter.com/" TargetMode="External"/><Relationship Id="rId4451" Type="http://schemas.openxmlformats.org/officeDocument/2006/relationships/hyperlink" Target="https://twitter.com/" TargetMode="External"/><Relationship Id="rId32" Type="http://schemas.openxmlformats.org/officeDocument/2006/relationships/hyperlink" Target="https://twitter.com/i/web/status/1296938001092743169" TargetMode="External"/><Relationship Id="rId1600" Type="http://schemas.openxmlformats.org/officeDocument/2006/relationships/hyperlink" Target="https://twitter.com/" TargetMode="External"/><Relationship Id="rId1838" Type="http://schemas.openxmlformats.org/officeDocument/2006/relationships/hyperlink" Target="https://twitter.com/" TargetMode="External"/><Relationship Id="rId3053" Type="http://schemas.openxmlformats.org/officeDocument/2006/relationships/hyperlink" Target="https://twitter.com/" TargetMode="External"/><Relationship Id="rId3260" Type="http://schemas.openxmlformats.org/officeDocument/2006/relationships/hyperlink" Target="https://twitter.com/" TargetMode="External"/><Relationship Id="rId3498" Type="http://schemas.openxmlformats.org/officeDocument/2006/relationships/hyperlink" Target="https://twitter.com/" TargetMode="External"/><Relationship Id="rId4104" Type="http://schemas.openxmlformats.org/officeDocument/2006/relationships/hyperlink" Target="https://twitter.com/" TargetMode="External"/><Relationship Id="rId4311" Type="http://schemas.openxmlformats.org/officeDocument/2006/relationships/hyperlink" Target="https://twitter.com/" TargetMode="External"/><Relationship Id="rId181" Type="http://schemas.openxmlformats.org/officeDocument/2006/relationships/hyperlink" Target="https://twitter.com/i/web/status/1297301208017833984" TargetMode="External"/><Relationship Id="rId1905" Type="http://schemas.openxmlformats.org/officeDocument/2006/relationships/hyperlink" Target="https://twitter.com/" TargetMode="External"/><Relationship Id="rId3120" Type="http://schemas.openxmlformats.org/officeDocument/2006/relationships/hyperlink" Target="https://twitter.com/" TargetMode="External"/><Relationship Id="rId3358" Type="http://schemas.openxmlformats.org/officeDocument/2006/relationships/hyperlink" Target="https://twitter.com/" TargetMode="External"/><Relationship Id="rId3565" Type="http://schemas.openxmlformats.org/officeDocument/2006/relationships/hyperlink" Target="https://twitter.com/" TargetMode="External"/><Relationship Id="rId3772" Type="http://schemas.openxmlformats.org/officeDocument/2006/relationships/hyperlink" Target="https://twitter.com/" TargetMode="External"/><Relationship Id="rId4409" Type="http://schemas.openxmlformats.org/officeDocument/2006/relationships/hyperlink" Target="https://twitter.com/" TargetMode="External"/><Relationship Id="rId279" Type="http://schemas.openxmlformats.org/officeDocument/2006/relationships/hyperlink" Target="https://twitter.com/i/web/status/1297234021076918274" TargetMode="External"/><Relationship Id="rId486" Type="http://schemas.openxmlformats.org/officeDocument/2006/relationships/hyperlink" Target="https://twitter.com/i/web/status/1297662537996144641" TargetMode="External"/><Relationship Id="rId693" Type="http://schemas.openxmlformats.org/officeDocument/2006/relationships/hyperlink" Target="https://twitter.com/i/web/status/1297773629049114624" TargetMode="External"/><Relationship Id="rId2167" Type="http://schemas.openxmlformats.org/officeDocument/2006/relationships/hyperlink" Target="https://twitter.com/" TargetMode="External"/><Relationship Id="rId2374" Type="http://schemas.openxmlformats.org/officeDocument/2006/relationships/hyperlink" Target="https://twitter.com/" TargetMode="External"/><Relationship Id="rId2581" Type="http://schemas.openxmlformats.org/officeDocument/2006/relationships/hyperlink" Target="https://twitter.com/" TargetMode="External"/><Relationship Id="rId3218" Type="http://schemas.openxmlformats.org/officeDocument/2006/relationships/hyperlink" Target="https://twitter.com/" TargetMode="External"/><Relationship Id="rId3425" Type="http://schemas.openxmlformats.org/officeDocument/2006/relationships/hyperlink" Target="https://twitter.com/" TargetMode="External"/><Relationship Id="rId3632" Type="http://schemas.openxmlformats.org/officeDocument/2006/relationships/hyperlink" Target="https://twitter.com/" TargetMode="External"/><Relationship Id="rId139" Type="http://schemas.openxmlformats.org/officeDocument/2006/relationships/hyperlink" Target="https://twitter.com/latraelrahming/status/1297157932069642240" TargetMode="External"/><Relationship Id="rId346" Type="http://schemas.openxmlformats.org/officeDocument/2006/relationships/hyperlink" Target="https://twitter.com/i/web/status/1297628191188750336" TargetMode="External"/><Relationship Id="rId553" Type="http://schemas.openxmlformats.org/officeDocument/2006/relationships/hyperlink" Target="https://twitter.com/i/web/status/1297675423346831362" TargetMode="External"/><Relationship Id="rId760" Type="http://schemas.openxmlformats.org/officeDocument/2006/relationships/hyperlink" Target="https://twitter.com/i/web/status/1297836701612748800" TargetMode="External"/><Relationship Id="rId998" Type="http://schemas.openxmlformats.org/officeDocument/2006/relationships/hyperlink" Target="https://twitter.com/i/web/status/1297670343700733952" TargetMode="External"/><Relationship Id="rId1183" Type="http://schemas.openxmlformats.org/officeDocument/2006/relationships/hyperlink" Target="https://twitter.com/i/web/status/1297933198660259854" TargetMode="External"/><Relationship Id="rId1390" Type="http://schemas.openxmlformats.org/officeDocument/2006/relationships/hyperlink" Target="https://twitter.com/i/web/status/1298721347078561794" TargetMode="External"/><Relationship Id="rId2027" Type="http://schemas.openxmlformats.org/officeDocument/2006/relationships/hyperlink" Target="https://twitter.com/" TargetMode="External"/><Relationship Id="rId2234" Type="http://schemas.openxmlformats.org/officeDocument/2006/relationships/hyperlink" Target="https://twitter.com/" TargetMode="External"/><Relationship Id="rId2441" Type="http://schemas.openxmlformats.org/officeDocument/2006/relationships/hyperlink" Target="https://twitter.com/" TargetMode="External"/><Relationship Id="rId2679" Type="http://schemas.openxmlformats.org/officeDocument/2006/relationships/hyperlink" Target="https://twitter.com/" TargetMode="External"/><Relationship Id="rId2886" Type="http://schemas.openxmlformats.org/officeDocument/2006/relationships/hyperlink" Target="https://twitter.com/" TargetMode="External"/><Relationship Id="rId3937" Type="http://schemas.openxmlformats.org/officeDocument/2006/relationships/hyperlink" Target="https://twitter.com/" TargetMode="External"/><Relationship Id="rId206" Type="http://schemas.openxmlformats.org/officeDocument/2006/relationships/hyperlink" Target="https://twitter.com/i/web/status/1297029345613975552" TargetMode="External"/><Relationship Id="rId413" Type="http://schemas.openxmlformats.org/officeDocument/2006/relationships/hyperlink" Target="https://twitter.com/i/web/status/1297630350739472386" TargetMode="External"/><Relationship Id="rId858" Type="http://schemas.openxmlformats.org/officeDocument/2006/relationships/hyperlink" Target="https://twitter.com/i/web/status/1297894871647191041" TargetMode="External"/><Relationship Id="rId1043" Type="http://schemas.openxmlformats.org/officeDocument/2006/relationships/hyperlink" Target="https://twitter.com/i/web/status/1296981724438695936" TargetMode="External"/><Relationship Id="rId1488" Type="http://schemas.openxmlformats.org/officeDocument/2006/relationships/hyperlink" Target="https://twitter.com/i/web/status/1298748438973001728" TargetMode="External"/><Relationship Id="rId1695" Type="http://schemas.openxmlformats.org/officeDocument/2006/relationships/hyperlink" Target="https://twitter.com/" TargetMode="External"/><Relationship Id="rId2539" Type="http://schemas.openxmlformats.org/officeDocument/2006/relationships/hyperlink" Target="https://twitter.com/" TargetMode="External"/><Relationship Id="rId2746" Type="http://schemas.openxmlformats.org/officeDocument/2006/relationships/hyperlink" Target="https://twitter.com/" TargetMode="External"/><Relationship Id="rId2953" Type="http://schemas.openxmlformats.org/officeDocument/2006/relationships/hyperlink" Target="https://twitter.com/" TargetMode="External"/><Relationship Id="rId4199" Type="http://schemas.openxmlformats.org/officeDocument/2006/relationships/hyperlink" Target="https://twitter.com/" TargetMode="External"/><Relationship Id="rId620" Type="http://schemas.openxmlformats.org/officeDocument/2006/relationships/hyperlink" Target="https://twitter.com/i/web/status/1297712636507721728" TargetMode="External"/><Relationship Id="rId718" Type="http://schemas.openxmlformats.org/officeDocument/2006/relationships/hyperlink" Target="https://twitter.com/i/web/status/1297774990029467648" TargetMode="External"/><Relationship Id="rId925" Type="http://schemas.openxmlformats.org/officeDocument/2006/relationships/hyperlink" Target="https://twitter.com/i/web/status/1297638347503017990" TargetMode="External"/><Relationship Id="rId1250" Type="http://schemas.openxmlformats.org/officeDocument/2006/relationships/hyperlink" Target="https://twitter.com/i/web/status/1298462189460783104" TargetMode="External"/><Relationship Id="rId1348" Type="http://schemas.openxmlformats.org/officeDocument/2006/relationships/hyperlink" Target="https://twitter.com/i/web/status/1298637576220246016" TargetMode="External"/><Relationship Id="rId1555" Type="http://schemas.openxmlformats.org/officeDocument/2006/relationships/hyperlink" Target="https://twitter.com/i/web/status/1298744913094418441" TargetMode="External"/><Relationship Id="rId1762" Type="http://schemas.openxmlformats.org/officeDocument/2006/relationships/hyperlink" Target="https://twitter.com/" TargetMode="External"/><Relationship Id="rId2301" Type="http://schemas.openxmlformats.org/officeDocument/2006/relationships/hyperlink" Target="https://twitter.com/" TargetMode="External"/><Relationship Id="rId2606" Type="http://schemas.openxmlformats.org/officeDocument/2006/relationships/hyperlink" Target="https://twitter.com/" TargetMode="External"/><Relationship Id="rId4059" Type="http://schemas.openxmlformats.org/officeDocument/2006/relationships/hyperlink" Target="https://twitter.com/" TargetMode="External"/><Relationship Id="rId1110" Type="http://schemas.openxmlformats.org/officeDocument/2006/relationships/hyperlink" Target="https://twitter.com/i/web/status/1297228970870661122" TargetMode="External"/><Relationship Id="rId1208" Type="http://schemas.openxmlformats.org/officeDocument/2006/relationships/hyperlink" Target="https://twitter.com/i/web/status/1298446260152696833" TargetMode="External"/><Relationship Id="rId1415" Type="http://schemas.openxmlformats.org/officeDocument/2006/relationships/hyperlink" Target="https://twitter.com/i/web/status/1298721163498029056" TargetMode="External"/><Relationship Id="rId2813" Type="http://schemas.openxmlformats.org/officeDocument/2006/relationships/hyperlink" Target="https://twitter.com/" TargetMode="External"/><Relationship Id="rId4266" Type="http://schemas.openxmlformats.org/officeDocument/2006/relationships/hyperlink" Target="https://twitter.com/" TargetMode="External"/><Relationship Id="rId4473" Type="http://schemas.openxmlformats.org/officeDocument/2006/relationships/hyperlink" Target="https://twitter.com/" TargetMode="External"/><Relationship Id="rId54" Type="http://schemas.openxmlformats.org/officeDocument/2006/relationships/hyperlink" Target="https://twitter.com/i/web/status/1296983645161508864" TargetMode="External"/><Relationship Id="rId1622" Type="http://schemas.openxmlformats.org/officeDocument/2006/relationships/hyperlink" Target="https://twitter.com/" TargetMode="External"/><Relationship Id="rId1927" Type="http://schemas.openxmlformats.org/officeDocument/2006/relationships/hyperlink" Target="https://twitter.com/" TargetMode="External"/><Relationship Id="rId3075" Type="http://schemas.openxmlformats.org/officeDocument/2006/relationships/hyperlink" Target="https://twitter.com/" TargetMode="External"/><Relationship Id="rId3282" Type="http://schemas.openxmlformats.org/officeDocument/2006/relationships/hyperlink" Target="https://twitter.com/" TargetMode="External"/><Relationship Id="rId4126" Type="http://schemas.openxmlformats.org/officeDocument/2006/relationships/hyperlink" Target="https://twitter.com/" TargetMode="External"/><Relationship Id="rId4333" Type="http://schemas.openxmlformats.org/officeDocument/2006/relationships/hyperlink" Target="https://twitter.com/" TargetMode="External"/><Relationship Id="rId2091" Type="http://schemas.openxmlformats.org/officeDocument/2006/relationships/hyperlink" Target="https://twitter.com/" TargetMode="External"/><Relationship Id="rId2189" Type="http://schemas.openxmlformats.org/officeDocument/2006/relationships/hyperlink" Target="https://twitter.com/" TargetMode="External"/><Relationship Id="rId3142" Type="http://schemas.openxmlformats.org/officeDocument/2006/relationships/hyperlink" Target="https://twitter.com/" TargetMode="External"/><Relationship Id="rId3587" Type="http://schemas.openxmlformats.org/officeDocument/2006/relationships/hyperlink" Target="https://twitter.com/" TargetMode="External"/><Relationship Id="rId3794" Type="http://schemas.openxmlformats.org/officeDocument/2006/relationships/hyperlink" Target="https://twitter.com/" TargetMode="External"/><Relationship Id="rId4400" Type="http://schemas.openxmlformats.org/officeDocument/2006/relationships/hyperlink" Target="https://twitter.com/" TargetMode="External"/><Relationship Id="rId270" Type="http://schemas.openxmlformats.org/officeDocument/2006/relationships/hyperlink" Target="https://twitter.com/i/web/status/1297022721109504006" TargetMode="External"/><Relationship Id="rId2396" Type="http://schemas.openxmlformats.org/officeDocument/2006/relationships/hyperlink" Target="https://twitter.com/" TargetMode="External"/><Relationship Id="rId3002" Type="http://schemas.openxmlformats.org/officeDocument/2006/relationships/hyperlink" Target="https://twitter.com/" TargetMode="External"/><Relationship Id="rId3447" Type="http://schemas.openxmlformats.org/officeDocument/2006/relationships/hyperlink" Target="https://twitter.com/" TargetMode="External"/><Relationship Id="rId3654" Type="http://schemas.openxmlformats.org/officeDocument/2006/relationships/hyperlink" Target="https://twitter.com/" TargetMode="External"/><Relationship Id="rId3861" Type="http://schemas.openxmlformats.org/officeDocument/2006/relationships/hyperlink" Target="https://twitter.com/" TargetMode="External"/><Relationship Id="rId130" Type="http://schemas.openxmlformats.org/officeDocument/2006/relationships/hyperlink" Target="https://twitter.com/i/web/status/1297175625116065792" TargetMode="External"/><Relationship Id="rId368" Type="http://schemas.openxmlformats.org/officeDocument/2006/relationships/hyperlink" Target="https://twitter.com/i/web/status/1297640311708098565" TargetMode="External"/><Relationship Id="rId575" Type="http://schemas.openxmlformats.org/officeDocument/2006/relationships/hyperlink" Target="https://twitter.com/i/web/status/1297681544744763392" TargetMode="External"/><Relationship Id="rId782" Type="http://schemas.openxmlformats.org/officeDocument/2006/relationships/hyperlink" Target="https://twitter.com/i/web/status/1297381916362985477" TargetMode="External"/><Relationship Id="rId2049" Type="http://schemas.openxmlformats.org/officeDocument/2006/relationships/hyperlink" Target="https://twitter.com/" TargetMode="External"/><Relationship Id="rId2256" Type="http://schemas.openxmlformats.org/officeDocument/2006/relationships/hyperlink" Target="https://twitter.com/" TargetMode="External"/><Relationship Id="rId2463" Type="http://schemas.openxmlformats.org/officeDocument/2006/relationships/hyperlink" Target="https://twitter.com/" TargetMode="External"/><Relationship Id="rId2670" Type="http://schemas.openxmlformats.org/officeDocument/2006/relationships/hyperlink" Target="https://twitter.com/" TargetMode="External"/><Relationship Id="rId3307" Type="http://schemas.openxmlformats.org/officeDocument/2006/relationships/hyperlink" Target="https://twitter.com/" TargetMode="External"/><Relationship Id="rId3514" Type="http://schemas.openxmlformats.org/officeDocument/2006/relationships/hyperlink" Target="https://twitter.com/" TargetMode="External"/><Relationship Id="rId3721" Type="http://schemas.openxmlformats.org/officeDocument/2006/relationships/hyperlink" Target="https://twitter.com/" TargetMode="External"/><Relationship Id="rId3959" Type="http://schemas.openxmlformats.org/officeDocument/2006/relationships/hyperlink" Target="https://twitter.com/" TargetMode="External"/><Relationship Id="rId228" Type="http://schemas.openxmlformats.org/officeDocument/2006/relationships/hyperlink" Target="https://twitter.com/i/web/status/1296937954930294784" TargetMode="External"/><Relationship Id="rId435" Type="http://schemas.openxmlformats.org/officeDocument/2006/relationships/hyperlink" Target="https://twitter.com/i/web/status/1297637336067592193" TargetMode="External"/><Relationship Id="rId642" Type="http://schemas.openxmlformats.org/officeDocument/2006/relationships/hyperlink" Target="https://twitter.com/i/web/status/1296961815914713088" TargetMode="External"/><Relationship Id="rId1065" Type="http://schemas.openxmlformats.org/officeDocument/2006/relationships/hyperlink" Target="https://twitter.com/i/web/status/1298118108427833344" TargetMode="External"/><Relationship Id="rId1272" Type="http://schemas.openxmlformats.org/officeDocument/2006/relationships/hyperlink" Target="https://twitter.com/i/web/status/1297036294854385664" TargetMode="External"/><Relationship Id="rId2116" Type="http://schemas.openxmlformats.org/officeDocument/2006/relationships/hyperlink" Target="https://twitter.com/" TargetMode="External"/><Relationship Id="rId2323" Type="http://schemas.openxmlformats.org/officeDocument/2006/relationships/hyperlink" Target="https://twitter.com/" TargetMode="External"/><Relationship Id="rId2530" Type="http://schemas.openxmlformats.org/officeDocument/2006/relationships/hyperlink" Target="https://twitter.com/" TargetMode="External"/><Relationship Id="rId2768" Type="http://schemas.openxmlformats.org/officeDocument/2006/relationships/hyperlink" Target="https://twitter.com/" TargetMode="External"/><Relationship Id="rId2975" Type="http://schemas.openxmlformats.org/officeDocument/2006/relationships/hyperlink" Target="https://twitter.com/" TargetMode="External"/><Relationship Id="rId3819" Type="http://schemas.openxmlformats.org/officeDocument/2006/relationships/hyperlink" Target="https://twitter.com/" TargetMode="External"/><Relationship Id="rId502" Type="http://schemas.openxmlformats.org/officeDocument/2006/relationships/hyperlink" Target="https://twitter.com/i/web/status/1297667235343892481" TargetMode="External"/><Relationship Id="rId947" Type="http://schemas.openxmlformats.org/officeDocument/2006/relationships/hyperlink" Target="https://twitter.com/i/web/status/1298081771649630208" TargetMode="External"/><Relationship Id="rId1132" Type="http://schemas.openxmlformats.org/officeDocument/2006/relationships/hyperlink" Target="https://twitter.com/i/web/status/1298441345040883724" TargetMode="External"/><Relationship Id="rId1577" Type="http://schemas.openxmlformats.org/officeDocument/2006/relationships/hyperlink" Target="https://twitter.com/" TargetMode="External"/><Relationship Id="rId1784" Type="http://schemas.openxmlformats.org/officeDocument/2006/relationships/hyperlink" Target="https://twitter.com/" TargetMode="External"/><Relationship Id="rId1991" Type="http://schemas.openxmlformats.org/officeDocument/2006/relationships/hyperlink" Target="https://twitter.com/" TargetMode="External"/><Relationship Id="rId2628" Type="http://schemas.openxmlformats.org/officeDocument/2006/relationships/hyperlink" Target="https://twitter.com/" TargetMode="External"/><Relationship Id="rId2835" Type="http://schemas.openxmlformats.org/officeDocument/2006/relationships/hyperlink" Target="https://twitter.com/" TargetMode="External"/><Relationship Id="rId4190" Type="http://schemas.openxmlformats.org/officeDocument/2006/relationships/hyperlink" Target="https://twitter.com/" TargetMode="External"/><Relationship Id="rId4288" Type="http://schemas.openxmlformats.org/officeDocument/2006/relationships/hyperlink" Target="https://twitter.com/" TargetMode="External"/><Relationship Id="rId4495" Type="http://schemas.openxmlformats.org/officeDocument/2006/relationships/hyperlink" Target="https://twitter.com/" TargetMode="External"/><Relationship Id="rId76" Type="http://schemas.openxmlformats.org/officeDocument/2006/relationships/hyperlink" Target="https://twitter.com/i/web/status/1297020514393874434" TargetMode="External"/><Relationship Id="rId807" Type="http://schemas.openxmlformats.org/officeDocument/2006/relationships/hyperlink" Target="https://twitter.com/i/web/status/1297645763976024065" TargetMode="External"/><Relationship Id="rId1437" Type="http://schemas.openxmlformats.org/officeDocument/2006/relationships/hyperlink" Target="https://twitter.com/i/web/status/1298740833760485376" TargetMode="External"/><Relationship Id="rId1644" Type="http://schemas.openxmlformats.org/officeDocument/2006/relationships/hyperlink" Target="https://twitter.com/" TargetMode="External"/><Relationship Id="rId1851" Type="http://schemas.openxmlformats.org/officeDocument/2006/relationships/hyperlink" Target="https://twitter.com/" TargetMode="External"/><Relationship Id="rId2902" Type="http://schemas.openxmlformats.org/officeDocument/2006/relationships/hyperlink" Target="https://twitter.com/" TargetMode="External"/><Relationship Id="rId3097" Type="http://schemas.openxmlformats.org/officeDocument/2006/relationships/hyperlink" Target="https://twitter.com/" TargetMode="External"/><Relationship Id="rId4050" Type="http://schemas.openxmlformats.org/officeDocument/2006/relationships/hyperlink" Target="https://twitter.com/" TargetMode="External"/><Relationship Id="rId4148" Type="http://schemas.openxmlformats.org/officeDocument/2006/relationships/hyperlink" Target="https://twitter.com/" TargetMode="External"/><Relationship Id="rId4355" Type="http://schemas.openxmlformats.org/officeDocument/2006/relationships/hyperlink" Target="https://twitter.com/" TargetMode="External"/><Relationship Id="rId1504" Type="http://schemas.openxmlformats.org/officeDocument/2006/relationships/hyperlink" Target="https://twitter.com/i/web/status/1298746449094639623" TargetMode="External"/><Relationship Id="rId1711" Type="http://schemas.openxmlformats.org/officeDocument/2006/relationships/hyperlink" Target="https://twitter.com/" TargetMode="External"/><Relationship Id="rId1949" Type="http://schemas.openxmlformats.org/officeDocument/2006/relationships/hyperlink" Target="https://twitter.com/" TargetMode="External"/><Relationship Id="rId3164" Type="http://schemas.openxmlformats.org/officeDocument/2006/relationships/hyperlink" Target="https://twitter.com/" TargetMode="External"/><Relationship Id="rId4008" Type="http://schemas.openxmlformats.org/officeDocument/2006/relationships/hyperlink" Target="https://twitter.com/" TargetMode="External"/><Relationship Id="rId292" Type="http://schemas.openxmlformats.org/officeDocument/2006/relationships/hyperlink" Target="https://twitter.com/i/web/status/1297309829371801600" TargetMode="External"/><Relationship Id="rId1809" Type="http://schemas.openxmlformats.org/officeDocument/2006/relationships/hyperlink" Target="https://twitter.com/" TargetMode="External"/><Relationship Id="rId3371" Type="http://schemas.openxmlformats.org/officeDocument/2006/relationships/hyperlink" Target="https://twitter.com/" TargetMode="External"/><Relationship Id="rId3469" Type="http://schemas.openxmlformats.org/officeDocument/2006/relationships/hyperlink" Target="https://twitter.com/" TargetMode="External"/><Relationship Id="rId3676" Type="http://schemas.openxmlformats.org/officeDocument/2006/relationships/hyperlink" Target="https://twitter.com/" TargetMode="External"/><Relationship Id="rId4215" Type="http://schemas.openxmlformats.org/officeDocument/2006/relationships/hyperlink" Target="https://twitter.com/" TargetMode="External"/><Relationship Id="rId4422" Type="http://schemas.openxmlformats.org/officeDocument/2006/relationships/hyperlink" Target="https://twitter.com/" TargetMode="External"/><Relationship Id="rId597" Type="http://schemas.openxmlformats.org/officeDocument/2006/relationships/hyperlink" Target="https://twitter.com/i/web/status/1297037517305204739" TargetMode="External"/><Relationship Id="rId2180" Type="http://schemas.openxmlformats.org/officeDocument/2006/relationships/hyperlink" Target="https://twitter.com/" TargetMode="External"/><Relationship Id="rId2278" Type="http://schemas.openxmlformats.org/officeDocument/2006/relationships/hyperlink" Target="https://twitter.com/" TargetMode="External"/><Relationship Id="rId2485" Type="http://schemas.openxmlformats.org/officeDocument/2006/relationships/hyperlink" Target="https://twitter.com/" TargetMode="External"/><Relationship Id="rId3024" Type="http://schemas.openxmlformats.org/officeDocument/2006/relationships/hyperlink" Target="https://twitter.com/" TargetMode="External"/><Relationship Id="rId3231" Type="http://schemas.openxmlformats.org/officeDocument/2006/relationships/hyperlink" Target="https://twitter.com/" TargetMode="External"/><Relationship Id="rId3329" Type="http://schemas.openxmlformats.org/officeDocument/2006/relationships/hyperlink" Target="https://twitter.com/" TargetMode="External"/><Relationship Id="rId3883" Type="http://schemas.openxmlformats.org/officeDocument/2006/relationships/hyperlink" Target="https://twitter.com/" TargetMode="External"/><Relationship Id="rId152" Type="http://schemas.openxmlformats.org/officeDocument/2006/relationships/hyperlink" Target="https://twitter.com/i/web/status/1297022062427607040" TargetMode="External"/><Relationship Id="rId457" Type="http://schemas.openxmlformats.org/officeDocument/2006/relationships/hyperlink" Target="https://twitter.com/i/web/status/1297641936803770369" TargetMode="External"/><Relationship Id="rId1087" Type="http://schemas.openxmlformats.org/officeDocument/2006/relationships/hyperlink" Target="https://twitter.com/i/web/status/1296901999821312002" TargetMode="External"/><Relationship Id="rId1294" Type="http://schemas.openxmlformats.org/officeDocument/2006/relationships/hyperlink" Target="https://twitter.com/i/web/status/1297767205225078785" TargetMode="External"/><Relationship Id="rId2040" Type="http://schemas.openxmlformats.org/officeDocument/2006/relationships/hyperlink" Target="https://twitter.com/" TargetMode="External"/><Relationship Id="rId2138" Type="http://schemas.openxmlformats.org/officeDocument/2006/relationships/hyperlink" Target="https://twitter.com/" TargetMode="External"/><Relationship Id="rId2692" Type="http://schemas.openxmlformats.org/officeDocument/2006/relationships/hyperlink" Target="https://twitter.com/" TargetMode="External"/><Relationship Id="rId2997" Type="http://schemas.openxmlformats.org/officeDocument/2006/relationships/hyperlink" Target="https://twitter.com/" TargetMode="External"/><Relationship Id="rId3536" Type="http://schemas.openxmlformats.org/officeDocument/2006/relationships/hyperlink" Target="https://twitter.com/" TargetMode="External"/><Relationship Id="rId3743" Type="http://schemas.openxmlformats.org/officeDocument/2006/relationships/hyperlink" Target="https://twitter.com/" TargetMode="External"/><Relationship Id="rId3950" Type="http://schemas.openxmlformats.org/officeDocument/2006/relationships/hyperlink" Target="https://twitter.com/" TargetMode="External"/><Relationship Id="rId664" Type="http://schemas.openxmlformats.org/officeDocument/2006/relationships/hyperlink" Target="https://twitter.com/i/web/status/1297745790224474114" TargetMode="External"/><Relationship Id="rId871" Type="http://schemas.openxmlformats.org/officeDocument/2006/relationships/hyperlink" Target="https://twitter.com/i/web/status/1297916524393635846" TargetMode="External"/><Relationship Id="rId969" Type="http://schemas.openxmlformats.org/officeDocument/2006/relationships/hyperlink" Target="https://twitter.com/i/web/status/1298106341395898369" TargetMode="External"/><Relationship Id="rId1599" Type="http://schemas.openxmlformats.org/officeDocument/2006/relationships/hyperlink" Target="https://twitter.com/" TargetMode="External"/><Relationship Id="rId2345" Type="http://schemas.openxmlformats.org/officeDocument/2006/relationships/hyperlink" Target="https://twitter.com/" TargetMode="External"/><Relationship Id="rId2552" Type="http://schemas.openxmlformats.org/officeDocument/2006/relationships/hyperlink" Target="https://twitter.com/" TargetMode="External"/><Relationship Id="rId3603" Type="http://schemas.openxmlformats.org/officeDocument/2006/relationships/hyperlink" Target="https://twitter.com/" TargetMode="External"/><Relationship Id="rId3810" Type="http://schemas.openxmlformats.org/officeDocument/2006/relationships/hyperlink" Target="https://twitter.com/" TargetMode="External"/><Relationship Id="rId317" Type="http://schemas.openxmlformats.org/officeDocument/2006/relationships/hyperlink" Target="https://twitter.com/i/web/status/1297625168232288261" TargetMode="External"/><Relationship Id="rId524" Type="http://schemas.openxmlformats.org/officeDocument/2006/relationships/hyperlink" Target="https://twitter.com/i/web/status/1297033311114498048" TargetMode="External"/><Relationship Id="rId731" Type="http://schemas.openxmlformats.org/officeDocument/2006/relationships/hyperlink" Target="https://twitter.com/i/web/status/1297786288016261120" TargetMode="External"/><Relationship Id="rId1154" Type="http://schemas.openxmlformats.org/officeDocument/2006/relationships/hyperlink" Target="https://twitter.com/i/web/status/1298001953809670146" TargetMode="External"/><Relationship Id="rId1361" Type="http://schemas.openxmlformats.org/officeDocument/2006/relationships/hyperlink" Target="https://twitter.com/i/web/status/1297950905782824961" TargetMode="External"/><Relationship Id="rId1459" Type="http://schemas.openxmlformats.org/officeDocument/2006/relationships/hyperlink" Target="https://twitter.com/i/web/status/1298747524883283968" TargetMode="External"/><Relationship Id="rId2205" Type="http://schemas.openxmlformats.org/officeDocument/2006/relationships/hyperlink" Target="https://twitter.com/" TargetMode="External"/><Relationship Id="rId2412" Type="http://schemas.openxmlformats.org/officeDocument/2006/relationships/hyperlink" Target="https://twitter.com/" TargetMode="External"/><Relationship Id="rId2857" Type="http://schemas.openxmlformats.org/officeDocument/2006/relationships/hyperlink" Target="https://twitter.com/" TargetMode="External"/><Relationship Id="rId3908" Type="http://schemas.openxmlformats.org/officeDocument/2006/relationships/hyperlink" Target="https://twitter.com/" TargetMode="External"/><Relationship Id="rId4072" Type="http://schemas.openxmlformats.org/officeDocument/2006/relationships/hyperlink" Target="https://twitter.com/" TargetMode="External"/><Relationship Id="rId98" Type="http://schemas.openxmlformats.org/officeDocument/2006/relationships/hyperlink" Target="https://twitter.com/i/web/status/1297040547689816065" TargetMode="External"/><Relationship Id="rId829" Type="http://schemas.openxmlformats.org/officeDocument/2006/relationships/hyperlink" Target="https://twitter.com/i/web/status/1297674804376477696" TargetMode="External"/><Relationship Id="rId1014" Type="http://schemas.openxmlformats.org/officeDocument/2006/relationships/hyperlink" Target="https://twitter.com/i/web/status/1298336834481782785" TargetMode="External"/><Relationship Id="rId1221" Type="http://schemas.openxmlformats.org/officeDocument/2006/relationships/hyperlink" Target="https://twitter.com/i/web/status/1297036209139507201" TargetMode="External"/><Relationship Id="rId1666" Type="http://schemas.openxmlformats.org/officeDocument/2006/relationships/hyperlink" Target="https://twitter.com/" TargetMode="External"/><Relationship Id="rId1873" Type="http://schemas.openxmlformats.org/officeDocument/2006/relationships/hyperlink" Target="https://twitter.com/" TargetMode="External"/><Relationship Id="rId2717" Type="http://schemas.openxmlformats.org/officeDocument/2006/relationships/hyperlink" Target="https://twitter.com/" TargetMode="External"/><Relationship Id="rId2924" Type="http://schemas.openxmlformats.org/officeDocument/2006/relationships/hyperlink" Target="https://twitter.com/" TargetMode="External"/><Relationship Id="rId4377" Type="http://schemas.openxmlformats.org/officeDocument/2006/relationships/hyperlink" Target="https://twitter.com/" TargetMode="External"/><Relationship Id="rId1319" Type="http://schemas.openxmlformats.org/officeDocument/2006/relationships/hyperlink" Target="https://twitter.com/i/web/status/1298470427409473538" TargetMode="External"/><Relationship Id="rId1526" Type="http://schemas.openxmlformats.org/officeDocument/2006/relationships/hyperlink" Target="https://twitter.com/i/web/status/1298758802670485504" TargetMode="External"/><Relationship Id="rId1733" Type="http://schemas.openxmlformats.org/officeDocument/2006/relationships/hyperlink" Target="https://twitter.com/" TargetMode="External"/><Relationship Id="rId1940" Type="http://schemas.openxmlformats.org/officeDocument/2006/relationships/hyperlink" Target="https://twitter.com/" TargetMode="External"/><Relationship Id="rId3186" Type="http://schemas.openxmlformats.org/officeDocument/2006/relationships/hyperlink" Target="https://twitter.com/" TargetMode="External"/><Relationship Id="rId3393" Type="http://schemas.openxmlformats.org/officeDocument/2006/relationships/hyperlink" Target="https://twitter.com/" TargetMode="External"/><Relationship Id="rId4237" Type="http://schemas.openxmlformats.org/officeDocument/2006/relationships/hyperlink" Target="https://twitter.com/" TargetMode="External"/><Relationship Id="rId4444" Type="http://schemas.openxmlformats.org/officeDocument/2006/relationships/hyperlink" Target="https://twitter.com/" TargetMode="External"/><Relationship Id="rId25" Type="http://schemas.openxmlformats.org/officeDocument/2006/relationships/hyperlink" Target="https://twitter.com/i/web/status/1296907298351263749" TargetMode="External"/><Relationship Id="rId1800" Type="http://schemas.openxmlformats.org/officeDocument/2006/relationships/hyperlink" Target="https://twitter.com/" TargetMode="External"/><Relationship Id="rId3046" Type="http://schemas.openxmlformats.org/officeDocument/2006/relationships/hyperlink" Target="https://twitter.com/" TargetMode="External"/><Relationship Id="rId3253" Type="http://schemas.openxmlformats.org/officeDocument/2006/relationships/hyperlink" Target="https://twitter.com/" TargetMode="External"/><Relationship Id="rId3460" Type="http://schemas.openxmlformats.org/officeDocument/2006/relationships/hyperlink" Target="https://twitter.com/" TargetMode="External"/><Relationship Id="rId3698" Type="http://schemas.openxmlformats.org/officeDocument/2006/relationships/hyperlink" Target="https://twitter.com/" TargetMode="External"/><Relationship Id="rId4304" Type="http://schemas.openxmlformats.org/officeDocument/2006/relationships/hyperlink" Target="https://twitter.com/" TargetMode="External"/><Relationship Id="rId174" Type="http://schemas.openxmlformats.org/officeDocument/2006/relationships/hyperlink" Target="https://twitter.com/i/web/status/1297066878167392259" TargetMode="External"/><Relationship Id="rId381" Type="http://schemas.openxmlformats.org/officeDocument/2006/relationships/hyperlink" Target="https://twitter.com/i/web/status/1297640311708098565" TargetMode="External"/><Relationship Id="rId2062" Type="http://schemas.openxmlformats.org/officeDocument/2006/relationships/hyperlink" Target="https://twitter.com/" TargetMode="External"/><Relationship Id="rId3113" Type="http://schemas.openxmlformats.org/officeDocument/2006/relationships/hyperlink" Target="https://twitter.com/" TargetMode="External"/><Relationship Id="rId3558" Type="http://schemas.openxmlformats.org/officeDocument/2006/relationships/hyperlink" Target="https://twitter.com/" TargetMode="External"/><Relationship Id="rId3765" Type="http://schemas.openxmlformats.org/officeDocument/2006/relationships/hyperlink" Target="https://twitter.com/" TargetMode="External"/><Relationship Id="rId3972" Type="http://schemas.openxmlformats.org/officeDocument/2006/relationships/hyperlink" Target="https://twitter.com/" TargetMode="External"/><Relationship Id="rId241" Type="http://schemas.openxmlformats.org/officeDocument/2006/relationships/hyperlink" Target="https://twitter.com/i/web/status/1297406678095335426" TargetMode="External"/><Relationship Id="rId479" Type="http://schemas.openxmlformats.org/officeDocument/2006/relationships/hyperlink" Target="https://twitter.com/i/web/status/1297656112255250435" TargetMode="External"/><Relationship Id="rId686" Type="http://schemas.openxmlformats.org/officeDocument/2006/relationships/hyperlink" Target="https://twitter.com/i/web/status/1297771957857841153" TargetMode="External"/><Relationship Id="rId893" Type="http://schemas.openxmlformats.org/officeDocument/2006/relationships/hyperlink" Target="https://twitter.com/i/web/status/1297949037409128448" TargetMode="External"/><Relationship Id="rId2367" Type="http://schemas.openxmlformats.org/officeDocument/2006/relationships/hyperlink" Target="https://twitter.com/" TargetMode="External"/><Relationship Id="rId2574" Type="http://schemas.openxmlformats.org/officeDocument/2006/relationships/hyperlink" Target="https://twitter.com/" TargetMode="External"/><Relationship Id="rId2781" Type="http://schemas.openxmlformats.org/officeDocument/2006/relationships/hyperlink" Target="https://twitter.com/" TargetMode="External"/><Relationship Id="rId3320" Type="http://schemas.openxmlformats.org/officeDocument/2006/relationships/hyperlink" Target="https://twitter.com/" TargetMode="External"/><Relationship Id="rId3418" Type="http://schemas.openxmlformats.org/officeDocument/2006/relationships/hyperlink" Target="https://twitter.com/" TargetMode="External"/><Relationship Id="rId3625" Type="http://schemas.openxmlformats.org/officeDocument/2006/relationships/hyperlink" Target="https://twitter.com/" TargetMode="External"/><Relationship Id="rId339" Type="http://schemas.openxmlformats.org/officeDocument/2006/relationships/hyperlink" Target="https://twitter.com/i/web/status/1297623929033547777" TargetMode="External"/><Relationship Id="rId546" Type="http://schemas.openxmlformats.org/officeDocument/2006/relationships/hyperlink" Target="https://twitter.com/i/web/status/1297674293317439488" TargetMode="External"/><Relationship Id="rId753" Type="http://schemas.openxmlformats.org/officeDocument/2006/relationships/hyperlink" Target="https://twitter.com/i/web/status/1297779742394011650" TargetMode="External"/><Relationship Id="rId1176" Type="http://schemas.openxmlformats.org/officeDocument/2006/relationships/hyperlink" Target="https://twitter.com/i/web/status/1298400777665273856" TargetMode="External"/><Relationship Id="rId1383" Type="http://schemas.openxmlformats.org/officeDocument/2006/relationships/hyperlink" Target="https://twitter.com/i/web/status/1298718172552392710" TargetMode="External"/><Relationship Id="rId2227" Type="http://schemas.openxmlformats.org/officeDocument/2006/relationships/hyperlink" Target="https://twitter.com/" TargetMode="External"/><Relationship Id="rId2434" Type="http://schemas.openxmlformats.org/officeDocument/2006/relationships/hyperlink" Target="https://twitter.com/" TargetMode="External"/><Relationship Id="rId2879" Type="http://schemas.openxmlformats.org/officeDocument/2006/relationships/hyperlink" Target="https://twitter.com/" TargetMode="External"/><Relationship Id="rId3832" Type="http://schemas.openxmlformats.org/officeDocument/2006/relationships/hyperlink" Target="https://twitter.com/" TargetMode="External"/><Relationship Id="rId101" Type="http://schemas.openxmlformats.org/officeDocument/2006/relationships/hyperlink" Target="https://twitter.com/i/web/status/1297040547689816065" TargetMode="External"/><Relationship Id="rId406" Type="http://schemas.openxmlformats.org/officeDocument/2006/relationships/hyperlink" Target="https://twitter.com/i/web/status/1297630350739472386" TargetMode="External"/><Relationship Id="rId960" Type="http://schemas.openxmlformats.org/officeDocument/2006/relationships/hyperlink" Target="https://twitter.com/i/web/status/1297076196107329538" TargetMode="External"/><Relationship Id="rId1036" Type="http://schemas.openxmlformats.org/officeDocument/2006/relationships/hyperlink" Target="https://twitter.com/i/web/status/1296981456745627652" TargetMode="External"/><Relationship Id="rId1243" Type="http://schemas.openxmlformats.org/officeDocument/2006/relationships/hyperlink" Target="https://twitter.com/i/web/status/1298462304804249600" TargetMode="External"/><Relationship Id="rId1590" Type="http://schemas.openxmlformats.org/officeDocument/2006/relationships/hyperlink" Target="https://twitter.com/" TargetMode="External"/><Relationship Id="rId1688" Type="http://schemas.openxmlformats.org/officeDocument/2006/relationships/hyperlink" Target="https://twitter.com/" TargetMode="External"/><Relationship Id="rId1895" Type="http://schemas.openxmlformats.org/officeDocument/2006/relationships/hyperlink" Target="https://twitter.com/" TargetMode="External"/><Relationship Id="rId2641" Type="http://schemas.openxmlformats.org/officeDocument/2006/relationships/hyperlink" Target="https://twitter.com/" TargetMode="External"/><Relationship Id="rId2739" Type="http://schemas.openxmlformats.org/officeDocument/2006/relationships/hyperlink" Target="https://twitter.com/" TargetMode="External"/><Relationship Id="rId2946" Type="http://schemas.openxmlformats.org/officeDocument/2006/relationships/hyperlink" Target="https://twitter.com/" TargetMode="External"/><Relationship Id="rId4094" Type="http://schemas.openxmlformats.org/officeDocument/2006/relationships/hyperlink" Target="https://twitter.com/" TargetMode="External"/><Relationship Id="rId4399" Type="http://schemas.openxmlformats.org/officeDocument/2006/relationships/hyperlink" Target="https://twitter.com/" TargetMode="External"/><Relationship Id="rId613" Type="http://schemas.openxmlformats.org/officeDocument/2006/relationships/hyperlink" Target="https://twitter.com/i/web/status/1297657333229772800" TargetMode="External"/><Relationship Id="rId820" Type="http://schemas.openxmlformats.org/officeDocument/2006/relationships/hyperlink" Target="https://twitter.com/i/web/status/1297674068024590337" TargetMode="External"/><Relationship Id="rId918" Type="http://schemas.openxmlformats.org/officeDocument/2006/relationships/hyperlink" Target="https://twitter.com/i/web/status/1298028880201056256" TargetMode="External"/><Relationship Id="rId1450" Type="http://schemas.openxmlformats.org/officeDocument/2006/relationships/hyperlink" Target="https://twitter.com/i/web/status/1298747303017058304" TargetMode="External"/><Relationship Id="rId1548" Type="http://schemas.openxmlformats.org/officeDocument/2006/relationships/hyperlink" Target="https://twitter.com/i/web/status/1298764579216990208" TargetMode="External"/><Relationship Id="rId1755" Type="http://schemas.openxmlformats.org/officeDocument/2006/relationships/hyperlink" Target="https://twitter.com/" TargetMode="External"/><Relationship Id="rId2501" Type="http://schemas.openxmlformats.org/officeDocument/2006/relationships/hyperlink" Target="https://twitter.com/" TargetMode="External"/><Relationship Id="rId4161" Type="http://schemas.openxmlformats.org/officeDocument/2006/relationships/hyperlink" Target="https://twitter.com/" TargetMode="External"/><Relationship Id="rId1103" Type="http://schemas.openxmlformats.org/officeDocument/2006/relationships/hyperlink" Target="https://twitter.com/i/web/status/1296901187300622336" TargetMode="External"/><Relationship Id="rId1310" Type="http://schemas.openxmlformats.org/officeDocument/2006/relationships/hyperlink" Target="https://twitter.com/i/web/status/1297622973051002886" TargetMode="External"/><Relationship Id="rId1408" Type="http://schemas.openxmlformats.org/officeDocument/2006/relationships/hyperlink" Target="https://twitter.com/i/web/status/1298071595173523456" TargetMode="External"/><Relationship Id="rId1962" Type="http://schemas.openxmlformats.org/officeDocument/2006/relationships/hyperlink" Target="https://twitter.com/" TargetMode="External"/><Relationship Id="rId2806" Type="http://schemas.openxmlformats.org/officeDocument/2006/relationships/hyperlink" Target="https://twitter.com/" TargetMode="External"/><Relationship Id="rId4021" Type="http://schemas.openxmlformats.org/officeDocument/2006/relationships/hyperlink" Target="https://twitter.com/" TargetMode="External"/><Relationship Id="rId4259" Type="http://schemas.openxmlformats.org/officeDocument/2006/relationships/hyperlink" Target="https://twitter.com/" TargetMode="External"/><Relationship Id="rId4466" Type="http://schemas.openxmlformats.org/officeDocument/2006/relationships/hyperlink" Target="https://twitter.com/" TargetMode="External"/><Relationship Id="rId47" Type="http://schemas.openxmlformats.org/officeDocument/2006/relationships/hyperlink" Target="https://twitter.com/i/web/status/1296981801504608256" TargetMode="External"/><Relationship Id="rId1615" Type="http://schemas.openxmlformats.org/officeDocument/2006/relationships/hyperlink" Target="https://twitter.com/" TargetMode="External"/><Relationship Id="rId1822" Type="http://schemas.openxmlformats.org/officeDocument/2006/relationships/hyperlink" Target="https://twitter.com/" TargetMode="External"/><Relationship Id="rId3068" Type="http://schemas.openxmlformats.org/officeDocument/2006/relationships/hyperlink" Target="https://twitter.com/" TargetMode="External"/><Relationship Id="rId3275" Type="http://schemas.openxmlformats.org/officeDocument/2006/relationships/hyperlink" Target="https://twitter.com/" TargetMode="External"/><Relationship Id="rId3482" Type="http://schemas.openxmlformats.org/officeDocument/2006/relationships/hyperlink" Target="https://twitter.com/" TargetMode="External"/><Relationship Id="rId4119" Type="http://schemas.openxmlformats.org/officeDocument/2006/relationships/hyperlink" Target="https://twitter.com/" TargetMode="External"/><Relationship Id="rId4326" Type="http://schemas.openxmlformats.org/officeDocument/2006/relationships/hyperlink" Target="https://twitter.com/" TargetMode="External"/><Relationship Id="rId196" Type="http://schemas.openxmlformats.org/officeDocument/2006/relationships/hyperlink" Target="https://twitter.com/i/web/status/1297353789792555009" TargetMode="External"/><Relationship Id="rId2084" Type="http://schemas.openxmlformats.org/officeDocument/2006/relationships/hyperlink" Target="https://twitter.com/" TargetMode="External"/><Relationship Id="rId2291" Type="http://schemas.openxmlformats.org/officeDocument/2006/relationships/hyperlink" Target="https://twitter.com/" TargetMode="External"/><Relationship Id="rId3135" Type="http://schemas.openxmlformats.org/officeDocument/2006/relationships/hyperlink" Target="https://twitter.com/" TargetMode="External"/><Relationship Id="rId3342" Type="http://schemas.openxmlformats.org/officeDocument/2006/relationships/hyperlink" Target="https://twitter.com/" TargetMode="External"/><Relationship Id="rId3787" Type="http://schemas.openxmlformats.org/officeDocument/2006/relationships/hyperlink" Target="https://twitter.com/" TargetMode="External"/><Relationship Id="rId3994" Type="http://schemas.openxmlformats.org/officeDocument/2006/relationships/hyperlink" Target="https://twitter.com/" TargetMode="External"/><Relationship Id="rId263" Type="http://schemas.openxmlformats.org/officeDocument/2006/relationships/hyperlink" Target="https://twitter.com/i/web/status/1297318458997321730" TargetMode="External"/><Relationship Id="rId470" Type="http://schemas.openxmlformats.org/officeDocument/2006/relationships/hyperlink" Target="https://twitter.com/i/web/status/1297645194423218176" TargetMode="External"/><Relationship Id="rId2151" Type="http://schemas.openxmlformats.org/officeDocument/2006/relationships/hyperlink" Target="https://twitter.com/" TargetMode="External"/><Relationship Id="rId2389" Type="http://schemas.openxmlformats.org/officeDocument/2006/relationships/hyperlink" Target="https://twitter.com/" TargetMode="External"/><Relationship Id="rId2596" Type="http://schemas.openxmlformats.org/officeDocument/2006/relationships/hyperlink" Target="https://twitter.com/" TargetMode="External"/><Relationship Id="rId3202" Type="http://schemas.openxmlformats.org/officeDocument/2006/relationships/hyperlink" Target="https://twitter.com/" TargetMode="External"/><Relationship Id="rId3647" Type="http://schemas.openxmlformats.org/officeDocument/2006/relationships/hyperlink" Target="https://twitter.com/" TargetMode="External"/><Relationship Id="rId3854" Type="http://schemas.openxmlformats.org/officeDocument/2006/relationships/hyperlink" Target="https://twitter.com/" TargetMode="External"/><Relationship Id="rId123" Type="http://schemas.openxmlformats.org/officeDocument/2006/relationships/hyperlink" Target="https://twitter.com/i/web/status/1297127104665001985" TargetMode="External"/><Relationship Id="rId330" Type="http://schemas.openxmlformats.org/officeDocument/2006/relationships/hyperlink" Target="https://twitter.com/i/web/status/1297626211347136512" TargetMode="External"/><Relationship Id="rId568" Type="http://schemas.openxmlformats.org/officeDocument/2006/relationships/hyperlink" Target="https://twitter.com/i/web/status/1297658313589624835" TargetMode="External"/><Relationship Id="rId775" Type="http://schemas.openxmlformats.org/officeDocument/2006/relationships/hyperlink" Target="https://twitter.com/i/web/status/1297677080755240960" TargetMode="External"/><Relationship Id="rId982" Type="http://schemas.openxmlformats.org/officeDocument/2006/relationships/hyperlink" Target="https://twitter.com/i/web/status/1298251327601020928" TargetMode="External"/><Relationship Id="rId1198" Type="http://schemas.openxmlformats.org/officeDocument/2006/relationships/hyperlink" Target="https://twitter.com/i/web/status/1298414053925122049" TargetMode="External"/><Relationship Id="rId2011" Type="http://schemas.openxmlformats.org/officeDocument/2006/relationships/hyperlink" Target="https://twitter.com/" TargetMode="External"/><Relationship Id="rId2249" Type="http://schemas.openxmlformats.org/officeDocument/2006/relationships/hyperlink" Target="https://twitter.com/" TargetMode="External"/><Relationship Id="rId2456" Type="http://schemas.openxmlformats.org/officeDocument/2006/relationships/hyperlink" Target="https://twitter.com/" TargetMode="External"/><Relationship Id="rId2663" Type="http://schemas.openxmlformats.org/officeDocument/2006/relationships/hyperlink" Target="https://twitter.com/" TargetMode="External"/><Relationship Id="rId2870" Type="http://schemas.openxmlformats.org/officeDocument/2006/relationships/hyperlink" Target="https://twitter.com/" TargetMode="External"/><Relationship Id="rId3507" Type="http://schemas.openxmlformats.org/officeDocument/2006/relationships/hyperlink" Target="https://twitter.com/" TargetMode="External"/><Relationship Id="rId3714" Type="http://schemas.openxmlformats.org/officeDocument/2006/relationships/hyperlink" Target="https://twitter.com/" TargetMode="External"/><Relationship Id="rId3921" Type="http://schemas.openxmlformats.org/officeDocument/2006/relationships/hyperlink" Target="https://twitter.com/" TargetMode="External"/><Relationship Id="rId428" Type="http://schemas.openxmlformats.org/officeDocument/2006/relationships/hyperlink" Target="https://twitter.com/i/web/status/1297304145293201408" TargetMode="External"/><Relationship Id="rId635" Type="http://schemas.openxmlformats.org/officeDocument/2006/relationships/hyperlink" Target="https://twitter.com/i/web/status/1296982602574831616" TargetMode="External"/><Relationship Id="rId842" Type="http://schemas.openxmlformats.org/officeDocument/2006/relationships/hyperlink" Target="https://twitter.com/i/web/status/1297386688038047745" TargetMode="External"/><Relationship Id="rId1058" Type="http://schemas.openxmlformats.org/officeDocument/2006/relationships/hyperlink" Target="https://twitter.com/i/web/status/1296983517587558400" TargetMode="External"/><Relationship Id="rId1265" Type="http://schemas.openxmlformats.org/officeDocument/2006/relationships/hyperlink" Target="https://twitter.com/i/web/status/1296971076648480773" TargetMode="External"/><Relationship Id="rId1472" Type="http://schemas.openxmlformats.org/officeDocument/2006/relationships/hyperlink" Target="https://twitter.com/i/web/status/1298746625049931778" TargetMode="External"/><Relationship Id="rId2109" Type="http://schemas.openxmlformats.org/officeDocument/2006/relationships/hyperlink" Target="https://twitter.com/" TargetMode="External"/><Relationship Id="rId2316" Type="http://schemas.openxmlformats.org/officeDocument/2006/relationships/hyperlink" Target="https://twitter.com/" TargetMode="External"/><Relationship Id="rId2523" Type="http://schemas.openxmlformats.org/officeDocument/2006/relationships/hyperlink" Target="https://twitter.com/" TargetMode="External"/><Relationship Id="rId2730" Type="http://schemas.openxmlformats.org/officeDocument/2006/relationships/hyperlink" Target="https://twitter.com/" TargetMode="External"/><Relationship Id="rId2968" Type="http://schemas.openxmlformats.org/officeDocument/2006/relationships/hyperlink" Target="https://twitter.com/" TargetMode="External"/><Relationship Id="rId4183" Type="http://schemas.openxmlformats.org/officeDocument/2006/relationships/hyperlink" Target="https://twitter.com/" TargetMode="External"/><Relationship Id="rId702" Type="http://schemas.openxmlformats.org/officeDocument/2006/relationships/hyperlink" Target="https://twitter.com/i/web/status/1297752759869927425" TargetMode="External"/><Relationship Id="rId1125" Type="http://schemas.openxmlformats.org/officeDocument/2006/relationships/hyperlink" Target="https://twitter.com/i/web/status/1297228970870661122" TargetMode="External"/><Relationship Id="rId1332" Type="http://schemas.openxmlformats.org/officeDocument/2006/relationships/hyperlink" Target="https://twitter.com/i/web/status/1298477383566073858" TargetMode="External"/><Relationship Id="rId1777" Type="http://schemas.openxmlformats.org/officeDocument/2006/relationships/hyperlink" Target="https://twitter.com/" TargetMode="External"/><Relationship Id="rId1984" Type="http://schemas.openxmlformats.org/officeDocument/2006/relationships/hyperlink" Target="https://twitter.com/" TargetMode="External"/><Relationship Id="rId2828" Type="http://schemas.openxmlformats.org/officeDocument/2006/relationships/hyperlink" Target="https://twitter.com/" TargetMode="External"/><Relationship Id="rId4390" Type="http://schemas.openxmlformats.org/officeDocument/2006/relationships/hyperlink" Target="https://twitter.com/" TargetMode="External"/><Relationship Id="rId4488" Type="http://schemas.openxmlformats.org/officeDocument/2006/relationships/hyperlink" Target="https://twitter.com/" TargetMode="External"/><Relationship Id="rId69" Type="http://schemas.openxmlformats.org/officeDocument/2006/relationships/hyperlink" Target="https://twitter.com/i/web/status/1297016648839204864" TargetMode="External"/><Relationship Id="rId1637" Type="http://schemas.openxmlformats.org/officeDocument/2006/relationships/hyperlink" Target="https://twitter.com/" TargetMode="External"/><Relationship Id="rId1844" Type="http://schemas.openxmlformats.org/officeDocument/2006/relationships/hyperlink" Target="https://twitter.com/" TargetMode="External"/><Relationship Id="rId3297" Type="http://schemas.openxmlformats.org/officeDocument/2006/relationships/hyperlink" Target="https://twitter.com/" TargetMode="External"/><Relationship Id="rId4043" Type="http://schemas.openxmlformats.org/officeDocument/2006/relationships/hyperlink" Target="https://twitter.com/" TargetMode="External"/><Relationship Id="rId4250" Type="http://schemas.openxmlformats.org/officeDocument/2006/relationships/hyperlink" Target="https://twitter.com/" TargetMode="External"/><Relationship Id="rId4348" Type="http://schemas.openxmlformats.org/officeDocument/2006/relationships/hyperlink" Target="https://twitter.com/" TargetMode="External"/><Relationship Id="rId1704" Type="http://schemas.openxmlformats.org/officeDocument/2006/relationships/hyperlink" Target="https://twitter.com/" TargetMode="External"/><Relationship Id="rId3157" Type="http://schemas.openxmlformats.org/officeDocument/2006/relationships/hyperlink" Target="https://twitter.com/" TargetMode="External"/><Relationship Id="rId4110" Type="http://schemas.openxmlformats.org/officeDocument/2006/relationships/hyperlink" Target="https://twitter.com/" TargetMode="External"/><Relationship Id="rId285" Type="http://schemas.openxmlformats.org/officeDocument/2006/relationships/hyperlink" Target="https://twitter.com/i/web/status/1297622309579173892" TargetMode="External"/><Relationship Id="rId1911" Type="http://schemas.openxmlformats.org/officeDocument/2006/relationships/hyperlink" Target="https://twitter.com/" TargetMode="External"/><Relationship Id="rId3364" Type="http://schemas.openxmlformats.org/officeDocument/2006/relationships/hyperlink" Target="https://twitter.com/" TargetMode="External"/><Relationship Id="rId3571" Type="http://schemas.openxmlformats.org/officeDocument/2006/relationships/hyperlink" Target="https://twitter.com/" TargetMode="External"/><Relationship Id="rId3669" Type="http://schemas.openxmlformats.org/officeDocument/2006/relationships/hyperlink" Target="https://twitter.com/" TargetMode="External"/><Relationship Id="rId4208" Type="http://schemas.openxmlformats.org/officeDocument/2006/relationships/hyperlink" Target="https://twitter.com/" TargetMode="External"/><Relationship Id="rId4415" Type="http://schemas.openxmlformats.org/officeDocument/2006/relationships/hyperlink" Target="https://twitter.com/" TargetMode="External"/><Relationship Id="rId492" Type="http://schemas.openxmlformats.org/officeDocument/2006/relationships/hyperlink" Target="https://twitter.com/i/web/status/1297665625679106050" TargetMode="External"/><Relationship Id="rId797" Type="http://schemas.openxmlformats.org/officeDocument/2006/relationships/hyperlink" Target="https://twitter.com/i/web/status/1297034797756243968" TargetMode="External"/><Relationship Id="rId2173" Type="http://schemas.openxmlformats.org/officeDocument/2006/relationships/hyperlink" Target="https://twitter.com/" TargetMode="External"/><Relationship Id="rId2380" Type="http://schemas.openxmlformats.org/officeDocument/2006/relationships/hyperlink" Target="https://twitter.com/" TargetMode="External"/><Relationship Id="rId2478" Type="http://schemas.openxmlformats.org/officeDocument/2006/relationships/hyperlink" Target="https://twitter.com/" TargetMode="External"/><Relationship Id="rId3017" Type="http://schemas.openxmlformats.org/officeDocument/2006/relationships/hyperlink" Target="https://twitter.com/" TargetMode="External"/><Relationship Id="rId3224" Type="http://schemas.openxmlformats.org/officeDocument/2006/relationships/hyperlink" Target="https://twitter.com/" TargetMode="External"/><Relationship Id="rId3431" Type="http://schemas.openxmlformats.org/officeDocument/2006/relationships/hyperlink" Target="https://twitter.com/" TargetMode="External"/><Relationship Id="rId3876" Type="http://schemas.openxmlformats.org/officeDocument/2006/relationships/hyperlink" Target="https://twitter.com/" TargetMode="External"/><Relationship Id="rId145" Type="http://schemas.openxmlformats.org/officeDocument/2006/relationships/hyperlink" Target="https://twitter.com/i/web/status/1297020358957191168" TargetMode="External"/><Relationship Id="rId352" Type="http://schemas.openxmlformats.org/officeDocument/2006/relationships/hyperlink" Target="https://twitter.com/i/web/status/1297639418799546368" TargetMode="External"/><Relationship Id="rId1287" Type="http://schemas.openxmlformats.org/officeDocument/2006/relationships/hyperlink" Target="https://twitter.com/i/web/status/1297765889002164226" TargetMode="External"/><Relationship Id="rId2033" Type="http://schemas.openxmlformats.org/officeDocument/2006/relationships/hyperlink" Target="https://twitter.com/" TargetMode="External"/><Relationship Id="rId2240" Type="http://schemas.openxmlformats.org/officeDocument/2006/relationships/hyperlink" Target="https://twitter.com/" TargetMode="External"/><Relationship Id="rId2685" Type="http://schemas.openxmlformats.org/officeDocument/2006/relationships/hyperlink" Target="https://twitter.com/" TargetMode="External"/><Relationship Id="rId2892" Type="http://schemas.openxmlformats.org/officeDocument/2006/relationships/hyperlink" Target="https://twitter.com/" TargetMode="External"/><Relationship Id="rId3529" Type="http://schemas.openxmlformats.org/officeDocument/2006/relationships/hyperlink" Target="https://twitter.com/" TargetMode="External"/><Relationship Id="rId3736" Type="http://schemas.openxmlformats.org/officeDocument/2006/relationships/hyperlink" Target="https://twitter.com/" TargetMode="External"/><Relationship Id="rId3943" Type="http://schemas.openxmlformats.org/officeDocument/2006/relationships/hyperlink" Target="https://twitter.com/" TargetMode="External"/><Relationship Id="rId212" Type="http://schemas.openxmlformats.org/officeDocument/2006/relationships/hyperlink" Target="https://twitter.com/i/web/status/1297029345613975552" TargetMode="External"/><Relationship Id="rId657" Type="http://schemas.openxmlformats.org/officeDocument/2006/relationships/hyperlink" Target="https://twitter.com/i/web/status/1297745182926835712" TargetMode="External"/><Relationship Id="rId864" Type="http://schemas.openxmlformats.org/officeDocument/2006/relationships/hyperlink" Target="https://twitter.com/i/web/status/1297914316486660101" TargetMode="External"/><Relationship Id="rId1494" Type="http://schemas.openxmlformats.org/officeDocument/2006/relationships/hyperlink" Target="https://twitter.com/i/web/status/1298749203200512002" TargetMode="External"/><Relationship Id="rId1799" Type="http://schemas.openxmlformats.org/officeDocument/2006/relationships/hyperlink" Target="https://twitter.com/" TargetMode="External"/><Relationship Id="rId2100" Type="http://schemas.openxmlformats.org/officeDocument/2006/relationships/hyperlink" Target="https://twitter.com/" TargetMode="External"/><Relationship Id="rId2338" Type="http://schemas.openxmlformats.org/officeDocument/2006/relationships/hyperlink" Target="https://twitter.com/" TargetMode="External"/><Relationship Id="rId2545" Type="http://schemas.openxmlformats.org/officeDocument/2006/relationships/hyperlink" Target="https://twitter.com/" TargetMode="External"/><Relationship Id="rId2752" Type="http://schemas.openxmlformats.org/officeDocument/2006/relationships/hyperlink" Target="https://twitter.com/" TargetMode="External"/><Relationship Id="rId3803" Type="http://schemas.openxmlformats.org/officeDocument/2006/relationships/hyperlink" Target="https://twitter.com/" TargetMode="External"/><Relationship Id="rId517" Type="http://schemas.openxmlformats.org/officeDocument/2006/relationships/hyperlink" Target="https://twitter.com/i/web/status/1297032857429278720" TargetMode="External"/><Relationship Id="rId724" Type="http://schemas.openxmlformats.org/officeDocument/2006/relationships/hyperlink" Target="https://twitter.com/i/web/status/1297774990029467648" TargetMode="External"/><Relationship Id="rId931" Type="http://schemas.openxmlformats.org/officeDocument/2006/relationships/hyperlink" Target="https://twitter.com/i/web/status/1298064687188320259" TargetMode="External"/><Relationship Id="rId1147" Type="http://schemas.openxmlformats.org/officeDocument/2006/relationships/hyperlink" Target="https://twitter.com/i/web/status/1297933374917500928" TargetMode="External"/><Relationship Id="rId1354" Type="http://schemas.openxmlformats.org/officeDocument/2006/relationships/hyperlink" Target="https://twitter.com/i/web/status/1298654929494724608" TargetMode="External"/><Relationship Id="rId1561" Type="http://schemas.openxmlformats.org/officeDocument/2006/relationships/hyperlink" Target="https://twitter.com/i/web/status/1298766956833644546" TargetMode="External"/><Relationship Id="rId2405" Type="http://schemas.openxmlformats.org/officeDocument/2006/relationships/hyperlink" Target="https://twitter.com/" TargetMode="External"/><Relationship Id="rId2612" Type="http://schemas.openxmlformats.org/officeDocument/2006/relationships/hyperlink" Target="https://twitter.com/" TargetMode="External"/><Relationship Id="rId4065" Type="http://schemas.openxmlformats.org/officeDocument/2006/relationships/hyperlink" Target="https://twitter.com/" TargetMode="External"/><Relationship Id="rId4272" Type="http://schemas.openxmlformats.org/officeDocument/2006/relationships/hyperlink" Target="https://twitter.com/" TargetMode="External"/><Relationship Id="rId60" Type="http://schemas.openxmlformats.org/officeDocument/2006/relationships/hyperlink" Target="https://twitter.com/i/web/status/1296985280667365383" TargetMode="External"/><Relationship Id="rId1007" Type="http://schemas.openxmlformats.org/officeDocument/2006/relationships/hyperlink" Target="https://twitter.com/i/web/status/1298294310572634112" TargetMode="External"/><Relationship Id="rId1214" Type="http://schemas.openxmlformats.org/officeDocument/2006/relationships/hyperlink" Target="https://twitter.com/i/web/status/1297036194996318208" TargetMode="External"/><Relationship Id="rId1421" Type="http://schemas.openxmlformats.org/officeDocument/2006/relationships/hyperlink" Target="https://twitter.com/i/web/status/1298363377983475713" TargetMode="External"/><Relationship Id="rId1659" Type="http://schemas.openxmlformats.org/officeDocument/2006/relationships/hyperlink" Target="https://twitter.com/" TargetMode="External"/><Relationship Id="rId1866" Type="http://schemas.openxmlformats.org/officeDocument/2006/relationships/hyperlink" Target="https://twitter.com/" TargetMode="External"/><Relationship Id="rId2917" Type="http://schemas.openxmlformats.org/officeDocument/2006/relationships/hyperlink" Target="https://twitter.com/" TargetMode="External"/><Relationship Id="rId3081" Type="http://schemas.openxmlformats.org/officeDocument/2006/relationships/hyperlink" Target="https://twitter.com/" TargetMode="External"/><Relationship Id="rId4132" Type="http://schemas.openxmlformats.org/officeDocument/2006/relationships/hyperlink" Target="https://twitter.com/" TargetMode="External"/><Relationship Id="rId1519" Type="http://schemas.openxmlformats.org/officeDocument/2006/relationships/hyperlink" Target="https://twitter.com/i/web/status/1298757203827077122" TargetMode="External"/><Relationship Id="rId1726" Type="http://schemas.openxmlformats.org/officeDocument/2006/relationships/hyperlink" Target="https://twitter.com/" TargetMode="External"/><Relationship Id="rId1933" Type="http://schemas.openxmlformats.org/officeDocument/2006/relationships/hyperlink" Target="https://twitter.com/" TargetMode="External"/><Relationship Id="rId3179" Type="http://schemas.openxmlformats.org/officeDocument/2006/relationships/hyperlink" Target="https://twitter.com/" TargetMode="External"/><Relationship Id="rId3386" Type="http://schemas.openxmlformats.org/officeDocument/2006/relationships/hyperlink" Target="https://twitter.com/" TargetMode="External"/><Relationship Id="rId3593" Type="http://schemas.openxmlformats.org/officeDocument/2006/relationships/hyperlink" Target="https://twitter.com/" TargetMode="External"/><Relationship Id="rId4437" Type="http://schemas.openxmlformats.org/officeDocument/2006/relationships/hyperlink" Target="https://twitter.com/" TargetMode="External"/><Relationship Id="rId18" Type="http://schemas.openxmlformats.org/officeDocument/2006/relationships/hyperlink" Target="https://twitter.com/i/web/status/1296893015169142788" TargetMode="External"/><Relationship Id="rId2195" Type="http://schemas.openxmlformats.org/officeDocument/2006/relationships/hyperlink" Target="https://twitter.com/" TargetMode="External"/><Relationship Id="rId3039" Type="http://schemas.openxmlformats.org/officeDocument/2006/relationships/hyperlink" Target="https://twitter.com/" TargetMode="External"/><Relationship Id="rId3246" Type="http://schemas.openxmlformats.org/officeDocument/2006/relationships/hyperlink" Target="https://twitter.com/" TargetMode="External"/><Relationship Id="rId3453" Type="http://schemas.openxmlformats.org/officeDocument/2006/relationships/hyperlink" Target="https://twitter.com/" TargetMode="External"/><Relationship Id="rId3898" Type="http://schemas.openxmlformats.org/officeDocument/2006/relationships/hyperlink" Target="https://twitter.com/" TargetMode="External"/><Relationship Id="rId167" Type="http://schemas.openxmlformats.org/officeDocument/2006/relationships/hyperlink" Target="https://twitter.com/i/web/status/1297066878167392259" TargetMode="External"/><Relationship Id="rId374" Type="http://schemas.openxmlformats.org/officeDocument/2006/relationships/hyperlink" Target="https://twitter.com/i/web/status/1297629241555771393" TargetMode="External"/><Relationship Id="rId581" Type="http://schemas.openxmlformats.org/officeDocument/2006/relationships/hyperlink" Target="https://twitter.com/i/web/status/1297035078501978113" TargetMode="External"/><Relationship Id="rId2055" Type="http://schemas.openxmlformats.org/officeDocument/2006/relationships/hyperlink" Target="https://twitter.com/" TargetMode="External"/><Relationship Id="rId2262" Type="http://schemas.openxmlformats.org/officeDocument/2006/relationships/hyperlink" Target="https://twitter.com/" TargetMode="External"/><Relationship Id="rId3106" Type="http://schemas.openxmlformats.org/officeDocument/2006/relationships/hyperlink" Target="https://twitter.com/" TargetMode="External"/><Relationship Id="rId3660" Type="http://schemas.openxmlformats.org/officeDocument/2006/relationships/hyperlink" Target="https://twitter.com/" TargetMode="External"/><Relationship Id="rId3758" Type="http://schemas.openxmlformats.org/officeDocument/2006/relationships/hyperlink" Target="https://twitter.com/" TargetMode="External"/><Relationship Id="rId3965" Type="http://schemas.openxmlformats.org/officeDocument/2006/relationships/hyperlink" Target="https://twitter.com/" TargetMode="External"/><Relationship Id="rId234" Type="http://schemas.openxmlformats.org/officeDocument/2006/relationships/hyperlink" Target="https://twitter.com/i/web/status/1297402907164160000" TargetMode="External"/><Relationship Id="rId679" Type="http://schemas.openxmlformats.org/officeDocument/2006/relationships/hyperlink" Target="https://twitter.com/i/web/status/1297766288102772736" TargetMode="External"/><Relationship Id="rId886" Type="http://schemas.openxmlformats.org/officeDocument/2006/relationships/hyperlink" Target="https://twitter.com/i/web/status/1297939809714012161" TargetMode="External"/><Relationship Id="rId2567" Type="http://schemas.openxmlformats.org/officeDocument/2006/relationships/hyperlink" Target="https://twitter.com/" TargetMode="External"/><Relationship Id="rId2774" Type="http://schemas.openxmlformats.org/officeDocument/2006/relationships/hyperlink" Target="https://twitter.com/" TargetMode="External"/><Relationship Id="rId3313" Type="http://schemas.openxmlformats.org/officeDocument/2006/relationships/hyperlink" Target="https://twitter.com/" TargetMode="External"/><Relationship Id="rId3520" Type="http://schemas.openxmlformats.org/officeDocument/2006/relationships/hyperlink" Target="https://twitter.com/" TargetMode="External"/><Relationship Id="rId3618" Type="http://schemas.openxmlformats.org/officeDocument/2006/relationships/hyperlink" Target="https://twitter.com/" TargetMode="External"/><Relationship Id="rId2" Type="http://schemas.openxmlformats.org/officeDocument/2006/relationships/hyperlink" Target="https://twitter.com/i/web/status/1296799053167157248" TargetMode="External"/><Relationship Id="rId441" Type="http://schemas.openxmlformats.org/officeDocument/2006/relationships/hyperlink" Target="https://twitter.com/i/web/status/1297638939495260160" TargetMode="External"/><Relationship Id="rId539" Type="http://schemas.openxmlformats.org/officeDocument/2006/relationships/hyperlink" Target="https://twitter.com/i/web/status/1297674251944828928" TargetMode="External"/><Relationship Id="rId746" Type="http://schemas.openxmlformats.org/officeDocument/2006/relationships/hyperlink" Target="https://twitter.com/i/web/status/1297802141470351361" TargetMode="External"/><Relationship Id="rId1071" Type="http://schemas.openxmlformats.org/officeDocument/2006/relationships/hyperlink" Target="https://twitter.com/i/web/status/1297749581468295170" TargetMode="External"/><Relationship Id="rId1169" Type="http://schemas.openxmlformats.org/officeDocument/2006/relationships/hyperlink" Target="https://twitter.com/i/web/status/1297948427846684672" TargetMode="External"/><Relationship Id="rId1376" Type="http://schemas.openxmlformats.org/officeDocument/2006/relationships/hyperlink" Target="https://twitter.com/i/web/status/1298717586390020101" TargetMode="External"/><Relationship Id="rId1583" Type="http://schemas.openxmlformats.org/officeDocument/2006/relationships/hyperlink" Target="https://twitter.com/" TargetMode="External"/><Relationship Id="rId2122" Type="http://schemas.openxmlformats.org/officeDocument/2006/relationships/hyperlink" Target="https://twitter.com/" TargetMode="External"/><Relationship Id="rId2427" Type="http://schemas.openxmlformats.org/officeDocument/2006/relationships/hyperlink" Target="https://twitter.com/" TargetMode="External"/><Relationship Id="rId2981" Type="http://schemas.openxmlformats.org/officeDocument/2006/relationships/hyperlink" Target="https://twitter.com/" TargetMode="External"/><Relationship Id="rId3825" Type="http://schemas.openxmlformats.org/officeDocument/2006/relationships/hyperlink" Target="https://twitter.com/" TargetMode="External"/><Relationship Id="rId301" Type="http://schemas.openxmlformats.org/officeDocument/2006/relationships/hyperlink" Target="https://twitter.com/i/web/status/1297623163447148548" TargetMode="External"/><Relationship Id="rId953" Type="http://schemas.openxmlformats.org/officeDocument/2006/relationships/hyperlink" Target="https://twitter.com/i/web/status/1298074931247419398" TargetMode="External"/><Relationship Id="rId1029" Type="http://schemas.openxmlformats.org/officeDocument/2006/relationships/hyperlink" Target="https://twitter.com/i/web/status/1298400089019424776" TargetMode="External"/><Relationship Id="rId1236" Type="http://schemas.openxmlformats.org/officeDocument/2006/relationships/hyperlink" Target="https://twitter.com/i/web/status/1298461811516342274" TargetMode="External"/><Relationship Id="rId1790" Type="http://schemas.openxmlformats.org/officeDocument/2006/relationships/hyperlink" Target="https://twitter.com/" TargetMode="External"/><Relationship Id="rId1888" Type="http://schemas.openxmlformats.org/officeDocument/2006/relationships/hyperlink" Target="https://twitter.com/" TargetMode="External"/><Relationship Id="rId2634" Type="http://schemas.openxmlformats.org/officeDocument/2006/relationships/hyperlink" Target="https://twitter.com/" TargetMode="External"/><Relationship Id="rId2841" Type="http://schemas.openxmlformats.org/officeDocument/2006/relationships/hyperlink" Target="https://twitter.com/" TargetMode="External"/><Relationship Id="rId2939" Type="http://schemas.openxmlformats.org/officeDocument/2006/relationships/hyperlink" Target="https://twitter.com/" TargetMode="External"/><Relationship Id="rId4087" Type="http://schemas.openxmlformats.org/officeDocument/2006/relationships/hyperlink" Target="https://twitter.com/" TargetMode="External"/><Relationship Id="rId4294" Type="http://schemas.openxmlformats.org/officeDocument/2006/relationships/hyperlink" Target="https://twitter.com/" TargetMode="External"/><Relationship Id="rId82" Type="http://schemas.openxmlformats.org/officeDocument/2006/relationships/hyperlink" Target="https://twitter.com/i/web/status/1297038261731209216" TargetMode="External"/><Relationship Id="rId606" Type="http://schemas.openxmlformats.org/officeDocument/2006/relationships/hyperlink" Target="https://twitter.com/i/web/status/1297686132403183622" TargetMode="External"/><Relationship Id="rId813" Type="http://schemas.openxmlformats.org/officeDocument/2006/relationships/hyperlink" Target="https://twitter.com/i/web/status/1297375030016385025" TargetMode="External"/><Relationship Id="rId1443" Type="http://schemas.openxmlformats.org/officeDocument/2006/relationships/hyperlink" Target="https://twitter.com/i/web/status/1298746371864956929" TargetMode="External"/><Relationship Id="rId1650" Type="http://schemas.openxmlformats.org/officeDocument/2006/relationships/hyperlink" Target="https://twitter.com/" TargetMode="External"/><Relationship Id="rId1748" Type="http://schemas.openxmlformats.org/officeDocument/2006/relationships/hyperlink" Target="https://twitter.com/" TargetMode="External"/><Relationship Id="rId2701" Type="http://schemas.openxmlformats.org/officeDocument/2006/relationships/hyperlink" Target="https://twitter.com/" TargetMode="External"/><Relationship Id="rId4154" Type="http://schemas.openxmlformats.org/officeDocument/2006/relationships/hyperlink" Target="https://twitter.com/" TargetMode="External"/><Relationship Id="rId4361" Type="http://schemas.openxmlformats.org/officeDocument/2006/relationships/hyperlink" Target="https://twitter.com/" TargetMode="External"/><Relationship Id="rId1303" Type="http://schemas.openxmlformats.org/officeDocument/2006/relationships/hyperlink" Target="https://twitter.com/i/web/status/1296982448383954944" TargetMode="External"/><Relationship Id="rId1510" Type="http://schemas.openxmlformats.org/officeDocument/2006/relationships/hyperlink" Target="https://twitter.com/i/web/status/1298748694829961221" TargetMode="External"/><Relationship Id="rId1955" Type="http://schemas.openxmlformats.org/officeDocument/2006/relationships/hyperlink" Target="https://twitter.com/" TargetMode="External"/><Relationship Id="rId3170" Type="http://schemas.openxmlformats.org/officeDocument/2006/relationships/hyperlink" Target="https://twitter.com/" TargetMode="External"/><Relationship Id="rId4014" Type="http://schemas.openxmlformats.org/officeDocument/2006/relationships/hyperlink" Target="https://twitter.com/" TargetMode="External"/><Relationship Id="rId4221" Type="http://schemas.openxmlformats.org/officeDocument/2006/relationships/hyperlink" Target="https://twitter.com/" TargetMode="External"/><Relationship Id="rId4459" Type="http://schemas.openxmlformats.org/officeDocument/2006/relationships/hyperlink" Target="https://twitter.com/" TargetMode="External"/><Relationship Id="rId1608" Type="http://schemas.openxmlformats.org/officeDocument/2006/relationships/hyperlink" Target="https://twitter.com/" TargetMode="External"/><Relationship Id="rId1815" Type="http://schemas.openxmlformats.org/officeDocument/2006/relationships/hyperlink" Target="https://twitter.com/" TargetMode="External"/><Relationship Id="rId3030" Type="http://schemas.openxmlformats.org/officeDocument/2006/relationships/hyperlink" Target="https://twitter.com/" TargetMode="External"/><Relationship Id="rId3268" Type="http://schemas.openxmlformats.org/officeDocument/2006/relationships/hyperlink" Target="https://twitter.com/" TargetMode="External"/><Relationship Id="rId3475" Type="http://schemas.openxmlformats.org/officeDocument/2006/relationships/hyperlink" Target="https://twitter.com/" TargetMode="External"/><Relationship Id="rId3682" Type="http://schemas.openxmlformats.org/officeDocument/2006/relationships/hyperlink" Target="https://twitter.com/" TargetMode="External"/><Relationship Id="rId4319" Type="http://schemas.openxmlformats.org/officeDocument/2006/relationships/hyperlink" Target="https://twitter.com/" TargetMode="External"/><Relationship Id="rId189" Type="http://schemas.openxmlformats.org/officeDocument/2006/relationships/hyperlink" Target="https://twitter.com/i/web/status/1297336157626343430" TargetMode="External"/><Relationship Id="rId396" Type="http://schemas.openxmlformats.org/officeDocument/2006/relationships/hyperlink" Target="https://twitter.com/i/web/status/1297633446303543296" TargetMode="External"/><Relationship Id="rId2077" Type="http://schemas.openxmlformats.org/officeDocument/2006/relationships/hyperlink" Target="https://twitter.com/" TargetMode="External"/><Relationship Id="rId2284" Type="http://schemas.openxmlformats.org/officeDocument/2006/relationships/hyperlink" Target="https://twitter.com/" TargetMode="External"/><Relationship Id="rId2491" Type="http://schemas.openxmlformats.org/officeDocument/2006/relationships/hyperlink" Target="https://twitter.com/" TargetMode="External"/><Relationship Id="rId3128" Type="http://schemas.openxmlformats.org/officeDocument/2006/relationships/hyperlink" Target="https://twitter.com/" TargetMode="External"/><Relationship Id="rId3335" Type="http://schemas.openxmlformats.org/officeDocument/2006/relationships/hyperlink" Target="https://twitter.com/" TargetMode="External"/><Relationship Id="rId3542" Type="http://schemas.openxmlformats.org/officeDocument/2006/relationships/hyperlink" Target="https://twitter.com/" TargetMode="External"/><Relationship Id="rId3987" Type="http://schemas.openxmlformats.org/officeDocument/2006/relationships/hyperlink" Target="https://twitter.com/" TargetMode="External"/><Relationship Id="rId256" Type="http://schemas.openxmlformats.org/officeDocument/2006/relationships/hyperlink" Target="https://twitter.com/i/web/status/1297433422030417921" TargetMode="External"/><Relationship Id="rId463" Type="http://schemas.openxmlformats.org/officeDocument/2006/relationships/hyperlink" Target="https://twitter.com/i/web/status/1297643238275330049" TargetMode="External"/><Relationship Id="rId670" Type="http://schemas.openxmlformats.org/officeDocument/2006/relationships/hyperlink" Target="https://twitter.com/i/web/status/1297749562845609984" TargetMode="External"/><Relationship Id="rId1093" Type="http://schemas.openxmlformats.org/officeDocument/2006/relationships/hyperlink" Target="https://twitter.com/i/web/status/1297228970870661122" TargetMode="External"/><Relationship Id="rId2144" Type="http://schemas.openxmlformats.org/officeDocument/2006/relationships/hyperlink" Target="https://twitter.com/" TargetMode="External"/><Relationship Id="rId2351" Type="http://schemas.openxmlformats.org/officeDocument/2006/relationships/hyperlink" Target="https://twitter.com/" TargetMode="External"/><Relationship Id="rId2589" Type="http://schemas.openxmlformats.org/officeDocument/2006/relationships/hyperlink" Target="https://twitter.com/" TargetMode="External"/><Relationship Id="rId2796" Type="http://schemas.openxmlformats.org/officeDocument/2006/relationships/hyperlink" Target="https://twitter.com/" TargetMode="External"/><Relationship Id="rId3402" Type="http://schemas.openxmlformats.org/officeDocument/2006/relationships/hyperlink" Target="https://twitter.com/" TargetMode="External"/><Relationship Id="rId3847" Type="http://schemas.openxmlformats.org/officeDocument/2006/relationships/hyperlink" Target="https://twitter.com/" TargetMode="External"/><Relationship Id="rId116" Type="http://schemas.openxmlformats.org/officeDocument/2006/relationships/hyperlink" Target="https://twitter.com/i/web/status/1297071891639709696" TargetMode="External"/><Relationship Id="rId323" Type="http://schemas.openxmlformats.org/officeDocument/2006/relationships/hyperlink" Target="https://twitter.com/i/web/status/1297625491571118082" TargetMode="External"/><Relationship Id="rId530" Type="http://schemas.openxmlformats.org/officeDocument/2006/relationships/hyperlink" Target="https://twitter.com/i/web/status/1297674005940297728" TargetMode="External"/><Relationship Id="rId768" Type="http://schemas.openxmlformats.org/officeDocument/2006/relationships/hyperlink" Target="https://twitter.com/i/web/status/1297868028768649217" TargetMode="External"/><Relationship Id="rId975" Type="http://schemas.openxmlformats.org/officeDocument/2006/relationships/hyperlink" Target="https://twitter.com/i/web/status/1297360159224877058" TargetMode="External"/><Relationship Id="rId1160" Type="http://schemas.openxmlformats.org/officeDocument/2006/relationships/hyperlink" Target="https://twitter.com/i/web/status/1297944920213164032" TargetMode="External"/><Relationship Id="rId1398" Type="http://schemas.openxmlformats.org/officeDocument/2006/relationships/hyperlink" Target="https://twitter.com/i/web/status/1298720963048046606" TargetMode="External"/><Relationship Id="rId2004" Type="http://schemas.openxmlformats.org/officeDocument/2006/relationships/hyperlink" Target="https://twitter.com/" TargetMode="External"/><Relationship Id="rId2211" Type="http://schemas.openxmlformats.org/officeDocument/2006/relationships/hyperlink" Target="https://twitter.com/" TargetMode="External"/><Relationship Id="rId2449" Type="http://schemas.openxmlformats.org/officeDocument/2006/relationships/hyperlink" Target="https://twitter.com/" TargetMode="External"/><Relationship Id="rId2656" Type="http://schemas.openxmlformats.org/officeDocument/2006/relationships/hyperlink" Target="https://twitter.com/" TargetMode="External"/><Relationship Id="rId2863" Type="http://schemas.openxmlformats.org/officeDocument/2006/relationships/hyperlink" Target="https://twitter.com/" TargetMode="External"/><Relationship Id="rId3707" Type="http://schemas.openxmlformats.org/officeDocument/2006/relationships/hyperlink" Target="https://twitter.com/" TargetMode="External"/><Relationship Id="rId3914" Type="http://schemas.openxmlformats.org/officeDocument/2006/relationships/hyperlink" Target="https://twitter.com/" TargetMode="External"/><Relationship Id="rId628" Type="http://schemas.openxmlformats.org/officeDocument/2006/relationships/hyperlink" Target="https://twitter.com/i/web/status/1297736433348694017" TargetMode="External"/><Relationship Id="rId835" Type="http://schemas.openxmlformats.org/officeDocument/2006/relationships/hyperlink" Target="https://twitter.com/i/web/status/1297034797756243968" TargetMode="External"/><Relationship Id="rId1258" Type="http://schemas.openxmlformats.org/officeDocument/2006/relationships/hyperlink" Target="https://twitter.com/i/web/status/1298461458125279234" TargetMode="External"/><Relationship Id="rId1465" Type="http://schemas.openxmlformats.org/officeDocument/2006/relationships/hyperlink" Target="https://twitter.com/i/web/status/1297623553165139968" TargetMode="External"/><Relationship Id="rId1672" Type="http://schemas.openxmlformats.org/officeDocument/2006/relationships/hyperlink" Target="https://twitter.com/" TargetMode="External"/><Relationship Id="rId2309" Type="http://schemas.openxmlformats.org/officeDocument/2006/relationships/hyperlink" Target="https://twitter.com/" TargetMode="External"/><Relationship Id="rId2516" Type="http://schemas.openxmlformats.org/officeDocument/2006/relationships/hyperlink" Target="https://twitter.com/" TargetMode="External"/><Relationship Id="rId2723" Type="http://schemas.openxmlformats.org/officeDocument/2006/relationships/hyperlink" Target="https://twitter.com/" TargetMode="External"/><Relationship Id="rId4176" Type="http://schemas.openxmlformats.org/officeDocument/2006/relationships/hyperlink" Target="https://twitter.com/" TargetMode="External"/><Relationship Id="rId1020" Type="http://schemas.openxmlformats.org/officeDocument/2006/relationships/hyperlink" Target="https://twitter.com/i/web/status/1298364111278034944" TargetMode="External"/><Relationship Id="rId1118" Type="http://schemas.openxmlformats.org/officeDocument/2006/relationships/hyperlink" Target="https://twitter.com/i/web/status/1296905444338917378" TargetMode="External"/><Relationship Id="rId1325" Type="http://schemas.openxmlformats.org/officeDocument/2006/relationships/hyperlink" Target="https://twitter.com/i/web/status/1298470624038289408" TargetMode="External"/><Relationship Id="rId1532" Type="http://schemas.openxmlformats.org/officeDocument/2006/relationships/hyperlink" Target="https://twitter.com/search?q=that%20seals%20the%20deal%20i%20am%20no%20longer%20fan&amp;src=typed_query&amp;f=live" TargetMode="External"/><Relationship Id="rId1977" Type="http://schemas.openxmlformats.org/officeDocument/2006/relationships/hyperlink" Target="https://twitter.com/" TargetMode="External"/><Relationship Id="rId2930" Type="http://schemas.openxmlformats.org/officeDocument/2006/relationships/hyperlink" Target="https://twitter.com/" TargetMode="External"/><Relationship Id="rId4383" Type="http://schemas.openxmlformats.org/officeDocument/2006/relationships/hyperlink" Target="https://twitter.com/" TargetMode="External"/><Relationship Id="rId902" Type="http://schemas.openxmlformats.org/officeDocument/2006/relationships/hyperlink" Target="https://twitter.com/i/web/status/1297951311757967360" TargetMode="External"/><Relationship Id="rId1837" Type="http://schemas.openxmlformats.org/officeDocument/2006/relationships/hyperlink" Target="https://twitter.com/" TargetMode="External"/><Relationship Id="rId3192" Type="http://schemas.openxmlformats.org/officeDocument/2006/relationships/hyperlink" Target="https://twitter.com/" TargetMode="External"/><Relationship Id="rId3497" Type="http://schemas.openxmlformats.org/officeDocument/2006/relationships/hyperlink" Target="https://twitter.com/" TargetMode="External"/><Relationship Id="rId4036" Type="http://schemas.openxmlformats.org/officeDocument/2006/relationships/hyperlink" Target="https://twitter.com/" TargetMode="External"/><Relationship Id="rId4243" Type="http://schemas.openxmlformats.org/officeDocument/2006/relationships/hyperlink" Target="https://twitter.com/" TargetMode="External"/><Relationship Id="rId4450" Type="http://schemas.openxmlformats.org/officeDocument/2006/relationships/hyperlink" Target="https://twitter.com/" TargetMode="External"/><Relationship Id="rId31" Type="http://schemas.openxmlformats.org/officeDocument/2006/relationships/hyperlink" Target="https://twitter.com/i/web/status/1296929603068375041" TargetMode="External"/><Relationship Id="rId2099" Type="http://schemas.openxmlformats.org/officeDocument/2006/relationships/hyperlink" Target="https://twitter.com/" TargetMode="External"/><Relationship Id="rId3052" Type="http://schemas.openxmlformats.org/officeDocument/2006/relationships/hyperlink" Target="https://twitter.com/" TargetMode="External"/><Relationship Id="rId4103" Type="http://schemas.openxmlformats.org/officeDocument/2006/relationships/hyperlink" Target="https://twitter.com/" TargetMode="External"/><Relationship Id="rId4310" Type="http://schemas.openxmlformats.org/officeDocument/2006/relationships/hyperlink" Target="https://twitter.com/" TargetMode="External"/><Relationship Id="rId180" Type="http://schemas.openxmlformats.org/officeDocument/2006/relationships/hyperlink" Target="https://twitter.com/i/web/status/1297301018410188805" TargetMode="External"/><Relationship Id="rId278" Type="http://schemas.openxmlformats.org/officeDocument/2006/relationships/hyperlink" Target="https://twitter.com/i/web/status/1297041837526585345" TargetMode="External"/><Relationship Id="rId1904" Type="http://schemas.openxmlformats.org/officeDocument/2006/relationships/hyperlink" Target="https://twitter.com/" TargetMode="External"/><Relationship Id="rId3357" Type="http://schemas.openxmlformats.org/officeDocument/2006/relationships/hyperlink" Target="https://twitter.com/" TargetMode="External"/><Relationship Id="rId3564" Type="http://schemas.openxmlformats.org/officeDocument/2006/relationships/hyperlink" Target="https://twitter.com/" TargetMode="External"/><Relationship Id="rId3771" Type="http://schemas.openxmlformats.org/officeDocument/2006/relationships/hyperlink" Target="https://twitter.com/" TargetMode="External"/><Relationship Id="rId4408" Type="http://schemas.openxmlformats.org/officeDocument/2006/relationships/hyperlink" Target="https://twitter.com/" TargetMode="External"/><Relationship Id="rId485" Type="http://schemas.openxmlformats.org/officeDocument/2006/relationships/hyperlink" Target="https://twitter.com/i/web/status/1297661643019685891" TargetMode="External"/><Relationship Id="rId692" Type="http://schemas.openxmlformats.org/officeDocument/2006/relationships/hyperlink" Target="https://twitter.com/i/web/status/1297773629049114624" TargetMode="External"/><Relationship Id="rId2166" Type="http://schemas.openxmlformats.org/officeDocument/2006/relationships/hyperlink" Target="https://twitter.com/" TargetMode="External"/><Relationship Id="rId2373" Type="http://schemas.openxmlformats.org/officeDocument/2006/relationships/hyperlink" Target="https://twitter.com/" TargetMode="External"/><Relationship Id="rId2580" Type="http://schemas.openxmlformats.org/officeDocument/2006/relationships/hyperlink" Target="https://twitter.com/" TargetMode="External"/><Relationship Id="rId3217" Type="http://schemas.openxmlformats.org/officeDocument/2006/relationships/hyperlink" Target="https://twitter.com/" TargetMode="External"/><Relationship Id="rId3424" Type="http://schemas.openxmlformats.org/officeDocument/2006/relationships/hyperlink" Target="https://twitter.com/" TargetMode="External"/><Relationship Id="rId3631" Type="http://schemas.openxmlformats.org/officeDocument/2006/relationships/hyperlink" Target="https://twitter.com/" TargetMode="External"/><Relationship Id="rId3869" Type="http://schemas.openxmlformats.org/officeDocument/2006/relationships/hyperlink" Target="https://twitter.com/" TargetMode="External"/><Relationship Id="rId138" Type="http://schemas.openxmlformats.org/officeDocument/2006/relationships/hyperlink" Target="https://twitter.com/i/web/status/1297177133782114304" TargetMode="External"/><Relationship Id="rId345" Type="http://schemas.openxmlformats.org/officeDocument/2006/relationships/hyperlink" Target="https://twitter.com/i/web/status/1297628191188750336" TargetMode="External"/><Relationship Id="rId552" Type="http://schemas.openxmlformats.org/officeDocument/2006/relationships/hyperlink" Target="https://twitter.com/i/web/status/1297675423346831362" TargetMode="External"/><Relationship Id="rId997" Type="http://schemas.openxmlformats.org/officeDocument/2006/relationships/hyperlink" Target="https://twitter.com/i/web/status/1297670592443883521" TargetMode="External"/><Relationship Id="rId1182" Type="http://schemas.openxmlformats.org/officeDocument/2006/relationships/hyperlink" Target="https://twitter.com/i/web/status/1297931141639360513" TargetMode="External"/><Relationship Id="rId2026" Type="http://schemas.openxmlformats.org/officeDocument/2006/relationships/hyperlink" Target="https://twitter.com/" TargetMode="External"/><Relationship Id="rId2233" Type="http://schemas.openxmlformats.org/officeDocument/2006/relationships/hyperlink" Target="https://twitter.com/" TargetMode="External"/><Relationship Id="rId2440" Type="http://schemas.openxmlformats.org/officeDocument/2006/relationships/hyperlink" Target="https://twitter.com/" TargetMode="External"/><Relationship Id="rId2678" Type="http://schemas.openxmlformats.org/officeDocument/2006/relationships/hyperlink" Target="https://twitter.com/" TargetMode="External"/><Relationship Id="rId2885" Type="http://schemas.openxmlformats.org/officeDocument/2006/relationships/hyperlink" Target="https://twitter.com/" TargetMode="External"/><Relationship Id="rId3729" Type="http://schemas.openxmlformats.org/officeDocument/2006/relationships/hyperlink" Target="https://twitter.com/" TargetMode="External"/><Relationship Id="rId3936" Type="http://schemas.openxmlformats.org/officeDocument/2006/relationships/hyperlink" Target="https://twitter.com/" TargetMode="External"/><Relationship Id="rId205" Type="http://schemas.openxmlformats.org/officeDocument/2006/relationships/hyperlink" Target="https://twitter.com/i/web/status/1297354209369759746" TargetMode="External"/><Relationship Id="rId412" Type="http://schemas.openxmlformats.org/officeDocument/2006/relationships/hyperlink" Target="https://twitter.com/i/web/status/1297630350739472386" TargetMode="External"/><Relationship Id="rId857" Type="http://schemas.openxmlformats.org/officeDocument/2006/relationships/hyperlink" Target="https://twitter.com/i/web/status/1297894785496174592" TargetMode="External"/><Relationship Id="rId1042" Type="http://schemas.openxmlformats.org/officeDocument/2006/relationships/hyperlink" Target="https://twitter.com/i/web/status/1296983389988425728" TargetMode="External"/><Relationship Id="rId1487" Type="http://schemas.openxmlformats.org/officeDocument/2006/relationships/hyperlink" Target="https://twitter.com/i/web/status/1298748438973001728" TargetMode="External"/><Relationship Id="rId1694" Type="http://schemas.openxmlformats.org/officeDocument/2006/relationships/hyperlink" Target="https://twitter.com/" TargetMode="External"/><Relationship Id="rId2300" Type="http://schemas.openxmlformats.org/officeDocument/2006/relationships/hyperlink" Target="https://twitter.com/" TargetMode="External"/><Relationship Id="rId2538" Type="http://schemas.openxmlformats.org/officeDocument/2006/relationships/hyperlink" Target="https://twitter.com/" TargetMode="External"/><Relationship Id="rId2745" Type="http://schemas.openxmlformats.org/officeDocument/2006/relationships/hyperlink" Target="https://twitter.com/" TargetMode="External"/><Relationship Id="rId2952" Type="http://schemas.openxmlformats.org/officeDocument/2006/relationships/hyperlink" Target="https://twitter.com/" TargetMode="External"/><Relationship Id="rId4198" Type="http://schemas.openxmlformats.org/officeDocument/2006/relationships/hyperlink" Target="https://twitter.com/" TargetMode="External"/><Relationship Id="rId717" Type="http://schemas.openxmlformats.org/officeDocument/2006/relationships/hyperlink" Target="https://twitter.com/i/web/status/1297752759869927425" TargetMode="External"/><Relationship Id="rId924" Type="http://schemas.openxmlformats.org/officeDocument/2006/relationships/hyperlink" Target="https://twitter.com/i/web/status/1297638398417608705" TargetMode="External"/><Relationship Id="rId1347" Type="http://schemas.openxmlformats.org/officeDocument/2006/relationships/hyperlink" Target="https://twitter.com/i/web/status/1298565908584161281" TargetMode="External"/><Relationship Id="rId1554" Type="http://schemas.openxmlformats.org/officeDocument/2006/relationships/hyperlink" Target="https://twitter.com/i/web/status/1298766178228330496" TargetMode="External"/><Relationship Id="rId1761" Type="http://schemas.openxmlformats.org/officeDocument/2006/relationships/hyperlink" Target="https://twitter.com/" TargetMode="External"/><Relationship Id="rId1999" Type="http://schemas.openxmlformats.org/officeDocument/2006/relationships/hyperlink" Target="https://twitter.com/" TargetMode="External"/><Relationship Id="rId2605" Type="http://schemas.openxmlformats.org/officeDocument/2006/relationships/hyperlink" Target="https://twitter.com/" TargetMode="External"/><Relationship Id="rId2812" Type="http://schemas.openxmlformats.org/officeDocument/2006/relationships/hyperlink" Target="https://twitter.com/" TargetMode="External"/><Relationship Id="rId4058" Type="http://schemas.openxmlformats.org/officeDocument/2006/relationships/hyperlink" Target="https://twitter.com/" TargetMode="External"/><Relationship Id="rId4265" Type="http://schemas.openxmlformats.org/officeDocument/2006/relationships/hyperlink" Target="https://twitter.com/" TargetMode="External"/><Relationship Id="rId4472" Type="http://schemas.openxmlformats.org/officeDocument/2006/relationships/hyperlink" Target="https://twitter.com/" TargetMode="External"/><Relationship Id="rId53" Type="http://schemas.openxmlformats.org/officeDocument/2006/relationships/hyperlink" Target="https://twitter.com/i/web/status/1296983645161508864" TargetMode="External"/><Relationship Id="rId1207" Type="http://schemas.openxmlformats.org/officeDocument/2006/relationships/hyperlink" Target="https://twitter.com/i/web/status/1298446260152696833" TargetMode="External"/><Relationship Id="rId1414" Type="http://schemas.openxmlformats.org/officeDocument/2006/relationships/hyperlink" Target="https://twitter.com/i/web/status/1298722553582641157" TargetMode="External"/><Relationship Id="rId1621" Type="http://schemas.openxmlformats.org/officeDocument/2006/relationships/hyperlink" Target="https://twitter.com/" TargetMode="External"/><Relationship Id="rId1859" Type="http://schemas.openxmlformats.org/officeDocument/2006/relationships/hyperlink" Target="https://twitter.com/" TargetMode="External"/><Relationship Id="rId3074" Type="http://schemas.openxmlformats.org/officeDocument/2006/relationships/hyperlink" Target="https://twitter.com/" TargetMode="External"/><Relationship Id="rId4125" Type="http://schemas.openxmlformats.org/officeDocument/2006/relationships/hyperlink" Target="https://twitter.com/" TargetMode="External"/><Relationship Id="rId1719" Type="http://schemas.openxmlformats.org/officeDocument/2006/relationships/hyperlink" Target="https://twitter.com/" TargetMode="External"/><Relationship Id="rId1926" Type="http://schemas.openxmlformats.org/officeDocument/2006/relationships/hyperlink" Target="https://twitter.com/" TargetMode="External"/><Relationship Id="rId3281" Type="http://schemas.openxmlformats.org/officeDocument/2006/relationships/hyperlink" Target="https://twitter.com/" TargetMode="External"/><Relationship Id="rId3379" Type="http://schemas.openxmlformats.org/officeDocument/2006/relationships/hyperlink" Target="https://twitter.com/" TargetMode="External"/><Relationship Id="rId3586" Type="http://schemas.openxmlformats.org/officeDocument/2006/relationships/hyperlink" Target="https://twitter.com/" TargetMode="External"/><Relationship Id="rId3793" Type="http://schemas.openxmlformats.org/officeDocument/2006/relationships/hyperlink" Target="https://twitter.com/" TargetMode="External"/><Relationship Id="rId4332" Type="http://schemas.openxmlformats.org/officeDocument/2006/relationships/hyperlink" Target="https://twitter.com/" TargetMode="External"/><Relationship Id="rId2090" Type="http://schemas.openxmlformats.org/officeDocument/2006/relationships/hyperlink" Target="https://twitter.com/" TargetMode="External"/><Relationship Id="rId2188" Type="http://schemas.openxmlformats.org/officeDocument/2006/relationships/hyperlink" Target="https://twitter.com/" TargetMode="External"/><Relationship Id="rId2395" Type="http://schemas.openxmlformats.org/officeDocument/2006/relationships/hyperlink" Target="https://twitter.com/" TargetMode="External"/><Relationship Id="rId3141" Type="http://schemas.openxmlformats.org/officeDocument/2006/relationships/hyperlink" Target="https://twitter.com/" TargetMode="External"/><Relationship Id="rId3239" Type="http://schemas.openxmlformats.org/officeDocument/2006/relationships/hyperlink" Target="https://twitter.com/" TargetMode="External"/><Relationship Id="rId3446" Type="http://schemas.openxmlformats.org/officeDocument/2006/relationships/hyperlink" Target="https://twitter.com/" TargetMode="External"/><Relationship Id="rId367" Type="http://schemas.openxmlformats.org/officeDocument/2006/relationships/hyperlink" Target="https://twitter.com/i/web/status/1297638939495260160" TargetMode="External"/><Relationship Id="rId574" Type="http://schemas.openxmlformats.org/officeDocument/2006/relationships/hyperlink" Target="https://twitter.com/i/web/status/1297681544744763392" TargetMode="External"/><Relationship Id="rId2048" Type="http://schemas.openxmlformats.org/officeDocument/2006/relationships/hyperlink" Target="https://twitter.com/" TargetMode="External"/><Relationship Id="rId2255" Type="http://schemas.openxmlformats.org/officeDocument/2006/relationships/hyperlink" Target="https://twitter.com/" TargetMode="External"/><Relationship Id="rId3001" Type="http://schemas.openxmlformats.org/officeDocument/2006/relationships/hyperlink" Target="https://twitter.com/" TargetMode="External"/><Relationship Id="rId3653" Type="http://schemas.openxmlformats.org/officeDocument/2006/relationships/hyperlink" Target="https://twitter.com/" TargetMode="External"/><Relationship Id="rId3860" Type="http://schemas.openxmlformats.org/officeDocument/2006/relationships/hyperlink" Target="https://twitter.com/" TargetMode="External"/><Relationship Id="rId3958" Type="http://schemas.openxmlformats.org/officeDocument/2006/relationships/hyperlink" Target="https://twitter.com/" TargetMode="External"/><Relationship Id="rId227" Type="http://schemas.openxmlformats.org/officeDocument/2006/relationships/hyperlink" Target="https://twitter.com/i/web/status/1296914604417785859" TargetMode="External"/><Relationship Id="rId781" Type="http://schemas.openxmlformats.org/officeDocument/2006/relationships/hyperlink" Target="https://twitter.com/i/web/status/1297381671029731330" TargetMode="External"/><Relationship Id="rId879" Type="http://schemas.openxmlformats.org/officeDocument/2006/relationships/hyperlink" Target="https://twitter.com/i/web/status/1297926511404752899" TargetMode="External"/><Relationship Id="rId2462" Type="http://schemas.openxmlformats.org/officeDocument/2006/relationships/hyperlink" Target="https://twitter.com/" TargetMode="External"/><Relationship Id="rId2767" Type="http://schemas.openxmlformats.org/officeDocument/2006/relationships/hyperlink" Target="https://twitter.com/" TargetMode="External"/><Relationship Id="rId3306" Type="http://schemas.openxmlformats.org/officeDocument/2006/relationships/hyperlink" Target="https://twitter.com/" TargetMode="External"/><Relationship Id="rId3513" Type="http://schemas.openxmlformats.org/officeDocument/2006/relationships/hyperlink" Target="https://twitter.com/" TargetMode="External"/><Relationship Id="rId3720" Type="http://schemas.openxmlformats.org/officeDocument/2006/relationships/hyperlink" Target="https://twitter.com/" TargetMode="External"/><Relationship Id="rId434" Type="http://schemas.openxmlformats.org/officeDocument/2006/relationships/hyperlink" Target="https://twitter.com/i/web/status/1297633570291429376" TargetMode="External"/><Relationship Id="rId641" Type="http://schemas.openxmlformats.org/officeDocument/2006/relationships/hyperlink" Target="https://twitter.com/i/web/status/1297744332556873729" TargetMode="External"/><Relationship Id="rId739" Type="http://schemas.openxmlformats.org/officeDocument/2006/relationships/hyperlink" Target="https://twitter.com/i/web/status/1297786961369784320" TargetMode="External"/><Relationship Id="rId1064" Type="http://schemas.openxmlformats.org/officeDocument/2006/relationships/hyperlink" Target="https://twitter.com/i/web/status/1297623020622811136" TargetMode="External"/><Relationship Id="rId1271" Type="http://schemas.openxmlformats.org/officeDocument/2006/relationships/hyperlink" Target="https://twitter.com/i/web/status/1297036278282690560" TargetMode="External"/><Relationship Id="rId1369" Type="http://schemas.openxmlformats.org/officeDocument/2006/relationships/hyperlink" Target="https://twitter.com/i/web/status/1298669897271123968" TargetMode="External"/><Relationship Id="rId1576" Type="http://schemas.openxmlformats.org/officeDocument/2006/relationships/hyperlink" Target="https://twitter.com/" TargetMode="External"/><Relationship Id="rId2115" Type="http://schemas.openxmlformats.org/officeDocument/2006/relationships/hyperlink" Target="https://twitter.com/" TargetMode="External"/><Relationship Id="rId2322" Type="http://schemas.openxmlformats.org/officeDocument/2006/relationships/hyperlink" Target="https://twitter.com/" TargetMode="External"/><Relationship Id="rId2974" Type="http://schemas.openxmlformats.org/officeDocument/2006/relationships/hyperlink" Target="https://twitter.com/" TargetMode="External"/><Relationship Id="rId3818" Type="http://schemas.openxmlformats.org/officeDocument/2006/relationships/hyperlink" Target="https://twitter.com/" TargetMode="External"/><Relationship Id="rId501" Type="http://schemas.openxmlformats.org/officeDocument/2006/relationships/hyperlink" Target="https://twitter.com/i/web/status/1297665416022708224" TargetMode="External"/><Relationship Id="rId946" Type="http://schemas.openxmlformats.org/officeDocument/2006/relationships/hyperlink" Target="https://twitter.com/i/web/status/1298077756383571968" TargetMode="External"/><Relationship Id="rId1131" Type="http://schemas.openxmlformats.org/officeDocument/2006/relationships/hyperlink" Target="https://twitter.com/i/web/status/1297228970870661122" TargetMode="External"/><Relationship Id="rId1229" Type="http://schemas.openxmlformats.org/officeDocument/2006/relationships/hyperlink" Target="https://twitter.com/i/web/status/1298451015314751488" TargetMode="External"/><Relationship Id="rId1783" Type="http://schemas.openxmlformats.org/officeDocument/2006/relationships/hyperlink" Target="https://twitter.com/" TargetMode="External"/><Relationship Id="rId1990" Type="http://schemas.openxmlformats.org/officeDocument/2006/relationships/hyperlink" Target="https://twitter.com/" TargetMode="External"/><Relationship Id="rId2627" Type="http://schemas.openxmlformats.org/officeDocument/2006/relationships/hyperlink" Target="https://twitter.com/" TargetMode="External"/><Relationship Id="rId2834" Type="http://schemas.openxmlformats.org/officeDocument/2006/relationships/hyperlink" Target="https://twitter.com/" TargetMode="External"/><Relationship Id="rId4287" Type="http://schemas.openxmlformats.org/officeDocument/2006/relationships/hyperlink" Target="https://twitter.com/" TargetMode="External"/><Relationship Id="rId4494" Type="http://schemas.openxmlformats.org/officeDocument/2006/relationships/hyperlink" Target="https://twitter.com/" TargetMode="External"/><Relationship Id="rId75" Type="http://schemas.openxmlformats.org/officeDocument/2006/relationships/hyperlink" Target="https://twitter.com/i/web/status/1297020514393874434" TargetMode="External"/><Relationship Id="rId806" Type="http://schemas.openxmlformats.org/officeDocument/2006/relationships/hyperlink" Target="https://twitter.com/i/web/status/1297641202028670983" TargetMode="External"/><Relationship Id="rId1436" Type="http://schemas.openxmlformats.org/officeDocument/2006/relationships/hyperlink" Target="https://twitter.com/will61375/status/1150161905702621196" TargetMode="External"/><Relationship Id="rId1643" Type="http://schemas.openxmlformats.org/officeDocument/2006/relationships/hyperlink" Target="https://twitter.com/" TargetMode="External"/><Relationship Id="rId1850" Type="http://schemas.openxmlformats.org/officeDocument/2006/relationships/hyperlink" Target="https://twitter.com/" TargetMode="External"/><Relationship Id="rId2901" Type="http://schemas.openxmlformats.org/officeDocument/2006/relationships/hyperlink" Target="https://twitter.com/" TargetMode="External"/><Relationship Id="rId3096" Type="http://schemas.openxmlformats.org/officeDocument/2006/relationships/hyperlink" Target="https://twitter.com/" TargetMode="External"/><Relationship Id="rId4147" Type="http://schemas.openxmlformats.org/officeDocument/2006/relationships/hyperlink" Target="https://twitter.com/" TargetMode="External"/><Relationship Id="rId4354" Type="http://schemas.openxmlformats.org/officeDocument/2006/relationships/hyperlink" Target="https://twitter.com/" TargetMode="External"/><Relationship Id="rId1503" Type="http://schemas.openxmlformats.org/officeDocument/2006/relationships/hyperlink" Target="https://twitter.com/i/web/status/1297704544491560962" TargetMode="External"/><Relationship Id="rId1710" Type="http://schemas.openxmlformats.org/officeDocument/2006/relationships/hyperlink" Target="https://twitter.com/" TargetMode="External"/><Relationship Id="rId1948" Type="http://schemas.openxmlformats.org/officeDocument/2006/relationships/hyperlink" Target="https://twitter.com/" TargetMode="External"/><Relationship Id="rId3163" Type="http://schemas.openxmlformats.org/officeDocument/2006/relationships/hyperlink" Target="https://twitter.com/" TargetMode="External"/><Relationship Id="rId3370" Type="http://schemas.openxmlformats.org/officeDocument/2006/relationships/hyperlink" Target="https://twitter.com/" TargetMode="External"/><Relationship Id="rId4007" Type="http://schemas.openxmlformats.org/officeDocument/2006/relationships/hyperlink" Target="https://twitter.com/" TargetMode="External"/><Relationship Id="rId4214" Type="http://schemas.openxmlformats.org/officeDocument/2006/relationships/hyperlink" Target="https://twitter.com/" TargetMode="External"/><Relationship Id="rId4421" Type="http://schemas.openxmlformats.org/officeDocument/2006/relationships/hyperlink" Target="https://twitter.com/" TargetMode="External"/><Relationship Id="rId291" Type="http://schemas.openxmlformats.org/officeDocument/2006/relationships/hyperlink" Target="https://twitter.com/i/web/status/1297309829371801600" TargetMode="External"/><Relationship Id="rId1808" Type="http://schemas.openxmlformats.org/officeDocument/2006/relationships/hyperlink" Target="https://twitter.com/" TargetMode="External"/><Relationship Id="rId3023" Type="http://schemas.openxmlformats.org/officeDocument/2006/relationships/hyperlink" Target="https://twitter.com/" TargetMode="External"/><Relationship Id="rId3468" Type="http://schemas.openxmlformats.org/officeDocument/2006/relationships/hyperlink" Target="https://twitter.com/" TargetMode="External"/><Relationship Id="rId3675" Type="http://schemas.openxmlformats.org/officeDocument/2006/relationships/hyperlink" Target="https://twitter.com/" TargetMode="External"/><Relationship Id="rId3882" Type="http://schemas.openxmlformats.org/officeDocument/2006/relationships/hyperlink" Target="https://twitter.com/" TargetMode="External"/><Relationship Id="rId151" Type="http://schemas.openxmlformats.org/officeDocument/2006/relationships/hyperlink" Target="https://twitter.com/i/web/status/1297021404806893569" TargetMode="External"/><Relationship Id="rId389" Type="http://schemas.openxmlformats.org/officeDocument/2006/relationships/hyperlink" Target="https://twitter.com/i/web/status/1297627078741950466" TargetMode="External"/><Relationship Id="rId596" Type="http://schemas.openxmlformats.org/officeDocument/2006/relationships/hyperlink" Target="https://twitter.com/i/web/status/1297035455490383872" TargetMode="External"/><Relationship Id="rId2277" Type="http://schemas.openxmlformats.org/officeDocument/2006/relationships/hyperlink" Target="https://twitter.com/" TargetMode="External"/><Relationship Id="rId2484" Type="http://schemas.openxmlformats.org/officeDocument/2006/relationships/hyperlink" Target="https://twitter.com/" TargetMode="External"/><Relationship Id="rId2691" Type="http://schemas.openxmlformats.org/officeDocument/2006/relationships/hyperlink" Target="https://twitter.com/" TargetMode="External"/><Relationship Id="rId3230" Type="http://schemas.openxmlformats.org/officeDocument/2006/relationships/hyperlink" Target="https://twitter.com/" TargetMode="External"/><Relationship Id="rId3328" Type="http://schemas.openxmlformats.org/officeDocument/2006/relationships/hyperlink" Target="https://twitter.com/" TargetMode="External"/><Relationship Id="rId3535" Type="http://schemas.openxmlformats.org/officeDocument/2006/relationships/hyperlink" Target="https://twitter.com/" TargetMode="External"/><Relationship Id="rId3742" Type="http://schemas.openxmlformats.org/officeDocument/2006/relationships/hyperlink" Target="https://twitter.com/" TargetMode="External"/><Relationship Id="rId249" Type="http://schemas.openxmlformats.org/officeDocument/2006/relationships/hyperlink" Target="https://twitter.com/i/web/status/1297409134745104384" TargetMode="External"/><Relationship Id="rId456" Type="http://schemas.openxmlformats.org/officeDocument/2006/relationships/hyperlink" Target="https://twitter.com/i/web/status/1297641936803770369" TargetMode="External"/><Relationship Id="rId663" Type="http://schemas.openxmlformats.org/officeDocument/2006/relationships/hyperlink" Target="https://twitter.com/i/web/status/1297746478757289985" TargetMode="External"/><Relationship Id="rId870" Type="http://schemas.openxmlformats.org/officeDocument/2006/relationships/hyperlink" Target="https://twitter.com/i/web/status/1297772873101324289" TargetMode="External"/><Relationship Id="rId1086" Type="http://schemas.openxmlformats.org/officeDocument/2006/relationships/hyperlink" Target="https://twitter.com/i/web/status/1296901187300622336" TargetMode="External"/><Relationship Id="rId1293" Type="http://schemas.openxmlformats.org/officeDocument/2006/relationships/hyperlink" Target="https://twitter.com/i/web/status/1297766523327610881" TargetMode="External"/><Relationship Id="rId2137" Type="http://schemas.openxmlformats.org/officeDocument/2006/relationships/hyperlink" Target="https://twitter.com/" TargetMode="External"/><Relationship Id="rId2344" Type="http://schemas.openxmlformats.org/officeDocument/2006/relationships/hyperlink" Target="https://twitter.com/" TargetMode="External"/><Relationship Id="rId2551" Type="http://schemas.openxmlformats.org/officeDocument/2006/relationships/hyperlink" Target="https://twitter.com/" TargetMode="External"/><Relationship Id="rId2789" Type="http://schemas.openxmlformats.org/officeDocument/2006/relationships/hyperlink" Target="https://twitter.com/" TargetMode="External"/><Relationship Id="rId2996" Type="http://schemas.openxmlformats.org/officeDocument/2006/relationships/hyperlink" Target="https://twitter.com/" TargetMode="External"/><Relationship Id="rId109" Type="http://schemas.openxmlformats.org/officeDocument/2006/relationships/hyperlink" Target="https://twitter.com/i/web/status/1297049956906344449" TargetMode="External"/><Relationship Id="rId316" Type="http://schemas.openxmlformats.org/officeDocument/2006/relationships/hyperlink" Target="https://twitter.com/i/web/status/1297625168232288261" TargetMode="External"/><Relationship Id="rId523" Type="http://schemas.openxmlformats.org/officeDocument/2006/relationships/hyperlink" Target="https://twitter.com/i/web/status/1297049613585678337" TargetMode="External"/><Relationship Id="rId968" Type="http://schemas.openxmlformats.org/officeDocument/2006/relationships/hyperlink" Target="https://twitter.com/i/web/status/1298028459445215232" TargetMode="External"/><Relationship Id="rId1153" Type="http://schemas.openxmlformats.org/officeDocument/2006/relationships/hyperlink" Target="https://twitter.com/i/web/status/1297947057785696256" TargetMode="External"/><Relationship Id="rId1598" Type="http://schemas.openxmlformats.org/officeDocument/2006/relationships/hyperlink" Target="https://twitter.com/" TargetMode="External"/><Relationship Id="rId2204" Type="http://schemas.openxmlformats.org/officeDocument/2006/relationships/hyperlink" Target="https://twitter.com/" TargetMode="External"/><Relationship Id="rId2649" Type="http://schemas.openxmlformats.org/officeDocument/2006/relationships/hyperlink" Target="https://twitter.com/" TargetMode="External"/><Relationship Id="rId2856" Type="http://schemas.openxmlformats.org/officeDocument/2006/relationships/hyperlink" Target="https://twitter.com/" TargetMode="External"/><Relationship Id="rId3602" Type="http://schemas.openxmlformats.org/officeDocument/2006/relationships/hyperlink" Target="https://twitter.com/" TargetMode="External"/><Relationship Id="rId3907" Type="http://schemas.openxmlformats.org/officeDocument/2006/relationships/hyperlink" Target="https://twitter.com/" TargetMode="External"/><Relationship Id="rId97" Type="http://schemas.openxmlformats.org/officeDocument/2006/relationships/hyperlink" Target="https://twitter.com/i/web/status/1297040547689816065" TargetMode="External"/><Relationship Id="rId730" Type="http://schemas.openxmlformats.org/officeDocument/2006/relationships/hyperlink" Target="https://twitter.com/i/web/status/1297676909409525761" TargetMode="External"/><Relationship Id="rId828" Type="http://schemas.openxmlformats.org/officeDocument/2006/relationships/hyperlink" Target="https://twitter.com/i/web/status/1297382562583601152" TargetMode="External"/><Relationship Id="rId1013" Type="http://schemas.openxmlformats.org/officeDocument/2006/relationships/hyperlink" Target="https://twitter.com/i/web/status/1298329342951469058" TargetMode="External"/><Relationship Id="rId1360" Type="http://schemas.openxmlformats.org/officeDocument/2006/relationships/hyperlink" Target="https://twitter.com/i/web/status/1297950384305004544" TargetMode="External"/><Relationship Id="rId1458" Type="http://schemas.openxmlformats.org/officeDocument/2006/relationships/hyperlink" Target="https://twitter.com/i/web/status/1298730758228578304" TargetMode="External"/><Relationship Id="rId1665" Type="http://schemas.openxmlformats.org/officeDocument/2006/relationships/hyperlink" Target="https://twitter.com/" TargetMode="External"/><Relationship Id="rId1872" Type="http://schemas.openxmlformats.org/officeDocument/2006/relationships/hyperlink" Target="https://twitter.com/" TargetMode="External"/><Relationship Id="rId2411" Type="http://schemas.openxmlformats.org/officeDocument/2006/relationships/hyperlink" Target="https://twitter.com/" TargetMode="External"/><Relationship Id="rId2509" Type="http://schemas.openxmlformats.org/officeDocument/2006/relationships/hyperlink" Target="https://twitter.com/" TargetMode="External"/><Relationship Id="rId2716" Type="http://schemas.openxmlformats.org/officeDocument/2006/relationships/hyperlink" Target="https://twitter.com/" TargetMode="External"/><Relationship Id="rId4071" Type="http://schemas.openxmlformats.org/officeDocument/2006/relationships/hyperlink" Target="https://twitter.com/" TargetMode="External"/><Relationship Id="rId4169" Type="http://schemas.openxmlformats.org/officeDocument/2006/relationships/hyperlink" Target="https://twitter.com/" TargetMode="External"/><Relationship Id="rId1220" Type="http://schemas.openxmlformats.org/officeDocument/2006/relationships/hyperlink" Target="https://twitter.com/i/web/status/1297036313091117056" TargetMode="External"/><Relationship Id="rId1318" Type="http://schemas.openxmlformats.org/officeDocument/2006/relationships/hyperlink" Target="https://twitter.com/i/web/status/1298433433895665664" TargetMode="External"/><Relationship Id="rId1525" Type="http://schemas.openxmlformats.org/officeDocument/2006/relationships/hyperlink" Target="https://twitter.com/i/web/status/1298758802670485504" TargetMode="External"/><Relationship Id="rId2923" Type="http://schemas.openxmlformats.org/officeDocument/2006/relationships/hyperlink" Target="https://twitter.com/" TargetMode="External"/><Relationship Id="rId4376" Type="http://schemas.openxmlformats.org/officeDocument/2006/relationships/hyperlink" Target="https://twitter.com/" TargetMode="External"/><Relationship Id="rId1732" Type="http://schemas.openxmlformats.org/officeDocument/2006/relationships/hyperlink" Target="https://twitter.com/" TargetMode="External"/><Relationship Id="rId3185" Type="http://schemas.openxmlformats.org/officeDocument/2006/relationships/hyperlink" Target="https://twitter.com/" TargetMode="External"/><Relationship Id="rId3392" Type="http://schemas.openxmlformats.org/officeDocument/2006/relationships/hyperlink" Target="https://twitter.com/" TargetMode="External"/><Relationship Id="rId4029" Type="http://schemas.openxmlformats.org/officeDocument/2006/relationships/hyperlink" Target="https://twitter.com/" TargetMode="External"/><Relationship Id="rId4236" Type="http://schemas.openxmlformats.org/officeDocument/2006/relationships/hyperlink" Target="https://twitter.com/" TargetMode="External"/><Relationship Id="rId4443" Type="http://schemas.openxmlformats.org/officeDocument/2006/relationships/hyperlink" Target="https://twitter.com/" TargetMode="External"/><Relationship Id="rId24" Type="http://schemas.openxmlformats.org/officeDocument/2006/relationships/hyperlink" Target="https://twitter.com/i/web/status/1296907026392547334" TargetMode="External"/><Relationship Id="rId2299" Type="http://schemas.openxmlformats.org/officeDocument/2006/relationships/hyperlink" Target="https://twitter.com/" TargetMode="External"/><Relationship Id="rId3045" Type="http://schemas.openxmlformats.org/officeDocument/2006/relationships/hyperlink" Target="https://twitter.com/" TargetMode="External"/><Relationship Id="rId3252" Type="http://schemas.openxmlformats.org/officeDocument/2006/relationships/hyperlink" Target="https://twitter.com/" TargetMode="External"/><Relationship Id="rId3697" Type="http://schemas.openxmlformats.org/officeDocument/2006/relationships/hyperlink" Target="https://twitter.com/" TargetMode="External"/><Relationship Id="rId4303" Type="http://schemas.openxmlformats.org/officeDocument/2006/relationships/hyperlink" Target="https://twitter.com/" TargetMode="External"/><Relationship Id="rId173" Type="http://schemas.openxmlformats.org/officeDocument/2006/relationships/hyperlink" Target="https://twitter.com/i/web/status/1297064554531356672" TargetMode="External"/><Relationship Id="rId380" Type="http://schemas.openxmlformats.org/officeDocument/2006/relationships/hyperlink" Target="https://twitter.com/i/web/status/1297638939495260160" TargetMode="External"/><Relationship Id="rId2061" Type="http://schemas.openxmlformats.org/officeDocument/2006/relationships/hyperlink" Target="https://twitter.com/" TargetMode="External"/><Relationship Id="rId3112" Type="http://schemas.openxmlformats.org/officeDocument/2006/relationships/hyperlink" Target="https://twitter.com/" TargetMode="External"/><Relationship Id="rId3557" Type="http://schemas.openxmlformats.org/officeDocument/2006/relationships/hyperlink" Target="https://twitter.com/" TargetMode="External"/><Relationship Id="rId3764" Type="http://schemas.openxmlformats.org/officeDocument/2006/relationships/hyperlink" Target="https://twitter.com/" TargetMode="External"/><Relationship Id="rId3971" Type="http://schemas.openxmlformats.org/officeDocument/2006/relationships/hyperlink" Target="https://twitter.com/" TargetMode="External"/><Relationship Id="rId240" Type="http://schemas.openxmlformats.org/officeDocument/2006/relationships/hyperlink" Target="https://twitter.com/i/web/status/1297380926159298561" TargetMode="External"/><Relationship Id="rId478" Type="http://schemas.openxmlformats.org/officeDocument/2006/relationships/hyperlink" Target="https://twitter.com/i/web/status/1297655925432623106" TargetMode="External"/><Relationship Id="rId685" Type="http://schemas.openxmlformats.org/officeDocument/2006/relationships/hyperlink" Target="https://twitter.com/i/web/status/1297767131623206918" TargetMode="External"/><Relationship Id="rId892" Type="http://schemas.openxmlformats.org/officeDocument/2006/relationships/hyperlink" Target="https://twitter.com/i/web/status/1297949037409128448" TargetMode="External"/><Relationship Id="rId2159" Type="http://schemas.openxmlformats.org/officeDocument/2006/relationships/hyperlink" Target="https://twitter.com/" TargetMode="External"/><Relationship Id="rId2366" Type="http://schemas.openxmlformats.org/officeDocument/2006/relationships/hyperlink" Target="https://twitter.com/" TargetMode="External"/><Relationship Id="rId2573" Type="http://schemas.openxmlformats.org/officeDocument/2006/relationships/hyperlink" Target="https://twitter.com/" TargetMode="External"/><Relationship Id="rId2780" Type="http://schemas.openxmlformats.org/officeDocument/2006/relationships/hyperlink" Target="https://twitter.com/" TargetMode="External"/><Relationship Id="rId3417" Type="http://schemas.openxmlformats.org/officeDocument/2006/relationships/hyperlink" Target="https://twitter.com/" TargetMode="External"/><Relationship Id="rId3624" Type="http://schemas.openxmlformats.org/officeDocument/2006/relationships/hyperlink" Target="https://twitter.com/" TargetMode="External"/><Relationship Id="rId3831" Type="http://schemas.openxmlformats.org/officeDocument/2006/relationships/hyperlink" Target="https://twitter.com/" TargetMode="External"/><Relationship Id="rId100" Type="http://schemas.openxmlformats.org/officeDocument/2006/relationships/hyperlink" Target="https://twitter.com/i/web/status/1297040547689816065" TargetMode="External"/><Relationship Id="rId338" Type="http://schemas.openxmlformats.org/officeDocument/2006/relationships/hyperlink" Target="https://twitter.com/i/web/status/1297627078741950466" TargetMode="External"/><Relationship Id="rId545" Type="http://schemas.openxmlformats.org/officeDocument/2006/relationships/hyperlink" Target="https://twitter.com/i/web/status/1297674068024590337" TargetMode="External"/><Relationship Id="rId752" Type="http://schemas.openxmlformats.org/officeDocument/2006/relationships/hyperlink" Target="https://twitter.com/i/web/status/1297779708080410626" TargetMode="External"/><Relationship Id="rId1175" Type="http://schemas.openxmlformats.org/officeDocument/2006/relationships/hyperlink" Target="https://twitter.com/i/web/status/1298400708597669889" TargetMode="External"/><Relationship Id="rId1382" Type="http://schemas.openxmlformats.org/officeDocument/2006/relationships/hyperlink" Target="https://twitter.com/i/web/status/1298718172552392710" TargetMode="External"/><Relationship Id="rId2019" Type="http://schemas.openxmlformats.org/officeDocument/2006/relationships/hyperlink" Target="https://twitter.com/" TargetMode="External"/><Relationship Id="rId2226" Type="http://schemas.openxmlformats.org/officeDocument/2006/relationships/hyperlink" Target="https://twitter.com/" TargetMode="External"/><Relationship Id="rId2433" Type="http://schemas.openxmlformats.org/officeDocument/2006/relationships/hyperlink" Target="https://twitter.com/" TargetMode="External"/><Relationship Id="rId2640" Type="http://schemas.openxmlformats.org/officeDocument/2006/relationships/hyperlink" Target="https://twitter.com/" TargetMode="External"/><Relationship Id="rId2878" Type="http://schemas.openxmlformats.org/officeDocument/2006/relationships/hyperlink" Target="https://twitter.com/" TargetMode="External"/><Relationship Id="rId3929" Type="http://schemas.openxmlformats.org/officeDocument/2006/relationships/hyperlink" Target="https://twitter.com/" TargetMode="External"/><Relationship Id="rId4093" Type="http://schemas.openxmlformats.org/officeDocument/2006/relationships/hyperlink" Target="https://twitter.com/" TargetMode="External"/><Relationship Id="rId405" Type="http://schemas.openxmlformats.org/officeDocument/2006/relationships/hyperlink" Target="https://twitter.com/i/web/status/1297629602190446592" TargetMode="External"/><Relationship Id="rId612" Type="http://schemas.openxmlformats.org/officeDocument/2006/relationships/hyperlink" Target="https://twitter.com/i/web/status/1297690054681178112" TargetMode="External"/><Relationship Id="rId1035" Type="http://schemas.openxmlformats.org/officeDocument/2006/relationships/hyperlink" Target="https://twitter.com/i/web/status/1296981456745627652" TargetMode="External"/><Relationship Id="rId1242" Type="http://schemas.openxmlformats.org/officeDocument/2006/relationships/hyperlink" Target="https://twitter.com/i/web/status/1298462178392059905" TargetMode="External"/><Relationship Id="rId1687" Type="http://schemas.openxmlformats.org/officeDocument/2006/relationships/hyperlink" Target="https://twitter.com/" TargetMode="External"/><Relationship Id="rId1894" Type="http://schemas.openxmlformats.org/officeDocument/2006/relationships/hyperlink" Target="https://twitter.com/" TargetMode="External"/><Relationship Id="rId2500" Type="http://schemas.openxmlformats.org/officeDocument/2006/relationships/hyperlink" Target="https://twitter.com/" TargetMode="External"/><Relationship Id="rId2738" Type="http://schemas.openxmlformats.org/officeDocument/2006/relationships/hyperlink" Target="https://twitter.com/" TargetMode="External"/><Relationship Id="rId2945" Type="http://schemas.openxmlformats.org/officeDocument/2006/relationships/hyperlink" Target="https://twitter.com/" TargetMode="External"/><Relationship Id="rId4398" Type="http://schemas.openxmlformats.org/officeDocument/2006/relationships/hyperlink" Target="https://twitter.com/" TargetMode="External"/><Relationship Id="rId917" Type="http://schemas.openxmlformats.org/officeDocument/2006/relationships/hyperlink" Target="https://twitter.com/i/web/status/1298028224568594435" TargetMode="External"/><Relationship Id="rId1102" Type="http://schemas.openxmlformats.org/officeDocument/2006/relationships/hyperlink" Target="https://twitter.com/i/web/status/1296898634869506049" TargetMode="External"/><Relationship Id="rId1547" Type="http://schemas.openxmlformats.org/officeDocument/2006/relationships/hyperlink" Target="https://twitter.com/i/web/status/1298764915956736003" TargetMode="External"/><Relationship Id="rId1754" Type="http://schemas.openxmlformats.org/officeDocument/2006/relationships/hyperlink" Target="https://twitter.com/" TargetMode="External"/><Relationship Id="rId1961" Type="http://schemas.openxmlformats.org/officeDocument/2006/relationships/hyperlink" Target="https://twitter.com/" TargetMode="External"/><Relationship Id="rId2805" Type="http://schemas.openxmlformats.org/officeDocument/2006/relationships/hyperlink" Target="https://twitter.com/" TargetMode="External"/><Relationship Id="rId4160" Type="http://schemas.openxmlformats.org/officeDocument/2006/relationships/hyperlink" Target="https://twitter.com/" TargetMode="External"/><Relationship Id="rId4258" Type="http://schemas.openxmlformats.org/officeDocument/2006/relationships/hyperlink" Target="https://twitter.com/" TargetMode="External"/><Relationship Id="rId4465" Type="http://schemas.openxmlformats.org/officeDocument/2006/relationships/hyperlink" Target="https://twitter.com/" TargetMode="External"/><Relationship Id="rId46" Type="http://schemas.openxmlformats.org/officeDocument/2006/relationships/hyperlink" Target="https://twitter.com/i/web/status/1296980137532108801" TargetMode="External"/><Relationship Id="rId1407" Type="http://schemas.openxmlformats.org/officeDocument/2006/relationships/hyperlink" Target="https://twitter.com/i/web/status/1298736157182787586" TargetMode="External"/><Relationship Id="rId1614" Type="http://schemas.openxmlformats.org/officeDocument/2006/relationships/hyperlink" Target="https://twitter.com/" TargetMode="External"/><Relationship Id="rId1821" Type="http://schemas.openxmlformats.org/officeDocument/2006/relationships/hyperlink" Target="https://twitter.com/" TargetMode="External"/><Relationship Id="rId3067" Type="http://schemas.openxmlformats.org/officeDocument/2006/relationships/hyperlink" Target="https://twitter.com/" TargetMode="External"/><Relationship Id="rId3274" Type="http://schemas.openxmlformats.org/officeDocument/2006/relationships/hyperlink" Target="https://twitter.com/" TargetMode="External"/><Relationship Id="rId4020" Type="http://schemas.openxmlformats.org/officeDocument/2006/relationships/hyperlink" Target="https://twitter.com/" TargetMode="External"/><Relationship Id="rId4118" Type="http://schemas.openxmlformats.org/officeDocument/2006/relationships/hyperlink" Target="https://twitter.com/" TargetMode="External"/><Relationship Id="rId195" Type="http://schemas.openxmlformats.org/officeDocument/2006/relationships/hyperlink" Target="https://twitter.com/i/web/status/1297353789792555009" TargetMode="External"/><Relationship Id="rId1919" Type="http://schemas.openxmlformats.org/officeDocument/2006/relationships/hyperlink" Target="https://twitter.com/" TargetMode="External"/><Relationship Id="rId3481" Type="http://schemas.openxmlformats.org/officeDocument/2006/relationships/hyperlink" Target="https://twitter.com/" TargetMode="External"/><Relationship Id="rId3579" Type="http://schemas.openxmlformats.org/officeDocument/2006/relationships/hyperlink" Target="https://twitter.com/" TargetMode="External"/><Relationship Id="rId3786" Type="http://schemas.openxmlformats.org/officeDocument/2006/relationships/hyperlink" Target="https://twitter.com/" TargetMode="External"/><Relationship Id="rId4325" Type="http://schemas.openxmlformats.org/officeDocument/2006/relationships/hyperlink" Target="https://twitter.com/" TargetMode="External"/><Relationship Id="rId2083" Type="http://schemas.openxmlformats.org/officeDocument/2006/relationships/hyperlink" Target="https://twitter.com/" TargetMode="External"/><Relationship Id="rId2290" Type="http://schemas.openxmlformats.org/officeDocument/2006/relationships/hyperlink" Target="https://twitter.com/" TargetMode="External"/><Relationship Id="rId2388" Type="http://schemas.openxmlformats.org/officeDocument/2006/relationships/hyperlink" Target="https://twitter.com/" TargetMode="External"/><Relationship Id="rId2595" Type="http://schemas.openxmlformats.org/officeDocument/2006/relationships/hyperlink" Target="https://twitter.com/" TargetMode="External"/><Relationship Id="rId3134" Type="http://schemas.openxmlformats.org/officeDocument/2006/relationships/hyperlink" Target="https://twitter.com/" TargetMode="External"/><Relationship Id="rId3341" Type="http://schemas.openxmlformats.org/officeDocument/2006/relationships/hyperlink" Target="https://twitter.com/" TargetMode="External"/><Relationship Id="rId3439" Type="http://schemas.openxmlformats.org/officeDocument/2006/relationships/hyperlink" Target="https://twitter.com/" TargetMode="External"/><Relationship Id="rId3993" Type="http://schemas.openxmlformats.org/officeDocument/2006/relationships/hyperlink" Target="https://twitter.com/" TargetMode="External"/><Relationship Id="rId262" Type="http://schemas.openxmlformats.org/officeDocument/2006/relationships/hyperlink" Target="https://twitter.com/i/web/status/1297318458997321730" TargetMode="External"/><Relationship Id="rId567" Type="http://schemas.openxmlformats.org/officeDocument/2006/relationships/hyperlink" Target="https://twitter.com/i/web/status/1297677389850267650" TargetMode="External"/><Relationship Id="rId1197" Type="http://schemas.openxmlformats.org/officeDocument/2006/relationships/hyperlink" Target="https://twitter.com/i/web/status/1298441998433542146" TargetMode="External"/><Relationship Id="rId2150" Type="http://schemas.openxmlformats.org/officeDocument/2006/relationships/hyperlink" Target="https://twitter.com/" TargetMode="External"/><Relationship Id="rId2248" Type="http://schemas.openxmlformats.org/officeDocument/2006/relationships/hyperlink" Target="https://twitter.com/" TargetMode="External"/><Relationship Id="rId3201" Type="http://schemas.openxmlformats.org/officeDocument/2006/relationships/hyperlink" Target="https://twitter.com/" TargetMode="External"/><Relationship Id="rId3646" Type="http://schemas.openxmlformats.org/officeDocument/2006/relationships/hyperlink" Target="https://twitter.com/" TargetMode="External"/><Relationship Id="rId3853" Type="http://schemas.openxmlformats.org/officeDocument/2006/relationships/hyperlink" Target="https://twitter.com/" TargetMode="External"/><Relationship Id="rId122" Type="http://schemas.openxmlformats.org/officeDocument/2006/relationships/hyperlink" Target="https://twitter.com/i/web/status/1297071891639709696" TargetMode="External"/><Relationship Id="rId774" Type="http://schemas.openxmlformats.org/officeDocument/2006/relationships/hyperlink" Target="https://twitter.com/i/web/status/1297889980526755841" TargetMode="External"/><Relationship Id="rId981" Type="http://schemas.openxmlformats.org/officeDocument/2006/relationships/hyperlink" Target="https://twitter.com/i/web/status/1298251327601020928" TargetMode="External"/><Relationship Id="rId1057" Type="http://schemas.openxmlformats.org/officeDocument/2006/relationships/hyperlink" Target="https://twitter.com/i/web/status/1296982694052745216" TargetMode="External"/><Relationship Id="rId2010" Type="http://schemas.openxmlformats.org/officeDocument/2006/relationships/hyperlink" Target="https://twitter.com/" TargetMode="External"/><Relationship Id="rId2455" Type="http://schemas.openxmlformats.org/officeDocument/2006/relationships/hyperlink" Target="https://twitter.com/" TargetMode="External"/><Relationship Id="rId2662" Type="http://schemas.openxmlformats.org/officeDocument/2006/relationships/hyperlink" Target="https://twitter.com/" TargetMode="External"/><Relationship Id="rId3506" Type="http://schemas.openxmlformats.org/officeDocument/2006/relationships/hyperlink" Target="https://twitter.com/" TargetMode="External"/><Relationship Id="rId3713" Type="http://schemas.openxmlformats.org/officeDocument/2006/relationships/hyperlink" Target="https://twitter.com/" TargetMode="External"/><Relationship Id="rId3920" Type="http://schemas.openxmlformats.org/officeDocument/2006/relationships/hyperlink" Target="https://twitter.com/" TargetMode="External"/><Relationship Id="rId427" Type="http://schemas.openxmlformats.org/officeDocument/2006/relationships/hyperlink" Target="https://twitter.com/i/web/status/1297304145293201408" TargetMode="External"/><Relationship Id="rId634" Type="http://schemas.openxmlformats.org/officeDocument/2006/relationships/hyperlink" Target="https://twitter.com/i/web/status/1296938895725101056" TargetMode="External"/><Relationship Id="rId841" Type="http://schemas.openxmlformats.org/officeDocument/2006/relationships/hyperlink" Target="https://twitter.com/i/web/status/1297037517305204739" TargetMode="External"/><Relationship Id="rId1264" Type="http://schemas.openxmlformats.org/officeDocument/2006/relationships/hyperlink" Target="https://twitter.com/i/web/status/1298465807387840514" TargetMode="External"/><Relationship Id="rId1471" Type="http://schemas.openxmlformats.org/officeDocument/2006/relationships/hyperlink" Target="https://twitter.com/i/web/status/1298746483676549120" TargetMode="External"/><Relationship Id="rId1569" Type="http://schemas.openxmlformats.org/officeDocument/2006/relationships/hyperlink" Target="https://twitter.com/i/web/status/1298767661309071362" TargetMode="External"/><Relationship Id="rId2108" Type="http://schemas.openxmlformats.org/officeDocument/2006/relationships/hyperlink" Target="https://twitter.com/" TargetMode="External"/><Relationship Id="rId2315" Type="http://schemas.openxmlformats.org/officeDocument/2006/relationships/hyperlink" Target="https://twitter.com/" TargetMode="External"/><Relationship Id="rId2522" Type="http://schemas.openxmlformats.org/officeDocument/2006/relationships/hyperlink" Target="https://twitter.com/" TargetMode="External"/><Relationship Id="rId2967" Type="http://schemas.openxmlformats.org/officeDocument/2006/relationships/hyperlink" Target="https://twitter.com/" TargetMode="External"/><Relationship Id="rId4182" Type="http://schemas.openxmlformats.org/officeDocument/2006/relationships/hyperlink" Target="https://twitter.com/" TargetMode="External"/><Relationship Id="rId701" Type="http://schemas.openxmlformats.org/officeDocument/2006/relationships/hyperlink" Target="https://twitter.com/i/web/status/1297751534562955264" TargetMode="External"/><Relationship Id="rId939" Type="http://schemas.openxmlformats.org/officeDocument/2006/relationships/hyperlink" Target="https://twitter.com/i/web/status/1298076907846737921" TargetMode="External"/><Relationship Id="rId1124" Type="http://schemas.openxmlformats.org/officeDocument/2006/relationships/hyperlink" Target="https://twitter.com/i/web/status/1296905400118398976" TargetMode="External"/><Relationship Id="rId1331" Type="http://schemas.openxmlformats.org/officeDocument/2006/relationships/hyperlink" Target="https://twitter.com/i/web/status/1298476132673576960" TargetMode="External"/><Relationship Id="rId1776" Type="http://schemas.openxmlformats.org/officeDocument/2006/relationships/hyperlink" Target="https://twitter.com/" TargetMode="External"/><Relationship Id="rId1983" Type="http://schemas.openxmlformats.org/officeDocument/2006/relationships/hyperlink" Target="https://twitter.com/" TargetMode="External"/><Relationship Id="rId2827" Type="http://schemas.openxmlformats.org/officeDocument/2006/relationships/hyperlink" Target="https://twitter.com/" TargetMode="External"/><Relationship Id="rId4042" Type="http://schemas.openxmlformats.org/officeDocument/2006/relationships/hyperlink" Target="https://twitter.com/" TargetMode="External"/><Relationship Id="rId4487" Type="http://schemas.openxmlformats.org/officeDocument/2006/relationships/hyperlink" Target="https://twitter.com/" TargetMode="External"/><Relationship Id="rId68" Type="http://schemas.openxmlformats.org/officeDocument/2006/relationships/hyperlink" Target="https://twitter.com/i/web/status/1297009354877677568" TargetMode="External"/><Relationship Id="rId1429" Type="http://schemas.openxmlformats.org/officeDocument/2006/relationships/hyperlink" Target="https://twitter.com/i/web/status/1298742855775723520" TargetMode="External"/><Relationship Id="rId1636" Type="http://schemas.openxmlformats.org/officeDocument/2006/relationships/hyperlink" Target="https://twitter.com/" TargetMode="External"/><Relationship Id="rId1843" Type="http://schemas.openxmlformats.org/officeDocument/2006/relationships/hyperlink" Target="https://twitter.com/" TargetMode="External"/><Relationship Id="rId3089" Type="http://schemas.openxmlformats.org/officeDocument/2006/relationships/hyperlink" Target="https://twitter.com/" TargetMode="External"/><Relationship Id="rId3296" Type="http://schemas.openxmlformats.org/officeDocument/2006/relationships/hyperlink" Target="https://twitter.com/" TargetMode="External"/><Relationship Id="rId4347" Type="http://schemas.openxmlformats.org/officeDocument/2006/relationships/hyperlink" Target="https://twitter.com/" TargetMode="External"/><Relationship Id="rId1703" Type="http://schemas.openxmlformats.org/officeDocument/2006/relationships/hyperlink" Target="https://twitter.com/" TargetMode="External"/><Relationship Id="rId1910" Type="http://schemas.openxmlformats.org/officeDocument/2006/relationships/hyperlink" Target="https://twitter.com/" TargetMode="External"/><Relationship Id="rId3156" Type="http://schemas.openxmlformats.org/officeDocument/2006/relationships/hyperlink" Target="https://twitter.com/" TargetMode="External"/><Relationship Id="rId3363" Type="http://schemas.openxmlformats.org/officeDocument/2006/relationships/hyperlink" Target="https://twitter.com/" TargetMode="External"/><Relationship Id="rId4207" Type="http://schemas.openxmlformats.org/officeDocument/2006/relationships/hyperlink" Target="https://twitter.com/" TargetMode="External"/><Relationship Id="rId4414" Type="http://schemas.openxmlformats.org/officeDocument/2006/relationships/hyperlink" Target="https://twitter.com/" TargetMode="External"/><Relationship Id="rId284" Type="http://schemas.openxmlformats.org/officeDocument/2006/relationships/hyperlink" Target="https://twitter.com/i/web/status/1297622309579173892" TargetMode="External"/><Relationship Id="rId491" Type="http://schemas.openxmlformats.org/officeDocument/2006/relationships/hyperlink" Target="https://twitter.com/i/web/status/1297665625679106050" TargetMode="External"/><Relationship Id="rId2172" Type="http://schemas.openxmlformats.org/officeDocument/2006/relationships/hyperlink" Target="https://twitter.com/" TargetMode="External"/><Relationship Id="rId3016" Type="http://schemas.openxmlformats.org/officeDocument/2006/relationships/hyperlink" Target="https://twitter.com/" TargetMode="External"/><Relationship Id="rId3223" Type="http://schemas.openxmlformats.org/officeDocument/2006/relationships/hyperlink" Target="https://twitter.com/" TargetMode="External"/><Relationship Id="rId3570" Type="http://schemas.openxmlformats.org/officeDocument/2006/relationships/hyperlink" Target="https://twitter.com/" TargetMode="External"/><Relationship Id="rId3668" Type="http://schemas.openxmlformats.org/officeDocument/2006/relationships/hyperlink" Target="https://twitter.com/" TargetMode="External"/><Relationship Id="rId3875" Type="http://schemas.openxmlformats.org/officeDocument/2006/relationships/hyperlink" Target="https://twitter.com/" TargetMode="External"/><Relationship Id="rId144" Type="http://schemas.openxmlformats.org/officeDocument/2006/relationships/hyperlink" Target="https://twitter.com/i/web/status/1297019396125265926" TargetMode="External"/><Relationship Id="rId589" Type="http://schemas.openxmlformats.org/officeDocument/2006/relationships/hyperlink" Target="https://twitter.com/i/web/status/1297035175835111427" TargetMode="External"/><Relationship Id="rId796" Type="http://schemas.openxmlformats.org/officeDocument/2006/relationships/hyperlink" Target="https://twitter.com/i/web/status/1297674804376477696" TargetMode="External"/><Relationship Id="rId2477" Type="http://schemas.openxmlformats.org/officeDocument/2006/relationships/hyperlink" Target="https://twitter.com/" TargetMode="External"/><Relationship Id="rId2684" Type="http://schemas.openxmlformats.org/officeDocument/2006/relationships/hyperlink" Target="https://twitter.com/" TargetMode="External"/><Relationship Id="rId3430" Type="http://schemas.openxmlformats.org/officeDocument/2006/relationships/hyperlink" Target="https://twitter.com/" TargetMode="External"/><Relationship Id="rId3528" Type="http://schemas.openxmlformats.org/officeDocument/2006/relationships/hyperlink" Target="https://twitter.com/" TargetMode="External"/><Relationship Id="rId3735" Type="http://schemas.openxmlformats.org/officeDocument/2006/relationships/hyperlink" Target="https://twitter.com/" TargetMode="External"/><Relationship Id="rId351" Type="http://schemas.openxmlformats.org/officeDocument/2006/relationships/hyperlink" Target="https://twitter.com/i/web/status/1297638037476855809" TargetMode="External"/><Relationship Id="rId449" Type="http://schemas.openxmlformats.org/officeDocument/2006/relationships/hyperlink" Target="https://twitter.com/i/web/status/1297640311708098565" TargetMode="External"/><Relationship Id="rId656" Type="http://schemas.openxmlformats.org/officeDocument/2006/relationships/hyperlink" Target="https://twitter.com/i/web/status/1297744820954439685" TargetMode="External"/><Relationship Id="rId863" Type="http://schemas.openxmlformats.org/officeDocument/2006/relationships/hyperlink" Target="https://twitter.com/i/web/status/1297913625244565504" TargetMode="External"/><Relationship Id="rId1079" Type="http://schemas.openxmlformats.org/officeDocument/2006/relationships/hyperlink" Target="https://twitter.com/i/web/status/1298440731183452162" TargetMode="External"/><Relationship Id="rId1286" Type="http://schemas.openxmlformats.org/officeDocument/2006/relationships/hyperlink" Target="https://twitter.com/i/web/status/1297765872023547905" TargetMode="External"/><Relationship Id="rId1493" Type="http://schemas.openxmlformats.org/officeDocument/2006/relationships/hyperlink" Target="https://twitter.com/i/web/status/1298748863193526273" TargetMode="External"/><Relationship Id="rId2032" Type="http://schemas.openxmlformats.org/officeDocument/2006/relationships/hyperlink" Target="https://twitter.com/" TargetMode="External"/><Relationship Id="rId2337" Type="http://schemas.openxmlformats.org/officeDocument/2006/relationships/hyperlink" Target="https://twitter.com/" TargetMode="External"/><Relationship Id="rId2544" Type="http://schemas.openxmlformats.org/officeDocument/2006/relationships/hyperlink" Target="https://twitter.com/" TargetMode="External"/><Relationship Id="rId2891" Type="http://schemas.openxmlformats.org/officeDocument/2006/relationships/hyperlink" Target="https://twitter.com/" TargetMode="External"/><Relationship Id="rId2989" Type="http://schemas.openxmlformats.org/officeDocument/2006/relationships/hyperlink" Target="https://twitter.com/" TargetMode="External"/><Relationship Id="rId3942" Type="http://schemas.openxmlformats.org/officeDocument/2006/relationships/hyperlink" Target="https://twitter.com/" TargetMode="External"/><Relationship Id="rId211" Type="http://schemas.openxmlformats.org/officeDocument/2006/relationships/hyperlink" Target="https://twitter.com/i/web/status/1297354209369759746" TargetMode="External"/><Relationship Id="rId309" Type="http://schemas.openxmlformats.org/officeDocument/2006/relationships/hyperlink" Target="https://twitter.com/i/web/status/1297623357442203648" TargetMode="External"/><Relationship Id="rId516" Type="http://schemas.openxmlformats.org/officeDocument/2006/relationships/hyperlink" Target="https://twitter.com/i/web/status/1297672585577103361" TargetMode="External"/><Relationship Id="rId1146" Type="http://schemas.openxmlformats.org/officeDocument/2006/relationships/hyperlink" Target="https://twitter.com/i/web/status/1297931141639360513" TargetMode="External"/><Relationship Id="rId1798" Type="http://schemas.openxmlformats.org/officeDocument/2006/relationships/hyperlink" Target="https://twitter.com/" TargetMode="External"/><Relationship Id="rId2751" Type="http://schemas.openxmlformats.org/officeDocument/2006/relationships/hyperlink" Target="https://twitter.com/" TargetMode="External"/><Relationship Id="rId2849" Type="http://schemas.openxmlformats.org/officeDocument/2006/relationships/hyperlink" Target="https://twitter.com/" TargetMode="External"/><Relationship Id="rId3802" Type="http://schemas.openxmlformats.org/officeDocument/2006/relationships/hyperlink" Target="https://twitter.com/" TargetMode="External"/><Relationship Id="rId723" Type="http://schemas.openxmlformats.org/officeDocument/2006/relationships/hyperlink" Target="https://twitter.com/i/web/status/1297774990029467648" TargetMode="External"/><Relationship Id="rId930" Type="http://schemas.openxmlformats.org/officeDocument/2006/relationships/hyperlink" Target="https://twitter.com/i/web/status/1297933515363942402" TargetMode="External"/><Relationship Id="rId1006" Type="http://schemas.openxmlformats.org/officeDocument/2006/relationships/hyperlink" Target="https://twitter.com/i/web/status/1298294310572634112" TargetMode="External"/><Relationship Id="rId1353" Type="http://schemas.openxmlformats.org/officeDocument/2006/relationships/hyperlink" Target="https://twitter.com/i/web/status/1298442141967032322" TargetMode="External"/><Relationship Id="rId1560" Type="http://schemas.openxmlformats.org/officeDocument/2006/relationships/hyperlink" Target="https://twitter.com/i/web/status/1298753829161193472" TargetMode="External"/><Relationship Id="rId1658" Type="http://schemas.openxmlformats.org/officeDocument/2006/relationships/hyperlink" Target="https://twitter.com/" TargetMode="External"/><Relationship Id="rId1865" Type="http://schemas.openxmlformats.org/officeDocument/2006/relationships/hyperlink" Target="https://twitter.com/" TargetMode="External"/><Relationship Id="rId2404" Type="http://schemas.openxmlformats.org/officeDocument/2006/relationships/hyperlink" Target="https://twitter.com/" TargetMode="External"/><Relationship Id="rId2611" Type="http://schemas.openxmlformats.org/officeDocument/2006/relationships/hyperlink" Target="https://twitter.com/" TargetMode="External"/><Relationship Id="rId2709" Type="http://schemas.openxmlformats.org/officeDocument/2006/relationships/hyperlink" Target="https://twitter.com/" TargetMode="External"/><Relationship Id="rId4064" Type="http://schemas.openxmlformats.org/officeDocument/2006/relationships/hyperlink" Target="https://twitter.com/" TargetMode="External"/><Relationship Id="rId4271" Type="http://schemas.openxmlformats.org/officeDocument/2006/relationships/hyperlink" Target="https://twitter.com/" TargetMode="External"/><Relationship Id="rId1213" Type="http://schemas.openxmlformats.org/officeDocument/2006/relationships/hyperlink" Target="https://twitter.com/i/web/status/1297036261945827328" TargetMode="External"/><Relationship Id="rId1420" Type="http://schemas.openxmlformats.org/officeDocument/2006/relationships/hyperlink" Target="https://twitter.com/i/web/status/1298471235094020097" TargetMode="External"/><Relationship Id="rId1518" Type="http://schemas.openxmlformats.org/officeDocument/2006/relationships/hyperlink" Target="https://twitter.com/i/web/status/1298757203827077122" TargetMode="External"/><Relationship Id="rId2916" Type="http://schemas.openxmlformats.org/officeDocument/2006/relationships/hyperlink" Target="https://twitter.com/" TargetMode="External"/><Relationship Id="rId3080" Type="http://schemas.openxmlformats.org/officeDocument/2006/relationships/hyperlink" Target="https://twitter.com/" TargetMode="External"/><Relationship Id="rId4131" Type="http://schemas.openxmlformats.org/officeDocument/2006/relationships/hyperlink" Target="https://twitter.com/" TargetMode="External"/><Relationship Id="rId4369" Type="http://schemas.openxmlformats.org/officeDocument/2006/relationships/hyperlink" Target="https://twitter.com/" TargetMode="External"/><Relationship Id="rId1725" Type="http://schemas.openxmlformats.org/officeDocument/2006/relationships/hyperlink" Target="https://twitter.com/" TargetMode="External"/><Relationship Id="rId1932" Type="http://schemas.openxmlformats.org/officeDocument/2006/relationships/hyperlink" Target="https://twitter.com/" TargetMode="External"/><Relationship Id="rId3178" Type="http://schemas.openxmlformats.org/officeDocument/2006/relationships/hyperlink" Target="https://twitter.com/" TargetMode="External"/><Relationship Id="rId3385" Type="http://schemas.openxmlformats.org/officeDocument/2006/relationships/hyperlink" Target="https://twitter.com/" TargetMode="External"/><Relationship Id="rId3592" Type="http://schemas.openxmlformats.org/officeDocument/2006/relationships/hyperlink" Target="https://twitter.com/" TargetMode="External"/><Relationship Id="rId4229" Type="http://schemas.openxmlformats.org/officeDocument/2006/relationships/hyperlink" Target="https://twitter.com/" TargetMode="External"/><Relationship Id="rId4436" Type="http://schemas.openxmlformats.org/officeDocument/2006/relationships/hyperlink" Target="https://twitter.com/" TargetMode="External"/><Relationship Id="rId17" Type="http://schemas.openxmlformats.org/officeDocument/2006/relationships/hyperlink" Target="https://twitter.com/i/web/status/1296893015169142788" TargetMode="External"/><Relationship Id="rId2194" Type="http://schemas.openxmlformats.org/officeDocument/2006/relationships/hyperlink" Target="https://twitter.com/" TargetMode="External"/><Relationship Id="rId3038" Type="http://schemas.openxmlformats.org/officeDocument/2006/relationships/hyperlink" Target="https://twitter.com/" TargetMode="External"/><Relationship Id="rId3245" Type="http://schemas.openxmlformats.org/officeDocument/2006/relationships/hyperlink" Target="https://twitter.com/" TargetMode="External"/><Relationship Id="rId3452" Type="http://schemas.openxmlformats.org/officeDocument/2006/relationships/hyperlink" Target="https://twitter.com/" TargetMode="External"/><Relationship Id="rId3897" Type="http://schemas.openxmlformats.org/officeDocument/2006/relationships/hyperlink" Target="https://twitter.com/" TargetMode="External"/><Relationship Id="rId4503" Type="http://schemas.openxmlformats.org/officeDocument/2006/relationships/comments" Target="../comments1.xml"/><Relationship Id="rId166" Type="http://schemas.openxmlformats.org/officeDocument/2006/relationships/hyperlink" Target="https://twitter.com/i/web/status/1297064554531356672" TargetMode="External"/><Relationship Id="rId373" Type="http://schemas.openxmlformats.org/officeDocument/2006/relationships/hyperlink" Target="https://twitter.com/i/web/status/1297625840637882373" TargetMode="External"/><Relationship Id="rId580" Type="http://schemas.openxmlformats.org/officeDocument/2006/relationships/hyperlink" Target="https://twitter.com/i/web/status/1297034740348854274" TargetMode="External"/><Relationship Id="rId2054" Type="http://schemas.openxmlformats.org/officeDocument/2006/relationships/hyperlink" Target="https://twitter.com/" TargetMode="External"/><Relationship Id="rId2261" Type="http://schemas.openxmlformats.org/officeDocument/2006/relationships/hyperlink" Target="https://twitter.com/" TargetMode="External"/><Relationship Id="rId2499" Type="http://schemas.openxmlformats.org/officeDocument/2006/relationships/hyperlink" Target="https://twitter.com/" TargetMode="External"/><Relationship Id="rId3105" Type="http://schemas.openxmlformats.org/officeDocument/2006/relationships/hyperlink" Target="https://twitter.com/" TargetMode="External"/><Relationship Id="rId3312" Type="http://schemas.openxmlformats.org/officeDocument/2006/relationships/hyperlink" Target="https://twitter.com/" TargetMode="External"/><Relationship Id="rId3757" Type="http://schemas.openxmlformats.org/officeDocument/2006/relationships/hyperlink" Target="https://twitter.com/" TargetMode="External"/><Relationship Id="rId3964" Type="http://schemas.openxmlformats.org/officeDocument/2006/relationships/hyperlink" Target="https://twitter.com/" TargetMode="External"/><Relationship Id="rId1" Type="http://schemas.openxmlformats.org/officeDocument/2006/relationships/hyperlink" Target="https://twitter.com/i/web/status/1296798634290434048" TargetMode="External"/><Relationship Id="rId233" Type="http://schemas.openxmlformats.org/officeDocument/2006/relationships/hyperlink" Target="https://twitter.com/i/web/status/1296981537666281477" TargetMode="External"/><Relationship Id="rId440" Type="http://schemas.openxmlformats.org/officeDocument/2006/relationships/hyperlink" Target="https://twitter.com/i/web/status/1297637336067592193" TargetMode="External"/><Relationship Id="rId678" Type="http://schemas.openxmlformats.org/officeDocument/2006/relationships/hyperlink" Target="https://twitter.com/i/web/status/1297766250081390592" TargetMode="External"/><Relationship Id="rId885" Type="http://schemas.openxmlformats.org/officeDocument/2006/relationships/hyperlink" Target="https://twitter.com/i/web/status/1297938132726427649" TargetMode="External"/><Relationship Id="rId1070" Type="http://schemas.openxmlformats.org/officeDocument/2006/relationships/hyperlink" Target="https://twitter.com/i/web/status/1298430507076722689" TargetMode="External"/><Relationship Id="rId2121" Type="http://schemas.openxmlformats.org/officeDocument/2006/relationships/hyperlink" Target="https://twitter.com/" TargetMode="External"/><Relationship Id="rId2359" Type="http://schemas.openxmlformats.org/officeDocument/2006/relationships/hyperlink" Target="https://twitter.com/" TargetMode="External"/><Relationship Id="rId2566" Type="http://schemas.openxmlformats.org/officeDocument/2006/relationships/hyperlink" Target="https://twitter.com/" TargetMode="External"/><Relationship Id="rId2773" Type="http://schemas.openxmlformats.org/officeDocument/2006/relationships/hyperlink" Target="https://twitter.com/" TargetMode="External"/><Relationship Id="rId2980" Type="http://schemas.openxmlformats.org/officeDocument/2006/relationships/hyperlink" Target="https://twitter.com/" TargetMode="External"/><Relationship Id="rId3617" Type="http://schemas.openxmlformats.org/officeDocument/2006/relationships/hyperlink" Target="https://twitter.com/" TargetMode="External"/><Relationship Id="rId3824" Type="http://schemas.openxmlformats.org/officeDocument/2006/relationships/hyperlink" Target="https://twitter.com/" TargetMode="External"/><Relationship Id="rId300" Type="http://schemas.openxmlformats.org/officeDocument/2006/relationships/hyperlink" Target="https://twitter.com/i/web/status/1297623163447148548" TargetMode="External"/><Relationship Id="rId538" Type="http://schemas.openxmlformats.org/officeDocument/2006/relationships/hyperlink" Target="https://twitter.com/i/web/status/1297674088136097793" TargetMode="External"/><Relationship Id="rId745" Type="http://schemas.openxmlformats.org/officeDocument/2006/relationships/hyperlink" Target="https://twitter.com/i/web/status/1297802141470351361" TargetMode="External"/><Relationship Id="rId952" Type="http://schemas.openxmlformats.org/officeDocument/2006/relationships/hyperlink" Target="https://twitter.com/i/web/status/1298087618991624193" TargetMode="External"/><Relationship Id="rId1168" Type="http://schemas.openxmlformats.org/officeDocument/2006/relationships/hyperlink" Target="https://twitter.com/i/web/status/1297949461520547848" TargetMode="External"/><Relationship Id="rId1375" Type="http://schemas.openxmlformats.org/officeDocument/2006/relationships/hyperlink" Target="https://twitter.com/i/web/status/1298714802450075650" TargetMode="External"/><Relationship Id="rId1582" Type="http://schemas.openxmlformats.org/officeDocument/2006/relationships/hyperlink" Target="https://twitter.com/" TargetMode="External"/><Relationship Id="rId2219" Type="http://schemas.openxmlformats.org/officeDocument/2006/relationships/hyperlink" Target="https://twitter.com/" TargetMode="External"/><Relationship Id="rId2426" Type="http://schemas.openxmlformats.org/officeDocument/2006/relationships/hyperlink" Target="https://twitter.com/" TargetMode="External"/><Relationship Id="rId2633" Type="http://schemas.openxmlformats.org/officeDocument/2006/relationships/hyperlink" Target="https://twitter.com/" TargetMode="External"/><Relationship Id="rId4086" Type="http://schemas.openxmlformats.org/officeDocument/2006/relationships/hyperlink" Target="https://twitter.com/" TargetMode="External"/><Relationship Id="rId81" Type="http://schemas.openxmlformats.org/officeDocument/2006/relationships/hyperlink" Target="https://twitter.com/i/web/status/1297031080378335239" TargetMode="External"/><Relationship Id="rId605" Type="http://schemas.openxmlformats.org/officeDocument/2006/relationships/hyperlink" Target="https://twitter.com/i/web/status/1297685424681267201" TargetMode="External"/><Relationship Id="rId812" Type="http://schemas.openxmlformats.org/officeDocument/2006/relationships/hyperlink" Target="https://twitter.com/i/web/status/1297375030016385025" TargetMode="External"/><Relationship Id="rId1028" Type="http://schemas.openxmlformats.org/officeDocument/2006/relationships/hyperlink" Target="https://twitter.com/i/web/status/1298399699607617540" TargetMode="External"/><Relationship Id="rId1235" Type="http://schemas.openxmlformats.org/officeDocument/2006/relationships/hyperlink" Target="https://twitter.com/i/web/status/1298461639155634177" TargetMode="External"/><Relationship Id="rId1442" Type="http://schemas.openxmlformats.org/officeDocument/2006/relationships/hyperlink" Target="https://twitter.com/jdubbsimms/status/1298731698725814280" TargetMode="External"/><Relationship Id="rId1887" Type="http://schemas.openxmlformats.org/officeDocument/2006/relationships/hyperlink" Target="https://twitter.com/" TargetMode="External"/><Relationship Id="rId2840" Type="http://schemas.openxmlformats.org/officeDocument/2006/relationships/hyperlink" Target="https://twitter.com/" TargetMode="External"/><Relationship Id="rId2938" Type="http://schemas.openxmlformats.org/officeDocument/2006/relationships/hyperlink" Target="https://twitter.com/" TargetMode="External"/><Relationship Id="rId4293" Type="http://schemas.openxmlformats.org/officeDocument/2006/relationships/hyperlink" Target="https://twitter.com/" TargetMode="External"/><Relationship Id="rId1302" Type="http://schemas.openxmlformats.org/officeDocument/2006/relationships/hyperlink" Target="https://twitter.com/i/web/status/1296982448383954944" TargetMode="External"/><Relationship Id="rId1747" Type="http://schemas.openxmlformats.org/officeDocument/2006/relationships/hyperlink" Target="https://twitter.com/" TargetMode="External"/><Relationship Id="rId1954" Type="http://schemas.openxmlformats.org/officeDocument/2006/relationships/hyperlink" Target="https://twitter.com/" TargetMode="External"/><Relationship Id="rId2700" Type="http://schemas.openxmlformats.org/officeDocument/2006/relationships/hyperlink" Target="https://twitter.com/" TargetMode="External"/><Relationship Id="rId4153" Type="http://schemas.openxmlformats.org/officeDocument/2006/relationships/hyperlink" Target="https://twitter.com/" TargetMode="External"/><Relationship Id="rId4360" Type="http://schemas.openxmlformats.org/officeDocument/2006/relationships/hyperlink" Target="https://twitter.com/" TargetMode="External"/><Relationship Id="rId4458" Type="http://schemas.openxmlformats.org/officeDocument/2006/relationships/hyperlink" Target="https://twitter.com/" TargetMode="External"/><Relationship Id="rId39" Type="http://schemas.openxmlformats.org/officeDocument/2006/relationships/hyperlink" Target="https://twitter.com/i/web/status/1296948431848648704" TargetMode="External"/><Relationship Id="rId1607" Type="http://schemas.openxmlformats.org/officeDocument/2006/relationships/hyperlink" Target="https://twitter.com/" TargetMode="External"/><Relationship Id="rId1814" Type="http://schemas.openxmlformats.org/officeDocument/2006/relationships/hyperlink" Target="https://twitter.com/" TargetMode="External"/><Relationship Id="rId3267" Type="http://schemas.openxmlformats.org/officeDocument/2006/relationships/hyperlink" Target="https://twitter.com/" TargetMode="External"/><Relationship Id="rId4013" Type="http://schemas.openxmlformats.org/officeDocument/2006/relationships/hyperlink" Target="https://twitter.com/" TargetMode="External"/><Relationship Id="rId4220" Type="http://schemas.openxmlformats.org/officeDocument/2006/relationships/hyperlink" Target="https://twitter.com/" TargetMode="External"/><Relationship Id="rId188" Type="http://schemas.openxmlformats.org/officeDocument/2006/relationships/hyperlink" Target="https://twitter.com/i/web/status/1297302880307707904" TargetMode="External"/><Relationship Id="rId395" Type="http://schemas.openxmlformats.org/officeDocument/2006/relationships/hyperlink" Target="https://twitter.com/i/web/status/1297630350739472386" TargetMode="External"/><Relationship Id="rId2076" Type="http://schemas.openxmlformats.org/officeDocument/2006/relationships/hyperlink" Target="https://twitter.com/" TargetMode="External"/><Relationship Id="rId3474" Type="http://schemas.openxmlformats.org/officeDocument/2006/relationships/hyperlink" Target="https://twitter.com/" TargetMode="External"/><Relationship Id="rId3681" Type="http://schemas.openxmlformats.org/officeDocument/2006/relationships/hyperlink" Target="https://twitter.com/" TargetMode="External"/><Relationship Id="rId3779" Type="http://schemas.openxmlformats.org/officeDocument/2006/relationships/hyperlink" Target="https://twitter.com/" TargetMode="External"/><Relationship Id="rId4318" Type="http://schemas.openxmlformats.org/officeDocument/2006/relationships/hyperlink" Target="https://twitter.com/" TargetMode="External"/><Relationship Id="rId2283" Type="http://schemas.openxmlformats.org/officeDocument/2006/relationships/hyperlink" Target="https://twitter.com/" TargetMode="External"/><Relationship Id="rId2490" Type="http://schemas.openxmlformats.org/officeDocument/2006/relationships/hyperlink" Target="https://twitter.com/" TargetMode="External"/><Relationship Id="rId2588" Type="http://schemas.openxmlformats.org/officeDocument/2006/relationships/hyperlink" Target="https://twitter.com/" TargetMode="External"/><Relationship Id="rId3127" Type="http://schemas.openxmlformats.org/officeDocument/2006/relationships/hyperlink" Target="https://twitter.com/" TargetMode="External"/><Relationship Id="rId3334" Type="http://schemas.openxmlformats.org/officeDocument/2006/relationships/hyperlink" Target="https://twitter.com/" TargetMode="External"/><Relationship Id="rId3541" Type="http://schemas.openxmlformats.org/officeDocument/2006/relationships/hyperlink" Target="https://twitter.com/" TargetMode="External"/><Relationship Id="rId3986" Type="http://schemas.openxmlformats.org/officeDocument/2006/relationships/hyperlink" Target="https://twitter.com/" TargetMode="External"/><Relationship Id="rId255" Type="http://schemas.openxmlformats.org/officeDocument/2006/relationships/hyperlink" Target="https://twitter.com/i/web/status/1297427097682612230" TargetMode="External"/><Relationship Id="rId462" Type="http://schemas.openxmlformats.org/officeDocument/2006/relationships/hyperlink" Target="https://twitter.com/i/web/status/1297642756991528966" TargetMode="External"/><Relationship Id="rId1092" Type="http://schemas.openxmlformats.org/officeDocument/2006/relationships/hyperlink" Target="https://twitter.com/i/web/status/1296905400118398976" TargetMode="External"/><Relationship Id="rId1397" Type="http://schemas.openxmlformats.org/officeDocument/2006/relationships/hyperlink" Target="https://twitter.com/i/web/status/1298720531017904130" TargetMode="External"/><Relationship Id="rId2143" Type="http://schemas.openxmlformats.org/officeDocument/2006/relationships/hyperlink" Target="https://twitter.com/" TargetMode="External"/><Relationship Id="rId2350" Type="http://schemas.openxmlformats.org/officeDocument/2006/relationships/hyperlink" Target="https://twitter.com/" TargetMode="External"/><Relationship Id="rId2795" Type="http://schemas.openxmlformats.org/officeDocument/2006/relationships/hyperlink" Target="https://twitter.com/" TargetMode="External"/><Relationship Id="rId3401" Type="http://schemas.openxmlformats.org/officeDocument/2006/relationships/hyperlink" Target="https://twitter.com/" TargetMode="External"/><Relationship Id="rId3639" Type="http://schemas.openxmlformats.org/officeDocument/2006/relationships/hyperlink" Target="https://twitter.com/" TargetMode="External"/><Relationship Id="rId3846" Type="http://schemas.openxmlformats.org/officeDocument/2006/relationships/hyperlink" Target="https://twitter.com/" TargetMode="External"/><Relationship Id="rId115" Type="http://schemas.openxmlformats.org/officeDocument/2006/relationships/hyperlink" Target="https://twitter.com/i/web/status/1297071674605449216" TargetMode="External"/><Relationship Id="rId322" Type="http://schemas.openxmlformats.org/officeDocument/2006/relationships/hyperlink" Target="https://twitter.com/i/web/status/1297625491571118082" TargetMode="External"/><Relationship Id="rId767" Type="http://schemas.openxmlformats.org/officeDocument/2006/relationships/hyperlink" Target="https://twitter.com/i/web/status/1297868492759343104" TargetMode="External"/><Relationship Id="rId974" Type="http://schemas.openxmlformats.org/officeDocument/2006/relationships/hyperlink" Target="https://twitter.com/i/web/status/1297013765993635841" TargetMode="External"/><Relationship Id="rId2003" Type="http://schemas.openxmlformats.org/officeDocument/2006/relationships/hyperlink" Target="https://twitter.com/" TargetMode="External"/><Relationship Id="rId2210" Type="http://schemas.openxmlformats.org/officeDocument/2006/relationships/hyperlink" Target="https://twitter.com/" TargetMode="External"/><Relationship Id="rId2448" Type="http://schemas.openxmlformats.org/officeDocument/2006/relationships/hyperlink" Target="https://twitter.com/" TargetMode="External"/><Relationship Id="rId2655" Type="http://schemas.openxmlformats.org/officeDocument/2006/relationships/hyperlink" Target="https://twitter.com/" TargetMode="External"/><Relationship Id="rId2862" Type="http://schemas.openxmlformats.org/officeDocument/2006/relationships/hyperlink" Target="https://twitter.com/" TargetMode="External"/><Relationship Id="rId3706" Type="http://schemas.openxmlformats.org/officeDocument/2006/relationships/hyperlink" Target="https://twitter.com/" TargetMode="External"/><Relationship Id="rId3913" Type="http://schemas.openxmlformats.org/officeDocument/2006/relationships/hyperlink" Target="https://twitter.com/" TargetMode="External"/><Relationship Id="rId627" Type="http://schemas.openxmlformats.org/officeDocument/2006/relationships/hyperlink" Target="https://twitter.com/i/web/status/1297735624137543685" TargetMode="External"/><Relationship Id="rId834" Type="http://schemas.openxmlformats.org/officeDocument/2006/relationships/hyperlink" Target="https://twitter.com/i/web/status/1297894871647191041" TargetMode="External"/><Relationship Id="rId1257" Type="http://schemas.openxmlformats.org/officeDocument/2006/relationships/hyperlink" Target="https://twitter.com/i/web/status/1298464634299731968" TargetMode="External"/><Relationship Id="rId1464" Type="http://schemas.openxmlformats.org/officeDocument/2006/relationships/hyperlink" Target="https://twitter.com/i/web/status/1298747603148996608" TargetMode="External"/><Relationship Id="rId1671" Type="http://schemas.openxmlformats.org/officeDocument/2006/relationships/hyperlink" Target="https://twitter.com/" TargetMode="External"/><Relationship Id="rId2308" Type="http://schemas.openxmlformats.org/officeDocument/2006/relationships/hyperlink" Target="https://twitter.com/" TargetMode="External"/><Relationship Id="rId2515" Type="http://schemas.openxmlformats.org/officeDocument/2006/relationships/hyperlink" Target="https://twitter.com/" TargetMode="External"/><Relationship Id="rId2722" Type="http://schemas.openxmlformats.org/officeDocument/2006/relationships/hyperlink" Target="https://twitter.com/" TargetMode="External"/><Relationship Id="rId4175" Type="http://schemas.openxmlformats.org/officeDocument/2006/relationships/hyperlink" Target="https://twitter.com/" TargetMode="External"/><Relationship Id="rId4382" Type="http://schemas.openxmlformats.org/officeDocument/2006/relationships/hyperlink" Target="https://twitter.com/" TargetMode="External"/><Relationship Id="rId901" Type="http://schemas.openxmlformats.org/officeDocument/2006/relationships/hyperlink" Target="https://twitter.com/i/web/status/1297951311757967360" TargetMode="External"/><Relationship Id="rId1117" Type="http://schemas.openxmlformats.org/officeDocument/2006/relationships/hyperlink" Target="https://twitter.com/i/web/status/1296905444338917378" TargetMode="External"/><Relationship Id="rId1324" Type="http://schemas.openxmlformats.org/officeDocument/2006/relationships/hyperlink" Target="https://twitter.com/i/web/status/1298429479178473472" TargetMode="External"/><Relationship Id="rId1531" Type="http://schemas.openxmlformats.org/officeDocument/2006/relationships/hyperlink" Target="https://twitter.com/jdubbsimms/status/1298731698725814280" TargetMode="External"/><Relationship Id="rId1769" Type="http://schemas.openxmlformats.org/officeDocument/2006/relationships/hyperlink" Target="https://twitter.com/" TargetMode="External"/><Relationship Id="rId1976" Type="http://schemas.openxmlformats.org/officeDocument/2006/relationships/hyperlink" Target="https://twitter.com/" TargetMode="External"/><Relationship Id="rId3191" Type="http://schemas.openxmlformats.org/officeDocument/2006/relationships/hyperlink" Target="https://twitter.com/" TargetMode="External"/><Relationship Id="rId4035" Type="http://schemas.openxmlformats.org/officeDocument/2006/relationships/hyperlink" Target="https://twitter.com/" TargetMode="External"/><Relationship Id="rId4242" Type="http://schemas.openxmlformats.org/officeDocument/2006/relationships/hyperlink" Target="https://twitter.com/" TargetMode="External"/><Relationship Id="rId30" Type="http://schemas.openxmlformats.org/officeDocument/2006/relationships/hyperlink" Target="https://twitter.com/i/web/status/1296929603068375041" TargetMode="External"/><Relationship Id="rId1629" Type="http://schemas.openxmlformats.org/officeDocument/2006/relationships/hyperlink" Target="https://twitter.com/" TargetMode="External"/><Relationship Id="rId1836" Type="http://schemas.openxmlformats.org/officeDocument/2006/relationships/hyperlink" Target="https://twitter.com/" TargetMode="External"/><Relationship Id="rId3289" Type="http://schemas.openxmlformats.org/officeDocument/2006/relationships/hyperlink" Target="https://twitter.com/" TargetMode="External"/><Relationship Id="rId3496" Type="http://schemas.openxmlformats.org/officeDocument/2006/relationships/hyperlink" Target="https://twitter.com/" TargetMode="External"/><Relationship Id="rId1903" Type="http://schemas.openxmlformats.org/officeDocument/2006/relationships/hyperlink" Target="https://twitter.com/" TargetMode="External"/><Relationship Id="rId2098" Type="http://schemas.openxmlformats.org/officeDocument/2006/relationships/hyperlink" Target="https://twitter.com/" TargetMode="External"/><Relationship Id="rId3051" Type="http://schemas.openxmlformats.org/officeDocument/2006/relationships/hyperlink" Target="https://twitter.com/" TargetMode="External"/><Relationship Id="rId3149" Type="http://schemas.openxmlformats.org/officeDocument/2006/relationships/hyperlink" Target="https://twitter.com/" TargetMode="External"/><Relationship Id="rId3356" Type="http://schemas.openxmlformats.org/officeDocument/2006/relationships/hyperlink" Target="https://twitter.com/" TargetMode="External"/><Relationship Id="rId3563" Type="http://schemas.openxmlformats.org/officeDocument/2006/relationships/hyperlink" Target="https://twitter.com/" TargetMode="External"/><Relationship Id="rId4102" Type="http://schemas.openxmlformats.org/officeDocument/2006/relationships/hyperlink" Target="https://twitter.com/" TargetMode="External"/><Relationship Id="rId4407" Type="http://schemas.openxmlformats.org/officeDocument/2006/relationships/hyperlink" Target="https://twitter.com/" TargetMode="External"/><Relationship Id="rId277" Type="http://schemas.openxmlformats.org/officeDocument/2006/relationships/hyperlink" Target="https://twitter.com/i/web/status/1297027057638088704" TargetMode="External"/><Relationship Id="rId484" Type="http://schemas.openxmlformats.org/officeDocument/2006/relationships/hyperlink" Target="https://twitter.com/i/web/status/1297660956198281224" TargetMode="External"/><Relationship Id="rId2165" Type="http://schemas.openxmlformats.org/officeDocument/2006/relationships/hyperlink" Target="https://twitter.com/" TargetMode="External"/><Relationship Id="rId3009" Type="http://schemas.openxmlformats.org/officeDocument/2006/relationships/hyperlink" Target="https://twitter.com/" TargetMode="External"/><Relationship Id="rId3216" Type="http://schemas.openxmlformats.org/officeDocument/2006/relationships/hyperlink" Target="https://twitter.com/" TargetMode="External"/><Relationship Id="rId3770" Type="http://schemas.openxmlformats.org/officeDocument/2006/relationships/hyperlink" Target="https://twitter.com/" TargetMode="External"/><Relationship Id="rId3868" Type="http://schemas.openxmlformats.org/officeDocument/2006/relationships/hyperlink" Target="https://twitter.com/" TargetMode="External"/><Relationship Id="rId137" Type="http://schemas.openxmlformats.org/officeDocument/2006/relationships/hyperlink" Target="https://twitter.com/i/web/status/1297177133782114304" TargetMode="External"/><Relationship Id="rId344" Type="http://schemas.openxmlformats.org/officeDocument/2006/relationships/hyperlink" Target="https://twitter.com/i/web/status/1297627133817360384" TargetMode="External"/><Relationship Id="rId691" Type="http://schemas.openxmlformats.org/officeDocument/2006/relationships/hyperlink" Target="https://twitter.com/i/web/status/1297765889002164226" TargetMode="External"/><Relationship Id="rId789" Type="http://schemas.openxmlformats.org/officeDocument/2006/relationships/hyperlink" Target="https://twitter.com/i/web/status/1297386841159565312" TargetMode="External"/><Relationship Id="rId996" Type="http://schemas.openxmlformats.org/officeDocument/2006/relationships/hyperlink" Target="https://twitter.com/i/web/status/1297633413315297282" TargetMode="External"/><Relationship Id="rId2025" Type="http://schemas.openxmlformats.org/officeDocument/2006/relationships/hyperlink" Target="https://twitter.com/" TargetMode="External"/><Relationship Id="rId2372" Type="http://schemas.openxmlformats.org/officeDocument/2006/relationships/hyperlink" Target="https://twitter.com/" TargetMode="External"/><Relationship Id="rId2677" Type="http://schemas.openxmlformats.org/officeDocument/2006/relationships/hyperlink" Target="https://twitter.com/" TargetMode="External"/><Relationship Id="rId2884" Type="http://schemas.openxmlformats.org/officeDocument/2006/relationships/hyperlink" Target="https://twitter.com/" TargetMode="External"/><Relationship Id="rId3423" Type="http://schemas.openxmlformats.org/officeDocument/2006/relationships/hyperlink" Target="https://twitter.com/" TargetMode="External"/><Relationship Id="rId3630" Type="http://schemas.openxmlformats.org/officeDocument/2006/relationships/hyperlink" Target="https://twitter.com/" TargetMode="External"/><Relationship Id="rId3728" Type="http://schemas.openxmlformats.org/officeDocument/2006/relationships/hyperlink" Target="https://twitter.com/" TargetMode="External"/><Relationship Id="rId551" Type="http://schemas.openxmlformats.org/officeDocument/2006/relationships/hyperlink" Target="https://twitter.com/i/web/status/1297675287413522440" TargetMode="External"/><Relationship Id="rId649" Type="http://schemas.openxmlformats.org/officeDocument/2006/relationships/hyperlink" Target="https://twitter.com/i/web/status/1297744666025242624" TargetMode="External"/><Relationship Id="rId856" Type="http://schemas.openxmlformats.org/officeDocument/2006/relationships/hyperlink" Target="https://twitter.com/i/web/status/1297894785496174592" TargetMode="External"/><Relationship Id="rId1181" Type="http://schemas.openxmlformats.org/officeDocument/2006/relationships/hyperlink" Target="https://twitter.com/i/web/status/1297931038845329408" TargetMode="External"/><Relationship Id="rId1279" Type="http://schemas.openxmlformats.org/officeDocument/2006/relationships/hyperlink" Target="https://twitter.com/i/web/status/1298468779387650048" TargetMode="External"/><Relationship Id="rId1486" Type="http://schemas.openxmlformats.org/officeDocument/2006/relationships/hyperlink" Target="https://twitter.com/i/web/status/1298747460286906369" TargetMode="External"/><Relationship Id="rId2232" Type="http://schemas.openxmlformats.org/officeDocument/2006/relationships/hyperlink" Target="https://twitter.com/" TargetMode="External"/><Relationship Id="rId2537" Type="http://schemas.openxmlformats.org/officeDocument/2006/relationships/hyperlink" Target="https://twitter.com/" TargetMode="External"/><Relationship Id="rId3935" Type="http://schemas.openxmlformats.org/officeDocument/2006/relationships/hyperlink" Target="https://twitter.com/" TargetMode="External"/><Relationship Id="rId204" Type="http://schemas.openxmlformats.org/officeDocument/2006/relationships/hyperlink" Target="https://twitter.com/i/web/status/1297099319846240257" TargetMode="External"/><Relationship Id="rId411" Type="http://schemas.openxmlformats.org/officeDocument/2006/relationships/hyperlink" Target="https://twitter.com/i/web/status/1297640311708098565" TargetMode="External"/><Relationship Id="rId509" Type="http://schemas.openxmlformats.org/officeDocument/2006/relationships/hyperlink" Target="https://twitter.com/i/web/status/1297671293899284483" TargetMode="External"/><Relationship Id="rId1041" Type="http://schemas.openxmlformats.org/officeDocument/2006/relationships/hyperlink" Target="https://twitter.com/i/web/status/1296982134515785729" TargetMode="External"/><Relationship Id="rId1139" Type="http://schemas.openxmlformats.org/officeDocument/2006/relationships/hyperlink" Target="https://twitter.com/i/web/status/1297931038845329408" TargetMode="External"/><Relationship Id="rId1346" Type="http://schemas.openxmlformats.org/officeDocument/2006/relationships/hyperlink" Target="https://twitter.com/i/web/status/1298565908584161281" TargetMode="External"/><Relationship Id="rId1693" Type="http://schemas.openxmlformats.org/officeDocument/2006/relationships/hyperlink" Target="https://twitter.com/" TargetMode="External"/><Relationship Id="rId1998" Type="http://schemas.openxmlformats.org/officeDocument/2006/relationships/hyperlink" Target="https://twitter.com/" TargetMode="External"/><Relationship Id="rId2744" Type="http://schemas.openxmlformats.org/officeDocument/2006/relationships/hyperlink" Target="https://twitter.com/" TargetMode="External"/><Relationship Id="rId2951" Type="http://schemas.openxmlformats.org/officeDocument/2006/relationships/hyperlink" Target="https://twitter.com/" TargetMode="External"/><Relationship Id="rId4197" Type="http://schemas.openxmlformats.org/officeDocument/2006/relationships/hyperlink" Target="https://twitter.com/" TargetMode="External"/><Relationship Id="rId716" Type="http://schemas.openxmlformats.org/officeDocument/2006/relationships/hyperlink" Target="https://twitter.com/i/web/status/1297752127956226048" TargetMode="External"/><Relationship Id="rId923" Type="http://schemas.openxmlformats.org/officeDocument/2006/relationships/hyperlink" Target="https://twitter.com/i/web/status/1298063054970781696" TargetMode="External"/><Relationship Id="rId1553" Type="http://schemas.openxmlformats.org/officeDocument/2006/relationships/hyperlink" Target="https://twitter.com/i/web/status/1298763005694537728" TargetMode="External"/><Relationship Id="rId1760" Type="http://schemas.openxmlformats.org/officeDocument/2006/relationships/hyperlink" Target="https://twitter.com/" TargetMode="External"/><Relationship Id="rId1858" Type="http://schemas.openxmlformats.org/officeDocument/2006/relationships/hyperlink" Target="https://twitter.com/" TargetMode="External"/><Relationship Id="rId2604" Type="http://schemas.openxmlformats.org/officeDocument/2006/relationships/hyperlink" Target="https://twitter.com/" TargetMode="External"/><Relationship Id="rId2811" Type="http://schemas.openxmlformats.org/officeDocument/2006/relationships/hyperlink" Target="https://twitter.com/" TargetMode="External"/><Relationship Id="rId4057" Type="http://schemas.openxmlformats.org/officeDocument/2006/relationships/hyperlink" Target="https://twitter.com/" TargetMode="External"/><Relationship Id="rId4264" Type="http://schemas.openxmlformats.org/officeDocument/2006/relationships/hyperlink" Target="https://twitter.com/" TargetMode="External"/><Relationship Id="rId4471" Type="http://schemas.openxmlformats.org/officeDocument/2006/relationships/hyperlink" Target="https://twitter.com/" TargetMode="External"/><Relationship Id="rId52" Type="http://schemas.openxmlformats.org/officeDocument/2006/relationships/hyperlink" Target="https://twitter.com/i/web/status/1296983454190641153" TargetMode="External"/><Relationship Id="rId1206" Type="http://schemas.openxmlformats.org/officeDocument/2006/relationships/hyperlink" Target="https://twitter.com/i/web/status/1298443452485599233" TargetMode="External"/><Relationship Id="rId1413" Type="http://schemas.openxmlformats.org/officeDocument/2006/relationships/hyperlink" Target="https://twitter.com/i/web/status/1298736478625959937" TargetMode="External"/><Relationship Id="rId1620" Type="http://schemas.openxmlformats.org/officeDocument/2006/relationships/hyperlink" Target="https://twitter.com/" TargetMode="External"/><Relationship Id="rId2909" Type="http://schemas.openxmlformats.org/officeDocument/2006/relationships/hyperlink" Target="https://twitter.com/" TargetMode="External"/><Relationship Id="rId3073" Type="http://schemas.openxmlformats.org/officeDocument/2006/relationships/hyperlink" Target="https://twitter.com/" TargetMode="External"/><Relationship Id="rId3280" Type="http://schemas.openxmlformats.org/officeDocument/2006/relationships/hyperlink" Target="https://twitter.com/" TargetMode="External"/><Relationship Id="rId4124" Type="http://schemas.openxmlformats.org/officeDocument/2006/relationships/hyperlink" Target="https://twitter.com/" TargetMode="External"/><Relationship Id="rId4331" Type="http://schemas.openxmlformats.org/officeDocument/2006/relationships/hyperlink" Target="https://twitter.com/" TargetMode="External"/><Relationship Id="rId1718" Type="http://schemas.openxmlformats.org/officeDocument/2006/relationships/hyperlink" Target="https://twitter.com/" TargetMode="External"/><Relationship Id="rId1925" Type="http://schemas.openxmlformats.org/officeDocument/2006/relationships/hyperlink" Target="https://twitter.com/" TargetMode="External"/><Relationship Id="rId3140" Type="http://schemas.openxmlformats.org/officeDocument/2006/relationships/hyperlink" Target="https://twitter.com/" TargetMode="External"/><Relationship Id="rId3378" Type="http://schemas.openxmlformats.org/officeDocument/2006/relationships/hyperlink" Target="https://twitter.com/" TargetMode="External"/><Relationship Id="rId3585" Type="http://schemas.openxmlformats.org/officeDocument/2006/relationships/hyperlink" Target="https://twitter.com/" TargetMode="External"/><Relationship Id="rId3792" Type="http://schemas.openxmlformats.org/officeDocument/2006/relationships/hyperlink" Target="https://twitter.com/" TargetMode="External"/><Relationship Id="rId4429" Type="http://schemas.openxmlformats.org/officeDocument/2006/relationships/hyperlink" Target="https://twitter.com/" TargetMode="External"/><Relationship Id="rId299" Type="http://schemas.openxmlformats.org/officeDocument/2006/relationships/hyperlink" Target="https://twitter.com/i/web/status/1297623019020574721" TargetMode="External"/><Relationship Id="rId2187" Type="http://schemas.openxmlformats.org/officeDocument/2006/relationships/hyperlink" Target="https://twitter.com/" TargetMode="External"/><Relationship Id="rId2394" Type="http://schemas.openxmlformats.org/officeDocument/2006/relationships/hyperlink" Target="https://twitter.com/" TargetMode="External"/><Relationship Id="rId3238" Type="http://schemas.openxmlformats.org/officeDocument/2006/relationships/hyperlink" Target="https://twitter.com/" TargetMode="External"/><Relationship Id="rId3445" Type="http://schemas.openxmlformats.org/officeDocument/2006/relationships/hyperlink" Target="https://twitter.com/" TargetMode="External"/><Relationship Id="rId3652" Type="http://schemas.openxmlformats.org/officeDocument/2006/relationships/hyperlink" Target="https://twitter.com/" TargetMode="External"/><Relationship Id="rId159" Type="http://schemas.openxmlformats.org/officeDocument/2006/relationships/hyperlink" Target="https://twitter.com/i/web/status/1297025244465700866" TargetMode="External"/><Relationship Id="rId366" Type="http://schemas.openxmlformats.org/officeDocument/2006/relationships/hyperlink" Target="https://twitter.com/i/web/status/1297636259377098763" TargetMode="External"/><Relationship Id="rId573" Type="http://schemas.openxmlformats.org/officeDocument/2006/relationships/hyperlink" Target="https://twitter.com/i/web/status/1297681544744763392" TargetMode="External"/><Relationship Id="rId780" Type="http://schemas.openxmlformats.org/officeDocument/2006/relationships/hyperlink" Target="https://twitter.com/i/web/status/1297889980526755841" TargetMode="External"/><Relationship Id="rId2047" Type="http://schemas.openxmlformats.org/officeDocument/2006/relationships/hyperlink" Target="https://twitter.com/" TargetMode="External"/><Relationship Id="rId2254" Type="http://schemas.openxmlformats.org/officeDocument/2006/relationships/hyperlink" Target="https://twitter.com/" TargetMode="External"/><Relationship Id="rId2461" Type="http://schemas.openxmlformats.org/officeDocument/2006/relationships/hyperlink" Target="https://twitter.com/" TargetMode="External"/><Relationship Id="rId2699" Type="http://schemas.openxmlformats.org/officeDocument/2006/relationships/hyperlink" Target="https://twitter.com/" TargetMode="External"/><Relationship Id="rId3000" Type="http://schemas.openxmlformats.org/officeDocument/2006/relationships/hyperlink" Target="https://twitter.com/" TargetMode="External"/><Relationship Id="rId3305" Type="http://schemas.openxmlformats.org/officeDocument/2006/relationships/hyperlink" Target="https://twitter.com/" TargetMode="External"/><Relationship Id="rId3512" Type="http://schemas.openxmlformats.org/officeDocument/2006/relationships/hyperlink" Target="https://twitter.com/" TargetMode="External"/><Relationship Id="rId3957" Type="http://schemas.openxmlformats.org/officeDocument/2006/relationships/hyperlink" Target="https://twitter.com/" TargetMode="External"/><Relationship Id="rId226" Type="http://schemas.openxmlformats.org/officeDocument/2006/relationships/hyperlink" Target="https://twitter.com/i/web/status/1296914604417785859" TargetMode="External"/><Relationship Id="rId433" Type="http://schemas.openxmlformats.org/officeDocument/2006/relationships/hyperlink" Target="https://twitter.com/i/web/status/1297633570291429376" TargetMode="External"/><Relationship Id="rId878" Type="http://schemas.openxmlformats.org/officeDocument/2006/relationships/hyperlink" Target="https://twitter.com/i/web/status/1297926101348618240" TargetMode="External"/><Relationship Id="rId1063" Type="http://schemas.openxmlformats.org/officeDocument/2006/relationships/hyperlink" Target="https://twitter.com/i/web/status/1297623020622811136" TargetMode="External"/><Relationship Id="rId1270" Type="http://schemas.openxmlformats.org/officeDocument/2006/relationships/hyperlink" Target="https://twitter.com/i/web/status/1297036261945827328" TargetMode="External"/><Relationship Id="rId2114" Type="http://schemas.openxmlformats.org/officeDocument/2006/relationships/hyperlink" Target="https://twitter.com/" TargetMode="External"/><Relationship Id="rId2559" Type="http://schemas.openxmlformats.org/officeDocument/2006/relationships/hyperlink" Target="https://twitter.com/" TargetMode="External"/><Relationship Id="rId2766" Type="http://schemas.openxmlformats.org/officeDocument/2006/relationships/hyperlink" Target="https://twitter.com/" TargetMode="External"/><Relationship Id="rId2973" Type="http://schemas.openxmlformats.org/officeDocument/2006/relationships/hyperlink" Target="https://twitter.com/" TargetMode="External"/><Relationship Id="rId3817" Type="http://schemas.openxmlformats.org/officeDocument/2006/relationships/hyperlink" Target="https://twitter.com/" TargetMode="External"/><Relationship Id="rId640" Type="http://schemas.openxmlformats.org/officeDocument/2006/relationships/hyperlink" Target="https://twitter.com/i/web/status/1297744332556873729" TargetMode="External"/><Relationship Id="rId738" Type="http://schemas.openxmlformats.org/officeDocument/2006/relationships/hyperlink" Target="https://twitter.com/i/web/status/1297743826195484672" TargetMode="External"/><Relationship Id="rId945" Type="http://schemas.openxmlformats.org/officeDocument/2006/relationships/hyperlink" Target="https://twitter.com/i/web/status/1298076907846737921" TargetMode="External"/><Relationship Id="rId1368" Type="http://schemas.openxmlformats.org/officeDocument/2006/relationships/hyperlink" Target="https://twitter.com/i/web/status/1298669897271123968" TargetMode="External"/><Relationship Id="rId1575" Type="http://schemas.openxmlformats.org/officeDocument/2006/relationships/hyperlink" Target="https://twitter.com/" TargetMode="External"/><Relationship Id="rId1782" Type="http://schemas.openxmlformats.org/officeDocument/2006/relationships/hyperlink" Target="https://twitter.com/" TargetMode="External"/><Relationship Id="rId2321" Type="http://schemas.openxmlformats.org/officeDocument/2006/relationships/hyperlink" Target="https://twitter.com/" TargetMode="External"/><Relationship Id="rId2419" Type="http://schemas.openxmlformats.org/officeDocument/2006/relationships/hyperlink" Target="https://twitter.com/" TargetMode="External"/><Relationship Id="rId2626" Type="http://schemas.openxmlformats.org/officeDocument/2006/relationships/hyperlink" Target="https://twitter.com/" TargetMode="External"/><Relationship Id="rId2833" Type="http://schemas.openxmlformats.org/officeDocument/2006/relationships/hyperlink" Target="https://twitter.com/" TargetMode="External"/><Relationship Id="rId4079" Type="http://schemas.openxmlformats.org/officeDocument/2006/relationships/hyperlink" Target="https://twitter.com/" TargetMode="External"/><Relationship Id="rId4286" Type="http://schemas.openxmlformats.org/officeDocument/2006/relationships/hyperlink" Target="https://twitter.com/" TargetMode="External"/><Relationship Id="rId74" Type="http://schemas.openxmlformats.org/officeDocument/2006/relationships/hyperlink" Target="https://twitter.com/i/web/status/1297019746844585984" TargetMode="External"/><Relationship Id="rId500" Type="http://schemas.openxmlformats.org/officeDocument/2006/relationships/hyperlink" Target="https://twitter.com/i/web/status/1297665416022708224" TargetMode="External"/><Relationship Id="rId805" Type="http://schemas.openxmlformats.org/officeDocument/2006/relationships/hyperlink" Target="https://twitter.com/i/web/status/1297641202028670983" TargetMode="External"/><Relationship Id="rId1130" Type="http://schemas.openxmlformats.org/officeDocument/2006/relationships/hyperlink" Target="https://twitter.com/i/web/status/1296905400118398976" TargetMode="External"/><Relationship Id="rId1228" Type="http://schemas.openxmlformats.org/officeDocument/2006/relationships/hyperlink" Target="https://twitter.com/i/web/status/1297039880732606464" TargetMode="External"/><Relationship Id="rId1435" Type="http://schemas.openxmlformats.org/officeDocument/2006/relationships/hyperlink" Target="https://twitter.com/will61375/status/1150161905702621196" TargetMode="External"/><Relationship Id="rId4493" Type="http://schemas.openxmlformats.org/officeDocument/2006/relationships/hyperlink" Target="https://twitter.com/" TargetMode="External"/><Relationship Id="rId1642" Type="http://schemas.openxmlformats.org/officeDocument/2006/relationships/hyperlink" Target="https://twitter.com/" TargetMode="External"/><Relationship Id="rId1947" Type="http://schemas.openxmlformats.org/officeDocument/2006/relationships/hyperlink" Target="https://twitter.com/" TargetMode="External"/><Relationship Id="rId2900" Type="http://schemas.openxmlformats.org/officeDocument/2006/relationships/hyperlink" Target="https://twitter.com/" TargetMode="External"/><Relationship Id="rId3095" Type="http://schemas.openxmlformats.org/officeDocument/2006/relationships/hyperlink" Target="https://twitter.com/" TargetMode="External"/><Relationship Id="rId4146" Type="http://schemas.openxmlformats.org/officeDocument/2006/relationships/hyperlink" Target="https://twitter.com/" TargetMode="External"/><Relationship Id="rId4353" Type="http://schemas.openxmlformats.org/officeDocument/2006/relationships/hyperlink" Target="https://twitter.com/" TargetMode="External"/><Relationship Id="rId1502" Type="http://schemas.openxmlformats.org/officeDocument/2006/relationships/hyperlink" Target="https://twitter.com/i/web/status/1297704507913060352" TargetMode="External"/><Relationship Id="rId1807" Type="http://schemas.openxmlformats.org/officeDocument/2006/relationships/hyperlink" Target="https://twitter.com/" TargetMode="External"/><Relationship Id="rId3162" Type="http://schemas.openxmlformats.org/officeDocument/2006/relationships/hyperlink" Target="https://twitter.com/" TargetMode="External"/><Relationship Id="rId4006" Type="http://schemas.openxmlformats.org/officeDocument/2006/relationships/hyperlink" Target="https://twitter.com/" TargetMode="External"/><Relationship Id="rId4213" Type="http://schemas.openxmlformats.org/officeDocument/2006/relationships/hyperlink" Target="https://twitter.com/" TargetMode="External"/><Relationship Id="rId4420" Type="http://schemas.openxmlformats.org/officeDocument/2006/relationships/hyperlink" Target="https://twitter.com/" TargetMode="External"/><Relationship Id="rId290" Type="http://schemas.openxmlformats.org/officeDocument/2006/relationships/hyperlink" Target="https://twitter.com/i/web/status/1296987283464151040" TargetMode="External"/><Relationship Id="rId388" Type="http://schemas.openxmlformats.org/officeDocument/2006/relationships/hyperlink" Target="https://twitter.com/i/web/status/1297626816476336134" TargetMode="External"/><Relationship Id="rId2069" Type="http://schemas.openxmlformats.org/officeDocument/2006/relationships/hyperlink" Target="https://twitter.com/" TargetMode="External"/><Relationship Id="rId3022" Type="http://schemas.openxmlformats.org/officeDocument/2006/relationships/hyperlink" Target="https://twitter.com/" TargetMode="External"/><Relationship Id="rId3467" Type="http://schemas.openxmlformats.org/officeDocument/2006/relationships/hyperlink" Target="https://twitter.com/" TargetMode="External"/><Relationship Id="rId3674" Type="http://schemas.openxmlformats.org/officeDocument/2006/relationships/hyperlink" Target="https://twitter.com/" TargetMode="External"/><Relationship Id="rId3881" Type="http://schemas.openxmlformats.org/officeDocument/2006/relationships/hyperlink" Target="https://twitter.com/" TargetMode="External"/><Relationship Id="rId150" Type="http://schemas.openxmlformats.org/officeDocument/2006/relationships/hyperlink" Target="https://twitter.com/i/web/status/1297021349391675392" TargetMode="External"/><Relationship Id="rId595" Type="http://schemas.openxmlformats.org/officeDocument/2006/relationships/hyperlink" Target="https://twitter.com/i/web/status/1297037517305204739" TargetMode="External"/><Relationship Id="rId2276" Type="http://schemas.openxmlformats.org/officeDocument/2006/relationships/hyperlink" Target="https://twitter.com/" TargetMode="External"/><Relationship Id="rId2483" Type="http://schemas.openxmlformats.org/officeDocument/2006/relationships/hyperlink" Target="https://twitter.com/" TargetMode="External"/><Relationship Id="rId2690" Type="http://schemas.openxmlformats.org/officeDocument/2006/relationships/hyperlink" Target="https://twitter.com/" TargetMode="External"/><Relationship Id="rId3327" Type="http://schemas.openxmlformats.org/officeDocument/2006/relationships/hyperlink" Target="https://twitter.com/" TargetMode="External"/><Relationship Id="rId3534" Type="http://schemas.openxmlformats.org/officeDocument/2006/relationships/hyperlink" Target="https://twitter.com/" TargetMode="External"/><Relationship Id="rId3741" Type="http://schemas.openxmlformats.org/officeDocument/2006/relationships/hyperlink" Target="https://twitter.com/" TargetMode="External"/><Relationship Id="rId3979" Type="http://schemas.openxmlformats.org/officeDocument/2006/relationships/hyperlink" Target="https://twitter.com/" TargetMode="External"/><Relationship Id="rId248" Type="http://schemas.openxmlformats.org/officeDocument/2006/relationships/hyperlink" Target="https://twitter.com/i/web/status/1297409134745104384" TargetMode="External"/><Relationship Id="rId455" Type="http://schemas.openxmlformats.org/officeDocument/2006/relationships/hyperlink" Target="https://twitter.com/i/web/status/1297640533574275074" TargetMode="External"/><Relationship Id="rId662" Type="http://schemas.openxmlformats.org/officeDocument/2006/relationships/hyperlink" Target="https://twitter.com/i/web/status/1297746478757289985" TargetMode="External"/><Relationship Id="rId1085" Type="http://schemas.openxmlformats.org/officeDocument/2006/relationships/hyperlink" Target="https://twitter.com/i/web/status/1296905630649856001" TargetMode="External"/><Relationship Id="rId1292" Type="http://schemas.openxmlformats.org/officeDocument/2006/relationships/hyperlink" Target="https://twitter.com/i/web/status/1297765955297333249" TargetMode="External"/><Relationship Id="rId2136" Type="http://schemas.openxmlformats.org/officeDocument/2006/relationships/hyperlink" Target="https://twitter.com/" TargetMode="External"/><Relationship Id="rId2343" Type="http://schemas.openxmlformats.org/officeDocument/2006/relationships/hyperlink" Target="https://twitter.com/" TargetMode="External"/><Relationship Id="rId2550" Type="http://schemas.openxmlformats.org/officeDocument/2006/relationships/hyperlink" Target="https://twitter.com/" TargetMode="External"/><Relationship Id="rId2788" Type="http://schemas.openxmlformats.org/officeDocument/2006/relationships/hyperlink" Target="https://twitter.com/" TargetMode="External"/><Relationship Id="rId2995" Type="http://schemas.openxmlformats.org/officeDocument/2006/relationships/hyperlink" Target="https://twitter.com/" TargetMode="External"/><Relationship Id="rId3601" Type="http://schemas.openxmlformats.org/officeDocument/2006/relationships/hyperlink" Target="https://twitter.com/" TargetMode="External"/><Relationship Id="rId3839" Type="http://schemas.openxmlformats.org/officeDocument/2006/relationships/hyperlink" Target="https://twitter.com/" TargetMode="External"/><Relationship Id="rId108" Type="http://schemas.openxmlformats.org/officeDocument/2006/relationships/hyperlink" Target="https://twitter.com/i/web/status/1297050826356137991" TargetMode="External"/><Relationship Id="rId315" Type="http://schemas.openxmlformats.org/officeDocument/2006/relationships/hyperlink" Target="https://twitter.com/i/web/status/1297625037751582723" TargetMode="External"/><Relationship Id="rId522" Type="http://schemas.openxmlformats.org/officeDocument/2006/relationships/hyperlink" Target="https://twitter.com/i/web/status/1297033311114498048" TargetMode="External"/><Relationship Id="rId967" Type="http://schemas.openxmlformats.org/officeDocument/2006/relationships/hyperlink" Target="https://twitter.com/i/web/status/1297988521576165376" TargetMode="External"/><Relationship Id="rId1152" Type="http://schemas.openxmlformats.org/officeDocument/2006/relationships/hyperlink" Target="https://twitter.com/i/web/status/1297944955202048000" TargetMode="External"/><Relationship Id="rId1597" Type="http://schemas.openxmlformats.org/officeDocument/2006/relationships/hyperlink" Target="https://twitter.com/" TargetMode="External"/><Relationship Id="rId2203" Type="http://schemas.openxmlformats.org/officeDocument/2006/relationships/hyperlink" Target="https://twitter.com/" TargetMode="External"/><Relationship Id="rId2410" Type="http://schemas.openxmlformats.org/officeDocument/2006/relationships/hyperlink" Target="https://twitter.com/" TargetMode="External"/><Relationship Id="rId2648" Type="http://schemas.openxmlformats.org/officeDocument/2006/relationships/hyperlink" Target="https://twitter.com/" TargetMode="External"/><Relationship Id="rId2855" Type="http://schemas.openxmlformats.org/officeDocument/2006/relationships/hyperlink" Target="https://twitter.com/" TargetMode="External"/><Relationship Id="rId3906" Type="http://schemas.openxmlformats.org/officeDocument/2006/relationships/hyperlink" Target="https://twitter.com/" TargetMode="External"/><Relationship Id="rId96" Type="http://schemas.openxmlformats.org/officeDocument/2006/relationships/hyperlink" Target="https://twitter.com/i/web/status/1297039265201709063" TargetMode="External"/><Relationship Id="rId827" Type="http://schemas.openxmlformats.org/officeDocument/2006/relationships/hyperlink" Target="https://twitter.com/i/web/status/1297894871647191041" TargetMode="External"/><Relationship Id="rId1012" Type="http://schemas.openxmlformats.org/officeDocument/2006/relationships/hyperlink" Target="https://twitter.com/i/web/status/1298325227877928962" TargetMode="External"/><Relationship Id="rId1457" Type="http://schemas.openxmlformats.org/officeDocument/2006/relationships/hyperlink" Target="https://twitter.com/i/web/status/1298730181759242240" TargetMode="External"/><Relationship Id="rId1664" Type="http://schemas.openxmlformats.org/officeDocument/2006/relationships/hyperlink" Target="https://twitter.com/" TargetMode="External"/><Relationship Id="rId1871" Type="http://schemas.openxmlformats.org/officeDocument/2006/relationships/hyperlink" Target="https://twitter.com/" TargetMode="External"/><Relationship Id="rId2508" Type="http://schemas.openxmlformats.org/officeDocument/2006/relationships/hyperlink" Target="https://twitter.com/" TargetMode="External"/><Relationship Id="rId2715" Type="http://schemas.openxmlformats.org/officeDocument/2006/relationships/hyperlink" Target="https://twitter.com/" TargetMode="External"/><Relationship Id="rId2922" Type="http://schemas.openxmlformats.org/officeDocument/2006/relationships/hyperlink" Target="https://twitter.com/" TargetMode="External"/><Relationship Id="rId4070" Type="http://schemas.openxmlformats.org/officeDocument/2006/relationships/hyperlink" Target="https://twitter.com/" TargetMode="External"/><Relationship Id="rId4168" Type="http://schemas.openxmlformats.org/officeDocument/2006/relationships/hyperlink" Target="https://twitter.com/" TargetMode="External"/><Relationship Id="rId4375" Type="http://schemas.openxmlformats.org/officeDocument/2006/relationships/hyperlink" Target="https://twitter.com/" TargetMode="External"/><Relationship Id="rId1317" Type="http://schemas.openxmlformats.org/officeDocument/2006/relationships/hyperlink" Target="https://twitter.com/i/web/status/1298433433895665664" TargetMode="External"/><Relationship Id="rId1524" Type="http://schemas.openxmlformats.org/officeDocument/2006/relationships/hyperlink" Target="https://twitter.com/i/web/status/1298718984544505860" TargetMode="External"/><Relationship Id="rId1731" Type="http://schemas.openxmlformats.org/officeDocument/2006/relationships/hyperlink" Target="https://twitter.com/" TargetMode="External"/><Relationship Id="rId1969" Type="http://schemas.openxmlformats.org/officeDocument/2006/relationships/hyperlink" Target="https://twitter.com/" TargetMode="External"/><Relationship Id="rId3184" Type="http://schemas.openxmlformats.org/officeDocument/2006/relationships/hyperlink" Target="https://twitter.com/" TargetMode="External"/><Relationship Id="rId4028" Type="http://schemas.openxmlformats.org/officeDocument/2006/relationships/hyperlink" Target="https://twitter.com/" TargetMode="External"/><Relationship Id="rId4235" Type="http://schemas.openxmlformats.org/officeDocument/2006/relationships/hyperlink" Target="https://twitter.com/" TargetMode="External"/><Relationship Id="rId23" Type="http://schemas.openxmlformats.org/officeDocument/2006/relationships/hyperlink" Target="https://twitter.com/i/web/status/1296893015169142788" TargetMode="External"/><Relationship Id="rId1829" Type="http://schemas.openxmlformats.org/officeDocument/2006/relationships/hyperlink" Target="https://twitter.com/" TargetMode="External"/><Relationship Id="rId3391" Type="http://schemas.openxmlformats.org/officeDocument/2006/relationships/hyperlink" Target="https://twitter.com/" TargetMode="External"/><Relationship Id="rId3489" Type="http://schemas.openxmlformats.org/officeDocument/2006/relationships/hyperlink" Target="https://twitter.com/" TargetMode="External"/><Relationship Id="rId3696" Type="http://schemas.openxmlformats.org/officeDocument/2006/relationships/hyperlink" Target="https://twitter.com/" TargetMode="External"/><Relationship Id="rId4442" Type="http://schemas.openxmlformats.org/officeDocument/2006/relationships/hyperlink" Target="https://twitter.com/" TargetMode="External"/><Relationship Id="rId2298" Type="http://schemas.openxmlformats.org/officeDocument/2006/relationships/hyperlink" Target="https://twitter.com/" TargetMode="External"/><Relationship Id="rId3044" Type="http://schemas.openxmlformats.org/officeDocument/2006/relationships/hyperlink" Target="https://twitter.com/" TargetMode="External"/><Relationship Id="rId3251" Type="http://schemas.openxmlformats.org/officeDocument/2006/relationships/hyperlink" Target="https://twitter.com/" TargetMode="External"/><Relationship Id="rId3349" Type="http://schemas.openxmlformats.org/officeDocument/2006/relationships/hyperlink" Target="https://twitter.com/" TargetMode="External"/><Relationship Id="rId3556" Type="http://schemas.openxmlformats.org/officeDocument/2006/relationships/hyperlink" Target="https://twitter.com/" TargetMode="External"/><Relationship Id="rId4302" Type="http://schemas.openxmlformats.org/officeDocument/2006/relationships/hyperlink" Target="https://twitter.com/" TargetMode="External"/><Relationship Id="rId172" Type="http://schemas.openxmlformats.org/officeDocument/2006/relationships/hyperlink" Target="https://twitter.com/i/web/status/1297066878167392259" TargetMode="External"/><Relationship Id="rId477" Type="http://schemas.openxmlformats.org/officeDocument/2006/relationships/hyperlink" Target="https://twitter.com/i/web/status/1297655925432623106" TargetMode="External"/><Relationship Id="rId684" Type="http://schemas.openxmlformats.org/officeDocument/2006/relationships/hyperlink" Target="https://twitter.com/i/web/status/1297767131623206918" TargetMode="External"/><Relationship Id="rId2060" Type="http://schemas.openxmlformats.org/officeDocument/2006/relationships/hyperlink" Target="https://twitter.com/" TargetMode="External"/><Relationship Id="rId2158" Type="http://schemas.openxmlformats.org/officeDocument/2006/relationships/hyperlink" Target="https://twitter.com/" TargetMode="External"/><Relationship Id="rId2365" Type="http://schemas.openxmlformats.org/officeDocument/2006/relationships/hyperlink" Target="https://twitter.com/" TargetMode="External"/><Relationship Id="rId3111" Type="http://schemas.openxmlformats.org/officeDocument/2006/relationships/hyperlink" Target="https://twitter.com/" TargetMode="External"/><Relationship Id="rId3209" Type="http://schemas.openxmlformats.org/officeDocument/2006/relationships/hyperlink" Target="https://twitter.com/" TargetMode="External"/><Relationship Id="rId3763" Type="http://schemas.openxmlformats.org/officeDocument/2006/relationships/hyperlink" Target="https://twitter.com/" TargetMode="External"/><Relationship Id="rId3970" Type="http://schemas.openxmlformats.org/officeDocument/2006/relationships/hyperlink" Target="https://twitter.com/" TargetMode="External"/><Relationship Id="rId337" Type="http://schemas.openxmlformats.org/officeDocument/2006/relationships/hyperlink" Target="https://twitter.com/i/web/status/1297624465594097666" TargetMode="External"/><Relationship Id="rId891" Type="http://schemas.openxmlformats.org/officeDocument/2006/relationships/hyperlink" Target="https://twitter.com/i/web/status/1297949037409128448" TargetMode="External"/><Relationship Id="rId989" Type="http://schemas.openxmlformats.org/officeDocument/2006/relationships/hyperlink" Target="https://twitter.com/i/web/status/1297230374943313926" TargetMode="External"/><Relationship Id="rId2018" Type="http://schemas.openxmlformats.org/officeDocument/2006/relationships/hyperlink" Target="https://twitter.com/" TargetMode="External"/><Relationship Id="rId2572" Type="http://schemas.openxmlformats.org/officeDocument/2006/relationships/hyperlink" Target="https://twitter.com/" TargetMode="External"/><Relationship Id="rId2877" Type="http://schemas.openxmlformats.org/officeDocument/2006/relationships/hyperlink" Target="https://twitter.com/" TargetMode="External"/><Relationship Id="rId3416" Type="http://schemas.openxmlformats.org/officeDocument/2006/relationships/hyperlink" Target="https://twitter.com/" TargetMode="External"/><Relationship Id="rId3623" Type="http://schemas.openxmlformats.org/officeDocument/2006/relationships/hyperlink" Target="https://twitter.com/" TargetMode="External"/><Relationship Id="rId3830" Type="http://schemas.openxmlformats.org/officeDocument/2006/relationships/hyperlink" Target="https://twitter.com/" TargetMode="External"/><Relationship Id="rId544" Type="http://schemas.openxmlformats.org/officeDocument/2006/relationships/hyperlink" Target="https://twitter.com/i/web/status/1297391009706512386" TargetMode="External"/><Relationship Id="rId751" Type="http://schemas.openxmlformats.org/officeDocument/2006/relationships/hyperlink" Target="https://twitter.com/i/web/status/1297778764978499584" TargetMode="External"/><Relationship Id="rId849" Type="http://schemas.openxmlformats.org/officeDocument/2006/relationships/hyperlink" Target="https://twitter.com/i/web/status/1297543209833230337" TargetMode="External"/><Relationship Id="rId1174" Type="http://schemas.openxmlformats.org/officeDocument/2006/relationships/hyperlink" Target="https://twitter.com/i/web/status/1298092440335704064" TargetMode="External"/><Relationship Id="rId1381" Type="http://schemas.openxmlformats.org/officeDocument/2006/relationships/hyperlink" Target="https://twitter.com/i/web/status/1298719542428893184" TargetMode="External"/><Relationship Id="rId1479" Type="http://schemas.openxmlformats.org/officeDocument/2006/relationships/hyperlink" Target="https://twitter.com/i/web/status/1298747460286906369" TargetMode="External"/><Relationship Id="rId1686" Type="http://schemas.openxmlformats.org/officeDocument/2006/relationships/hyperlink" Target="https://twitter.com/" TargetMode="External"/><Relationship Id="rId2225" Type="http://schemas.openxmlformats.org/officeDocument/2006/relationships/hyperlink" Target="https://twitter.com/" TargetMode="External"/><Relationship Id="rId2432" Type="http://schemas.openxmlformats.org/officeDocument/2006/relationships/hyperlink" Target="https://twitter.com/" TargetMode="External"/><Relationship Id="rId3928" Type="http://schemas.openxmlformats.org/officeDocument/2006/relationships/hyperlink" Target="https://twitter.com/" TargetMode="External"/><Relationship Id="rId4092" Type="http://schemas.openxmlformats.org/officeDocument/2006/relationships/hyperlink" Target="https://twitter.com/" TargetMode="External"/><Relationship Id="rId404" Type="http://schemas.openxmlformats.org/officeDocument/2006/relationships/hyperlink" Target="https://twitter.com/i/web/status/1297629241555771393" TargetMode="External"/><Relationship Id="rId611" Type="http://schemas.openxmlformats.org/officeDocument/2006/relationships/hyperlink" Target="https://twitter.com/i/web/status/1297686913575350272" TargetMode="External"/><Relationship Id="rId1034" Type="http://schemas.openxmlformats.org/officeDocument/2006/relationships/hyperlink" Target="https://twitter.com/phace_973/status/1298392823855747072" TargetMode="External"/><Relationship Id="rId1241" Type="http://schemas.openxmlformats.org/officeDocument/2006/relationships/hyperlink" Target="https://twitter.com/i/web/status/1298462129582821376" TargetMode="External"/><Relationship Id="rId1339" Type="http://schemas.openxmlformats.org/officeDocument/2006/relationships/hyperlink" Target="https://twitter.com/i/web/status/1297638980981272578" TargetMode="External"/><Relationship Id="rId1893" Type="http://schemas.openxmlformats.org/officeDocument/2006/relationships/hyperlink" Target="https://twitter.com/" TargetMode="External"/><Relationship Id="rId2737" Type="http://schemas.openxmlformats.org/officeDocument/2006/relationships/hyperlink" Target="https://twitter.com/" TargetMode="External"/><Relationship Id="rId2944" Type="http://schemas.openxmlformats.org/officeDocument/2006/relationships/hyperlink" Target="https://twitter.com/" TargetMode="External"/><Relationship Id="rId4397" Type="http://schemas.openxmlformats.org/officeDocument/2006/relationships/hyperlink" Target="https://twitter.com/" TargetMode="External"/><Relationship Id="rId709" Type="http://schemas.openxmlformats.org/officeDocument/2006/relationships/hyperlink" Target="https://twitter.com/i/web/status/1297774990029467648" TargetMode="External"/><Relationship Id="rId916" Type="http://schemas.openxmlformats.org/officeDocument/2006/relationships/hyperlink" Target="https://twitter.com/i/web/status/1297344103806623744" TargetMode="External"/><Relationship Id="rId1101" Type="http://schemas.openxmlformats.org/officeDocument/2006/relationships/hyperlink" Target="https://twitter.com/i/web/status/1296905630649856001" TargetMode="External"/><Relationship Id="rId1546" Type="http://schemas.openxmlformats.org/officeDocument/2006/relationships/hyperlink" Target="https://twitter.com/i/web/status/1298727790557175808" TargetMode="External"/><Relationship Id="rId1753" Type="http://schemas.openxmlformats.org/officeDocument/2006/relationships/hyperlink" Target="https://twitter.com/" TargetMode="External"/><Relationship Id="rId1960" Type="http://schemas.openxmlformats.org/officeDocument/2006/relationships/hyperlink" Target="https://twitter.com/" TargetMode="External"/><Relationship Id="rId2804" Type="http://schemas.openxmlformats.org/officeDocument/2006/relationships/hyperlink" Target="https://twitter.com/" TargetMode="External"/><Relationship Id="rId4257" Type="http://schemas.openxmlformats.org/officeDocument/2006/relationships/hyperlink" Target="https://twitter.com/" TargetMode="External"/><Relationship Id="rId4464" Type="http://schemas.openxmlformats.org/officeDocument/2006/relationships/hyperlink" Target="https://twitter.com/" TargetMode="External"/><Relationship Id="rId45" Type="http://schemas.openxmlformats.org/officeDocument/2006/relationships/hyperlink" Target="https://twitter.com/i/web/status/1296914581953089536" TargetMode="External"/><Relationship Id="rId1406" Type="http://schemas.openxmlformats.org/officeDocument/2006/relationships/hyperlink" Target="https://twitter.com/i/web/status/1298734172312346624" TargetMode="External"/><Relationship Id="rId1613" Type="http://schemas.openxmlformats.org/officeDocument/2006/relationships/hyperlink" Target="https://twitter.com/" TargetMode="External"/><Relationship Id="rId1820" Type="http://schemas.openxmlformats.org/officeDocument/2006/relationships/hyperlink" Target="https://twitter.com/" TargetMode="External"/><Relationship Id="rId3066" Type="http://schemas.openxmlformats.org/officeDocument/2006/relationships/hyperlink" Target="https://twitter.com/" TargetMode="External"/><Relationship Id="rId3273" Type="http://schemas.openxmlformats.org/officeDocument/2006/relationships/hyperlink" Target="https://twitter.com/" TargetMode="External"/><Relationship Id="rId3480" Type="http://schemas.openxmlformats.org/officeDocument/2006/relationships/hyperlink" Target="https://twitter.com/" TargetMode="External"/><Relationship Id="rId4117" Type="http://schemas.openxmlformats.org/officeDocument/2006/relationships/hyperlink" Target="https://twitter.com/" TargetMode="External"/><Relationship Id="rId4324" Type="http://schemas.openxmlformats.org/officeDocument/2006/relationships/hyperlink" Target="https://twitter.com/" TargetMode="External"/><Relationship Id="rId194" Type="http://schemas.openxmlformats.org/officeDocument/2006/relationships/hyperlink" Target="https://twitter.com/i/web/status/1297353789792555009" TargetMode="External"/><Relationship Id="rId1918" Type="http://schemas.openxmlformats.org/officeDocument/2006/relationships/hyperlink" Target="https://twitter.com/" TargetMode="External"/><Relationship Id="rId2082" Type="http://schemas.openxmlformats.org/officeDocument/2006/relationships/hyperlink" Target="https://twitter.com/" TargetMode="External"/><Relationship Id="rId3133" Type="http://schemas.openxmlformats.org/officeDocument/2006/relationships/hyperlink" Target="https://twitter.com/" TargetMode="External"/><Relationship Id="rId3578" Type="http://schemas.openxmlformats.org/officeDocument/2006/relationships/hyperlink" Target="https://twitter.com/" TargetMode="External"/><Relationship Id="rId3785" Type="http://schemas.openxmlformats.org/officeDocument/2006/relationships/hyperlink" Target="https://twitter.com/" TargetMode="External"/><Relationship Id="rId3992" Type="http://schemas.openxmlformats.org/officeDocument/2006/relationships/hyperlink" Target="https://twitter.com/" TargetMode="External"/><Relationship Id="rId261" Type="http://schemas.openxmlformats.org/officeDocument/2006/relationships/hyperlink" Target="https://twitter.com/i/web/status/1297318458997321730" TargetMode="External"/><Relationship Id="rId499" Type="http://schemas.openxmlformats.org/officeDocument/2006/relationships/hyperlink" Target="https://twitter.com/i/web/status/1297666175091052544" TargetMode="External"/><Relationship Id="rId2387" Type="http://schemas.openxmlformats.org/officeDocument/2006/relationships/hyperlink" Target="https://twitter.com/" TargetMode="External"/><Relationship Id="rId2594" Type="http://schemas.openxmlformats.org/officeDocument/2006/relationships/hyperlink" Target="https://twitter.com/" TargetMode="External"/><Relationship Id="rId3340" Type="http://schemas.openxmlformats.org/officeDocument/2006/relationships/hyperlink" Target="https://twitter.com/" TargetMode="External"/><Relationship Id="rId3438" Type="http://schemas.openxmlformats.org/officeDocument/2006/relationships/hyperlink" Target="https://twitter.com/" TargetMode="External"/><Relationship Id="rId3645" Type="http://schemas.openxmlformats.org/officeDocument/2006/relationships/hyperlink" Target="https://twitter.com/" TargetMode="External"/><Relationship Id="rId3852" Type="http://schemas.openxmlformats.org/officeDocument/2006/relationships/hyperlink" Target="https://twitter.com/" TargetMode="External"/><Relationship Id="rId359" Type="http://schemas.openxmlformats.org/officeDocument/2006/relationships/hyperlink" Target="https://twitter.com/i/web/status/1297625105468657665" TargetMode="External"/><Relationship Id="rId566" Type="http://schemas.openxmlformats.org/officeDocument/2006/relationships/hyperlink" Target="https://twitter.com/i/web/status/1297676888458977280" TargetMode="External"/><Relationship Id="rId773" Type="http://schemas.openxmlformats.org/officeDocument/2006/relationships/hyperlink" Target="https://twitter.com/i/web/status/1297677080755240960" TargetMode="External"/><Relationship Id="rId1196" Type="http://schemas.openxmlformats.org/officeDocument/2006/relationships/hyperlink" Target="https://twitter.com/i/web/status/1298414970208567297" TargetMode="External"/><Relationship Id="rId2247" Type="http://schemas.openxmlformats.org/officeDocument/2006/relationships/hyperlink" Target="https://twitter.com/" TargetMode="External"/><Relationship Id="rId2454" Type="http://schemas.openxmlformats.org/officeDocument/2006/relationships/hyperlink" Target="https://twitter.com/" TargetMode="External"/><Relationship Id="rId2899" Type="http://schemas.openxmlformats.org/officeDocument/2006/relationships/hyperlink" Target="https://twitter.com/" TargetMode="External"/><Relationship Id="rId3200" Type="http://schemas.openxmlformats.org/officeDocument/2006/relationships/hyperlink" Target="https://twitter.com/" TargetMode="External"/><Relationship Id="rId3505" Type="http://schemas.openxmlformats.org/officeDocument/2006/relationships/hyperlink" Target="https://twitter.com/" TargetMode="External"/><Relationship Id="rId121" Type="http://schemas.openxmlformats.org/officeDocument/2006/relationships/hyperlink" Target="https://twitter.com/i/web/status/1297071891639709696" TargetMode="External"/><Relationship Id="rId219" Type="http://schemas.openxmlformats.org/officeDocument/2006/relationships/hyperlink" Target="https://twitter.com/i/web/status/1297383554561736705" TargetMode="External"/><Relationship Id="rId426" Type="http://schemas.openxmlformats.org/officeDocument/2006/relationships/hyperlink" Target="https://twitter.com/i/web/status/1296982810348191747" TargetMode="External"/><Relationship Id="rId633" Type="http://schemas.openxmlformats.org/officeDocument/2006/relationships/hyperlink" Target="https://twitter.com/i/web/status/1297743783749201922" TargetMode="External"/><Relationship Id="rId980" Type="http://schemas.openxmlformats.org/officeDocument/2006/relationships/hyperlink" Target="https://twitter.com/i/web/status/1298246180183445504" TargetMode="External"/><Relationship Id="rId1056" Type="http://schemas.openxmlformats.org/officeDocument/2006/relationships/hyperlink" Target="https://twitter.com/i/web/status/1296982694052745216" TargetMode="External"/><Relationship Id="rId1263" Type="http://schemas.openxmlformats.org/officeDocument/2006/relationships/hyperlink" Target="https://twitter.com/i/web/status/1298462221580865541" TargetMode="External"/><Relationship Id="rId2107" Type="http://schemas.openxmlformats.org/officeDocument/2006/relationships/hyperlink" Target="https://twitter.com/" TargetMode="External"/><Relationship Id="rId2314" Type="http://schemas.openxmlformats.org/officeDocument/2006/relationships/hyperlink" Target="https://twitter.com/" TargetMode="External"/><Relationship Id="rId2661" Type="http://schemas.openxmlformats.org/officeDocument/2006/relationships/hyperlink" Target="https://twitter.com/" TargetMode="External"/><Relationship Id="rId2759" Type="http://schemas.openxmlformats.org/officeDocument/2006/relationships/hyperlink" Target="https://twitter.com/" TargetMode="External"/><Relationship Id="rId2966" Type="http://schemas.openxmlformats.org/officeDocument/2006/relationships/hyperlink" Target="https://twitter.com/" TargetMode="External"/><Relationship Id="rId3712" Type="http://schemas.openxmlformats.org/officeDocument/2006/relationships/hyperlink" Target="https://twitter.com/" TargetMode="External"/><Relationship Id="rId840" Type="http://schemas.openxmlformats.org/officeDocument/2006/relationships/hyperlink" Target="https://twitter.com/i/web/status/1297894871647191041" TargetMode="External"/><Relationship Id="rId938" Type="http://schemas.openxmlformats.org/officeDocument/2006/relationships/hyperlink" Target="https://twitter.com/i/web/status/1298076907846737921" TargetMode="External"/><Relationship Id="rId1470" Type="http://schemas.openxmlformats.org/officeDocument/2006/relationships/hyperlink" Target="https://twitter.com/i/web/status/1298746483676549120" TargetMode="External"/><Relationship Id="rId1568" Type="http://schemas.openxmlformats.org/officeDocument/2006/relationships/hyperlink" Target="https://twitter.com/i/web/status/1298767661309071362" TargetMode="External"/><Relationship Id="rId1775" Type="http://schemas.openxmlformats.org/officeDocument/2006/relationships/hyperlink" Target="https://twitter.com/" TargetMode="External"/><Relationship Id="rId2521" Type="http://schemas.openxmlformats.org/officeDocument/2006/relationships/hyperlink" Target="https://twitter.com/" TargetMode="External"/><Relationship Id="rId2619" Type="http://schemas.openxmlformats.org/officeDocument/2006/relationships/hyperlink" Target="https://twitter.com/" TargetMode="External"/><Relationship Id="rId2826" Type="http://schemas.openxmlformats.org/officeDocument/2006/relationships/hyperlink" Target="https://twitter.com/" TargetMode="External"/><Relationship Id="rId4181" Type="http://schemas.openxmlformats.org/officeDocument/2006/relationships/hyperlink" Target="https://twitter.com/" TargetMode="External"/><Relationship Id="rId4279" Type="http://schemas.openxmlformats.org/officeDocument/2006/relationships/hyperlink" Target="https://twitter.com/" TargetMode="External"/><Relationship Id="rId67" Type="http://schemas.openxmlformats.org/officeDocument/2006/relationships/hyperlink" Target="https://twitter.com/i/web/status/1297009178821746689" TargetMode="External"/><Relationship Id="rId700" Type="http://schemas.openxmlformats.org/officeDocument/2006/relationships/hyperlink" Target="https://twitter.com/i/web/status/1297747195752361984" TargetMode="External"/><Relationship Id="rId1123" Type="http://schemas.openxmlformats.org/officeDocument/2006/relationships/hyperlink" Target="https://twitter.com/i/web/status/1296902918621270016" TargetMode="External"/><Relationship Id="rId1330" Type="http://schemas.openxmlformats.org/officeDocument/2006/relationships/hyperlink" Target="https://twitter.com/i/web/status/1298475908169228289" TargetMode="External"/><Relationship Id="rId1428" Type="http://schemas.openxmlformats.org/officeDocument/2006/relationships/hyperlink" Target="https://twitter.com/i/web/status/1298743144687820800" TargetMode="External"/><Relationship Id="rId1635" Type="http://schemas.openxmlformats.org/officeDocument/2006/relationships/hyperlink" Target="https://twitter.com/" TargetMode="External"/><Relationship Id="rId1982" Type="http://schemas.openxmlformats.org/officeDocument/2006/relationships/hyperlink" Target="https://twitter.com/" TargetMode="External"/><Relationship Id="rId3088" Type="http://schemas.openxmlformats.org/officeDocument/2006/relationships/hyperlink" Target="https://twitter.com/" TargetMode="External"/><Relationship Id="rId4041" Type="http://schemas.openxmlformats.org/officeDocument/2006/relationships/hyperlink" Target="https://twitter.com/" TargetMode="External"/><Relationship Id="rId4486" Type="http://schemas.openxmlformats.org/officeDocument/2006/relationships/hyperlink" Target="https://twitter.com/" TargetMode="External"/><Relationship Id="rId1842" Type="http://schemas.openxmlformats.org/officeDocument/2006/relationships/hyperlink" Target="https://twitter.com/" TargetMode="External"/><Relationship Id="rId3295" Type="http://schemas.openxmlformats.org/officeDocument/2006/relationships/hyperlink" Target="https://twitter.com/" TargetMode="External"/><Relationship Id="rId4139" Type="http://schemas.openxmlformats.org/officeDocument/2006/relationships/hyperlink" Target="https://twitter.com/" TargetMode="External"/><Relationship Id="rId4346" Type="http://schemas.openxmlformats.org/officeDocument/2006/relationships/hyperlink" Target="https://twitter.com/" TargetMode="External"/><Relationship Id="rId1702" Type="http://schemas.openxmlformats.org/officeDocument/2006/relationships/hyperlink" Target="https://twitter.com/" TargetMode="External"/><Relationship Id="rId3155" Type="http://schemas.openxmlformats.org/officeDocument/2006/relationships/hyperlink" Target="https://twitter.com/" TargetMode="External"/><Relationship Id="rId3362" Type="http://schemas.openxmlformats.org/officeDocument/2006/relationships/hyperlink" Target="https://twitter.com/" TargetMode="External"/><Relationship Id="rId4206" Type="http://schemas.openxmlformats.org/officeDocument/2006/relationships/hyperlink" Target="https://twitter.com/" TargetMode="External"/><Relationship Id="rId4413" Type="http://schemas.openxmlformats.org/officeDocument/2006/relationships/hyperlink" Target="https://twitter.com/" TargetMode="External"/><Relationship Id="rId283" Type="http://schemas.openxmlformats.org/officeDocument/2006/relationships/hyperlink" Target="http://watch.it/" TargetMode="External"/><Relationship Id="rId490" Type="http://schemas.openxmlformats.org/officeDocument/2006/relationships/hyperlink" Target="https://twitter.com/i/web/status/1297665625679106050" TargetMode="External"/><Relationship Id="rId2171" Type="http://schemas.openxmlformats.org/officeDocument/2006/relationships/hyperlink" Target="https://twitter.com/" TargetMode="External"/><Relationship Id="rId3015" Type="http://schemas.openxmlformats.org/officeDocument/2006/relationships/hyperlink" Target="https://twitter.com/" TargetMode="External"/><Relationship Id="rId3222" Type="http://schemas.openxmlformats.org/officeDocument/2006/relationships/hyperlink" Target="https://twitter.com/" TargetMode="External"/><Relationship Id="rId3667" Type="http://schemas.openxmlformats.org/officeDocument/2006/relationships/hyperlink" Target="https://twitter.com/" TargetMode="External"/><Relationship Id="rId3874" Type="http://schemas.openxmlformats.org/officeDocument/2006/relationships/hyperlink" Target="https://twitter.com/" TargetMode="External"/><Relationship Id="rId143" Type="http://schemas.openxmlformats.org/officeDocument/2006/relationships/hyperlink" Target="https://twitter.com/i/web/status/1297232775012143104" TargetMode="External"/><Relationship Id="rId350" Type="http://schemas.openxmlformats.org/officeDocument/2006/relationships/hyperlink" Target="https://twitter.com/i/web/status/1297637645204336640" TargetMode="External"/><Relationship Id="rId588" Type="http://schemas.openxmlformats.org/officeDocument/2006/relationships/hyperlink" Target="https://twitter.com/i/web/status/1297035078501978113" TargetMode="External"/><Relationship Id="rId795" Type="http://schemas.openxmlformats.org/officeDocument/2006/relationships/hyperlink" Target="https://twitter.com/i/web/status/1297382562583601152" TargetMode="External"/><Relationship Id="rId2031" Type="http://schemas.openxmlformats.org/officeDocument/2006/relationships/hyperlink" Target="https://twitter.com/" TargetMode="External"/><Relationship Id="rId2269" Type="http://schemas.openxmlformats.org/officeDocument/2006/relationships/hyperlink" Target="https://twitter.com/" TargetMode="External"/><Relationship Id="rId2476" Type="http://schemas.openxmlformats.org/officeDocument/2006/relationships/hyperlink" Target="https://twitter.com/" TargetMode="External"/><Relationship Id="rId2683" Type="http://schemas.openxmlformats.org/officeDocument/2006/relationships/hyperlink" Target="https://twitter.com/" TargetMode="External"/><Relationship Id="rId2890" Type="http://schemas.openxmlformats.org/officeDocument/2006/relationships/hyperlink" Target="https://twitter.com/" TargetMode="External"/><Relationship Id="rId3527" Type="http://schemas.openxmlformats.org/officeDocument/2006/relationships/hyperlink" Target="https://twitter.com/" TargetMode="External"/><Relationship Id="rId3734" Type="http://schemas.openxmlformats.org/officeDocument/2006/relationships/hyperlink" Target="https://twitter.com/" TargetMode="External"/><Relationship Id="rId3941" Type="http://schemas.openxmlformats.org/officeDocument/2006/relationships/hyperlink" Target="https://twitter.com/" TargetMode="External"/><Relationship Id="rId9" Type="http://schemas.openxmlformats.org/officeDocument/2006/relationships/hyperlink" Target="https://twitter.com/i/web/status/1296825092110987269" TargetMode="External"/><Relationship Id="rId210" Type="http://schemas.openxmlformats.org/officeDocument/2006/relationships/hyperlink" Target="https://twitter.com/i/web/status/1297029345613975552" TargetMode="External"/><Relationship Id="rId448" Type="http://schemas.openxmlformats.org/officeDocument/2006/relationships/hyperlink" Target="https://twitter.com/i/web/status/1297638939495260160" TargetMode="External"/><Relationship Id="rId655" Type="http://schemas.openxmlformats.org/officeDocument/2006/relationships/hyperlink" Target="https://twitter.com/i/web/status/1297744820954439685" TargetMode="External"/><Relationship Id="rId862" Type="http://schemas.openxmlformats.org/officeDocument/2006/relationships/hyperlink" Target="https://twitter.com/i/web/status/1297900597199409152" TargetMode="External"/><Relationship Id="rId1078" Type="http://schemas.openxmlformats.org/officeDocument/2006/relationships/hyperlink" Target="https://twitter.com/i/web/status/1298435789525626881" TargetMode="External"/><Relationship Id="rId1285" Type="http://schemas.openxmlformats.org/officeDocument/2006/relationships/hyperlink" Target="https://twitter.com/i/web/status/1297765807955509249" TargetMode="External"/><Relationship Id="rId1492" Type="http://schemas.openxmlformats.org/officeDocument/2006/relationships/hyperlink" Target="https://twitter.com/i/web/status/1298748711338676226" TargetMode="External"/><Relationship Id="rId2129" Type="http://schemas.openxmlformats.org/officeDocument/2006/relationships/hyperlink" Target="https://twitter.com/" TargetMode="External"/><Relationship Id="rId2336" Type="http://schemas.openxmlformats.org/officeDocument/2006/relationships/hyperlink" Target="https://twitter.com/" TargetMode="External"/><Relationship Id="rId2543" Type="http://schemas.openxmlformats.org/officeDocument/2006/relationships/hyperlink" Target="https://twitter.com/" TargetMode="External"/><Relationship Id="rId2750" Type="http://schemas.openxmlformats.org/officeDocument/2006/relationships/hyperlink" Target="https://twitter.com/" TargetMode="External"/><Relationship Id="rId2988" Type="http://schemas.openxmlformats.org/officeDocument/2006/relationships/hyperlink" Target="https://twitter.com/" TargetMode="External"/><Relationship Id="rId3801" Type="http://schemas.openxmlformats.org/officeDocument/2006/relationships/hyperlink" Target="https://twitter.com/" TargetMode="External"/><Relationship Id="rId308" Type="http://schemas.openxmlformats.org/officeDocument/2006/relationships/hyperlink" Target="https://twitter.com/i/web/status/1297623357442203648" TargetMode="External"/><Relationship Id="rId515" Type="http://schemas.openxmlformats.org/officeDocument/2006/relationships/hyperlink" Target="https://twitter.com/i/web/status/1297672585577103361" TargetMode="External"/><Relationship Id="rId722" Type="http://schemas.openxmlformats.org/officeDocument/2006/relationships/hyperlink" Target="https://twitter.com/i/web/status/1297774990029467648" TargetMode="External"/><Relationship Id="rId1145" Type="http://schemas.openxmlformats.org/officeDocument/2006/relationships/hyperlink" Target="https://twitter.com/i/web/status/1297933374917500928" TargetMode="External"/><Relationship Id="rId1352" Type="http://schemas.openxmlformats.org/officeDocument/2006/relationships/hyperlink" Target="https://twitter.com/i/web/status/1298653292763836416" TargetMode="External"/><Relationship Id="rId1797" Type="http://schemas.openxmlformats.org/officeDocument/2006/relationships/hyperlink" Target="https://twitter.com/" TargetMode="External"/><Relationship Id="rId2403" Type="http://schemas.openxmlformats.org/officeDocument/2006/relationships/hyperlink" Target="https://twitter.com/" TargetMode="External"/><Relationship Id="rId2848" Type="http://schemas.openxmlformats.org/officeDocument/2006/relationships/hyperlink" Target="https://twitter.com/" TargetMode="External"/><Relationship Id="rId89" Type="http://schemas.openxmlformats.org/officeDocument/2006/relationships/hyperlink" Target="https://twitter.com/i/web/status/1297038895461228544" TargetMode="External"/><Relationship Id="rId1005" Type="http://schemas.openxmlformats.org/officeDocument/2006/relationships/hyperlink" Target="https://twitter.com/i/web/status/1298292114137243650" TargetMode="External"/><Relationship Id="rId1212" Type="http://schemas.openxmlformats.org/officeDocument/2006/relationships/hyperlink" Target="https://twitter.com/i/web/status/1297036235412631556" TargetMode="External"/><Relationship Id="rId1657" Type="http://schemas.openxmlformats.org/officeDocument/2006/relationships/hyperlink" Target="https://twitter.com/" TargetMode="External"/><Relationship Id="rId1864" Type="http://schemas.openxmlformats.org/officeDocument/2006/relationships/hyperlink" Target="https://twitter.com/" TargetMode="External"/><Relationship Id="rId2610" Type="http://schemas.openxmlformats.org/officeDocument/2006/relationships/hyperlink" Target="https://twitter.com/" TargetMode="External"/><Relationship Id="rId2708" Type="http://schemas.openxmlformats.org/officeDocument/2006/relationships/hyperlink" Target="https://twitter.com/" TargetMode="External"/><Relationship Id="rId2915" Type="http://schemas.openxmlformats.org/officeDocument/2006/relationships/hyperlink" Target="https://twitter.com/" TargetMode="External"/><Relationship Id="rId4063" Type="http://schemas.openxmlformats.org/officeDocument/2006/relationships/hyperlink" Target="https://twitter.com/" TargetMode="External"/><Relationship Id="rId4270" Type="http://schemas.openxmlformats.org/officeDocument/2006/relationships/hyperlink" Target="https://twitter.com/" TargetMode="External"/><Relationship Id="rId4368" Type="http://schemas.openxmlformats.org/officeDocument/2006/relationships/hyperlink" Target="https://twitter.com/" TargetMode="External"/><Relationship Id="rId1517" Type="http://schemas.openxmlformats.org/officeDocument/2006/relationships/hyperlink" Target="https://twitter.com/i/web/status/1298757162991341569" TargetMode="External"/><Relationship Id="rId1724" Type="http://schemas.openxmlformats.org/officeDocument/2006/relationships/hyperlink" Target="https://twitter.com/" TargetMode="External"/><Relationship Id="rId3177" Type="http://schemas.openxmlformats.org/officeDocument/2006/relationships/hyperlink" Target="https://twitter.com/" TargetMode="External"/><Relationship Id="rId4130" Type="http://schemas.openxmlformats.org/officeDocument/2006/relationships/hyperlink" Target="https://twitter.com/" TargetMode="External"/><Relationship Id="rId4228" Type="http://schemas.openxmlformats.org/officeDocument/2006/relationships/hyperlink" Target="https://twitter.com/" TargetMode="External"/><Relationship Id="rId16" Type="http://schemas.openxmlformats.org/officeDocument/2006/relationships/hyperlink" Target="https://twitter.com/i/web/status/1296893015169142788" TargetMode="External"/><Relationship Id="rId1931" Type="http://schemas.openxmlformats.org/officeDocument/2006/relationships/hyperlink" Target="https://twitter.com/" TargetMode="External"/><Relationship Id="rId3037" Type="http://schemas.openxmlformats.org/officeDocument/2006/relationships/hyperlink" Target="https://twitter.com/" TargetMode="External"/><Relationship Id="rId3384" Type="http://schemas.openxmlformats.org/officeDocument/2006/relationships/hyperlink" Target="https://twitter.com/" TargetMode="External"/><Relationship Id="rId3591" Type="http://schemas.openxmlformats.org/officeDocument/2006/relationships/hyperlink" Target="https://twitter.com/" TargetMode="External"/><Relationship Id="rId3689" Type="http://schemas.openxmlformats.org/officeDocument/2006/relationships/hyperlink" Target="https://twitter.com/" TargetMode="External"/><Relationship Id="rId3896" Type="http://schemas.openxmlformats.org/officeDocument/2006/relationships/hyperlink" Target="https://twitter.com/" TargetMode="External"/><Relationship Id="rId4435" Type="http://schemas.openxmlformats.org/officeDocument/2006/relationships/hyperlink" Target="https://twitter.com/" TargetMode="External"/><Relationship Id="rId2193" Type="http://schemas.openxmlformats.org/officeDocument/2006/relationships/hyperlink" Target="https://twitter.com/" TargetMode="External"/><Relationship Id="rId2498" Type="http://schemas.openxmlformats.org/officeDocument/2006/relationships/hyperlink" Target="https://twitter.com/" TargetMode="External"/><Relationship Id="rId3244" Type="http://schemas.openxmlformats.org/officeDocument/2006/relationships/hyperlink" Target="https://twitter.com/" TargetMode="External"/><Relationship Id="rId3451" Type="http://schemas.openxmlformats.org/officeDocument/2006/relationships/hyperlink" Target="https://twitter.com/" TargetMode="External"/><Relationship Id="rId3549" Type="http://schemas.openxmlformats.org/officeDocument/2006/relationships/hyperlink" Target="https://twitter.com/" TargetMode="External"/><Relationship Id="rId4502" Type="http://schemas.openxmlformats.org/officeDocument/2006/relationships/table" Target="../tables/table1.xml"/><Relationship Id="rId165" Type="http://schemas.openxmlformats.org/officeDocument/2006/relationships/hyperlink" Target="https://twitter.com/i/web/status/1297037369854525445" TargetMode="External"/><Relationship Id="rId372" Type="http://schemas.openxmlformats.org/officeDocument/2006/relationships/hyperlink" Target="https://twitter.com/i/web/status/1297625105468657665" TargetMode="External"/><Relationship Id="rId677" Type="http://schemas.openxmlformats.org/officeDocument/2006/relationships/hyperlink" Target="https://twitter.com/i/web/status/1297766250081390592" TargetMode="External"/><Relationship Id="rId2053" Type="http://schemas.openxmlformats.org/officeDocument/2006/relationships/hyperlink" Target="https://twitter.com/" TargetMode="External"/><Relationship Id="rId2260" Type="http://schemas.openxmlformats.org/officeDocument/2006/relationships/hyperlink" Target="https://twitter.com/" TargetMode="External"/><Relationship Id="rId2358" Type="http://schemas.openxmlformats.org/officeDocument/2006/relationships/hyperlink" Target="https://twitter.com/" TargetMode="External"/><Relationship Id="rId3104" Type="http://schemas.openxmlformats.org/officeDocument/2006/relationships/hyperlink" Target="https://twitter.com/" TargetMode="External"/><Relationship Id="rId3311" Type="http://schemas.openxmlformats.org/officeDocument/2006/relationships/hyperlink" Target="https://twitter.com/" TargetMode="External"/><Relationship Id="rId3756" Type="http://schemas.openxmlformats.org/officeDocument/2006/relationships/hyperlink" Target="https://twitter.com/" TargetMode="External"/><Relationship Id="rId3963" Type="http://schemas.openxmlformats.org/officeDocument/2006/relationships/hyperlink" Target="https://twitter.com/" TargetMode="External"/><Relationship Id="rId232" Type="http://schemas.openxmlformats.org/officeDocument/2006/relationships/hyperlink" Target="https://twitter.com/i/web/status/1296981537666281477" TargetMode="External"/><Relationship Id="rId884" Type="http://schemas.openxmlformats.org/officeDocument/2006/relationships/hyperlink" Target="https://twitter.com/i/web/status/1297937685466746880" TargetMode="External"/><Relationship Id="rId2120" Type="http://schemas.openxmlformats.org/officeDocument/2006/relationships/hyperlink" Target="https://twitter.com/" TargetMode="External"/><Relationship Id="rId2565" Type="http://schemas.openxmlformats.org/officeDocument/2006/relationships/hyperlink" Target="https://twitter.com/" TargetMode="External"/><Relationship Id="rId2772" Type="http://schemas.openxmlformats.org/officeDocument/2006/relationships/hyperlink" Target="https://twitter.com/" TargetMode="External"/><Relationship Id="rId3409" Type="http://schemas.openxmlformats.org/officeDocument/2006/relationships/hyperlink" Target="https://twitter.com/" TargetMode="External"/><Relationship Id="rId3616" Type="http://schemas.openxmlformats.org/officeDocument/2006/relationships/hyperlink" Target="https://twitter.com/" TargetMode="External"/><Relationship Id="rId3823" Type="http://schemas.openxmlformats.org/officeDocument/2006/relationships/hyperlink" Target="https://twitter.com/" TargetMode="External"/><Relationship Id="rId537" Type="http://schemas.openxmlformats.org/officeDocument/2006/relationships/hyperlink" Target="https://twitter.com/i/web/status/1297674088136097793" TargetMode="External"/><Relationship Id="rId744" Type="http://schemas.openxmlformats.org/officeDocument/2006/relationships/hyperlink" Target="https://twitter.com/i/web/status/1297802141470351361" TargetMode="External"/><Relationship Id="rId951" Type="http://schemas.openxmlformats.org/officeDocument/2006/relationships/hyperlink" Target="https://twitter.com/i/web/status/1298013913309536256" TargetMode="External"/><Relationship Id="rId1167" Type="http://schemas.openxmlformats.org/officeDocument/2006/relationships/hyperlink" Target="https://twitter.com/i/web/status/1297948214616707072" TargetMode="External"/><Relationship Id="rId1374" Type="http://schemas.openxmlformats.org/officeDocument/2006/relationships/hyperlink" Target="https://twitter.com/i/web/status/1298714802450075650" TargetMode="External"/><Relationship Id="rId1581" Type="http://schemas.openxmlformats.org/officeDocument/2006/relationships/hyperlink" Target="https://twitter.com/" TargetMode="External"/><Relationship Id="rId1679" Type="http://schemas.openxmlformats.org/officeDocument/2006/relationships/hyperlink" Target="https://twitter.com/" TargetMode="External"/><Relationship Id="rId2218" Type="http://schemas.openxmlformats.org/officeDocument/2006/relationships/hyperlink" Target="https://twitter.com/" TargetMode="External"/><Relationship Id="rId2425" Type="http://schemas.openxmlformats.org/officeDocument/2006/relationships/hyperlink" Target="https://twitter.com/" TargetMode="External"/><Relationship Id="rId2632" Type="http://schemas.openxmlformats.org/officeDocument/2006/relationships/hyperlink" Target="https://twitter.com/" TargetMode="External"/><Relationship Id="rId4085" Type="http://schemas.openxmlformats.org/officeDocument/2006/relationships/hyperlink" Target="https://twitter.com/" TargetMode="External"/><Relationship Id="rId4292" Type="http://schemas.openxmlformats.org/officeDocument/2006/relationships/hyperlink" Target="https://twitter.com/" TargetMode="External"/><Relationship Id="rId80" Type="http://schemas.openxmlformats.org/officeDocument/2006/relationships/hyperlink" Target="https://twitter.com/i/web/status/1297026139853066241" TargetMode="External"/><Relationship Id="rId604" Type="http://schemas.openxmlformats.org/officeDocument/2006/relationships/hyperlink" Target="https://twitter.com/i/web/status/1297685424681267201" TargetMode="External"/><Relationship Id="rId811" Type="http://schemas.openxmlformats.org/officeDocument/2006/relationships/hyperlink" Target="https://twitter.com/i/web/status/1297375008646406145" TargetMode="External"/><Relationship Id="rId1027" Type="http://schemas.openxmlformats.org/officeDocument/2006/relationships/hyperlink" Target="https://twitter.com/i/web/status/1298387180553789441" TargetMode="External"/><Relationship Id="rId1234" Type="http://schemas.openxmlformats.org/officeDocument/2006/relationships/hyperlink" Target="https://twitter.com/i/web/status/1298452772443107328" TargetMode="External"/><Relationship Id="rId1441" Type="http://schemas.openxmlformats.org/officeDocument/2006/relationships/hyperlink" Target="https://twitter.com/i/web/status/1298724625120022532" TargetMode="External"/><Relationship Id="rId1886" Type="http://schemas.openxmlformats.org/officeDocument/2006/relationships/hyperlink" Target="https://twitter.com/" TargetMode="External"/><Relationship Id="rId2937" Type="http://schemas.openxmlformats.org/officeDocument/2006/relationships/hyperlink" Target="https://twitter.com/" TargetMode="External"/><Relationship Id="rId4152" Type="http://schemas.openxmlformats.org/officeDocument/2006/relationships/hyperlink" Target="https://twitter.com/" TargetMode="External"/><Relationship Id="rId909" Type="http://schemas.openxmlformats.org/officeDocument/2006/relationships/hyperlink" Target="https://twitter.com/i/web/status/1297974746060132353" TargetMode="External"/><Relationship Id="rId1301" Type="http://schemas.openxmlformats.org/officeDocument/2006/relationships/hyperlink" Target="https://twitter.com/i/web/status/1296951669880762368" TargetMode="External"/><Relationship Id="rId1539" Type="http://schemas.openxmlformats.org/officeDocument/2006/relationships/hyperlink" Target="https://twitter.com/i/web/status/1298762681093165057" TargetMode="External"/><Relationship Id="rId1746" Type="http://schemas.openxmlformats.org/officeDocument/2006/relationships/hyperlink" Target="https://twitter.com/" TargetMode="External"/><Relationship Id="rId1953" Type="http://schemas.openxmlformats.org/officeDocument/2006/relationships/hyperlink" Target="https://twitter.com/" TargetMode="External"/><Relationship Id="rId3199" Type="http://schemas.openxmlformats.org/officeDocument/2006/relationships/hyperlink" Target="https://twitter.com/" TargetMode="External"/><Relationship Id="rId4457" Type="http://schemas.openxmlformats.org/officeDocument/2006/relationships/hyperlink" Target="https://twitter.com/" TargetMode="External"/><Relationship Id="rId38" Type="http://schemas.openxmlformats.org/officeDocument/2006/relationships/hyperlink" Target="https://twitter.com/i/web/status/1296943090993782784" TargetMode="External"/><Relationship Id="rId1606" Type="http://schemas.openxmlformats.org/officeDocument/2006/relationships/hyperlink" Target="https://twitter.com/" TargetMode="External"/><Relationship Id="rId1813" Type="http://schemas.openxmlformats.org/officeDocument/2006/relationships/hyperlink" Target="https://twitter.com/" TargetMode="External"/><Relationship Id="rId3059" Type="http://schemas.openxmlformats.org/officeDocument/2006/relationships/hyperlink" Target="https://twitter.com/" TargetMode="External"/><Relationship Id="rId3266" Type="http://schemas.openxmlformats.org/officeDocument/2006/relationships/hyperlink" Target="https://twitter.com/" TargetMode="External"/><Relationship Id="rId3473" Type="http://schemas.openxmlformats.org/officeDocument/2006/relationships/hyperlink" Target="https://twitter.com/" TargetMode="External"/><Relationship Id="rId4012" Type="http://schemas.openxmlformats.org/officeDocument/2006/relationships/hyperlink" Target="https://twitter.com/" TargetMode="External"/><Relationship Id="rId4317" Type="http://schemas.openxmlformats.org/officeDocument/2006/relationships/hyperlink" Target="https://twitter.com/" TargetMode="External"/><Relationship Id="rId187" Type="http://schemas.openxmlformats.org/officeDocument/2006/relationships/hyperlink" Target="https://twitter.com/i/web/status/1297302589252546564" TargetMode="External"/><Relationship Id="rId394" Type="http://schemas.openxmlformats.org/officeDocument/2006/relationships/hyperlink" Target="https://twitter.com/i/web/status/1297629602190446592" TargetMode="External"/><Relationship Id="rId2075" Type="http://schemas.openxmlformats.org/officeDocument/2006/relationships/hyperlink" Target="https://twitter.com/" TargetMode="External"/><Relationship Id="rId2282" Type="http://schemas.openxmlformats.org/officeDocument/2006/relationships/hyperlink" Target="https://twitter.com/" TargetMode="External"/><Relationship Id="rId3126" Type="http://schemas.openxmlformats.org/officeDocument/2006/relationships/hyperlink" Target="https://twitter.com/" TargetMode="External"/><Relationship Id="rId3680" Type="http://schemas.openxmlformats.org/officeDocument/2006/relationships/hyperlink" Target="https://twitter.com/" TargetMode="External"/><Relationship Id="rId3778" Type="http://schemas.openxmlformats.org/officeDocument/2006/relationships/hyperlink" Target="https://twitter.com/" TargetMode="External"/><Relationship Id="rId3985" Type="http://schemas.openxmlformats.org/officeDocument/2006/relationships/hyperlink" Target="https://twitter.com/" TargetMode="External"/><Relationship Id="rId254" Type="http://schemas.openxmlformats.org/officeDocument/2006/relationships/hyperlink" Target="https://twitter.com/i/web/status/1297006233312833536" TargetMode="External"/><Relationship Id="rId699" Type="http://schemas.openxmlformats.org/officeDocument/2006/relationships/hyperlink" Target="https://twitter.com/i/web/status/1297743914896678912" TargetMode="External"/><Relationship Id="rId1091" Type="http://schemas.openxmlformats.org/officeDocument/2006/relationships/hyperlink" Target="https://twitter.com/i/web/status/1296902918621270016" TargetMode="External"/><Relationship Id="rId2587" Type="http://schemas.openxmlformats.org/officeDocument/2006/relationships/hyperlink" Target="https://twitter.com/" TargetMode="External"/><Relationship Id="rId2794" Type="http://schemas.openxmlformats.org/officeDocument/2006/relationships/hyperlink" Target="https://twitter.com/" TargetMode="External"/><Relationship Id="rId3333" Type="http://schemas.openxmlformats.org/officeDocument/2006/relationships/hyperlink" Target="https://twitter.com/" TargetMode="External"/><Relationship Id="rId3540" Type="http://schemas.openxmlformats.org/officeDocument/2006/relationships/hyperlink" Target="https://twitter.com/" TargetMode="External"/><Relationship Id="rId3638" Type="http://schemas.openxmlformats.org/officeDocument/2006/relationships/hyperlink" Target="https://twitter.com/" TargetMode="External"/><Relationship Id="rId3845" Type="http://schemas.openxmlformats.org/officeDocument/2006/relationships/hyperlink" Target="https://twitter.com/" TargetMode="External"/><Relationship Id="rId114" Type="http://schemas.openxmlformats.org/officeDocument/2006/relationships/hyperlink" Target="https://twitter.com/i/web/status/1297050042000224256" TargetMode="External"/><Relationship Id="rId461" Type="http://schemas.openxmlformats.org/officeDocument/2006/relationships/hyperlink" Target="https://twitter.com/i/web/status/1297642014788456450" TargetMode="External"/><Relationship Id="rId559" Type="http://schemas.openxmlformats.org/officeDocument/2006/relationships/hyperlink" Target="https://twitter.com/i/web/status/1297665214142455811" TargetMode="External"/><Relationship Id="rId766" Type="http://schemas.openxmlformats.org/officeDocument/2006/relationships/hyperlink" Target="https://twitter.com/i/web/status/1297863433145257985" TargetMode="External"/><Relationship Id="rId1189" Type="http://schemas.openxmlformats.org/officeDocument/2006/relationships/hyperlink" Target="https://twitter.com/i/web/status/1298400444532682753" TargetMode="External"/><Relationship Id="rId1396" Type="http://schemas.openxmlformats.org/officeDocument/2006/relationships/hyperlink" Target="https://twitter.com/i/web/status/1298720963048046606" TargetMode="External"/><Relationship Id="rId2142" Type="http://schemas.openxmlformats.org/officeDocument/2006/relationships/hyperlink" Target="https://twitter.com/" TargetMode="External"/><Relationship Id="rId2447" Type="http://schemas.openxmlformats.org/officeDocument/2006/relationships/hyperlink" Target="https://twitter.com/" TargetMode="External"/><Relationship Id="rId3400" Type="http://schemas.openxmlformats.org/officeDocument/2006/relationships/hyperlink" Target="https://twitter.com/" TargetMode="External"/><Relationship Id="rId321" Type="http://schemas.openxmlformats.org/officeDocument/2006/relationships/hyperlink" Target="https://twitter.com/i/web/status/1297625491571118082" TargetMode="External"/><Relationship Id="rId419" Type="http://schemas.openxmlformats.org/officeDocument/2006/relationships/hyperlink" Target="https://twitter.com/i/web/status/1297637336067592193" TargetMode="External"/><Relationship Id="rId626" Type="http://schemas.openxmlformats.org/officeDocument/2006/relationships/hyperlink" Target="https://twitter.com/i/web/status/1297735624137543685" TargetMode="External"/><Relationship Id="rId973" Type="http://schemas.openxmlformats.org/officeDocument/2006/relationships/hyperlink" Target="https://twitter.com/i/web/status/1298121643915706368" TargetMode="External"/><Relationship Id="rId1049" Type="http://schemas.openxmlformats.org/officeDocument/2006/relationships/hyperlink" Target="https://twitter.com/i/web/status/1296982134515785729" TargetMode="External"/><Relationship Id="rId1256" Type="http://schemas.openxmlformats.org/officeDocument/2006/relationships/hyperlink" Target="https://twitter.com/i/web/status/1298464265901346818" TargetMode="External"/><Relationship Id="rId2002" Type="http://schemas.openxmlformats.org/officeDocument/2006/relationships/hyperlink" Target="https://twitter.com/" TargetMode="External"/><Relationship Id="rId2307" Type="http://schemas.openxmlformats.org/officeDocument/2006/relationships/hyperlink" Target="https://twitter.com/" TargetMode="External"/><Relationship Id="rId2654" Type="http://schemas.openxmlformats.org/officeDocument/2006/relationships/hyperlink" Target="https://twitter.com/" TargetMode="External"/><Relationship Id="rId2861" Type="http://schemas.openxmlformats.org/officeDocument/2006/relationships/hyperlink" Target="https://twitter.com/" TargetMode="External"/><Relationship Id="rId2959" Type="http://schemas.openxmlformats.org/officeDocument/2006/relationships/hyperlink" Target="https://twitter.com/" TargetMode="External"/><Relationship Id="rId3705" Type="http://schemas.openxmlformats.org/officeDocument/2006/relationships/hyperlink" Target="https://twitter.com/" TargetMode="External"/><Relationship Id="rId3912" Type="http://schemas.openxmlformats.org/officeDocument/2006/relationships/hyperlink" Target="https://twitter.com/" TargetMode="External"/><Relationship Id="rId833" Type="http://schemas.openxmlformats.org/officeDocument/2006/relationships/hyperlink" Target="https://twitter.com/i/web/status/1297682482091851777" TargetMode="External"/><Relationship Id="rId1116" Type="http://schemas.openxmlformats.org/officeDocument/2006/relationships/hyperlink" Target="https://twitter.com/i/web/status/1296905444338917378" TargetMode="External"/><Relationship Id="rId1463" Type="http://schemas.openxmlformats.org/officeDocument/2006/relationships/hyperlink" Target="https://twitter.com/i/web/status/1298746301862076416" TargetMode="External"/><Relationship Id="rId1670" Type="http://schemas.openxmlformats.org/officeDocument/2006/relationships/hyperlink" Target="https://twitter.com/" TargetMode="External"/><Relationship Id="rId1768" Type="http://schemas.openxmlformats.org/officeDocument/2006/relationships/hyperlink" Target="https://twitter.com/" TargetMode="External"/><Relationship Id="rId2514" Type="http://schemas.openxmlformats.org/officeDocument/2006/relationships/hyperlink" Target="https://twitter.com/" TargetMode="External"/><Relationship Id="rId2721" Type="http://schemas.openxmlformats.org/officeDocument/2006/relationships/hyperlink" Target="https://twitter.com/" TargetMode="External"/><Relationship Id="rId2819" Type="http://schemas.openxmlformats.org/officeDocument/2006/relationships/hyperlink" Target="https://twitter.com/" TargetMode="External"/><Relationship Id="rId4174" Type="http://schemas.openxmlformats.org/officeDocument/2006/relationships/hyperlink" Target="https://twitter.com/" TargetMode="External"/><Relationship Id="rId4381" Type="http://schemas.openxmlformats.org/officeDocument/2006/relationships/hyperlink" Target="https://twitter.com/" TargetMode="External"/><Relationship Id="rId900" Type="http://schemas.openxmlformats.org/officeDocument/2006/relationships/hyperlink" Target="https://twitter.com/i/web/status/1297732810128740352" TargetMode="External"/><Relationship Id="rId1323" Type="http://schemas.openxmlformats.org/officeDocument/2006/relationships/hyperlink" Target="https://twitter.com/i/web/status/1297743700290752513" TargetMode="External"/><Relationship Id="rId1530" Type="http://schemas.openxmlformats.org/officeDocument/2006/relationships/hyperlink" Target="https://twitter.com/i/web/status/1298755677804847104" TargetMode="External"/><Relationship Id="rId1628" Type="http://schemas.openxmlformats.org/officeDocument/2006/relationships/hyperlink" Target="https://twitter.com/" TargetMode="External"/><Relationship Id="rId1975" Type="http://schemas.openxmlformats.org/officeDocument/2006/relationships/hyperlink" Target="https://twitter.com/" TargetMode="External"/><Relationship Id="rId3190" Type="http://schemas.openxmlformats.org/officeDocument/2006/relationships/hyperlink" Target="https://twitter.com/" TargetMode="External"/><Relationship Id="rId4034" Type="http://schemas.openxmlformats.org/officeDocument/2006/relationships/hyperlink" Target="https://twitter.com/" TargetMode="External"/><Relationship Id="rId4241" Type="http://schemas.openxmlformats.org/officeDocument/2006/relationships/hyperlink" Target="https://twitter.com/" TargetMode="External"/><Relationship Id="rId4479" Type="http://schemas.openxmlformats.org/officeDocument/2006/relationships/hyperlink" Target="https://twitter.com/" TargetMode="External"/><Relationship Id="rId1835" Type="http://schemas.openxmlformats.org/officeDocument/2006/relationships/hyperlink" Target="https://twitter.com/" TargetMode="External"/><Relationship Id="rId3050" Type="http://schemas.openxmlformats.org/officeDocument/2006/relationships/hyperlink" Target="https://twitter.com/" TargetMode="External"/><Relationship Id="rId3288" Type="http://schemas.openxmlformats.org/officeDocument/2006/relationships/hyperlink" Target="https://twitter.com/" TargetMode="External"/><Relationship Id="rId3495" Type="http://schemas.openxmlformats.org/officeDocument/2006/relationships/hyperlink" Target="https://twitter.com/" TargetMode="External"/><Relationship Id="rId4101" Type="http://schemas.openxmlformats.org/officeDocument/2006/relationships/hyperlink" Target="https://twitter.com/" TargetMode="External"/><Relationship Id="rId4339" Type="http://schemas.openxmlformats.org/officeDocument/2006/relationships/hyperlink" Target="https://twitter.com/" TargetMode="External"/><Relationship Id="rId1902" Type="http://schemas.openxmlformats.org/officeDocument/2006/relationships/hyperlink" Target="https://twitter.com/" TargetMode="External"/><Relationship Id="rId2097" Type="http://schemas.openxmlformats.org/officeDocument/2006/relationships/hyperlink" Target="https://twitter.com/" TargetMode="External"/><Relationship Id="rId3148" Type="http://schemas.openxmlformats.org/officeDocument/2006/relationships/hyperlink" Target="https://twitter.com/" TargetMode="External"/><Relationship Id="rId3355" Type="http://schemas.openxmlformats.org/officeDocument/2006/relationships/hyperlink" Target="https://twitter.com/" TargetMode="External"/><Relationship Id="rId3562" Type="http://schemas.openxmlformats.org/officeDocument/2006/relationships/hyperlink" Target="https://twitter.com/" TargetMode="External"/><Relationship Id="rId4406" Type="http://schemas.openxmlformats.org/officeDocument/2006/relationships/hyperlink" Target="https://twitter.com/" TargetMode="External"/><Relationship Id="rId276" Type="http://schemas.openxmlformats.org/officeDocument/2006/relationships/hyperlink" Target="https://twitter.com/i/web/status/1297025244465700866" TargetMode="External"/><Relationship Id="rId483" Type="http://schemas.openxmlformats.org/officeDocument/2006/relationships/hyperlink" Target="https://twitter.com/i/web/status/1297658485191122947" TargetMode="External"/><Relationship Id="rId690" Type="http://schemas.openxmlformats.org/officeDocument/2006/relationships/hyperlink" Target="https://twitter.com/i/web/status/1297765872023547905" TargetMode="External"/><Relationship Id="rId2164" Type="http://schemas.openxmlformats.org/officeDocument/2006/relationships/hyperlink" Target="https://twitter.com/" TargetMode="External"/><Relationship Id="rId2371" Type="http://schemas.openxmlformats.org/officeDocument/2006/relationships/hyperlink" Target="https://twitter.com/" TargetMode="External"/><Relationship Id="rId3008" Type="http://schemas.openxmlformats.org/officeDocument/2006/relationships/hyperlink" Target="https://twitter.com/" TargetMode="External"/><Relationship Id="rId3215" Type="http://schemas.openxmlformats.org/officeDocument/2006/relationships/hyperlink" Target="https://twitter.com/" TargetMode="External"/><Relationship Id="rId3422" Type="http://schemas.openxmlformats.org/officeDocument/2006/relationships/hyperlink" Target="https://twitter.com/" TargetMode="External"/><Relationship Id="rId3867" Type="http://schemas.openxmlformats.org/officeDocument/2006/relationships/hyperlink" Target="https://twitter.com/" TargetMode="External"/><Relationship Id="rId136" Type="http://schemas.openxmlformats.org/officeDocument/2006/relationships/hyperlink" Target="https://twitter.com/i/web/status/1297177133782114304" TargetMode="External"/><Relationship Id="rId343" Type="http://schemas.openxmlformats.org/officeDocument/2006/relationships/hyperlink" Target="https://twitter.com/i/web/status/1297627133817360384" TargetMode="External"/><Relationship Id="rId550" Type="http://schemas.openxmlformats.org/officeDocument/2006/relationships/hyperlink" Target="https://twitter.com/i/web/status/1297675287413522440" TargetMode="External"/><Relationship Id="rId788" Type="http://schemas.openxmlformats.org/officeDocument/2006/relationships/hyperlink" Target="https://twitter.com/i/web/status/1297383949820293126" TargetMode="External"/><Relationship Id="rId995" Type="http://schemas.openxmlformats.org/officeDocument/2006/relationships/hyperlink" Target="https://twitter.com/i/web/status/1297670343700733952" TargetMode="External"/><Relationship Id="rId1180" Type="http://schemas.openxmlformats.org/officeDocument/2006/relationships/hyperlink" Target="https://twitter.com/i/web/status/1298414970208567297" TargetMode="External"/><Relationship Id="rId2024" Type="http://schemas.openxmlformats.org/officeDocument/2006/relationships/hyperlink" Target="https://twitter.com/" TargetMode="External"/><Relationship Id="rId2231" Type="http://schemas.openxmlformats.org/officeDocument/2006/relationships/hyperlink" Target="https://twitter.com/" TargetMode="External"/><Relationship Id="rId2469" Type="http://schemas.openxmlformats.org/officeDocument/2006/relationships/hyperlink" Target="https://twitter.com/" TargetMode="External"/><Relationship Id="rId2676" Type="http://schemas.openxmlformats.org/officeDocument/2006/relationships/hyperlink" Target="https://twitter.com/" TargetMode="External"/><Relationship Id="rId2883" Type="http://schemas.openxmlformats.org/officeDocument/2006/relationships/hyperlink" Target="https://twitter.com/" TargetMode="External"/><Relationship Id="rId3727" Type="http://schemas.openxmlformats.org/officeDocument/2006/relationships/hyperlink" Target="https://twitter.com/" TargetMode="External"/><Relationship Id="rId3934" Type="http://schemas.openxmlformats.org/officeDocument/2006/relationships/hyperlink" Target="https://twitter.com/" TargetMode="External"/><Relationship Id="rId203" Type="http://schemas.openxmlformats.org/officeDocument/2006/relationships/hyperlink" Target="https://twitter.com/i/web/status/1297021659237556232" TargetMode="External"/><Relationship Id="rId648" Type="http://schemas.openxmlformats.org/officeDocument/2006/relationships/hyperlink" Target="https://twitter.com/i/web/status/1297744581988093952" TargetMode="External"/><Relationship Id="rId855" Type="http://schemas.openxmlformats.org/officeDocument/2006/relationships/hyperlink" Target="https://twitter.com/i/web/status/1297894106069311488" TargetMode="External"/><Relationship Id="rId1040" Type="http://schemas.openxmlformats.org/officeDocument/2006/relationships/hyperlink" Target="https://twitter.com/i/web/status/1296983517587558400" TargetMode="External"/><Relationship Id="rId1278" Type="http://schemas.openxmlformats.org/officeDocument/2006/relationships/hyperlink" Target="https://twitter.com/i/web/status/1298467242829463557" TargetMode="External"/><Relationship Id="rId1485" Type="http://schemas.openxmlformats.org/officeDocument/2006/relationships/hyperlink" Target="https://twitter.com/i/web/status/1298747460286906369" TargetMode="External"/><Relationship Id="rId1692" Type="http://schemas.openxmlformats.org/officeDocument/2006/relationships/hyperlink" Target="https://twitter.com/" TargetMode="External"/><Relationship Id="rId2329" Type="http://schemas.openxmlformats.org/officeDocument/2006/relationships/hyperlink" Target="https://twitter.com/" TargetMode="External"/><Relationship Id="rId2536" Type="http://schemas.openxmlformats.org/officeDocument/2006/relationships/hyperlink" Target="https://twitter.com/" TargetMode="External"/><Relationship Id="rId2743" Type="http://schemas.openxmlformats.org/officeDocument/2006/relationships/hyperlink" Target="https://twitter.com/" TargetMode="External"/><Relationship Id="rId4196" Type="http://schemas.openxmlformats.org/officeDocument/2006/relationships/hyperlink" Target="https://twitter.com/" TargetMode="External"/><Relationship Id="rId410" Type="http://schemas.openxmlformats.org/officeDocument/2006/relationships/hyperlink" Target="https://twitter.com/i/web/status/1297638939495260160" TargetMode="External"/><Relationship Id="rId508" Type="http://schemas.openxmlformats.org/officeDocument/2006/relationships/hyperlink" Target="https://twitter.com/i/web/status/1297668456465268737" TargetMode="External"/><Relationship Id="rId715" Type="http://schemas.openxmlformats.org/officeDocument/2006/relationships/hyperlink" Target="https://twitter.com/i/web/status/1297751797495402497" TargetMode="External"/><Relationship Id="rId922" Type="http://schemas.openxmlformats.org/officeDocument/2006/relationships/hyperlink" Target="https://twitter.com/i/web/status/1298048825802850304" TargetMode="External"/><Relationship Id="rId1138" Type="http://schemas.openxmlformats.org/officeDocument/2006/relationships/hyperlink" Target="https://twitter.com/i/web/status/1297925509196713984" TargetMode="External"/><Relationship Id="rId1345" Type="http://schemas.openxmlformats.org/officeDocument/2006/relationships/hyperlink" Target="https://twitter.com/i/web/status/1298550983425843205" TargetMode="External"/><Relationship Id="rId1552" Type="http://schemas.openxmlformats.org/officeDocument/2006/relationships/hyperlink" Target="https://twitter.com/i/web/status/1298763238138621952" TargetMode="External"/><Relationship Id="rId1997" Type="http://schemas.openxmlformats.org/officeDocument/2006/relationships/hyperlink" Target="https://twitter.com/" TargetMode="External"/><Relationship Id="rId2603" Type="http://schemas.openxmlformats.org/officeDocument/2006/relationships/hyperlink" Target="https://twitter.com/" TargetMode="External"/><Relationship Id="rId2950" Type="http://schemas.openxmlformats.org/officeDocument/2006/relationships/hyperlink" Target="https://twitter.com/" TargetMode="External"/><Relationship Id="rId4056" Type="http://schemas.openxmlformats.org/officeDocument/2006/relationships/hyperlink" Target="https://twitter.com/" TargetMode="External"/><Relationship Id="rId1205" Type="http://schemas.openxmlformats.org/officeDocument/2006/relationships/hyperlink" Target="https://twitter.com/i/web/status/1298413522838142977" TargetMode="External"/><Relationship Id="rId1857" Type="http://schemas.openxmlformats.org/officeDocument/2006/relationships/hyperlink" Target="https://twitter.com/" TargetMode="External"/><Relationship Id="rId2810" Type="http://schemas.openxmlformats.org/officeDocument/2006/relationships/hyperlink" Target="https://twitter.com/" TargetMode="External"/><Relationship Id="rId2908" Type="http://schemas.openxmlformats.org/officeDocument/2006/relationships/hyperlink" Target="https://twitter.com/" TargetMode="External"/><Relationship Id="rId4263" Type="http://schemas.openxmlformats.org/officeDocument/2006/relationships/hyperlink" Target="https://twitter.com/" TargetMode="External"/><Relationship Id="rId4470" Type="http://schemas.openxmlformats.org/officeDocument/2006/relationships/hyperlink" Target="https://twitter.com/" TargetMode="External"/><Relationship Id="rId51" Type="http://schemas.openxmlformats.org/officeDocument/2006/relationships/hyperlink" Target="https://twitter.com/i/web/status/1296983454190641153" TargetMode="External"/><Relationship Id="rId1412" Type="http://schemas.openxmlformats.org/officeDocument/2006/relationships/hyperlink" Target="https://twitter.com/i/web/status/1298071595173523456" TargetMode="External"/><Relationship Id="rId1717" Type="http://schemas.openxmlformats.org/officeDocument/2006/relationships/hyperlink" Target="https://twitter.com/" TargetMode="External"/><Relationship Id="rId1924" Type="http://schemas.openxmlformats.org/officeDocument/2006/relationships/hyperlink" Target="https://twitter.com/" TargetMode="External"/><Relationship Id="rId3072" Type="http://schemas.openxmlformats.org/officeDocument/2006/relationships/hyperlink" Target="https://twitter.com/" TargetMode="External"/><Relationship Id="rId3377" Type="http://schemas.openxmlformats.org/officeDocument/2006/relationships/hyperlink" Target="https://twitter.com/" TargetMode="External"/><Relationship Id="rId4123" Type="http://schemas.openxmlformats.org/officeDocument/2006/relationships/hyperlink" Target="https://twitter.com/" TargetMode="External"/><Relationship Id="rId4330" Type="http://schemas.openxmlformats.org/officeDocument/2006/relationships/hyperlink" Target="https://twitter.com/" TargetMode="External"/><Relationship Id="rId298" Type="http://schemas.openxmlformats.org/officeDocument/2006/relationships/hyperlink" Target="https://twitter.com/i/web/status/1297623019020574721" TargetMode="External"/><Relationship Id="rId3584" Type="http://schemas.openxmlformats.org/officeDocument/2006/relationships/hyperlink" Target="https://twitter.com/" TargetMode="External"/><Relationship Id="rId3791" Type="http://schemas.openxmlformats.org/officeDocument/2006/relationships/hyperlink" Target="https://twitter.com/" TargetMode="External"/><Relationship Id="rId3889" Type="http://schemas.openxmlformats.org/officeDocument/2006/relationships/hyperlink" Target="https://twitter.com/" TargetMode="External"/><Relationship Id="rId4428" Type="http://schemas.openxmlformats.org/officeDocument/2006/relationships/hyperlink" Target="https://twitter.com/" TargetMode="External"/><Relationship Id="rId158" Type="http://schemas.openxmlformats.org/officeDocument/2006/relationships/hyperlink" Target="https://twitter.com/i/web/status/1297024997618311171" TargetMode="External"/><Relationship Id="rId2186" Type="http://schemas.openxmlformats.org/officeDocument/2006/relationships/hyperlink" Target="https://twitter.com/" TargetMode="External"/><Relationship Id="rId2393" Type="http://schemas.openxmlformats.org/officeDocument/2006/relationships/hyperlink" Target="https://twitter.com/" TargetMode="External"/><Relationship Id="rId2698" Type="http://schemas.openxmlformats.org/officeDocument/2006/relationships/hyperlink" Target="https://twitter.com/" TargetMode="External"/><Relationship Id="rId3237" Type="http://schemas.openxmlformats.org/officeDocument/2006/relationships/hyperlink" Target="https://twitter.com/" TargetMode="External"/><Relationship Id="rId3444" Type="http://schemas.openxmlformats.org/officeDocument/2006/relationships/hyperlink" Target="https://twitter.com/" TargetMode="External"/><Relationship Id="rId3651" Type="http://schemas.openxmlformats.org/officeDocument/2006/relationships/hyperlink" Target="https://twitter.com/" TargetMode="External"/><Relationship Id="rId365" Type="http://schemas.openxmlformats.org/officeDocument/2006/relationships/hyperlink" Target="https://twitter.com/i/web/status/1297637336067592193" TargetMode="External"/><Relationship Id="rId572" Type="http://schemas.openxmlformats.org/officeDocument/2006/relationships/hyperlink" Target="https://twitter.com/i/web/status/1297681544744763392" TargetMode="External"/><Relationship Id="rId2046" Type="http://schemas.openxmlformats.org/officeDocument/2006/relationships/hyperlink" Target="https://twitter.com/" TargetMode="External"/><Relationship Id="rId2253" Type="http://schemas.openxmlformats.org/officeDocument/2006/relationships/hyperlink" Target="https://twitter.com/" TargetMode="External"/><Relationship Id="rId2460" Type="http://schemas.openxmlformats.org/officeDocument/2006/relationships/hyperlink" Target="https://twitter.com/" TargetMode="External"/><Relationship Id="rId3304" Type="http://schemas.openxmlformats.org/officeDocument/2006/relationships/hyperlink" Target="https://twitter.com/" TargetMode="External"/><Relationship Id="rId3511" Type="http://schemas.openxmlformats.org/officeDocument/2006/relationships/hyperlink" Target="https://twitter.com/" TargetMode="External"/><Relationship Id="rId3749" Type="http://schemas.openxmlformats.org/officeDocument/2006/relationships/hyperlink" Target="https://twitter.com/" TargetMode="External"/><Relationship Id="rId3956" Type="http://schemas.openxmlformats.org/officeDocument/2006/relationships/hyperlink" Target="https://twitter.com/" TargetMode="External"/><Relationship Id="rId225" Type="http://schemas.openxmlformats.org/officeDocument/2006/relationships/hyperlink" Target="https://twitter.com/i/web/status/1296914581953089536" TargetMode="External"/><Relationship Id="rId432" Type="http://schemas.openxmlformats.org/officeDocument/2006/relationships/hyperlink" Target="https://twitter.com/i/web/status/1297633570291429376" TargetMode="External"/><Relationship Id="rId877" Type="http://schemas.openxmlformats.org/officeDocument/2006/relationships/hyperlink" Target="https://twitter.com/i/web/status/1297926511404752899" TargetMode="External"/><Relationship Id="rId1062" Type="http://schemas.openxmlformats.org/officeDocument/2006/relationships/hyperlink" Target="https://twitter.com/i/web/status/1297623020622811136" TargetMode="External"/><Relationship Id="rId2113" Type="http://schemas.openxmlformats.org/officeDocument/2006/relationships/hyperlink" Target="https://twitter.com/" TargetMode="External"/><Relationship Id="rId2320" Type="http://schemas.openxmlformats.org/officeDocument/2006/relationships/hyperlink" Target="https://twitter.com/" TargetMode="External"/><Relationship Id="rId2558" Type="http://schemas.openxmlformats.org/officeDocument/2006/relationships/hyperlink" Target="https://twitter.com/" TargetMode="External"/><Relationship Id="rId2765" Type="http://schemas.openxmlformats.org/officeDocument/2006/relationships/hyperlink" Target="https://twitter.com/" TargetMode="External"/><Relationship Id="rId2972" Type="http://schemas.openxmlformats.org/officeDocument/2006/relationships/hyperlink" Target="https://twitter.com/" TargetMode="External"/><Relationship Id="rId3609" Type="http://schemas.openxmlformats.org/officeDocument/2006/relationships/hyperlink" Target="https://twitter.com/" TargetMode="External"/><Relationship Id="rId3816" Type="http://schemas.openxmlformats.org/officeDocument/2006/relationships/hyperlink" Target="https://twitter.com/" TargetMode="External"/><Relationship Id="rId737" Type="http://schemas.openxmlformats.org/officeDocument/2006/relationships/hyperlink" Target="https://twitter.com/i/web/status/1297743783749201922" TargetMode="External"/><Relationship Id="rId944" Type="http://schemas.openxmlformats.org/officeDocument/2006/relationships/hyperlink" Target="https://twitter.com/i/web/status/1298076907846737921" TargetMode="External"/><Relationship Id="rId1367" Type="http://schemas.openxmlformats.org/officeDocument/2006/relationships/hyperlink" Target="https://twitter.com/i/web/status/1298669897271123968" TargetMode="External"/><Relationship Id="rId1574" Type="http://schemas.openxmlformats.org/officeDocument/2006/relationships/hyperlink" Target="https://twitter.com/" TargetMode="External"/><Relationship Id="rId1781" Type="http://schemas.openxmlformats.org/officeDocument/2006/relationships/hyperlink" Target="https://twitter.com/" TargetMode="External"/><Relationship Id="rId2418" Type="http://schemas.openxmlformats.org/officeDocument/2006/relationships/hyperlink" Target="https://twitter.com/" TargetMode="External"/><Relationship Id="rId2625" Type="http://schemas.openxmlformats.org/officeDocument/2006/relationships/hyperlink" Target="https://twitter.com/" TargetMode="External"/><Relationship Id="rId2832" Type="http://schemas.openxmlformats.org/officeDocument/2006/relationships/hyperlink" Target="https://twitter.com/" TargetMode="External"/><Relationship Id="rId4078" Type="http://schemas.openxmlformats.org/officeDocument/2006/relationships/hyperlink" Target="https://twitter.com/" TargetMode="External"/><Relationship Id="rId4285" Type="http://schemas.openxmlformats.org/officeDocument/2006/relationships/hyperlink" Target="https://twitter.com/" TargetMode="External"/><Relationship Id="rId4492" Type="http://schemas.openxmlformats.org/officeDocument/2006/relationships/hyperlink" Target="https://twitter.com/" TargetMode="External"/><Relationship Id="rId73" Type="http://schemas.openxmlformats.org/officeDocument/2006/relationships/hyperlink" Target="https://twitter.com/i/web/status/1297019746844585984" TargetMode="External"/><Relationship Id="rId804" Type="http://schemas.openxmlformats.org/officeDocument/2006/relationships/hyperlink" Target="https://twitter.com/i/web/status/1297641202028670983" TargetMode="External"/><Relationship Id="rId1227" Type="http://schemas.openxmlformats.org/officeDocument/2006/relationships/hyperlink" Target="https://twitter.com/i/web/status/1297039716395581440" TargetMode="External"/><Relationship Id="rId1434" Type="http://schemas.openxmlformats.org/officeDocument/2006/relationships/hyperlink" Target="https://twitter.com/will61375/status/1150161905702621196" TargetMode="External"/><Relationship Id="rId1641" Type="http://schemas.openxmlformats.org/officeDocument/2006/relationships/hyperlink" Target="https://twitter.com/" TargetMode="External"/><Relationship Id="rId1879" Type="http://schemas.openxmlformats.org/officeDocument/2006/relationships/hyperlink" Target="https://twitter.com/" TargetMode="External"/><Relationship Id="rId3094" Type="http://schemas.openxmlformats.org/officeDocument/2006/relationships/hyperlink" Target="https://twitter.com/" TargetMode="External"/><Relationship Id="rId4145" Type="http://schemas.openxmlformats.org/officeDocument/2006/relationships/hyperlink" Target="https://twitter.com/" TargetMode="External"/><Relationship Id="rId1501" Type="http://schemas.openxmlformats.org/officeDocument/2006/relationships/hyperlink" Target="https://twitter.com/i/web/status/1297675952470863873" TargetMode="External"/><Relationship Id="rId1739" Type="http://schemas.openxmlformats.org/officeDocument/2006/relationships/hyperlink" Target="https://twitter.com/" TargetMode="External"/><Relationship Id="rId1946" Type="http://schemas.openxmlformats.org/officeDocument/2006/relationships/hyperlink" Target="https://twitter.com/" TargetMode="External"/><Relationship Id="rId3399" Type="http://schemas.openxmlformats.org/officeDocument/2006/relationships/hyperlink" Target="https://twitter.com/" TargetMode="External"/><Relationship Id="rId4005" Type="http://schemas.openxmlformats.org/officeDocument/2006/relationships/hyperlink" Target="https://twitter.com/" TargetMode="External"/><Relationship Id="rId4352" Type="http://schemas.openxmlformats.org/officeDocument/2006/relationships/hyperlink" Target="https://twitter.com/" TargetMode="External"/><Relationship Id="rId1806" Type="http://schemas.openxmlformats.org/officeDocument/2006/relationships/hyperlink" Target="https://twitter.com/" TargetMode="External"/><Relationship Id="rId3161" Type="http://schemas.openxmlformats.org/officeDocument/2006/relationships/hyperlink" Target="https://twitter.com/" TargetMode="External"/><Relationship Id="rId3259" Type="http://schemas.openxmlformats.org/officeDocument/2006/relationships/hyperlink" Target="https://twitter.com/" TargetMode="External"/><Relationship Id="rId3466" Type="http://schemas.openxmlformats.org/officeDocument/2006/relationships/hyperlink" Target="https://twitter.com/" TargetMode="External"/><Relationship Id="rId4212" Type="http://schemas.openxmlformats.org/officeDocument/2006/relationships/hyperlink" Target="https://twitter.com/" TargetMode="External"/><Relationship Id="rId387" Type="http://schemas.openxmlformats.org/officeDocument/2006/relationships/hyperlink" Target="https://twitter.com/i/web/status/1297626816476336134" TargetMode="External"/><Relationship Id="rId594" Type="http://schemas.openxmlformats.org/officeDocument/2006/relationships/hyperlink" Target="https://twitter.com/i/web/status/1297035175835111427" TargetMode="External"/><Relationship Id="rId2068" Type="http://schemas.openxmlformats.org/officeDocument/2006/relationships/hyperlink" Target="https://twitter.com/" TargetMode="External"/><Relationship Id="rId2275" Type="http://schemas.openxmlformats.org/officeDocument/2006/relationships/hyperlink" Target="https://twitter.com/" TargetMode="External"/><Relationship Id="rId3021" Type="http://schemas.openxmlformats.org/officeDocument/2006/relationships/hyperlink" Target="https://twitter.com/" TargetMode="External"/><Relationship Id="rId3119" Type="http://schemas.openxmlformats.org/officeDocument/2006/relationships/hyperlink" Target="https://twitter.com/" TargetMode="External"/><Relationship Id="rId3326" Type="http://schemas.openxmlformats.org/officeDocument/2006/relationships/hyperlink" Target="https://twitter.com/" TargetMode="External"/><Relationship Id="rId3673" Type="http://schemas.openxmlformats.org/officeDocument/2006/relationships/hyperlink" Target="https://twitter.com/" TargetMode="External"/><Relationship Id="rId3880" Type="http://schemas.openxmlformats.org/officeDocument/2006/relationships/hyperlink" Target="https://twitter.com/" TargetMode="External"/><Relationship Id="rId3978" Type="http://schemas.openxmlformats.org/officeDocument/2006/relationships/hyperlink" Target="https://twitter.com/" TargetMode="External"/><Relationship Id="rId247" Type="http://schemas.openxmlformats.org/officeDocument/2006/relationships/hyperlink" Target="https://twitter.com/i/web/status/1297406839676702721" TargetMode="External"/><Relationship Id="rId899" Type="http://schemas.openxmlformats.org/officeDocument/2006/relationships/hyperlink" Target="https://twitter.com/i/web/status/1297732810128740352" TargetMode="External"/><Relationship Id="rId1084" Type="http://schemas.openxmlformats.org/officeDocument/2006/relationships/hyperlink" Target="https://twitter.com/i/web/status/1296901480813920256" TargetMode="External"/><Relationship Id="rId2482" Type="http://schemas.openxmlformats.org/officeDocument/2006/relationships/hyperlink" Target="https://twitter.com/" TargetMode="External"/><Relationship Id="rId2787" Type="http://schemas.openxmlformats.org/officeDocument/2006/relationships/hyperlink" Target="https://twitter.com/" TargetMode="External"/><Relationship Id="rId3533" Type="http://schemas.openxmlformats.org/officeDocument/2006/relationships/hyperlink" Target="https://twitter.com/" TargetMode="External"/><Relationship Id="rId3740" Type="http://schemas.openxmlformats.org/officeDocument/2006/relationships/hyperlink" Target="https://twitter.com/" TargetMode="External"/><Relationship Id="rId3838" Type="http://schemas.openxmlformats.org/officeDocument/2006/relationships/hyperlink" Target="https://twitter.com/" TargetMode="External"/><Relationship Id="rId107" Type="http://schemas.openxmlformats.org/officeDocument/2006/relationships/hyperlink" Target="https://twitter.com/i/web/status/1297050826356137991" TargetMode="External"/><Relationship Id="rId454" Type="http://schemas.openxmlformats.org/officeDocument/2006/relationships/hyperlink" Target="https://twitter.com/i/web/status/1297519247594225667" TargetMode="External"/><Relationship Id="rId661" Type="http://schemas.openxmlformats.org/officeDocument/2006/relationships/hyperlink" Target="https://twitter.com/i/web/status/1297746039479443459" TargetMode="External"/><Relationship Id="rId759" Type="http://schemas.openxmlformats.org/officeDocument/2006/relationships/hyperlink" Target="https://twitter.com/i/web/status/1297819465489547264" TargetMode="External"/><Relationship Id="rId966" Type="http://schemas.openxmlformats.org/officeDocument/2006/relationships/hyperlink" Target="https://twitter.com/i/web/status/1298065075572531201" TargetMode="External"/><Relationship Id="rId1291" Type="http://schemas.openxmlformats.org/officeDocument/2006/relationships/hyperlink" Target="https://twitter.com/i/web/status/1297766523327610881" TargetMode="External"/><Relationship Id="rId1389" Type="http://schemas.openxmlformats.org/officeDocument/2006/relationships/hyperlink" Target="https://twitter.com/i/web/status/1298721316611096582" TargetMode="External"/><Relationship Id="rId1596" Type="http://schemas.openxmlformats.org/officeDocument/2006/relationships/hyperlink" Target="https://twitter.com/" TargetMode="External"/><Relationship Id="rId2135" Type="http://schemas.openxmlformats.org/officeDocument/2006/relationships/hyperlink" Target="https://twitter.com/" TargetMode="External"/><Relationship Id="rId2342" Type="http://schemas.openxmlformats.org/officeDocument/2006/relationships/hyperlink" Target="https://twitter.com/" TargetMode="External"/><Relationship Id="rId2647" Type="http://schemas.openxmlformats.org/officeDocument/2006/relationships/hyperlink" Target="https://twitter.com/" TargetMode="External"/><Relationship Id="rId2994" Type="http://schemas.openxmlformats.org/officeDocument/2006/relationships/hyperlink" Target="https://twitter.com/" TargetMode="External"/><Relationship Id="rId3600" Type="http://schemas.openxmlformats.org/officeDocument/2006/relationships/hyperlink" Target="https://twitter.com/" TargetMode="External"/><Relationship Id="rId314" Type="http://schemas.openxmlformats.org/officeDocument/2006/relationships/hyperlink" Target="https://twitter.com/i/web/status/1297624857870569473" TargetMode="External"/><Relationship Id="rId521" Type="http://schemas.openxmlformats.org/officeDocument/2006/relationships/hyperlink" Target="https://twitter.com/i/web/status/1297033020818382850" TargetMode="External"/><Relationship Id="rId619" Type="http://schemas.openxmlformats.org/officeDocument/2006/relationships/hyperlink" Target="https://twitter.com/i/web/status/1297711874566500352" TargetMode="External"/><Relationship Id="rId1151" Type="http://schemas.openxmlformats.org/officeDocument/2006/relationships/hyperlink" Target="https://twitter.com/i/web/status/1297947057785696256" TargetMode="External"/><Relationship Id="rId1249" Type="http://schemas.openxmlformats.org/officeDocument/2006/relationships/hyperlink" Target="https://twitter.com/i/web/status/1298463564953460736" TargetMode="External"/><Relationship Id="rId2202" Type="http://schemas.openxmlformats.org/officeDocument/2006/relationships/hyperlink" Target="https://twitter.com/" TargetMode="External"/><Relationship Id="rId2854" Type="http://schemas.openxmlformats.org/officeDocument/2006/relationships/hyperlink" Target="https://twitter.com/" TargetMode="External"/><Relationship Id="rId3905" Type="http://schemas.openxmlformats.org/officeDocument/2006/relationships/hyperlink" Target="https://twitter.com/" TargetMode="External"/><Relationship Id="rId95" Type="http://schemas.openxmlformats.org/officeDocument/2006/relationships/hyperlink" Target="https://twitter.com/i/web/status/1297039265201709063" TargetMode="External"/><Relationship Id="rId826" Type="http://schemas.openxmlformats.org/officeDocument/2006/relationships/hyperlink" Target="https://twitter.com/i/web/status/1297682482091851777" TargetMode="External"/><Relationship Id="rId1011" Type="http://schemas.openxmlformats.org/officeDocument/2006/relationships/hyperlink" Target="https://twitter.com/i/web/status/1298323541344092163" TargetMode="External"/><Relationship Id="rId1109" Type="http://schemas.openxmlformats.org/officeDocument/2006/relationships/hyperlink" Target="https://twitter.com/i/web/status/1296905400118398976" TargetMode="External"/><Relationship Id="rId1456" Type="http://schemas.openxmlformats.org/officeDocument/2006/relationships/hyperlink" Target="https://twitter.com/i/web/status/1298727184891248640" TargetMode="External"/><Relationship Id="rId1663" Type="http://schemas.openxmlformats.org/officeDocument/2006/relationships/hyperlink" Target="https://twitter.com/" TargetMode="External"/><Relationship Id="rId1870" Type="http://schemas.openxmlformats.org/officeDocument/2006/relationships/hyperlink" Target="https://twitter.com/" TargetMode="External"/><Relationship Id="rId1968" Type="http://schemas.openxmlformats.org/officeDocument/2006/relationships/hyperlink" Target="https://twitter.com/" TargetMode="External"/><Relationship Id="rId2507" Type="http://schemas.openxmlformats.org/officeDocument/2006/relationships/hyperlink" Target="https://twitter.com/" TargetMode="External"/><Relationship Id="rId2714" Type="http://schemas.openxmlformats.org/officeDocument/2006/relationships/hyperlink" Target="https://twitter.com/" TargetMode="External"/><Relationship Id="rId2921" Type="http://schemas.openxmlformats.org/officeDocument/2006/relationships/hyperlink" Target="https://twitter.com/" TargetMode="External"/><Relationship Id="rId4167" Type="http://schemas.openxmlformats.org/officeDocument/2006/relationships/hyperlink" Target="https://twitter.com/" TargetMode="External"/><Relationship Id="rId4374" Type="http://schemas.openxmlformats.org/officeDocument/2006/relationships/hyperlink" Target="https://twitter.com/" TargetMode="External"/><Relationship Id="rId1316" Type="http://schemas.openxmlformats.org/officeDocument/2006/relationships/hyperlink" Target="https://twitter.com/i/web/status/1298065895462510592" TargetMode="External"/><Relationship Id="rId1523" Type="http://schemas.openxmlformats.org/officeDocument/2006/relationships/hyperlink" Target="https://twitter.com/i/web/status/1298757399583563781" TargetMode="External"/><Relationship Id="rId1730" Type="http://schemas.openxmlformats.org/officeDocument/2006/relationships/hyperlink" Target="https://twitter.com/" TargetMode="External"/><Relationship Id="rId3183" Type="http://schemas.openxmlformats.org/officeDocument/2006/relationships/hyperlink" Target="https://twitter.com/" TargetMode="External"/><Relationship Id="rId3390" Type="http://schemas.openxmlformats.org/officeDocument/2006/relationships/hyperlink" Target="https://twitter.com/" TargetMode="External"/><Relationship Id="rId4027" Type="http://schemas.openxmlformats.org/officeDocument/2006/relationships/hyperlink" Target="https://twitter.com/" TargetMode="External"/><Relationship Id="rId4234" Type="http://schemas.openxmlformats.org/officeDocument/2006/relationships/hyperlink" Target="https://twitter.com/" TargetMode="External"/><Relationship Id="rId4441" Type="http://schemas.openxmlformats.org/officeDocument/2006/relationships/hyperlink" Target="https://twitter.com/" TargetMode="External"/><Relationship Id="rId22" Type="http://schemas.openxmlformats.org/officeDocument/2006/relationships/hyperlink" Target="https://twitter.com/i/web/status/1296893015169142788" TargetMode="External"/><Relationship Id="rId1828" Type="http://schemas.openxmlformats.org/officeDocument/2006/relationships/hyperlink" Target="https://twitter.com/" TargetMode="External"/><Relationship Id="rId3043" Type="http://schemas.openxmlformats.org/officeDocument/2006/relationships/hyperlink" Target="https://twitter.com/" TargetMode="External"/><Relationship Id="rId3250" Type="http://schemas.openxmlformats.org/officeDocument/2006/relationships/hyperlink" Target="https://twitter.com/" TargetMode="External"/><Relationship Id="rId3488" Type="http://schemas.openxmlformats.org/officeDocument/2006/relationships/hyperlink" Target="https://twitter.com/" TargetMode="External"/><Relationship Id="rId3695" Type="http://schemas.openxmlformats.org/officeDocument/2006/relationships/hyperlink" Target="https://twitter.com/" TargetMode="External"/><Relationship Id="rId171" Type="http://schemas.openxmlformats.org/officeDocument/2006/relationships/hyperlink" Target="https://twitter.com/i/web/status/1297064554531356672" TargetMode="External"/><Relationship Id="rId2297" Type="http://schemas.openxmlformats.org/officeDocument/2006/relationships/hyperlink" Target="https://twitter.com/" TargetMode="External"/><Relationship Id="rId3348" Type="http://schemas.openxmlformats.org/officeDocument/2006/relationships/hyperlink" Target="https://twitter.com/" TargetMode="External"/><Relationship Id="rId3555" Type="http://schemas.openxmlformats.org/officeDocument/2006/relationships/hyperlink" Target="https://twitter.com/" TargetMode="External"/><Relationship Id="rId3762" Type="http://schemas.openxmlformats.org/officeDocument/2006/relationships/hyperlink" Target="https://twitter.com/" TargetMode="External"/><Relationship Id="rId4301" Type="http://schemas.openxmlformats.org/officeDocument/2006/relationships/hyperlink" Target="https://twitter.com/" TargetMode="External"/><Relationship Id="rId269" Type="http://schemas.openxmlformats.org/officeDocument/2006/relationships/hyperlink" Target="https://twitter.com/i/web/status/1297554828437024774" TargetMode="External"/><Relationship Id="rId476" Type="http://schemas.openxmlformats.org/officeDocument/2006/relationships/hyperlink" Target="https://twitter.com/i/web/status/1297645634137264128" TargetMode="External"/><Relationship Id="rId683" Type="http://schemas.openxmlformats.org/officeDocument/2006/relationships/hyperlink" Target="https://twitter.com/i/web/status/1297766511373725696" TargetMode="External"/><Relationship Id="rId890" Type="http://schemas.openxmlformats.org/officeDocument/2006/relationships/hyperlink" Target="https://twitter.com/i/web/status/1297949037409128448" TargetMode="External"/><Relationship Id="rId2157" Type="http://schemas.openxmlformats.org/officeDocument/2006/relationships/hyperlink" Target="https://twitter.com/" TargetMode="External"/><Relationship Id="rId2364" Type="http://schemas.openxmlformats.org/officeDocument/2006/relationships/hyperlink" Target="https://twitter.com/" TargetMode="External"/><Relationship Id="rId2571" Type="http://schemas.openxmlformats.org/officeDocument/2006/relationships/hyperlink" Target="https://twitter.com/" TargetMode="External"/><Relationship Id="rId3110" Type="http://schemas.openxmlformats.org/officeDocument/2006/relationships/hyperlink" Target="https://twitter.com/" TargetMode="External"/><Relationship Id="rId3208" Type="http://schemas.openxmlformats.org/officeDocument/2006/relationships/hyperlink" Target="https://twitter.com/" TargetMode="External"/><Relationship Id="rId3415" Type="http://schemas.openxmlformats.org/officeDocument/2006/relationships/hyperlink" Target="https://twitter.com/" TargetMode="External"/><Relationship Id="rId129" Type="http://schemas.openxmlformats.org/officeDocument/2006/relationships/hyperlink" Target="https://twitter.com/i/web/status/1297175534531760128" TargetMode="External"/><Relationship Id="rId336" Type="http://schemas.openxmlformats.org/officeDocument/2006/relationships/hyperlink" Target="https://twitter.com/i/web/status/1297624465594097666" TargetMode="External"/><Relationship Id="rId543" Type="http://schemas.openxmlformats.org/officeDocument/2006/relationships/hyperlink" Target="https://twitter.com/i/web/status/1297381943055659008" TargetMode="External"/><Relationship Id="rId988" Type="http://schemas.openxmlformats.org/officeDocument/2006/relationships/hyperlink" Target="https://twitter.com/i/web/status/1298287662554648576" TargetMode="External"/><Relationship Id="rId1173" Type="http://schemas.openxmlformats.org/officeDocument/2006/relationships/hyperlink" Target="https://twitter.com/i/web/status/1298092305497300992" TargetMode="External"/><Relationship Id="rId1380" Type="http://schemas.openxmlformats.org/officeDocument/2006/relationships/hyperlink" Target="https://twitter.com/i/web/status/1298719542428893184" TargetMode="External"/><Relationship Id="rId2017" Type="http://schemas.openxmlformats.org/officeDocument/2006/relationships/hyperlink" Target="https://twitter.com/" TargetMode="External"/><Relationship Id="rId2224" Type="http://schemas.openxmlformats.org/officeDocument/2006/relationships/hyperlink" Target="https://twitter.com/" TargetMode="External"/><Relationship Id="rId2669" Type="http://schemas.openxmlformats.org/officeDocument/2006/relationships/hyperlink" Target="https://twitter.com/" TargetMode="External"/><Relationship Id="rId2876" Type="http://schemas.openxmlformats.org/officeDocument/2006/relationships/hyperlink" Target="https://twitter.com/" TargetMode="External"/><Relationship Id="rId3622" Type="http://schemas.openxmlformats.org/officeDocument/2006/relationships/hyperlink" Target="https://twitter.com/" TargetMode="External"/><Relationship Id="rId3927" Type="http://schemas.openxmlformats.org/officeDocument/2006/relationships/hyperlink" Target="https://twitter.com/" TargetMode="External"/><Relationship Id="rId403" Type="http://schemas.openxmlformats.org/officeDocument/2006/relationships/hyperlink" Target="https://twitter.com/i/web/status/1297629241555771393" TargetMode="External"/><Relationship Id="rId750" Type="http://schemas.openxmlformats.org/officeDocument/2006/relationships/hyperlink" Target="https://twitter.com/i/web/status/1297778764978499584" TargetMode="External"/><Relationship Id="rId848" Type="http://schemas.openxmlformats.org/officeDocument/2006/relationships/hyperlink" Target="https://twitter.com/i/web/status/1297536914887598080" TargetMode="External"/><Relationship Id="rId1033" Type="http://schemas.openxmlformats.org/officeDocument/2006/relationships/hyperlink" Target="https://twitter.com/i/web/status/1298402033121165313" TargetMode="External"/><Relationship Id="rId1478" Type="http://schemas.openxmlformats.org/officeDocument/2006/relationships/hyperlink" Target="https://twitter.com/i/web/status/1298746771557023744" TargetMode="External"/><Relationship Id="rId1685" Type="http://schemas.openxmlformats.org/officeDocument/2006/relationships/hyperlink" Target="https://twitter.com/" TargetMode="External"/><Relationship Id="rId1892" Type="http://schemas.openxmlformats.org/officeDocument/2006/relationships/hyperlink" Target="https://twitter.com/" TargetMode="External"/><Relationship Id="rId2431" Type="http://schemas.openxmlformats.org/officeDocument/2006/relationships/hyperlink" Target="https://twitter.com/" TargetMode="External"/><Relationship Id="rId2529" Type="http://schemas.openxmlformats.org/officeDocument/2006/relationships/hyperlink" Target="https://twitter.com/" TargetMode="External"/><Relationship Id="rId2736" Type="http://schemas.openxmlformats.org/officeDocument/2006/relationships/hyperlink" Target="https://twitter.com/" TargetMode="External"/><Relationship Id="rId4091" Type="http://schemas.openxmlformats.org/officeDocument/2006/relationships/hyperlink" Target="https://twitter.com/" TargetMode="External"/><Relationship Id="rId4189" Type="http://schemas.openxmlformats.org/officeDocument/2006/relationships/hyperlink" Target="https://twitter.com/" TargetMode="External"/><Relationship Id="rId610" Type="http://schemas.openxmlformats.org/officeDocument/2006/relationships/hyperlink" Target="https://twitter.com/i/web/status/1297686913575350272" TargetMode="External"/><Relationship Id="rId708" Type="http://schemas.openxmlformats.org/officeDocument/2006/relationships/hyperlink" Target="https://twitter.com/i/web/status/1297752759869927425" TargetMode="External"/><Relationship Id="rId915" Type="http://schemas.openxmlformats.org/officeDocument/2006/relationships/hyperlink" Target="https://twitter.com/i/web/status/1297930251624943618" TargetMode="External"/><Relationship Id="rId1240" Type="http://schemas.openxmlformats.org/officeDocument/2006/relationships/hyperlink" Target="https://twitter.com/i/web/status/1298462129582821376" TargetMode="External"/><Relationship Id="rId1338" Type="http://schemas.openxmlformats.org/officeDocument/2006/relationships/hyperlink" Target="https://twitter.com/i/web/status/1297638619767865349" TargetMode="External"/><Relationship Id="rId1545" Type="http://schemas.openxmlformats.org/officeDocument/2006/relationships/hyperlink" Target="https://twitter.com/i/web/status/1297637886762917889" TargetMode="External"/><Relationship Id="rId2943" Type="http://schemas.openxmlformats.org/officeDocument/2006/relationships/hyperlink" Target="https://twitter.com/" TargetMode="External"/><Relationship Id="rId4049" Type="http://schemas.openxmlformats.org/officeDocument/2006/relationships/hyperlink" Target="https://twitter.com/" TargetMode="External"/><Relationship Id="rId4396" Type="http://schemas.openxmlformats.org/officeDocument/2006/relationships/hyperlink" Target="https://twitter.com/" TargetMode="External"/><Relationship Id="rId1100" Type="http://schemas.openxmlformats.org/officeDocument/2006/relationships/hyperlink" Target="https://twitter.com/i/web/status/1296905630649856001" TargetMode="External"/><Relationship Id="rId1405" Type="http://schemas.openxmlformats.org/officeDocument/2006/relationships/hyperlink" Target="https://twitter.com/i/web/status/1298729455314178052" TargetMode="External"/><Relationship Id="rId1752" Type="http://schemas.openxmlformats.org/officeDocument/2006/relationships/hyperlink" Target="https://twitter.com/" TargetMode="External"/><Relationship Id="rId2803" Type="http://schemas.openxmlformats.org/officeDocument/2006/relationships/hyperlink" Target="https://twitter.com/" TargetMode="External"/><Relationship Id="rId4256" Type="http://schemas.openxmlformats.org/officeDocument/2006/relationships/hyperlink" Target="https://twitter.com/" TargetMode="External"/><Relationship Id="rId4463" Type="http://schemas.openxmlformats.org/officeDocument/2006/relationships/hyperlink" Target="https://twitter.com/" TargetMode="External"/><Relationship Id="rId44" Type="http://schemas.openxmlformats.org/officeDocument/2006/relationships/hyperlink" Target="https://twitter.com/i/web/status/1296981352408023042" TargetMode="External"/><Relationship Id="rId1612" Type="http://schemas.openxmlformats.org/officeDocument/2006/relationships/hyperlink" Target="https://twitter.com/" TargetMode="External"/><Relationship Id="rId1917" Type="http://schemas.openxmlformats.org/officeDocument/2006/relationships/hyperlink" Target="https://twitter.com/" TargetMode="External"/><Relationship Id="rId3065" Type="http://schemas.openxmlformats.org/officeDocument/2006/relationships/hyperlink" Target="https://twitter.com/" TargetMode="External"/><Relationship Id="rId3272" Type="http://schemas.openxmlformats.org/officeDocument/2006/relationships/hyperlink" Target="https://twitter.com/" TargetMode="External"/><Relationship Id="rId4116" Type="http://schemas.openxmlformats.org/officeDocument/2006/relationships/hyperlink" Target="https://twitter.com/" TargetMode="External"/><Relationship Id="rId4323" Type="http://schemas.openxmlformats.org/officeDocument/2006/relationships/hyperlink" Target="https://twitter.com/" TargetMode="External"/><Relationship Id="rId193" Type="http://schemas.openxmlformats.org/officeDocument/2006/relationships/hyperlink" Target="https://twitter.com/brianknockin/status/1297349481969545217" TargetMode="External"/><Relationship Id="rId498" Type="http://schemas.openxmlformats.org/officeDocument/2006/relationships/hyperlink" Target="https://twitter.com/i/web/status/1297638762986582017" TargetMode="External"/><Relationship Id="rId2081" Type="http://schemas.openxmlformats.org/officeDocument/2006/relationships/hyperlink" Target="https://twitter.com/" TargetMode="External"/><Relationship Id="rId2179" Type="http://schemas.openxmlformats.org/officeDocument/2006/relationships/hyperlink" Target="https://twitter.com/" TargetMode="External"/><Relationship Id="rId3132" Type="http://schemas.openxmlformats.org/officeDocument/2006/relationships/hyperlink" Target="https://twitter.com/" TargetMode="External"/><Relationship Id="rId3577" Type="http://schemas.openxmlformats.org/officeDocument/2006/relationships/hyperlink" Target="https://twitter.com/" TargetMode="External"/><Relationship Id="rId3784" Type="http://schemas.openxmlformats.org/officeDocument/2006/relationships/hyperlink" Target="https://twitter.com/" TargetMode="External"/><Relationship Id="rId3991" Type="http://schemas.openxmlformats.org/officeDocument/2006/relationships/hyperlink" Target="https://twitter.com/" TargetMode="External"/><Relationship Id="rId260" Type="http://schemas.openxmlformats.org/officeDocument/2006/relationships/hyperlink" Target="https://twitter.com/i/web/status/1297503953962360836" TargetMode="External"/><Relationship Id="rId2386" Type="http://schemas.openxmlformats.org/officeDocument/2006/relationships/hyperlink" Target="https://twitter.com/" TargetMode="External"/><Relationship Id="rId2593" Type="http://schemas.openxmlformats.org/officeDocument/2006/relationships/hyperlink" Target="https://twitter.com/" TargetMode="External"/><Relationship Id="rId3437" Type="http://schemas.openxmlformats.org/officeDocument/2006/relationships/hyperlink" Target="https://twitter.com/" TargetMode="External"/><Relationship Id="rId3644" Type="http://schemas.openxmlformats.org/officeDocument/2006/relationships/hyperlink" Target="https://twitter.com/" TargetMode="External"/><Relationship Id="rId3851" Type="http://schemas.openxmlformats.org/officeDocument/2006/relationships/hyperlink" Target="https://twitter.com/" TargetMode="External"/><Relationship Id="rId120" Type="http://schemas.openxmlformats.org/officeDocument/2006/relationships/hyperlink" Target="https://twitter.com/i/web/status/1297071891639709696" TargetMode="External"/><Relationship Id="rId358" Type="http://schemas.openxmlformats.org/officeDocument/2006/relationships/hyperlink" Target="https://twitter.com/i/web/status/1297624020200849412" TargetMode="External"/><Relationship Id="rId565" Type="http://schemas.openxmlformats.org/officeDocument/2006/relationships/hyperlink" Target="https://twitter.com/i/web/status/1297676866841583616" TargetMode="External"/><Relationship Id="rId772" Type="http://schemas.openxmlformats.org/officeDocument/2006/relationships/hyperlink" Target="https://twitter.com/i/web/status/1297882384155553801" TargetMode="External"/><Relationship Id="rId1195" Type="http://schemas.openxmlformats.org/officeDocument/2006/relationships/hyperlink" Target="https://twitter.com/i/web/status/1298414053925122049" TargetMode="External"/><Relationship Id="rId2039" Type="http://schemas.openxmlformats.org/officeDocument/2006/relationships/hyperlink" Target="https://twitter.com/" TargetMode="External"/><Relationship Id="rId2246" Type="http://schemas.openxmlformats.org/officeDocument/2006/relationships/hyperlink" Target="https://twitter.com/" TargetMode="External"/><Relationship Id="rId2453" Type="http://schemas.openxmlformats.org/officeDocument/2006/relationships/hyperlink" Target="https://twitter.com/" TargetMode="External"/><Relationship Id="rId2660" Type="http://schemas.openxmlformats.org/officeDocument/2006/relationships/hyperlink" Target="https://twitter.com/" TargetMode="External"/><Relationship Id="rId2898" Type="http://schemas.openxmlformats.org/officeDocument/2006/relationships/hyperlink" Target="https://twitter.com/" TargetMode="External"/><Relationship Id="rId3504" Type="http://schemas.openxmlformats.org/officeDocument/2006/relationships/hyperlink" Target="https://twitter.com/" TargetMode="External"/><Relationship Id="rId3711" Type="http://schemas.openxmlformats.org/officeDocument/2006/relationships/hyperlink" Target="https://twitter.com/" TargetMode="External"/><Relationship Id="rId3949" Type="http://schemas.openxmlformats.org/officeDocument/2006/relationships/hyperlink" Target="https://twitter.com/" TargetMode="External"/><Relationship Id="rId218" Type="http://schemas.openxmlformats.org/officeDocument/2006/relationships/hyperlink" Target="https://twitter.com/i/web/status/1297383554561736705" TargetMode="External"/><Relationship Id="rId425" Type="http://schemas.openxmlformats.org/officeDocument/2006/relationships/hyperlink" Target="https://twitter.com/i/web/status/1296982810348191747" TargetMode="External"/><Relationship Id="rId632" Type="http://schemas.openxmlformats.org/officeDocument/2006/relationships/hyperlink" Target="https://twitter.com/i/web/status/1297743662957449217" TargetMode="External"/><Relationship Id="rId1055" Type="http://schemas.openxmlformats.org/officeDocument/2006/relationships/hyperlink" Target="https://twitter.com/i/web/status/1296982694052745216" TargetMode="External"/><Relationship Id="rId1262" Type="http://schemas.openxmlformats.org/officeDocument/2006/relationships/hyperlink" Target="https://twitter.com/i/web/status/1298465807387840514" TargetMode="External"/><Relationship Id="rId2106" Type="http://schemas.openxmlformats.org/officeDocument/2006/relationships/hyperlink" Target="https://twitter.com/" TargetMode="External"/><Relationship Id="rId2313" Type="http://schemas.openxmlformats.org/officeDocument/2006/relationships/hyperlink" Target="https://twitter.com/" TargetMode="External"/><Relationship Id="rId2520" Type="http://schemas.openxmlformats.org/officeDocument/2006/relationships/hyperlink" Target="https://twitter.com/" TargetMode="External"/><Relationship Id="rId2758" Type="http://schemas.openxmlformats.org/officeDocument/2006/relationships/hyperlink" Target="https://twitter.com/" TargetMode="External"/><Relationship Id="rId2965" Type="http://schemas.openxmlformats.org/officeDocument/2006/relationships/hyperlink" Target="https://twitter.com/" TargetMode="External"/><Relationship Id="rId3809" Type="http://schemas.openxmlformats.org/officeDocument/2006/relationships/hyperlink" Target="https://twitter.com/" TargetMode="External"/><Relationship Id="rId937" Type="http://schemas.openxmlformats.org/officeDocument/2006/relationships/hyperlink" Target="https://twitter.com/i/web/status/1297948308757983234" TargetMode="External"/><Relationship Id="rId1122" Type="http://schemas.openxmlformats.org/officeDocument/2006/relationships/hyperlink" Target="https://twitter.com/i/web/status/1297048331873595392" TargetMode="External"/><Relationship Id="rId1567" Type="http://schemas.openxmlformats.org/officeDocument/2006/relationships/hyperlink" Target="https://twitter.com/i/web/status/1298767661309071362" TargetMode="External"/><Relationship Id="rId1774" Type="http://schemas.openxmlformats.org/officeDocument/2006/relationships/hyperlink" Target="https://twitter.com/" TargetMode="External"/><Relationship Id="rId1981" Type="http://schemas.openxmlformats.org/officeDocument/2006/relationships/hyperlink" Target="https://twitter.com/" TargetMode="External"/><Relationship Id="rId2618" Type="http://schemas.openxmlformats.org/officeDocument/2006/relationships/hyperlink" Target="https://twitter.com/" TargetMode="External"/><Relationship Id="rId2825" Type="http://schemas.openxmlformats.org/officeDocument/2006/relationships/hyperlink" Target="https://twitter.com/" TargetMode="External"/><Relationship Id="rId4180" Type="http://schemas.openxmlformats.org/officeDocument/2006/relationships/hyperlink" Target="https://twitter.com/" TargetMode="External"/><Relationship Id="rId4278" Type="http://schemas.openxmlformats.org/officeDocument/2006/relationships/hyperlink" Target="https://twitter.com/" TargetMode="External"/><Relationship Id="rId4485" Type="http://schemas.openxmlformats.org/officeDocument/2006/relationships/hyperlink" Target="https://twitter.com/" TargetMode="External"/><Relationship Id="rId66" Type="http://schemas.openxmlformats.org/officeDocument/2006/relationships/hyperlink" Target="https://twitter.com/i/web/status/1297008760188272640" TargetMode="External"/><Relationship Id="rId1427" Type="http://schemas.openxmlformats.org/officeDocument/2006/relationships/hyperlink" Target="https://twitter.com/i/web/status/1298741829832237061" TargetMode="External"/><Relationship Id="rId1634" Type="http://schemas.openxmlformats.org/officeDocument/2006/relationships/hyperlink" Target="https://twitter.com/" TargetMode="External"/><Relationship Id="rId1841" Type="http://schemas.openxmlformats.org/officeDocument/2006/relationships/hyperlink" Target="https://twitter.com/" TargetMode="External"/><Relationship Id="rId3087" Type="http://schemas.openxmlformats.org/officeDocument/2006/relationships/hyperlink" Target="https://twitter.com/" TargetMode="External"/><Relationship Id="rId3294" Type="http://schemas.openxmlformats.org/officeDocument/2006/relationships/hyperlink" Target="https://twitter.com/" TargetMode="External"/><Relationship Id="rId4040" Type="http://schemas.openxmlformats.org/officeDocument/2006/relationships/hyperlink" Target="https://twitter.com/" TargetMode="External"/><Relationship Id="rId4138" Type="http://schemas.openxmlformats.org/officeDocument/2006/relationships/hyperlink" Target="https://twitter.com/" TargetMode="External"/><Relationship Id="rId4345" Type="http://schemas.openxmlformats.org/officeDocument/2006/relationships/hyperlink" Target="https://twitter.com/" TargetMode="External"/><Relationship Id="rId1939" Type="http://schemas.openxmlformats.org/officeDocument/2006/relationships/hyperlink" Target="https://twitter.com/" TargetMode="External"/><Relationship Id="rId3599" Type="http://schemas.openxmlformats.org/officeDocument/2006/relationships/hyperlink" Target="https://twitter.com/" TargetMode="External"/><Relationship Id="rId1701" Type="http://schemas.openxmlformats.org/officeDocument/2006/relationships/hyperlink" Target="https://twitter.com/" TargetMode="External"/><Relationship Id="rId3154" Type="http://schemas.openxmlformats.org/officeDocument/2006/relationships/hyperlink" Target="https://twitter.com/" TargetMode="External"/><Relationship Id="rId3361" Type="http://schemas.openxmlformats.org/officeDocument/2006/relationships/hyperlink" Target="https://twitter.com/" TargetMode="External"/><Relationship Id="rId3459" Type="http://schemas.openxmlformats.org/officeDocument/2006/relationships/hyperlink" Target="https://twitter.com/" TargetMode="External"/><Relationship Id="rId3666" Type="http://schemas.openxmlformats.org/officeDocument/2006/relationships/hyperlink" Target="https://twitter.com/" TargetMode="External"/><Relationship Id="rId4205" Type="http://schemas.openxmlformats.org/officeDocument/2006/relationships/hyperlink" Target="https://twitter.com/" TargetMode="External"/><Relationship Id="rId4412" Type="http://schemas.openxmlformats.org/officeDocument/2006/relationships/hyperlink" Target="https://twitter.com/" TargetMode="External"/><Relationship Id="rId282" Type="http://schemas.openxmlformats.org/officeDocument/2006/relationships/hyperlink" Target="https://twitter.com/i/web/status/1297584738622771202" TargetMode="External"/><Relationship Id="rId587" Type="http://schemas.openxmlformats.org/officeDocument/2006/relationships/hyperlink" Target="https://twitter.com/i/web/status/1297035078501978113" TargetMode="External"/><Relationship Id="rId2170" Type="http://schemas.openxmlformats.org/officeDocument/2006/relationships/hyperlink" Target="https://twitter.com/" TargetMode="External"/><Relationship Id="rId2268" Type="http://schemas.openxmlformats.org/officeDocument/2006/relationships/hyperlink" Target="https://twitter.com/" TargetMode="External"/><Relationship Id="rId3014" Type="http://schemas.openxmlformats.org/officeDocument/2006/relationships/hyperlink" Target="https://twitter.com/" TargetMode="External"/><Relationship Id="rId3221" Type="http://schemas.openxmlformats.org/officeDocument/2006/relationships/hyperlink" Target="https://twitter.com/" TargetMode="External"/><Relationship Id="rId3319" Type="http://schemas.openxmlformats.org/officeDocument/2006/relationships/hyperlink" Target="https://twitter.com/" TargetMode="External"/><Relationship Id="rId3873" Type="http://schemas.openxmlformats.org/officeDocument/2006/relationships/hyperlink" Target="https://twitter.com/" TargetMode="External"/><Relationship Id="rId8" Type="http://schemas.openxmlformats.org/officeDocument/2006/relationships/hyperlink" Target="https://twitter.com/i/web/status/1296825092110987269" TargetMode="External"/><Relationship Id="rId142" Type="http://schemas.openxmlformats.org/officeDocument/2006/relationships/hyperlink" Target="https://twitter.com/i/web/status/1297232775012143104" TargetMode="External"/><Relationship Id="rId447" Type="http://schemas.openxmlformats.org/officeDocument/2006/relationships/hyperlink" Target="https://twitter.com/i/web/status/1297636259377098763" TargetMode="External"/><Relationship Id="rId794" Type="http://schemas.openxmlformats.org/officeDocument/2006/relationships/hyperlink" Target="https://twitter.com/i/web/status/1297673910494859264" TargetMode="External"/><Relationship Id="rId1077" Type="http://schemas.openxmlformats.org/officeDocument/2006/relationships/hyperlink" Target="https://twitter.com/i/web/status/1298433746891427840" TargetMode="External"/><Relationship Id="rId2030" Type="http://schemas.openxmlformats.org/officeDocument/2006/relationships/hyperlink" Target="https://twitter.com/" TargetMode="External"/><Relationship Id="rId2128" Type="http://schemas.openxmlformats.org/officeDocument/2006/relationships/hyperlink" Target="https://twitter.com/" TargetMode="External"/><Relationship Id="rId2475" Type="http://schemas.openxmlformats.org/officeDocument/2006/relationships/hyperlink" Target="https://twitter.com/" TargetMode="External"/><Relationship Id="rId2682" Type="http://schemas.openxmlformats.org/officeDocument/2006/relationships/hyperlink" Target="https://twitter.com/" TargetMode="External"/><Relationship Id="rId2987" Type="http://schemas.openxmlformats.org/officeDocument/2006/relationships/hyperlink" Target="https://twitter.com/" TargetMode="External"/><Relationship Id="rId3526" Type="http://schemas.openxmlformats.org/officeDocument/2006/relationships/hyperlink" Target="https://twitter.com/" TargetMode="External"/><Relationship Id="rId3733" Type="http://schemas.openxmlformats.org/officeDocument/2006/relationships/hyperlink" Target="https://twitter.com/" TargetMode="External"/><Relationship Id="rId3940" Type="http://schemas.openxmlformats.org/officeDocument/2006/relationships/hyperlink" Target="https://twitter.com/" TargetMode="External"/><Relationship Id="rId654" Type="http://schemas.openxmlformats.org/officeDocument/2006/relationships/hyperlink" Target="https://twitter.com/i/web/status/1297744820954439685" TargetMode="External"/><Relationship Id="rId861" Type="http://schemas.openxmlformats.org/officeDocument/2006/relationships/hyperlink" Target="https://twitter.com/i/web/status/1297900597199409152" TargetMode="External"/><Relationship Id="rId959" Type="http://schemas.openxmlformats.org/officeDocument/2006/relationships/hyperlink" Target="https://twitter.com/i/web/status/1297076196107329538" TargetMode="External"/><Relationship Id="rId1284" Type="http://schemas.openxmlformats.org/officeDocument/2006/relationships/hyperlink" Target="https://twitter.com/i/web/status/1297765807955509249" TargetMode="External"/><Relationship Id="rId1491" Type="http://schemas.openxmlformats.org/officeDocument/2006/relationships/hyperlink" Target="https://twitter.com/i/web/status/1298748711338676226" TargetMode="External"/><Relationship Id="rId1589" Type="http://schemas.openxmlformats.org/officeDocument/2006/relationships/hyperlink" Target="https://twitter.com/" TargetMode="External"/><Relationship Id="rId2335" Type="http://schemas.openxmlformats.org/officeDocument/2006/relationships/hyperlink" Target="https://twitter.com/" TargetMode="External"/><Relationship Id="rId2542" Type="http://schemas.openxmlformats.org/officeDocument/2006/relationships/hyperlink" Target="https://twitter.com/" TargetMode="External"/><Relationship Id="rId3800" Type="http://schemas.openxmlformats.org/officeDocument/2006/relationships/hyperlink" Target="https://twitter.com/" TargetMode="External"/><Relationship Id="rId307" Type="http://schemas.openxmlformats.org/officeDocument/2006/relationships/hyperlink" Target="https://twitter.com/i/web/status/1297623490963607553" TargetMode="External"/><Relationship Id="rId514" Type="http://schemas.openxmlformats.org/officeDocument/2006/relationships/hyperlink" Target="https://twitter.com/i/web/status/1297672477611614213" TargetMode="External"/><Relationship Id="rId721" Type="http://schemas.openxmlformats.org/officeDocument/2006/relationships/hyperlink" Target="https://twitter.com/i/web/status/1297752759869927425" TargetMode="External"/><Relationship Id="rId1144" Type="http://schemas.openxmlformats.org/officeDocument/2006/relationships/hyperlink" Target="https://twitter.com/i/web/status/1297933198660259854" TargetMode="External"/><Relationship Id="rId1351" Type="http://schemas.openxmlformats.org/officeDocument/2006/relationships/hyperlink" Target="https://twitter.com/i/web/status/1298653292763836416" TargetMode="External"/><Relationship Id="rId1449" Type="http://schemas.openxmlformats.org/officeDocument/2006/relationships/hyperlink" Target="https://twitter.com/i/web/status/1298746725893636096" TargetMode="External"/><Relationship Id="rId1796" Type="http://schemas.openxmlformats.org/officeDocument/2006/relationships/hyperlink" Target="https://twitter.com/" TargetMode="External"/><Relationship Id="rId2402" Type="http://schemas.openxmlformats.org/officeDocument/2006/relationships/hyperlink" Target="https://twitter.com/" TargetMode="External"/><Relationship Id="rId2847" Type="http://schemas.openxmlformats.org/officeDocument/2006/relationships/hyperlink" Target="https://twitter.com/" TargetMode="External"/><Relationship Id="rId4062" Type="http://schemas.openxmlformats.org/officeDocument/2006/relationships/hyperlink" Target="https://twitter.com/" TargetMode="External"/><Relationship Id="rId88" Type="http://schemas.openxmlformats.org/officeDocument/2006/relationships/hyperlink" Target="https://twitter.com/i/web/status/1297038895461228544" TargetMode="External"/><Relationship Id="rId819" Type="http://schemas.openxmlformats.org/officeDocument/2006/relationships/hyperlink" Target="https://twitter.com/i/web/status/1297673910494859264" TargetMode="External"/><Relationship Id="rId1004" Type="http://schemas.openxmlformats.org/officeDocument/2006/relationships/hyperlink" Target="https://twitter.com/i/web/status/1298089924982378496" TargetMode="External"/><Relationship Id="rId1211" Type="http://schemas.openxmlformats.org/officeDocument/2006/relationships/hyperlink" Target="https://twitter.com/i/web/status/1297036209139507201" TargetMode="External"/><Relationship Id="rId1656" Type="http://schemas.openxmlformats.org/officeDocument/2006/relationships/hyperlink" Target="https://twitter.com/" TargetMode="External"/><Relationship Id="rId1863" Type="http://schemas.openxmlformats.org/officeDocument/2006/relationships/hyperlink" Target="https://twitter.com/" TargetMode="External"/><Relationship Id="rId2707" Type="http://schemas.openxmlformats.org/officeDocument/2006/relationships/hyperlink" Target="https://twitter.com/" TargetMode="External"/><Relationship Id="rId2914" Type="http://schemas.openxmlformats.org/officeDocument/2006/relationships/hyperlink" Target="https://twitter.com/" TargetMode="External"/><Relationship Id="rId4367" Type="http://schemas.openxmlformats.org/officeDocument/2006/relationships/hyperlink" Target="https://twitter.com/" TargetMode="External"/><Relationship Id="rId1309" Type="http://schemas.openxmlformats.org/officeDocument/2006/relationships/hyperlink" Target="https://twitter.com/i/web/status/1297622973051002886" TargetMode="External"/><Relationship Id="rId1516" Type="http://schemas.openxmlformats.org/officeDocument/2006/relationships/hyperlink" Target="https://twitter.com/i/web/status/1298756899484192770" TargetMode="External"/><Relationship Id="rId1723" Type="http://schemas.openxmlformats.org/officeDocument/2006/relationships/hyperlink" Target="https://twitter.com/" TargetMode="External"/><Relationship Id="rId1930" Type="http://schemas.openxmlformats.org/officeDocument/2006/relationships/hyperlink" Target="https://twitter.com/" TargetMode="External"/><Relationship Id="rId3176" Type="http://schemas.openxmlformats.org/officeDocument/2006/relationships/hyperlink" Target="https://twitter.com/" TargetMode="External"/><Relationship Id="rId3383" Type="http://schemas.openxmlformats.org/officeDocument/2006/relationships/hyperlink" Target="https://twitter.com/" TargetMode="External"/><Relationship Id="rId3590" Type="http://schemas.openxmlformats.org/officeDocument/2006/relationships/hyperlink" Target="https://twitter.com/" TargetMode="External"/><Relationship Id="rId4227" Type="http://schemas.openxmlformats.org/officeDocument/2006/relationships/hyperlink" Target="https://twitter.com/" TargetMode="External"/><Relationship Id="rId4434" Type="http://schemas.openxmlformats.org/officeDocument/2006/relationships/hyperlink" Target="https://twitter.com/" TargetMode="External"/><Relationship Id="rId15" Type="http://schemas.openxmlformats.org/officeDocument/2006/relationships/hyperlink" Target="https://twitter.com/i/web/status/1296893015169142788" TargetMode="External"/><Relationship Id="rId2192" Type="http://schemas.openxmlformats.org/officeDocument/2006/relationships/hyperlink" Target="https://twitter.com/" TargetMode="External"/><Relationship Id="rId3036" Type="http://schemas.openxmlformats.org/officeDocument/2006/relationships/hyperlink" Target="https://twitter.com/" TargetMode="External"/><Relationship Id="rId3243" Type="http://schemas.openxmlformats.org/officeDocument/2006/relationships/hyperlink" Target="https://twitter.com/" TargetMode="External"/><Relationship Id="rId3688" Type="http://schemas.openxmlformats.org/officeDocument/2006/relationships/hyperlink" Target="https://twitter.com/" TargetMode="External"/><Relationship Id="rId3895" Type="http://schemas.openxmlformats.org/officeDocument/2006/relationships/hyperlink" Target="https://twitter.com/" TargetMode="External"/><Relationship Id="rId164" Type="http://schemas.openxmlformats.org/officeDocument/2006/relationships/hyperlink" Target="https://twitter.com/i/web/status/1297037262308487168" TargetMode="External"/><Relationship Id="rId371" Type="http://schemas.openxmlformats.org/officeDocument/2006/relationships/hyperlink" Target="https://twitter.com/i/web/status/1297625105468657665" TargetMode="External"/><Relationship Id="rId2052" Type="http://schemas.openxmlformats.org/officeDocument/2006/relationships/hyperlink" Target="https://twitter.com/" TargetMode="External"/><Relationship Id="rId2497" Type="http://schemas.openxmlformats.org/officeDocument/2006/relationships/hyperlink" Target="https://twitter.com/" TargetMode="External"/><Relationship Id="rId3450" Type="http://schemas.openxmlformats.org/officeDocument/2006/relationships/hyperlink" Target="https://twitter.com/" TargetMode="External"/><Relationship Id="rId3548" Type="http://schemas.openxmlformats.org/officeDocument/2006/relationships/hyperlink" Target="https://twitter.com/" TargetMode="External"/><Relationship Id="rId3755" Type="http://schemas.openxmlformats.org/officeDocument/2006/relationships/hyperlink" Target="https://twitter.com/" TargetMode="External"/><Relationship Id="rId4501" Type="http://schemas.openxmlformats.org/officeDocument/2006/relationships/vmlDrawing" Target="../drawings/vmlDrawing1.vml"/><Relationship Id="rId469" Type="http://schemas.openxmlformats.org/officeDocument/2006/relationships/hyperlink" Target="https://twitter.com/i/web/status/1297650923993522178" TargetMode="External"/><Relationship Id="rId676" Type="http://schemas.openxmlformats.org/officeDocument/2006/relationships/hyperlink" Target="https://twitter.com/i/web/status/1297765669505835013" TargetMode="External"/><Relationship Id="rId883" Type="http://schemas.openxmlformats.org/officeDocument/2006/relationships/hyperlink" Target="https://twitter.com/i/web/status/1297931480446963712" TargetMode="External"/><Relationship Id="rId1099" Type="http://schemas.openxmlformats.org/officeDocument/2006/relationships/hyperlink" Target="https://twitter.com/i/web/status/1296905630649856001" TargetMode="External"/><Relationship Id="rId2357" Type="http://schemas.openxmlformats.org/officeDocument/2006/relationships/hyperlink" Target="https://twitter.com/" TargetMode="External"/><Relationship Id="rId2564" Type="http://schemas.openxmlformats.org/officeDocument/2006/relationships/hyperlink" Target="https://twitter.com/" TargetMode="External"/><Relationship Id="rId3103" Type="http://schemas.openxmlformats.org/officeDocument/2006/relationships/hyperlink" Target="https://twitter.com/" TargetMode="External"/><Relationship Id="rId3310" Type="http://schemas.openxmlformats.org/officeDocument/2006/relationships/hyperlink" Target="https://twitter.com/" TargetMode="External"/><Relationship Id="rId3408" Type="http://schemas.openxmlformats.org/officeDocument/2006/relationships/hyperlink" Target="https://twitter.com/" TargetMode="External"/><Relationship Id="rId3615" Type="http://schemas.openxmlformats.org/officeDocument/2006/relationships/hyperlink" Target="https://twitter.com/" TargetMode="External"/><Relationship Id="rId3962" Type="http://schemas.openxmlformats.org/officeDocument/2006/relationships/hyperlink" Target="https://twitter.com/" TargetMode="External"/><Relationship Id="rId231" Type="http://schemas.openxmlformats.org/officeDocument/2006/relationships/hyperlink" Target="https://twitter.com/i/web/status/1296981537666281477" TargetMode="External"/><Relationship Id="rId329" Type="http://schemas.openxmlformats.org/officeDocument/2006/relationships/hyperlink" Target="https://twitter.com/i/web/status/1297626211347136512" TargetMode="External"/><Relationship Id="rId536" Type="http://schemas.openxmlformats.org/officeDocument/2006/relationships/hyperlink" Target="https://twitter.com/i/web/status/1297674088136097793" TargetMode="External"/><Relationship Id="rId1166" Type="http://schemas.openxmlformats.org/officeDocument/2006/relationships/hyperlink" Target="https://twitter.com/i/web/status/1297947302787612672" TargetMode="External"/><Relationship Id="rId1373" Type="http://schemas.openxmlformats.org/officeDocument/2006/relationships/hyperlink" Target="https://twitter.com/i/web/status/1298672463765741570" TargetMode="External"/><Relationship Id="rId2217" Type="http://schemas.openxmlformats.org/officeDocument/2006/relationships/hyperlink" Target="https://twitter.com/" TargetMode="External"/><Relationship Id="rId2771" Type="http://schemas.openxmlformats.org/officeDocument/2006/relationships/hyperlink" Target="https://twitter.com/" TargetMode="External"/><Relationship Id="rId2869" Type="http://schemas.openxmlformats.org/officeDocument/2006/relationships/hyperlink" Target="https://twitter.com/" TargetMode="External"/><Relationship Id="rId3822" Type="http://schemas.openxmlformats.org/officeDocument/2006/relationships/hyperlink" Target="https://twitter.com/" TargetMode="External"/><Relationship Id="rId743" Type="http://schemas.openxmlformats.org/officeDocument/2006/relationships/hyperlink" Target="https://twitter.com/i/web/status/1297691334141259777" TargetMode="External"/><Relationship Id="rId950" Type="http://schemas.openxmlformats.org/officeDocument/2006/relationships/hyperlink" Target="https://twitter.com/i/web/status/1297743640622637056" TargetMode="External"/><Relationship Id="rId1026" Type="http://schemas.openxmlformats.org/officeDocument/2006/relationships/hyperlink" Target="https://twitter.com/i/web/status/1298387180553789441" TargetMode="External"/><Relationship Id="rId1580" Type="http://schemas.openxmlformats.org/officeDocument/2006/relationships/hyperlink" Target="https://twitter.com/" TargetMode="External"/><Relationship Id="rId1678" Type="http://schemas.openxmlformats.org/officeDocument/2006/relationships/hyperlink" Target="https://twitter.com/" TargetMode="External"/><Relationship Id="rId1885" Type="http://schemas.openxmlformats.org/officeDocument/2006/relationships/hyperlink" Target="https://twitter.com/" TargetMode="External"/><Relationship Id="rId2424" Type="http://schemas.openxmlformats.org/officeDocument/2006/relationships/hyperlink" Target="https://twitter.com/" TargetMode="External"/><Relationship Id="rId2631" Type="http://schemas.openxmlformats.org/officeDocument/2006/relationships/hyperlink" Target="https://twitter.com/" TargetMode="External"/><Relationship Id="rId2729" Type="http://schemas.openxmlformats.org/officeDocument/2006/relationships/hyperlink" Target="https://twitter.com/" TargetMode="External"/><Relationship Id="rId2936" Type="http://schemas.openxmlformats.org/officeDocument/2006/relationships/hyperlink" Target="https://twitter.com/" TargetMode="External"/><Relationship Id="rId4084" Type="http://schemas.openxmlformats.org/officeDocument/2006/relationships/hyperlink" Target="https://twitter.com/" TargetMode="External"/><Relationship Id="rId4291" Type="http://schemas.openxmlformats.org/officeDocument/2006/relationships/hyperlink" Target="https://twitter.com/" TargetMode="External"/><Relationship Id="rId4389" Type="http://schemas.openxmlformats.org/officeDocument/2006/relationships/hyperlink" Target="https://twitter.com/" TargetMode="External"/><Relationship Id="rId603" Type="http://schemas.openxmlformats.org/officeDocument/2006/relationships/hyperlink" Target="https://twitter.com/i/web/status/1297685252262027264" TargetMode="External"/><Relationship Id="rId810" Type="http://schemas.openxmlformats.org/officeDocument/2006/relationships/hyperlink" Target="https://twitter.com/i/web/status/1297375008646406145" TargetMode="External"/><Relationship Id="rId908" Type="http://schemas.openxmlformats.org/officeDocument/2006/relationships/hyperlink" Target="https://twitter.com/i/web/status/1297974746060132353" TargetMode="External"/><Relationship Id="rId1233" Type="http://schemas.openxmlformats.org/officeDocument/2006/relationships/hyperlink" Target="https://twitter.com/i/web/status/1297015363905949698" TargetMode="External"/><Relationship Id="rId1440" Type="http://schemas.openxmlformats.org/officeDocument/2006/relationships/hyperlink" Target="https://twitter.com/i/web/status/1298724551522521097" TargetMode="External"/><Relationship Id="rId1538" Type="http://schemas.openxmlformats.org/officeDocument/2006/relationships/hyperlink" Target="https://twitter.com/i/web/status/1298715969947230209" TargetMode="External"/><Relationship Id="rId4151" Type="http://schemas.openxmlformats.org/officeDocument/2006/relationships/hyperlink" Target="https://twitter.com/" TargetMode="External"/><Relationship Id="rId1300" Type="http://schemas.openxmlformats.org/officeDocument/2006/relationships/hyperlink" Target="https://twitter.com/i/web/status/1296938281616187392" TargetMode="External"/><Relationship Id="rId1745" Type="http://schemas.openxmlformats.org/officeDocument/2006/relationships/hyperlink" Target="https://twitter.com/" TargetMode="External"/><Relationship Id="rId1952" Type="http://schemas.openxmlformats.org/officeDocument/2006/relationships/hyperlink" Target="https://twitter.com/" TargetMode="External"/><Relationship Id="rId3198" Type="http://schemas.openxmlformats.org/officeDocument/2006/relationships/hyperlink" Target="https://twitter.com/" TargetMode="External"/><Relationship Id="rId4011" Type="http://schemas.openxmlformats.org/officeDocument/2006/relationships/hyperlink" Target="https://twitter.com/" TargetMode="External"/><Relationship Id="rId4249" Type="http://schemas.openxmlformats.org/officeDocument/2006/relationships/hyperlink" Target="https://twitter.com/" TargetMode="External"/><Relationship Id="rId4456" Type="http://schemas.openxmlformats.org/officeDocument/2006/relationships/hyperlink" Target="https://twitter.com/" TargetMode="External"/><Relationship Id="rId37" Type="http://schemas.openxmlformats.org/officeDocument/2006/relationships/hyperlink" Target="https://twitter.com/i/web/status/1296942961096134656" TargetMode="External"/><Relationship Id="rId1605" Type="http://schemas.openxmlformats.org/officeDocument/2006/relationships/hyperlink" Target="https://twitter.com/" TargetMode="External"/><Relationship Id="rId1812" Type="http://schemas.openxmlformats.org/officeDocument/2006/relationships/hyperlink" Target="https://twitter.com/" TargetMode="External"/><Relationship Id="rId3058" Type="http://schemas.openxmlformats.org/officeDocument/2006/relationships/hyperlink" Target="https://twitter.com/" TargetMode="External"/><Relationship Id="rId3265" Type="http://schemas.openxmlformats.org/officeDocument/2006/relationships/hyperlink" Target="https://twitter.com/" TargetMode="External"/><Relationship Id="rId3472" Type="http://schemas.openxmlformats.org/officeDocument/2006/relationships/hyperlink" Target="https://twitter.com/" TargetMode="External"/><Relationship Id="rId4109" Type="http://schemas.openxmlformats.org/officeDocument/2006/relationships/hyperlink" Target="https://twitter.com/" TargetMode="External"/><Relationship Id="rId4316" Type="http://schemas.openxmlformats.org/officeDocument/2006/relationships/hyperlink" Target="https://twitter.com/" TargetMode="External"/><Relationship Id="rId186" Type="http://schemas.openxmlformats.org/officeDocument/2006/relationships/hyperlink" Target="https://twitter.com/i/web/status/1297302324059213826" TargetMode="External"/><Relationship Id="rId393" Type="http://schemas.openxmlformats.org/officeDocument/2006/relationships/hyperlink" Target="https://twitter.com/i/web/status/1297629241555771393" TargetMode="External"/><Relationship Id="rId2074" Type="http://schemas.openxmlformats.org/officeDocument/2006/relationships/hyperlink" Target="https://twitter.com/" TargetMode="External"/><Relationship Id="rId2281" Type="http://schemas.openxmlformats.org/officeDocument/2006/relationships/hyperlink" Target="https://twitter.com/" TargetMode="External"/><Relationship Id="rId3125" Type="http://schemas.openxmlformats.org/officeDocument/2006/relationships/hyperlink" Target="https://twitter.com/" TargetMode="External"/><Relationship Id="rId3332" Type="http://schemas.openxmlformats.org/officeDocument/2006/relationships/hyperlink" Target="https://twitter.com/" TargetMode="External"/><Relationship Id="rId3777" Type="http://schemas.openxmlformats.org/officeDocument/2006/relationships/hyperlink" Target="https://twitter.com/" TargetMode="External"/><Relationship Id="rId3984" Type="http://schemas.openxmlformats.org/officeDocument/2006/relationships/hyperlink" Target="https://twitter.com/" TargetMode="External"/><Relationship Id="rId253" Type="http://schemas.openxmlformats.org/officeDocument/2006/relationships/hyperlink" Target="https://twitter.com/i/web/status/1296985919245828101" TargetMode="External"/><Relationship Id="rId460" Type="http://schemas.openxmlformats.org/officeDocument/2006/relationships/hyperlink" Target="https://twitter.com/i/web/status/1297642014788456450" TargetMode="External"/><Relationship Id="rId698" Type="http://schemas.openxmlformats.org/officeDocument/2006/relationships/hyperlink" Target="https://twitter.com/i/web/status/1297743914896678912" TargetMode="External"/><Relationship Id="rId1090" Type="http://schemas.openxmlformats.org/officeDocument/2006/relationships/hyperlink" Target="https://twitter.com/i/web/status/1297048331873595392" TargetMode="External"/><Relationship Id="rId2141" Type="http://schemas.openxmlformats.org/officeDocument/2006/relationships/hyperlink" Target="https://twitter.com/" TargetMode="External"/><Relationship Id="rId2379" Type="http://schemas.openxmlformats.org/officeDocument/2006/relationships/hyperlink" Target="https://twitter.com/" TargetMode="External"/><Relationship Id="rId2586" Type="http://schemas.openxmlformats.org/officeDocument/2006/relationships/hyperlink" Target="https://twitter.com/" TargetMode="External"/><Relationship Id="rId2793" Type="http://schemas.openxmlformats.org/officeDocument/2006/relationships/hyperlink" Target="https://twitter.com/" TargetMode="External"/><Relationship Id="rId3637" Type="http://schemas.openxmlformats.org/officeDocument/2006/relationships/hyperlink" Target="https://twitter.com/" TargetMode="External"/><Relationship Id="rId3844" Type="http://schemas.openxmlformats.org/officeDocument/2006/relationships/hyperlink" Target="https://twitter.com/" TargetMode="External"/><Relationship Id="rId113" Type="http://schemas.openxmlformats.org/officeDocument/2006/relationships/hyperlink" Target="https://twitter.com/i/web/status/1297056741113212928" TargetMode="External"/><Relationship Id="rId320" Type="http://schemas.openxmlformats.org/officeDocument/2006/relationships/hyperlink" Target="https://twitter.com/i/web/status/1297622269343170568" TargetMode="External"/><Relationship Id="rId558" Type="http://schemas.openxmlformats.org/officeDocument/2006/relationships/hyperlink" Target="https://www.twitlonger.com/show/nopmiq" TargetMode="External"/><Relationship Id="rId765" Type="http://schemas.openxmlformats.org/officeDocument/2006/relationships/hyperlink" Target="https://twitter.com/i/web/status/1297773629049114624" TargetMode="External"/><Relationship Id="rId972" Type="http://schemas.openxmlformats.org/officeDocument/2006/relationships/hyperlink" Target="https://twitter.com/i/web/status/1298119013218713600" TargetMode="External"/><Relationship Id="rId1188" Type="http://schemas.openxmlformats.org/officeDocument/2006/relationships/hyperlink" Target="https://twitter.com/i/web/status/1297947204460503040" TargetMode="External"/><Relationship Id="rId1395" Type="http://schemas.openxmlformats.org/officeDocument/2006/relationships/hyperlink" Target="https://twitter.com/i/web/status/1298720531017904130" TargetMode="External"/><Relationship Id="rId2001" Type="http://schemas.openxmlformats.org/officeDocument/2006/relationships/hyperlink" Target="https://twitter.com/" TargetMode="External"/><Relationship Id="rId2239" Type="http://schemas.openxmlformats.org/officeDocument/2006/relationships/hyperlink" Target="https://twitter.com/" TargetMode="External"/><Relationship Id="rId2446" Type="http://schemas.openxmlformats.org/officeDocument/2006/relationships/hyperlink" Target="https://twitter.com/" TargetMode="External"/><Relationship Id="rId2653" Type="http://schemas.openxmlformats.org/officeDocument/2006/relationships/hyperlink" Target="https://twitter.com/" TargetMode="External"/><Relationship Id="rId2860" Type="http://schemas.openxmlformats.org/officeDocument/2006/relationships/hyperlink" Target="https://twitter.com/" TargetMode="External"/><Relationship Id="rId3704" Type="http://schemas.openxmlformats.org/officeDocument/2006/relationships/hyperlink" Target="https://twitter.com/" TargetMode="External"/><Relationship Id="rId418" Type="http://schemas.openxmlformats.org/officeDocument/2006/relationships/hyperlink" Target="https://twitter.com/i/web/status/1297633446303543296" TargetMode="External"/><Relationship Id="rId625" Type="http://schemas.openxmlformats.org/officeDocument/2006/relationships/hyperlink" Target="https://twitter.com/i/web/status/1297735624137543685" TargetMode="External"/><Relationship Id="rId832" Type="http://schemas.openxmlformats.org/officeDocument/2006/relationships/hyperlink" Target="https://twitter.com/i/web/status/1297675191401627648" TargetMode="External"/><Relationship Id="rId1048" Type="http://schemas.openxmlformats.org/officeDocument/2006/relationships/hyperlink" Target="https://twitter.com/i/web/status/1296982134515785729" TargetMode="External"/><Relationship Id="rId1255" Type="http://schemas.openxmlformats.org/officeDocument/2006/relationships/hyperlink" Target="https://twitter.com/i/web/status/1298463638194253824" TargetMode="External"/><Relationship Id="rId1462" Type="http://schemas.openxmlformats.org/officeDocument/2006/relationships/hyperlink" Target="https://twitter.com/i/web/status/1298747524883283968" TargetMode="External"/><Relationship Id="rId2306" Type="http://schemas.openxmlformats.org/officeDocument/2006/relationships/hyperlink" Target="https://twitter.com/" TargetMode="External"/><Relationship Id="rId2513" Type="http://schemas.openxmlformats.org/officeDocument/2006/relationships/hyperlink" Target="https://twitter.com/" TargetMode="External"/><Relationship Id="rId2958" Type="http://schemas.openxmlformats.org/officeDocument/2006/relationships/hyperlink" Target="https://twitter.com/" TargetMode="External"/><Relationship Id="rId3911" Type="http://schemas.openxmlformats.org/officeDocument/2006/relationships/hyperlink" Target="https://twitter.com/" TargetMode="External"/><Relationship Id="rId1115" Type="http://schemas.openxmlformats.org/officeDocument/2006/relationships/hyperlink" Target="https://twitter.com/i/web/status/1296903242006355968" TargetMode="External"/><Relationship Id="rId1322" Type="http://schemas.openxmlformats.org/officeDocument/2006/relationships/hyperlink" Target="https://twitter.com/i/web/status/1296938029907468289" TargetMode="External"/><Relationship Id="rId1767" Type="http://schemas.openxmlformats.org/officeDocument/2006/relationships/hyperlink" Target="https://twitter.com/" TargetMode="External"/><Relationship Id="rId1974" Type="http://schemas.openxmlformats.org/officeDocument/2006/relationships/hyperlink" Target="https://twitter.com/" TargetMode="External"/><Relationship Id="rId2720" Type="http://schemas.openxmlformats.org/officeDocument/2006/relationships/hyperlink" Target="https://twitter.com/" TargetMode="External"/><Relationship Id="rId2818" Type="http://schemas.openxmlformats.org/officeDocument/2006/relationships/hyperlink" Target="https://twitter.com/" TargetMode="External"/><Relationship Id="rId4173" Type="http://schemas.openxmlformats.org/officeDocument/2006/relationships/hyperlink" Target="https://twitter.com/" TargetMode="External"/><Relationship Id="rId4380" Type="http://schemas.openxmlformats.org/officeDocument/2006/relationships/hyperlink" Target="https://twitter.com/" TargetMode="External"/><Relationship Id="rId4478" Type="http://schemas.openxmlformats.org/officeDocument/2006/relationships/hyperlink" Target="https://twitter.com/" TargetMode="External"/><Relationship Id="rId59" Type="http://schemas.openxmlformats.org/officeDocument/2006/relationships/hyperlink" Target="https://twitter.com/i/web/status/1296985175491059718" TargetMode="External"/><Relationship Id="rId1627" Type="http://schemas.openxmlformats.org/officeDocument/2006/relationships/hyperlink" Target="https://twitter.com/" TargetMode="External"/><Relationship Id="rId1834" Type="http://schemas.openxmlformats.org/officeDocument/2006/relationships/hyperlink" Target="https://twitter.com/" TargetMode="External"/><Relationship Id="rId3287" Type="http://schemas.openxmlformats.org/officeDocument/2006/relationships/hyperlink" Target="https://twitter.com/" TargetMode="External"/><Relationship Id="rId4033" Type="http://schemas.openxmlformats.org/officeDocument/2006/relationships/hyperlink" Target="https://twitter.com/" TargetMode="External"/><Relationship Id="rId4240" Type="http://schemas.openxmlformats.org/officeDocument/2006/relationships/hyperlink" Target="https://twitter.com/" TargetMode="External"/><Relationship Id="rId4338" Type="http://schemas.openxmlformats.org/officeDocument/2006/relationships/hyperlink" Target="https://twitter.com/" TargetMode="External"/><Relationship Id="rId2096" Type="http://schemas.openxmlformats.org/officeDocument/2006/relationships/hyperlink" Target="https://twitter.com/" TargetMode="External"/><Relationship Id="rId3494" Type="http://schemas.openxmlformats.org/officeDocument/2006/relationships/hyperlink" Target="https://twitter.com/" TargetMode="External"/><Relationship Id="rId3799" Type="http://schemas.openxmlformats.org/officeDocument/2006/relationships/hyperlink" Target="https://twitter.com/" TargetMode="External"/><Relationship Id="rId4100" Type="http://schemas.openxmlformats.org/officeDocument/2006/relationships/hyperlink" Target="https://twitter.com/" TargetMode="External"/><Relationship Id="rId1901" Type="http://schemas.openxmlformats.org/officeDocument/2006/relationships/hyperlink" Target="https://twitter.com/" TargetMode="External"/><Relationship Id="rId3147" Type="http://schemas.openxmlformats.org/officeDocument/2006/relationships/hyperlink" Target="https://twitter.com/" TargetMode="External"/><Relationship Id="rId3354" Type="http://schemas.openxmlformats.org/officeDocument/2006/relationships/hyperlink" Target="https://twitter.com/" TargetMode="External"/><Relationship Id="rId3561" Type="http://schemas.openxmlformats.org/officeDocument/2006/relationships/hyperlink" Target="https://twitter.com/" TargetMode="External"/><Relationship Id="rId3659" Type="http://schemas.openxmlformats.org/officeDocument/2006/relationships/hyperlink" Target="https://twitter.com/" TargetMode="External"/><Relationship Id="rId4405" Type="http://schemas.openxmlformats.org/officeDocument/2006/relationships/hyperlink" Target="https://twitter.com/" TargetMode="External"/><Relationship Id="rId275" Type="http://schemas.openxmlformats.org/officeDocument/2006/relationships/hyperlink" Target="https://twitter.com/i/web/status/1297024997618311171" TargetMode="External"/><Relationship Id="rId482" Type="http://schemas.openxmlformats.org/officeDocument/2006/relationships/hyperlink" Target="https://twitter.com/i/web/status/1297658485191122947" TargetMode="External"/><Relationship Id="rId2163" Type="http://schemas.openxmlformats.org/officeDocument/2006/relationships/hyperlink" Target="https://twitter.com/" TargetMode="External"/><Relationship Id="rId2370" Type="http://schemas.openxmlformats.org/officeDocument/2006/relationships/hyperlink" Target="https://twitter.com/" TargetMode="External"/><Relationship Id="rId3007" Type="http://schemas.openxmlformats.org/officeDocument/2006/relationships/hyperlink" Target="https://twitter.com/" TargetMode="External"/><Relationship Id="rId3214" Type="http://schemas.openxmlformats.org/officeDocument/2006/relationships/hyperlink" Target="https://twitter.com/" TargetMode="External"/><Relationship Id="rId3421" Type="http://schemas.openxmlformats.org/officeDocument/2006/relationships/hyperlink" Target="https://twitter.com/" TargetMode="External"/><Relationship Id="rId3866" Type="http://schemas.openxmlformats.org/officeDocument/2006/relationships/hyperlink" Target="https://twitter.com/" TargetMode="External"/><Relationship Id="rId135" Type="http://schemas.openxmlformats.org/officeDocument/2006/relationships/hyperlink" Target="https://twitter.com/i/web/status/1297177133782114304" TargetMode="External"/><Relationship Id="rId342" Type="http://schemas.openxmlformats.org/officeDocument/2006/relationships/hyperlink" Target="https://twitter.com/i/web/status/1297301340822085632" TargetMode="External"/><Relationship Id="rId787" Type="http://schemas.openxmlformats.org/officeDocument/2006/relationships/hyperlink" Target="https://twitter.com/i/web/status/1297386841159565312" TargetMode="External"/><Relationship Id="rId994" Type="http://schemas.openxmlformats.org/officeDocument/2006/relationships/hyperlink" Target="https://twitter.com/i/web/status/1298290282782429184" TargetMode="External"/><Relationship Id="rId2023" Type="http://schemas.openxmlformats.org/officeDocument/2006/relationships/hyperlink" Target="https://twitter.com/" TargetMode="External"/><Relationship Id="rId2230" Type="http://schemas.openxmlformats.org/officeDocument/2006/relationships/hyperlink" Target="https://twitter.com/" TargetMode="External"/><Relationship Id="rId2468" Type="http://schemas.openxmlformats.org/officeDocument/2006/relationships/hyperlink" Target="https://twitter.com/" TargetMode="External"/><Relationship Id="rId2675" Type="http://schemas.openxmlformats.org/officeDocument/2006/relationships/hyperlink" Target="https://twitter.com/" TargetMode="External"/><Relationship Id="rId2882" Type="http://schemas.openxmlformats.org/officeDocument/2006/relationships/hyperlink" Target="https://twitter.com/" TargetMode="External"/><Relationship Id="rId3519" Type="http://schemas.openxmlformats.org/officeDocument/2006/relationships/hyperlink" Target="https://twitter.com/" TargetMode="External"/><Relationship Id="rId3726" Type="http://schemas.openxmlformats.org/officeDocument/2006/relationships/hyperlink" Target="https://twitter.com/" TargetMode="External"/><Relationship Id="rId3933" Type="http://schemas.openxmlformats.org/officeDocument/2006/relationships/hyperlink" Target="https://twitter.com/" TargetMode="External"/><Relationship Id="rId202" Type="http://schemas.openxmlformats.org/officeDocument/2006/relationships/hyperlink" Target="https://twitter.com/i/web/status/1297029345613975552" TargetMode="External"/><Relationship Id="rId647" Type="http://schemas.openxmlformats.org/officeDocument/2006/relationships/hyperlink" Target="https://twitter.com/i/web/status/1297744581988093952" TargetMode="External"/><Relationship Id="rId854" Type="http://schemas.openxmlformats.org/officeDocument/2006/relationships/hyperlink" Target="https://twitter.com/i/web/status/1297660507701166080" TargetMode="External"/><Relationship Id="rId1277" Type="http://schemas.openxmlformats.org/officeDocument/2006/relationships/hyperlink" Target="https://twitter.com/i/web/status/1298467242829463557" TargetMode="External"/><Relationship Id="rId1484" Type="http://schemas.openxmlformats.org/officeDocument/2006/relationships/hyperlink" Target="https://twitter.com/i/web/status/1298748438973001728" TargetMode="External"/><Relationship Id="rId1691" Type="http://schemas.openxmlformats.org/officeDocument/2006/relationships/hyperlink" Target="https://twitter.com/" TargetMode="External"/><Relationship Id="rId2328" Type="http://schemas.openxmlformats.org/officeDocument/2006/relationships/hyperlink" Target="https://twitter.com/" TargetMode="External"/><Relationship Id="rId2535" Type="http://schemas.openxmlformats.org/officeDocument/2006/relationships/hyperlink" Target="https://twitter.com/" TargetMode="External"/><Relationship Id="rId2742" Type="http://schemas.openxmlformats.org/officeDocument/2006/relationships/hyperlink" Target="https://twitter.com/" TargetMode="External"/><Relationship Id="rId4195" Type="http://schemas.openxmlformats.org/officeDocument/2006/relationships/hyperlink" Target="https://twitter.com/" TargetMode="External"/><Relationship Id="rId507" Type="http://schemas.openxmlformats.org/officeDocument/2006/relationships/hyperlink" Target="https://twitter.com/i/web/status/1297667486716837888" TargetMode="External"/><Relationship Id="rId714" Type="http://schemas.openxmlformats.org/officeDocument/2006/relationships/hyperlink" Target="https://twitter.com/i/web/status/1297751797495402497" TargetMode="External"/><Relationship Id="rId921" Type="http://schemas.openxmlformats.org/officeDocument/2006/relationships/hyperlink" Target="https://twitter.com/i/web/status/1298046533431156737" TargetMode="External"/><Relationship Id="rId1137" Type="http://schemas.openxmlformats.org/officeDocument/2006/relationships/hyperlink" Target="https://twitter.com/i/web/status/1297933198660259854" TargetMode="External"/><Relationship Id="rId1344" Type="http://schemas.openxmlformats.org/officeDocument/2006/relationships/hyperlink" Target="https://twitter.com/i/web/status/1298539100534800384" TargetMode="External"/><Relationship Id="rId1551" Type="http://schemas.openxmlformats.org/officeDocument/2006/relationships/hyperlink" Target="https://twitter.com/i/web/status/1298764758427086849" TargetMode="External"/><Relationship Id="rId1789" Type="http://schemas.openxmlformats.org/officeDocument/2006/relationships/hyperlink" Target="https://twitter.com/" TargetMode="External"/><Relationship Id="rId1996" Type="http://schemas.openxmlformats.org/officeDocument/2006/relationships/hyperlink" Target="https://twitter.com/" TargetMode="External"/><Relationship Id="rId2602" Type="http://schemas.openxmlformats.org/officeDocument/2006/relationships/hyperlink" Target="https://twitter.com/" TargetMode="External"/><Relationship Id="rId4055" Type="http://schemas.openxmlformats.org/officeDocument/2006/relationships/hyperlink" Target="https://twitter.com/" TargetMode="External"/><Relationship Id="rId4262" Type="http://schemas.openxmlformats.org/officeDocument/2006/relationships/hyperlink" Target="https://twitter.com/" TargetMode="External"/><Relationship Id="rId50" Type="http://schemas.openxmlformats.org/officeDocument/2006/relationships/hyperlink" Target="https://twitter.com/i/web/status/1296982535579238400" TargetMode="External"/><Relationship Id="rId1204" Type="http://schemas.openxmlformats.org/officeDocument/2006/relationships/hyperlink" Target="https://twitter.com/i/web/status/1298105727752396800" TargetMode="External"/><Relationship Id="rId1411" Type="http://schemas.openxmlformats.org/officeDocument/2006/relationships/hyperlink" Target="https://twitter.com/i/web/status/1298736478625959937" TargetMode="External"/><Relationship Id="rId1649" Type="http://schemas.openxmlformats.org/officeDocument/2006/relationships/hyperlink" Target="https://twitter.com/" TargetMode="External"/><Relationship Id="rId1856" Type="http://schemas.openxmlformats.org/officeDocument/2006/relationships/hyperlink" Target="https://twitter.com/" TargetMode="External"/><Relationship Id="rId2907" Type="http://schemas.openxmlformats.org/officeDocument/2006/relationships/hyperlink" Target="https://twitter.com/" TargetMode="External"/><Relationship Id="rId3071" Type="http://schemas.openxmlformats.org/officeDocument/2006/relationships/hyperlink" Target="https://twitter.com/" TargetMode="External"/><Relationship Id="rId1509" Type="http://schemas.openxmlformats.org/officeDocument/2006/relationships/hyperlink" Target="https://twitter.com/i/web/status/1298751028192399360" TargetMode="External"/><Relationship Id="rId1716" Type="http://schemas.openxmlformats.org/officeDocument/2006/relationships/hyperlink" Target="https://twitter.com/" TargetMode="External"/><Relationship Id="rId1923" Type="http://schemas.openxmlformats.org/officeDocument/2006/relationships/hyperlink" Target="https://twitter.com/" TargetMode="External"/><Relationship Id="rId3169" Type="http://schemas.openxmlformats.org/officeDocument/2006/relationships/hyperlink" Target="https://twitter.com/" TargetMode="External"/><Relationship Id="rId3376" Type="http://schemas.openxmlformats.org/officeDocument/2006/relationships/hyperlink" Target="https://twitter.com/" TargetMode="External"/><Relationship Id="rId3583" Type="http://schemas.openxmlformats.org/officeDocument/2006/relationships/hyperlink" Target="https://twitter.com/" TargetMode="External"/><Relationship Id="rId4122" Type="http://schemas.openxmlformats.org/officeDocument/2006/relationships/hyperlink" Target="https://twitter.com/" TargetMode="External"/><Relationship Id="rId4427" Type="http://schemas.openxmlformats.org/officeDocument/2006/relationships/hyperlink" Target="https://twitter.com/" TargetMode="External"/><Relationship Id="rId297" Type="http://schemas.openxmlformats.org/officeDocument/2006/relationships/hyperlink" Target="https://twitter.com/i/web/status/1297075098118127617" TargetMode="External"/><Relationship Id="rId2185" Type="http://schemas.openxmlformats.org/officeDocument/2006/relationships/hyperlink" Target="https://twitter.com/" TargetMode="External"/><Relationship Id="rId2392" Type="http://schemas.openxmlformats.org/officeDocument/2006/relationships/hyperlink" Target="https://twitter.com/" TargetMode="External"/><Relationship Id="rId3029" Type="http://schemas.openxmlformats.org/officeDocument/2006/relationships/hyperlink" Target="https://twitter.com/" TargetMode="External"/><Relationship Id="rId3236" Type="http://schemas.openxmlformats.org/officeDocument/2006/relationships/hyperlink" Target="https://twitter.com/" TargetMode="External"/><Relationship Id="rId3790" Type="http://schemas.openxmlformats.org/officeDocument/2006/relationships/hyperlink" Target="https://twitter.com/" TargetMode="External"/><Relationship Id="rId3888" Type="http://schemas.openxmlformats.org/officeDocument/2006/relationships/hyperlink" Target="https://twitter.com/" TargetMode="External"/><Relationship Id="rId157" Type="http://schemas.openxmlformats.org/officeDocument/2006/relationships/hyperlink" Target="https://twitter.com/i/web/status/1297025483624910849" TargetMode="External"/><Relationship Id="rId364" Type="http://schemas.openxmlformats.org/officeDocument/2006/relationships/hyperlink" Target="https://twitter.com/i/web/status/1297633446303543296" TargetMode="External"/><Relationship Id="rId2045" Type="http://schemas.openxmlformats.org/officeDocument/2006/relationships/hyperlink" Target="https://twitter.com/" TargetMode="External"/><Relationship Id="rId2697" Type="http://schemas.openxmlformats.org/officeDocument/2006/relationships/hyperlink" Target="https://twitter.com/" TargetMode="External"/><Relationship Id="rId3443" Type="http://schemas.openxmlformats.org/officeDocument/2006/relationships/hyperlink" Target="https://twitter.com/" TargetMode="External"/><Relationship Id="rId3650" Type="http://schemas.openxmlformats.org/officeDocument/2006/relationships/hyperlink" Target="https://twitter.com/" TargetMode="External"/><Relationship Id="rId3748" Type="http://schemas.openxmlformats.org/officeDocument/2006/relationships/hyperlink" Target="https://twitter.com/" TargetMode="External"/><Relationship Id="rId571" Type="http://schemas.openxmlformats.org/officeDocument/2006/relationships/hyperlink" Target="https://twitter.com/i/web/status/1297681543033286659" TargetMode="External"/><Relationship Id="rId669" Type="http://schemas.openxmlformats.org/officeDocument/2006/relationships/hyperlink" Target="https://twitter.com/i/web/status/1297747772679098368" TargetMode="External"/><Relationship Id="rId876" Type="http://schemas.openxmlformats.org/officeDocument/2006/relationships/hyperlink" Target="https://twitter.com/i/web/status/1297926101348618240" TargetMode="External"/><Relationship Id="rId1299" Type="http://schemas.openxmlformats.org/officeDocument/2006/relationships/hyperlink" Target="https://twitter.com/i/web/status/1298131946292367360" TargetMode="External"/><Relationship Id="rId2252" Type="http://schemas.openxmlformats.org/officeDocument/2006/relationships/hyperlink" Target="https://twitter.com/" TargetMode="External"/><Relationship Id="rId2557" Type="http://schemas.openxmlformats.org/officeDocument/2006/relationships/hyperlink" Target="https://twitter.com/" TargetMode="External"/><Relationship Id="rId3303" Type="http://schemas.openxmlformats.org/officeDocument/2006/relationships/hyperlink" Target="https://twitter.com/" TargetMode="External"/><Relationship Id="rId3510" Type="http://schemas.openxmlformats.org/officeDocument/2006/relationships/hyperlink" Target="https://twitter.com/" TargetMode="External"/><Relationship Id="rId3608" Type="http://schemas.openxmlformats.org/officeDocument/2006/relationships/hyperlink" Target="https://twitter.com/" TargetMode="External"/><Relationship Id="rId3955" Type="http://schemas.openxmlformats.org/officeDocument/2006/relationships/hyperlink" Target="https://twitter.com/" TargetMode="External"/><Relationship Id="rId224" Type="http://schemas.openxmlformats.org/officeDocument/2006/relationships/hyperlink" Target="https://twitter.com/i/web/status/1296913514460778498" TargetMode="External"/><Relationship Id="rId431" Type="http://schemas.openxmlformats.org/officeDocument/2006/relationships/hyperlink" Target="https://twitter.com/i/web/status/1297633446303543296" TargetMode="External"/><Relationship Id="rId529" Type="http://schemas.openxmlformats.org/officeDocument/2006/relationships/hyperlink" Target="https://twitter.com/i/web/status/1297674005940297728" TargetMode="External"/><Relationship Id="rId736" Type="http://schemas.openxmlformats.org/officeDocument/2006/relationships/hyperlink" Target="https://twitter.com/i/web/status/1297743762819633152" TargetMode="External"/><Relationship Id="rId1061" Type="http://schemas.openxmlformats.org/officeDocument/2006/relationships/hyperlink" Target="https://twitter.com/i/web/status/1297302703761129472" TargetMode="External"/><Relationship Id="rId1159" Type="http://schemas.openxmlformats.org/officeDocument/2006/relationships/hyperlink" Target="https://twitter.com/i/web/status/1297947204460503040" TargetMode="External"/><Relationship Id="rId1366" Type="http://schemas.openxmlformats.org/officeDocument/2006/relationships/hyperlink" Target="https://twitter.com/i/web/status/1298669897271123968" TargetMode="External"/><Relationship Id="rId2112" Type="http://schemas.openxmlformats.org/officeDocument/2006/relationships/hyperlink" Target="https://twitter.com/" TargetMode="External"/><Relationship Id="rId2417" Type="http://schemas.openxmlformats.org/officeDocument/2006/relationships/hyperlink" Target="https://twitter.com/" TargetMode="External"/><Relationship Id="rId2764" Type="http://schemas.openxmlformats.org/officeDocument/2006/relationships/hyperlink" Target="https://twitter.com/" TargetMode="External"/><Relationship Id="rId2971" Type="http://schemas.openxmlformats.org/officeDocument/2006/relationships/hyperlink" Target="https://twitter.com/" TargetMode="External"/><Relationship Id="rId3815" Type="http://schemas.openxmlformats.org/officeDocument/2006/relationships/hyperlink" Target="https://twitter.com/" TargetMode="External"/><Relationship Id="rId943" Type="http://schemas.openxmlformats.org/officeDocument/2006/relationships/hyperlink" Target="https://twitter.com/i/web/status/1298076907846737921" TargetMode="External"/><Relationship Id="rId1019" Type="http://schemas.openxmlformats.org/officeDocument/2006/relationships/hyperlink" Target="https://twitter.com/i/web/status/1298343224931692544" TargetMode="External"/><Relationship Id="rId1573" Type="http://schemas.openxmlformats.org/officeDocument/2006/relationships/hyperlink" Target="https://twitter.com/i/web/status/1298764253793529858" TargetMode="External"/><Relationship Id="rId1780" Type="http://schemas.openxmlformats.org/officeDocument/2006/relationships/hyperlink" Target="https://twitter.com/" TargetMode="External"/><Relationship Id="rId1878" Type="http://schemas.openxmlformats.org/officeDocument/2006/relationships/hyperlink" Target="https://twitter.com/" TargetMode="External"/><Relationship Id="rId2624" Type="http://schemas.openxmlformats.org/officeDocument/2006/relationships/hyperlink" Target="https://twitter.com/" TargetMode="External"/><Relationship Id="rId2831" Type="http://schemas.openxmlformats.org/officeDocument/2006/relationships/hyperlink" Target="https://twitter.com/" TargetMode="External"/><Relationship Id="rId2929" Type="http://schemas.openxmlformats.org/officeDocument/2006/relationships/hyperlink" Target="https://twitter.com/" TargetMode="External"/><Relationship Id="rId4077" Type="http://schemas.openxmlformats.org/officeDocument/2006/relationships/hyperlink" Target="https://twitter.com/" TargetMode="External"/><Relationship Id="rId4284" Type="http://schemas.openxmlformats.org/officeDocument/2006/relationships/hyperlink" Target="https://twitter.com/" TargetMode="External"/><Relationship Id="rId4491" Type="http://schemas.openxmlformats.org/officeDocument/2006/relationships/hyperlink" Target="https://twitter.com/" TargetMode="External"/><Relationship Id="rId72" Type="http://schemas.openxmlformats.org/officeDocument/2006/relationships/hyperlink" Target="https://twitter.com/i/web/status/1297020011396177926" TargetMode="External"/><Relationship Id="rId803" Type="http://schemas.openxmlformats.org/officeDocument/2006/relationships/hyperlink" Target="https://twitter.com/i/web/status/1297641202028670983" TargetMode="External"/><Relationship Id="rId1226" Type="http://schemas.openxmlformats.org/officeDocument/2006/relationships/hyperlink" Target="https://twitter.com/i/web/status/1297037052060430337" TargetMode="External"/><Relationship Id="rId1433" Type="http://schemas.openxmlformats.org/officeDocument/2006/relationships/hyperlink" Target="https://twitter.com/i/web/status/1298744142529527809" TargetMode="External"/><Relationship Id="rId1640" Type="http://schemas.openxmlformats.org/officeDocument/2006/relationships/hyperlink" Target="https://twitter.com/" TargetMode="External"/><Relationship Id="rId1738" Type="http://schemas.openxmlformats.org/officeDocument/2006/relationships/hyperlink" Target="https://twitter.com/" TargetMode="External"/><Relationship Id="rId3093" Type="http://schemas.openxmlformats.org/officeDocument/2006/relationships/hyperlink" Target="https://twitter.com/" TargetMode="External"/><Relationship Id="rId4144" Type="http://schemas.openxmlformats.org/officeDocument/2006/relationships/hyperlink" Target="https://twitter.com/" TargetMode="External"/><Relationship Id="rId4351" Type="http://schemas.openxmlformats.org/officeDocument/2006/relationships/hyperlink" Target="https://twitter.com/" TargetMode="External"/><Relationship Id="rId1500" Type="http://schemas.openxmlformats.org/officeDocument/2006/relationships/hyperlink" Target="https://twitter.com/i/web/status/1298750438171435008" TargetMode="External"/><Relationship Id="rId1945" Type="http://schemas.openxmlformats.org/officeDocument/2006/relationships/hyperlink" Target="https://twitter.com/" TargetMode="External"/><Relationship Id="rId3160" Type="http://schemas.openxmlformats.org/officeDocument/2006/relationships/hyperlink" Target="https://twitter.com/" TargetMode="External"/><Relationship Id="rId3398" Type="http://schemas.openxmlformats.org/officeDocument/2006/relationships/hyperlink" Target="https://twitter.com/" TargetMode="External"/><Relationship Id="rId4004" Type="http://schemas.openxmlformats.org/officeDocument/2006/relationships/hyperlink" Target="https://twitter.com/" TargetMode="External"/><Relationship Id="rId4211" Type="http://schemas.openxmlformats.org/officeDocument/2006/relationships/hyperlink" Target="https://twitter.com/" TargetMode="External"/><Relationship Id="rId4449" Type="http://schemas.openxmlformats.org/officeDocument/2006/relationships/hyperlink" Target="https://twitter.com/" TargetMode="External"/><Relationship Id="rId1805" Type="http://schemas.openxmlformats.org/officeDocument/2006/relationships/hyperlink" Target="https://twitter.com/" TargetMode="External"/><Relationship Id="rId3020" Type="http://schemas.openxmlformats.org/officeDocument/2006/relationships/hyperlink" Target="https://twitter.com/" TargetMode="External"/><Relationship Id="rId3258" Type="http://schemas.openxmlformats.org/officeDocument/2006/relationships/hyperlink" Target="https://twitter.com/" TargetMode="External"/><Relationship Id="rId3465" Type="http://schemas.openxmlformats.org/officeDocument/2006/relationships/hyperlink" Target="https://twitter.com/" TargetMode="External"/><Relationship Id="rId3672" Type="http://schemas.openxmlformats.org/officeDocument/2006/relationships/hyperlink" Target="https://twitter.com/" TargetMode="External"/><Relationship Id="rId4309" Type="http://schemas.openxmlformats.org/officeDocument/2006/relationships/hyperlink" Target="https://twitter.com/" TargetMode="External"/><Relationship Id="rId179" Type="http://schemas.openxmlformats.org/officeDocument/2006/relationships/hyperlink" Target="https://twitter.com/i/web/status/1297301016099069952" TargetMode="External"/><Relationship Id="rId386" Type="http://schemas.openxmlformats.org/officeDocument/2006/relationships/hyperlink" Target="https://twitter.com/i/web/status/1297626816476336134" TargetMode="External"/><Relationship Id="rId593" Type="http://schemas.openxmlformats.org/officeDocument/2006/relationships/hyperlink" Target="https://twitter.com/i/web/status/1297035175835111427" TargetMode="External"/><Relationship Id="rId2067" Type="http://schemas.openxmlformats.org/officeDocument/2006/relationships/hyperlink" Target="https://twitter.com/" TargetMode="External"/><Relationship Id="rId2274" Type="http://schemas.openxmlformats.org/officeDocument/2006/relationships/hyperlink" Target="https://twitter.com/" TargetMode="External"/><Relationship Id="rId2481" Type="http://schemas.openxmlformats.org/officeDocument/2006/relationships/hyperlink" Target="https://twitter.com/" TargetMode="External"/><Relationship Id="rId3118" Type="http://schemas.openxmlformats.org/officeDocument/2006/relationships/hyperlink" Target="https://twitter.com/" TargetMode="External"/><Relationship Id="rId3325" Type="http://schemas.openxmlformats.org/officeDocument/2006/relationships/hyperlink" Target="https://twitter.com/" TargetMode="External"/><Relationship Id="rId3532" Type="http://schemas.openxmlformats.org/officeDocument/2006/relationships/hyperlink" Target="https://twitter.com/" TargetMode="External"/><Relationship Id="rId3977" Type="http://schemas.openxmlformats.org/officeDocument/2006/relationships/hyperlink" Target="https://twitter.com/" TargetMode="External"/><Relationship Id="rId246" Type="http://schemas.openxmlformats.org/officeDocument/2006/relationships/hyperlink" Target="https://twitter.com/i/web/status/1297406678095335426" TargetMode="External"/><Relationship Id="rId453" Type="http://schemas.openxmlformats.org/officeDocument/2006/relationships/hyperlink" Target="https://twitter.com/i/web/status/1297640479845122052" TargetMode="External"/><Relationship Id="rId660" Type="http://schemas.openxmlformats.org/officeDocument/2006/relationships/hyperlink" Target="https://twitter.com/i/web/status/1297745858771984385" TargetMode="External"/><Relationship Id="rId898" Type="http://schemas.openxmlformats.org/officeDocument/2006/relationships/hyperlink" Target="https://twitter.com/i/web/status/1297951091334684672" TargetMode="External"/><Relationship Id="rId1083" Type="http://schemas.openxmlformats.org/officeDocument/2006/relationships/hyperlink" Target="https://twitter.com/i/web/status/1298441092581470208" TargetMode="External"/><Relationship Id="rId1290" Type="http://schemas.openxmlformats.org/officeDocument/2006/relationships/hyperlink" Target="https://twitter.com/i/web/status/1297773629049114624" TargetMode="External"/><Relationship Id="rId2134" Type="http://schemas.openxmlformats.org/officeDocument/2006/relationships/hyperlink" Target="https://twitter.com/" TargetMode="External"/><Relationship Id="rId2341" Type="http://schemas.openxmlformats.org/officeDocument/2006/relationships/hyperlink" Target="https://twitter.com/" TargetMode="External"/><Relationship Id="rId2579" Type="http://schemas.openxmlformats.org/officeDocument/2006/relationships/hyperlink" Target="https://twitter.com/" TargetMode="External"/><Relationship Id="rId2786" Type="http://schemas.openxmlformats.org/officeDocument/2006/relationships/hyperlink" Target="https://twitter.com/" TargetMode="External"/><Relationship Id="rId2993" Type="http://schemas.openxmlformats.org/officeDocument/2006/relationships/hyperlink" Target="https://twitter.com/" TargetMode="External"/><Relationship Id="rId3837" Type="http://schemas.openxmlformats.org/officeDocument/2006/relationships/hyperlink" Target="https://twitter.com/" TargetMode="External"/><Relationship Id="rId106" Type="http://schemas.openxmlformats.org/officeDocument/2006/relationships/hyperlink" Target="https://twitter.com/i/web/status/1297050826356137991" TargetMode="External"/><Relationship Id="rId313" Type="http://schemas.openxmlformats.org/officeDocument/2006/relationships/hyperlink" Target="https://twitter.com/i/web/status/1297624857870569473" TargetMode="External"/><Relationship Id="rId758" Type="http://schemas.openxmlformats.org/officeDocument/2006/relationships/hyperlink" Target="https://twitter.com/i/web/status/1297819417108197376" TargetMode="External"/><Relationship Id="rId965" Type="http://schemas.openxmlformats.org/officeDocument/2006/relationships/hyperlink" Target="https://twitter.com/i/web/status/1297638347503017990" TargetMode="External"/><Relationship Id="rId1150" Type="http://schemas.openxmlformats.org/officeDocument/2006/relationships/hyperlink" Target="https://twitter.com/i/web/status/1297947057785696256" TargetMode="External"/><Relationship Id="rId1388" Type="http://schemas.openxmlformats.org/officeDocument/2006/relationships/hyperlink" Target="https://twitter.com/i/web/status/1298721226253205506" TargetMode="External"/><Relationship Id="rId1595" Type="http://schemas.openxmlformats.org/officeDocument/2006/relationships/hyperlink" Target="https://twitter.com/" TargetMode="External"/><Relationship Id="rId2439" Type="http://schemas.openxmlformats.org/officeDocument/2006/relationships/hyperlink" Target="https://twitter.com/" TargetMode="External"/><Relationship Id="rId2646" Type="http://schemas.openxmlformats.org/officeDocument/2006/relationships/hyperlink" Target="https://twitter.com/" TargetMode="External"/><Relationship Id="rId2853" Type="http://schemas.openxmlformats.org/officeDocument/2006/relationships/hyperlink" Target="https://twitter.com/" TargetMode="External"/><Relationship Id="rId3904" Type="http://schemas.openxmlformats.org/officeDocument/2006/relationships/hyperlink" Target="https://twitter.com/" TargetMode="External"/><Relationship Id="rId4099" Type="http://schemas.openxmlformats.org/officeDocument/2006/relationships/hyperlink" Target="https://twitter.com/" TargetMode="External"/><Relationship Id="rId94" Type="http://schemas.openxmlformats.org/officeDocument/2006/relationships/hyperlink" Target="https://twitter.com/i/web/status/1297039265201709063" TargetMode="External"/><Relationship Id="rId520" Type="http://schemas.openxmlformats.org/officeDocument/2006/relationships/hyperlink" Target="https://twitter.com/i/web/status/1297049613585678337" TargetMode="External"/><Relationship Id="rId618" Type="http://schemas.openxmlformats.org/officeDocument/2006/relationships/hyperlink" Target="https://twitter.com/i/web/status/1297711874566500352" TargetMode="External"/><Relationship Id="rId825" Type="http://schemas.openxmlformats.org/officeDocument/2006/relationships/hyperlink" Target="https://twitter.com/i/web/status/1297675154089107459" TargetMode="External"/><Relationship Id="rId1248" Type="http://schemas.openxmlformats.org/officeDocument/2006/relationships/hyperlink" Target="https://twitter.com/i/web/status/1298462189460783104" TargetMode="External"/><Relationship Id="rId1455" Type="http://schemas.openxmlformats.org/officeDocument/2006/relationships/hyperlink" Target="https://twitter.com/i/web/status/1298721179973251073" TargetMode="External"/><Relationship Id="rId1662" Type="http://schemas.openxmlformats.org/officeDocument/2006/relationships/hyperlink" Target="https://twitter.com/" TargetMode="External"/><Relationship Id="rId2201" Type="http://schemas.openxmlformats.org/officeDocument/2006/relationships/hyperlink" Target="https://twitter.com/" TargetMode="External"/><Relationship Id="rId2506" Type="http://schemas.openxmlformats.org/officeDocument/2006/relationships/hyperlink" Target="https://twitter.com/" TargetMode="External"/><Relationship Id="rId1010" Type="http://schemas.openxmlformats.org/officeDocument/2006/relationships/hyperlink" Target="https://twitter.com/i/web/status/1298319111391502337" TargetMode="External"/><Relationship Id="rId1108" Type="http://schemas.openxmlformats.org/officeDocument/2006/relationships/hyperlink" Target="https://twitter.com/i/web/status/1296902918621270016" TargetMode="External"/><Relationship Id="rId1315" Type="http://schemas.openxmlformats.org/officeDocument/2006/relationships/hyperlink" Target="https://twitter.com/i/web/status/1298034057138274305" TargetMode="External"/><Relationship Id="rId1967" Type="http://schemas.openxmlformats.org/officeDocument/2006/relationships/hyperlink" Target="https://twitter.com/" TargetMode="External"/><Relationship Id="rId2713" Type="http://schemas.openxmlformats.org/officeDocument/2006/relationships/hyperlink" Target="https://twitter.com/" TargetMode="External"/><Relationship Id="rId2920" Type="http://schemas.openxmlformats.org/officeDocument/2006/relationships/hyperlink" Target="https://twitter.com/" TargetMode="External"/><Relationship Id="rId4166" Type="http://schemas.openxmlformats.org/officeDocument/2006/relationships/hyperlink" Target="https://twitter.com/" TargetMode="External"/><Relationship Id="rId4373" Type="http://schemas.openxmlformats.org/officeDocument/2006/relationships/hyperlink" Target="https://twitter.com/" TargetMode="External"/><Relationship Id="rId1522" Type="http://schemas.openxmlformats.org/officeDocument/2006/relationships/hyperlink" Target="https://twitter.com/i/web/status/1298756943675371520" TargetMode="External"/><Relationship Id="rId21" Type="http://schemas.openxmlformats.org/officeDocument/2006/relationships/hyperlink" Target="https://twitter.com/i/web/status/1296893015169142788" TargetMode="External"/><Relationship Id="rId2089" Type="http://schemas.openxmlformats.org/officeDocument/2006/relationships/hyperlink" Target="https://twitter.com/" TargetMode="External"/><Relationship Id="rId3487" Type="http://schemas.openxmlformats.org/officeDocument/2006/relationships/hyperlink" Target="https://twitter.com/" TargetMode="External"/><Relationship Id="rId3694" Type="http://schemas.openxmlformats.org/officeDocument/2006/relationships/hyperlink" Target="https://twitter.com/" TargetMode="External"/><Relationship Id="rId2296" Type="http://schemas.openxmlformats.org/officeDocument/2006/relationships/hyperlink" Target="https://twitter.com/" TargetMode="External"/><Relationship Id="rId3347" Type="http://schemas.openxmlformats.org/officeDocument/2006/relationships/hyperlink" Target="https://twitter.com/" TargetMode="External"/><Relationship Id="rId3554" Type="http://schemas.openxmlformats.org/officeDocument/2006/relationships/hyperlink" Target="https://twitter.com/" TargetMode="External"/><Relationship Id="rId3761" Type="http://schemas.openxmlformats.org/officeDocument/2006/relationships/hyperlink" Target="https://twitter.com/" TargetMode="External"/><Relationship Id="rId268" Type="http://schemas.openxmlformats.org/officeDocument/2006/relationships/hyperlink" Target="https://twitter.com/i/web/status/1297519954011529224" TargetMode="External"/><Relationship Id="rId475" Type="http://schemas.openxmlformats.org/officeDocument/2006/relationships/hyperlink" Target="https://twitter.com/i/web/status/1297655925432623106" TargetMode="External"/><Relationship Id="rId682" Type="http://schemas.openxmlformats.org/officeDocument/2006/relationships/hyperlink" Target="https://twitter.com/i/web/status/1297766511373725696" TargetMode="External"/><Relationship Id="rId2156" Type="http://schemas.openxmlformats.org/officeDocument/2006/relationships/hyperlink" Target="https://twitter.com/" TargetMode="External"/><Relationship Id="rId2363" Type="http://schemas.openxmlformats.org/officeDocument/2006/relationships/hyperlink" Target="https://twitter.com/" TargetMode="External"/><Relationship Id="rId2570" Type="http://schemas.openxmlformats.org/officeDocument/2006/relationships/hyperlink" Target="https://twitter.com/" TargetMode="External"/><Relationship Id="rId3207" Type="http://schemas.openxmlformats.org/officeDocument/2006/relationships/hyperlink" Target="https://twitter.com/" TargetMode="External"/><Relationship Id="rId3414" Type="http://schemas.openxmlformats.org/officeDocument/2006/relationships/hyperlink" Target="https://twitter.com/" TargetMode="External"/><Relationship Id="rId3621" Type="http://schemas.openxmlformats.org/officeDocument/2006/relationships/hyperlink" Target="https://twitter.com/" TargetMode="External"/><Relationship Id="rId128" Type="http://schemas.openxmlformats.org/officeDocument/2006/relationships/hyperlink" Target="https://twitter.com/i/web/status/1297155797970030594" TargetMode="External"/><Relationship Id="rId335" Type="http://schemas.openxmlformats.org/officeDocument/2006/relationships/hyperlink" Target="https://twitter.com/i/web/status/1297626276329435136" TargetMode="External"/><Relationship Id="rId542" Type="http://schemas.openxmlformats.org/officeDocument/2006/relationships/hyperlink" Target="https://twitter.com/i/web/status/1297375008646406145" TargetMode="External"/><Relationship Id="rId1172" Type="http://schemas.openxmlformats.org/officeDocument/2006/relationships/hyperlink" Target="https://twitter.com/i/web/status/1298092208797528070" TargetMode="External"/><Relationship Id="rId2016" Type="http://schemas.openxmlformats.org/officeDocument/2006/relationships/hyperlink" Target="https://twitter.com/" TargetMode="External"/><Relationship Id="rId2223" Type="http://schemas.openxmlformats.org/officeDocument/2006/relationships/hyperlink" Target="https://twitter.com/" TargetMode="External"/><Relationship Id="rId2430" Type="http://schemas.openxmlformats.org/officeDocument/2006/relationships/hyperlink" Target="https://twitter.com/" TargetMode="External"/><Relationship Id="rId402" Type="http://schemas.openxmlformats.org/officeDocument/2006/relationships/hyperlink" Target="https://twitter.com/i/web/status/1297629241555771393" TargetMode="External"/><Relationship Id="rId1032" Type="http://schemas.openxmlformats.org/officeDocument/2006/relationships/hyperlink" Target="https://twitter.com/i/web/status/1298402033121165313" TargetMode="External"/><Relationship Id="rId4188" Type="http://schemas.openxmlformats.org/officeDocument/2006/relationships/hyperlink" Target="https://twitter.com/" TargetMode="External"/><Relationship Id="rId4395" Type="http://schemas.openxmlformats.org/officeDocument/2006/relationships/hyperlink" Target="https://twitter.com/" TargetMode="External"/><Relationship Id="rId1989" Type="http://schemas.openxmlformats.org/officeDocument/2006/relationships/hyperlink" Target="https://twitter.com/" TargetMode="External"/><Relationship Id="rId4048" Type="http://schemas.openxmlformats.org/officeDocument/2006/relationships/hyperlink" Target="https://twitter.com/" TargetMode="External"/><Relationship Id="rId4255" Type="http://schemas.openxmlformats.org/officeDocument/2006/relationships/hyperlink" Target="https://twitter.com/" TargetMode="External"/><Relationship Id="rId1849" Type="http://schemas.openxmlformats.org/officeDocument/2006/relationships/hyperlink" Target="https://twitter.com/" TargetMode="External"/><Relationship Id="rId3064" Type="http://schemas.openxmlformats.org/officeDocument/2006/relationships/hyperlink" Target="https://twitter.com/" TargetMode="External"/><Relationship Id="rId4462" Type="http://schemas.openxmlformats.org/officeDocument/2006/relationships/hyperlink" Target="https://twitter.com/" TargetMode="External"/><Relationship Id="rId192" Type="http://schemas.openxmlformats.org/officeDocument/2006/relationships/hyperlink" Target="https://twitter.com/i/web/status/1297344837440679939" TargetMode="External"/><Relationship Id="rId1709" Type="http://schemas.openxmlformats.org/officeDocument/2006/relationships/hyperlink" Target="https://twitter.com/" TargetMode="External"/><Relationship Id="rId1916" Type="http://schemas.openxmlformats.org/officeDocument/2006/relationships/hyperlink" Target="https://twitter.com/" TargetMode="External"/><Relationship Id="rId3271" Type="http://schemas.openxmlformats.org/officeDocument/2006/relationships/hyperlink" Target="https://twitter.com/" TargetMode="External"/><Relationship Id="rId4115" Type="http://schemas.openxmlformats.org/officeDocument/2006/relationships/hyperlink" Target="https://twitter.com/" TargetMode="External"/><Relationship Id="rId4322" Type="http://schemas.openxmlformats.org/officeDocument/2006/relationships/hyperlink" Target="https://twitter.com/" TargetMode="External"/><Relationship Id="rId2080" Type="http://schemas.openxmlformats.org/officeDocument/2006/relationships/hyperlink" Target="https://twitter.com/" TargetMode="External"/><Relationship Id="rId3131" Type="http://schemas.openxmlformats.org/officeDocument/2006/relationships/hyperlink" Target="https://twitter.com/" TargetMode="External"/><Relationship Id="rId2897" Type="http://schemas.openxmlformats.org/officeDocument/2006/relationships/hyperlink" Target="https://twitter.com/" TargetMode="External"/><Relationship Id="rId3948" Type="http://schemas.openxmlformats.org/officeDocument/2006/relationships/hyperlink" Target="https://twitter.com/" TargetMode="External"/><Relationship Id="rId869" Type="http://schemas.openxmlformats.org/officeDocument/2006/relationships/hyperlink" Target="https://twitter.com/i/web/status/1297767061561569280" TargetMode="External"/><Relationship Id="rId1499" Type="http://schemas.openxmlformats.org/officeDocument/2006/relationships/hyperlink" Target="https://twitter.com/i/web/status/1298749874947518464" TargetMode="External"/><Relationship Id="rId729" Type="http://schemas.openxmlformats.org/officeDocument/2006/relationships/hyperlink" Target="https://twitter.com/i/web/status/1297779704162852865" TargetMode="External"/><Relationship Id="rId1359" Type="http://schemas.openxmlformats.org/officeDocument/2006/relationships/hyperlink" Target="https://twitter.com/i/web/status/1298663233520193536" TargetMode="External"/><Relationship Id="rId2757" Type="http://schemas.openxmlformats.org/officeDocument/2006/relationships/hyperlink" Target="https://twitter.com/" TargetMode="External"/><Relationship Id="rId2964" Type="http://schemas.openxmlformats.org/officeDocument/2006/relationships/hyperlink" Target="https://twitter.com/" TargetMode="External"/><Relationship Id="rId3808" Type="http://schemas.openxmlformats.org/officeDocument/2006/relationships/hyperlink" Target="https://twitter.com/" TargetMode="External"/><Relationship Id="rId936" Type="http://schemas.openxmlformats.org/officeDocument/2006/relationships/hyperlink" Target="https://twitter.com/i/web/status/1298065417114652673" TargetMode="External"/><Relationship Id="rId1219" Type="http://schemas.openxmlformats.org/officeDocument/2006/relationships/hyperlink" Target="https://twitter.com/i/web/status/1297036294854385664" TargetMode="External"/><Relationship Id="rId1566" Type="http://schemas.openxmlformats.org/officeDocument/2006/relationships/hyperlink" Target="https://twitter.com/i/web/status/1298767661309071362" TargetMode="External"/><Relationship Id="rId1773" Type="http://schemas.openxmlformats.org/officeDocument/2006/relationships/hyperlink" Target="https://twitter.com/" TargetMode="External"/><Relationship Id="rId1980" Type="http://schemas.openxmlformats.org/officeDocument/2006/relationships/hyperlink" Target="https://twitter.com/" TargetMode="External"/><Relationship Id="rId2617" Type="http://schemas.openxmlformats.org/officeDocument/2006/relationships/hyperlink" Target="https://twitter.com/" TargetMode="External"/><Relationship Id="rId2824" Type="http://schemas.openxmlformats.org/officeDocument/2006/relationships/hyperlink" Target="https://twitter.com/" TargetMode="External"/><Relationship Id="rId65" Type="http://schemas.openxmlformats.org/officeDocument/2006/relationships/hyperlink" Target="https://twitter.com/i/web/status/1297006233312833536" TargetMode="External"/><Relationship Id="rId1426" Type="http://schemas.openxmlformats.org/officeDocument/2006/relationships/hyperlink" Target="https://twitter.com/i/web/status/1298741829832237061" TargetMode="External"/><Relationship Id="rId1633" Type="http://schemas.openxmlformats.org/officeDocument/2006/relationships/hyperlink" Target="https://twitter.com/" TargetMode="External"/><Relationship Id="rId1840" Type="http://schemas.openxmlformats.org/officeDocument/2006/relationships/hyperlink" Target="https://twitter.com/" TargetMode="External"/><Relationship Id="rId1700" Type="http://schemas.openxmlformats.org/officeDocument/2006/relationships/hyperlink" Target="https://twitter.com/" TargetMode="External"/><Relationship Id="rId3598" Type="http://schemas.openxmlformats.org/officeDocument/2006/relationships/hyperlink" Target="https://twitter.com/" TargetMode="External"/><Relationship Id="rId3458" Type="http://schemas.openxmlformats.org/officeDocument/2006/relationships/hyperlink" Target="https://twitter.com/" TargetMode="External"/><Relationship Id="rId3665" Type="http://schemas.openxmlformats.org/officeDocument/2006/relationships/hyperlink" Target="https://twitter.com/" TargetMode="External"/><Relationship Id="rId3872" Type="http://schemas.openxmlformats.org/officeDocument/2006/relationships/hyperlink" Target="https://twitter.com/" TargetMode="External"/><Relationship Id="rId379" Type="http://schemas.openxmlformats.org/officeDocument/2006/relationships/hyperlink" Target="https://twitter.com/i/web/status/1297636259377098763" TargetMode="External"/><Relationship Id="rId586" Type="http://schemas.openxmlformats.org/officeDocument/2006/relationships/hyperlink" Target="https://twitter.com/i/web/status/1297035078501978113" TargetMode="External"/><Relationship Id="rId793" Type="http://schemas.openxmlformats.org/officeDocument/2006/relationships/hyperlink" Target="https://twitter.com/i/web/status/1297673780492476417" TargetMode="External"/><Relationship Id="rId2267" Type="http://schemas.openxmlformats.org/officeDocument/2006/relationships/hyperlink" Target="https://twitter.com/" TargetMode="External"/><Relationship Id="rId2474" Type="http://schemas.openxmlformats.org/officeDocument/2006/relationships/hyperlink" Target="https://twitter.com/" TargetMode="External"/><Relationship Id="rId2681" Type="http://schemas.openxmlformats.org/officeDocument/2006/relationships/hyperlink" Target="https://twitter.com/" TargetMode="External"/><Relationship Id="rId3318" Type="http://schemas.openxmlformats.org/officeDocument/2006/relationships/hyperlink" Target="https://twitter.com/" TargetMode="External"/><Relationship Id="rId3525" Type="http://schemas.openxmlformats.org/officeDocument/2006/relationships/hyperlink" Target="https://twitter.com/" TargetMode="External"/><Relationship Id="rId239" Type="http://schemas.openxmlformats.org/officeDocument/2006/relationships/hyperlink" Target="https://twitter.com/i/web/status/1297406678095335426" TargetMode="External"/><Relationship Id="rId446" Type="http://schemas.openxmlformats.org/officeDocument/2006/relationships/hyperlink" Target="https://twitter.com/i/web/status/1297629602190446592" TargetMode="External"/><Relationship Id="rId653" Type="http://schemas.openxmlformats.org/officeDocument/2006/relationships/hyperlink" Target="https://twitter.com/i/web/status/1297744820954439685" TargetMode="External"/><Relationship Id="rId1076" Type="http://schemas.openxmlformats.org/officeDocument/2006/relationships/hyperlink" Target="https://twitter.com/i/web/status/1298433746891427840" TargetMode="External"/><Relationship Id="rId1283" Type="http://schemas.openxmlformats.org/officeDocument/2006/relationships/hyperlink" Target="https://twitter.com/i/web/status/1297708516220731392" TargetMode="External"/><Relationship Id="rId1490" Type="http://schemas.openxmlformats.org/officeDocument/2006/relationships/hyperlink" Target="https://twitter.com/i/web/status/1298748711338676226" TargetMode="External"/><Relationship Id="rId2127" Type="http://schemas.openxmlformats.org/officeDocument/2006/relationships/hyperlink" Target="https://twitter.com/" TargetMode="External"/><Relationship Id="rId2334" Type="http://schemas.openxmlformats.org/officeDocument/2006/relationships/hyperlink" Target="https://twitter.com/" TargetMode="External"/><Relationship Id="rId3732" Type="http://schemas.openxmlformats.org/officeDocument/2006/relationships/hyperlink" Target="https://twitter.com/" TargetMode="External"/><Relationship Id="rId306" Type="http://schemas.openxmlformats.org/officeDocument/2006/relationships/hyperlink" Target="https://twitter.com/i/web/status/1297623490963607553" TargetMode="External"/><Relationship Id="rId860" Type="http://schemas.openxmlformats.org/officeDocument/2006/relationships/hyperlink" Target="https://twitter.com/i/web/status/1297896137047908353" TargetMode="External"/><Relationship Id="rId1143" Type="http://schemas.openxmlformats.org/officeDocument/2006/relationships/hyperlink" Target="https://twitter.com/i/web/status/1297931141639360513" TargetMode="External"/><Relationship Id="rId2541" Type="http://schemas.openxmlformats.org/officeDocument/2006/relationships/hyperlink" Target="https://twitter.com/" TargetMode="External"/><Relationship Id="rId4299" Type="http://schemas.openxmlformats.org/officeDocument/2006/relationships/hyperlink" Target="https://twitter.com/" TargetMode="External"/><Relationship Id="rId513" Type="http://schemas.openxmlformats.org/officeDocument/2006/relationships/hyperlink" Target="https://twitter.com/i/web/status/1297671929885851648" TargetMode="External"/><Relationship Id="rId720" Type="http://schemas.openxmlformats.org/officeDocument/2006/relationships/hyperlink" Target="https://twitter.com/i/web/status/1297752759869927425" TargetMode="External"/><Relationship Id="rId1350" Type="http://schemas.openxmlformats.org/officeDocument/2006/relationships/hyperlink" Target="https://twitter.com/i/web/status/1298653292763836416" TargetMode="External"/><Relationship Id="rId2401" Type="http://schemas.openxmlformats.org/officeDocument/2006/relationships/hyperlink" Target="https://twitter.com/" TargetMode="External"/><Relationship Id="rId4159" Type="http://schemas.openxmlformats.org/officeDocument/2006/relationships/hyperlink" Target="https://twitter.com/" TargetMode="External"/><Relationship Id="rId1003" Type="http://schemas.openxmlformats.org/officeDocument/2006/relationships/hyperlink" Target="https://twitter.com/i/web/status/1298085069270200320" TargetMode="External"/><Relationship Id="rId1210" Type="http://schemas.openxmlformats.org/officeDocument/2006/relationships/hyperlink" Target="https://twitter.com/i/web/status/1297036194996318208" TargetMode="External"/><Relationship Id="rId4366" Type="http://schemas.openxmlformats.org/officeDocument/2006/relationships/hyperlink" Target="https://twitter.com/" TargetMode="External"/><Relationship Id="rId3175" Type="http://schemas.openxmlformats.org/officeDocument/2006/relationships/hyperlink" Target="https://twitter.com/" TargetMode="External"/><Relationship Id="rId3382" Type="http://schemas.openxmlformats.org/officeDocument/2006/relationships/hyperlink" Target="https://twitter.com/" TargetMode="External"/><Relationship Id="rId4019" Type="http://schemas.openxmlformats.org/officeDocument/2006/relationships/hyperlink" Target="https://twitter.com/" TargetMode="External"/><Relationship Id="rId4226" Type="http://schemas.openxmlformats.org/officeDocument/2006/relationships/hyperlink" Target="https://twitter.com/" TargetMode="External"/><Relationship Id="rId4433" Type="http://schemas.openxmlformats.org/officeDocument/2006/relationships/hyperlink" Target="https://twitter.com/" TargetMode="External"/><Relationship Id="rId2191" Type="http://schemas.openxmlformats.org/officeDocument/2006/relationships/hyperlink" Target="https://twitter.com/" TargetMode="External"/><Relationship Id="rId3035" Type="http://schemas.openxmlformats.org/officeDocument/2006/relationships/hyperlink" Target="https://twitter.com/" TargetMode="External"/><Relationship Id="rId3242" Type="http://schemas.openxmlformats.org/officeDocument/2006/relationships/hyperlink" Target="https://twitter.com/" TargetMode="External"/><Relationship Id="rId4500" Type="http://schemas.openxmlformats.org/officeDocument/2006/relationships/printerSettings" Target="../printerSettings/printerSettings1.bin"/><Relationship Id="rId163" Type="http://schemas.openxmlformats.org/officeDocument/2006/relationships/hyperlink" Target="https://twitter.com/i/web/status/1297020618110574593" TargetMode="External"/><Relationship Id="rId370" Type="http://schemas.openxmlformats.org/officeDocument/2006/relationships/hyperlink" Target="https://twitter.com/i/web/status/1297625105468657665" TargetMode="External"/><Relationship Id="rId2051" Type="http://schemas.openxmlformats.org/officeDocument/2006/relationships/hyperlink" Target="https://twitter.com/" TargetMode="External"/><Relationship Id="rId3102" Type="http://schemas.openxmlformats.org/officeDocument/2006/relationships/hyperlink" Target="https://twitter.com/" TargetMode="External"/><Relationship Id="rId230" Type="http://schemas.openxmlformats.org/officeDocument/2006/relationships/hyperlink" Target="https://twitter.com/i/web/status/1296981114335240192" TargetMode="External"/><Relationship Id="rId2868" Type="http://schemas.openxmlformats.org/officeDocument/2006/relationships/hyperlink" Target="https://twitter.com/" TargetMode="External"/><Relationship Id="rId3919" Type="http://schemas.openxmlformats.org/officeDocument/2006/relationships/hyperlink" Target="https://twitter.com/" TargetMode="External"/><Relationship Id="rId4083" Type="http://schemas.openxmlformats.org/officeDocument/2006/relationships/hyperlink" Target="https://twitter.com/" TargetMode="External"/><Relationship Id="rId1677" Type="http://schemas.openxmlformats.org/officeDocument/2006/relationships/hyperlink" Target="https://twitter.com/" TargetMode="External"/><Relationship Id="rId1884" Type="http://schemas.openxmlformats.org/officeDocument/2006/relationships/hyperlink" Target="https://twitter.com/" TargetMode="External"/><Relationship Id="rId2728" Type="http://schemas.openxmlformats.org/officeDocument/2006/relationships/hyperlink" Target="https://twitter.com/" TargetMode="External"/><Relationship Id="rId2935" Type="http://schemas.openxmlformats.org/officeDocument/2006/relationships/hyperlink" Target="https://twitter.com/" TargetMode="External"/><Relationship Id="rId4290" Type="http://schemas.openxmlformats.org/officeDocument/2006/relationships/hyperlink" Target="https://twitter.com/" TargetMode="External"/><Relationship Id="rId907" Type="http://schemas.openxmlformats.org/officeDocument/2006/relationships/hyperlink" Target="https://twitter.com/bk_putco/status/1297953219256221698" TargetMode="External"/><Relationship Id="rId1537" Type="http://schemas.openxmlformats.org/officeDocument/2006/relationships/hyperlink" Target="https://twitter.com/i/web/status/1298762653826002947" TargetMode="External"/><Relationship Id="rId1744" Type="http://schemas.openxmlformats.org/officeDocument/2006/relationships/hyperlink" Target="https://twitter.com/" TargetMode="External"/><Relationship Id="rId1951" Type="http://schemas.openxmlformats.org/officeDocument/2006/relationships/hyperlink" Target="https://twitter.com/" TargetMode="External"/><Relationship Id="rId4150" Type="http://schemas.openxmlformats.org/officeDocument/2006/relationships/hyperlink" Target="https://twitter.com/" TargetMode="External"/><Relationship Id="rId36" Type="http://schemas.openxmlformats.org/officeDocument/2006/relationships/hyperlink" Target="https://twitter.com/i/web/status/1296942795370967047" TargetMode="External"/><Relationship Id="rId1604" Type="http://schemas.openxmlformats.org/officeDocument/2006/relationships/hyperlink" Target="https://twitter.com/" TargetMode="External"/><Relationship Id="rId4010" Type="http://schemas.openxmlformats.org/officeDocument/2006/relationships/hyperlink" Target="https://twitter.com/" TargetMode="External"/><Relationship Id="rId1811" Type="http://schemas.openxmlformats.org/officeDocument/2006/relationships/hyperlink" Target="https://twitter.com/" TargetMode="External"/><Relationship Id="rId3569" Type="http://schemas.openxmlformats.org/officeDocument/2006/relationships/hyperlink" Target="https://twitter.com/" TargetMode="External"/><Relationship Id="rId697" Type="http://schemas.openxmlformats.org/officeDocument/2006/relationships/hyperlink" Target="https://twitter.com/i/web/status/1297743914896678912" TargetMode="External"/><Relationship Id="rId2378" Type="http://schemas.openxmlformats.org/officeDocument/2006/relationships/hyperlink" Target="https://twitter.com/" TargetMode="External"/><Relationship Id="rId3429" Type="http://schemas.openxmlformats.org/officeDocument/2006/relationships/hyperlink" Target="https://twitter.com/" TargetMode="External"/><Relationship Id="rId3776" Type="http://schemas.openxmlformats.org/officeDocument/2006/relationships/hyperlink" Target="https://twitter.com/" TargetMode="External"/><Relationship Id="rId3983" Type="http://schemas.openxmlformats.org/officeDocument/2006/relationships/hyperlink" Target="https://twitter.com/" TargetMode="External"/><Relationship Id="rId1187" Type="http://schemas.openxmlformats.org/officeDocument/2006/relationships/hyperlink" Target="https://twitter.com/i/web/status/1297947057785696256" TargetMode="External"/><Relationship Id="rId2585" Type="http://schemas.openxmlformats.org/officeDocument/2006/relationships/hyperlink" Target="https://twitter.com/" TargetMode="External"/><Relationship Id="rId2792" Type="http://schemas.openxmlformats.org/officeDocument/2006/relationships/hyperlink" Target="https://twitter.com/" TargetMode="External"/><Relationship Id="rId3636" Type="http://schemas.openxmlformats.org/officeDocument/2006/relationships/hyperlink" Target="https://twitter.com/" TargetMode="External"/><Relationship Id="rId3843" Type="http://schemas.openxmlformats.org/officeDocument/2006/relationships/hyperlink" Target="https://twitter.com/" TargetMode="External"/><Relationship Id="rId557" Type="http://schemas.openxmlformats.org/officeDocument/2006/relationships/hyperlink" Target="https://www.twitlonger.com/show/nopmiq" TargetMode="External"/><Relationship Id="rId764" Type="http://schemas.openxmlformats.org/officeDocument/2006/relationships/hyperlink" Target="https://twitter.com/i/web/status/1297765872023547905" TargetMode="External"/><Relationship Id="rId971" Type="http://schemas.openxmlformats.org/officeDocument/2006/relationships/hyperlink" Target="https://twitter.com/i/web/status/1298119013218713600" TargetMode="External"/><Relationship Id="rId1394" Type="http://schemas.openxmlformats.org/officeDocument/2006/relationships/hyperlink" Target="https://twitter.com/i/web/status/1298722147225894912" TargetMode="External"/><Relationship Id="rId2238" Type="http://schemas.openxmlformats.org/officeDocument/2006/relationships/hyperlink" Target="https://twitter.com/" TargetMode="External"/><Relationship Id="rId2445" Type="http://schemas.openxmlformats.org/officeDocument/2006/relationships/hyperlink" Target="https://twitter.com/" TargetMode="External"/><Relationship Id="rId2652" Type="http://schemas.openxmlformats.org/officeDocument/2006/relationships/hyperlink" Target="https://twitter.com/" TargetMode="External"/><Relationship Id="rId3703" Type="http://schemas.openxmlformats.org/officeDocument/2006/relationships/hyperlink" Target="https://twitter.com/" TargetMode="External"/><Relationship Id="rId3910" Type="http://schemas.openxmlformats.org/officeDocument/2006/relationships/hyperlink" Target="https://twitter.com/" TargetMode="External"/><Relationship Id="rId417" Type="http://schemas.openxmlformats.org/officeDocument/2006/relationships/hyperlink" Target="https://twitter.com/i/web/status/1297630378560282638" TargetMode="External"/><Relationship Id="rId624" Type="http://schemas.openxmlformats.org/officeDocument/2006/relationships/hyperlink" Target="https://twitter.com/i/web/status/1297735287162810369" TargetMode="External"/><Relationship Id="rId831" Type="http://schemas.openxmlformats.org/officeDocument/2006/relationships/hyperlink" Target="https://twitter.com/i/web/status/1297675154089107459" TargetMode="External"/><Relationship Id="rId1047" Type="http://schemas.openxmlformats.org/officeDocument/2006/relationships/hyperlink" Target="https://twitter.com/i/web/status/1296983517587558400" TargetMode="External"/><Relationship Id="rId1254" Type="http://schemas.openxmlformats.org/officeDocument/2006/relationships/hyperlink" Target="https://twitter.com/i/web/status/1298463564953460736" TargetMode="External"/><Relationship Id="rId1461" Type="http://schemas.openxmlformats.org/officeDocument/2006/relationships/hyperlink" Target="https://twitter.com/i/web/status/1298723569069826050" TargetMode="External"/><Relationship Id="rId2305" Type="http://schemas.openxmlformats.org/officeDocument/2006/relationships/hyperlink" Target="https://twitter.com/" TargetMode="External"/><Relationship Id="rId2512" Type="http://schemas.openxmlformats.org/officeDocument/2006/relationships/hyperlink" Target="https://twitter.com/" TargetMode="External"/><Relationship Id="rId1114" Type="http://schemas.openxmlformats.org/officeDocument/2006/relationships/hyperlink" Target="https://twitter.com/i/web/status/1296903242006355968" TargetMode="External"/><Relationship Id="rId1321" Type="http://schemas.openxmlformats.org/officeDocument/2006/relationships/hyperlink" Target="https://twitter.com/i/web/status/1297339822638419968" TargetMode="External"/><Relationship Id="rId4477" Type="http://schemas.openxmlformats.org/officeDocument/2006/relationships/hyperlink" Target="https://twitter.com/" TargetMode="External"/><Relationship Id="rId3079" Type="http://schemas.openxmlformats.org/officeDocument/2006/relationships/hyperlink" Target="https://twitter.com/" TargetMode="External"/><Relationship Id="rId3286" Type="http://schemas.openxmlformats.org/officeDocument/2006/relationships/hyperlink" Target="https://twitter.com/" TargetMode="External"/><Relationship Id="rId3493" Type="http://schemas.openxmlformats.org/officeDocument/2006/relationships/hyperlink" Target="https://twitter.com/" TargetMode="External"/><Relationship Id="rId4337" Type="http://schemas.openxmlformats.org/officeDocument/2006/relationships/hyperlink" Target="https://twitter.com/" TargetMode="External"/><Relationship Id="rId2095" Type="http://schemas.openxmlformats.org/officeDocument/2006/relationships/hyperlink" Target="https://twitter.com/" TargetMode="External"/><Relationship Id="rId3146" Type="http://schemas.openxmlformats.org/officeDocument/2006/relationships/hyperlink" Target="https://twitter.com/" TargetMode="External"/><Relationship Id="rId3353" Type="http://schemas.openxmlformats.org/officeDocument/2006/relationships/hyperlink" Target="https://twitter.com/" TargetMode="External"/><Relationship Id="rId274" Type="http://schemas.openxmlformats.org/officeDocument/2006/relationships/hyperlink" Target="https://twitter.com/i/web/status/1297024730852204545" TargetMode="External"/><Relationship Id="rId481" Type="http://schemas.openxmlformats.org/officeDocument/2006/relationships/hyperlink" Target="https://twitter.com/i/web/status/1297658350642102272" TargetMode="External"/><Relationship Id="rId2162" Type="http://schemas.openxmlformats.org/officeDocument/2006/relationships/hyperlink" Target="https://twitter.com/" TargetMode="External"/><Relationship Id="rId3006" Type="http://schemas.openxmlformats.org/officeDocument/2006/relationships/hyperlink" Target="https://twitter.com/" TargetMode="External"/><Relationship Id="rId3560" Type="http://schemas.openxmlformats.org/officeDocument/2006/relationships/hyperlink" Target="https://twitter.com/" TargetMode="External"/><Relationship Id="rId4404" Type="http://schemas.openxmlformats.org/officeDocument/2006/relationships/hyperlink" Target="https://twitter.com/" TargetMode="External"/><Relationship Id="rId134" Type="http://schemas.openxmlformats.org/officeDocument/2006/relationships/hyperlink" Target="https://twitter.com/i/web/status/1297177133782114304" TargetMode="External"/><Relationship Id="rId3213" Type="http://schemas.openxmlformats.org/officeDocument/2006/relationships/hyperlink" Target="https://twitter.com/" TargetMode="External"/><Relationship Id="rId3420" Type="http://schemas.openxmlformats.org/officeDocument/2006/relationships/hyperlink" Target="https://twitter.com/" TargetMode="External"/><Relationship Id="rId341" Type="http://schemas.openxmlformats.org/officeDocument/2006/relationships/hyperlink" Target="https://twitter.com/i/web/status/1297627121909735426" TargetMode="External"/><Relationship Id="rId2022" Type="http://schemas.openxmlformats.org/officeDocument/2006/relationships/hyperlink" Target="https://twitter.com/" TargetMode="External"/><Relationship Id="rId2979" Type="http://schemas.openxmlformats.org/officeDocument/2006/relationships/hyperlink" Target="https://twitter.com/" TargetMode="External"/><Relationship Id="rId201" Type="http://schemas.openxmlformats.org/officeDocument/2006/relationships/hyperlink" Target="https://twitter.com/i/web/status/1297353789792555009" TargetMode="External"/><Relationship Id="rId1788" Type="http://schemas.openxmlformats.org/officeDocument/2006/relationships/hyperlink" Target="https://twitter.com/" TargetMode="External"/><Relationship Id="rId1995" Type="http://schemas.openxmlformats.org/officeDocument/2006/relationships/hyperlink" Target="https://twitter.com/" TargetMode="External"/><Relationship Id="rId2839" Type="http://schemas.openxmlformats.org/officeDocument/2006/relationships/hyperlink" Target="https://twitter.com/" TargetMode="External"/><Relationship Id="rId4194" Type="http://schemas.openxmlformats.org/officeDocument/2006/relationships/hyperlink" Target="https://twitter.com/" TargetMode="External"/><Relationship Id="rId1648" Type="http://schemas.openxmlformats.org/officeDocument/2006/relationships/hyperlink" Target="https://twitter.com/" TargetMode="External"/><Relationship Id="rId4054" Type="http://schemas.openxmlformats.org/officeDocument/2006/relationships/hyperlink" Target="https://twitter.com/" TargetMode="External"/><Relationship Id="rId4261" Type="http://schemas.openxmlformats.org/officeDocument/2006/relationships/hyperlink" Target="https://twitter.com/" TargetMode="External"/><Relationship Id="rId1508" Type="http://schemas.openxmlformats.org/officeDocument/2006/relationships/hyperlink" Target="https://twitter.com/i/web/status/1298750567993335809" TargetMode="External"/><Relationship Id="rId1855" Type="http://schemas.openxmlformats.org/officeDocument/2006/relationships/hyperlink" Target="https://twitter.com/" TargetMode="External"/><Relationship Id="rId2906" Type="http://schemas.openxmlformats.org/officeDocument/2006/relationships/hyperlink" Target="https://twitter.com/" TargetMode="External"/><Relationship Id="rId3070" Type="http://schemas.openxmlformats.org/officeDocument/2006/relationships/hyperlink" Target="https://twitter.com/" TargetMode="External"/><Relationship Id="rId4121" Type="http://schemas.openxmlformats.org/officeDocument/2006/relationships/hyperlink" Target="https://twitter.com/" TargetMode="External"/><Relationship Id="rId1715" Type="http://schemas.openxmlformats.org/officeDocument/2006/relationships/hyperlink" Target="https://twitter.com/" TargetMode="External"/><Relationship Id="rId1922" Type="http://schemas.openxmlformats.org/officeDocument/2006/relationships/hyperlink" Target="https://twitter.com/" TargetMode="External"/><Relationship Id="rId3887" Type="http://schemas.openxmlformats.org/officeDocument/2006/relationships/hyperlink" Target="https://twitter.com/" TargetMode="External"/><Relationship Id="rId2489" Type="http://schemas.openxmlformats.org/officeDocument/2006/relationships/hyperlink" Target="https://twitter.com/" TargetMode="External"/><Relationship Id="rId2696" Type="http://schemas.openxmlformats.org/officeDocument/2006/relationships/hyperlink" Target="https://twitter.com/" TargetMode="External"/><Relationship Id="rId3747" Type="http://schemas.openxmlformats.org/officeDocument/2006/relationships/hyperlink" Target="https://twitter.com/" TargetMode="External"/><Relationship Id="rId3954" Type="http://schemas.openxmlformats.org/officeDocument/2006/relationships/hyperlink" Target="https://twitter.com/" TargetMode="External"/><Relationship Id="rId668" Type="http://schemas.openxmlformats.org/officeDocument/2006/relationships/hyperlink" Target="https://twitter.com/i/web/status/1297746533979492355" TargetMode="External"/><Relationship Id="rId875" Type="http://schemas.openxmlformats.org/officeDocument/2006/relationships/hyperlink" Target="https://twitter.com/i/web/status/1297926101348618240" TargetMode="External"/><Relationship Id="rId1298" Type="http://schemas.openxmlformats.org/officeDocument/2006/relationships/hyperlink" Target="https://twitter.com/i/web/status/1298117136339144704" TargetMode="External"/><Relationship Id="rId2349" Type="http://schemas.openxmlformats.org/officeDocument/2006/relationships/hyperlink" Target="https://twitter.com/" TargetMode="External"/><Relationship Id="rId2556" Type="http://schemas.openxmlformats.org/officeDocument/2006/relationships/hyperlink" Target="https://twitter.com/" TargetMode="External"/><Relationship Id="rId2763" Type="http://schemas.openxmlformats.org/officeDocument/2006/relationships/hyperlink" Target="https://twitter.com/" TargetMode="External"/><Relationship Id="rId2970" Type="http://schemas.openxmlformats.org/officeDocument/2006/relationships/hyperlink" Target="https://twitter.com/" TargetMode="External"/><Relationship Id="rId3607" Type="http://schemas.openxmlformats.org/officeDocument/2006/relationships/hyperlink" Target="https://twitter.com/" TargetMode="External"/><Relationship Id="rId3814" Type="http://schemas.openxmlformats.org/officeDocument/2006/relationships/hyperlink" Target="https://twitter.com/" TargetMode="External"/><Relationship Id="rId528" Type="http://schemas.openxmlformats.org/officeDocument/2006/relationships/hyperlink" Target="https://twitter.com/i/web/status/1297049301147770880" TargetMode="External"/><Relationship Id="rId735" Type="http://schemas.openxmlformats.org/officeDocument/2006/relationships/hyperlink" Target="https://twitter.com/i/web/status/1297743762819633152" TargetMode="External"/><Relationship Id="rId942" Type="http://schemas.openxmlformats.org/officeDocument/2006/relationships/hyperlink" Target="https://twitter.com/i/web/status/1298076907846737921" TargetMode="External"/><Relationship Id="rId1158" Type="http://schemas.openxmlformats.org/officeDocument/2006/relationships/hyperlink" Target="https://twitter.com/i/web/status/1297944920213164032" TargetMode="External"/><Relationship Id="rId1365" Type="http://schemas.openxmlformats.org/officeDocument/2006/relationships/hyperlink" Target="https://twitter.com/i/web/status/1298669897271123968" TargetMode="External"/><Relationship Id="rId1572" Type="http://schemas.openxmlformats.org/officeDocument/2006/relationships/hyperlink" Target="https://twitter.com/i/web/status/1298757054866132992" TargetMode="External"/><Relationship Id="rId2209" Type="http://schemas.openxmlformats.org/officeDocument/2006/relationships/hyperlink" Target="https://twitter.com/" TargetMode="External"/><Relationship Id="rId2416" Type="http://schemas.openxmlformats.org/officeDocument/2006/relationships/hyperlink" Target="https://twitter.com/" TargetMode="External"/><Relationship Id="rId2623" Type="http://schemas.openxmlformats.org/officeDocument/2006/relationships/hyperlink" Target="https://twitter.com/" TargetMode="External"/><Relationship Id="rId1018" Type="http://schemas.openxmlformats.org/officeDocument/2006/relationships/hyperlink" Target="https://twitter.com/i/web/status/1298343224931692544" TargetMode="External"/><Relationship Id="rId1225" Type="http://schemas.openxmlformats.org/officeDocument/2006/relationships/hyperlink" Target="https://twitter.com/i/web/status/1297036602103889920" TargetMode="External"/><Relationship Id="rId1432" Type="http://schemas.openxmlformats.org/officeDocument/2006/relationships/hyperlink" Target="https://twitter.com/i/web/status/1298743824689307650" TargetMode="External"/><Relationship Id="rId2830" Type="http://schemas.openxmlformats.org/officeDocument/2006/relationships/hyperlink" Target="https://twitter.com/" TargetMode="External"/><Relationship Id="rId71" Type="http://schemas.openxmlformats.org/officeDocument/2006/relationships/hyperlink" Target="https://twitter.com/i/web/status/1297020011396177926" TargetMode="External"/><Relationship Id="rId802" Type="http://schemas.openxmlformats.org/officeDocument/2006/relationships/hyperlink" Target="https://twitter.com/i/web/status/1297536914887598080" TargetMode="External"/><Relationship Id="rId3397" Type="http://schemas.openxmlformats.org/officeDocument/2006/relationships/hyperlink" Target="https://twitter.com/" TargetMode="External"/><Relationship Id="rId4448" Type="http://schemas.openxmlformats.org/officeDocument/2006/relationships/hyperlink" Target="https://twitter.com/" TargetMode="External"/><Relationship Id="rId178" Type="http://schemas.openxmlformats.org/officeDocument/2006/relationships/hyperlink" Target="https://twitter.com/i/web/status/1297300916983549956" TargetMode="External"/><Relationship Id="rId3257" Type="http://schemas.openxmlformats.org/officeDocument/2006/relationships/hyperlink" Target="https://twitter.com/" TargetMode="External"/><Relationship Id="rId3464" Type="http://schemas.openxmlformats.org/officeDocument/2006/relationships/hyperlink" Target="https://twitter.com/" TargetMode="External"/><Relationship Id="rId3671" Type="http://schemas.openxmlformats.org/officeDocument/2006/relationships/hyperlink" Target="https://twitter.com/" TargetMode="External"/><Relationship Id="rId4308" Type="http://schemas.openxmlformats.org/officeDocument/2006/relationships/hyperlink" Target="https://twitter.com/" TargetMode="External"/><Relationship Id="rId385" Type="http://schemas.openxmlformats.org/officeDocument/2006/relationships/hyperlink" Target="https://twitter.com/i/web/status/1297625840637882373" TargetMode="External"/><Relationship Id="rId592" Type="http://schemas.openxmlformats.org/officeDocument/2006/relationships/hyperlink" Target="https://twitter.com/i/web/status/1297035175835111427" TargetMode="External"/><Relationship Id="rId2066" Type="http://schemas.openxmlformats.org/officeDocument/2006/relationships/hyperlink" Target="https://twitter.com/" TargetMode="External"/><Relationship Id="rId2273" Type="http://schemas.openxmlformats.org/officeDocument/2006/relationships/hyperlink" Target="https://twitter.com/" TargetMode="External"/><Relationship Id="rId2480" Type="http://schemas.openxmlformats.org/officeDocument/2006/relationships/hyperlink" Target="https://twitter.com/" TargetMode="External"/><Relationship Id="rId3117" Type="http://schemas.openxmlformats.org/officeDocument/2006/relationships/hyperlink" Target="https://twitter.com/" TargetMode="External"/><Relationship Id="rId3324" Type="http://schemas.openxmlformats.org/officeDocument/2006/relationships/hyperlink" Target="https://twitter.com/" TargetMode="External"/><Relationship Id="rId3531" Type="http://schemas.openxmlformats.org/officeDocument/2006/relationships/hyperlink" Target="https://twitter.com/" TargetMode="External"/><Relationship Id="rId245" Type="http://schemas.openxmlformats.org/officeDocument/2006/relationships/hyperlink" Target="https://twitter.com/i/web/status/1297406174451597319" TargetMode="External"/><Relationship Id="rId452" Type="http://schemas.openxmlformats.org/officeDocument/2006/relationships/hyperlink" Target="https://twitter.com/i/web/status/1297639849609121792" TargetMode="External"/><Relationship Id="rId1082" Type="http://schemas.openxmlformats.org/officeDocument/2006/relationships/hyperlink" Target="https://twitter.com/i/web/status/1298441090270400515" TargetMode="External"/><Relationship Id="rId2133" Type="http://schemas.openxmlformats.org/officeDocument/2006/relationships/hyperlink" Target="https://twitter.com/" TargetMode="External"/><Relationship Id="rId2340" Type="http://schemas.openxmlformats.org/officeDocument/2006/relationships/hyperlink" Target="https://twitter.com/" TargetMode="External"/><Relationship Id="rId105" Type="http://schemas.openxmlformats.org/officeDocument/2006/relationships/hyperlink" Target="https://twitter.com/i/web/status/1297050049541701632" TargetMode="External"/><Relationship Id="rId312" Type="http://schemas.openxmlformats.org/officeDocument/2006/relationships/hyperlink" Target="https://twitter.com/i/web/status/1297624857870569473" TargetMode="External"/><Relationship Id="rId2200" Type="http://schemas.openxmlformats.org/officeDocument/2006/relationships/hyperlink" Target="https://twitter.com/" TargetMode="External"/><Relationship Id="rId4098" Type="http://schemas.openxmlformats.org/officeDocument/2006/relationships/hyperlink" Target="https://twitter.com/" TargetMode="External"/><Relationship Id="rId1899" Type="http://schemas.openxmlformats.org/officeDocument/2006/relationships/hyperlink" Target="https://twitter.com/" TargetMode="External"/><Relationship Id="rId4165" Type="http://schemas.openxmlformats.org/officeDocument/2006/relationships/hyperlink" Target="https://twitter.com/" TargetMode="External"/><Relationship Id="rId4372" Type="http://schemas.openxmlformats.org/officeDocument/2006/relationships/hyperlink" Target="https://twitter.com/" TargetMode="External"/><Relationship Id="rId1759" Type="http://schemas.openxmlformats.org/officeDocument/2006/relationships/hyperlink" Target="https://twitter.com/" TargetMode="External"/><Relationship Id="rId1966" Type="http://schemas.openxmlformats.org/officeDocument/2006/relationships/hyperlink" Target="https://twitter.com/" TargetMode="External"/><Relationship Id="rId3181" Type="http://schemas.openxmlformats.org/officeDocument/2006/relationships/hyperlink" Target="https://twitter.com/" TargetMode="External"/><Relationship Id="rId4025" Type="http://schemas.openxmlformats.org/officeDocument/2006/relationships/hyperlink" Target="https://twitter.com/" TargetMode="External"/><Relationship Id="rId1619" Type="http://schemas.openxmlformats.org/officeDocument/2006/relationships/hyperlink" Target="https://twitter.com/" TargetMode="External"/><Relationship Id="rId1826" Type="http://schemas.openxmlformats.org/officeDocument/2006/relationships/hyperlink" Target="https://twitter.com/" TargetMode="External"/><Relationship Id="rId4232" Type="http://schemas.openxmlformats.org/officeDocument/2006/relationships/hyperlink" Target="https://twitter.com/" TargetMode="External"/><Relationship Id="rId3041" Type="http://schemas.openxmlformats.org/officeDocument/2006/relationships/hyperlink" Target="https://twitter.com/" TargetMode="External"/><Relationship Id="rId3998" Type="http://schemas.openxmlformats.org/officeDocument/2006/relationships/hyperlink" Target="https://twitter.com/" TargetMode="External"/><Relationship Id="rId3858" Type="http://schemas.openxmlformats.org/officeDocument/2006/relationships/hyperlink" Target="https://twitter.com/" TargetMode="External"/><Relationship Id="rId779" Type="http://schemas.openxmlformats.org/officeDocument/2006/relationships/hyperlink" Target="https://twitter.com/i/web/status/1297889980526755841" TargetMode="External"/><Relationship Id="rId986" Type="http://schemas.openxmlformats.org/officeDocument/2006/relationships/hyperlink" Target="https://twitter.com/i/web/status/1298282182428053504" TargetMode="External"/><Relationship Id="rId2667" Type="http://schemas.openxmlformats.org/officeDocument/2006/relationships/hyperlink" Target="https://twitter.com/" TargetMode="External"/><Relationship Id="rId3718" Type="http://schemas.openxmlformats.org/officeDocument/2006/relationships/hyperlink" Target="https://twitter.com/" TargetMode="External"/><Relationship Id="rId639" Type="http://schemas.openxmlformats.org/officeDocument/2006/relationships/hyperlink" Target="https://twitter.com/i/web/status/1297744299254329344" TargetMode="External"/><Relationship Id="rId1269" Type="http://schemas.openxmlformats.org/officeDocument/2006/relationships/hyperlink" Target="https://twitter.com/i/web/status/1297036235412631556" TargetMode="External"/><Relationship Id="rId1476" Type="http://schemas.openxmlformats.org/officeDocument/2006/relationships/hyperlink" Target="https://twitter.com/i/web/status/1298746625049931778" TargetMode="External"/><Relationship Id="rId2874" Type="http://schemas.openxmlformats.org/officeDocument/2006/relationships/hyperlink" Target="https://twitter.com/" TargetMode="External"/><Relationship Id="rId3925" Type="http://schemas.openxmlformats.org/officeDocument/2006/relationships/hyperlink" Target="https://twitter.com/" TargetMode="External"/><Relationship Id="rId846" Type="http://schemas.openxmlformats.org/officeDocument/2006/relationships/hyperlink" Target="https://twitter.com/i/web/status/1297344794474106880" TargetMode="External"/><Relationship Id="rId1129" Type="http://schemas.openxmlformats.org/officeDocument/2006/relationships/hyperlink" Target="https://twitter.com/i/web/status/1296902918621270016" TargetMode="External"/><Relationship Id="rId1683" Type="http://schemas.openxmlformats.org/officeDocument/2006/relationships/hyperlink" Target="https://twitter.com/" TargetMode="External"/><Relationship Id="rId1890" Type="http://schemas.openxmlformats.org/officeDocument/2006/relationships/hyperlink" Target="https://twitter.com/" TargetMode="External"/><Relationship Id="rId2527" Type="http://schemas.openxmlformats.org/officeDocument/2006/relationships/hyperlink" Target="https://twitter.com/" TargetMode="External"/><Relationship Id="rId2734" Type="http://schemas.openxmlformats.org/officeDocument/2006/relationships/hyperlink" Target="https://twitter.com/" TargetMode="External"/><Relationship Id="rId2941" Type="http://schemas.openxmlformats.org/officeDocument/2006/relationships/hyperlink" Target="https://twitter.com/" TargetMode="External"/><Relationship Id="rId706" Type="http://schemas.openxmlformats.org/officeDocument/2006/relationships/hyperlink" Target="https://twitter.com/i/web/status/1297747195752361984" TargetMode="External"/><Relationship Id="rId913" Type="http://schemas.openxmlformats.org/officeDocument/2006/relationships/hyperlink" Target="https://twitter.com/i/web/status/1298002028136988672" TargetMode="External"/><Relationship Id="rId1336" Type="http://schemas.openxmlformats.org/officeDocument/2006/relationships/hyperlink" Target="https://twitter.com/i/web/status/1297638398417608705" TargetMode="External"/><Relationship Id="rId1543" Type="http://schemas.openxmlformats.org/officeDocument/2006/relationships/hyperlink" Target="https://twitter.com/i/web/status/1298763667039834112" TargetMode="External"/><Relationship Id="rId1750" Type="http://schemas.openxmlformats.org/officeDocument/2006/relationships/hyperlink" Target="https://twitter.com/" TargetMode="External"/><Relationship Id="rId2801" Type="http://schemas.openxmlformats.org/officeDocument/2006/relationships/hyperlink" Target="https://twitter.com/" TargetMode="External"/><Relationship Id="rId42" Type="http://schemas.openxmlformats.org/officeDocument/2006/relationships/hyperlink" Target="https://twitter.com/oudaily/status/1296974286893326337" TargetMode="External"/><Relationship Id="rId1403" Type="http://schemas.openxmlformats.org/officeDocument/2006/relationships/hyperlink" Target="https://twitter.com/i/web/status/1298727522700595202" TargetMode="External"/><Relationship Id="rId1610" Type="http://schemas.openxmlformats.org/officeDocument/2006/relationships/hyperlink" Target="https://twitter.com/" TargetMode="External"/><Relationship Id="rId3368" Type="http://schemas.openxmlformats.org/officeDocument/2006/relationships/hyperlink" Target="https://twitter.com/" TargetMode="External"/><Relationship Id="rId3575" Type="http://schemas.openxmlformats.org/officeDocument/2006/relationships/hyperlink" Target="https://twitter.com/" TargetMode="External"/><Relationship Id="rId3782" Type="http://schemas.openxmlformats.org/officeDocument/2006/relationships/hyperlink" Target="https://twitter.com/" TargetMode="External"/><Relationship Id="rId4419" Type="http://schemas.openxmlformats.org/officeDocument/2006/relationships/hyperlink" Target="https://twitter.com/" TargetMode="External"/><Relationship Id="rId289" Type="http://schemas.openxmlformats.org/officeDocument/2006/relationships/hyperlink" Target="https://twitter.com/i/web/status/1297622618871345154" TargetMode="External"/><Relationship Id="rId496" Type="http://schemas.openxmlformats.org/officeDocument/2006/relationships/hyperlink" Target="https://twitter.com/i/web/status/1297665795754012673" TargetMode="External"/><Relationship Id="rId2177" Type="http://schemas.openxmlformats.org/officeDocument/2006/relationships/hyperlink" Target="https://twitter.com/" TargetMode="External"/><Relationship Id="rId2384" Type="http://schemas.openxmlformats.org/officeDocument/2006/relationships/hyperlink" Target="https://twitter.com/" TargetMode="External"/><Relationship Id="rId2591" Type="http://schemas.openxmlformats.org/officeDocument/2006/relationships/hyperlink" Target="https://twitter.com/" TargetMode="External"/><Relationship Id="rId3228" Type="http://schemas.openxmlformats.org/officeDocument/2006/relationships/hyperlink" Target="https://twitter.com/" TargetMode="External"/><Relationship Id="rId3435" Type="http://schemas.openxmlformats.org/officeDocument/2006/relationships/hyperlink" Target="https://twitter.com/" TargetMode="External"/><Relationship Id="rId3642" Type="http://schemas.openxmlformats.org/officeDocument/2006/relationships/hyperlink" Target="https://twitter.com/" TargetMode="External"/><Relationship Id="rId149" Type="http://schemas.openxmlformats.org/officeDocument/2006/relationships/hyperlink" Target="https://twitter.com/i/web/status/1297021288645627905" TargetMode="External"/><Relationship Id="rId356" Type="http://schemas.openxmlformats.org/officeDocument/2006/relationships/hyperlink" Target="https://twitter.com/i/web/status/1297624020200849412" TargetMode="External"/><Relationship Id="rId563" Type="http://schemas.openxmlformats.org/officeDocument/2006/relationships/hyperlink" Target="https://twitter.com/i/web/status/1297676866841583616" TargetMode="External"/><Relationship Id="rId770" Type="http://schemas.openxmlformats.org/officeDocument/2006/relationships/hyperlink" Target="https://twitter.com/i/web/status/1297880200487763971" TargetMode="External"/><Relationship Id="rId1193" Type="http://schemas.openxmlformats.org/officeDocument/2006/relationships/hyperlink" Target="https://twitter.com/i/web/status/1298401705034317824" TargetMode="External"/><Relationship Id="rId2037" Type="http://schemas.openxmlformats.org/officeDocument/2006/relationships/hyperlink" Target="https://twitter.com/" TargetMode="External"/><Relationship Id="rId2244" Type="http://schemas.openxmlformats.org/officeDocument/2006/relationships/hyperlink" Target="https://twitter.com/" TargetMode="External"/><Relationship Id="rId2451" Type="http://schemas.openxmlformats.org/officeDocument/2006/relationships/hyperlink" Target="https://twitter.com/" TargetMode="External"/><Relationship Id="rId216" Type="http://schemas.openxmlformats.org/officeDocument/2006/relationships/hyperlink" Target="https://twitter.com/i/web/status/1297383395010310144" TargetMode="External"/><Relationship Id="rId423" Type="http://schemas.openxmlformats.org/officeDocument/2006/relationships/hyperlink" Target="https://twitter.com/i/web/status/1296982810348191747" TargetMode="External"/><Relationship Id="rId1053" Type="http://schemas.openxmlformats.org/officeDocument/2006/relationships/hyperlink" Target="https://twitter.com/i/web/status/1296983389988425728" TargetMode="External"/><Relationship Id="rId1260" Type="http://schemas.openxmlformats.org/officeDocument/2006/relationships/hyperlink" Target="https://twitter.com/i/web/status/1298462221580865541" TargetMode="External"/><Relationship Id="rId2104" Type="http://schemas.openxmlformats.org/officeDocument/2006/relationships/hyperlink" Target="https://twitter.com/" TargetMode="External"/><Relationship Id="rId3502" Type="http://schemas.openxmlformats.org/officeDocument/2006/relationships/hyperlink" Target="https://twitter.com/" TargetMode="External"/><Relationship Id="rId630" Type="http://schemas.openxmlformats.org/officeDocument/2006/relationships/hyperlink" Target="https://twitter.com/i/web/status/1297692973820518400" TargetMode="External"/><Relationship Id="rId2311" Type="http://schemas.openxmlformats.org/officeDocument/2006/relationships/hyperlink" Target="https://twitter.com/" TargetMode="External"/><Relationship Id="rId4069" Type="http://schemas.openxmlformats.org/officeDocument/2006/relationships/hyperlink" Target="https://twitter.com/" TargetMode="External"/><Relationship Id="rId1120" Type="http://schemas.openxmlformats.org/officeDocument/2006/relationships/hyperlink" Target="https://twitter.com/i/web/status/1297048331873595392" TargetMode="External"/><Relationship Id="rId4276" Type="http://schemas.openxmlformats.org/officeDocument/2006/relationships/hyperlink" Target="https://twitter.com/" TargetMode="External"/><Relationship Id="rId4483" Type="http://schemas.openxmlformats.org/officeDocument/2006/relationships/hyperlink" Target="https://twitter.com/" TargetMode="External"/><Relationship Id="rId1937" Type="http://schemas.openxmlformats.org/officeDocument/2006/relationships/hyperlink" Target="https://twitter.com/" TargetMode="External"/><Relationship Id="rId3085" Type="http://schemas.openxmlformats.org/officeDocument/2006/relationships/hyperlink" Target="https://twitter.com/" TargetMode="External"/><Relationship Id="rId3292" Type="http://schemas.openxmlformats.org/officeDocument/2006/relationships/hyperlink" Target="https://twitter.com/" TargetMode="External"/><Relationship Id="rId4136" Type="http://schemas.openxmlformats.org/officeDocument/2006/relationships/hyperlink" Target="https://twitter.com/" TargetMode="External"/><Relationship Id="rId4343" Type="http://schemas.openxmlformats.org/officeDocument/2006/relationships/hyperlink" Target="https://twitter.com/" TargetMode="External"/><Relationship Id="rId3152" Type="http://schemas.openxmlformats.org/officeDocument/2006/relationships/hyperlink" Target="https://twitter.com/" TargetMode="External"/><Relationship Id="rId4203" Type="http://schemas.openxmlformats.org/officeDocument/2006/relationships/hyperlink" Target="https://twitter.com/" TargetMode="External"/><Relationship Id="rId4410" Type="http://schemas.openxmlformats.org/officeDocument/2006/relationships/hyperlink" Target="https://twitter.com/" TargetMode="External"/><Relationship Id="rId280" Type="http://schemas.openxmlformats.org/officeDocument/2006/relationships/hyperlink" Target="https://twitter.com/i/web/status/1297577926360207361" TargetMode="External"/><Relationship Id="rId3012" Type="http://schemas.openxmlformats.org/officeDocument/2006/relationships/hyperlink" Target="https://twitter.com/" TargetMode="External"/><Relationship Id="rId140" Type="http://schemas.openxmlformats.org/officeDocument/2006/relationships/hyperlink" Target="https://twitter.com/i/web/status/1297218662626217986" TargetMode="External"/><Relationship Id="rId3969" Type="http://schemas.openxmlformats.org/officeDocument/2006/relationships/hyperlink" Target="https://twitter.com/" TargetMode="External"/><Relationship Id="rId6" Type="http://schemas.openxmlformats.org/officeDocument/2006/relationships/hyperlink" Target="https://twitter.com/i/web/status/1296822985140011009" TargetMode="External"/><Relationship Id="rId2778" Type="http://schemas.openxmlformats.org/officeDocument/2006/relationships/hyperlink" Target="https://twitter.com/" TargetMode="External"/><Relationship Id="rId2985" Type="http://schemas.openxmlformats.org/officeDocument/2006/relationships/hyperlink" Target="https://twitter.com/" TargetMode="External"/><Relationship Id="rId3829" Type="http://schemas.openxmlformats.org/officeDocument/2006/relationships/hyperlink" Target="https://twitter.com/" TargetMode="External"/><Relationship Id="rId957" Type="http://schemas.openxmlformats.org/officeDocument/2006/relationships/hyperlink" Target="https://twitter.com/i/web/status/1297075278141894660" TargetMode="External"/><Relationship Id="rId1587" Type="http://schemas.openxmlformats.org/officeDocument/2006/relationships/hyperlink" Target="https://twitter.com/" TargetMode="External"/><Relationship Id="rId1794" Type="http://schemas.openxmlformats.org/officeDocument/2006/relationships/hyperlink" Target="https://twitter.com/" TargetMode="External"/><Relationship Id="rId2638" Type="http://schemas.openxmlformats.org/officeDocument/2006/relationships/hyperlink" Target="https://twitter.com/" TargetMode="External"/><Relationship Id="rId2845" Type="http://schemas.openxmlformats.org/officeDocument/2006/relationships/hyperlink" Target="https://twitter.com/" TargetMode="External"/><Relationship Id="rId86" Type="http://schemas.openxmlformats.org/officeDocument/2006/relationships/hyperlink" Target="https://twitter.com/i/web/status/1297038895461228544" TargetMode="External"/><Relationship Id="rId817" Type="http://schemas.openxmlformats.org/officeDocument/2006/relationships/hyperlink" Target="https://twitter.com/i/web/status/1297391009706512386" TargetMode="External"/><Relationship Id="rId1447" Type="http://schemas.openxmlformats.org/officeDocument/2006/relationships/hyperlink" Target="https://twitter.com/i/web/status/1298746652702867456" TargetMode="External"/><Relationship Id="rId1654" Type="http://schemas.openxmlformats.org/officeDocument/2006/relationships/hyperlink" Target="https://twitter.com/" TargetMode="External"/><Relationship Id="rId1861" Type="http://schemas.openxmlformats.org/officeDocument/2006/relationships/hyperlink" Target="https://twitter.com/" TargetMode="External"/><Relationship Id="rId2705" Type="http://schemas.openxmlformats.org/officeDocument/2006/relationships/hyperlink" Target="https://twitter.com/" TargetMode="External"/><Relationship Id="rId2912" Type="http://schemas.openxmlformats.org/officeDocument/2006/relationships/hyperlink" Target="https://twitter.com/" TargetMode="External"/><Relationship Id="rId4060" Type="http://schemas.openxmlformats.org/officeDocument/2006/relationships/hyperlink" Target="https://twitter.com/" TargetMode="External"/><Relationship Id="rId1307" Type="http://schemas.openxmlformats.org/officeDocument/2006/relationships/hyperlink" Target="https://twitter.com/i/web/status/1297622540999897088" TargetMode="External"/><Relationship Id="rId1514" Type="http://schemas.openxmlformats.org/officeDocument/2006/relationships/hyperlink" Target="https://twitter.com/i/web/status/1298755820784685056" TargetMode="External"/><Relationship Id="rId1721" Type="http://schemas.openxmlformats.org/officeDocument/2006/relationships/hyperlink" Target="https://twitter.com/" TargetMode="External"/><Relationship Id="rId13" Type="http://schemas.openxmlformats.org/officeDocument/2006/relationships/hyperlink" Target="https://twitter.com/i/web/status/1296882314736054273" TargetMode="External"/><Relationship Id="rId3479" Type="http://schemas.openxmlformats.org/officeDocument/2006/relationships/hyperlink" Target="https://twitter.com/" TargetMode="External"/><Relationship Id="rId3686" Type="http://schemas.openxmlformats.org/officeDocument/2006/relationships/hyperlink" Target="https://twitter.com/" TargetMode="External"/><Relationship Id="rId2288" Type="http://schemas.openxmlformats.org/officeDocument/2006/relationships/hyperlink" Target="https://twitter.com/" TargetMode="External"/><Relationship Id="rId2495" Type="http://schemas.openxmlformats.org/officeDocument/2006/relationships/hyperlink" Target="https://twitter.com/" TargetMode="External"/><Relationship Id="rId3339" Type="http://schemas.openxmlformats.org/officeDocument/2006/relationships/hyperlink" Target="https://twitter.com/" TargetMode="External"/><Relationship Id="rId3893" Type="http://schemas.openxmlformats.org/officeDocument/2006/relationships/hyperlink" Target="https://twitter.com/" TargetMode="External"/><Relationship Id="rId467" Type="http://schemas.openxmlformats.org/officeDocument/2006/relationships/hyperlink" Target="https://twitter.com/i/web/status/1297646000929222661" TargetMode="External"/><Relationship Id="rId1097" Type="http://schemas.openxmlformats.org/officeDocument/2006/relationships/hyperlink" Target="https://twitter.com/i/web/status/1296901480813920256" TargetMode="External"/><Relationship Id="rId2148" Type="http://schemas.openxmlformats.org/officeDocument/2006/relationships/hyperlink" Target="https://twitter.com/" TargetMode="External"/><Relationship Id="rId3546" Type="http://schemas.openxmlformats.org/officeDocument/2006/relationships/hyperlink" Target="https://twitter.com/" TargetMode="External"/><Relationship Id="rId3753" Type="http://schemas.openxmlformats.org/officeDocument/2006/relationships/hyperlink" Target="https://twitter.com/" TargetMode="External"/><Relationship Id="rId3960" Type="http://schemas.openxmlformats.org/officeDocument/2006/relationships/hyperlink" Target="https://twitter.com/" TargetMode="External"/><Relationship Id="rId674" Type="http://schemas.openxmlformats.org/officeDocument/2006/relationships/hyperlink" Target="https://twitter.com/i/web/status/1297764361067311104" TargetMode="External"/><Relationship Id="rId881" Type="http://schemas.openxmlformats.org/officeDocument/2006/relationships/hyperlink" Target="https://twitter.com/i/web/status/1297927802214207489" TargetMode="External"/><Relationship Id="rId2355" Type="http://schemas.openxmlformats.org/officeDocument/2006/relationships/hyperlink" Target="https://twitter.com/" TargetMode="External"/><Relationship Id="rId2562" Type="http://schemas.openxmlformats.org/officeDocument/2006/relationships/hyperlink" Target="https://twitter.com/" TargetMode="External"/><Relationship Id="rId3406" Type="http://schemas.openxmlformats.org/officeDocument/2006/relationships/hyperlink" Target="https://twitter.com/" TargetMode="External"/><Relationship Id="rId3613" Type="http://schemas.openxmlformats.org/officeDocument/2006/relationships/hyperlink" Target="https://twitter.com/" TargetMode="External"/><Relationship Id="rId3820" Type="http://schemas.openxmlformats.org/officeDocument/2006/relationships/hyperlink" Target="https://twitter.com/" TargetMode="External"/><Relationship Id="rId327" Type="http://schemas.openxmlformats.org/officeDocument/2006/relationships/hyperlink" Target="https://twitter.com/i/web/status/1297626264807800835" TargetMode="External"/><Relationship Id="rId534" Type="http://schemas.openxmlformats.org/officeDocument/2006/relationships/hyperlink" Target="https://twitter.com/i/web/status/1297674043978420224" TargetMode="External"/><Relationship Id="rId741" Type="http://schemas.openxmlformats.org/officeDocument/2006/relationships/hyperlink" Target="https://twitter.com/i/web/status/1297786961369784320" TargetMode="External"/><Relationship Id="rId1164" Type="http://schemas.openxmlformats.org/officeDocument/2006/relationships/hyperlink" Target="https://twitter.com/i/web/status/1297948214616707072" TargetMode="External"/><Relationship Id="rId1371" Type="http://schemas.openxmlformats.org/officeDocument/2006/relationships/hyperlink" Target="https://twitter.com/i/web/status/1298673030625808385" TargetMode="External"/><Relationship Id="rId2008" Type="http://schemas.openxmlformats.org/officeDocument/2006/relationships/hyperlink" Target="https://twitter.com/" TargetMode="External"/><Relationship Id="rId2215" Type="http://schemas.openxmlformats.org/officeDocument/2006/relationships/hyperlink" Target="https://twitter.com/" TargetMode="External"/><Relationship Id="rId2422" Type="http://schemas.openxmlformats.org/officeDocument/2006/relationships/hyperlink" Target="https://twitter.com/" TargetMode="External"/><Relationship Id="rId601" Type="http://schemas.openxmlformats.org/officeDocument/2006/relationships/hyperlink" Target="https://twitter.com/i/web/status/1297682535259025409" TargetMode="External"/><Relationship Id="rId1024" Type="http://schemas.openxmlformats.org/officeDocument/2006/relationships/hyperlink" Target="https://twitter.com/i/web/status/1298366862133264385" TargetMode="External"/><Relationship Id="rId1231" Type="http://schemas.openxmlformats.org/officeDocument/2006/relationships/hyperlink" Target="https://twitter.com/i/web/status/1298453279718875136" TargetMode="External"/><Relationship Id="rId4387" Type="http://schemas.openxmlformats.org/officeDocument/2006/relationships/hyperlink" Target="https://twitter.com/" TargetMode="External"/><Relationship Id="rId3196" Type="http://schemas.openxmlformats.org/officeDocument/2006/relationships/hyperlink" Target="https://twitter.com/" TargetMode="External"/><Relationship Id="rId4247" Type="http://schemas.openxmlformats.org/officeDocument/2006/relationships/hyperlink" Target="https://twitter.com/" TargetMode="External"/><Relationship Id="rId4454" Type="http://schemas.openxmlformats.org/officeDocument/2006/relationships/hyperlink" Target="https://twitter.com/" TargetMode="External"/><Relationship Id="rId3056" Type="http://schemas.openxmlformats.org/officeDocument/2006/relationships/hyperlink" Target="https://twitter.com/" TargetMode="External"/><Relationship Id="rId3263" Type="http://schemas.openxmlformats.org/officeDocument/2006/relationships/hyperlink" Target="https://twitter.com/" TargetMode="External"/><Relationship Id="rId3470" Type="http://schemas.openxmlformats.org/officeDocument/2006/relationships/hyperlink" Target="https://twitter.com/" TargetMode="External"/><Relationship Id="rId4107" Type="http://schemas.openxmlformats.org/officeDocument/2006/relationships/hyperlink" Target="https://twitter.com/" TargetMode="External"/><Relationship Id="rId4314" Type="http://schemas.openxmlformats.org/officeDocument/2006/relationships/hyperlink" Target="https://twitter.com/" TargetMode="External"/><Relationship Id="rId184" Type="http://schemas.openxmlformats.org/officeDocument/2006/relationships/hyperlink" Target="https://twitter.com/i/web/status/1297301992868655106" TargetMode="External"/><Relationship Id="rId391" Type="http://schemas.openxmlformats.org/officeDocument/2006/relationships/hyperlink" Target="https://twitter.com/i/web/status/1297627121909735426" TargetMode="External"/><Relationship Id="rId1908" Type="http://schemas.openxmlformats.org/officeDocument/2006/relationships/hyperlink" Target="https://twitter.com/" TargetMode="External"/><Relationship Id="rId2072" Type="http://schemas.openxmlformats.org/officeDocument/2006/relationships/hyperlink" Target="https://twitter.com/" TargetMode="External"/><Relationship Id="rId3123" Type="http://schemas.openxmlformats.org/officeDocument/2006/relationships/hyperlink" Target="https://twitter.com/" TargetMode="External"/><Relationship Id="rId251" Type="http://schemas.openxmlformats.org/officeDocument/2006/relationships/hyperlink" Target="https://twitter.com/i/web/status/1297413747904884736" TargetMode="External"/><Relationship Id="rId3330" Type="http://schemas.openxmlformats.org/officeDocument/2006/relationships/hyperlink" Target="https://twitter.com/" TargetMode="External"/><Relationship Id="rId2889" Type="http://schemas.openxmlformats.org/officeDocument/2006/relationships/hyperlink" Target="https://twitter.com/" TargetMode="External"/><Relationship Id="rId111" Type="http://schemas.openxmlformats.org/officeDocument/2006/relationships/hyperlink" Target="https://twitter.com/i/web/status/1297054731861401602" TargetMode="External"/><Relationship Id="rId1698" Type="http://schemas.openxmlformats.org/officeDocument/2006/relationships/hyperlink" Target="https://twitter.com/" TargetMode="External"/><Relationship Id="rId2749" Type="http://schemas.openxmlformats.org/officeDocument/2006/relationships/hyperlink" Target="https://twitter.com/" TargetMode="External"/><Relationship Id="rId2956" Type="http://schemas.openxmlformats.org/officeDocument/2006/relationships/hyperlink" Target="https://twitter.com/" TargetMode="External"/><Relationship Id="rId928" Type="http://schemas.openxmlformats.org/officeDocument/2006/relationships/hyperlink" Target="https://twitter.com/i/web/status/1298064687188320259" TargetMode="External"/><Relationship Id="rId1558" Type="http://schemas.openxmlformats.org/officeDocument/2006/relationships/hyperlink" Target="https://twitter.com/i/web/status/1298731312061136896" TargetMode="External"/><Relationship Id="rId1765" Type="http://schemas.openxmlformats.org/officeDocument/2006/relationships/hyperlink" Target="https://twitter.com/" TargetMode="External"/><Relationship Id="rId2609" Type="http://schemas.openxmlformats.org/officeDocument/2006/relationships/hyperlink" Target="https://twitter.com/" TargetMode="External"/><Relationship Id="rId4171" Type="http://schemas.openxmlformats.org/officeDocument/2006/relationships/hyperlink" Target="https://twitter.com/" TargetMode="External"/><Relationship Id="rId57" Type="http://schemas.openxmlformats.org/officeDocument/2006/relationships/hyperlink" Target="https://twitter.com/i/web/status/1296984218828812288" TargetMode="External"/><Relationship Id="rId1418" Type="http://schemas.openxmlformats.org/officeDocument/2006/relationships/hyperlink" Target="https://twitter.com/i/web/status/1298733236017942529" TargetMode="External"/><Relationship Id="rId1972" Type="http://schemas.openxmlformats.org/officeDocument/2006/relationships/hyperlink" Target="https://twitter.com/" TargetMode="External"/><Relationship Id="rId2816" Type="http://schemas.openxmlformats.org/officeDocument/2006/relationships/hyperlink" Target="https://twitter.com/" TargetMode="External"/><Relationship Id="rId4031" Type="http://schemas.openxmlformats.org/officeDocument/2006/relationships/hyperlink" Target="https://twitter.com/" TargetMode="External"/><Relationship Id="rId1625" Type="http://schemas.openxmlformats.org/officeDocument/2006/relationships/hyperlink" Target="https://twitter.com/" TargetMode="External"/><Relationship Id="rId1832" Type="http://schemas.openxmlformats.org/officeDocument/2006/relationships/hyperlink" Target="https://twitter.com/" TargetMode="External"/><Relationship Id="rId3797" Type="http://schemas.openxmlformats.org/officeDocument/2006/relationships/hyperlink" Target="https://twitter.com/" TargetMode="External"/><Relationship Id="rId2399" Type="http://schemas.openxmlformats.org/officeDocument/2006/relationships/hyperlink" Target="https://twitter.com/" TargetMode="External"/><Relationship Id="rId3657" Type="http://schemas.openxmlformats.org/officeDocument/2006/relationships/hyperlink" Target="https://twitter.com/" TargetMode="External"/><Relationship Id="rId3864" Type="http://schemas.openxmlformats.org/officeDocument/2006/relationships/hyperlink" Target="https://twitter.com/" TargetMode="External"/><Relationship Id="rId578" Type="http://schemas.openxmlformats.org/officeDocument/2006/relationships/hyperlink" Target="https://twitter.com/i/web/status/1297386688038047745" TargetMode="External"/><Relationship Id="rId785" Type="http://schemas.openxmlformats.org/officeDocument/2006/relationships/hyperlink" Target="https://twitter.com/i/web/status/1297381916362985477" TargetMode="External"/><Relationship Id="rId992" Type="http://schemas.openxmlformats.org/officeDocument/2006/relationships/hyperlink" Target="https://twitter.com/i/web/status/1298290282782429184" TargetMode="External"/><Relationship Id="rId2259" Type="http://schemas.openxmlformats.org/officeDocument/2006/relationships/hyperlink" Target="https://twitter.com/" TargetMode="External"/><Relationship Id="rId2466" Type="http://schemas.openxmlformats.org/officeDocument/2006/relationships/hyperlink" Target="https://twitter.com/" TargetMode="External"/><Relationship Id="rId2673" Type="http://schemas.openxmlformats.org/officeDocument/2006/relationships/hyperlink" Target="https://twitter.com/" TargetMode="External"/><Relationship Id="rId2880" Type="http://schemas.openxmlformats.org/officeDocument/2006/relationships/hyperlink" Target="https://twitter.com/" TargetMode="External"/><Relationship Id="rId3517" Type="http://schemas.openxmlformats.org/officeDocument/2006/relationships/hyperlink" Target="https://twitter.com/" TargetMode="External"/><Relationship Id="rId3724" Type="http://schemas.openxmlformats.org/officeDocument/2006/relationships/hyperlink" Target="https://twitter.com/" TargetMode="External"/><Relationship Id="rId3931" Type="http://schemas.openxmlformats.org/officeDocument/2006/relationships/hyperlink" Target="https://twitter.com/" TargetMode="External"/><Relationship Id="rId438" Type="http://schemas.openxmlformats.org/officeDocument/2006/relationships/hyperlink" Target="https://twitter.com/i/web/status/1297640311708098565" TargetMode="External"/><Relationship Id="rId645" Type="http://schemas.openxmlformats.org/officeDocument/2006/relationships/hyperlink" Target="https://twitter.com/i/web/status/1297622354521133056" TargetMode="External"/><Relationship Id="rId852" Type="http://schemas.openxmlformats.org/officeDocument/2006/relationships/hyperlink" Target="https://twitter.com/i/web/status/1297641202028670983" TargetMode="External"/><Relationship Id="rId1068" Type="http://schemas.openxmlformats.org/officeDocument/2006/relationships/hyperlink" Target="https://twitter.com/i/web/status/1298429598850375680" TargetMode="External"/><Relationship Id="rId1275" Type="http://schemas.openxmlformats.org/officeDocument/2006/relationships/hyperlink" Target="https://twitter.com/i/web/status/1298452981952651264" TargetMode="External"/><Relationship Id="rId1482" Type="http://schemas.openxmlformats.org/officeDocument/2006/relationships/hyperlink" Target="https://twitter.com/i/web/status/1298746771557023744" TargetMode="External"/><Relationship Id="rId2119" Type="http://schemas.openxmlformats.org/officeDocument/2006/relationships/hyperlink" Target="https://twitter.com/" TargetMode="External"/><Relationship Id="rId2326" Type="http://schemas.openxmlformats.org/officeDocument/2006/relationships/hyperlink" Target="https://twitter.com/" TargetMode="External"/><Relationship Id="rId2533" Type="http://schemas.openxmlformats.org/officeDocument/2006/relationships/hyperlink" Target="https://twitter.com/" TargetMode="External"/><Relationship Id="rId2740" Type="http://schemas.openxmlformats.org/officeDocument/2006/relationships/hyperlink" Target="https://twitter.com/" TargetMode="External"/><Relationship Id="rId505" Type="http://schemas.openxmlformats.org/officeDocument/2006/relationships/hyperlink" Target="https://twitter.com/i/web/status/1297667235343892481" TargetMode="External"/><Relationship Id="rId712" Type="http://schemas.openxmlformats.org/officeDocument/2006/relationships/hyperlink" Target="https://twitter.com/i/web/status/1297751534562955264" TargetMode="External"/><Relationship Id="rId1135" Type="http://schemas.openxmlformats.org/officeDocument/2006/relationships/hyperlink" Target="https://twitter.com/i/web/status/1297933198660259854" TargetMode="External"/><Relationship Id="rId1342" Type="http://schemas.openxmlformats.org/officeDocument/2006/relationships/hyperlink" Target="https://twitter.com/i/web/status/1297665160501485568" TargetMode="External"/><Relationship Id="rId4498" Type="http://schemas.openxmlformats.org/officeDocument/2006/relationships/hyperlink" Target="https://twitter.com/" TargetMode="External"/><Relationship Id="rId1202" Type="http://schemas.openxmlformats.org/officeDocument/2006/relationships/hyperlink" Target="https://twitter.com/i/web/status/1297936839609692166" TargetMode="External"/><Relationship Id="rId2600" Type="http://schemas.openxmlformats.org/officeDocument/2006/relationships/hyperlink" Target="https://twitter.com/" TargetMode="External"/><Relationship Id="rId4358" Type="http://schemas.openxmlformats.org/officeDocument/2006/relationships/hyperlink" Target="https://twitter.com/" TargetMode="External"/><Relationship Id="rId3167" Type="http://schemas.openxmlformats.org/officeDocument/2006/relationships/hyperlink" Target="https://twitter.com/" TargetMode="External"/><Relationship Id="rId295" Type="http://schemas.openxmlformats.org/officeDocument/2006/relationships/hyperlink" Target="https://twitter.com/i/web/status/1297622748336803842" TargetMode="External"/><Relationship Id="rId3374" Type="http://schemas.openxmlformats.org/officeDocument/2006/relationships/hyperlink" Target="https://twitter.com/" TargetMode="External"/><Relationship Id="rId3581" Type="http://schemas.openxmlformats.org/officeDocument/2006/relationships/hyperlink" Target="https://twitter.com/" TargetMode="External"/><Relationship Id="rId4218" Type="http://schemas.openxmlformats.org/officeDocument/2006/relationships/hyperlink" Target="https://twitter.com/" TargetMode="External"/><Relationship Id="rId4425" Type="http://schemas.openxmlformats.org/officeDocument/2006/relationships/hyperlink" Target="https://twitter.com/" TargetMode="External"/><Relationship Id="rId2183" Type="http://schemas.openxmlformats.org/officeDocument/2006/relationships/hyperlink" Target="https://twitter.com/" TargetMode="External"/><Relationship Id="rId2390" Type="http://schemas.openxmlformats.org/officeDocument/2006/relationships/hyperlink" Target="https://twitter.com/" TargetMode="External"/><Relationship Id="rId3027" Type="http://schemas.openxmlformats.org/officeDocument/2006/relationships/hyperlink" Target="https://twitter.com/" TargetMode="External"/><Relationship Id="rId3234" Type="http://schemas.openxmlformats.org/officeDocument/2006/relationships/hyperlink" Target="https://twitter.com/" TargetMode="External"/><Relationship Id="rId3441" Type="http://schemas.openxmlformats.org/officeDocument/2006/relationships/hyperlink" Target="https://twitter.com/" TargetMode="External"/><Relationship Id="rId155" Type="http://schemas.openxmlformats.org/officeDocument/2006/relationships/hyperlink" Target="https://twitter.com/i/web/status/1297024031246487553" TargetMode="External"/><Relationship Id="rId362" Type="http://schemas.openxmlformats.org/officeDocument/2006/relationships/hyperlink" Target="https://twitter.com/i/web/status/1297629602190446592" TargetMode="External"/><Relationship Id="rId2043" Type="http://schemas.openxmlformats.org/officeDocument/2006/relationships/hyperlink" Target="https://twitter.com/" TargetMode="External"/><Relationship Id="rId2250" Type="http://schemas.openxmlformats.org/officeDocument/2006/relationships/hyperlink" Target="https://twitter.com/" TargetMode="External"/><Relationship Id="rId3301" Type="http://schemas.openxmlformats.org/officeDocument/2006/relationships/hyperlink" Target="https://twitter.com/" TargetMode="External"/><Relationship Id="rId222" Type="http://schemas.openxmlformats.org/officeDocument/2006/relationships/hyperlink" Target="https://twitter.com/i/web/status/1296981173302960128" TargetMode="External"/><Relationship Id="rId2110" Type="http://schemas.openxmlformats.org/officeDocument/2006/relationships/hyperlink" Target="https://twitter.com/" TargetMode="External"/><Relationship Id="rId4075" Type="http://schemas.openxmlformats.org/officeDocument/2006/relationships/hyperlink" Target="https://twitter.com/" TargetMode="External"/><Relationship Id="rId4282" Type="http://schemas.openxmlformats.org/officeDocument/2006/relationships/hyperlink" Target="https://twitter.com/" TargetMode="External"/><Relationship Id="rId1669" Type="http://schemas.openxmlformats.org/officeDocument/2006/relationships/hyperlink" Target="https://twitter.com/" TargetMode="External"/><Relationship Id="rId1876" Type="http://schemas.openxmlformats.org/officeDocument/2006/relationships/hyperlink" Target="https://twitter.com/" TargetMode="External"/><Relationship Id="rId2927" Type="http://schemas.openxmlformats.org/officeDocument/2006/relationships/hyperlink" Target="https://twitter.com/" TargetMode="External"/><Relationship Id="rId3091" Type="http://schemas.openxmlformats.org/officeDocument/2006/relationships/hyperlink" Target="https://twitter.com/" TargetMode="External"/><Relationship Id="rId4142" Type="http://schemas.openxmlformats.org/officeDocument/2006/relationships/hyperlink" Target="https://twitter.com/" TargetMode="External"/><Relationship Id="rId1529" Type="http://schemas.openxmlformats.org/officeDocument/2006/relationships/hyperlink" Target="https://twitter.com/jdubbsimms/status/1298731698725814280" TargetMode="External"/><Relationship Id="rId1736" Type="http://schemas.openxmlformats.org/officeDocument/2006/relationships/hyperlink" Target="https://twitter.com/" TargetMode="External"/><Relationship Id="rId1943" Type="http://schemas.openxmlformats.org/officeDocument/2006/relationships/hyperlink" Target="https://twitter.com/" TargetMode="External"/><Relationship Id="rId28" Type="http://schemas.openxmlformats.org/officeDocument/2006/relationships/hyperlink" Target="https://twitter.com/i/web/status/1296929603068375041" TargetMode="External"/><Relationship Id="rId1803" Type="http://schemas.openxmlformats.org/officeDocument/2006/relationships/hyperlink" Target="https://twitter.com/" TargetMode="External"/><Relationship Id="rId4002" Type="http://schemas.openxmlformats.org/officeDocument/2006/relationships/hyperlink" Target="https://twitter.com/" TargetMode="External"/><Relationship Id="rId3768" Type="http://schemas.openxmlformats.org/officeDocument/2006/relationships/hyperlink" Target="https://twitter.com/" TargetMode="External"/><Relationship Id="rId3975" Type="http://schemas.openxmlformats.org/officeDocument/2006/relationships/hyperlink" Target="https://twitter.com/" TargetMode="External"/><Relationship Id="rId689" Type="http://schemas.openxmlformats.org/officeDocument/2006/relationships/hyperlink" Target="https://twitter.com/i/web/status/1297772631245099009" TargetMode="External"/><Relationship Id="rId896" Type="http://schemas.openxmlformats.org/officeDocument/2006/relationships/hyperlink" Target="https://twitter.com/i/web/status/1297949037409128448" TargetMode="External"/><Relationship Id="rId2577" Type="http://schemas.openxmlformats.org/officeDocument/2006/relationships/hyperlink" Target="https://twitter.com/" TargetMode="External"/><Relationship Id="rId2784" Type="http://schemas.openxmlformats.org/officeDocument/2006/relationships/hyperlink" Target="https://twitter.com/" TargetMode="External"/><Relationship Id="rId3628" Type="http://schemas.openxmlformats.org/officeDocument/2006/relationships/hyperlink" Target="https://twitter.com/" TargetMode="External"/><Relationship Id="rId549" Type="http://schemas.openxmlformats.org/officeDocument/2006/relationships/hyperlink" Target="https://twitter.com/i/web/status/1297674708335370246" TargetMode="External"/><Relationship Id="rId756" Type="http://schemas.openxmlformats.org/officeDocument/2006/relationships/hyperlink" Target="https://twitter.com/i/web/status/1297782724128919552" TargetMode="External"/><Relationship Id="rId1179" Type="http://schemas.openxmlformats.org/officeDocument/2006/relationships/hyperlink" Target="https://twitter.com/i/web/status/1298402017015001090" TargetMode="External"/><Relationship Id="rId1386" Type="http://schemas.openxmlformats.org/officeDocument/2006/relationships/hyperlink" Target="https://twitter.com/i/web/status/1298721431996440584" TargetMode="External"/><Relationship Id="rId1593" Type="http://schemas.openxmlformats.org/officeDocument/2006/relationships/hyperlink" Target="https://twitter.com/" TargetMode="External"/><Relationship Id="rId2437" Type="http://schemas.openxmlformats.org/officeDocument/2006/relationships/hyperlink" Target="https://twitter.com/" TargetMode="External"/><Relationship Id="rId2991" Type="http://schemas.openxmlformats.org/officeDocument/2006/relationships/hyperlink" Target="https://twitter.com/" TargetMode="External"/><Relationship Id="rId3835" Type="http://schemas.openxmlformats.org/officeDocument/2006/relationships/hyperlink" Target="https://twitter.com/" TargetMode="External"/><Relationship Id="rId409" Type="http://schemas.openxmlformats.org/officeDocument/2006/relationships/hyperlink" Target="https://twitter.com/i/web/status/1297636259377098763" TargetMode="External"/><Relationship Id="rId963" Type="http://schemas.openxmlformats.org/officeDocument/2006/relationships/hyperlink" Target="https://twitter.com/i/web/status/1298094019889651712" TargetMode="External"/><Relationship Id="rId1039" Type="http://schemas.openxmlformats.org/officeDocument/2006/relationships/hyperlink" Target="https://twitter.com/i/web/status/1296981724438695936" TargetMode="External"/><Relationship Id="rId1246" Type="http://schemas.openxmlformats.org/officeDocument/2006/relationships/hyperlink" Target="https://twitter.com/i/web/status/1298463250623889408" TargetMode="External"/><Relationship Id="rId2644" Type="http://schemas.openxmlformats.org/officeDocument/2006/relationships/hyperlink" Target="https://twitter.com/" TargetMode="External"/><Relationship Id="rId2851" Type="http://schemas.openxmlformats.org/officeDocument/2006/relationships/hyperlink" Target="https://twitter.com/" TargetMode="External"/><Relationship Id="rId3902" Type="http://schemas.openxmlformats.org/officeDocument/2006/relationships/hyperlink" Target="https://twitter.com/" TargetMode="External"/><Relationship Id="rId92" Type="http://schemas.openxmlformats.org/officeDocument/2006/relationships/hyperlink" Target="https://twitter.com/i/web/status/1297038895461228544" TargetMode="External"/><Relationship Id="rId616" Type="http://schemas.openxmlformats.org/officeDocument/2006/relationships/hyperlink" Target="https://twitter.com/i/web/status/1297709190849454089" TargetMode="External"/><Relationship Id="rId823" Type="http://schemas.openxmlformats.org/officeDocument/2006/relationships/hyperlink" Target="https://twitter.com/i/web/status/1297673871626141696" TargetMode="External"/><Relationship Id="rId1453" Type="http://schemas.openxmlformats.org/officeDocument/2006/relationships/hyperlink" Target="https://twitter.com/i/web/status/1298747427990765569" TargetMode="External"/><Relationship Id="rId1660" Type="http://schemas.openxmlformats.org/officeDocument/2006/relationships/hyperlink" Target="https://twitter.com/" TargetMode="External"/><Relationship Id="rId2504" Type="http://schemas.openxmlformats.org/officeDocument/2006/relationships/hyperlink" Target="https://twitter.com/" TargetMode="External"/><Relationship Id="rId2711" Type="http://schemas.openxmlformats.org/officeDocument/2006/relationships/hyperlink" Target="https://twitter.com/" TargetMode="External"/><Relationship Id="rId1106" Type="http://schemas.openxmlformats.org/officeDocument/2006/relationships/hyperlink" Target="https://twitter.com/i/web/status/1296905444338917378" TargetMode="External"/><Relationship Id="rId1313" Type="http://schemas.openxmlformats.org/officeDocument/2006/relationships/hyperlink" Target="https://twitter.com/i/web/status/1297671211502186498" TargetMode="External"/><Relationship Id="rId1520" Type="http://schemas.openxmlformats.org/officeDocument/2006/relationships/hyperlink" Target="https://twitter.com/i/web/status/1298757203827077122" TargetMode="External"/><Relationship Id="rId4469" Type="http://schemas.openxmlformats.org/officeDocument/2006/relationships/hyperlink" Target="https://twitter.com/" TargetMode="External"/><Relationship Id="rId3278" Type="http://schemas.openxmlformats.org/officeDocument/2006/relationships/hyperlink" Target="https://twitter.com/" TargetMode="External"/><Relationship Id="rId3485" Type="http://schemas.openxmlformats.org/officeDocument/2006/relationships/hyperlink" Target="https://twitter.com/" TargetMode="External"/><Relationship Id="rId3692" Type="http://schemas.openxmlformats.org/officeDocument/2006/relationships/hyperlink" Target="https://twitter.com/" TargetMode="External"/><Relationship Id="rId4329" Type="http://schemas.openxmlformats.org/officeDocument/2006/relationships/hyperlink" Target="https://twitter.com/" TargetMode="External"/><Relationship Id="rId199" Type="http://schemas.openxmlformats.org/officeDocument/2006/relationships/hyperlink" Target="https://twitter.com/i/web/status/1297353789792555009" TargetMode="External"/><Relationship Id="rId2087" Type="http://schemas.openxmlformats.org/officeDocument/2006/relationships/hyperlink" Target="https://twitter.com/" TargetMode="External"/><Relationship Id="rId2294" Type="http://schemas.openxmlformats.org/officeDocument/2006/relationships/hyperlink" Target="https://twitter.com/" TargetMode="External"/><Relationship Id="rId3138" Type="http://schemas.openxmlformats.org/officeDocument/2006/relationships/hyperlink" Target="https://twitter.com/" TargetMode="External"/><Relationship Id="rId3345" Type="http://schemas.openxmlformats.org/officeDocument/2006/relationships/hyperlink" Target="https://twitter.com/" TargetMode="External"/><Relationship Id="rId3552" Type="http://schemas.openxmlformats.org/officeDocument/2006/relationships/hyperlink" Target="https://twitter.com/" TargetMode="External"/><Relationship Id="rId266" Type="http://schemas.openxmlformats.org/officeDocument/2006/relationships/hyperlink" Target="https://twitter.com/i/web/status/1297520044566556677" TargetMode="External"/><Relationship Id="rId473" Type="http://schemas.openxmlformats.org/officeDocument/2006/relationships/hyperlink" Target="https://twitter.com/i/web/status/1297645194423218176" TargetMode="External"/><Relationship Id="rId680" Type="http://schemas.openxmlformats.org/officeDocument/2006/relationships/hyperlink" Target="https://twitter.com/i/web/status/1297766288102772736" TargetMode="External"/><Relationship Id="rId2154" Type="http://schemas.openxmlformats.org/officeDocument/2006/relationships/hyperlink" Target="https://twitter.com/" TargetMode="External"/><Relationship Id="rId2361" Type="http://schemas.openxmlformats.org/officeDocument/2006/relationships/hyperlink" Target="https://twitter.com/" TargetMode="External"/><Relationship Id="rId3205" Type="http://schemas.openxmlformats.org/officeDocument/2006/relationships/hyperlink" Target="https://twitter.com/" TargetMode="External"/><Relationship Id="rId3412" Type="http://schemas.openxmlformats.org/officeDocument/2006/relationships/hyperlink" Target="https://twitter.com/" TargetMode="External"/><Relationship Id="rId126" Type="http://schemas.openxmlformats.org/officeDocument/2006/relationships/hyperlink" Target="https://twitter.com/i/web/status/1297141543493488640" TargetMode="External"/><Relationship Id="rId333" Type="http://schemas.openxmlformats.org/officeDocument/2006/relationships/hyperlink" Target="https://twitter.com/i/web/status/1297626276329435136" TargetMode="External"/><Relationship Id="rId540" Type="http://schemas.openxmlformats.org/officeDocument/2006/relationships/hyperlink" Target="https://twitter.com/i/web/status/1297674251944828928" TargetMode="External"/><Relationship Id="rId1170" Type="http://schemas.openxmlformats.org/officeDocument/2006/relationships/hyperlink" Target="https://twitter.com/i/web/status/1298091344695422977" TargetMode="External"/><Relationship Id="rId2014" Type="http://schemas.openxmlformats.org/officeDocument/2006/relationships/hyperlink" Target="https://twitter.com/" TargetMode="External"/><Relationship Id="rId2221" Type="http://schemas.openxmlformats.org/officeDocument/2006/relationships/hyperlink" Target="https://twitter.com/" TargetMode="External"/><Relationship Id="rId1030" Type="http://schemas.openxmlformats.org/officeDocument/2006/relationships/hyperlink" Target="https://twitter.com/i/web/status/1298402033121165313" TargetMode="External"/><Relationship Id="rId4186" Type="http://schemas.openxmlformats.org/officeDocument/2006/relationships/hyperlink" Target="https://twitter.com/" TargetMode="External"/><Relationship Id="rId400" Type="http://schemas.openxmlformats.org/officeDocument/2006/relationships/hyperlink" Target="https://twitter.com/i/web/status/1297640311708098565" TargetMode="External"/><Relationship Id="rId1987" Type="http://schemas.openxmlformats.org/officeDocument/2006/relationships/hyperlink" Target="https://twitter.com/" TargetMode="External"/><Relationship Id="rId4393" Type="http://schemas.openxmlformats.org/officeDocument/2006/relationships/hyperlink" Target="https://twitter.com/" TargetMode="External"/><Relationship Id="rId1847" Type="http://schemas.openxmlformats.org/officeDocument/2006/relationships/hyperlink" Target="https://twitter.com/" TargetMode="External"/><Relationship Id="rId4046" Type="http://schemas.openxmlformats.org/officeDocument/2006/relationships/hyperlink" Target="https://twitter.com/" TargetMode="External"/><Relationship Id="rId4253" Type="http://schemas.openxmlformats.org/officeDocument/2006/relationships/hyperlink" Target="https://twitter.com/" TargetMode="External"/><Relationship Id="rId4460" Type="http://schemas.openxmlformats.org/officeDocument/2006/relationships/hyperlink" Target="https://twitter.com/" TargetMode="External"/><Relationship Id="rId1707" Type="http://schemas.openxmlformats.org/officeDocument/2006/relationships/hyperlink" Target="https://twitter.com/" TargetMode="External"/><Relationship Id="rId3062" Type="http://schemas.openxmlformats.org/officeDocument/2006/relationships/hyperlink" Target="https://twitter.com/" TargetMode="External"/><Relationship Id="rId4113" Type="http://schemas.openxmlformats.org/officeDocument/2006/relationships/hyperlink" Target="https://twitter.com/" TargetMode="External"/><Relationship Id="rId4320" Type="http://schemas.openxmlformats.org/officeDocument/2006/relationships/hyperlink" Target="https://twitter.com/" TargetMode="External"/><Relationship Id="rId190" Type="http://schemas.openxmlformats.org/officeDocument/2006/relationships/hyperlink" Target="https://twitter.com/i/web/status/1297339624809873409" TargetMode="External"/><Relationship Id="rId1914" Type="http://schemas.openxmlformats.org/officeDocument/2006/relationships/hyperlink" Target="https://twitter.com/" TargetMode="External"/><Relationship Id="rId3879" Type="http://schemas.openxmlformats.org/officeDocument/2006/relationships/hyperlink" Target="https://twitter.com/" TargetMode="External"/><Relationship Id="rId2688" Type="http://schemas.openxmlformats.org/officeDocument/2006/relationships/hyperlink" Target="https://twitter.com/" TargetMode="External"/><Relationship Id="rId2895" Type="http://schemas.openxmlformats.org/officeDocument/2006/relationships/hyperlink" Target="https://twitter.com/" TargetMode="External"/><Relationship Id="rId3739" Type="http://schemas.openxmlformats.org/officeDocument/2006/relationships/hyperlink" Target="https://twitter.com/" TargetMode="External"/><Relationship Id="rId3946" Type="http://schemas.openxmlformats.org/officeDocument/2006/relationships/hyperlink" Target="https://twitter.com/" TargetMode="External"/><Relationship Id="rId867" Type="http://schemas.openxmlformats.org/officeDocument/2006/relationships/hyperlink" Target="https://twitter.com/i/web/status/1297381517795168256" TargetMode="External"/><Relationship Id="rId1497" Type="http://schemas.openxmlformats.org/officeDocument/2006/relationships/hyperlink" Target="https://twitter.com/i/web/status/1298749785210523648" TargetMode="External"/><Relationship Id="rId2548" Type="http://schemas.openxmlformats.org/officeDocument/2006/relationships/hyperlink" Target="https://twitter.com/" TargetMode="External"/><Relationship Id="rId2755" Type="http://schemas.openxmlformats.org/officeDocument/2006/relationships/hyperlink" Target="https://twitter.com/" TargetMode="External"/><Relationship Id="rId2962" Type="http://schemas.openxmlformats.org/officeDocument/2006/relationships/hyperlink" Target="https://twitter.com/" TargetMode="External"/><Relationship Id="rId3806" Type="http://schemas.openxmlformats.org/officeDocument/2006/relationships/hyperlink" Target="https://twitter.com/" TargetMode="External"/><Relationship Id="rId727" Type="http://schemas.openxmlformats.org/officeDocument/2006/relationships/hyperlink" Target="https://twitter.com/i/web/status/1297778081642422272" TargetMode="External"/><Relationship Id="rId934" Type="http://schemas.openxmlformats.org/officeDocument/2006/relationships/hyperlink" Target="https://twitter.com/i/web/status/1298066815038488577" TargetMode="External"/><Relationship Id="rId1357" Type="http://schemas.openxmlformats.org/officeDocument/2006/relationships/hyperlink" Target="https://twitter.com/i/web/status/1298654929494724608" TargetMode="External"/><Relationship Id="rId1564" Type="http://schemas.openxmlformats.org/officeDocument/2006/relationships/hyperlink" Target="https://twitter.com/i/web/status/1298767333847117824" TargetMode="External"/><Relationship Id="rId1771" Type="http://schemas.openxmlformats.org/officeDocument/2006/relationships/hyperlink" Target="https://twitter.com/" TargetMode="External"/><Relationship Id="rId2408" Type="http://schemas.openxmlformats.org/officeDocument/2006/relationships/hyperlink" Target="https://twitter.com/" TargetMode="External"/><Relationship Id="rId2615" Type="http://schemas.openxmlformats.org/officeDocument/2006/relationships/hyperlink" Target="https://twitter.com/" TargetMode="External"/><Relationship Id="rId2822" Type="http://schemas.openxmlformats.org/officeDocument/2006/relationships/hyperlink" Target="https://twitter.com/" TargetMode="External"/><Relationship Id="rId63" Type="http://schemas.openxmlformats.org/officeDocument/2006/relationships/hyperlink" Target="https://twitter.com/i/web/status/1296998272763011074" TargetMode="External"/><Relationship Id="rId1217" Type="http://schemas.openxmlformats.org/officeDocument/2006/relationships/hyperlink" Target="https://twitter.com/i/web/status/1297036278282690560" TargetMode="External"/><Relationship Id="rId1424" Type="http://schemas.openxmlformats.org/officeDocument/2006/relationships/hyperlink" Target="https://twitter.com/i/web/status/1298741155077722118" TargetMode="External"/><Relationship Id="rId1631" Type="http://schemas.openxmlformats.org/officeDocument/2006/relationships/hyperlink" Target="https://twitter.com/" TargetMode="External"/><Relationship Id="rId3389" Type="http://schemas.openxmlformats.org/officeDocument/2006/relationships/hyperlink" Target="https://twitter.com/" TargetMode="External"/><Relationship Id="rId3596" Type="http://schemas.openxmlformats.org/officeDocument/2006/relationships/hyperlink" Target="https://twitter.com/" TargetMode="External"/><Relationship Id="rId2198" Type="http://schemas.openxmlformats.org/officeDocument/2006/relationships/hyperlink" Target="https://twitter.com/" TargetMode="External"/><Relationship Id="rId3249" Type="http://schemas.openxmlformats.org/officeDocument/2006/relationships/hyperlink" Target="https://twitter.com/" TargetMode="External"/><Relationship Id="rId3456" Type="http://schemas.openxmlformats.org/officeDocument/2006/relationships/hyperlink" Target="https://twitter.com/" TargetMode="External"/><Relationship Id="rId377" Type="http://schemas.openxmlformats.org/officeDocument/2006/relationships/hyperlink" Target="https://twitter.com/i/web/status/1297633446303543296" TargetMode="External"/><Relationship Id="rId584" Type="http://schemas.openxmlformats.org/officeDocument/2006/relationships/hyperlink" Target="https://twitter.com/i/web/status/1297037517305204739" TargetMode="External"/><Relationship Id="rId2058" Type="http://schemas.openxmlformats.org/officeDocument/2006/relationships/hyperlink" Target="https://twitter.com/" TargetMode="External"/><Relationship Id="rId2265" Type="http://schemas.openxmlformats.org/officeDocument/2006/relationships/hyperlink" Target="https://twitter.com/" TargetMode="External"/><Relationship Id="rId3109" Type="http://schemas.openxmlformats.org/officeDocument/2006/relationships/hyperlink" Target="https://twitter.com/" TargetMode="External"/><Relationship Id="rId3663" Type="http://schemas.openxmlformats.org/officeDocument/2006/relationships/hyperlink" Target="https://twitter.com/" TargetMode="External"/><Relationship Id="rId3870" Type="http://schemas.openxmlformats.org/officeDocument/2006/relationships/hyperlink" Target="https://twitter.com/" TargetMode="External"/><Relationship Id="rId237" Type="http://schemas.openxmlformats.org/officeDocument/2006/relationships/hyperlink" Target="https://twitter.com/i/web/status/1297402907164160000" TargetMode="External"/><Relationship Id="rId791" Type="http://schemas.openxmlformats.org/officeDocument/2006/relationships/hyperlink" Target="https://twitter.com/i/web/status/1297381093046235136" TargetMode="External"/><Relationship Id="rId1074" Type="http://schemas.openxmlformats.org/officeDocument/2006/relationships/hyperlink" Target="https://twitter.com/i/web/status/1298433658127372293" TargetMode="External"/><Relationship Id="rId2472" Type="http://schemas.openxmlformats.org/officeDocument/2006/relationships/hyperlink" Target="https://twitter.com/" TargetMode="External"/><Relationship Id="rId3316" Type="http://schemas.openxmlformats.org/officeDocument/2006/relationships/hyperlink" Target="https://twitter.com/" TargetMode="External"/><Relationship Id="rId3523" Type="http://schemas.openxmlformats.org/officeDocument/2006/relationships/hyperlink" Target="https://twitter.com/" TargetMode="External"/><Relationship Id="rId3730" Type="http://schemas.openxmlformats.org/officeDocument/2006/relationships/hyperlink" Target="https://twitter.com/" TargetMode="External"/><Relationship Id="rId444" Type="http://schemas.openxmlformats.org/officeDocument/2006/relationships/hyperlink" Target="https://twitter.com/i/web/status/1297629602190446592" TargetMode="External"/><Relationship Id="rId651" Type="http://schemas.openxmlformats.org/officeDocument/2006/relationships/hyperlink" Target="https://twitter.com/i/web/status/1297744820954439685" TargetMode="External"/><Relationship Id="rId1281" Type="http://schemas.openxmlformats.org/officeDocument/2006/relationships/hyperlink" Target="https://twitter.com/i/web/status/1297027812583518208" TargetMode="External"/><Relationship Id="rId2125" Type="http://schemas.openxmlformats.org/officeDocument/2006/relationships/hyperlink" Target="https://twitter.com/" TargetMode="External"/><Relationship Id="rId2332" Type="http://schemas.openxmlformats.org/officeDocument/2006/relationships/hyperlink" Target="https://twitter.com/" TargetMode="External"/><Relationship Id="rId304" Type="http://schemas.openxmlformats.org/officeDocument/2006/relationships/hyperlink" Target="https://twitter.com/i/web/status/1297623260541210626" TargetMode="External"/><Relationship Id="rId511" Type="http://schemas.openxmlformats.org/officeDocument/2006/relationships/hyperlink" Target="https://twitter.com/i/web/status/1297670263623081984" TargetMode="External"/><Relationship Id="rId1141" Type="http://schemas.openxmlformats.org/officeDocument/2006/relationships/hyperlink" Target="https://twitter.com/i/web/status/1297933374917500928" TargetMode="External"/><Relationship Id="rId4297" Type="http://schemas.openxmlformats.org/officeDocument/2006/relationships/hyperlink" Target="https://twitter.com/" TargetMode="External"/><Relationship Id="rId1001" Type="http://schemas.openxmlformats.org/officeDocument/2006/relationships/hyperlink" Target="https://twitter.com/i/web/status/1297670343700733952" TargetMode="External"/><Relationship Id="rId4157" Type="http://schemas.openxmlformats.org/officeDocument/2006/relationships/hyperlink" Target="https://twitter.com/" TargetMode="External"/><Relationship Id="rId4364" Type="http://schemas.openxmlformats.org/officeDocument/2006/relationships/hyperlink" Target="https://twitter.com/" TargetMode="External"/><Relationship Id="rId1958" Type="http://schemas.openxmlformats.org/officeDocument/2006/relationships/hyperlink" Target="https://twitter.com/" TargetMode="External"/><Relationship Id="rId3173" Type="http://schemas.openxmlformats.org/officeDocument/2006/relationships/hyperlink" Target="https://twitter.com/" TargetMode="External"/><Relationship Id="rId3380" Type="http://schemas.openxmlformats.org/officeDocument/2006/relationships/hyperlink" Target="https://twitter.com/" TargetMode="External"/><Relationship Id="rId4017" Type="http://schemas.openxmlformats.org/officeDocument/2006/relationships/hyperlink" Target="https://twitter.com/" TargetMode="External"/><Relationship Id="rId4224" Type="http://schemas.openxmlformats.org/officeDocument/2006/relationships/hyperlink" Target="https://twitter.com/" TargetMode="External"/><Relationship Id="rId4431" Type="http://schemas.openxmlformats.org/officeDocument/2006/relationships/hyperlink" Target="https://twitter.com/" TargetMode="External"/><Relationship Id="rId1818" Type="http://schemas.openxmlformats.org/officeDocument/2006/relationships/hyperlink" Target="https://twitter.com/" TargetMode="External"/><Relationship Id="rId3033" Type="http://schemas.openxmlformats.org/officeDocument/2006/relationships/hyperlink" Target="https://twitter.com/" TargetMode="External"/><Relationship Id="rId3240" Type="http://schemas.openxmlformats.org/officeDocument/2006/relationships/hyperlink" Target="https://twitter.com/" TargetMode="External"/><Relationship Id="rId161" Type="http://schemas.openxmlformats.org/officeDocument/2006/relationships/hyperlink" Target="https://twitter.com/i/web/status/1297037262308487168" TargetMode="External"/><Relationship Id="rId2799" Type="http://schemas.openxmlformats.org/officeDocument/2006/relationships/hyperlink" Target="https://twitter.com/" TargetMode="External"/><Relationship Id="rId3100" Type="http://schemas.openxmlformats.org/officeDocument/2006/relationships/hyperlink" Target="https://twitter.com/" TargetMode="External"/><Relationship Id="rId978" Type="http://schemas.openxmlformats.org/officeDocument/2006/relationships/hyperlink" Target="https://twitter.com/i/web/status/1297364978832412672" TargetMode="External"/><Relationship Id="rId2659" Type="http://schemas.openxmlformats.org/officeDocument/2006/relationships/hyperlink" Target="https://twitter.com/" TargetMode="External"/><Relationship Id="rId2866" Type="http://schemas.openxmlformats.org/officeDocument/2006/relationships/hyperlink" Target="https://twitter.com/" TargetMode="External"/><Relationship Id="rId3917" Type="http://schemas.openxmlformats.org/officeDocument/2006/relationships/hyperlink" Target="https://twitter.com/" TargetMode="External"/><Relationship Id="rId838" Type="http://schemas.openxmlformats.org/officeDocument/2006/relationships/hyperlink" Target="https://twitter.com/i/web/status/1297037517305204739" TargetMode="External"/><Relationship Id="rId1468" Type="http://schemas.openxmlformats.org/officeDocument/2006/relationships/hyperlink" Target="https://twitter.com/i/web/status/1298746130138910720" TargetMode="External"/><Relationship Id="rId1675" Type="http://schemas.openxmlformats.org/officeDocument/2006/relationships/hyperlink" Target="https://twitter.com/" TargetMode="External"/><Relationship Id="rId1882" Type="http://schemas.openxmlformats.org/officeDocument/2006/relationships/hyperlink" Target="https://twitter.com/" TargetMode="External"/><Relationship Id="rId2519" Type="http://schemas.openxmlformats.org/officeDocument/2006/relationships/hyperlink" Target="https://twitter.com/" TargetMode="External"/><Relationship Id="rId2726" Type="http://schemas.openxmlformats.org/officeDocument/2006/relationships/hyperlink" Target="https://twitter.com/" TargetMode="External"/><Relationship Id="rId4081" Type="http://schemas.openxmlformats.org/officeDocument/2006/relationships/hyperlink" Target="https://twitter.com/" TargetMode="External"/><Relationship Id="rId1328" Type="http://schemas.openxmlformats.org/officeDocument/2006/relationships/hyperlink" Target="https://twitter.com/i/web/status/1296982095546392576" TargetMode="External"/><Relationship Id="rId1535" Type="http://schemas.openxmlformats.org/officeDocument/2006/relationships/hyperlink" Target="https://twitter.com/i/web/status/1298761983689256960" TargetMode="External"/><Relationship Id="rId2933" Type="http://schemas.openxmlformats.org/officeDocument/2006/relationships/hyperlink" Target="https://twitter.com/" TargetMode="External"/><Relationship Id="rId905" Type="http://schemas.openxmlformats.org/officeDocument/2006/relationships/hyperlink" Target="https://twitter.com/i/web/status/1297959380734877696" TargetMode="External"/><Relationship Id="rId1742" Type="http://schemas.openxmlformats.org/officeDocument/2006/relationships/hyperlink" Target="https://twitter.com/" TargetMode="External"/><Relationship Id="rId34" Type="http://schemas.openxmlformats.org/officeDocument/2006/relationships/hyperlink" Target="https://twitter.com/i/web/status/1296938446968303616" TargetMode="External"/><Relationship Id="rId1602" Type="http://schemas.openxmlformats.org/officeDocument/2006/relationships/hyperlink" Target="https://twitter.com/" TargetMode="External"/><Relationship Id="rId3567" Type="http://schemas.openxmlformats.org/officeDocument/2006/relationships/hyperlink" Target="https://twitter.com/" TargetMode="External"/><Relationship Id="rId3774" Type="http://schemas.openxmlformats.org/officeDocument/2006/relationships/hyperlink" Target="https://twitter.com/" TargetMode="External"/><Relationship Id="rId3981" Type="http://schemas.openxmlformats.org/officeDocument/2006/relationships/hyperlink" Target="https://twitter.com/" TargetMode="External"/><Relationship Id="rId488" Type="http://schemas.openxmlformats.org/officeDocument/2006/relationships/hyperlink" Target="https://twitter.com/i/web/status/1297665073666764803" TargetMode="External"/><Relationship Id="rId695" Type="http://schemas.openxmlformats.org/officeDocument/2006/relationships/hyperlink" Target="https://twitter.com/i/web/status/1297773821965950976" TargetMode="External"/><Relationship Id="rId2169" Type="http://schemas.openxmlformats.org/officeDocument/2006/relationships/hyperlink" Target="https://twitter.com/" TargetMode="External"/><Relationship Id="rId2376" Type="http://schemas.openxmlformats.org/officeDocument/2006/relationships/hyperlink" Target="https://twitter.com/" TargetMode="External"/><Relationship Id="rId2583" Type="http://schemas.openxmlformats.org/officeDocument/2006/relationships/hyperlink" Target="https://twitter.com/" TargetMode="External"/><Relationship Id="rId2790" Type="http://schemas.openxmlformats.org/officeDocument/2006/relationships/hyperlink" Target="https://twitter.com/" TargetMode="External"/><Relationship Id="rId3427" Type="http://schemas.openxmlformats.org/officeDocument/2006/relationships/hyperlink" Target="https://twitter.com/" TargetMode="External"/><Relationship Id="rId3634" Type="http://schemas.openxmlformats.org/officeDocument/2006/relationships/hyperlink" Target="https://twitter.com/" TargetMode="External"/><Relationship Id="rId3841" Type="http://schemas.openxmlformats.org/officeDocument/2006/relationships/hyperlink" Target="https://twitter.com/" TargetMode="External"/><Relationship Id="rId348" Type="http://schemas.openxmlformats.org/officeDocument/2006/relationships/hyperlink" Target="https://twitter.com/i/web/status/1297631448053288964" TargetMode="External"/><Relationship Id="rId555" Type="http://schemas.openxmlformats.org/officeDocument/2006/relationships/hyperlink" Target="https://twitter.com/i/web/status/1297675746257895432" TargetMode="External"/><Relationship Id="rId762" Type="http://schemas.openxmlformats.org/officeDocument/2006/relationships/hyperlink" Target="https://twitter.com/i/web/status/1297836701612748800" TargetMode="External"/><Relationship Id="rId1185" Type="http://schemas.openxmlformats.org/officeDocument/2006/relationships/hyperlink" Target="https://twitter.com/i/web/status/1297944920213164032" TargetMode="External"/><Relationship Id="rId1392" Type="http://schemas.openxmlformats.org/officeDocument/2006/relationships/hyperlink" Target="https://twitter.com/i/web/status/1298721723206926343" TargetMode="External"/><Relationship Id="rId2029" Type="http://schemas.openxmlformats.org/officeDocument/2006/relationships/hyperlink" Target="https://twitter.com/" TargetMode="External"/><Relationship Id="rId2236" Type="http://schemas.openxmlformats.org/officeDocument/2006/relationships/hyperlink" Target="https://twitter.com/" TargetMode="External"/><Relationship Id="rId2443" Type="http://schemas.openxmlformats.org/officeDocument/2006/relationships/hyperlink" Target="https://twitter.com/" TargetMode="External"/><Relationship Id="rId2650" Type="http://schemas.openxmlformats.org/officeDocument/2006/relationships/hyperlink" Target="https://twitter.com/" TargetMode="External"/><Relationship Id="rId3701" Type="http://schemas.openxmlformats.org/officeDocument/2006/relationships/hyperlink" Target="https://twitter.com/" TargetMode="External"/><Relationship Id="rId208" Type="http://schemas.openxmlformats.org/officeDocument/2006/relationships/hyperlink" Target="https://twitter.com/i/web/status/1297029345613975552" TargetMode="External"/><Relationship Id="rId415" Type="http://schemas.openxmlformats.org/officeDocument/2006/relationships/hyperlink" Target="https://twitter.com/i/web/status/1297630350739472386" TargetMode="External"/><Relationship Id="rId622" Type="http://schemas.openxmlformats.org/officeDocument/2006/relationships/hyperlink" Target="https://twitter.com/i/web/status/1297724147016007683" TargetMode="External"/><Relationship Id="rId1045" Type="http://schemas.openxmlformats.org/officeDocument/2006/relationships/hyperlink" Target="https://twitter.com/i/web/status/1297929633250369538" TargetMode="External"/><Relationship Id="rId1252" Type="http://schemas.openxmlformats.org/officeDocument/2006/relationships/hyperlink" Target="https://twitter.com/i/web/status/1298463564953460736" TargetMode="External"/><Relationship Id="rId2303" Type="http://schemas.openxmlformats.org/officeDocument/2006/relationships/hyperlink" Target="https://twitter.com/" TargetMode="External"/><Relationship Id="rId2510" Type="http://schemas.openxmlformats.org/officeDocument/2006/relationships/hyperlink" Target="https://twitter.com/" TargetMode="External"/><Relationship Id="rId1112" Type="http://schemas.openxmlformats.org/officeDocument/2006/relationships/hyperlink" Target="https://twitter.com/i/web/status/1296901187300622336" TargetMode="External"/><Relationship Id="rId4268" Type="http://schemas.openxmlformats.org/officeDocument/2006/relationships/hyperlink" Target="https://twitter.com/" TargetMode="External"/><Relationship Id="rId4475" Type="http://schemas.openxmlformats.org/officeDocument/2006/relationships/hyperlink" Target="https://twitter.com/" TargetMode="External"/><Relationship Id="rId3077" Type="http://schemas.openxmlformats.org/officeDocument/2006/relationships/hyperlink" Target="https://twitter.com/" TargetMode="External"/><Relationship Id="rId3284" Type="http://schemas.openxmlformats.org/officeDocument/2006/relationships/hyperlink" Target="https://twitter.com/" TargetMode="External"/><Relationship Id="rId4128" Type="http://schemas.openxmlformats.org/officeDocument/2006/relationships/hyperlink" Target="https://twitter.com/" TargetMode="External"/><Relationship Id="rId1929" Type="http://schemas.openxmlformats.org/officeDocument/2006/relationships/hyperlink" Target="https://twitter.com/" TargetMode="External"/><Relationship Id="rId2093" Type="http://schemas.openxmlformats.org/officeDocument/2006/relationships/hyperlink" Target="https://twitter.com/" TargetMode="External"/><Relationship Id="rId3491" Type="http://schemas.openxmlformats.org/officeDocument/2006/relationships/hyperlink" Target="https://twitter.com/" TargetMode="External"/><Relationship Id="rId4335" Type="http://schemas.openxmlformats.org/officeDocument/2006/relationships/hyperlink" Target="https://twitter.com/" TargetMode="External"/><Relationship Id="rId3144" Type="http://schemas.openxmlformats.org/officeDocument/2006/relationships/hyperlink" Target="https://twitter.com/" TargetMode="External"/><Relationship Id="rId3351" Type="http://schemas.openxmlformats.org/officeDocument/2006/relationships/hyperlink" Target="https://twitter.com/" TargetMode="External"/><Relationship Id="rId4402" Type="http://schemas.openxmlformats.org/officeDocument/2006/relationships/hyperlink" Target="https://twitter.com/" TargetMode="External"/><Relationship Id="rId272" Type="http://schemas.openxmlformats.org/officeDocument/2006/relationships/hyperlink" Target="https://twitter.com/i/web/status/1297019711633461248" TargetMode="External"/><Relationship Id="rId2160" Type="http://schemas.openxmlformats.org/officeDocument/2006/relationships/hyperlink" Target="https://twitter.com/" TargetMode="External"/><Relationship Id="rId3004" Type="http://schemas.openxmlformats.org/officeDocument/2006/relationships/hyperlink" Target="https://twitter.com/" TargetMode="External"/><Relationship Id="rId3211" Type="http://schemas.openxmlformats.org/officeDocument/2006/relationships/hyperlink" Target="https://twitter.com/" TargetMode="External"/><Relationship Id="rId132" Type="http://schemas.openxmlformats.org/officeDocument/2006/relationships/hyperlink" Target="https://twitter.com/i/web/status/1296963686712717312" TargetMode="External"/><Relationship Id="rId2020" Type="http://schemas.openxmlformats.org/officeDocument/2006/relationships/hyperlink" Target="https://twitter.com/" TargetMode="External"/><Relationship Id="rId1579" Type="http://schemas.openxmlformats.org/officeDocument/2006/relationships/hyperlink" Target="https://twitter.com/" TargetMode="External"/><Relationship Id="rId2977" Type="http://schemas.openxmlformats.org/officeDocument/2006/relationships/hyperlink" Target="https://twitter.com/" TargetMode="External"/><Relationship Id="rId4192" Type="http://schemas.openxmlformats.org/officeDocument/2006/relationships/hyperlink" Target="https://twitter.com/" TargetMode="External"/><Relationship Id="rId949" Type="http://schemas.openxmlformats.org/officeDocument/2006/relationships/hyperlink" Target="https://twitter.com/i/web/status/1297344648294219778" TargetMode="External"/><Relationship Id="rId1786" Type="http://schemas.openxmlformats.org/officeDocument/2006/relationships/hyperlink" Target="https://twitter.com/" TargetMode="External"/><Relationship Id="rId1993" Type="http://schemas.openxmlformats.org/officeDocument/2006/relationships/hyperlink" Target="https://twitter.com/" TargetMode="External"/><Relationship Id="rId2837" Type="http://schemas.openxmlformats.org/officeDocument/2006/relationships/hyperlink" Target="https://twitter.com/" TargetMode="External"/><Relationship Id="rId4052" Type="http://schemas.openxmlformats.org/officeDocument/2006/relationships/hyperlink" Target="https://twitter.com/" TargetMode="External"/><Relationship Id="rId78" Type="http://schemas.openxmlformats.org/officeDocument/2006/relationships/hyperlink" Target="https://twitter.com/i/web/status/1297021315300249601" TargetMode="External"/><Relationship Id="rId809" Type="http://schemas.openxmlformats.org/officeDocument/2006/relationships/hyperlink" Target="https://twitter.com/i/web/status/1297374989470113792" TargetMode="External"/><Relationship Id="rId1439" Type="http://schemas.openxmlformats.org/officeDocument/2006/relationships/hyperlink" Target="https://twitter.com/i/web/status/1298745544391696384" TargetMode="External"/><Relationship Id="rId1646" Type="http://schemas.openxmlformats.org/officeDocument/2006/relationships/hyperlink" Target="https://twitter.com/" TargetMode="External"/><Relationship Id="rId1853" Type="http://schemas.openxmlformats.org/officeDocument/2006/relationships/hyperlink" Target="https://twitter.com/" TargetMode="External"/><Relationship Id="rId2904" Type="http://schemas.openxmlformats.org/officeDocument/2006/relationships/hyperlink" Target="https://twitter.com/" TargetMode="External"/><Relationship Id="rId1506" Type="http://schemas.openxmlformats.org/officeDocument/2006/relationships/hyperlink" Target="https://twitter.com/i/web/status/1298750468085018626" TargetMode="External"/><Relationship Id="rId1713" Type="http://schemas.openxmlformats.org/officeDocument/2006/relationships/hyperlink" Target="https://twitter.com/" TargetMode="External"/><Relationship Id="rId1920" Type="http://schemas.openxmlformats.org/officeDocument/2006/relationships/hyperlink" Target="https://twitter.com/" TargetMode="External"/><Relationship Id="rId3678" Type="http://schemas.openxmlformats.org/officeDocument/2006/relationships/hyperlink" Target="https://twitter.com/" TargetMode="External"/><Relationship Id="rId3885" Type="http://schemas.openxmlformats.org/officeDocument/2006/relationships/hyperlink" Target="https://twitter.com/" TargetMode="External"/><Relationship Id="rId599" Type="http://schemas.openxmlformats.org/officeDocument/2006/relationships/hyperlink" Target="https://twitter.com/i/web/status/1297035455490383872" TargetMode="External"/><Relationship Id="rId2487" Type="http://schemas.openxmlformats.org/officeDocument/2006/relationships/hyperlink" Target="https://twitter.com/" TargetMode="External"/><Relationship Id="rId2694" Type="http://schemas.openxmlformats.org/officeDocument/2006/relationships/hyperlink" Target="https://twitter.com/" TargetMode="External"/><Relationship Id="rId3538" Type="http://schemas.openxmlformats.org/officeDocument/2006/relationships/hyperlink" Target="https://twitter.com/" TargetMode="External"/><Relationship Id="rId3745" Type="http://schemas.openxmlformats.org/officeDocument/2006/relationships/hyperlink" Target="https://twitter.com/" TargetMode="External"/><Relationship Id="rId459" Type="http://schemas.openxmlformats.org/officeDocument/2006/relationships/hyperlink" Target="https://twitter.com/i/web/status/1297642014788456450" TargetMode="External"/><Relationship Id="rId666" Type="http://schemas.openxmlformats.org/officeDocument/2006/relationships/hyperlink" Target="https://twitter.com/i/web/status/1297688289944776704" TargetMode="External"/><Relationship Id="rId873" Type="http://schemas.openxmlformats.org/officeDocument/2006/relationships/hyperlink" Target="https://twitter.com/i/web/status/1297925803188072449" TargetMode="External"/><Relationship Id="rId1089" Type="http://schemas.openxmlformats.org/officeDocument/2006/relationships/hyperlink" Target="https://twitter.com/i/web/status/1296905444338917378" TargetMode="External"/><Relationship Id="rId1296" Type="http://schemas.openxmlformats.org/officeDocument/2006/relationships/hyperlink" Target="https://twitter.com/i/web/status/1297766523327610881" TargetMode="External"/><Relationship Id="rId2347" Type="http://schemas.openxmlformats.org/officeDocument/2006/relationships/hyperlink" Target="https://twitter.com/" TargetMode="External"/><Relationship Id="rId2554" Type="http://schemas.openxmlformats.org/officeDocument/2006/relationships/hyperlink" Target="https://twitter.com/" TargetMode="External"/><Relationship Id="rId3952" Type="http://schemas.openxmlformats.org/officeDocument/2006/relationships/hyperlink" Target="https://twitter.com/" TargetMode="External"/><Relationship Id="rId319" Type="http://schemas.openxmlformats.org/officeDocument/2006/relationships/hyperlink" Target="https://twitter.com/i/web/status/1297622269343170568" TargetMode="External"/><Relationship Id="rId526" Type="http://schemas.openxmlformats.org/officeDocument/2006/relationships/hyperlink" Target="https://twitter.com/i/web/status/1297049613585678337" TargetMode="External"/><Relationship Id="rId1156" Type="http://schemas.openxmlformats.org/officeDocument/2006/relationships/hyperlink" Target="https://twitter.com/i/web/status/1297944920213164032" TargetMode="External"/><Relationship Id="rId1363" Type="http://schemas.openxmlformats.org/officeDocument/2006/relationships/hyperlink" Target="https://twitter.com/i/web/status/1298669897271123968" TargetMode="External"/><Relationship Id="rId2207" Type="http://schemas.openxmlformats.org/officeDocument/2006/relationships/hyperlink" Target="https://twitter.com/" TargetMode="External"/><Relationship Id="rId2761" Type="http://schemas.openxmlformats.org/officeDocument/2006/relationships/hyperlink" Target="https://twitter.com/" TargetMode="External"/><Relationship Id="rId3605" Type="http://schemas.openxmlformats.org/officeDocument/2006/relationships/hyperlink" Target="https://twitter.com/" TargetMode="External"/><Relationship Id="rId3812" Type="http://schemas.openxmlformats.org/officeDocument/2006/relationships/hyperlink" Target="https://twitter.com/" TargetMode="External"/><Relationship Id="rId733" Type="http://schemas.openxmlformats.org/officeDocument/2006/relationships/hyperlink" Target="https://twitter.com/i/web/status/1297743674877583360" TargetMode="External"/><Relationship Id="rId940" Type="http://schemas.openxmlformats.org/officeDocument/2006/relationships/hyperlink" Target="https://twitter.com/i/web/status/1298076907846737921" TargetMode="External"/><Relationship Id="rId1016" Type="http://schemas.openxmlformats.org/officeDocument/2006/relationships/hyperlink" Target="https://twitter.com/i/web/status/1298337450994040834" TargetMode="External"/><Relationship Id="rId1570" Type="http://schemas.openxmlformats.org/officeDocument/2006/relationships/hyperlink" Target="https://twitter.com/i/web/status/1298767661309071362" TargetMode="External"/><Relationship Id="rId2414" Type="http://schemas.openxmlformats.org/officeDocument/2006/relationships/hyperlink" Target="https://twitter.com/" TargetMode="External"/><Relationship Id="rId2621" Type="http://schemas.openxmlformats.org/officeDocument/2006/relationships/hyperlink" Target="https://twitter.com/" TargetMode="External"/><Relationship Id="rId800" Type="http://schemas.openxmlformats.org/officeDocument/2006/relationships/hyperlink" Target="https://twitter.com/i/web/status/1297386688038047745" TargetMode="External"/><Relationship Id="rId1223" Type="http://schemas.openxmlformats.org/officeDocument/2006/relationships/hyperlink" Target="https://twitter.com/i/web/status/1297036602103889920" TargetMode="External"/><Relationship Id="rId1430" Type="http://schemas.openxmlformats.org/officeDocument/2006/relationships/hyperlink" Target="https://twitter.com/i/web/status/1298743144687820800" TargetMode="External"/><Relationship Id="rId4379" Type="http://schemas.openxmlformats.org/officeDocument/2006/relationships/hyperlink" Target="https://twitter.com/" TargetMode="External"/><Relationship Id="rId3188" Type="http://schemas.openxmlformats.org/officeDocument/2006/relationships/hyperlink" Target="https://twitter.com/" TargetMode="External"/><Relationship Id="rId3395" Type="http://schemas.openxmlformats.org/officeDocument/2006/relationships/hyperlink" Target="https://twitter.com/" TargetMode="External"/><Relationship Id="rId4239" Type="http://schemas.openxmlformats.org/officeDocument/2006/relationships/hyperlink" Target="https://twitter.com/" TargetMode="External"/><Relationship Id="rId4446" Type="http://schemas.openxmlformats.org/officeDocument/2006/relationships/hyperlink" Target="https://twitter.com/" TargetMode="External"/><Relationship Id="rId3048" Type="http://schemas.openxmlformats.org/officeDocument/2006/relationships/hyperlink" Target="https://twitter.com/" TargetMode="External"/><Relationship Id="rId3255" Type="http://schemas.openxmlformats.org/officeDocument/2006/relationships/hyperlink" Target="https://twitter.com/" TargetMode="External"/><Relationship Id="rId3462" Type="http://schemas.openxmlformats.org/officeDocument/2006/relationships/hyperlink" Target="https://twitter.com/" TargetMode="External"/><Relationship Id="rId4306" Type="http://schemas.openxmlformats.org/officeDocument/2006/relationships/hyperlink" Target="https://twitter.com/" TargetMode="External"/><Relationship Id="rId176" Type="http://schemas.openxmlformats.org/officeDocument/2006/relationships/hyperlink" Target="https://twitter.com/i/web/status/1297041837526585345" TargetMode="External"/><Relationship Id="rId383" Type="http://schemas.openxmlformats.org/officeDocument/2006/relationships/hyperlink" Target="https://twitter.com/i/web/status/1297625840637882373" TargetMode="External"/><Relationship Id="rId590" Type="http://schemas.openxmlformats.org/officeDocument/2006/relationships/hyperlink" Target="https://twitter.com/i/web/status/1297037517305204739" TargetMode="External"/><Relationship Id="rId2064" Type="http://schemas.openxmlformats.org/officeDocument/2006/relationships/hyperlink" Target="https://twitter.com/" TargetMode="External"/><Relationship Id="rId2271" Type="http://schemas.openxmlformats.org/officeDocument/2006/relationships/hyperlink" Target="https://twitter.com/" TargetMode="External"/><Relationship Id="rId3115" Type="http://schemas.openxmlformats.org/officeDocument/2006/relationships/hyperlink" Target="https://twitter.com/" TargetMode="External"/><Relationship Id="rId3322" Type="http://schemas.openxmlformats.org/officeDocument/2006/relationships/hyperlink" Target="https://twitter.com/" TargetMode="External"/><Relationship Id="rId243" Type="http://schemas.openxmlformats.org/officeDocument/2006/relationships/hyperlink" Target="https://twitter.com/i/web/status/1297406839676702721" TargetMode="External"/><Relationship Id="rId450" Type="http://schemas.openxmlformats.org/officeDocument/2006/relationships/hyperlink" Target="https://twitter.com/i/web/status/1297639160493244424" TargetMode="External"/><Relationship Id="rId1080" Type="http://schemas.openxmlformats.org/officeDocument/2006/relationships/hyperlink" Target="https://twitter.com/i/web/status/1297010808078114817" TargetMode="External"/><Relationship Id="rId2131" Type="http://schemas.openxmlformats.org/officeDocument/2006/relationships/hyperlink" Target="https://twitter.com/" TargetMode="External"/><Relationship Id="rId103" Type="http://schemas.openxmlformats.org/officeDocument/2006/relationships/hyperlink" Target="https://twitter.com/i/web/status/1297040547689816065" TargetMode="External"/><Relationship Id="rId310" Type="http://schemas.openxmlformats.org/officeDocument/2006/relationships/hyperlink" Target="https://twitter.com/i/web/status/1297623751748726785" TargetMode="External"/><Relationship Id="rId4096" Type="http://schemas.openxmlformats.org/officeDocument/2006/relationships/hyperlink" Target="https://twitter.com/" TargetMode="External"/><Relationship Id="rId1897" Type="http://schemas.openxmlformats.org/officeDocument/2006/relationships/hyperlink" Target="https://twitter.com/" TargetMode="External"/><Relationship Id="rId2948" Type="http://schemas.openxmlformats.org/officeDocument/2006/relationships/hyperlink" Target="https://twitter.com/" TargetMode="External"/><Relationship Id="rId1757" Type="http://schemas.openxmlformats.org/officeDocument/2006/relationships/hyperlink" Target="https://twitter.com/" TargetMode="External"/><Relationship Id="rId1964" Type="http://schemas.openxmlformats.org/officeDocument/2006/relationships/hyperlink" Target="https://twitter.com/" TargetMode="External"/><Relationship Id="rId2808" Type="http://schemas.openxmlformats.org/officeDocument/2006/relationships/hyperlink" Target="https://twitter.com/" TargetMode="External"/><Relationship Id="rId4163" Type="http://schemas.openxmlformats.org/officeDocument/2006/relationships/hyperlink" Target="https://twitter.com/" TargetMode="External"/><Relationship Id="rId4370" Type="http://schemas.openxmlformats.org/officeDocument/2006/relationships/hyperlink" Target="https://twitter.com/" TargetMode="External"/><Relationship Id="rId49" Type="http://schemas.openxmlformats.org/officeDocument/2006/relationships/hyperlink" Target="https://twitter.com/i/web/status/1296982535579238400" TargetMode="External"/><Relationship Id="rId1617" Type="http://schemas.openxmlformats.org/officeDocument/2006/relationships/hyperlink" Target="https://twitter.com/" TargetMode="External"/><Relationship Id="rId1824" Type="http://schemas.openxmlformats.org/officeDocument/2006/relationships/hyperlink" Target="https://twitter.com/" TargetMode="External"/><Relationship Id="rId4023" Type="http://schemas.openxmlformats.org/officeDocument/2006/relationships/hyperlink" Target="https://twitter.com/" TargetMode="External"/><Relationship Id="rId4230" Type="http://schemas.openxmlformats.org/officeDocument/2006/relationships/hyperlink" Target="https://twitter.com/" TargetMode="External"/><Relationship Id="rId3789" Type="http://schemas.openxmlformats.org/officeDocument/2006/relationships/hyperlink" Target="https://twitter.com/" TargetMode="External"/><Relationship Id="rId2598" Type="http://schemas.openxmlformats.org/officeDocument/2006/relationships/hyperlink" Target="https://twitter.com/" TargetMode="External"/><Relationship Id="rId3996" Type="http://schemas.openxmlformats.org/officeDocument/2006/relationships/hyperlink" Target="https://twitter.com/" TargetMode="External"/><Relationship Id="rId3649" Type="http://schemas.openxmlformats.org/officeDocument/2006/relationships/hyperlink" Target="https://twitter.com/" TargetMode="External"/><Relationship Id="rId3856" Type="http://schemas.openxmlformats.org/officeDocument/2006/relationships/hyperlink" Target="https://twitter.com/" TargetMode="External"/><Relationship Id="rId777" Type="http://schemas.openxmlformats.org/officeDocument/2006/relationships/hyperlink" Target="https://twitter.com/i/web/status/1297889980526755841" TargetMode="External"/><Relationship Id="rId984" Type="http://schemas.openxmlformats.org/officeDocument/2006/relationships/hyperlink" Target="https://twitter.com/adamschefter/status/1298260086112960513" TargetMode="External"/><Relationship Id="rId2458" Type="http://schemas.openxmlformats.org/officeDocument/2006/relationships/hyperlink" Target="https://twitter.com/" TargetMode="External"/><Relationship Id="rId2665" Type="http://schemas.openxmlformats.org/officeDocument/2006/relationships/hyperlink" Target="https://twitter.com/" TargetMode="External"/><Relationship Id="rId2872" Type="http://schemas.openxmlformats.org/officeDocument/2006/relationships/hyperlink" Target="https://twitter.com/" TargetMode="External"/><Relationship Id="rId3509" Type="http://schemas.openxmlformats.org/officeDocument/2006/relationships/hyperlink" Target="https://twitter.com/" TargetMode="External"/><Relationship Id="rId3716" Type="http://schemas.openxmlformats.org/officeDocument/2006/relationships/hyperlink" Target="https://twitter.com/" TargetMode="External"/><Relationship Id="rId3923" Type="http://schemas.openxmlformats.org/officeDocument/2006/relationships/hyperlink" Target="https://twitter.com/" TargetMode="External"/><Relationship Id="rId637" Type="http://schemas.openxmlformats.org/officeDocument/2006/relationships/hyperlink" Target="https://twitter.com/i/web/status/1297744132757024769" TargetMode="External"/><Relationship Id="rId844" Type="http://schemas.openxmlformats.org/officeDocument/2006/relationships/hyperlink" Target="https://twitter.com/i/web/status/1297894871647191041" TargetMode="External"/><Relationship Id="rId1267" Type="http://schemas.openxmlformats.org/officeDocument/2006/relationships/hyperlink" Target="https://twitter.com/i/web/status/1297036194996318208" TargetMode="External"/><Relationship Id="rId1474" Type="http://schemas.openxmlformats.org/officeDocument/2006/relationships/hyperlink" Target="https://twitter.com/i/web/status/1298747460286906369" TargetMode="External"/><Relationship Id="rId1681" Type="http://schemas.openxmlformats.org/officeDocument/2006/relationships/hyperlink" Target="https://twitter.com/" TargetMode="External"/><Relationship Id="rId2318" Type="http://schemas.openxmlformats.org/officeDocument/2006/relationships/hyperlink" Target="https://twitter.com/" TargetMode="External"/><Relationship Id="rId2525" Type="http://schemas.openxmlformats.org/officeDocument/2006/relationships/hyperlink" Target="https://twitter.com/" TargetMode="External"/><Relationship Id="rId2732" Type="http://schemas.openxmlformats.org/officeDocument/2006/relationships/hyperlink" Target="https://twitter.com/" TargetMode="External"/><Relationship Id="rId704" Type="http://schemas.openxmlformats.org/officeDocument/2006/relationships/hyperlink" Target="https://twitter.com/i/web/status/1297747195752361984" TargetMode="External"/><Relationship Id="rId911" Type="http://schemas.openxmlformats.org/officeDocument/2006/relationships/hyperlink" Target="https://twitter.com/i/web/status/1297674198987440129" TargetMode="External"/><Relationship Id="rId1127" Type="http://schemas.openxmlformats.org/officeDocument/2006/relationships/hyperlink" Target="https://twitter.com/i/web/status/1297228970870661122" TargetMode="External"/><Relationship Id="rId1334" Type="http://schemas.openxmlformats.org/officeDocument/2006/relationships/hyperlink" Target="https://twitter.com/i/web/status/1298481904753287168" TargetMode="External"/><Relationship Id="rId1541" Type="http://schemas.openxmlformats.org/officeDocument/2006/relationships/hyperlink" Target="https://twitter.com/byDavidGardner/status/1298761725697761281" TargetMode="External"/><Relationship Id="rId40" Type="http://schemas.openxmlformats.org/officeDocument/2006/relationships/hyperlink" Target="https://twitter.com/i/web/status/1296952326503182337" TargetMode="External"/><Relationship Id="rId1401" Type="http://schemas.openxmlformats.org/officeDocument/2006/relationships/hyperlink" Target="https://twitter.com/i/web/status/1298724908743061504" TargetMode="External"/><Relationship Id="rId3299" Type="http://schemas.openxmlformats.org/officeDocument/2006/relationships/hyperlink" Target="https://twitter.com/" TargetMode="External"/><Relationship Id="rId3159" Type="http://schemas.openxmlformats.org/officeDocument/2006/relationships/hyperlink" Target="https://twitter.com/" TargetMode="External"/><Relationship Id="rId3366" Type="http://schemas.openxmlformats.org/officeDocument/2006/relationships/hyperlink" Target="https://twitter.com/" TargetMode="External"/><Relationship Id="rId3573" Type="http://schemas.openxmlformats.org/officeDocument/2006/relationships/hyperlink" Target="https://twitter.com/" TargetMode="External"/><Relationship Id="rId4417" Type="http://schemas.openxmlformats.org/officeDocument/2006/relationships/hyperlink" Target="https://twitter.com/" TargetMode="External"/><Relationship Id="rId287" Type="http://schemas.openxmlformats.org/officeDocument/2006/relationships/hyperlink" Target="https://twitter.com/i/web/status/1297622414864547847" TargetMode="External"/><Relationship Id="rId494" Type="http://schemas.openxmlformats.org/officeDocument/2006/relationships/hyperlink" Target="https://twitter.com/i/web/status/1297651197420146691" TargetMode="External"/><Relationship Id="rId2175" Type="http://schemas.openxmlformats.org/officeDocument/2006/relationships/hyperlink" Target="https://twitter.com/" TargetMode="External"/><Relationship Id="rId2382" Type="http://schemas.openxmlformats.org/officeDocument/2006/relationships/hyperlink" Target="https://twitter.com/" TargetMode="External"/><Relationship Id="rId3019" Type="http://schemas.openxmlformats.org/officeDocument/2006/relationships/hyperlink" Target="https://twitter.com/" TargetMode="External"/><Relationship Id="rId3226" Type="http://schemas.openxmlformats.org/officeDocument/2006/relationships/hyperlink" Target="https://twitter.com/" TargetMode="External"/><Relationship Id="rId3780" Type="http://schemas.openxmlformats.org/officeDocument/2006/relationships/hyperlink" Target="https://twitter.com/" TargetMode="External"/><Relationship Id="rId147" Type="http://schemas.openxmlformats.org/officeDocument/2006/relationships/hyperlink" Target="https://twitter.com/i/web/status/1297020028039176194" TargetMode="External"/><Relationship Id="rId354" Type="http://schemas.openxmlformats.org/officeDocument/2006/relationships/hyperlink" Target="https://twitter.com/i/web/status/1297301210567979009" TargetMode="External"/><Relationship Id="rId1191" Type="http://schemas.openxmlformats.org/officeDocument/2006/relationships/hyperlink" Target="https://twitter.com/i/web/status/1298400777665273856" TargetMode="External"/><Relationship Id="rId2035" Type="http://schemas.openxmlformats.org/officeDocument/2006/relationships/hyperlink" Target="https://twitter.com/" TargetMode="External"/><Relationship Id="rId3433" Type="http://schemas.openxmlformats.org/officeDocument/2006/relationships/hyperlink" Target="https://twitter.com/" TargetMode="External"/><Relationship Id="rId3640" Type="http://schemas.openxmlformats.org/officeDocument/2006/relationships/hyperlink" Target="https://twitter.com/" TargetMode="External"/><Relationship Id="rId561" Type="http://schemas.openxmlformats.org/officeDocument/2006/relationships/hyperlink" Target="https://twitter.com/i/web/status/1297665214142455811" TargetMode="External"/><Relationship Id="rId2242" Type="http://schemas.openxmlformats.org/officeDocument/2006/relationships/hyperlink" Target="https://twitter.com/" TargetMode="External"/><Relationship Id="rId3500" Type="http://schemas.openxmlformats.org/officeDocument/2006/relationships/hyperlink" Target="https://twitter.com/" TargetMode="External"/><Relationship Id="rId214" Type="http://schemas.openxmlformats.org/officeDocument/2006/relationships/hyperlink" Target="https://twitter.com/i/web/status/1297354209369759746" TargetMode="External"/><Relationship Id="rId421" Type="http://schemas.openxmlformats.org/officeDocument/2006/relationships/hyperlink" Target="https://twitter.com/i/web/status/1297638939495260160" TargetMode="External"/><Relationship Id="rId1051" Type="http://schemas.openxmlformats.org/officeDocument/2006/relationships/hyperlink" Target="https://twitter.com/i/web/status/1296983517587558400" TargetMode="External"/><Relationship Id="rId2102" Type="http://schemas.openxmlformats.org/officeDocument/2006/relationships/hyperlink" Target="https://twitter.com/" TargetMode="External"/><Relationship Id="rId1868" Type="http://schemas.openxmlformats.org/officeDocument/2006/relationships/hyperlink" Target="https://twitter.com/" TargetMode="External"/><Relationship Id="rId4067" Type="http://schemas.openxmlformats.org/officeDocument/2006/relationships/hyperlink" Target="https://twitter.com/" TargetMode="External"/><Relationship Id="rId4274" Type="http://schemas.openxmlformats.org/officeDocument/2006/relationships/hyperlink" Target="https://twitter.com/" TargetMode="External"/><Relationship Id="rId4481" Type="http://schemas.openxmlformats.org/officeDocument/2006/relationships/hyperlink" Target="https://twitter.com/" TargetMode="External"/><Relationship Id="rId2919" Type="http://schemas.openxmlformats.org/officeDocument/2006/relationships/hyperlink" Target="https://twitter.com/" TargetMode="External"/><Relationship Id="rId3083" Type="http://schemas.openxmlformats.org/officeDocument/2006/relationships/hyperlink" Target="https://twitter.com/" TargetMode="External"/><Relationship Id="rId3290" Type="http://schemas.openxmlformats.org/officeDocument/2006/relationships/hyperlink" Target="https://twitter.com/" TargetMode="External"/><Relationship Id="rId4134" Type="http://schemas.openxmlformats.org/officeDocument/2006/relationships/hyperlink" Target="https://twitter.com/" TargetMode="External"/><Relationship Id="rId4341" Type="http://schemas.openxmlformats.org/officeDocument/2006/relationships/hyperlink" Target="https://twitter.com/" TargetMode="External"/><Relationship Id="rId1728" Type="http://schemas.openxmlformats.org/officeDocument/2006/relationships/hyperlink" Target="https://twitter.com/" TargetMode="External"/><Relationship Id="rId1935" Type="http://schemas.openxmlformats.org/officeDocument/2006/relationships/hyperlink" Target="https://twitter.com/" TargetMode="External"/><Relationship Id="rId3150" Type="http://schemas.openxmlformats.org/officeDocument/2006/relationships/hyperlink" Target="https://twitter.com/" TargetMode="External"/><Relationship Id="rId4201" Type="http://schemas.openxmlformats.org/officeDocument/2006/relationships/hyperlink" Target="https://twitter.com/" TargetMode="External"/><Relationship Id="rId3010" Type="http://schemas.openxmlformats.org/officeDocument/2006/relationships/hyperlink" Target="https://twitter.com/" TargetMode="External"/><Relationship Id="rId3967" Type="http://schemas.openxmlformats.org/officeDocument/2006/relationships/hyperlink" Target="https://twitter.com/" TargetMode="External"/><Relationship Id="rId4" Type="http://schemas.openxmlformats.org/officeDocument/2006/relationships/hyperlink" Target="https://twitter.com/Phil_Lewis_/status/1296637756303605760" TargetMode="External"/><Relationship Id="rId888" Type="http://schemas.openxmlformats.org/officeDocument/2006/relationships/hyperlink" Target="https://twitter.com/i/web/status/1297949037409128448" TargetMode="External"/><Relationship Id="rId2569" Type="http://schemas.openxmlformats.org/officeDocument/2006/relationships/hyperlink" Target="https://twitter.com/" TargetMode="External"/><Relationship Id="rId2776" Type="http://schemas.openxmlformats.org/officeDocument/2006/relationships/hyperlink" Target="https://twitter.com/" TargetMode="External"/><Relationship Id="rId2983" Type="http://schemas.openxmlformats.org/officeDocument/2006/relationships/hyperlink" Target="https://twitter.com/" TargetMode="External"/><Relationship Id="rId3827" Type="http://schemas.openxmlformats.org/officeDocument/2006/relationships/hyperlink" Target="https://twitter.com/" TargetMode="External"/><Relationship Id="rId748" Type="http://schemas.openxmlformats.org/officeDocument/2006/relationships/hyperlink" Target="https://twitter.com/i/web/status/1297802838370787329" TargetMode="External"/><Relationship Id="rId955" Type="http://schemas.openxmlformats.org/officeDocument/2006/relationships/hyperlink" Target="https://twitter.com/i/web/status/1298091730026332162" TargetMode="External"/><Relationship Id="rId1378" Type="http://schemas.openxmlformats.org/officeDocument/2006/relationships/hyperlink" Target="https://twitter.com/i/web/status/1298717702047948800" TargetMode="External"/><Relationship Id="rId1585" Type="http://schemas.openxmlformats.org/officeDocument/2006/relationships/hyperlink" Target="https://twitter.com/" TargetMode="External"/><Relationship Id="rId1792" Type="http://schemas.openxmlformats.org/officeDocument/2006/relationships/hyperlink" Target="https://twitter.com/" TargetMode="External"/><Relationship Id="rId2429" Type="http://schemas.openxmlformats.org/officeDocument/2006/relationships/hyperlink" Target="https://twitter.com/" TargetMode="External"/><Relationship Id="rId2636" Type="http://schemas.openxmlformats.org/officeDocument/2006/relationships/hyperlink" Target="https://twitter.com/" TargetMode="External"/><Relationship Id="rId2843" Type="http://schemas.openxmlformats.org/officeDocument/2006/relationships/hyperlink" Target="https://twitter.com/" TargetMode="External"/><Relationship Id="rId84" Type="http://schemas.openxmlformats.org/officeDocument/2006/relationships/hyperlink" Target="https://twitter.com/i/web/status/1297040547689816065" TargetMode="External"/><Relationship Id="rId608" Type="http://schemas.openxmlformats.org/officeDocument/2006/relationships/hyperlink" Target="https://twitter.com/i/web/status/1297674290108694528" TargetMode="External"/><Relationship Id="rId815" Type="http://schemas.openxmlformats.org/officeDocument/2006/relationships/hyperlink" Target="https://twitter.com/i/web/status/1297390603261665280" TargetMode="External"/><Relationship Id="rId1238" Type="http://schemas.openxmlformats.org/officeDocument/2006/relationships/hyperlink" Target="https://twitter.com/i/web/status/1297015926081105922" TargetMode="External"/><Relationship Id="rId1445" Type="http://schemas.openxmlformats.org/officeDocument/2006/relationships/hyperlink" Target="https://twitter.com/i/web/status/1298423140419330049" TargetMode="External"/><Relationship Id="rId1652" Type="http://schemas.openxmlformats.org/officeDocument/2006/relationships/hyperlink" Target="https://twitter.com/" TargetMode="External"/><Relationship Id="rId1305" Type="http://schemas.openxmlformats.org/officeDocument/2006/relationships/hyperlink" Target="https://twitter.com/i/web/status/1297341243136126977" TargetMode="External"/><Relationship Id="rId2703" Type="http://schemas.openxmlformats.org/officeDocument/2006/relationships/hyperlink" Target="https://twitter.com/" TargetMode="External"/><Relationship Id="rId2910" Type="http://schemas.openxmlformats.org/officeDocument/2006/relationships/hyperlink" Target="https://twitter.com/" TargetMode="External"/><Relationship Id="rId1512" Type="http://schemas.openxmlformats.org/officeDocument/2006/relationships/hyperlink" Target="https://twitter.com/i/web/status/1298754974659350528" TargetMode="External"/><Relationship Id="rId11" Type="http://schemas.openxmlformats.org/officeDocument/2006/relationships/hyperlink" Target="https://twitter.com/i/web/status/1296864480463388672" TargetMode="External"/><Relationship Id="rId398" Type="http://schemas.openxmlformats.org/officeDocument/2006/relationships/hyperlink" Target="https://twitter.com/i/web/status/1297636259377098763" TargetMode="External"/><Relationship Id="rId2079" Type="http://schemas.openxmlformats.org/officeDocument/2006/relationships/hyperlink" Target="https://twitter.com/" TargetMode="External"/><Relationship Id="rId3477" Type="http://schemas.openxmlformats.org/officeDocument/2006/relationships/hyperlink" Target="https://twitter.com/" TargetMode="External"/><Relationship Id="rId3684" Type="http://schemas.openxmlformats.org/officeDocument/2006/relationships/hyperlink" Target="https://twitter.com/" TargetMode="External"/><Relationship Id="rId3891" Type="http://schemas.openxmlformats.org/officeDocument/2006/relationships/hyperlink" Target="https://twitter.com/" TargetMode="External"/><Relationship Id="rId2286" Type="http://schemas.openxmlformats.org/officeDocument/2006/relationships/hyperlink" Target="https://twitter.com/" TargetMode="External"/><Relationship Id="rId2493" Type="http://schemas.openxmlformats.org/officeDocument/2006/relationships/hyperlink" Target="https://twitter.com/" TargetMode="External"/><Relationship Id="rId3337" Type="http://schemas.openxmlformats.org/officeDocument/2006/relationships/hyperlink" Target="https://twitter.com/" TargetMode="External"/><Relationship Id="rId3544" Type="http://schemas.openxmlformats.org/officeDocument/2006/relationships/hyperlink" Target="https://twitter.com/" TargetMode="External"/><Relationship Id="rId3751" Type="http://schemas.openxmlformats.org/officeDocument/2006/relationships/hyperlink" Target="https://twitter.com/" TargetMode="External"/><Relationship Id="rId258" Type="http://schemas.openxmlformats.org/officeDocument/2006/relationships/hyperlink" Target="https://twitter.com/i/web/status/1297471227389456384" TargetMode="External"/><Relationship Id="rId465" Type="http://schemas.openxmlformats.org/officeDocument/2006/relationships/hyperlink" Target="https://twitter.com/i/web/status/1297645653049274369" TargetMode="External"/><Relationship Id="rId672" Type="http://schemas.openxmlformats.org/officeDocument/2006/relationships/hyperlink" Target="https://twitter.com/i/web/status/1297764328766988288" TargetMode="External"/><Relationship Id="rId1095" Type="http://schemas.openxmlformats.org/officeDocument/2006/relationships/hyperlink" Target="https://twitter.com/i/web/status/1296899255492399104" TargetMode="External"/><Relationship Id="rId2146" Type="http://schemas.openxmlformats.org/officeDocument/2006/relationships/hyperlink" Target="https://twitter.com/" TargetMode="External"/><Relationship Id="rId2353" Type="http://schemas.openxmlformats.org/officeDocument/2006/relationships/hyperlink" Target="https://twitter.com/" TargetMode="External"/><Relationship Id="rId2560" Type="http://schemas.openxmlformats.org/officeDocument/2006/relationships/hyperlink" Target="https://twitter.com/" TargetMode="External"/><Relationship Id="rId3404" Type="http://schemas.openxmlformats.org/officeDocument/2006/relationships/hyperlink" Target="https://twitter.com/" TargetMode="External"/><Relationship Id="rId3611" Type="http://schemas.openxmlformats.org/officeDocument/2006/relationships/hyperlink" Target="https://twitter.com/" TargetMode="External"/><Relationship Id="rId118" Type="http://schemas.openxmlformats.org/officeDocument/2006/relationships/hyperlink" Target="https://twitter.com/i/web/status/1297071674605449216" TargetMode="External"/><Relationship Id="rId325" Type="http://schemas.openxmlformats.org/officeDocument/2006/relationships/hyperlink" Target="https://twitter.com/i/web/status/1297625491571118082" TargetMode="External"/><Relationship Id="rId532" Type="http://schemas.openxmlformats.org/officeDocument/2006/relationships/hyperlink" Target="https://twitter.com/i/web/status/1297674080934490113" TargetMode="External"/><Relationship Id="rId1162" Type="http://schemas.openxmlformats.org/officeDocument/2006/relationships/hyperlink" Target="https://twitter.com/i/web/status/1297947093948960768" TargetMode="External"/><Relationship Id="rId2006" Type="http://schemas.openxmlformats.org/officeDocument/2006/relationships/hyperlink" Target="https://twitter.com/" TargetMode="External"/><Relationship Id="rId2213" Type="http://schemas.openxmlformats.org/officeDocument/2006/relationships/hyperlink" Target="https://twitter.com/" TargetMode="External"/><Relationship Id="rId2420" Type="http://schemas.openxmlformats.org/officeDocument/2006/relationships/hyperlink" Target="https://twitter.com/" TargetMode="External"/><Relationship Id="rId1022" Type="http://schemas.openxmlformats.org/officeDocument/2006/relationships/hyperlink" Target="https://twitter.com/i/web/status/1298364111278034944" TargetMode="External"/><Relationship Id="rId4178" Type="http://schemas.openxmlformats.org/officeDocument/2006/relationships/hyperlink" Target="https://twitter.com/" TargetMode="External"/><Relationship Id="rId4385" Type="http://schemas.openxmlformats.org/officeDocument/2006/relationships/hyperlink" Target="https://twitter.com/" TargetMode="External"/><Relationship Id="rId1979" Type="http://schemas.openxmlformats.org/officeDocument/2006/relationships/hyperlink" Target="https://twitter.com/" TargetMode="External"/><Relationship Id="rId3194" Type="http://schemas.openxmlformats.org/officeDocument/2006/relationships/hyperlink" Target="https://twitter.com/" TargetMode="External"/><Relationship Id="rId4038" Type="http://schemas.openxmlformats.org/officeDocument/2006/relationships/hyperlink" Target="https://twitter.com/" TargetMode="External"/><Relationship Id="rId4245" Type="http://schemas.openxmlformats.org/officeDocument/2006/relationships/hyperlink" Target="https://twitter.com/" TargetMode="External"/><Relationship Id="rId1839" Type="http://schemas.openxmlformats.org/officeDocument/2006/relationships/hyperlink" Target="https://twitter.com/" TargetMode="External"/><Relationship Id="rId3054" Type="http://schemas.openxmlformats.org/officeDocument/2006/relationships/hyperlink" Target="https://twitter.com/" TargetMode="External"/><Relationship Id="rId4452" Type="http://schemas.openxmlformats.org/officeDocument/2006/relationships/hyperlink" Target="https://twitter.com/" TargetMode="External"/><Relationship Id="rId182" Type="http://schemas.openxmlformats.org/officeDocument/2006/relationships/hyperlink" Target="https://twitter.com/i/web/status/1297301265278545920" TargetMode="External"/><Relationship Id="rId1906" Type="http://schemas.openxmlformats.org/officeDocument/2006/relationships/hyperlink" Target="https://twitter.com/" TargetMode="External"/><Relationship Id="rId3261" Type="http://schemas.openxmlformats.org/officeDocument/2006/relationships/hyperlink" Target="https://twitter.com/" TargetMode="External"/><Relationship Id="rId4105" Type="http://schemas.openxmlformats.org/officeDocument/2006/relationships/hyperlink" Target="https://twitter.com/" TargetMode="External"/><Relationship Id="rId4312" Type="http://schemas.openxmlformats.org/officeDocument/2006/relationships/hyperlink" Target="https://twitter.com/" TargetMode="External"/><Relationship Id="rId2070" Type="http://schemas.openxmlformats.org/officeDocument/2006/relationships/hyperlink" Target="https://twitter.com/" TargetMode="External"/><Relationship Id="rId3121" Type="http://schemas.openxmlformats.org/officeDocument/2006/relationships/hyperlink" Target="https://twitter.com/" TargetMode="External"/><Relationship Id="rId999" Type="http://schemas.openxmlformats.org/officeDocument/2006/relationships/hyperlink" Target="https://twitter.com/i/web/status/1298292114137243650" TargetMode="External"/><Relationship Id="rId2887" Type="http://schemas.openxmlformats.org/officeDocument/2006/relationships/hyperlink" Target="https://twitter.com/" TargetMode="External"/><Relationship Id="rId859" Type="http://schemas.openxmlformats.org/officeDocument/2006/relationships/hyperlink" Target="https://twitter.com/i/web/status/1297896137047908353" TargetMode="External"/><Relationship Id="rId1489" Type="http://schemas.openxmlformats.org/officeDocument/2006/relationships/hyperlink" Target="https://twitter.com/i/web/status/1298748438973001728" TargetMode="External"/><Relationship Id="rId1696" Type="http://schemas.openxmlformats.org/officeDocument/2006/relationships/hyperlink" Target="https://twitter.com/" TargetMode="External"/><Relationship Id="rId3938" Type="http://schemas.openxmlformats.org/officeDocument/2006/relationships/hyperlink" Target="https://twitter.com/" TargetMode="External"/><Relationship Id="rId1349" Type="http://schemas.openxmlformats.org/officeDocument/2006/relationships/hyperlink" Target="https://twitter.com/i/web/status/1298648744775372801" TargetMode="External"/><Relationship Id="rId2747" Type="http://schemas.openxmlformats.org/officeDocument/2006/relationships/hyperlink" Target="https://twitter.com/" TargetMode="External"/><Relationship Id="rId2954" Type="http://schemas.openxmlformats.org/officeDocument/2006/relationships/hyperlink" Target="https://twitter.com/" TargetMode="External"/><Relationship Id="rId719" Type="http://schemas.openxmlformats.org/officeDocument/2006/relationships/hyperlink" Target="https://twitter.com/i/web/status/1297752759869927425" TargetMode="External"/><Relationship Id="rId926" Type="http://schemas.openxmlformats.org/officeDocument/2006/relationships/hyperlink" Target="https://twitter.com/i/web/status/1298065318758285317" TargetMode="External"/><Relationship Id="rId1556" Type="http://schemas.openxmlformats.org/officeDocument/2006/relationships/hyperlink" Target="https://twitter.com/i/web/status/1298742640096280577" TargetMode="External"/><Relationship Id="rId1763" Type="http://schemas.openxmlformats.org/officeDocument/2006/relationships/hyperlink" Target="https://twitter.com/" TargetMode="External"/><Relationship Id="rId1970" Type="http://schemas.openxmlformats.org/officeDocument/2006/relationships/hyperlink" Target="https://twitter.com/" TargetMode="External"/><Relationship Id="rId2607" Type="http://schemas.openxmlformats.org/officeDocument/2006/relationships/hyperlink" Target="https://twitter.com/" TargetMode="External"/><Relationship Id="rId2814" Type="http://schemas.openxmlformats.org/officeDocument/2006/relationships/hyperlink" Target="https://twitter.com/" TargetMode="External"/><Relationship Id="rId55" Type="http://schemas.openxmlformats.org/officeDocument/2006/relationships/hyperlink" Target="https://twitter.com/i/web/status/1296964918160187392" TargetMode="External"/><Relationship Id="rId1209" Type="http://schemas.openxmlformats.org/officeDocument/2006/relationships/hyperlink" Target="https://twitter.com/i/web/status/1298452887589142529" TargetMode="External"/><Relationship Id="rId1416" Type="http://schemas.openxmlformats.org/officeDocument/2006/relationships/hyperlink" Target="https://twitter.com/i/web/status/1298734418140581888" TargetMode="External"/><Relationship Id="rId1623" Type="http://schemas.openxmlformats.org/officeDocument/2006/relationships/hyperlink" Target="https://twitter.com/" TargetMode="External"/><Relationship Id="rId1830" Type="http://schemas.openxmlformats.org/officeDocument/2006/relationships/hyperlink" Target="https://twitter.com/" TargetMode="External"/><Relationship Id="rId3588" Type="http://schemas.openxmlformats.org/officeDocument/2006/relationships/hyperlink" Target="https://twitter.com/" TargetMode="External"/><Relationship Id="rId3795" Type="http://schemas.openxmlformats.org/officeDocument/2006/relationships/hyperlink" Target="https://twitter.com/" TargetMode="External"/><Relationship Id="rId2397" Type="http://schemas.openxmlformats.org/officeDocument/2006/relationships/hyperlink" Target="https://twitter.com/" TargetMode="External"/><Relationship Id="rId3448" Type="http://schemas.openxmlformats.org/officeDocument/2006/relationships/hyperlink" Target="https://twitter.com/" TargetMode="External"/><Relationship Id="rId3655" Type="http://schemas.openxmlformats.org/officeDocument/2006/relationships/hyperlink" Target="https://twitter.com/" TargetMode="External"/><Relationship Id="rId3862" Type="http://schemas.openxmlformats.org/officeDocument/2006/relationships/hyperlink" Target="https://twitter.com/" TargetMode="External"/><Relationship Id="rId369" Type="http://schemas.openxmlformats.org/officeDocument/2006/relationships/hyperlink" Target="https://twitter.com/i/web/status/1297625105468657665" TargetMode="External"/><Relationship Id="rId576" Type="http://schemas.openxmlformats.org/officeDocument/2006/relationships/hyperlink" Target="https://twitter.com/i/web/status/1297338916140392448" TargetMode="External"/><Relationship Id="rId783" Type="http://schemas.openxmlformats.org/officeDocument/2006/relationships/hyperlink" Target="https://twitter.com/i/web/status/1297383949820293126" TargetMode="External"/><Relationship Id="rId990" Type="http://schemas.openxmlformats.org/officeDocument/2006/relationships/hyperlink" Target="https://twitter.com/i/web/status/1298287662554648576" TargetMode="External"/><Relationship Id="rId2257" Type="http://schemas.openxmlformats.org/officeDocument/2006/relationships/hyperlink" Target="https://twitter.com/" TargetMode="External"/><Relationship Id="rId2464" Type="http://schemas.openxmlformats.org/officeDocument/2006/relationships/hyperlink" Target="https://twitter.com/" TargetMode="External"/><Relationship Id="rId2671" Type="http://schemas.openxmlformats.org/officeDocument/2006/relationships/hyperlink" Target="https://twitter.com/" TargetMode="External"/><Relationship Id="rId3308" Type="http://schemas.openxmlformats.org/officeDocument/2006/relationships/hyperlink" Target="https://twitter.com/" TargetMode="External"/><Relationship Id="rId3515" Type="http://schemas.openxmlformats.org/officeDocument/2006/relationships/hyperlink" Target="https://twitter.com/" TargetMode="External"/><Relationship Id="rId229" Type="http://schemas.openxmlformats.org/officeDocument/2006/relationships/hyperlink" Target="https://twitter.com/i/web/status/1296981114335240192" TargetMode="External"/><Relationship Id="rId436" Type="http://schemas.openxmlformats.org/officeDocument/2006/relationships/hyperlink" Target="https://twitter.com/i/web/status/1297636259377098763" TargetMode="External"/><Relationship Id="rId643" Type="http://schemas.openxmlformats.org/officeDocument/2006/relationships/hyperlink" Target="https://twitter.com/i/web/status/1297744365104791553" TargetMode="External"/><Relationship Id="rId1066" Type="http://schemas.openxmlformats.org/officeDocument/2006/relationships/hyperlink" Target="https://twitter.com/i/web/status/1298118108427833344" TargetMode="External"/><Relationship Id="rId1273" Type="http://schemas.openxmlformats.org/officeDocument/2006/relationships/hyperlink" Target="https://twitter.com/i/web/status/1297036313091117056" TargetMode="External"/><Relationship Id="rId1480" Type="http://schemas.openxmlformats.org/officeDocument/2006/relationships/hyperlink" Target="https://twitter.com/i/web/status/1298748438973001728" TargetMode="External"/><Relationship Id="rId2117" Type="http://schemas.openxmlformats.org/officeDocument/2006/relationships/hyperlink" Target="https://twitter.com/" TargetMode="External"/><Relationship Id="rId2324" Type="http://schemas.openxmlformats.org/officeDocument/2006/relationships/hyperlink" Target="https://twitter.com/" TargetMode="External"/><Relationship Id="rId3722" Type="http://schemas.openxmlformats.org/officeDocument/2006/relationships/hyperlink" Target="https://twitter.com/" TargetMode="External"/><Relationship Id="rId850" Type="http://schemas.openxmlformats.org/officeDocument/2006/relationships/hyperlink" Target="https://twitter.com/i/web/status/1297628997845581824" TargetMode="External"/><Relationship Id="rId1133" Type="http://schemas.openxmlformats.org/officeDocument/2006/relationships/hyperlink" Target="https://twitter.com/i/web/status/1298441918276403200" TargetMode="External"/><Relationship Id="rId2531" Type="http://schemas.openxmlformats.org/officeDocument/2006/relationships/hyperlink" Target="https://twitter.com/" TargetMode="External"/><Relationship Id="rId4289" Type="http://schemas.openxmlformats.org/officeDocument/2006/relationships/hyperlink" Target="https://twitter.com/" TargetMode="External"/><Relationship Id="rId503" Type="http://schemas.openxmlformats.org/officeDocument/2006/relationships/hyperlink" Target="https://twitter.com/i/web/status/1297667235343892481" TargetMode="External"/><Relationship Id="rId710" Type="http://schemas.openxmlformats.org/officeDocument/2006/relationships/hyperlink" Target="https://twitter.com/i/web/status/1297751534562955264" TargetMode="External"/><Relationship Id="rId1340" Type="http://schemas.openxmlformats.org/officeDocument/2006/relationships/hyperlink" Target="https://twitter.com/i/web/status/1297664292859387904" TargetMode="External"/><Relationship Id="rId3098" Type="http://schemas.openxmlformats.org/officeDocument/2006/relationships/hyperlink" Target="https://twitter.com/" TargetMode="External"/><Relationship Id="rId4496" Type="http://schemas.openxmlformats.org/officeDocument/2006/relationships/hyperlink" Target="https://twitter.com/" TargetMode="External"/><Relationship Id="rId1200" Type="http://schemas.openxmlformats.org/officeDocument/2006/relationships/hyperlink" Target="https://twitter.com/i/web/status/1298441998433542146" TargetMode="External"/><Relationship Id="rId4149" Type="http://schemas.openxmlformats.org/officeDocument/2006/relationships/hyperlink" Target="https://twitter.com/" TargetMode="External"/><Relationship Id="rId4356" Type="http://schemas.openxmlformats.org/officeDocument/2006/relationships/hyperlink" Target="https://twitter.com/" TargetMode="External"/><Relationship Id="rId3165" Type="http://schemas.openxmlformats.org/officeDocument/2006/relationships/hyperlink" Target="https://twitter.com/" TargetMode="External"/><Relationship Id="rId3372" Type="http://schemas.openxmlformats.org/officeDocument/2006/relationships/hyperlink" Target="https://twitter.com/" TargetMode="External"/><Relationship Id="rId4009" Type="http://schemas.openxmlformats.org/officeDocument/2006/relationships/hyperlink" Target="https://twitter.com/" TargetMode="External"/><Relationship Id="rId4216" Type="http://schemas.openxmlformats.org/officeDocument/2006/relationships/hyperlink" Target="https://twitter.com/" TargetMode="External"/><Relationship Id="rId4423" Type="http://schemas.openxmlformats.org/officeDocument/2006/relationships/hyperlink" Target="https://twitter.com/" TargetMode="External"/><Relationship Id="rId293" Type="http://schemas.openxmlformats.org/officeDocument/2006/relationships/hyperlink" Target="https://twitter.com/i/web/status/1297309872195690497" TargetMode="External"/><Relationship Id="rId2181" Type="http://schemas.openxmlformats.org/officeDocument/2006/relationships/hyperlink" Target="https://twitter.com/" TargetMode="External"/><Relationship Id="rId3025" Type="http://schemas.openxmlformats.org/officeDocument/2006/relationships/hyperlink" Target="https://twitter.com/" TargetMode="External"/><Relationship Id="rId3232" Type="http://schemas.openxmlformats.org/officeDocument/2006/relationships/hyperlink" Target="https://twitter.com/" TargetMode="External"/><Relationship Id="rId153" Type="http://schemas.openxmlformats.org/officeDocument/2006/relationships/hyperlink" Target="https://twitter.com/i/web/status/1297022327755022336" TargetMode="External"/><Relationship Id="rId360" Type="http://schemas.openxmlformats.org/officeDocument/2006/relationships/hyperlink" Target="https://twitter.com/i/web/status/1297625840637882373" TargetMode="External"/><Relationship Id="rId2041" Type="http://schemas.openxmlformats.org/officeDocument/2006/relationships/hyperlink" Target="https://twitter.com/" TargetMode="External"/><Relationship Id="rId220" Type="http://schemas.openxmlformats.org/officeDocument/2006/relationships/hyperlink" Target="https://twitter.com/i/web/status/1297390227800162308" TargetMode="External"/><Relationship Id="rId2998" Type="http://schemas.openxmlformats.org/officeDocument/2006/relationships/hyperlink" Target="https://twitter.com/" TargetMode="External"/><Relationship Id="rId2858" Type="http://schemas.openxmlformats.org/officeDocument/2006/relationships/hyperlink" Target="https://twitter.com/" TargetMode="External"/><Relationship Id="rId3909" Type="http://schemas.openxmlformats.org/officeDocument/2006/relationships/hyperlink" Target="https://twitter.com/" TargetMode="External"/><Relationship Id="rId4073" Type="http://schemas.openxmlformats.org/officeDocument/2006/relationships/hyperlink" Target="https://twitter.com/" TargetMode="External"/><Relationship Id="rId99" Type="http://schemas.openxmlformats.org/officeDocument/2006/relationships/hyperlink" Target="https://twitter.com/i/web/status/1297040547689816065" TargetMode="External"/><Relationship Id="rId1667" Type="http://schemas.openxmlformats.org/officeDocument/2006/relationships/hyperlink" Target="https://twitter.com/" TargetMode="External"/><Relationship Id="rId1874" Type="http://schemas.openxmlformats.org/officeDocument/2006/relationships/hyperlink" Target="https://twitter.com/" TargetMode="External"/><Relationship Id="rId2718" Type="http://schemas.openxmlformats.org/officeDocument/2006/relationships/hyperlink" Target="https://twitter.com/" TargetMode="External"/><Relationship Id="rId2925" Type="http://schemas.openxmlformats.org/officeDocument/2006/relationships/hyperlink" Target="https://twitter.com/" TargetMode="External"/><Relationship Id="rId4280" Type="http://schemas.openxmlformats.org/officeDocument/2006/relationships/hyperlink" Target="https://twitter.com/" TargetMode="External"/><Relationship Id="rId1527" Type="http://schemas.openxmlformats.org/officeDocument/2006/relationships/hyperlink" Target="https://twitter.com/i/web/status/1298758802670485504" TargetMode="External"/><Relationship Id="rId1734" Type="http://schemas.openxmlformats.org/officeDocument/2006/relationships/hyperlink" Target="https://twitter.com/" TargetMode="External"/><Relationship Id="rId1941" Type="http://schemas.openxmlformats.org/officeDocument/2006/relationships/hyperlink" Target="https://twitter.com/" TargetMode="External"/><Relationship Id="rId4140" Type="http://schemas.openxmlformats.org/officeDocument/2006/relationships/hyperlink" Target="https://twitter.com/" TargetMode="External"/><Relationship Id="rId26" Type="http://schemas.openxmlformats.org/officeDocument/2006/relationships/hyperlink" Target="https://twitter.com/i/web/status/1296919465905598464" TargetMode="External"/><Relationship Id="rId3699" Type="http://schemas.openxmlformats.org/officeDocument/2006/relationships/hyperlink" Target="https://twitter.com/" TargetMode="External"/><Relationship Id="rId4000" Type="http://schemas.openxmlformats.org/officeDocument/2006/relationships/hyperlink" Target="https://twitter.com/" TargetMode="External"/><Relationship Id="rId1801" Type="http://schemas.openxmlformats.org/officeDocument/2006/relationships/hyperlink" Target="https://twitter.com/" TargetMode="External"/><Relationship Id="rId3559" Type="http://schemas.openxmlformats.org/officeDocument/2006/relationships/hyperlink" Target="https://twitter.com/" TargetMode="External"/><Relationship Id="rId687" Type="http://schemas.openxmlformats.org/officeDocument/2006/relationships/hyperlink" Target="https://twitter.com/i/web/status/1297771957857841153" TargetMode="External"/><Relationship Id="rId2368" Type="http://schemas.openxmlformats.org/officeDocument/2006/relationships/hyperlink" Target="https://twitter.com/" TargetMode="External"/><Relationship Id="rId3766" Type="http://schemas.openxmlformats.org/officeDocument/2006/relationships/hyperlink" Target="https://twitter.com/" TargetMode="External"/><Relationship Id="rId3973" Type="http://schemas.openxmlformats.org/officeDocument/2006/relationships/hyperlink" Target="https://twitter.com/" TargetMode="External"/><Relationship Id="rId894" Type="http://schemas.openxmlformats.org/officeDocument/2006/relationships/hyperlink" Target="https://twitter.com/i/web/status/1297949037409128448" TargetMode="External"/><Relationship Id="rId1177" Type="http://schemas.openxmlformats.org/officeDocument/2006/relationships/hyperlink" Target="https://twitter.com/i/web/status/1298401649744994304" TargetMode="External"/><Relationship Id="rId2575" Type="http://schemas.openxmlformats.org/officeDocument/2006/relationships/hyperlink" Target="https://twitter.com/" TargetMode="External"/><Relationship Id="rId2782" Type="http://schemas.openxmlformats.org/officeDocument/2006/relationships/hyperlink" Target="https://twitter.com/" TargetMode="External"/><Relationship Id="rId3419" Type="http://schemas.openxmlformats.org/officeDocument/2006/relationships/hyperlink" Target="https://twitter.com/" TargetMode="External"/><Relationship Id="rId3626" Type="http://schemas.openxmlformats.org/officeDocument/2006/relationships/hyperlink" Target="https://twitter.com/" TargetMode="External"/><Relationship Id="rId3833" Type="http://schemas.openxmlformats.org/officeDocument/2006/relationships/hyperlink" Target="https://twitter.com/" TargetMode="External"/><Relationship Id="rId547" Type="http://schemas.openxmlformats.org/officeDocument/2006/relationships/hyperlink" Target="https://twitter.com/johnnyfigg/status/1297336233409089536" TargetMode="External"/><Relationship Id="rId754" Type="http://schemas.openxmlformats.org/officeDocument/2006/relationships/hyperlink" Target="https://twitter.com/i/web/status/1297782701198643200" TargetMode="External"/><Relationship Id="rId961" Type="http://schemas.openxmlformats.org/officeDocument/2006/relationships/hyperlink" Target="https://twitter.com/i/web/status/1298092591158788096" TargetMode="External"/><Relationship Id="rId1384" Type="http://schemas.openxmlformats.org/officeDocument/2006/relationships/hyperlink" Target="https://twitter.com/i/web/status/1298720690695094273" TargetMode="External"/><Relationship Id="rId1591" Type="http://schemas.openxmlformats.org/officeDocument/2006/relationships/hyperlink" Target="https://twitter.com/" TargetMode="External"/><Relationship Id="rId2228" Type="http://schemas.openxmlformats.org/officeDocument/2006/relationships/hyperlink" Target="https://twitter.com/" TargetMode="External"/><Relationship Id="rId2435" Type="http://schemas.openxmlformats.org/officeDocument/2006/relationships/hyperlink" Target="https://twitter.com/" TargetMode="External"/><Relationship Id="rId2642" Type="http://schemas.openxmlformats.org/officeDocument/2006/relationships/hyperlink" Target="https://twitter.com/" TargetMode="External"/><Relationship Id="rId3900" Type="http://schemas.openxmlformats.org/officeDocument/2006/relationships/hyperlink" Target="https://twitter.com/" TargetMode="External"/><Relationship Id="rId90" Type="http://schemas.openxmlformats.org/officeDocument/2006/relationships/hyperlink" Target="https://twitter.com/i/web/status/1297038895461228544" TargetMode="External"/><Relationship Id="rId407" Type="http://schemas.openxmlformats.org/officeDocument/2006/relationships/hyperlink" Target="https://twitter.com/i/web/status/1297633446303543296" TargetMode="External"/><Relationship Id="rId614" Type="http://schemas.openxmlformats.org/officeDocument/2006/relationships/hyperlink" Target="https://twitter.com/i/web/status/1297693440919076865" TargetMode="External"/><Relationship Id="rId821" Type="http://schemas.openxmlformats.org/officeDocument/2006/relationships/hyperlink" Target="https://twitter.com/i/web/status/1297674290108694528" TargetMode="External"/><Relationship Id="rId1037" Type="http://schemas.openxmlformats.org/officeDocument/2006/relationships/hyperlink" Target="https://twitter.com/i/web/status/1296982134515785729" TargetMode="External"/><Relationship Id="rId1244" Type="http://schemas.openxmlformats.org/officeDocument/2006/relationships/hyperlink" Target="https://twitter.com/i/web/status/1298462979160068096" TargetMode="External"/><Relationship Id="rId1451" Type="http://schemas.openxmlformats.org/officeDocument/2006/relationships/hyperlink" Target="https://twitter.com/i/web/status/1298746251249217538" TargetMode="External"/><Relationship Id="rId2502" Type="http://schemas.openxmlformats.org/officeDocument/2006/relationships/hyperlink" Target="https://twitter.com/" TargetMode="External"/><Relationship Id="rId1104" Type="http://schemas.openxmlformats.org/officeDocument/2006/relationships/hyperlink" Target="https://twitter.com/i/web/status/1296901999821312002" TargetMode="External"/><Relationship Id="rId1311" Type="http://schemas.openxmlformats.org/officeDocument/2006/relationships/hyperlink" Target="https://twitter.com/i/web/status/1297670596713644032" TargetMode="External"/><Relationship Id="rId4467" Type="http://schemas.openxmlformats.org/officeDocument/2006/relationships/hyperlink" Target="https://twitter.com/" TargetMode="External"/><Relationship Id="rId3069" Type="http://schemas.openxmlformats.org/officeDocument/2006/relationships/hyperlink" Target="https://twitter.com/" TargetMode="External"/><Relationship Id="rId3276" Type="http://schemas.openxmlformats.org/officeDocument/2006/relationships/hyperlink" Target="https://twitter.com/" TargetMode="External"/><Relationship Id="rId3483" Type="http://schemas.openxmlformats.org/officeDocument/2006/relationships/hyperlink" Target="https://twitter.com/" TargetMode="External"/><Relationship Id="rId3690" Type="http://schemas.openxmlformats.org/officeDocument/2006/relationships/hyperlink" Target="https://twitter.com/" TargetMode="External"/><Relationship Id="rId4327" Type="http://schemas.openxmlformats.org/officeDocument/2006/relationships/hyperlink" Target="https://twitter.com/" TargetMode="External"/><Relationship Id="rId197" Type="http://schemas.openxmlformats.org/officeDocument/2006/relationships/hyperlink" Target="https://twitter.com/i/web/status/1297353789792555009" TargetMode="External"/><Relationship Id="rId2085" Type="http://schemas.openxmlformats.org/officeDocument/2006/relationships/hyperlink" Target="https://twitter.com/" TargetMode="External"/><Relationship Id="rId2292" Type="http://schemas.openxmlformats.org/officeDocument/2006/relationships/hyperlink" Target="https://twitter.com/" TargetMode="External"/><Relationship Id="rId3136" Type="http://schemas.openxmlformats.org/officeDocument/2006/relationships/hyperlink" Target="https://twitter.com/" TargetMode="External"/><Relationship Id="rId3343" Type="http://schemas.openxmlformats.org/officeDocument/2006/relationships/hyperlink" Target="https://twitter.com/" TargetMode="External"/><Relationship Id="rId264" Type="http://schemas.openxmlformats.org/officeDocument/2006/relationships/hyperlink" Target="https://twitter.com/i/web/status/1297318458997321730" TargetMode="External"/><Relationship Id="rId471" Type="http://schemas.openxmlformats.org/officeDocument/2006/relationships/hyperlink" Target="https://twitter.com/i/web/status/1297645634137264128" TargetMode="External"/><Relationship Id="rId2152" Type="http://schemas.openxmlformats.org/officeDocument/2006/relationships/hyperlink" Target="https://twitter.com/" TargetMode="External"/><Relationship Id="rId3550" Type="http://schemas.openxmlformats.org/officeDocument/2006/relationships/hyperlink" Target="https://twitter.com/" TargetMode="External"/><Relationship Id="rId124" Type="http://schemas.openxmlformats.org/officeDocument/2006/relationships/hyperlink" Target="https://twitter.com/i/web/status/1297141543493488640" TargetMode="External"/><Relationship Id="rId3203" Type="http://schemas.openxmlformats.org/officeDocument/2006/relationships/hyperlink" Target="https://twitter.com/" TargetMode="External"/><Relationship Id="rId3410" Type="http://schemas.openxmlformats.org/officeDocument/2006/relationships/hyperlink" Target="https://twitter.com/" TargetMode="External"/><Relationship Id="rId331" Type="http://schemas.openxmlformats.org/officeDocument/2006/relationships/hyperlink" Target="https://twitter.com/i/web/status/1297626211347136512" TargetMode="External"/><Relationship Id="rId2012" Type="http://schemas.openxmlformats.org/officeDocument/2006/relationships/hyperlink" Target="https://twitter.com/" TargetMode="External"/><Relationship Id="rId2969" Type="http://schemas.openxmlformats.org/officeDocument/2006/relationships/hyperlink" Target="https://twitter.com/" TargetMode="External"/><Relationship Id="rId1778" Type="http://schemas.openxmlformats.org/officeDocument/2006/relationships/hyperlink" Target="https://twitter.com/" TargetMode="External"/><Relationship Id="rId1985" Type="http://schemas.openxmlformats.org/officeDocument/2006/relationships/hyperlink" Target="https://twitter.com/" TargetMode="External"/><Relationship Id="rId2829" Type="http://schemas.openxmlformats.org/officeDocument/2006/relationships/hyperlink" Target="https://twitter.com/" TargetMode="External"/><Relationship Id="rId4184" Type="http://schemas.openxmlformats.org/officeDocument/2006/relationships/hyperlink" Target="https://twitter.com/" TargetMode="External"/><Relationship Id="rId4391" Type="http://schemas.openxmlformats.org/officeDocument/2006/relationships/hyperlink" Target="https://twitter.com/" TargetMode="External"/><Relationship Id="rId1638" Type="http://schemas.openxmlformats.org/officeDocument/2006/relationships/hyperlink" Target="https://twitter.com/" TargetMode="External"/><Relationship Id="rId4044" Type="http://schemas.openxmlformats.org/officeDocument/2006/relationships/hyperlink" Target="https://twitter.com/" TargetMode="External"/><Relationship Id="rId4251" Type="http://schemas.openxmlformats.org/officeDocument/2006/relationships/hyperlink" Target="https://twitter.com/" TargetMode="External"/><Relationship Id="rId1845" Type="http://schemas.openxmlformats.org/officeDocument/2006/relationships/hyperlink" Target="https://twitter.com/" TargetMode="External"/><Relationship Id="rId3060" Type="http://schemas.openxmlformats.org/officeDocument/2006/relationships/hyperlink" Target="https://twitter.com/" TargetMode="External"/><Relationship Id="rId4111"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pbs.twimg.com/profile_images/1278023260827983872/CsafiKe4_normal.jpg" TargetMode="External"/><Relationship Id="rId3182" Type="http://schemas.openxmlformats.org/officeDocument/2006/relationships/hyperlink" Target="https://twitter.com/ddpage369" TargetMode="External"/><Relationship Id="rId4026" Type="http://schemas.openxmlformats.org/officeDocument/2006/relationships/hyperlink" Target="https://twitter.com/robin_of_aniara" TargetMode="External"/><Relationship Id="rId4233" Type="http://schemas.openxmlformats.org/officeDocument/2006/relationships/hyperlink" Target="https://twitter.com/cmart26" TargetMode="External"/><Relationship Id="rId4440" Type="http://schemas.openxmlformats.org/officeDocument/2006/relationships/hyperlink" Target="https://twitter.com/papacoolface" TargetMode="External"/><Relationship Id="rId3042" Type="http://schemas.openxmlformats.org/officeDocument/2006/relationships/hyperlink" Target="https://twitter.com/firstpost" TargetMode="External"/><Relationship Id="rId3999" Type="http://schemas.openxmlformats.org/officeDocument/2006/relationships/hyperlink" Target="https://twitter.com/avalanche" TargetMode="External"/><Relationship Id="rId4300" Type="http://schemas.openxmlformats.org/officeDocument/2006/relationships/hyperlink" Target="https://twitter.com/dustygoldrain" TargetMode="External"/><Relationship Id="rId170" Type="http://schemas.openxmlformats.org/officeDocument/2006/relationships/hyperlink" Target="https://t.co/dfWAVU8oWS" TargetMode="External"/><Relationship Id="rId3859" Type="http://schemas.openxmlformats.org/officeDocument/2006/relationships/hyperlink" Target="https://twitter.com/aaronlemingnfl" TargetMode="External"/><Relationship Id="rId5074" Type="http://schemas.openxmlformats.org/officeDocument/2006/relationships/vmlDrawing" Target="../drawings/vmlDrawing2.vml"/><Relationship Id="rId987" Type="http://schemas.openxmlformats.org/officeDocument/2006/relationships/hyperlink" Target="http://pbs.twimg.com/profile_images/1194476284899774466/p988ZJPP_normal.jpg" TargetMode="External"/><Relationship Id="rId2668" Type="http://schemas.openxmlformats.org/officeDocument/2006/relationships/hyperlink" Target="http://pbs.twimg.com/profile_images/1186479959570817024/NzjqLsir_normal.jpg" TargetMode="External"/><Relationship Id="rId2875" Type="http://schemas.openxmlformats.org/officeDocument/2006/relationships/hyperlink" Target="http://pbs.twimg.com/profile_images/1291280764060012544/yb2BDyrS_normal.jpg" TargetMode="External"/><Relationship Id="rId3719" Type="http://schemas.openxmlformats.org/officeDocument/2006/relationships/hyperlink" Target="https://twitter.com/http_nnaomi" TargetMode="External"/><Relationship Id="rId3926" Type="http://schemas.openxmlformats.org/officeDocument/2006/relationships/hyperlink" Target="https://twitter.com/favsgrewis" TargetMode="External"/><Relationship Id="rId4090" Type="http://schemas.openxmlformats.org/officeDocument/2006/relationships/hyperlink" Target="https://twitter.com/mikesegroves" TargetMode="External"/><Relationship Id="rId847" Type="http://schemas.openxmlformats.org/officeDocument/2006/relationships/hyperlink" Target="http://pbs.twimg.com/profile_images/1297350286160404480/7eX9AEFG_normal.jpg" TargetMode="External"/><Relationship Id="rId1477" Type="http://schemas.openxmlformats.org/officeDocument/2006/relationships/hyperlink" Target="http://pbs.twimg.com/profile_images/1292041162610675712/ZT5Fqp91_normal.jpg" TargetMode="External"/><Relationship Id="rId1684" Type="http://schemas.openxmlformats.org/officeDocument/2006/relationships/hyperlink" Target="http://pbs.twimg.com/profile_images/1196588782037942272/fyzOckZf_normal.jpg" TargetMode="External"/><Relationship Id="rId1891" Type="http://schemas.openxmlformats.org/officeDocument/2006/relationships/hyperlink" Target="http://pbs.twimg.com/profile_images/1213137233756205057/sa7ZOctc_normal.jpg" TargetMode="External"/><Relationship Id="rId2528" Type="http://schemas.openxmlformats.org/officeDocument/2006/relationships/hyperlink" Target="http://pbs.twimg.com/profile_images/616367462561415168/XOYTx0Mn_normal.jpg" TargetMode="External"/><Relationship Id="rId2735" Type="http://schemas.openxmlformats.org/officeDocument/2006/relationships/hyperlink" Target="http://pbs.twimg.com/profile_images/1217571415177588736/EV4tdMtF_normal.jpg" TargetMode="External"/><Relationship Id="rId2942" Type="http://schemas.openxmlformats.org/officeDocument/2006/relationships/hyperlink" Target="https://twitter.com/imbtsmoonchild" TargetMode="External"/><Relationship Id="rId707" Type="http://schemas.openxmlformats.org/officeDocument/2006/relationships/hyperlink" Target="https://t.co/j07UywsmQ9" TargetMode="External"/><Relationship Id="rId914" Type="http://schemas.openxmlformats.org/officeDocument/2006/relationships/hyperlink" Target="http://pbs.twimg.com/profile_images/1292669308275851280/X_G8Akpo_normal.jpg" TargetMode="External"/><Relationship Id="rId1337" Type="http://schemas.openxmlformats.org/officeDocument/2006/relationships/hyperlink" Target="http://pbs.twimg.com/profile_images/1298448365462515712/aE6IVKfv_normal.jpg" TargetMode="External"/><Relationship Id="rId1544" Type="http://schemas.openxmlformats.org/officeDocument/2006/relationships/hyperlink" Target="http://pbs.twimg.com/profile_images/1298475323793633281/slj2ILpP_normal.jpg" TargetMode="External"/><Relationship Id="rId1751" Type="http://schemas.openxmlformats.org/officeDocument/2006/relationships/hyperlink" Target="http://pbs.twimg.com/profile_images/747495844157472769/Np_LXZ_x_normal.jpg" TargetMode="External"/><Relationship Id="rId2802" Type="http://schemas.openxmlformats.org/officeDocument/2006/relationships/hyperlink" Target="http://pbs.twimg.com/profile_images/1020339879375507463/l9vGfwgX_normal.jpg" TargetMode="External"/><Relationship Id="rId5001" Type="http://schemas.openxmlformats.org/officeDocument/2006/relationships/hyperlink" Target="https://twitter.com/joshbeardradio" TargetMode="External"/><Relationship Id="rId43" Type="http://schemas.openxmlformats.org/officeDocument/2006/relationships/hyperlink" Target="https://t.co/2gduCdOrdy" TargetMode="External"/><Relationship Id="rId1404" Type="http://schemas.openxmlformats.org/officeDocument/2006/relationships/hyperlink" Target="http://pbs.twimg.com/profile_images/1288716603492913152/J_Cpo-qa_normal.jpg" TargetMode="External"/><Relationship Id="rId1611" Type="http://schemas.openxmlformats.org/officeDocument/2006/relationships/hyperlink" Target="http://pbs.twimg.com/profile_images/980621798575366144/QjyGSAJv_normal.jpg" TargetMode="External"/><Relationship Id="rId4767" Type="http://schemas.openxmlformats.org/officeDocument/2006/relationships/hyperlink" Target="https://twitter.com/mike_lauer10" TargetMode="External"/><Relationship Id="rId3369" Type="http://schemas.openxmlformats.org/officeDocument/2006/relationships/hyperlink" Target="https://twitter.com/jesusmeza316" TargetMode="External"/><Relationship Id="rId3576" Type="http://schemas.openxmlformats.org/officeDocument/2006/relationships/hyperlink" Target="https://twitter.com/mrnoteinstein" TargetMode="External"/><Relationship Id="rId4627" Type="http://schemas.openxmlformats.org/officeDocument/2006/relationships/hyperlink" Target="https://twitter.com/hcottymo" TargetMode="External"/><Relationship Id="rId4974" Type="http://schemas.openxmlformats.org/officeDocument/2006/relationships/hyperlink" Target="https://twitter.com/boisejimmy" TargetMode="External"/><Relationship Id="rId497" Type="http://schemas.openxmlformats.org/officeDocument/2006/relationships/hyperlink" Target="https://t.co/csZzV69opN" TargetMode="External"/><Relationship Id="rId2178" Type="http://schemas.openxmlformats.org/officeDocument/2006/relationships/hyperlink" Target="http://pbs.twimg.com/profile_images/936757732920700928/Z267Mjez_normal.jpg" TargetMode="External"/><Relationship Id="rId2385" Type="http://schemas.openxmlformats.org/officeDocument/2006/relationships/hyperlink" Target="http://pbs.twimg.com/profile_images/1191210166865342464/VlUfPkm9_normal.jpg" TargetMode="External"/><Relationship Id="rId3229" Type="http://schemas.openxmlformats.org/officeDocument/2006/relationships/hyperlink" Target="https://twitter.com/doctecazoid" TargetMode="External"/><Relationship Id="rId3783" Type="http://schemas.openxmlformats.org/officeDocument/2006/relationships/hyperlink" Target="https://twitter.com/nobodyinco" TargetMode="External"/><Relationship Id="rId3990" Type="http://schemas.openxmlformats.org/officeDocument/2006/relationships/hyperlink" Target="https://twitter.com/closescorp" TargetMode="External"/><Relationship Id="rId4834" Type="http://schemas.openxmlformats.org/officeDocument/2006/relationships/hyperlink" Target="https://twitter.com/zsoskin" TargetMode="External"/><Relationship Id="rId357" Type="http://schemas.openxmlformats.org/officeDocument/2006/relationships/hyperlink" Target="https://t.co/phIT4P3rrd" TargetMode="External"/><Relationship Id="rId1194" Type="http://schemas.openxmlformats.org/officeDocument/2006/relationships/hyperlink" Target="http://pbs.twimg.com/profile_images/1239963654419697666/ED3NR3J__normal.jpg" TargetMode="External"/><Relationship Id="rId2038" Type="http://schemas.openxmlformats.org/officeDocument/2006/relationships/hyperlink" Target="http://pbs.twimg.com/profile_images/1286419869399949312/bkbnFoRh_normal.jpg" TargetMode="External"/><Relationship Id="rId2592" Type="http://schemas.openxmlformats.org/officeDocument/2006/relationships/hyperlink" Target="http://pbs.twimg.com/profile_images/940718332654903297/sQ9JXasw_normal.jpg" TargetMode="External"/><Relationship Id="rId3436" Type="http://schemas.openxmlformats.org/officeDocument/2006/relationships/hyperlink" Target="https://twitter.com/justin_nitsuj1" TargetMode="External"/><Relationship Id="rId3643" Type="http://schemas.openxmlformats.org/officeDocument/2006/relationships/hyperlink" Target="https://twitter.com/yousniffglue" TargetMode="External"/><Relationship Id="rId3850" Type="http://schemas.openxmlformats.org/officeDocument/2006/relationships/hyperlink" Target="https://twitter.com/marshameddock" TargetMode="External"/><Relationship Id="rId4901" Type="http://schemas.openxmlformats.org/officeDocument/2006/relationships/hyperlink" Target="https://twitter.com/noonecanstopme5" TargetMode="External"/><Relationship Id="rId217" Type="http://schemas.openxmlformats.org/officeDocument/2006/relationships/hyperlink" Target="https://t.co/nUE41zoC6W" TargetMode="External"/><Relationship Id="rId564" Type="http://schemas.openxmlformats.org/officeDocument/2006/relationships/hyperlink" Target="https://t.co/wYe5Z9UW60" TargetMode="External"/><Relationship Id="rId771" Type="http://schemas.openxmlformats.org/officeDocument/2006/relationships/hyperlink" Target="http://pbs.twimg.com/profile_images/1240342275349188615/FOuJbvv5_normal.jpg" TargetMode="External"/><Relationship Id="rId2245" Type="http://schemas.openxmlformats.org/officeDocument/2006/relationships/hyperlink" Target="http://pbs.twimg.com/profile_images/1255012095017594886/_QRJfEGl_normal.jpg" TargetMode="External"/><Relationship Id="rId2452" Type="http://schemas.openxmlformats.org/officeDocument/2006/relationships/hyperlink" Target="http://pbs.twimg.com/profile_images/725386866724319232/7IRC3IZp_normal.jpg" TargetMode="External"/><Relationship Id="rId3503" Type="http://schemas.openxmlformats.org/officeDocument/2006/relationships/hyperlink" Target="https://twitter.com/santorin" TargetMode="External"/><Relationship Id="rId3710" Type="http://schemas.openxmlformats.org/officeDocument/2006/relationships/hyperlink" Target="https://twitter.com/ljerahasbegun" TargetMode="External"/><Relationship Id="rId424" Type="http://schemas.openxmlformats.org/officeDocument/2006/relationships/hyperlink" Target="https://t.co/CgTokdj1Sn" TargetMode="External"/><Relationship Id="rId631" Type="http://schemas.openxmlformats.org/officeDocument/2006/relationships/hyperlink" Target="https://t.co/uCyS5tO5BS" TargetMode="External"/><Relationship Id="rId1054" Type="http://schemas.openxmlformats.org/officeDocument/2006/relationships/hyperlink" Target="http://pbs.twimg.com/profile_images/1277623279453261824/QPUiP6hW_normal.jpg" TargetMode="External"/><Relationship Id="rId1261" Type="http://schemas.openxmlformats.org/officeDocument/2006/relationships/hyperlink" Target="http://pbs.twimg.com/profile_images/3098857120/0062257a88cb84e6551753c1d4a85829_normal.png" TargetMode="External"/><Relationship Id="rId2105" Type="http://schemas.openxmlformats.org/officeDocument/2006/relationships/hyperlink" Target="http://pbs.twimg.com/profile_images/1193684445024464896/xUK8amml_normal.jpg" TargetMode="External"/><Relationship Id="rId2312" Type="http://schemas.openxmlformats.org/officeDocument/2006/relationships/hyperlink" Target="http://pbs.twimg.com/profile_images/903433340916772864/FhCPvP3N_normal.jpg" TargetMode="External"/><Relationship Id="rId1121" Type="http://schemas.openxmlformats.org/officeDocument/2006/relationships/hyperlink" Target="http://pbs.twimg.com/profile_images/1228751063903285251/81Sy37Js_normal.jpg" TargetMode="External"/><Relationship Id="rId4277" Type="http://schemas.openxmlformats.org/officeDocument/2006/relationships/hyperlink" Target="https://twitter.com/thestoddyfalco" TargetMode="External"/><Relationship Id="rId4484" Type="http://schemas.openxmlformats.org/officeDocument/2006/relationships/hyperlink" Target="https://twitter.com/emtorrez" TargetMode="External"/><Relationship Id="rId4691" Type="http://schemas.openxmlformats.org/officeDocument/2006/relationships/hyperlink" Target="https://twitter.com/fakejohnnydamon" TargetMode="External"/><Relationship Id="rId3086" Type="http://schemas.openxmlformats.org/officeDocument/2006/relationships/hyperlink" Target="https://twitter.com/cummiewummie" TargetMode="External"/><Relationship Id="rId3293" Type="http://schemas.openxmlformats.org/officeDocument/2006/relationships/hyperlink" Target="https://twitter.com/yungbriggo330" TargetMode="External"/><Relationship Id="rId4137" Type="http://schemas.openxmlformats.org/officeDocument/2006/relationships/hyperlink" Target="https://twitter.com/jakebilly4life" TargetMode="External"/><Relationship Id="rId4344" Type="http://schemas.openxmlformats.org/officeDocument/2006/relationships/hyperlink" Target="https://twitter.com/lorenzozl74" TargetMode="External"/><Relationship Id="rId4551" Type="http://schemas.openxmlformats.org/officeDocument/2006/relationships/hyperlink" Target="https://twitter.com/arlaadi" TargetMode="External"/><Relationship Id="rId1938" Type="http://schemas.openxmlformats.org/officeDocument/2006/relationships/hyperlink" Target="http://pbs.twimg.com/profile_images/1258468875814924289/kR_ZafjA_normal.jpg" TargetMode="External"/><Relationship Id="rId3153" Type="http://schemas.openxmlformats.org/officeDocument/2006/relationships/hyperlink" Target="https://twitter.com/beschlossdc" TargetMode="External"/><Relationship Id="rId3360" Type="http://schemas.openxmlformats.org/officeDocument/2006/relationships/hyperlink" Target="https://twitter.com/allen_84" TargetMode="External"/><Relationship Id="rId4204" Type="http://schemas.openxmlformats.org/officeDocument/2006/relationships/hyperlink" Target="https://twitter.com/ryan_dipentima" TargetMode="External"/><Relationship Id="rId281" Type="http://schemas.openxmlformats.org/officeDocument/2006/relationships/hyperlink" Target="https://t.co/hDvzRGxEr9" TargetMode="External"/><Relationship Id="rId3013" Type="http://schemas.openxmlformats.org/officeDocument/2006/relationships/hyperlink" Target="https://twitter.com/i_am_sally_btw" TargetMode="External"/><Relationship Id="rId4411" Type="http://schemas.openxmlformats.org/officeDocument/2006/relationships/hyperlink" Target="https://twitter.com/dante_iii" TargetMode="External"/><Relationship Id="rId141" Type="http://schemas.openxmlformats.org/officeDocument/2006/relationships/hyperlink" Target="https://t.co/TB3P9ujBuf" TargetMode="External"/><Relationship Id="rId3220" Type="http://schemas.openxmlformats.org/officeDocument/2006/relationships/hyperlink" Target="https://twitter.com/atlsportsboy1" TargetMode="External"/><Relationship Id="rId7" Type="http://schemas.openxmlformats.org/officeDocument/2006/relationships/hyperlink" Target="https://t.co/Vi65j8fl2A" TargetMode="External"/><Relationship Id="rId2779" Type="http://schemas.openxmlformats.org/officeDocument/2006/relationships/hyperlink" Target="http://pbs.twimg.com/profile_images/378800000341573291/24f6ee86ca467d0798e0b76469465461_normal.jpeg" TargetMode="External"/><Relationship Id="rId2986" Type="http://schemas.openxmlformats.org/officeDocument/2006/relationships/hyperlink" Target="https://twitter.com/bbcwales" TargetMode="External"/><Relationship Id="rId958" Type="http://schemas.openxmlformats.org/officeDocument/2006/relationships/hyperlink" Target="http://pbs.twimg.com/profile_images/1171836609152651264/2yJPo8Z7_normal.jpg" TargetMode="External"/><Relationship Id="rId1588" Type="http://schemas.openxmlformats.org/officeDocument/2006/relationships/hyperlink" Target="http://pbs.twimg.com/profile_images/1291130940094324737/lDznXW7j_normal.jpg" TargetMode="External"/><Relationship Id="rId1795" Type="http://schemas.openxmlformats.org/officeDocument/2006/relationships/hyperlink" Target="http://pbs.twimg.com/profile_images/1195083289444401160/RwM91uy1_normal.jpg" TargetMode="External"/><Relationship Id="rId2639" Type="http://schemas.openxmlformats.org/officeDocument/2006/relationships/hyperlink" Target="http://pbs.twimg.com/profile_images/1087175337757298689/yBCOJthb_normal.jpg" TargetMode="External"/><Relationship Id="rId2846" Type="http://schemas.openxmlformats.org/officeDocument/2006/relationships/hyperlink" Target="http://pbs.twimg.com/profile_images/1184656949356486656/x_yxP0ne_normal.jpg" TargetMode="External"/><Relationship Id="rId5045" Type="http://schemas.openxmlformats.org/officeDocument/2006/relationships/hyperlink" Target="https://twitter.com/danimal2" TargetMode="External"/><Relationship Id="rId87" Type="http://schemas.openxmlformats.org/officeDocument/2006/relationships/hyperlink" Target="https://t.co/AGYMVaP8Lq" TargetMode="External"/><Relationship Id="rId818" Type="http://schemas.openxmlformats.org/officeDocument/2006/relationships/hyperlink" Target="http://pbs.twimg.com/profile_images/1287984282867314689/IR6DE6Qy_normal.jpg" TargetMode="External"/><Relationship Id="rId1448" Type="http://schemas.openxmlformats.org/officeDocument/2006/relationships/hyperlink" Target="http://pbs.twimg.com/profile_images/1267276830509129728/py056RQH_normal.jpg" TargetMode="External"/><Relationship Id="rId1655" Type="http://schemas.openxmlformats.org/officeDocument/2006/relationships/hyperlink" Target="http://pbs.twimg.com/profile_images/1285813574443696128/gGxm7SXg_normal.jpg" TargetMode="External"/><Relationship Id="rId2706" Type="http://schemas.openxmlformats.org/officeDocument/2006/relationships/hyperlink" Target="http://pbs.twimg.com/profile_images/2229734886/feret_normal.jpeg" TargetMode="External"/><Relationship Id="rId4061" Type="http://schemas.openxmlformats.org/officeDocument/2006/relationships/hyperlink" Target="https://twitter.com/flamingakuma" TargetMode="External"/><Relationship Id="rId1308" Type="http://schemas.openxmlformats.org/officeDocument/2006/relationships/hyperlink" Target="http://pbs.twimg.com/profile_images/1294817123592744960/68WXcF60_normal.jpg" TargetMode="External"/><Relationship Id="rId1862" Type="http://schemas.openxmlformats.org/officeDocument/2006/relationships/hyperlink" Target="http://pbs.twimg.com/profile_images/1298749422801768453/ztbl6jYF_normal.jpg" TargetMode="External"/><Relationship Id="rId2913" Type="http://schemas.openxmlformats.org/officeDocument/2006/relationships/hyperlink" Target="https://twitter.com/silverxkth" TargetMode="External"/><Relationship Id="rId1515" Type="http://schemas.openxmlformats.org/officeDocument/2006/relationships/hyperlink" Target="http://pbs.twimg.com/profile_images/432913264079417344/TB0xVrF1_normal.png" TargetMode="External"/><Relationship Id="rId1722" Type="http://schemas.openxmlformats.org/officeDocument/2006/relationships/hyperlink" Target="http://pbs.twimg.com/profile_images/1289388896737009666/_CaSGQpr_normal.jpg" TargetMode="External"/><Relationship Id="rId4878" Type="http://schemas.openxmlformats.org/officeDocument/2006/relationships/hyperlink" Target="https://twitter.com/bespokenerd" TargetMode="External"/><Relationship Id="rId14" Type="http://schemas.openxmlformats.org/officeDocument/2006/relationships/hyperlink" Target="https://t.co/gEqLeITe6m" TargetMode="External"/><Relationship Id="rId3687" Type="http://schemas.openxmlformats.org/officeDocument/2006/relationships/hyperlink" Target="https://twitter.com/nikkispixx" TargetMode="External"/><Relationship Id="rId3894" Type="http://schemas.openxmlformats.org/officeDocument/2006/relationships/hyperlink" Target="https://twitter.com/aarongoatrodge1" TargetMode="External"/><Relationship Id="rId4738" Type="http://schemas.openxmlformats.org/officeDocument/2006/relationships/hyperlink" Target="https://twitter.com/hamiltoncook" TargetMode="External"/><Relationship Id="rId4945" Type="http://schemas.openxmlformats.org/officeDocument/2006/relationships/hyperlink" Target="https://twitter.com/twitter" TargetMode="External"/><Relationship Id="rId2289" Type="http://schemas.openxmlformats.org/officeDocument/2006/relationships/hyperlink" Target="http://pbs.twimg.com/profile_images/1250587141895151616/je2F73vj_normal.jpg" TargetMode="External"/><Relationship Id="rId2496" Type="http://schemas.openxmlformats.org/officeDocument/2006/relationships/hyperlink" Target="http://pbs.twimg.com/profile_images/794556320087232516/j2kyJ5EJ_normal.jpg" TargetMode="External"/><Relationship Id="rId3547" Type="http://schemas.openxmlformats.org/officeDocument/2006/relationships/hyperlink" Target="https://twitter.com/rexchapman" TargetMode="External"/><Relationship Id="rId3754" Type="http://schemas.openxmlformats.org/officeDocument/2006/relationships/hyperlink" Target="https://twitter.com/pcarrier51" TargetMode="External"/><Relationship Id="rId3961" Type="http://schemas.openxmlformats.org/officeDocument/2006/relationships/hyperlink" Target="https://twitter.com/stroswon2017" TargetMode="External"/><Relationship Id="rId4805" Type="http://schemas.openxmlformats.org/officeDocument/2006/relationships/hyperlink" Target="https://twitter.com/reubenuy" TargetMode="External"/><Relationship Id="rId468" Type="http://schemas.openxmlformats.org/officeDocument/2006/relationships/hyperlink" Target="https://t.co/mNZI5vSGt9" TargetMode="External"/><Relationship Id="rId675" Type="http://schemas.openxmlformats.org/officeDocument/2006/relationships/hyperlink" Target="https://t.co/jC1u0wlj2P" TargetMode="External"/><Relationship Id="rId882" Type="http://schemas.openxmlformats.org/officeDocument/2006/relationships/hyperlink" Target="http://pbs.twimg.com/profile_images/1298695337302007808/CMc6m8WK_normal.jpg" TargetMode="External"/><Relationship Id="rId1098" Type="http://schemas.openxmlformats.org/officeDocument/2006/relationships/hyperlink" Target="http://pbs.twimg.com/profile_images/1174832328/41449140-2c66-4286-8be4-2441402b8587_normal.png" TargetMode="External"/><Relationship Id="rId2149" Type="http://schemas.openxmlformats.org/officeDocument/2006/relationships/hyperlink" Target="http://pbs.twimg.com/profile_images/1298732091643801600/RCqA3Ixi_normal.jpg" TargetMode="External"/><Relationship Id="rId2356" Type="http://schemas.openxmlformats.org/officeDocument/2006/relationships/hyperlink" Target="http://pbs.twimg.com/profile_images/1098325681501540352/QerxF5WB_normal.jpg" TargetMode="External"/><Relationship Id="rId2563" Type="http://schemas.openxmlformats.org/officeDocument/2006/relationships/hyperlink" Target="http://abs.twimg.com/sticky/default_profile_images/default_profile_normal.png" TargetMode="External"/><Relationship Id="rId2770" Type="http://schemas.openxmlformats.org/officeDocument/2006/relationships/hyperlink" Target="http://pbs.twimg.com/profile_images/1297291914321055744/PisrAM5q_normal.jpg" TargetMode="External"/><Relationship Id="rId3407" Type="http://schemas.openxmlformats.org/officeDocument/2006/relationships/hyperlink" Target="https://twitter.com/killabythesea" TargetMode="External"/><Relationship Id="rId3614" Type="http://schemas.openxmlformats.org/officeDocument/2006/relationships/hyperlink" Target="https://twitter.com/nattym94" TargetMode="External"/><Relationship Id="rId3821" Type="http://schemas.openxmlformats.org/officeDocument/2006/relationships/hyperlink" Target="https://twitter.com/penney1188" TargetMode="External"/><Relationship Id="rId328" Type="http://schemas.openxmlformats.org/officeDocument/2006/relationships/hyperlink" Target="https://t.co/cbiK8dgso9" TargetMode="External"/><Relationship Id="rId535" Type="http://schemas.openxmlformats.org/officeDocument/2006/relationships/hyperlink" Target="https://t.co/jkmf3kZuqe" TargetMode="External"/><Relationship Id="rId742" Type="http://schemas.openxmlformats.org/officeDocument/2006/relationships/hyperlink" Target="http://pbs.twimg.com/profile_images/1265416297795530752/6APOY56c_normal.jpg" TargetMode="External"/><Relationship Id="rId1165" Type="http://schemas.openxmlformats.org/officeDocument/2006/relationships/hyperlink" Target="http://pbs.twimg.com/profile_images/1298755228012077058/O0FevmFD_normal.jpg" TargetMode="External"/><Relationship Id="rId1372" Type="http://schemas.openxmlformats.org/officeDocument/2006/relationships/hyperlink" Target="http://pbs.twimg.com/profile_images/1297799619003314177/yzDyvSk3_normal.jpg" TargetMode="External"/><Relationship Id="rId2009" Type="http://schemas.openxmlformats.org/officeDocument/2006/relationships/hyperlink" Target="http://pbs.twimg.com/profile_images/1031979821943988225/X4ZE9tEA_normal.jpg" TargetMode="External"/><Relationship Id="rId2216" Type="http://schemas.openxmlformats.org/officeDocument/2006/relationships/hyperlink" Target="http://pbs.twimg.com/profile_images/1295531649485004800/M2X6ZQoX_normal.jpg" TargetMode="External"/><Relationship Id="rId2423" Type="http://schemas.openxmlformats.org/officeDocument/2006/relationships/hyperlink" Target="http://pbs.twimg.com/profile_images/1285827415575425024/uHlUuwOo_normal.jpg" TargetMode="External"/><Relationship Id="rId2630" Type="http://schemas.openxmlformats.org/officeDocument/2006/relationships/hyperlink" Target="http://pbs.twimg.com/profile_images/999242395588820997/Cl8mq6Bh_normal.jpg" TargetMode="External"/><Relationship Id="rId602" Type="http://schemas.openxmlformats.org/officeDocument/2006/relationships/hyperlink" Target="https://t.co/rMTuaQZ7p2" TargetMode="External"/><Relationship Id="rId1025" Type="http://schemas.openxmlformats.org/officeDocument/2006/relationships/hyperlink" Target="http://pbs.twimg.com/profile_images/1298723882543718403/53rlndDA_normal.jpg" TargetMode="External"/><Relationship Id="rId1232" Type="http://schemas.openxmlformats.org/officeDocument/2006/relationships/hyperlink" Target="http://pbs.twimg.com/profile_images/1287441463782105088/RIDdD3Sx_normal.jpg" TargetMode="External"/><Relationship Id="rId4388" Type="http://schemas.openxmlformats.org/officeDocument/2006/relationships/hyperlink" Target="https://twitter.com/thelatinochild" TargetMode="External"/><Relationship Id="rId4595" Type="http://schemas.openxmlformats.org/officeDocument/2006/relationships/hyperlink" Target="https://twitter.com/mlbmark888" TargetMode="External"/><Relationship Id="rId3197" Type="http://schemas.openxmlformats.org/officeDocument/2006/relationships/hyperlink" Target="https://twitter.com/washingtonft_" TargetMode="External"/><Relationship Id="rId4248" Type="http://schemas.openxmlformats.org/officeDocument/2006/relationships/hyperlink" Target="https://twitter.com/chrisfua" TargetMode="External"/><Relationship Id="rId3057" Type="http://schemas.openxmlformats.org/officeDocument/2006/relationships/hyperlink" Target="https://twitter.com/celtics" TargetMode="External"/><Relationship Id="rId4108" Type="http://schemas.openxmlformats.org/officeDocument/2006/relationships/hyperlink" Target="https://twitter.com/ssodev" TargetMode="External"/><Relationship Id="rId4455" Type="http://schemas.openxmlformats.org/officeDocument/2006/relationships/hyperlink" Target="https://twitter.com/mister_lop3z" TargetMode="External"/><Relationship Id="rId4662" Type="http://schemas.openxmlformats.org/officeDocument/2006/relationships/hyperlink" Target="https://twitter.com/shaunjay" TargetMode="External"/><Relationship Id="rId185" Type="http://schemas.openxmlformats.org/officeDocument/2006/relationships/hyperlink" Target="https://t.co/DhCdCThkQN" TargetMode="External"/><Relationship Id="rId1909" Type="http://schemas.openxmlformats.org/officeDocument/2006/relationships/hyperlink" Target="http://pbs.twimg.com/profile_images/959561474959011842/ixX7Kxf1_normal.jpg" TargetMode="External"/><Relationship Id="rId3264" Type="http://schemas.openxmlformats.org/officeDocument/2006/relationships/hyperlink" Target="https://twitter.com/sneakymcdave" TargetMode="External"/><Relationship Id="rId3471" Type="http://schemas.openxmlformats.org/officeDocument/2006/relationships/hyperlink" Target="https://twitter.com/asedensky" TargetMode="External"/><Relationship Id="rId4315" Type="http://schemas.openxmlformats.org/officeDocument/2006/relationships/hyperlink" Target="https://twitter.com/kal_cing" TargetMode="External"/><Relationship Id="rId4522" Type="http://schemas.openxmlformats.org/officeDocument/2006/relationships/hyperlink" Target="https://twitter.com/sirpsychot" TargetMode="External"/><Relationship Id="rId392" Type="http://schemas.openxmlformats.org/officeDocument/2006/relationships/hyperlink" Target="https://t.co/2prsXPiHdu" TargetMode="External"/><Relationship Id="rId2073" Type="http://schemas.openxmlformats.org/officeDocument/2006/relationships/hyperlink" Target="http://pbs.twimg.com/profile_images/1267505659127509003/AEkvRVTj_normal.jpg" TargetMode="External"/><Relationship Id="rId2280" Type="http://schemas.openxmlformats.org/officeDocument/2006/relationships/hyperlink" Target="http://pbs.twimg.com/profile_images/488438809542270977/lzzJXOv1_normal.jpeg" TargetMode="External"/><Relationship Id="rId3124" Type="http://schemas.openxmlformats.org/officeDocument/2006/relationships/hyperlink" Target="https://twitter.com/anasnizam10" TargetMode="External"/><Relationship Id="rId3331" Type="http://schemas.openxmlformats.org/officeDocument/2006/relationships/hyperlink" Target="https://twitter.com/mrdarkwolfe" TargetMode="External"/><Relationship Id="rId252" Type="http://schemas.openxmlformats.org/officeDocument/2006/relationships/hyperlink" Target="https://t.co/KvxvrM33b7" TargetMode="External"/><Relationship Id="rId2140" Type="http://schemas.openxmlformats.org/officeDocument/2006/relationships/hyperlink" Target="http://pbs.twimg.com/profile_images/378800000186601847/56c5f05c4bdd97a388671c790eb49ff2_normal.jpeg" TargetMode="External"/><Relationship Id="rId112" Type="http://schemas.openxmlformats.org/officeDocument/2006/relationships/hyperlink" Target="https://t.co/kC1Onj6yyC" TargetMode="External"/><Relationship Id="rId1699" Type="http://schemas.openxmlformats.org/officeDocument/2006/relationships/hyperlink" Target="http://pbs.twimg.com/profile_images/1278194666328875008/DHE9gb7A_normal.jpg" TargetMode="External"/><Relationship Id="rId2000" Type="http://schemas.openxmlformats.org/officeDocument/2006/relationships/hyperlink" Target="http://pbs.twimg.com/profile_images/1291096149991075843/tPilF7Kj_normal.jpg" TargetMode="External"/><Relationship Id="rId2957" Type="http://schemas.openxmlformats.org/officeDocument/2006/relationships/hyperlink" Target="https://twitter.com/kaywithluv" TargetMode="External"/><Relationship Id="rId4172" Type="http://schemas.openxmlformats.org/officeDocument/2006/relationships/hyperlink" Target="https://twitter.com/lucashoopspoems" TargetMode="External"/><Relationship Id="rId5016" Type="http://schemas.openxmlformats.org/officeDocument/2006/relationships/hyperlink" Target="https://twitter.com/raptors" TargetMode="External"/><Relationship Id="rId929" Type="http://schemas.openxmlformats.org/officeDocument/2006/relationships/hyperlink" Target="http://pbs.twimg.com/profile_images/1298767591511556097/iFx37b3s_normal.jpg" TargetMode="External"/><Relationship Id="rId1559" Type="http://schemas.openxmlformats.org/officeDocument/2006/relationships/hyperlink" Target="http://pbs.twimg.com/profile_images/1296779095116832769/-wN2qlgY_normal.jpg" TargetMode="External"/><Relationship Id="rId1766" Type="http://schemas.openxmlformats.org/officeDocument/2006/relationships/hyperlink" Target="http://pbs.twimg.com/profile_images/1291970780625068032/m_0evBoD_normal.jpg" TargetMode="External"/><Relationship Id="rId1973" Type="http://schemas.openxmlformats.org/officeDocument/2006/relationships/hyperlink" Target="http://pbs.twimg.com/profile_images/930906170390433793/xdTq8cJC_normal.jpg" TargetMode="External"/><Relationship Id="rId2817" Type="http://schemas.openxmlformats.org/officeDocument/2006/relationships/hyperlink" Target="http://pbs.twimg.com/profile_images/1205502783190970373/983Yp_VD_normal.jpg" TargetMode="External"/><Relationship Id="rId4032" Type="http://schemas.openxmlformats.org/officeDocument/2006/relationships/hyperlink" Target="https://twitter.com/d__nghyuck" TargetMode="External"/><Relationship Id="rId58" Type="http://schemas.openxmlformats.org/officeDocument/2006/relationships/hyperlink" Target="https://t.co/hLbWYdp466" TargetMode="External"/><Relationship Id="rId1419" Type="http://schemas.openxmlformats.org/officeDocument/2006/relationships/hyperlink" Target="http://pbs.twimg.com/profile_images/1281883305722298368/mckpovR3_normal.jpg" TargetMode="External"/><Relationship Id="rId1626" Type="http://schemas.openxmlformats.org/officeDocument/2006/relationships/hyperlink" Target="http://pbs.twimg.com/profile_images/1298300272674930688/0xLggK1D_normal.jpg" TargetMode="External"/><Relationship Id="rId1833" Type="http://schemas.openxmlformats.org/officeDocument/2006/relationships/hyperlink" Target="http://pbs.twimg.com/profile_images/920854630837440512/8uH6H5sO_normal.jpg" TargetMode="External"/><Relationship Id="rId4989" Type="http://schemas.openxmlformats.org/officeDocument/2006/relationships/hyperlink" Target="https://twitter.com/eric_j6" TargetMode="External"/><Relationship Id="rId1900" Type="http://schemas.openxmlformats.org/officeDocument/2006/relationships/hyperlink" Target="http://pbs.twimg.com/profile_images/1296595291542564865/O479PCmP_normal.jpg" TargetMode="External"/><Relationship Id="rId3798" Type="http://schemas.openxmlformats.org/officeDocument/2006/relationships/hyperlink" Target="https://twitter.com/hopefulforpg" TargetMode="External"/><Relationship Id="rId4849" Type="http://schemas.openxmlformats.org/officeDocument/2006/relationships/hyperlink" Target="https://twitter.com/nashvegaslaw" TargetMode="External"/><Relationship Id="rId3658" Type="http://schemas.openxmlformats.org/officeDocument/2006/relationships/hyperlink" Target="https://twitter.com/samcbissell" TargetMode="External"/><Relationship Id="rId3865" Type="http://schemas.openxmlformats.org/officeDocument/2006/relationships/hyperlink" Target="https://twitter.com/em0ryy" TargetMode="External"/><Relationship Id="rId4709" Type="http://schemas.openxmlformats.org/officeDocument/2006/relationships/hyperlink" Target="https://twitter.com/davidmanel" TargetMode="External"/><Relationship Id="rId4916" Type="http://schemas.openxmlformats.org/officeDocument/2006/relationships/hyperlink" Target="https://twitter.com/1labare" TargetMode="External"/><Relationship Id="rId579" Type="http://schemas.openxmlformats.org/officeDocument/2006/relationships/hyperlink" Target="https://t.co/Frwuz7aTgl" TargetMode="External"/><Relationship Id="rId786" Type="http://schemas.openxmlformats.org/officeDocument/2006/relationships/hyperlink" Target="http://pbs.twimg.com/profile_images/1298657980276064256/ZKSUlPUk_normal.png" TargetMode="External"/><Relationship Id="rId993" Type="http://schemas.openxmlformats.org/officeDocument/2006/relationships/hyperlink" Target="http://pbs.twimg.com/profile_images/1297297573477265409/-rs7jcBf_normal.jpg" TargetMode="External"/><Relationship Id="rId2467" Type="http://schemas.openxmlformats.org/officeDocument/2006/relationships/hyperlink" Target="http://pbs.twimg.com/profile_images/1293730922962001921/sOOdRRLN_normal.jpg" TargetMode="External"/><Relationship Id="rId2674" Type="http://schemas.openxmlformats.org/officeDocument/2006/relationships/hyperlink" Target="http://pbs.twimg.com/profile_images/1023010431873495041/-pltXcg-_normal.jpg" TargetMode="External"/><Relationship Id="rId3518" Type="http://schemas.openxmlformats.org/officeDocument/2006/relationships/hyperlink" Target="https://twitter.com/natesharpp" TargetMode="External"/><Relationship Id="rId439" Type="http://schemas.openxmlformats.org/officeDocument/2006/relationships/hyperlink" Target="https://t.co/rLhsavcAU7" TargetMode="External"/><Relationship Id="rId646" Type="http://schemas.openxmlformats.org/officeDocument/2006/relationships/hyperlink" Target="https://t.co/eLGgejIwA3" TargetMode="External"/><Relationship Id="rId1069" Type="http://schemas.openxmlformats.org/officeDocument/2006/relationships/hyperlink" Target="http://pbs.twimg.com/profile_images/1288510957203800064/6qCNTmE9_normal.jpg" TargetMode="External"/><Relationship Id="rId1276" Type="http://schemas.openxmlformats.org/officeDocument/2006/relationships/hyperlink" Target="http://abs.twimg.com/sticky/default_profile_images/default_profile_normal.png" TargetMode="External"/><Relationship Id="rId1483" Type="http://schemas.openxmlformats.org/officeDocument/2006/relationships/hyperlink" Target="http://pbs.twimg.com/profile_images/1288414467013967872/qHcGiXlm_normal.jpg" TargetMode="External"/><Relationship Id="rId2327" Type="http://schemas.openxmlformats.org/officeDocument/2006/relationships/hyperlink" Target="http://pbs.twimg.com/profile_images/2390178949/jdovqu95tmvwg2yzlazo_normal.jpeg" TargetMode="External"/><Relationship Id="rId2881" Type="http://schemas.openxmlformats.org/officeDocument/2006/relationships/hyperlink" Target="http://pbs.twimg.com/profile_images/1298357725139800068/Qt-pEdGe_normal.jpg" TargetMode="External"/><Relationship Id="rId3725" Type="http://schemas.openxmlformats.org/officeDocument/2006/relationships/hyperlink" Target="https://twitter.com/trinastrailer" TargetMode="External"/><Relationship Id="rId3932" Type="http://schemas.openxmlformats.org/officeDocument/2006/relationships/hyperlink" Target="https://twitter.com/avqnis" TargetMode="External"/><Relationship Id="rId506" Type="http://schemas.openxmlformats.org/officeDocument/2006/relationships/hyperlink" Target="https://t.co/1tDcDu61vS" TargetMode="External"/><Relationship Id="rId853" Type="http://schemas.openxmlformats.org/officeDocument/2006/relationships/hyperlink" Target="http://pbs.twimg.com/profile_images/1296950707803885569/cY9V7wU6_normal.jpg" TargetMode="External"/><Relationship Id="rId1136" Type="http://schemas.openxmlformats.org/officeDocument/2006/relationships/hyperlink" Target="http://pbs.twimg.com/profile_images/743439178042642432/JkBuJEKj_normal.jpg" TargetMode="External"/><Relationship Id="rId1690" Type="http://schemas.openxmlformats.org/officeDocument/2006/relationships/hyperlink" Target="http://pbs.twimg.com/profile_images/1241826773521838080/Jf0voP65_normal.jpg" TargetMode="External"/><Relationship Id="rId2534" Type="http://schemas.openxmlformats.org/officeDocument/2006/relationships/hyperlink" Target="http://pbs.twimg.com/profile_images/1142201061203161096/xs6FFWFq_normal.jpg" TargetMode="External"/><Relationship Id="rId2741" Type="http://schemas.openxmlformats.org/officeDocument/2006/relationships/hyperlink" Target="http://pbs.twimg.com/profile_images/1283527584022700034/_s5ZXk86_normal.jpg" TargetMode="External"/><Relationship Id="rId713" Type="http://schemas.openxmlformats.org/officeDocument/2006/relationships/hyperlink" Target="https://t.co/jPwMbP8CBz" TargetMode="External"/><Relationship Id="rId920" Type="http://schemas.openxmlformats.org/officeDocument/2006/relationships/hyperlink" Target="http://pbs.twimg.com/profile_images/1294350607772299264/FetviLqz_normal.jpg" TargetMode="External"/><Relationship Id="rId1343" Type="http://schemas.openxmlformats.org/officeDocument/2006/relationships/hyperlink" Target="http://pbs.twimg.com/profile_images/1266803966572101632/S62eQRw4_normal.jpg" TargetMode="External"/><Relationship Id="rId1550" Type="http://schemas.openxmlformats.org/officeDocument/2006/relationships/hyperlink" Target="http://pbs.twimg.com/profile_images/1297392897067606017/STx3WV46_normal.jpg" TargetMode="External"/><Relationship Id="rId2601" Type="http://schemas.openxmlformats.org/officeDocument/2006/relationships/hyperlink" Target="http://pbs.twimg.com/profile_images/1081395025634840576/KsTxkFAd_normal.jpg" TargetMode="External"/><Relationship Id="rId4499" Type="http://schemas.openxmlformats.org/officeDocument/2006/relationships/hyperlink" Target="https://twitter.com/thaisonv" TargetMode="External"/><Relationship Id="rId1203" Type="http://schemas.openxmlformats.org/officeDocument/2006/relationships/hyperlink" Target="http://pbs.twimg.com/profile_images/1297641592052944902/cEEg15jD_normal.jpg" TargetMode="External"/><Relationship Id="rId1410" Type="http://schemas.openxmlformats.org/officeDocument/2006/relationships/hyperlink" Target="http://pbs.twimg.com/profile_images/1284202303495516161/U9SXPpb5_normal.jpg" TargetMode="External"/><Relationship Id="rId4359" Type="http://schemas.openxmlformats.org/officeDocument/2006/relationships/hyperlink" Target="https://twitter.com/highlen20" TargetMode="External"/><Relationship Id="rId4566" Type="http://schemas.openxmlformats.org/officeDocument/2006/relationships/hyperlink" Target="https://twitter.com/imdanzeleniak" TargetMode="External"/><Relationship Id="rId4773" Type="http://schemas.openxmlformats.org/officeDocument/2006/relationships/hyperlink" Target="https://twitter.com/ec_dmv" TargetMode="External"/><Relationship Id="rId4980" Type="http://schemas.openxmlformats.org/officeDocument/2006/relationships/hyperlink" Target="https://twitter.com/southerncard" TargetMode="External"/><Relationship Id="rId3168" Type="http://schemas.openxmlformats.org/officeDocument/2006/relationships/hyperlink" Target="https://twitter.com/tbnxdl0" TargetMode="External"/><Relationship Id="rId3375" Type="http://schemas.openxmlformats.org/officeDocument/2006/relationships/hyperlink" Target="https://twitter.com/elepixel" TargetMode="External"/><Relationship Id="rId3582" Type="http://schemas.openxmlformats.org/officeDocument/2006/relationships/hyperlink" Target="https://twitter.com/aeroburger2" TargetMode="External"/><Relationship Id="rId4219" Type="http://schemas.openxmlformats.org/officeDocument/2006/relationships/hyperlink" Target="https://twitter.com/itsbiggrocery" TargetMode="External"/><Relationship Id="rId4426" Type="http://schemas.openxmlformats.org/officeDocument/2006/relationships/hyperlink" Target="https://twitter.com/jamesvsburger" TargetMode="External"/><Relationship Id="rId4633" Type="http://schemas.openxmlformats.org/officeDocument/2006/relationships/hyperlink" Target="https://twitter.com/ahsandejaz" TargetMode="External"/><Relationship Id="rId4840" Type="http://schemas.openxmlformats.org/officeDocument/2006/relationships/hyperlink" Target="https://twitter.com/el_jammer" TargetMode="External"/><Relationship Id="rId296" Type="http://schemas.openxmlformats.org/officeDocument/2006/relationships/hyperlink" Target="https://t.co/wHhd9TevT5" TargetMode="External"/><Relationship Id="rId2184" Type="http://schemas.openxmlformats.org/officeDocument/2006/relationships/hyperlink" Target="http://pbs.twimg.com/profile_images/1289056311255207937/cMxrJYaR_normal.jpg" TargetMode="External"/><Relationship Id="rId2391" Type="http://schemas.openxmlformats.org/officeDocument/2006/relationships/hyperlink" Target="http://pbs.twimg.com/profile_images/798297881681739776/1ZU_n7FU_normal.jpg" TargetMode="External"/><Relationship Id="rId3028" Type="http://schemas.openxmlformats.org/officeDocument/2006/relationships/hyperlink" Target="https://twitter.com/sonysburner" TargetMode="External"/><Relationship Id="rId3235" Type="http://schemas.openxmlformats.org/officeDocument/2006/relationships/hyperlink" Target="https://twitter.com/cincysolo" TargetMode="External"/><Relationship Id="rId3442" Type="http://schemas.openxmlformats.org/officeDocument/2006/relationships/hyperlink" Target="https://twitter.com/shakarez" TargetMode="External"/><Relationship Id="rId156" Type="http://schemas.openxmlformats.org/officeDocument/2006/relationships/hyperlink" Target="https://t.co/UayeXSxnTm" TargetMode="External"/><Relationship Id="rId363" Type="http://schemas.openxmlformats.org/officeDocument/2006/relationships/hyperlink" Target="https://t.co/WowqubcZg5" TargetMode="External"/><Relationship Id="rId570" Type="http://schemas.openxmlformats.org/officeDocument/2006/relationships/hyperlink" Target="https://t.co/N4YgG1WDmR" TargetMode="External"/><Relationship Id="rId2044" Type="http://schemas.openxmlformats.org/officeDocument/2006/relationships/hyperlink" Target="http://pbs.twimg.com/profile_images/3533344206/ac6d7718e142d6f35df6de9a4687b0b3_normal.jpeg" TargetMode="External"/><Relationship Id="rId2251" Type="http://schemas.openxmlformats.org/officeDocument/2006/relationships/hyperlink" Target="http://pbs.twimg.com/profile_images/1298029092432941066/v_9Ay7RL_normal.jpg" TargetMode="External"/><Relationship Id="rId3302" Type="http://schemas.openxmlformats.org/officeDocument/2006/relationships/hyperlink" Target="https://twitter.com/cassassin29" TargetMode="External"/><Relationship Id="rId4700" Type="http://schemas.openxmlformats.org/officeDocument/2006/relationships/hyperlink" Target="https://twitter.com/breakingpoets" TargetMode="External"/><Relationship Id="rId223" Type="http://schemas.openxmlformats.org/officeDocument/2006/relationships/hyperlink" Target="https://t.co/iYGFzzDtAc" TargetMode="External"/><Relationship Id="rId430" Type="http://schemas.openxmlformats.org/officeDocument/2006/relationships/hyperlink" Target="https://t.co/UUYHrNH2z1" TargetMode="External"/><Relationship Id="rId1060" Type="http://schemas.openxmlformats.org/officeDocument/2006/relationships/hyperlink" Target="http://pbs.twimg.com/profile_images/1065992093582204929/xsj6jxVE_normal.jpg" TargetMode="External"/><Relationship Id="rId2111" Type="http://schemas.openxmlformats.org/officeDocument/2006/relationships/hyperlink" Target="http://pbs.twimg.com/profile_images/734227624743063552/XrjaOfP__normal.jpg" TargetMode="External"/><Relationship Id="rId4076" Type="http://schemas.openxmlformats.org/officeDocument/2006/relationships/hyperlink" Target="https://twitter.com/jd8522" TargetMode="External"/><Relationship Id="rId1877" Type="http://schemas.openxmlformats.org/officeDocument/2006/relationships/hyperlink" Target="http://pbs.twimg.com/profile_images/1296869404001566721/qoMvEQBx_normal.jpg" TargetMode="External"/><Relationship Id="rId2928" Type="http://schemas.openxmlformats.org/officeDocument/2006/relationships/hyperlink" Target="https://twitter.com/lauraakay12" TargetMode="External"/><Relationship Id="rId4283" Type="http://schemas.openxmlformats.org/officeDocument/2006/relationships/hyperlink" Target="https://twitter.com/moishdog13" TargetMode="External"/><Relationship Id="rId4490" Type="http://schemas.openxmlformats.org/officeDocument/2006/relationships/hyperlink" Target="https://twitter.com/briz_opinion" TargetMode="External"/><Relationship Id="rId1737" Type="http://schemas.openxmlformats.org/officeDocument/2006/relationships/hyperlink" Target="http://pbs.twimg.com/profile_images/1270760333460877314/iEwHhk91_normal.jpg" TargetMode="External"/><Relationship Id="rId1944" Type="http://schemas.openxmlformats.org/officeDocument/2006/relationships/hyperlink" Target="http://pbs.twimg.com/profile_images/1288221363077910528/46kYEA2n_normal.jpg" TargetMode="External"/><Relationship Id="rId3092" Type="http://schemas.openxmlformats.org/officeDocument/2006/relationships/hyperlink" Target="https://twitter.com/hellodockie" TargetMode="External"/><Relationship Id="rId4143" Type="http://schemas.openxmlformats.org/officeDocument/2006/relationships/hyperlink" Target="https://twitter.com/gmc" TargetMode="External"/><Relationship Id="rId4350" Type="http://schemas.openxmlformats.org/officeDocument/2006/relationships/hyperlink" Target="https://twitter.com/bkubel" TargetMode="External"/><Relationship Id="rId29" Type="http://schemas.openxmlformats.org/officeDocument/2006/relationships/hyperlink" Target="https://t.co/hxNzcNpt4e" TargetMode="External"/><Relationship Id="rId4003" Type="http://schemas.openxmlformats.org/officeDocument/2006/relationships/hyperlink" Target="https://twitter.com/danwhipple_" TargetMode="External"/><Relationship Id="rId4210" Type="http://schemas.openxmlformats.org/officeDocument/2006/relationships/hyperlink" Target="https://twitter.com/simoneattles" TargetMode="External"/><Relationship Id="rId1804" Type="http://schemas.openxmlformats.org/officeDocument/2006/relationships/hyperlink" Target="http://pbs.twimg.com/profile_images/1297722553344110592/MGqN4M5n_normal.jpg" TargetMode="External"/><Relationship Id="rId3769" Type="http://schemas.openxmlformats.org/officeDocument/2006/relationships/hyperlink" Target="https://twitter.com/playoffdre" TargetMode="External"/><Relationship Id="rId3976" Type="http://schemas.openxmlformats.org/officeDocument/2006/relationships/hyperlink" Target="https://twitter.com/fadedcbbexpert" TargetMode="External"/><Relationship Id="rId897" Type="http://schemas.openxmlformats.org/officeDocument/2006/relationships/hyperlink" Target="http://pbs.twimg.com/profile_images/1287857106750775297/JbA1emNo_normal.jpg" TargetMode="External"/><Relationship Id="rId2578" Type="http://schemas.openxmlformats.org/officeDocument/2006/relationships/hyperlink" Target="http://pbs.twimg.com/profile_images/1185935365577854977/8D-ierGw_normal.jpg" TargetMode="External"/><Relationship Id="rId2785" Type="http://schemas.openxmlformats.org/officeDocument/2006/relationships/hyperlink" Target="http://pbs.twimg.com/profile_images/378800000081047320/87d8f41f86a27414323728d05da30563_normal.jpeg" TargetMode="External"/><Relationship Id="rId2992" Type="http://schemas.openxmlformats.org/officeDocument/2006/relationships/hyperlink" Target="https://twitter.com/wisnulinho" TargetMode="External"/><Relationship Id="rId3629" Type="http://schemas.openxmlformats.org/officeDocument/2006/relationships/hyperlink" Target="https://twitter.com/wshy_" TargetMode="External"/><Relationship Id="rId3836" Type="http://schemas.openxmlformats.org/officeDocument/2006/relationships/hyperlink" Target="https://twitter.com/trp_cle" TargetMode="External"/><Relationship Id="rId5051" Type="http://schemas.openxmlformats.org/officeDocument/2006/relationships/hyperlink" Target="https://twitter.com/captain_cincy" TargetMode="External"/><Relationship Id="rId757" Type="http://schemas.openxmlformats.org/officeDocument/2006/relationships/hyperlink" Target="http://pbs.twimg.com/profile_images/1213122579378008065/ii9xoyyl_normal.jpg" TargetMode="External"/><Relationship Id="rId964" Type="http://schemas.openxmlformats.org/officeDocument/2006/relationships/hyperlink" Target="http://pbs.twimg.com/profile_images/1298631337524342785/vQ2_xq5r_normal.jpg" TargetMode="External"/><Relationship Id="rId1387" Type="http://schemas.openxmlformats.org/officeDocument/2006/relationships/hyperlink" Target="http://pbs.twimg.com/profile_images/1228044446316531712/KrdNNKVh_normal.jpg" TargetMode="External"/><Relationship Id="rId1594" Type="http://schemas.openxmlformats.org/officeDocument/2006/relationships/hyperlink" Target="http://pbs.twimg.com/profile_images/1296159119439798273/7yZ45IvH_normal.jpg" TargetMode="External"/><Relationship Id="rId2438" Type="http://schemas.openxmlformats.org/officeDocument/2006/relationships/hyperlink" Target="http://pbs.twimg.com/profile_images/735991131943624704/n5uA8mD0_normal.jpg" TargetMode="External"/><Relationship Id="rId2645" Type="http://schemas.openxmlformats.org/officeDocument/2006/relationships/hyperlink" Target="http://pbs.twimg.com/profile_images/992182181198999557/J0bhnLZ4_normal.jpg" TargetMode="External"/><Relationship Id="rId2852" Type="http://schemas.openxmlformats.org/officeDocument/2006/relationships/hyperlink" Target="http://pbs.twimg.com/profile_images/1171065675055386629/cWAJFsYp_normal.jpg" TargetMode="External"/><Relationship Id="rId3903" Type="http://schemas.openxmlformats.org/officeDocument/2006/relationships/hyperlink" Target="https://twitter.com/jammers813" TargetMode="External"/><Relationship Id="rId93" Type="http://schemas.openxmlformats.org/officeDocument/2006/relationships/hyperlink" Target="https://t.co/Uj52JttrvF" TargetMode="External"/><Relationship Id="rId617" Type="http://schemas.openxmlformats.org/officeDocument/2006/relationships/hyperlink" Target="https://t.co/Nh984YILbs" TargetMode="External"/><Relationship Id="rId824" Type="http://schemas.openxmlformats.org/officeDocument/2006/relationships/hyperlink" Target="http://pbs.twimg.com/profile_images/1282580018447753216/Ev4MtjxX_normal.jpg" TargetMode="External"/><Relationship Id="rId1247" Type="http://schemas.openxmlformats.org/officeDocument/2006/relationships/hyperlink" Target="http://pbs.twimg.com/profile_images/1293969074272182272/dUnY7jlG_normal.jpg" TargetMode="External"/><Relationship Id="rId1454" Type="http://schemas.openxmlformats.org/officeDocument/2006/relationships/hyperlink" Target="http://pbs.twimg.com/profile_images/1288148432293523457/BedBDAt2_normal.jpg" TargetMode="External"/><Relationship Id="rId1661" Type="http://schemas.openxmlformats.org/officeDocument/2006/relationships/hyperlink" Target="http://pbs.twimg.com/profile_images/1295348017491517440/Al1tYbef_normal.jpg" TargetMode="External"/><Relationship Id="rId2505" Type="http://schemas.openxmlformats.org/officeDocument/2006/relationships/hyperlink" Target="http://pbs.twimg.com/profile_images/1096424974804545537/uU_y2nOg_normal.jpg" TargetMode="External"/><Relationship Id="rId2712" Type="http://schemas.openxmlformats.org/officeDocument/2006/relationships/hyperlink" Target="http://pbs.twimg.com/profile_images/1164378164921077760/S9GaYYWb_normal.jpg" TargetMode="External"/><Relationship Id="rId1107" Type="http://schemas.openxmlformats.org/officeDocument/2006/relationships/hyperlink" Target="http://pbs.twimg.com/profile_images/913537833993998336/5qDPe7JC_normal.jpg" TargetMode="External"/><Relationship Id="rId1314" Type="http://schemas.openxmlformats.org/officeDocument/2006/relationships/hyperlink" Target="http://pbs.twimg.com/profile_images/1107663284587646976/82G2ItED_normal.jpg" TargetMode="External"/><Relationship Id="rId1521" Type="http://schemas.openxmlformats.org/officeDocument/2006/relationships/hyperlink" Target="http://pbs.twimg.com/profile_images/1294832482781667328/F-feReRl_normal.jpg" TargetMode="External"/><Relationship Id="rId4677" Type="http://schemas.openxmlformats.org/officeDocument/2006/relationships/hyperlink" Target="https://twitter.com/rochardscott" TargetMode="External"/><Relationship Id="rId4884" Type="http://schemas.openxmlformats.org/officeDocument/2006/relationships/hyperlink" Target="https://twitter.com/mr_completely" TargetMode="External"/><Relationship Id="rId3279" Type="http://schemas.openxmlformats.org/officeDocument/2006/relationships/hyperlink" Target="https://twitter.com/jujukjuke" TargetMode="External"/><Relationship Id="rId3486" Type="http://schemas.openxmlformats.org/officeDocument/2006/relationships/hyperlink" Target="https://twitter.com/foreverstros" TargetMode="External"/><Relationship Id="rId3693" Type="http://schemas.openxmlformats.org/officeDocument/2006/relationships/hyperlink" Target="https://twitter.com/dhuskiss" TargetMode="External"/><Relationship Id="rId4537" Type="http://schemas.openxmlformats.org/officeDocument/2006/relationships/hyperlink" Target="https://twitter.com/renegadeoffuck" TargetMode="External"/><Relationship Id="rId20" Type="http://schemas.openxmlformats.org/officeDocument/2006/relationships/hyperlink" Target="https://t.co/LUkxOdsDhN" TargetMode="External"/><Relationship Id="rId2088" Type="http://schemas.openxmlformats.org/officeDocument/2006/relationships/hyperlink" Target="http://pbs.twimg.com/profile_images/1295734888126132227/n5HDrE81_normal.jpg" TargetMode="External"/><Relationship Id="rId2295" Type="http://schemas.openxmlformats.org/officeDocument/2006/relationships/hyperlink" Target="http://pbs.twimg.com/profile_images/1247530422554132486/3MV4RREF_normal.jpg" TargetMode="External"/><Relationship Id="rId3139" Type="http://schemas.openxmlformats.org/officeDocument/2006/relationships/hyperlink" Target="https://twitter.com/havanarama" TargetMode="External"/><Relationship Id="rId3346" Type="http://schemas.openxmlformats.org/officeDocument/2006/relationships/hyperlink" Target="https://twitter.com/playofffultz" TargetMode="External"/><Relationship Id="rId4744" Type="http://schemas.openxmlformats.org/officeDocument/2006/relationships/hyperlink" Target="https://twitter.com/u_thato" TargetMode="External"/><Relationship Id="rId4951" Type="http://schemas.openxmlformats.org/officeDocument/2006/relationships/hyperlink" Target="https://twitter.com/sadvolsfan" TargetMode="External"/><Relationship Id="rId267" Type="http://schemas.openxmlformats.org/officeDocument/2006/relationships/hyperlink" Target="https://t.co/tGe4RFLqBS" TargetMode="External"/><Relationship Id="rId474" Type="http://schemas.openxmlformats.org/officeDocument/2006/relationships/hyperlink" Target="https://t.co/24Nduv8rvu" TargetMode="External"/><Relationship Id="rId2155" Type="http://schemas.openxmlformats.org/officeDocument/2006/relationships/hyperlink" Target="http://pbs.twimg.com/profile_images/1020151761145815040/j9NQn_ve_normal.jpg" TargetMode="External"/><Relationship Id="rId3553" Type="http://schemas.openxmlformats.org/officeDocument/2006/relationships/hyperlink" Target="https://twitter.com/danielmarven" TargetMode="External"/><Relationship Id="rId3760" Type="http://schemas.openxmlformats.org/officeDocument/2006/relationships/hyperlink" Target="https://twitter.com/jeffflake" TargetMode="External"/><Relationship Id="rId4604" Type="http://schemas.openxmlformats.org/officeDocument/2006/relationships/hyperlink" Target="https://twitter.com/stevennixxx" TargetMode="External"/><Relationship Id="rId4811" Type="http://schemas.openxmlformats.org/officeDocument/2006/relationships/hyperlink" Target="https://twitter.com/dark____master" TargetMode="External"/><Relationship Id="rId127" Type="http://schemas.openxmlformats.org/officeDocument/2006/relationships/hyperlink" Target="http://t.co/YmWnPxJ5GR" TargetMode="External"/><Relationship Id="rId681" Type="http://schemas.openxmlformats.org/officeDocument/2006/relationships/hyperlink" Target="https://t.co/7NpxbZruLe" TargetMode="External"/><Relationship Id="rId2362" Type="http://schemas.openxmlformats.org/officeDocument/2006/relationships/hyperlink" Target="http://pbs.twimg.com/profile_images/1176475622375350273/XVKuXIsV_normal.jpg" TargetMode="External"/><Relationship Id="rId3206" Type="http://schemas.openxmlformats.org/officeDocument/2006/relationships/hyperlink" Target="https://twitter.com/yankeesknicks99" TargetMode="External"/><Relationship Id="rId3413" Type="http://schemas.openxmlformats.org/officeDocument/2006/relationships/hyperlink" Target="https://twitter.com/psg_inside" TargetMode="External"/><Relationship Id="rId3620" Type="http://schemas.openxmlformats.org/officeDocument/2006/relationships/hyperlink" Target="https://twitter.com/plastickayne" TargetMode="External"/><Relationship Id="rId334" Type="http://schemas.openxmlformats.org/officeDocument/2006/relationships/hyperlink" Target="https://t.co/QPjoI7IS6d" TargetMode="External"/><Relationship Id="rId541" Type="http://schemas.openxmlformats.org/officeDocument/2006/relationships/hyperlink" Target="http://t.co/V1bTmgS8f4" TargetMode="External"/><Relationship Id="rId1171" Type="http://schemas.openxmlformats.org/officeDocument/2006/relationships/hyperlink" Target="http://pbs.twimg.com/profile_images/1297402344070688769/zJl0_8m7_normal.jpg" TargetMode="External"/><Relationship Id="rId2015" Type="http://schemas.openxmlformats.org/officeDocument/2006/relationships/hyperlink" Target="http://pbs.twimg.com/profile_images/1247266601264545792/k7o_e0mH_normal.jpg" TargetMode="External"/><Relationship Id="rId2222" Type="http://schemas.openxmlformats.org/officeDocument/2006/relationships/hyperlink" Target="http://pbs.twimg.com/profile_images/1147155153394393089/S8WbHWMA_normal.jpg" TargetMode="External"/><Relationship Id="rId401" Type="http://schemas.openxmlformats.org/officeDocument/2006/relationships/hyperlink" Target="https://t.co/TSuiHEc7je" TargetMode="External"/><Relationship Id="rId1031" Type="http://schemas.openxmlformats.org/officeDocument/2006/relationships/hyperlink" Target="http://pbs.twimg.com/profile_images/653245493498249216/z_4oPqAy_normal.jpg" TargetMode="External"/><Relationship Id="rId1988" Type="http://schemas.openxmlformats.org/officeDocument/2006/relationships/hyperlink" Target="http://pbs.twimg.com/profile_images/1267975831562813440/wonj0gNI_normal.jpg" TargetMode="External"/><Relationship Id="rId4187" Type="http://schemas.openxmlformats.org/officeDocument/2006/relationships/hyperlink" Target="https://twitter.com/smosley21" TargetMode="External"/><Relationship Id="rId4394" Type="http://schemas.openxmlformats.org/officeDocument/2006/relationships/hyperlink" Target="https://twitter.com/kawhixtatisszn" TargetMode="External"/><Relationship Id="rId4047" Type="http://schemas.openxmlformats.org/officeDocument/2006/relationships/hyperlink" Target="https://twitter.com/itsohpee" TargetMode="External"/><Relationship Id="rId4254" Type="http://schemas.openxmlformats.org/officeDocument/2006/relationships/hyperlink" Target="https://twitter.com/crazypills4all" TargetMode="External"/><Relationship Id="rId4461" Type="http://schemas.openxmlformats.org/officeDocument/2006/relationships/hyperlink" Target="https://twitter.com/chrispereira" TargetMode="External"/><Relationship Id="rId1848" Type="http://schemas.openxmlformats.org/officeDocument/2006/relationships/hyperlink" Target="http://pbs.twimg.com/profile_images/1233080595703570432/KjH1u9_I_normal.jpg" TargetMode="External"/><Relationship Id="rId3063" Type="http://schemas.openxmlformats.org/officeDocument/2006/relationships/hyperlink" Target="https://twitter.com/jshannonhl" TargetMode="External"/><Relationship Id="rId3270" Type="http://schemas.openxmlformats.org/officeDocument/2006/relationships/hyperlink" Target="https://twitter.com/pj_tucker4" TargetMode="External"/><Relationship Id="rId4114" Type="http://schemas.openxmlformats.org/officeDocument/2006/relationships/hyperlink" Target="https://twitter.com/mariokartchampe" TargetMode="External"/><Relationship Id="rId4321" Type="http://schemas.openxmlformats.org/officeDocument/2006/relationships/hyperlink" Target="https://twitter.com/seattala" TargetMode="External"/><Relationship Id="rId191" Type="http://schemas.openxmlformats.org/officeDocument/2006/relationships/hyperlink" Target="https://t.co/CeCdbPIYcI" TargetMode="External"/><Relationship Id="rId1708" Type="http://schemas.openxmlformats.org/officeDocument/2006/relationships/hyperlink" Target="http://pbs.twimg.com/profile_images/1328611029/by_nile_normal.jpeg" TargetMode="External"/><Relationship Id="rId1915" Type="http://schemas.openxmlformats.org/officeDocument/2006/relationships/hyperlink" Target="http://pbs.twimg.com/profile_images/1145720200580517888/Dqll4Avf_normal.jpg" TargetMode="External"/><Relationship Id="rId3130" Type="http://schemas.openxmlformats.org/officeDocument/2006/relationships/hyperlink" Target="https://twitter.com/freedragonfly17" TargetMode="External"/><Relationship Id="rId2689" Type="http://schemas.openxmlformats.org/officeDocument/2006/relationships/hyperlink" Target="http://pbs.twimg.com/profile_images/1295086339977707520/vFbbmk6G_normal.jpg" TargetMode="External"/><Relationship Id="rId2896" Type="http://schemas.openxmlformats.org/officeDocument/2006/relationships/hyperlink" Target="https://twitter.com/cnn" TargetMode="External"/><Relationship Id="rId3947" Type="http://schemas.openxmlformats.org/officeDocument/2006/relationships/hyperlink" Target="https://twitter.com/skolvikings27" TargetMode="External"/><Relationship Id="rId868" Type="http://schemas.openxmlformats.org/officeDocument/2006/relationships/hyperlink" Target="http://pbs.twimg.com/profile_images/900385932825767936/XkqREYCm_normal.jpg" TargetMode="External"/><Relationship Id="rId1498" Type="http://schemas.openxmlformats.org/officeDocument/2006/relationships/hyperlink" Target="http://pbs.twimg.com/profile_images/859038845521846272/X11uETcv_normal.jpg" TargetMode="External"/><Relationship Id="rId2549" Type="http://schemas.openxmlformats.org/officeDocument/2006/relationships/hyperlink" Target="http://pbs.twimg.com/profile_images/1148095003484274688/Vi4wXiMQ_normal.jpg" TargetMode="External"/><Relationship Id="rId2756" Type="http://schemas.openxmlformats.org/officeDocument/2006/relationships/hyperlink" Target="http://pbs.twimg.com/profile_images/1263477095252078592/zbv0pj7j_normal.jpg" TargetMode="External"/><Relationship Id="rId2963" Type="http://schemas.openxmlformats.org/officeDocument/2006/relationships/hyperlink" Target="https://twitter.com/harrytwit" TargetMode="External"/><Relationship Id="rId3807" Type="http://schemas.openxmlformats.org/officeDocument/2006/relationships/hyperlink" Target="https://twitter.com/vengefulmirage" TargetMode="External"/><Relationship Id="rId728" Type="http://schemas.openxmlformats.org/officeDocument/2006/relationships/hyperlink" Target="http://pbs.twimg.com/profile_images/3650976030/ff8b349e68c72f505d8e24c500857df7_normal.jpeg" TargetMode="External"/><Relationship Id="rId935" Type="http://schemas.openxmlformats.org/officeDocument/2006/relationships/hyperlink" Target="http://pbs.twimg.com/profile_images/1165018127459115008/KHXOATpo_normal.jpg" TargetMode="External"/><Relationship Id="rId1358" Type="http://schemas.openxmlformats.org/officeDocument/2006/relationships/hyperlink" Target="http://pbs.twimg.com/profile_images/1271605541911969793/kZLwbs3U_normal.jpg" TargetMode="External"/><Relationship Id="rId1565" Type="http://schemas.openxmlformats.org/officeDocument/2006/relationships/hyperlink" Target="http://pbs.twimg.com/profile_images/1195774111928246272/lLuFtn9X_normal.jpg" TargetMode="External"/><Relationship Id="rId1772" Type="http://schemas.openxmlformats.org/officeDocument/2006/relationships/hyperlink" Target="http://pbs.twimg.com/profile_images/1248865701147881473/pvTtKtGu_normal.jpg" TargetMode="External"/><Relationship Id="rId2409" Type="http://schemas.openxmlformats.org/officeDocument/2006/relationships/hyperlink" Target="http://pbs.twimg.com/profile_images/1243245838345875456/tybKTX4j_normal.jpg" TargetMode="External"/><Relationship Id="rId2616" Type="http://schemas.openxmlformats.org/officeDocument/2006/relationships/hyperlink" Target="http://pbs.twimg.com/profile_images/1295089375290654721/Wn5-2G49_normal.jpg" TargetMode="External"/><Relationship Id="rId5022" Type="http://schemas.openxmlformats.org/officeDocument/2006/relationships/hyperlink" Target="https://twitter.com/occupydemocrats" TargetMode="External"/><Relationship Id="rId64" Type="http://schemas.openxmlformats.org/officeDocument/2006/relationships/hyperlink" Target="https://t.co/RbZ1jLfSEd" TargetMode="External"/><Relationship Id="rId1218" Type="http://schemas.openxmlformats.org/officeDocument/2006/relationships/hyperlink" Target="http://pbs.twimg.com/profile_images/1297603803626311680/-t7FKLl3_normal.jpg" TargetMode="External"/><Relationship Id="rId1425" Type="http://schemas.openxmlformats.org/officeDocument/2006/relationships/hyperlink" Target="http://pbs.twimg.com/profile_images/747687841719787520/CEkyuCt8_normal.jpg" TargetMode="External"/><Relationship Id="rId2823" Type="http://schemas.openxmlformats.org/officeDocument/2006/relationships/hyperlink" Target="http://pbs.twimg.com/profile_images/1288527394953977858/39oVb6kB_normal.jpg" TargetMode="External"/><Relationship Id="rId1632" Type="http://schemas.openxmlformats.org/officeDocument/2006/relationships/hyperlink" Target="http://pbs.twimg.com/profile_images/2782190727/acdfaa53b60c12ad1ead39d03ba0cde9_normal.png" TargetMode="External"/><Relationship Id="rId4788" Type="http://schemas.openxmlformats.org/officeDocument/2006/relationships/hyperlink" Target="https://twitter.com/luis_79" TargetMode="External"/><Relationship Id="rId4995" Type="http://schemas.openxmlformats.org/officeDocument/2006/relationships/hyperlink" Target="https://twitter.com/jgsenquiz" TargetMode="External"/><Relationship Id="rId2199" Type="http://schemas.openxmlformats.org/officeDocument/2006/relationships/hyperlink" Target="http://pbs.twimg.com/profile_images/1269432276493926401/NXWPNdjG_normal.jpg" TargetMode="External"/><Relationship Id="rId3597" Type="http://schemas.openxmlformats.org/officeDocument/2006/relationships/hyperlink" Target="https://twitter.com/jokicismydad" TargetMode="External"/><Relationship Id="rId4648" Type="http://schemas.openxmlformats.org/officeDocument/2006/relationships/hyperlink" Target="https://twitter.com/lilmaua" TargetMode="External"/><Relationship Id="rId4855" Type="http://schemas.openxmlformats.org/officeDocument/2006/relationships/hyperlink" Target="https://twitter.com/keerthikau" TargetMode="External"/><Relationship Id="rId3457" Type="http://schemas.openxmlformats.org/officeDocument/2006/relationships/hyperlink" Target="https://twitter.com/andrew_bol" TargetMode="External"/><Relationship Id="rId3664" Type="http://schemas.openxmlformats.org/officeDocument/2006/relationships/hyperlink" Target="https://twitter.com/drewsteelman" TargetMode="External"/><Relationship Id="rId3871" Type="http://schemas.openxmlformats.org/officeDocument/2006/relationships/hyperlink" Target="https://twitter.com/shamscharania" TargetMode="External"/><Relationship Id="rId4508" Type="http://schemas.openxmlformats.org/officeDocument/2006/relationships/hyperlink" Target="https://twitter.com/haeklund" TargetMode="External"/><Relationship Id="rId4715" Type="http://schemas.openxmlformats.org/officeDocument/2006/relationships/hyperlink" Target="https://twitter.com/billlwoo" TargetMode="External"/><Relationship Id="rId4922" Type="http://schemas.openxmlformats.org/officeDocument/2006/relationships/hyperlink" Target="https://twitter.com/trev_q16" TargetMode="External"/><Relationship Id="rId378" Type="http://schemas.openxmlformats.org/officeDocument/2006/relationships/hyperlink" Target="https://t.co/dOVo3hgIs3" TargetMode="External"/><Relationship Id="rId585" Type="http://schemas.openxmlformats.org/officeDocument/2006/relationships/hyperlink" Target="https://t.co/jH8kUNMHYf" TargetMode="External"/><Relationship Id="rId792" Type="http://schemas.openxmlformats.org/officeDocument/2006/relationships/hyperlink" Target="http://pbs.twimg.com/profile_images/1280479051409317890/tbyfoG8u_normal.jpg" TargetMode="External"/><Relationship Id="rId2059" Type="http://schemas.openxmlformats.org/officeDocument/2006/relationships/hyperlink" Target="http://pbs.twimg.com/profile_images/1285390263788146690/yhGiOXlj_normal.jpg" TargetMode="External"/><Relationship Id="rId2266" Type="http://schemas.openxmlformats.org/officeDocument/2006/relationships/hyperlink" Target="http://pbs.twimg.com/profile_images/1296626168192524288/uViPtVfO_normal.jpg" TargetMode="External"/><Relationship Id="rId2473" Type="http://schemas.openxmlformats.org/officeDocument/2006/relationships/hyperlink" Target="http://pbs.twimg.com/profile_images/806212089077493761/kjaYTSuG_normal.jpg" TargetMode="External"/><Relationship Id="rId2680" Type="http://schemas.openxmlformats.org/officeDocument/2006/relationships/hyperlink" Target="http://pbs.twimg.com/profile_images/1298321472004468741/XH7gnfbc_normal.jpg" TargetMode="External"/><Relationship Id="rId3317" Type="http://schemas.openxmlformats.org/officeDocument/2006/relationships/hyperlink" Target="https://twitter.com/wethelatest" TargetMode="External"/><Relationship Id="rId3524" Type="http://schemas.openxmlformats.org/officeDocument/2006/relationships/hyperlink" Target="https://twitter.com/uphstart" TargetMode="External"/><Relationship Id="rId3731" Type="http://schemas.openxmlformats.org/officeDocument/2006/relationships/hyperlink" Target="https://twitter.com/peakauto" TargetMode="External"/><Relationship Id="rId238" Type="http://schemas.openxmlformats.org/officeDocument/2006/relationships/hyperlink" Target="https://t.co/IGtYtz5tOU" TargetMode="External"/><Relationship Id="rId445" Type="http://schemas.openxmlformats.org/officeDocument/2006/relationships/hyperlink" Target="https://t.co/KAjSHNDllC" TargetMode="External"/><Relationship Id="rId652" Type="http://schemas.openxmlformats.org/officeDocument/2006/relationships/hyperlink" Target="https://t.co/2WIltFkmHv" TargetMode="External"/><Relationship Id="rId1075" Type="http://schemas.openxmlformats.org/officeDocument/2006/relationships/hyperlink" Target="http://pbs.twimg.com/profile_images/1298093279096049666/eRCnQn-X_normal.jpg" TargetMode="External"/><Relationship Id="rId1282" Type="http://schemas.openxmlformats.org/officeDocument/2006/relationships/hyperlink" Target="http://pbs.twimg.com/profile_images/1293005211280302086/mRquR6kz_normal.jpg" TargetMode="External"/><Relationship Id="rId2126" Type="http://schemas.openxmlformats.org/officeDocument/2006/relationships/hyperlink" Target="http://pbs.twimg.com/profile_images/927592070692397056/BAcODDB1_normal.jpg" TargetMode="External"/><Relationship Id="rId2333" Type="http://schemas.openxmlformats.org/officeDocument/2006/relationships/hyperlink" Target="http://pbs.twimg.com/profile_images/1261512283903188996/mQG70BCs_normal.jpg" TargetMode="External"/><Relationship Id="rId2540" Type="http://schemas.openxmlformats.org/officeDocument/2006/relationships/hyperlink" Target="http://pbs.twimg.com/profile_images/2226277955/image_normal.jpg" TargetMode="External"/><Relationship Id="rId305" Type="http://schemas.openxmlformats.org/officeDocument/2006/relationships/hyperlink" Target="https://t.co/va3MJwk50T" TargetMode="External"/><Relationship Id="rId512" Type="http://schemas.openxmlformats.org/officeDocument/2006/relationships/hyperlink" Target="https://t.co/x3OLC3AR0d" TargetMode="External"/><Relationship Id="rId1142" Type="http://schemas.openxmlformats.org/officeDocument/2006/relationships/hyperlink" Target="http://pbs.twimg.com/profile_images/1283635616291475457/TkEynKam_normal.jpg" TargetMode="External"/><Relationship Id="rId2400" Type="http://schemas.openxmlformats.org/officeDocument/2006/relationships/hyperlink" Target="http://pbs.twimg.com/profile_images/1296306626513829889/4jeW7n44_normal.jpg" TargetMode="External"/><Relationship Id="rId4298" Type="http://schemas.openxmlformats.org/officeDocument/2006/relationships/hyperlink" Target="https://twitter.com/thortsonsports" TargetMode="External"/><Relationship Id="rId1002" Type="http://schemas.openxmlformats.org/officeDocument/2006/relationships/hyperlink" Target="http://pbs.twimg.com/profile_images/1214754561195294726/bVDXy3m6_normal.jpg" TargetMode="External"/><Relationship Id="rId4158" Type="http://schemas.openxmlformats.org/officeDocument/2006/relationships/hyperlink" Target="https://twitter.com/lizzardking11" TargetMode="External"/><Relationship Id="rId4365" Type="http://schemas.openxmlformats.org/officeDocument/2006/relationships/hyperlink" Target="https://twitter.com/csenecal3" TargetMode="External"/><Relationship Id="rId1959" Type="http://schemas.openxmlformats.org/officeDocument/2006/relationships/hyperlink" Target="http://pbs.twimg.com/profile_images/1285829648493023232/Jf71WOz3_normal.jpg" TargetMode="External"/><Relationship Id="rId3174" Type="http://schemas.openxmlformats.org/officeDocument/2006/relationships/hyperlink" Target="https://twitter.com/lakeshowhoopsph" TargetMode="External"/><Relationship Id="rId4018" Type="http://schemas.openxmlformats.org/officeDocument/2006/relationships/hyperlink" Target="https://twitter.com/macibrownie" TargetMode="External"/><Relationship Id="rId4572" Type="http://schemas.openxmlformats.org/officeDocument/2006/relationships/hyperlink" Target="https://twitter.com/djblholla" TargetMode="External"/><Relationship Id="rId1819" Type="http://schemas.openxmlformats.org/officeDocument/2006/relationships/hyperlink" Target="http://pbs.twimg.com/profile_images/1088281696716378112/R9nSTNJH_normal.jpg" TargetMode="External"/><Relationship Id="rId3381" Type="http://schemas.openxmlformats.org/officeDocument/2006/relationships/hyperlink" Target="https://twitter.com/usama_utd5" TargetMode="External"/><Relationship Id="rId4225" Type="http://schemas.openxmlformats.org/officeDocument/2006/relationships/hyperlink" Target="https://twitter.com/j_hussain" TargetMode="External"/><Relationship Id="rId4432" Type="http://schemas.openxmlformats.org/officeDocument/2006/relationships/hyperlink" Target="https://twitter.com/orioles" TargetMode="External"/><Relationship Id="rId2190" Type="http://schemas.openxmlformats.org/officeDocument/2006/relationships/hyperlink" Target="http://pbs.twimg.com/profile_images/1211409683690459137/jfeiaE0B_normal.jpg" TargetMode="External"/><Relationship Id="rId3034" Type="http://schemas.openxmlformats.org/officeDocument/2006/relationships/hyperlink" Target="https://twitter.com/promotingyou" TargetMode="External"/><Relationship Id="rId3241" Type="http://schemas.openxmlformats.org/officeDocument/2006/relationships/hyperlink" Target="https://twitter.com/thelakhalil" TargetMode="External"/><Relationship Id="rId162" Type="http://schemas.openxmlformats.org/officeDocument/2006/relationships/hyperlink" Target="https://t.co/Ee69THgznW" TargetMode="External"/><Relationship Id="rId2050" Type="http://schemas.openxmlformats.org/officeDocument/2006/relationships/hyperlink" Target="http://pbs.twimg.com/profile_images/1252730530661007361/08ioG9B1_normal.jpg" TargetMode="External"/><Relationship Id="rId3101" Type="http://schemas.openxmlformats.org/officeDocument/2006/relationships/hyperlink" Target="https://twitter.com/cronenwcrth" TargetMode="External"/><Relationship Id="rId979" Type="http://schemas.openxmlformats.org/officeDocument/2006/relationships/hyperlink" Target="http://pbs.twimg.com/profile_images/1288184218888134656/EI1GKID8_normal.jpg" TargetMode="External"/><Relationship Id="rId5066" Type="http://schemas.openxmlformats.org/officeDocument/2006/relationships/hyperlink" Target="https://twitter.com/miranda100leis" TargetMode="External"/><Relationship Id="rId839" Type="http://schemas.openxmlformats.org/officeDocument/2006/relationships/hyperlink" Target="http://pbs.twimg.com/profile_images/1278335265841405952/HsA2iA-F_normal.jpg" TargetMode="External"/><Relationship Id="rId1469" Type="http://schemas.openxmlformats.org/officeDocument/2006/relationships/hyperlink" Target="http://pbs.twimg.com/profile_images/669458436728479744/akY5Xz2x_normal.jpg" TargetMode="External"/><Relationship Id="rId2867" Type="http://schemas.openxmlformats.org/officeDocument/2006/relationships/hyperlink" Target="http://pbs.twimg.com/profile_images/378800000737801164/af883e7e7d7e2bed29cba22d4d1a6f51_normal.jpeg" TargetMode="External"/><Relationship Id="rId3918" Type="http://schemas.openxmlformats.org/officeDocument/2006/relationships/hyperlink" Target="https://twitter.com/sportingkc" TargetMode="External"/><Relationship Id="rId4082" Type="http://schemas.openxmlformats.org/officeDocument/2006/relationships/hyperlink" Target="https://twitter.com/haikyuii1" TargetMode="External"/><Relationship Id="rId1676" Type="http://schemas.openxmlformats.org/officeDocument/2006/relationships/hyperlink" Target="http://pbs.twimg.com/profile_images/1274784299854766084/u6bulJdT_normal.jpg" TargetMode="External"/><Relationship Id="rId1883" Type="http://schemas.openxmlformats.org/officeDocument/2006/relationships/hyperlink" Target="http://pbs.twimg.com/profile_images/985365154710745089/4-DDy9xi_normal.jpg" TargetMode="External"/><Relationship Id="rId2727" Type="http://schemas.openxmlformats.org/officeDocument/2006/relationships/hyperlink" Target="http://pbs.twimg.com/profile_images/1293982885079285761/pS_5emHI_normal.jpg" TargetMode="External"/><Relationship Id="rId2934" Type="http://schemas.openxmlformats.org/officeDocument/2006/relationships/hyperlink" Target="https://twitter.com/spiritedaway11" TargetMode="External"/><Relationship Id="rId906" Type="http://schemas.openxmlformats.org/officeDocument/2006/relationships/hyperlink" Target="http://pbs.twimg.com/profile_images/1295903787173937152/zz-Zok3M_normal.jpg" TargetMode="External"/><Relationship Id="rId1329" Type="http://schemas.openxmlformats.org/officeDocument/2006/relationships/hyperlink" Target="http://pbs.twimg.com/profile_images/1296851683272798209/RhCjkFnY_normal.jpg" TargetMode="External"/><Relationship Id="rId1536" Type="http://schemas.openxmlformats.org/officeDocument/2006/relationships/hyperlink" Target="http://pbs.twimg.com/profile_images/1298483893931212803/dTPEFr5Q_normal.jpg" TargetMode="External"/><Relationship Id="rId1743" Type="http://schemas.openxmlformats.org/officeDocument/2006/relationships/hyperlink" Target="http://pbs.twimg.com/profile_images/1138007138/sports400_5_300x300_normal.jpg" TargetMode="External"/><Relationship Id="rId1950" Type="http://schemas.openxmlformats.org/officeDocument/2006/relationships/hyperlink" Target="http://pbs.twimg.com/profile_images/1292637779780804608/Nj6T3nYf_normal.jpg" TargetMode="External"/><Relationship Id="rId4899" Type="http://schemas.openxmlformats.org/officeDocument/2006/relationships/hyperlink" Target="https://twitter.com/balastronaut" TargetMode="External"/><Relationship Id="rId35" Type="http://schemas.openxmlformats.org/officeDocument/2006/relationships/hyperlink" Target="https://t.co/FPzOW9j4QU" TargetMode="External"/><Relationship Id="rId1603" Type="http://schemas.openxmlformats.org/officeDocument/2006/relationships/hyperlink" Target="http://pbs.twimg.com/profile_images/1085624923408625664/RffJg6B5_normal.jpg" TargetMode="External"/><Relationship Id="rId1810" Type="http://schemas.openxmlformats.org/officeDocument/2006/relationships/hyperlink" Target="http://pbs.twimg.com/profile_images/1231038230297862144/G_576eCr_normal.jpg" TargetMode="External"/><Relationship Id="rId4759" Type="http://schemas.openxmlformats.org/officeDocument/2006/relationships/hyperlink" Target="https://twitter.com/tonimartaz" TargetMode="External"/><Relationship Id="rId4966" Type="http://schemas.openxmlformats.org/officeDocument/2006/relationships/hyperlink" Target="https://twitter.com/nickschilling3" TargetMode="External"/><Relationship Id="rId3568" Type="http://schemas.openxmlformats.org/officeDocument/2006/relationships/hyperlink" Target="https://twitter.com/camila_x14" TargetMode="External"/><Relationship Id="rId3775" Type="http://schemas.openxmlformats.org/officeDocument/2006/relationships/hyperlink" Target="https://twitter.com/theaaronowens" TargetMode="External"/><Relationship Id="rId3982" Type="http://schemas.openxmlformats.org/officeDocument/2006/relationships/hyperlink" Target="https://twitter.com/mizzravens" TargetMode="External"/><Relationship Id="rId4619" Type="http://schemas.openxmlformats.org/officeDocument/2006/relationships/hyperlink" Target="https://twitter.com/dorianedler" TargetMode="External"/><Relationship Id="rId4826" Type="http://schemas.openxmlformats.org/officeDocument/2006/relationships/hyperlink" Target="https://twitter.com/ezoj40" TargetMode="External"/><Relationship Id="rId489" Type="http://schemas.openxmlformats.org/officeDocument/2006/relationships/hyperlink" Target="https://t.co/5GrsFQHXUm" TargetMode="External"/><Relationship Id="rId696" Type="http://schemas.openxmlformats.org/officeDocument/2006/relationships/hyperlink" Target="http://t.co/phaqHFq7Wr" TargetMode="External"/><Relationship Id="rId2377" Type="http://schemas.openxmlformats.org/officeDocument/2006/relationships/hyperlink" Target="http://pbs.twimg.com/profile_images/1286302386219126784/FiK_GTEy_normal.jpg" TargetMode="External"/><Relationship Id="rId2584" Type="http://schemas.openxmlformats.org/officeDocument/2006/relationships/hyperlink" Target="http://pbs.twimg.com/profile_images/1283765518336393218/-OUQPpRP_normal.jpg" TargetMode="External"/><Relationship Id="rId2791" Type="http://schemas.openxmlformats.org/officeDocument/2006/relationships/hyperlink" Target="http://pbs.twimg.com/profile_images/1295130663713218560/z4n16XzX_normal.jpg" TargetMode="External"/><Relationship Id="rId3428" Type="http://schemas.openxmlformats.org/officeDocument/2006/relationships/hyperlink" Target="https://twitter.com/sio_pau3030" TargetMode="External"/><Relationship Id="rId3635" Type="http://schemas.openxmlformats.org/officeDocument/2006/relationships/hyperlink" Target="https://twitter.com/riccixrdo" TargetMode="External"/><Relationship Id="rId349" Type="http://schemas.openxmlformats.org/officeDocument/2006/relationships/hyperlink" Target="https://t.co/dsJ2LnnxqQ" TargetMode="External"/><Relationship Id="rId556" Type="http://schemas.openxmlformats.org/officeDocument/2006/relationships/hyperlink" Target="https://t.co/o8oa1JGySg" TargetMode="External"/><Relationship Id="rId763" Type="http://schemas.openxmlformats.org/officeDocument/2006/relationships/hyperlink" Target="http://pbs.twimg.com/profile_images/1296680895051706368/AkDuW9ob_normal.jpg" TargetMode="External"/><Relationship Id="rId1186" Type="http://schemas.openxmlformats.org/officeDocument/2006/relationships/hyperlink" Target="http://pbs.twimg.com/profile_images/1297068445100658691/BmnbYENq_normal.jpg" TargetMode="External"/><Relationship Id="rId1393" Type="http://schemas.openxmlformats.org/officeDocument/2006/relationships/hyperlink" Target="http://pbs.twimg.com/profile_images/1297431330850893824/3aMV2t27_normal.jpg" TargetMode="External"/><Relationship Id="rId2237" Type="http://schemas.openxmlformats.org/officeDocument/2006/relationships/hyperlink" Target="http://pbs.twimg.com/profile_images/1204873112174632960/vtwA9Bhi_normal.jpg" TargetMode="External"/><Relationship Id="rId2444" Type="http://schemas.openxmlformats.org/officeDocument/2006/relationships/hyperlink" Target="http://pbs.twimg.com/profile_images/1293932011996893184/kPfsCR9Q_normal.jpg" TargetMode="External"/><Relationship Id="rId3842" Type="http://schemas.openxmlformats.org/officeDocument/2006/relationships/hyperlink" Target="https://twitter.com/corietjohnson" TargetMode="External"/><Relationship Id="rId209" Type="http://schemas.openxmlformats.org/officeDocument/2006/relationships/hyperlink" Target="https://t.co/aVxsCjNeGk" TargetMode="External"/><Relationship Id="rId416" Type="http://schemas.openxmlformats.org/officeDocument/2006/relationships/hyperlink" Target="https://t.co/EfejwRzI5F" TargetMode="External"/><Relationship Id="rId970" Type="http://schemas.openxmlformats.org/officeDocument/2006/relationships/hyperlink" Target="http://abs.twimg.com/sticky/default_profile_images/default_profile_normal.png" TargetMode="External"/><Relationship Id="rId1046" Type="http://schemas.openxmlformats.org/officeDocument/2006/relationships/hyperlink" Target="http://pbs.twimg.com/profile_images/1033465244788637698/4Bq7qcFW_normal.jpg" TargetMode="External"/><Relationship Id="rId1253" Type="http://schemas.openxmlformats.org/officeDocument/2006/relationships/hyperlink" Target="http://pbs.twimg.com/profile_images/1240677792473366530/Omyx_FTF_normal.jpg" TargetMode="External"/><Relationship Id="rId2651" Type="http://schemas.openxmlformats.org/officeDocument/2006/relationships/hyperlink" Target="http://pbs.twimg.com/profile_images/1123998429590577155/r6gRIRru_normal.png" TargetMode="External"/><Relationship Id="rId3702" Type="http://schemas.openxmlformats.org/officeDocument/2006/relationships/hyperlink" Target="https://twitter.com/malaysian_idiot" TargetMode="External"/><Relationship Id="rId623" Type="http://schemas.openxmlformats.org/officeDocument/2006/relationships/hyperlink" Target="https://t.co/E3QH3sOEnw" TargetMode="External"/><Relationship Id="rId830" Type="http://schemas.openxmlformats.org/officeDocument/2006/relationships/hyperlink" Target="http://pbs.twimg.com/profile_images/1267779594591109126/UP9t_GGX_normal.jpg" TargetMode="External"/><Relationship Id="rId1460" Type="http://schemas.openxmlformats.org/officeDocument/2006/relationships/hyperlink" Target="http://pbs.twimg.com/profile_images/1294714854561873922/uC7UmAlA_normal.jpg" TargetMode="External"/><Relationship Id="rId2304" Type="http://schemas.openxmlformats.org/officeDocument/2006/relationships/hyperlink" Target="http://pbs.twimg.com/profile_images/1014106538565423104/vbME_CK0_normal.jpg" TargetMode="External"/><Relationship Id="rId2511" Type="http://schemas.openxmlformats.org/officeDocument/2006/relationships/hyperlink" Target="http://pbs.twimg.com/profile_images/1287620615705436162/ly-RCUae_normal.jpg" TargetMode="External"/><Relationship Id="rId1113" Type="http://schemas.openxmlformats.org/officeDocument/2006/relationships/hyperlink" Target="http://pbs.twimg.com/profile_images/1287867518066077698/8xZtMJcn_normal.jpg" TargetMode="External"/><Relationship Id="rId1320" Type="http://schemas.openxmlformats.org/officeDocument/2006/relationships/hyperlink" Target="http://pbs.twimg.com/profile_images/1295890879912087553/5Yjt627T_normal.jpg" TargetMode="External"/><Relationship Id="rId4269" Type="http://schemas.openxmlformats.org/officeDocument/2006/relationships/hyperlink" Target="https://twitter.com/baloghmtamas" TargetMode="External"/><Relationship Id="rId4476" Type="http://schemas.openxmlformats.org/officeDocument/2006/relationships/hyperlink" Target="https://twitter.com/oldboringman" TargetMode="External"/><Relationship Id="rId4683" Type="http://schemas.openxmlformats.org/officeDocument/2006/relationships/hyperlink" Target="https://twitter.com/dakotaparrish17" TargetMode="External"/><Relationship Id="rId4890" Type="http://schemas.openxmlformats.org/officeDocument/2006/relationships/hyperlink" Target="https://twitter.com/rvandal918" TargetMode="External"/><Relationship Id="rId3078" Type="http://schemas.openxmlformats.org/officeDocument/2006/relationships/hyperlink" Target="https://twitter.com/mrjoshuabowling" TargetMode="External"/><Relationship Id="rId3285" Type="http://schemas.openxmlformats.org/officeDocument/2006/relationships/hyperlink" Target="https://twitter.com/astrospanner" TargetMode="External"/><Relationship Id="rId3492" Type="http://schemas.openxmlformats.org/officeDocument/2006/relationships/hyperlink" Target="https://twitter.com/kevinharvick" TargetMode="External"/><Relationship Id="rId4129" Type="http://schemas.openxmlformats.org/officeDocument/2006/relationships/hyperlink" Target="https://twitter.com/lukefox4444" TargetMode="External"/><Relationship Id="rId4336" Type="http://schemas.openxmlformats.org/officeDocument/2006/relationships/hyperlink" Target="https://twitter.com/lauradeolive" TargetMode="External"/><Relationship Id="rId4543" Type="http://schemas.openxmlformats.org/officeDocument/2006/relationships/hyperlink" Target="https://twitter.com/gwiss" TargetMode="External"/><Relationship Id="rId4750" Type="http://schemas.openxmlformats.org/officeDocument/2006/relationships/hyperlink" Target="https://twitter.com/guard_up" TargetMode="External"/><Relationship Id="rId2094" Type="http://schemas.openxmlformats.org/officeDocument/2006/relationships/hyperlink" Target="http://pbs.twimg.com/profile_images/1266459403269611520/Q0x3-ese_normal.jpg" TargetMode="External"/><Relationship Id="rId3145" Type="http://schemas.openxmlformats.org/officeDocument/2006/relationships/hyperlink" Target="https://twitter.com/albert95612080" TargetMode="External"/><Relationship Id="rId3352" Type="http://schemas.openxmlformats.org/officeDocument/2006/relationships/hyperlink" Target="https://twitter.com/wadeblvdszn" TargetMode="External"/><Relationship Id="rId4403" Type="http://schemas.openxmlformats.org/officeDocument/2006/relationships/hyperlink" Target="https://twitter.com/rmaq28" TargetMode="External"/><Relationship Id="rId4610" Type="http://schemas.openxmlformats.org/officeDocument/2006/relationships/hyperlink" Target="https://twitter.com/townbrad" TargetMode="External"/><Relationship Id="rId273" Type="http://schemas.openxmlformats.org/officeDocument/2006/relationships/hyperlink" Target="https://t.co/XX5l5dfEID" TargetMode="External"/><Relationship Id="rId480" Type="http://schemas.openxmlformats.org/officeDocument/2006/relationships/hyperlink" Target="https://t.co/8Y9YJtDgIo" TargetMode="External"/><Relationship Id="rId2161" Type="http://schemas.openxmlformats.org/officeDocument/2006/relationships/hyperlink" Target="http://pbs.twimg.com/profile_images/1278431690722025473/wXGGrtGc_normal.jpg" TargetMode="External"/><Relationship Id="rId3005" Type="http://schemas.openxmlformats.org/officeDocument/2006/relationships/hyperlink" Target="https://twitter.com/tife_fabunmi" TargetMode="External"/><Relationship Id="rId3212" Type="http://schemas.openxmlformats.org/officeDocument/2006/relationships/hyperlink" Target="https://twitter.com/michael59413281" TargetMode="External"/><Relationship Id="rId133" Type="http://schemas.openxmlformats.org/officeDocument/2006/relationships/hyperlink" Target="https://t.co/cMufa0OmR6" TargetMode="External"/><Relationship Id="rId340" Type="http://schemas.openxmlformats.org/officeDocument/2006/relationships/hyperlink" Target="https://t.co/Q7FokXFGPf" TargetMode="External"/><Relationship Id="rId2021" Type="http://schemas.openxmlformats.org/officeDocument/2006/relationships/hyperlink" Target="http://pbs.twimg.com/profile_images/1219629971662086145/utWY5Yrj_normal.jpg" TargetMode="External"/><Relationship Id="rId200" Type="http://schemas.openxmlformats.org/officeDocument/2006/relationships/hyperlink" Target="https://t.co/GUf3s8xVy8" TargetMode="External"/><Relationship Id="rId2978" Type="http://schemas.openxmlformats.org/officeDocument/2006/relationships/hyperlink" Target="https://twitter.com/dailycaller" TargetMode="External"/><Relationship Id="rId4193" Type="http://schemas.openxmlformats.org/officeDocument/2006/relationships/hyperlink" Target="https://twitter.com/i_b_phil" TargetMode="External"/><Relationship Id="rId5037" Type="http://schemas.openxmlformats.org/officeDocument/2006/relationships/hyperlink" Target="https://twitter.com/benadams79" TargetMode="External"/><Relationship Id="rId1787" Type="http://schemas.openxmlformats.org/officeDocument/2006/relationships/hyperlink" Target="http://pbs.twimg.com/profile_images/1298446739360317444/ltyLzZCD_normal.jpg" TargetMode="External"/><Relationship Id="rId1994" Type="http://schemas.openxmlformats.org/officeDocument/2006/relationships/hyperlink" Target="http://pbs.twimg.com/profile_images/1114920644469239809/wAfiTHzh_normal.png" TargetMode="External"/><Relationship Id="rId2838" Type="http://schemas.openxmlformats.org/officeDocument/2006/relationships/hyperlink" Target="http://pbs.twimg.com/profile_images/1295046967987404800/W9VMD0uS_normal.png" TargetMode="External"/><Relationship Id="rId79" Type="http://schemas.openxmlformats.org/officeDocument/2006/relationships/hyperlink" Target="https://t.co/oeJapH0OWm" TargetMode="External"/><Relationship Id="rId1647" Type="http://schemas.openxmlformats.org/officeDocument/2006/relationships/hyperlink" Target="http://pbs.twimg.com/profile_images/1261352539540291586/bDfCEqBk_normal.jpg" TargetMode="External"/><Relationship Id="rId1854" Type="http://schemas.openxmlformats.org/officeDocument/2006/relationships/hyperlink" Target="http://pbs.twimg.com/profile_images/1298241198902120451/o2MZulnT_normal.jpg" TargetMode="External"/><Relationship Id="rId2905" Type="http://schemas.openxmlformats.org/officeDocument/2006/relationships/hyperlink" Target="https://twitter.com/_thunder_up" TargetMode="External"/><Relationship Id="rId4053" Type="http://schemas.openxmlformats.org/officeDocument/2006/relationships/hyperlink" Target="https://twitter.com/johnwhawthorne" TargetMode="External"/><Relationship Id="rId4260" Type="http://schemas.openxmlformats.org/officeDocument/2006/relationships/hyperlink" Target="https://twitter.com/propernig" TargetMode="External"/><Relationship Id="rId1507" Type="http://schemas.openxmlformats.org/officeDocument/2006/relationships/hyperlink" Target="http://pbs.twimg.com/profile_images/1243589810310258689/raOFxtAc_normal.jpg" TargetMode="External"/><Relationship Id="rId1714" Type="http://schemas.openxmlformats.org/officeDocument/2006/relationships/hyperlink" Target="http://pbs.twimg.com/profile_images/1268063044858503168/nl7O6rby_normal.jpg" TargetMode="External"/><Relationship Id="rId4120" Type="http://schemas.openxmlformats.org/officeDocument/2006/relationships/hyperlink" Target="https://twitter.com/negusneteru" TargetMode="External"/><Relationship Id="rId1921" Type="http://schemas.openxmlformats.org/officeDocument/2006/relationships/hyperlink" Target="http://pbs.twimg.com/profile_images/1002598577468657664/y_yQXqS0_normal.jpg" TargetMode="External"/><Relationship Id="rId3679" Type="http://schemas.openxmlformats.org/officeDocument/2006/relationships/hyperlink" Target="https://twitter.com/remcsulser" TargetMode="External"/><Relationship Id="rId2488" Type="http://schemas.openxmlformats.org/officeDocument/2006/relationships/hyperlink" Target="http://pbs.twimg.com/profile_images/1236177009769930757/-B6THBys_normal.jpg" TargetMode="External"/><Relationship Id="rId3886" Type="http://schemas.openxmlformats.org/officeDocument/2006/relationships/hyperlink" Target="https://twitter.com/terrybadry" TargetMode="External"/><Relationship Id="rId4937" Type="http://schemas.openxmlformats.org/officeDocument/2006/relationships/hyperlink" Target="https://twitter.com/noahhurowitz" TargetMode="External"/><Relationship Id="rId1297" Type="http://schemas.openxmlformats.org/officeDocument/2006/relationships/hyperlink" Target="http://pbs.twimg.com/profile_images/1269449390730534912/PuVsWdLT_normal.jpg" TargetMode="External"/><Relationship Id="rId2695" Type="http://schemas.openxmlformats.org/officeDocument/2006/relationships/hyperlink" Target="http://pbs.twimg.com/profile_images/1095814493647577093/BmNhLC4b_normal.jpg" TargetMode="External"/><Relationship Id="rId3539" Type="http://schemas.openxmlformats.org/officeDocument/2006/relationships/hyperlink" Target="https://twitter.com/reds" TargetMode="External"/><Relationship Id="rId3746" Type="http://schemas.openxmlformats.org/officeDocument/2006/relationships/hyperlink" Target="https://twitter.com/mwcfootballtalk" TargetMode="External"/><Relationship Id="rId3953" Type="http://schemas.openxmlformats.org/officeDocument/2006/relationships/hyperlink" Target="https://twitter.com/perky_shadows" TargetMode="External"/><Relationship Id="rId667" Type="http://schemas.openxmlformats.org/officeDocument/2006/relationships/hyperlink" Target="https://t.co/U74wZ7Bz46" TargetMode="External"/><Relationship Id="rId874" Type="http://schemas.openxmlformats.org/officeDocument/2006/relationships/hyperlink" Target="http://pbs.twimg.com/profile_images/1297280115399970818/Vovpqu1-_normal.jpg" TargetMode="External"/><Relationship Id="rId2348" Type="http://schemas.openxmlformats.org/officeDocument/2006/relationships/hyperlink" Target="http://pbs.twimg.com/profile_images/1175533678769795072/6EvsxAvp_normal.jpg" TargetMode="External"/><Relationship Id="rId2555" Type="http://schemas.openxmlformats.org/officeDocument/2006/relationships/hyperlink" Target="http://pbs.twimg.com/profile_images/1125410076712476672/Ksj8K0LG_normal.jpg" TargetMode="External"/><Relationship Id="rId2762" Type="http://schemas.openxmlformats.org/officeDocument/2006/relationships/hyperlink" Target="http://pbs.twimg.com/profile_images/1271489003427168256/xMyTE2_q_normal.jpg" TargetMode="External"/><Relationship Id="rId3606" Type="http://schemas.openxmlformats.org/officeDocument/2006/relationships/hyperlink" Target="https://twitter.com/crabsov" TargetMode="External"/><Relationship Id="rId3813" Type="http://schemas.openxmlformats.org/officeDocument/2006/relationships/hyperlink" Target="https://twitter.com/av8intheblue" TargetMode="External"/><Relationship Id="rId527" Type="http://schemas.openxmlformats.org/officeDocument/2006/relationships/hyperlink" Target="https://t.co/Pv3bt2OfOK" TargetMode="External"/><Relationship Id="rId734" Type="http://schemas.openxmlformats.org/officeDocument/2006/relationships/hyperlink" Target="http://pbs.twimg.com/profile_images/1276228515164110849/UEZA2RJm_normal.jpg" TargetMode="External"/><Relationship Id="rId941" Type="http://schemas.openxmlformats.org/officeDocument/2006/relationships/hyperlink" Target="http://pbs.twimg.com/profile_images/1298765433558847488/yPo0I9M5_normal.jpg" TargetMode="External"/><Relationship Id="rId1157" Type="http://schemas.openxmlformats.org/officeDocument/2006/relationships/hyperlink" Target="http://pbs.twimg.com/profile_images/1288658574495952896/DhOiAfvv_normal.jpg" TargetMode="External"/><Relationship Id="rId1364" Type="http://schemas.openxmlformats.org/officeDocument/2006/relationships/hyperlink" Target="http://pbs.twimg.com/profile_images/1097973739134771200/81E3oVOG_normal.jpg" TargetMode="External"/><Relationship Id="rId1571" Type="http://schemas.openxmlformats.org/officeDocument/2006/relationships/hyperlink" Target="http://pbs.twimg.com/profile_images/1184947237937438723/VDgPxu4u_normal.jpg" TargetMode="External"/><Relationship Id="rId2208" Type="http://schemas.openxmlformats.org/officeDocument/2006/relationships/hyperlink" Target="http://pbs.twimg.com/profile_images/1279845530999406593/43XtG3Hj_normal.jpg" TargetMode="External"/><Relationship Id="rId2415" Type="http://schemas.openxmlformats.org/officeDocument/2006/relationships/hyperlink" Target="http://pbs.twimg.com/profile_images/1250318252997132288/jEtdyFvb_normal.jpg" TargetMode="External"/><Relationship Id="rId2622" Type="http://schemas.openxmlformats.org/officeDocument/2006/relationships/hyperlink" Target="http://pbs.twimg.com/profile_images/1196305295447908353/DxvlhrWp_normal.jpg" TargetMode="External"/><Relationship Id="rId70" Type="http://schemas.openxmlformats.org/officeDocument/2006/relationships/hyperlink" Target="https://t.co/FNezhsZpyC" TargetMode="External"/><Relationship Id="rId801" Type="http://schemas.openxmlformats.org/officeDocument/2006/relationships/hyperlink" Target="http://pbs.twimg.com/profile_images/793943351162703872/rIHdv32F_normal.jpg" TargetMode="External"/><Relationship Id="rId1017" Type="http://schemas.openxmlformats.org/officeDocument/2006/relationships/hyperlink" Target="http://pbs.twimg.com/profile_images/1298427611870384128/7fPaUoAs_normal.jpg" TargetMode="External"/><Relationship Id="rId1224" Type="http://schemas.openxmlformats.org/officeDocument/2006/relationships/hyperlink" Target="http://pbs.twimg.com/profile_images/896453364275433472/JgP4J_v9_normal.jpg" TargetMode="External"/><Relationship Id="rId1431" Type="http://schemas.openxmlformats.org/officeDocument/2006/relationships/hyperlink" Target="http://pbs.twimg.com/profile_images/1290129408838303744/iLIad28H_normal.jpg" TargetMode="External"/><Relationship Id="rId4587" Type="http://schemas.openxmlformats.org/officeDocument/2006/relationships/hyperlink" Target="https://twitter.com/parrishwalton" TargetMode="External"/><Relationship Id="rId4794" Type="http://schemas.openxmlformats.org/officeDocument/2006/relationships/hyperlink" Target="https://twitter.com/jaredgillingham" TargetMode="External"/><Relationship Id="rId3189" Type="http://schemas.openxmlformats.org/officeDocument/2006/relationships/hyperlink" Target="https://twitter.com/pacers" TargetMode="External"/><Relationship Id="rId3396" Type="http://schemas.openxmlformats.org/officeDocument/2006/relationships/hyperlink" Target="https://twitter.com/yesieatassbitch" TargetMode="External"/><Relationship Id="rId4447" Type="http://schemas.openxmlformats.org/officeDocument/2006/relationships/hyperlink" Target="https://twitter.com/pr00fessor" TargetMode="External"/><Relationship Id="rId4654" Type="http://schemas.openxmlformats.org/officeDocument/2006/relationships/hyperlink" Target="https://twitter.com/its_me____allen" TargetMode="External"/><Relationship Id="rId3049" Type="http://schemas.openxmlformats.org/officeDocument/2006/relationships/hyperlink" Target="https://twitter.com/espnnba" TargetMode="External"/><Relationship Id="rId3256" Type="http://schemas.openxmlformats.org/officeDocument/2006/relationships/hyperlink" Target="https://twitter.com/romanstenbeck" TargetMode="External"/><Relationship Id="rId3463" Type="http://schemas.openxmlformats.org/officeDocument/2006/relationships/hyperlink" Target="https://twitter.com/tylerherroszn" TargetMode="External"/><Relationship Id="rId4307" Type="http://schemas.openxmlformats.org/officeDocument/2006/relationships/hyperlink" Target="https://twitter.com/haydenpweaver" TargetMode="External"/><Relationship Id="rId4861" Type="http://schemas.openxmlformats.org/officeDocument/2006/relationships/hyperlink" Target="https://twitter.com/basketballmoron" TargetMode="External"/><Relationship Id="rId177" Type="http://schemas.openxmlformats.org/officeDocument/2006/relationships/hyperlink" Target="https://t.co/Hvx7mN7zwR" TargetMode="External"/><Relationship Id="rId384" Type="http://schemas.openxmlformats.org/officeDocument/2006/relationships/hyperlink" Target="https://t.co/s1biGsjAne" TargetMode="External"/><Relationship Id="rId591" Type="http://schemas.openxmlformats.org/officeDocument/2006/relationships/hyperlink" Target="https://t.co/py4BrQw77X" TargetMode="External"/><Relationship Id="rId2065" Type="http://schemas.openxmlformats.org/officeDocument/2006/relationships/hyperlink" Target="http://pbs.twimg.com/profile_images/987807509992751104/gMmyyC22_normal.jpg" TargetMode="External"/><Relationship Id="rId2272" Type="http://schemas.openxmlformats.org/officeDocument/2006/relationships/hyperlink" Target="http://pbs.twimg.com/profile_images/578662535152304128/Web5nF0f_normal.jpeg" TargetMode="External"/><Relationship Id="rId3116" Type="http://schemas.openxmlformats.org/officeDocument/2006/relationships/hyperlink" Target="https://twitter.com/terencearts" TargetMode="External"/><Relationship Id="rId3670" Type="http://schemas.openxmlformats.org/officeDocument/2006/relationships/hyperlink" Target="https://twitter.com/drewgut1236" TargetMode="External"/><Relationship Id="rId4514" Type="http://schemas.openxmlformats.org/officeDocument/2006/relationships/hyperlink" Target="https://twitter.com/nittanybob" TargetMode="External"/><Relationship Id="rId4721" Type="http://schemas.openxmlformats.org/officeDocument/2006/relationships/hyperlink" Target="https://twitter.com/sir_grimes" TargetMode="External"/><Relationship Id="rId244" Type="http://schemas.openxmlformats.org/officeDocument/2006/relationships/hyperlink" Target="http://t.co/qAR7nk5Jsc" TargetMode="External"/><Relationship Id="rId1081" Type="http://schemas.openxmlformats.org/officeDocument/2006/relationships/hyperlink" Target="http://pbs.twimg.com/profile_images/1287124202688901120/7HvsUmSl_normal.jpg" TargetMode="External"/><Relationship Id="rId3323" Type="http://schemas.openxmlformats.org/officeDocument/2006/relationships/hyperlink" Target="https://twitter.com/abbasr368" TargetMode="External"/><Relationship Id="rId3530" Type="http://schemas.openxmlformats.org/officeDocument/2006/relationships/hyperlink" Target="https://twitter.com/kadeem_fanclub" TargetMode="External"/><Relationship Id="rId451" Type="http://schemas.openxmlformats.org/officeDocument/2006/relationships/hyperlink" Target="https://t.co/xkI5nTGdRa" TargetMode="External"/><Relationship Id="rId2132" Type="http://schemas.openxmlformats.org/officeDocument/2006/relationships/hyperlink" Target="http://pbs.twimg.com/profile_images/1278357424903159816/6UhAE8Kr_normal.jpg" TargetMode="External"/><Relationship Id="rId104" Type="http://schemas.openxmlformats.org/officeDocument/2006/relationships/hyperlink" Target="https://t.co/Vp9BjBSLop" TargetMode="External"/><Relationship Id="rId311" Type="http://schemas.openxmlformats.org/officeDocument/2006/relationships/hyperlink" Target="https://t.co/q00o7loLG6" TargetMode="External"/><Relationship Id="rId1898" Type="http://schemas.openxmlformats.org/officeDocument/2006/relationships/hyperlink" Target="http://pbs.twimg.com/profile_images/378800000132823676/8191071a73b3b19b6ea802e2b6048557_normal.jpeg" TargetMode="External"/><Relationship Id="rId2949" Type="http://schemas.openxmlformats.org/officeDocument/2006/relationships/hyperlink" Target="https://twitter.com/jimmyyitty" TargetMode="External"/><Relationship Id="rId4097" Type="http://schemas.openxmlformats.org/officeDocument/2006/relationships/hyperlink" Target="https://twitter.com/uuuuuurrdum" TargetMode="External"/><Relationship Id="rId1758" Type="http://schemas.openxmlformats.org/officeDocument/2006/relationships/hyperlink" Target="http://pbs.twimg.com/profile_images/1298421511712276483/UTBU9c5t_normal.jpg" TargetMode="External"/><Relationship Id="rId2809" Type="http://schemas.openxmlformats.org/officeDocument/2006/relationships/hyperlink" Target="http://pbs.twimg.com/profile_images/1273335119315718145/32qb-r3m_normal.jpg" TargetMode="External"/><Relationship Id="rId4164" Type="http://schemas.openxmlformats.org/officeDocument/2006/relationships/hyperlink" Target="https://twitter.com/adamschefter" TargetMode="External"/><Relationship Id="rId4371" Type="http://schemas.openxmlformats.org/officeDocument/2006/relationships/hyperlink" Target="https://twitter.com/samtf15" TargetMode="External"/><Relationship Id="rId5008" Type="http://schemas.openxmlformats.org/officeDocument/2006/relationships/hyperlink" Target="https://twitter.com/mdnightwriter" TargetMode="External"/><Relationship Id="rId1965" Type="http://schemas.openxmlformats.org/officeDocument/2006/relationships/hyperlink" Target="http://pbs.twimg.com/profile_images/1138117554256384003/xRvZxJr6_normal.png" TargetMode="External"/><Relationship Id="rId3180" Type="http://schemas.openxmlformats.org/officeDocument/2006/relationships/hyperlink" Target="https://twitter.com/tomerazarly" TargetMode="External"/><Relationship Id="rId4024" Type="http://schemas.openxmlformats.org/officeDocument/2006/relationships/hyperlink" Target="https://twitter.com/oaklandhype" TargetMode="External"/><Relationship Id="rId4231" Type="http://schemas.openxmlformats.org/officeDocument/2006/relationships/hyperlink" Target="https://twitter.com/thatpackergirl" TargetMode="External"/><Relationship Id="rId1618" Type="http://schemas.openxmlformats.org/officeDocument/2006/relationships/hyperlink" Target="http://pbs.twimg.com/profile_images/1297403430563184640/RGCJqMUN_normal.jpg" TargetMode="External"/><Relationship Id="rId1825" Type="http://schemas.openxmlformats.org/officeDocument/2006/relationships/hyperlink" Target="http://pbs.twimg.com/profile_images/482747270463373312/bCBmRvaO_normal.jpeg" TargetMode="External"/><Relationship Id="rId3040" Type="http://schemas.openxmlformats.org/officeDocument/2006/relationships/hyperlink" Target="https://twitter.com/al_burniton" TargetMode="External"/><Relationship Id="rId3997" Type="http://schemas.openxmlformats.org/officeDocument/2006/relationships/hyperlink" Target="https://twitter.com/boleslawwisnie1" TargetMode="External"/><Relationship Id="rId2599" Type="http://schemas.openxmlformats.org/officeDocument/2006/relationships/hyperlink" Target="http://pbs.twimg.com/profile_images/1083397823037652995/pUUuttW6_normal.jpg" TargetMode="External"/><Relationship Id="rId3857" Type="http://schemas.openxmlformats.org/officeDocument/2006/relationships/hyperlink" Target="https://twitter.com/ser1897" TargetMode="External"/><Relationship Id="rId4908" Type="http://schemas.openxmlformats.org/officeDocument/2006/relationships/hyperlink" Target="https://twitter.com/samiam_7" TargetMode="External"/><Relationship Id="rId778" Type="http://schemas.openxmlformats.org/officeDocument/2006/relationships/hyperlink" Target="http://pbs.twimg.com/profile_images/1293567869842792449/4_SGpwJX_normal.jpg" TargetMode="External"/><Relationship Id="rId985" Type="http://schemas.openxmlformats.org/officeDocument/2006/relationships/hyperlink" Target="http://pbs.twimg.com/profile_images/1287482836182802435/RHkH5X2v_normal.jpg" TargetMode="External"/><Relationship Id="rId2459" Type="http://schemas.openxmlformats.org/officeDocument/2006/relationships/hyperlink" Target="http://pbs.twimg.com/profile_images/1287641381809188864/EJ2L0Oye_normal.jpg" TargetMode="External"/><Relationship Id="rId2666" Type="http://schemas.openxmlformats.org/officeDocument/2006/relationships/hyperlink" Target="http://pbs.twimg.com/profile_images/1230461887487369218/kF_rv7Du_normal.jpg" TargetMode="External"/><Relationship Id="rId2873" Type="http://schemas.openxmlformats.org/officeDocument/2006/relationships/hyperlink" Target="http://pbs.twimg.com/profile_images/1225133362983075840/gm5Q9MDz_normal.jpg" TargetMode="External"/><Relationship Id="rId3717" Type="http://schemas.openxmlformats.org/officeDocument/2006/relationships/hyperlink" Target="https://twitter.com/0ryan10" TargetMode="External"/><Relationship Id="rId3924" Type="http://schemas.openxmlformats.org/officeDocument/2006/relationships/hyperlink" Target="https://twitter.com/mehdi23452" TargetMode="External"/><Relationship Id="rId5072" Type="http://schemas.openxmlformats.org/officeDocument/2006/relationships/hyperlink" Target="https://twitter.com/amresendez" TargetMode="External"/><Relationship Id="rId638" Type="http://schemas.openxmlformats.org/officeDocument/2006/relationships/hyperlink" Target="https://t.co/xrzrvnSEP8" TargetMode="External"/><Relationship Id="rId845" Type="http://schemas.openxmlformats.org/officeDocument/2006/relationships/hyperlink" Target="http://pbs.twimg.com/profile_images/1296939936084623363/PobkbFNK_normal.jpg" TargetMode="External"/><Relationship Id="rId1268" Type="http://schemas.openxmlformats.org/officeDocument/2006/relationships/hyperlink" Target="http://pbs.twimg.com/profile_images/1232228823057367040/dbnZJTyD_normal.jpg" TargetMode="External"/><Relationship Id="rId1475" Type="http://schemas.openxmlformats.org/officeDocument/2006/relationships/hyperlink" Target="http://pbs.twimg.com/profile_images/1298733679913693184/MHZmG7cW_normal.jpg" TargetMode="External"/><Relationship Id="rId1682" Type="http://schemas.openxmlformats.org/officeDocument/2006/relationships/hyperlink" Target="http://pbs.twimg.com/profile_images/1238857151701028868/J4EEmQfl_normal.jpg" TargetMode="External"/><Relationship Id="rId2319" Type="http://schemas.openxmlformats.org/officeDocument/2006/relationships/hyperlink" Target="http://pbs.twimg.com/profile_images/876122945546014722/UoxrDQxo_normal.jpg" TargetMode="External"/><Relationship Id="rId2526" Type="http://schemas.openxmlformats.org/officeDocument/2006/relationships/hyperlink" Target="http://pbs.twimg.com/profile_images/1281395218575765504/v4tLpp9N_normal.jpg" TargetMode="External"/><Relationship Id="rId2733" Type="http://schemas.openxmlformats.org/officeDocument/2006/relationships/hyperlink" Target="http://pbs.twimg.com/profile_images/582539185514536960/r7fMylVC_normal.jpg" TargetMode="External"/><Relationship Id="rId705" Type="http://schemas.openxmlformats.org/officeDocument/2006/relationships/hyperlink" Target="https://t.co/9W9n84Kx2I" TargetMode="External"/><Relationship Id="rId1128" Type="http://schemas.openxmlformats.org/officeDocument/2006/relationships/hyperlink" Target="http://pbs.twimg.com/profile_images/1291460018445918208/t16xFdUL_normal.jpg" TargetMode="External"/><Relationship Id="rId1335" Type="http://schemas.openxmlformats.org/officeDocument/2006/relationships/hyperlink" Target="http://pbs.twimg.com/profile_images/1256732386332676098/xVk9NkBG_normal.jpg" TargetMode="External"/><Relationship Id="rId1542" Type="http://schemas.openxmlformats.org/officeDocument/2006/relationships/hyperlink" Target="http://pbs.twimg.com/profile_images/1292309647269834753/3wPcV2Cw_normal.jpg" TargetMode="External"/><Relationship Id="rId2940" Type="http://schemas.openxmlformats.org/officeDocument/2006/relationships/hyperlink" Target="https://twitter.com/ingirksnob" TargetMode="External"/><Relationship Id="rId4698" Type="http://schemas.openxmlformats.org/officeDocument/2006/relationships/hyperlink" Target="https://twitter.com/al__boury" TargetMode="External"/><Relationship Id="rId912" Type="http://schemas.openxmlformats.org/officeDocument/2006/relationships/hyperlink" Target="http://pbs.twimg.com/profile_images/1295293526779944960/SA8TjfVm_normal.jpg" TargetMode="External"/><Relationship Id="rId2800" Type="http://schemas.openxmlformats.org/officeDocument/2006/relationships/hyperlink" Target="http://pbs.twimg.com/profile_images/768275495641161729/rS7cpV-V_normal.jpg" TargetMode="External"/><Relationship Id="rId41" Type="http://schemas.openxmlformats.org/officeDocument/2006/relationships/hyperlink" Target="http://t.co/wseofdLFxe" TargetMode="External"/><Relationship Id="rId1402" Type="http://schemas.openxmlformats.org/officeDocument/2006/relationships/hyperlink" Target="http://pbs.twimg.com/profile_images/1020858775232811009/9qGmHbRc_normal.jpg" TargetMode="External"/><Relationship Id="rId4558" Type="http://schemas.openxmlformats.org/officeDocument/2006/relationships/hyperlink" Target="https://twitter.com/shafftybro" TargetMode="External"/><Relationship Id="rId4765" Type="http://schemas.openxmlformats.org/officeDocument/2006/relationships/hyperlink" Target="https://twitter.com/bling_adam" TargetMode="External"/><Relationship Id="rId4972" Type="http://schemas.openxmlformats.org/officeDocument/2006/relationships/hyperlink" Target="https://twitter.com/dimanta777" TargetMode="External"/><Relationship Id="rId288" Type="http://schemas.openxmlformats.org/officeDocument/2006/relationships/hyperlink" Target="https://t.co/v8OYruZT91" TargetMode="External"/><Relationship Id="rId3367" Type="http://schemas.openxmlformats.org/officeDocument/2006/relationships/hyperlink" Target="https://twitter.com/blaine_trainnn" TargetMode="External"/><Relationship Id="rId3574" Type="http://schemas.openxmlformats.org/officeDocument/2006/relationships/hyperlink" Target="https://twitter.com/netsstan" TargetMode="External"/><Relationship Id="rId3781" Type="http://schemas.openxmlformats.org/officeDocument/2006/relationships/hyperlink" Target="https://twitter.com/patriqt_1776" TargetMode="External"/><Relationship Id="rId4418" Type="http://schemas.openxmlformats.org/officeDocument/2006/relationships/hyperlink" Target="https://twitter.com/caronclina" TargetMode="External"/><Relationship Id="rId4625" Type="http://schemas.openxmlformats.org/officeDocument/2006/relationships/hyperlink" Target="https://twitter.com/jsorr31" TargetMode="External"/><Relationship Id="rId4832" Type="http://schemas.openxmlformats.org/officeDocument/2006/relationships/hyperlink" Target="https://twitter.com/brandonb36" TargetMode="External"/><Relationship Id="rId495" Type="http://schemas.openxmlformats.org/officeDocument/2006/relationships/hyperlink" Target="https://t.co/FxFsZUBFrM" TargetMode="External"/><Relationship Id="rId2176" Type="http://schemas.openxmlformats.org/officeDocument/2006/relationships/hyperlink" Target="http://pbs.twimg.com/profile_images/1297590179260248064/-FOTkTS3_normal.jpg" TargetMode="External"/><Relationship Id="rId2383" Type="http://schemas.openxmlformats.org/officeDocument/2006/relationships/hyperlink" Target="http://pbs.twimg.com/profile_images/1267698206910996482/urqvTN_E_normal.jpg" TargetMode="External"/><Relationship Id="rId2590" Type="http://schemas.openxmlformats.org/officeDocument/2006/relationships/hyperlink" Target="http://pbs.twimg.com/profile_images/1292973018449358865/lnyezbtL_normal.jpg" TargetMode="External"/><Relationship Id="rId3227" Type="http://schemas.openxmlformats.org/officeDocument/2006/relationships/hyperlink" Target="https://twitter.com/dw_pratt" TargetMode="External"/><Relationship Id="rId3434" Type="http://schemas.openxmlformats.org/officeDocument/2006/relationships/hyperlink" Target="https://twitter.com/jetrixz1" TargetMode="External"/><Relationship Id="rId3641" Type="http://schemas.openxmlformats.org/officeDocument/2006/relationships/hyperlink" Target="https://twitter.com/akamaraszn" TargetMode="External"/><Relationship Id="rId148" Type="http://schemas.openxmlformats.org/officeDocument/2006/relationships/hyperlink" Target="https://t.co/BwjrW0rEaj" TargetMode="External"/><Relationship Id="rId355" Type="http://schemas.openxmlformats.org/officeDocument/2006/relationships/hyperlink" Target="https://t.co/LGACr0GGvp" TargetMode="External"/><Relationship Id="rId562" Type="http://schemas.openxmlformats.org/officeDocument/2006/relationships/hyperlink" Target="https://t.co/ScNVY5d91C" TargetMode="External"/><Relationship Id="rId1192" Type="http://schemas.openxmlformats.org/officeDocument/2006/relationships/hyperlink" Target="http://pbs.twimg.com/profile_images/1265929170913296385/I54xoXdG_normal.jpg" TargetMode="External"/><Relationship Id="rId2036" Type="http://schemas.openxmlformats.org/officeDocument/2006/relationships/hyperlink" Target="http://pbs.twimg.com/profile_images/1106229375463247872/Tpxls7wB_normal.jpg" TargetMode="External"/><Relationship Id="rId2243" Type="http://schemas.openxmlformats.org/officeDocument/2006/relationships/hyperlink" Target="http://pbs.twimg.com/profile_images/121024503/tigerspng_normal.png" TargetMode="External"/><Relationship Id="rId2450" Type="http://schemas.openxmlformats.org/officeDocument/2006/relationships/hyperlink" Target="http://pbs.twimg.com/profile_images/1036738446793035776/EfArEDw8_normal.jpg" TargetMode="External"/><Relationship Id="rId3501" Type="http://schemas.openxmlformats.org/officeDocument/2006/relationships/hyperlink" Target="https://twitter.com/riotatomick" TargetMode="External"/><Relationship Id="rId215" Type="http://schemas.openxmlformats.org/officeDocument/2006/relationships/hyperlink" Target="https://t.co/wVH5yL1gCR" TargetMode="External"/><Relationship Id="rId422" Type="http://schemas.openxmlformats.org/officeDocument/2006/relationships/hyperlink" Target="https://t.co/5c9Tdk7xMt" TargetMode="External"/><Relationship Id="rId1052" Type="http://schemas.openxmlformats.org/officeDocument/2006/relationships/hyperlink" Target="http://pbs.twimg.com/profile_images/848946510918295557/RmsOl1zv_normal.jpg" TargetMode="External"/><Relationship Id="rId2103" Type="http://schemas.openxmlformats.org/officeDocument/2006/relationships/hyperlink" Target="http://pbs.twimg.com/profile_images/1289382598440095745/IpTuOsgU_normal.jpg" TargetMode="External"/><Relationship Id="rId2310" Type="http://schemas.openxmlformats.org/officeDocument/2006/relationships/hyperlink" Target="http://pbs.twimg.com/profile_images/1297742667875594240/R8SMDIrn_normal.jpg" TargetMode="External"/><Relationship Id="rId4068" Type="http://schemas.openxmlformats.org/officeDocument/2006/relationships/hyperlink" Target="https://twitter.com/blackwomenviews" TargetMode="External"/><Relationship Id="rId4275" Type="http://schemas.openxmlformats.org/officeDocument/2006/relationships/hyperlink" Target="https://twitter.com/tomjmorris" TargetMode="External"/><Relationship Id="rId4482" Type="http://schemas.openxmlformats.org/officeDocument/2006/relationships/hyperlink" Target="https://twitter.com/itspallet" TargetMode="External"/><Relationship Id="rId1869" Type="http://schemas.openxmlformats.org/officeDocument/2006/relationships/hyperlink" Target="http://pbs.twimg.com/profile_images/1283832234064183296/aGYoCCuf_normal.jpg" TargetMode="External"/><Relationship Id="rId3084" Type="http://schemas.openxmlformats.org/officeDocument/2006/relationships/hyperlink" Target="https://twitter.com/lennonconti" TargetMode="External"/><Relationship Id="rId3291" Type="http://schemas.openxmlformats.org/officeDocument/2006/relationships/hyperlink" Target="https://twitter.com/s15turbo1" TargetMode="External"/><Relationship Id="rId4135" Type="http://schemas.openxmlformats.org/officeDocument/2006/relationships/hyperlink" Target="https://twitter.com/josesyounglad" TargetMode="External"/><Relationship Id="rId1729" Type="http://schemas.openxmlformats.org/officeDocument/2006/relationships/hyperlink" Target="http://pbs.twimg.com/profile_images/1284536230470877185/J2eP7gMO_normal.jpg" TargetMode="External"/><Relationship Id="rId1936" Type="http://schemas.openxmlformats.org/officeDocument/2006/relationships/hyperlink" Target="http://pbs.twimg.com/profile_images/1125886827183759361/m2krpylC_normal.jpg" TargetMode="External"/><Relationship Id="rId4342" Type="http://schemas.openxmlformats.org/officeDocument/2006/relationships/hyperlink" Target="https://twitter.com/lsgregg" TargetMode="External"/><Relationship Id="rId3151" Type="http://schemas.openxmlformats.org/officeDocument/2006/relationships/hyperlink" Target="https://twitter.com/chris_ortiz26" TargetMode="External"/><Relationship Id="rId4202" Type="http://schemas.openxmlformats.org/officeDocument/2006/relationships/hyperlink" Target="https://twitter.com/brianpfraser" TargetMode="External"/><Relationship Id="rId3011" Type="http://schemas.openxmlformats.org/officeDocument/2006/relationships/hyperlink" Target="https://twitter.com/tha_bakar" TargetMode="External"/><Relationship Id="rId3968" Type="http://schemas.openxmlformats.org/officeDocument/2006/relationships/hyperlink" Target="https://twitter.com/lgio27" TargetMode="External"/><Relationship Id="rId5" Type="http://schemas.openxmlformats.org/officeDocument/2006/relationships/hyperlink" Target="http://t.co/IaghNW8Xm2" TargetMode="External"/><Relationship Id="rId889" Type="http://schemas.openxmlformats.org/officeDocument/2006/relationships/hyperlink" Target="http://pbs.twimg.com/profile_images/1107142268325027841/3tXlUgyg_normal.jpg" TargetMode="External"/><Relationship Id="rId2777" Type="http://schemas.openxmlformats.org/officeDocument/2006/relationships/hyperlink" Target="http://pbs.twimg.com/profile_images/1074501912966225920/vy19j0al_normal.jpg" TargetMode="External"/><Relationship Id="rId749" Type="http://schemas.openxmlformats.org/officeDocument/2006/relationships/hyperlink" Target="http://pbs.twimg.com/profile_images/1294419302246907909/Bn0KbSew_normal.jpg" TargetMode="External"/><Relationship Id="rId1379" Type="http://schemas.openxmlformats.org/officeDocument/2006/relationships/hyperlink" Target="http://pbs.twimg.com/profile_images/1297588595952361473/xWHeLPMA_normal.jpg" TargetMode="External"/><Relationship Id="rId1586" Type="http://schemas.openxmlformats.org/officeDocument/2006/relationships/hyperlink" Target="http://pbs.twimg.com/profile_images/1293023899685355520/lLjSSete_normal.jpg" TargetMode="External"/><Relationship Id="rId2984" Type="http://schemas.openxmlformats.org/officeDocument/2006/relationships/hyperlink" Target="https://twitter.com/skunky66613" TargetMode="External"/><Relationship Id="rId3828" Type="http://schemas.openxmlformats.org/officeDocument/2006/relationships/hyperlink" Target="https://twitter.com/jlcommonsense" TargetMode="External"/><Relationship Id="rId5043" Type="http://schemas.openxmlformats.org/officeDocument/2006/relationships/hyperlink" Target="https://twitter.com/chickatrader" TargetMode="External"/><Relationship Id="rId609" Type="http://schemas.openxmlformats.org/officeDocument/2006/relationships/hyperlink" Target="https://t.co/GDryNxEMZi" TargetMode="External"/><Relationship Id="rId956" Type="http://schemas.openxmlformats.org/officeDocument/2006/relationships/hyperlink" Target="http://pbs.twimg.com/profile_images/935759354/On_a_Bridge_normal.jpg" TargetMode="External"/><Relationship Id="rId1239" Type="http://schemas.openxmlformats.org/officeDocument/2006/relationships/hyperlink" Target="http://pbs.twimg.com/profile_images/1294475266589446144/fMecLw0S_normal.jpg" TargetMode="External"/><Relationship Id="rId1793" Type="http://schemas.openxmlformats.org/officeDocument/2006/relationships/hyperlink" Target="http://pbs.twimg.com/profile_images/1256766076983091202/LFKHdM_1_normal.jpg" TargetMode="External"/><Relationship Id="rId2637" Type="http://schemas.openxmlformats.org/officeDocument/2006/relationships/hyperlink" Target="http://pbs.twimg.com/profile_images/1048164908213456896/Bx-MDYBB_normal.jpg" TargetMode="External"/><Relationship Id="rId2844" Type="http://schemas.openxmlformats.org/officeDocument/2006/relationships/hyperlink" Target="http://pbs.twimg.com/profile_images/798546872348577793/XZXel8_T_normal.jpg" TargetMode="External"/><Relationship Id="rId85" Type="http://schemas.openxmlformats.org/officeDocument/2006/relationships/hyperlink" Target="https://t.co/fsNdBnmWiC" TargetMode="External"/><Relationship Id="rId816" Type="http://schemas.openxmlformats.org/officeDocument/2006/relationships/hyperlink" Target="http://pbs.twimg.com/profile_images/378800000670838044/d6ac7616d4af77f128ca0bfe6201131e_normal.jpeg" TargetMode="External"/><Relationship Id="rId1446" Type="http://schemas.openxmlformats.org/officeDocument/2006/relationships/hyperlink" Target="http://pbs.twimg.com/profile_images/897313644794466304/aMdgJwSW_normal.jpg" TargetMode="External"/><Relationship Id="rId1653" Type="http://schemas.openxmlformats.org/officeDocument/2006/relationships/hyperlink" Target="http://pbs.twimg.com/profile_images/1190117858140938245/WMlxmUQ6_normal.jpg" TargetMode="External"/><Relationship Id="rId1860" Type="http://schemas.openxmlformats.org/officeDocument/2006/relationships/hyperlink" Target="http://pbs.twimg.com/profile_images/1260972156768354305/sHxsDx_h_normal.jpg" TargetMode="External"/><Relationship Id="rId2704" Type="http://schemas.openxmlformats.org/officeDocument/2006/relationships/hyperlink" Target="http://pbs.twimg.com/profile_images/1289648243966709760/EvtuRDWh_normal.jpg" TargetMode="External"/><Relationship Id="rId2911" Type="http://schemas.openxmlformats.org/officeDocument/2006/relationships/hyperlink" Target="https://twitter.com/_jemmee_" TargetMode="External"/><Relationship Id="rId1306" Type="http://schemas.openxmlformats.org/officeDocument/2006/relationships/hyperlink" Target="http://pbs.twimg.com/profile_images/1255344141594214401/qYHFxkwO_normal.jpg" TargetMode="External"/><Relationship Id="rId1513" Type="http://schemas.openxmlformats.org/officeDocument/2006/relationships/hyperlink" Target="http://pbs.twimg.com/profile_images/1298003031397666816/HbSoVm69_normal.jpg" TargetMode="External"/><Relationship Id="rId1720" Type="http://schemas.openxmlformats.org/officeDocument/2006/relationships/hyperlink" Target="http://pbs.twimg.com/profile_images/1284257678748000257/b-zrrDOs_normal.jpg" TargetMode="External"/><Relationship Id="rId4669" Type="http://schemas.openxmlformats.org/officeDocument/2006/relationships/hyperlink" Target="https://twitter.com/alexfunderburke" TargetMode="External"/><Relationship Id="rId4876" Type="http://schemas.openxmlformats.org/officeDocument/2006/relationships/hyperlink" Target="https://twitter.com/gmgeoffry" TargetMode="External"/><Relationship Id="rId12" Type="http://schemas.openxmlformats.org/officeDocument/2006/relationships/hyperlink" Target="https://t.co/0vDw5IaB4P" TargetMode="External"/><Relationship Id="rId3478" Type="http://schemas.openxmlformats.org/officeDocument/2006/relationships/hyperlink" Target="https://twitter.com/coastalcardcoll" TargetMode="External"/><Relationship Id="rId3685" Type="http://schemas.openxmlformats.org/officeDocument/2006/relationships/hyperlink" Target="https://twitter.com/justthenews" TargetMode="External"/><Relationship Id="rId3892" Type="http://schemas.openxmlformats.org/officeDocument/2006/relationships/hyperlink" Target="https://twitter.com/arsenal" TargetMode="External"/><Relationship Id="rId4529" Type="http://schemas.openxmlformats.org/officeDocument/2006/relationships/hyperlink" Target="https://twitter.com/drunken7s" TargetMode="External"/><Relationship Id="rId4736" Type="http://schemas.openxmlformats.org/officeDocument/2006/relationships/hyperlink" Target="https://twitter.com/alex_kirshner" TargetMode="External"/><Relationship Id="rId4943" Type="http://schemas.openxmlformats.org/officeDocument/2006/relationships/hyperlink" Target="https://twitter.com/themattdemarco" TargetMode="External"/><Relationship Id="rId399" Type="http://schemas.openxmlformats.org/officeDocument/2006/relationships/hyperlink" Target="https://t.co/JBW7EKEZVK" TargetMode="External"/><Relationship Id="rId2287" Type="http://schemas.openxmlformats.org/officeDocument/2006/relationships/hyperlink" Target="http://pbs.twimg.com/profile_images/1293227771628531714/wdINXzuh_normal.jpg" TargetMode="External"/><Relationship Id="rId2494" Type="http://schemas.openxmlformats.org/officeDocument/2006/relationships/hyperlink" Target="http://pbs.twimg.com/profile_images/1181069377405214721/XzSvfCD5_normal.jpg" TargetMode="External"/><Relationship Id="rId3338" Type="http://schemas.openxmlformats.org/officeDocument/2006/relationships/hyperlink" Target="https://twitter.com/elelmo661" TargetMode="External"/><Relationship Id="rId3545" Type="http://schemas.openxmlformats.org/officeDocument/2006/relationships/hyperlink" Target="https://twitter.com/gop" TargetMode="External"/><Relationship Id="rId3752" Type="http://schemas.openxmlformats.org/officeDocument/2006/relationships/hyperlink" Target="https://twitter.com/xlyn666" TargetMode="External"/><Relationship Id="rId259" Type="http://schemas.openxmlformats.org/officeDocument/2006/relationships/hyperlink" Target="https://t.co/VXupi3gwVK" TargetMode="External"/><Relationship Id="rId466" Type="http://schemas.openxmlformats.org/officeDocument/2006/relationships/hyperlink" Target="https://t.co/ZUXqqnMKC6" TargetMode="External"/><Relationship Id="rId673" Type="http://schemas.openxmlformats.org/officeDocument/2006/relationships/hyperlink" Target="https://t.co/n1BO9KWh09" TargetMode="External"/><Relationship Id="rId880" Type="http://schemas.openxmlformats.org/officeDocument/2006/relationships/hyperlink" Target="http://pbs.twimg.com/profile_images/3751159632/0e3ee44c2c8bd87c2a272a4ce07ec36e_normal.jpeg" TargetMode="External"/><Relationship Id="rId1096" Type="http://schemas.openxmlformats.org/officeDocument/2006/relationships/hyperlink" Target="http://pbs.twimg.com/profile_images/1296124233081335811/eB9gHA0F_normal.jpg" TargetMode="External"/><Relationship Id="rId2147" Type="http://schemas.openxmlformats.org/officeDocument/2006/relationships/hyperlink" Target="http://pbs.twimg.com/profile_images/1295981698933354496/HzJ3_iDn_normal.jpg" TargetMode="External"/><Relationship Id="rId2354" Type="http://schemas.openxmlformats.org/officeDocument/2006/relationships/hyperlink" Target="http://pbs.twimg.com/profile_images/2826001043/2983154e5b6f9061ae2e99c26e2e5a6a_normal.png" TargetMode="External"/><Relationship Id="rId2561" Type="http://schemas.openxmlformats.org/officeDocument/2006/relationships/hyperlink" Target="http://pbs.twimg.com/profile_images/969757202746458113/XVChCpCM_normal.jpg" TargetMode="External"/><Relationship Id="rId3405" Type="http://schemas.openxmlformats.org/officeDocument/2006/relationships/hyperlink" Target="https://twitter.com/chrisfetterman" TargetMode="External"/><Relationship Id="rId4803" Type="http://schemas.openxmlformats.org/officeDocument/2006/relationships/hyperlink" Target="https://twitter.com/darthmcvayder" TargetMode="External"/><Relationship Id="rId119" Type="http://schemas.openxmlformats.org/officeDocument/2006/relationships/hyperlink" Target="https://t.co/Jg8LR8CISd" TargetMode="External"/><Relationship Id="rId326" Type="http://schemas.openxmlformats.org/officeDocument/2006/relationships/hyperlink" Target="https://t.co/jdDJM0OV1p" TargetMode="External"/><Relationship Id="rId533" Type="http://schemas.openxmlformats.org/officeDocument/2006/relationships/hyperlink" Target="https://t.co/kzkHru0sFJ" TargetMode="External"/><Relationship Id="rId1163" Type="http://schemas.openxmlformats.org/officeDocument/2006/relationships/hyperlink" Target="http://pbs.twimg.com/profile_images/1144335419007483905/wwV_z3qo_normal.png" TargetMode="External"/><Relationship Id="rId1370" Type="http://schemas.openxmlformats.org/officeDocument/2006/relationships/hyperlink" Target="http://pbs.twimg.com/profile_images/1290333761272414209/mJNHD0Ii_normal.jpg" TargetMode="External"/><Relationship Id="rId2007" Type="http://schemas.openxmlformats.org/officeDocument/2006/relationships/hyperlink" Target="http://pbs.twimg.com/profile_images/1182036644834283520/ZPIcntHH_normal.png" TargetMode="External"/><Relationship Id="rId2214" Type="http://schemas.openxmlformats.org/officeDocument/2006/relationships/hyperlink" Target="http://pbs.twimg.com/profile_images/1296320727411355650/5I_aoqiA_normal.jpg" TargetMode="External"/><Relationship Id="rId3612" Type="http://schemas.openxmlformats.org/officeDocument/2006/relationships/hyperlink" Target="https://twitter.com/noliotg" TargetMode="External"/><Relationship Id="rId740" Type="http://schemas.openxmlformats.org/officeDocument/2006/relationships/hyperlink" Target="http://pbs.twimg.com/profile_images/1292878860690829312/Zh-u10fD_normal.jpg" TargetMode="External"/><Relationship Id="rId1023" Type="http://schemas.openxmlformats.org/officeDocument/2006/relationships/hyperlink" Target="http://pbs.twimg.com/profile_images/1292690120873857024/ZyuYIWbe_normal.jpg" TargetMode="External"/><Relationship Id="rId2421" Type="http://schemas.openxmlformats.org/officeDocument/2006/relationships/hyperlink" Target="http://pbs.twimg.com/profile_images/589439688986988547/lLA7dXGi_normal.png" TargetMode="External"/><Relationship Id="rId4179" Type="http://schemas.openxmlformats.org/officeDocument/2006/relationships/hyperlink" Target="https://twitter.com/ben_keul" TargetMode="External"/><Relationship Id="rId600" Type="http://schemas.openxmlformats.org/officeDocument/2006/relationships/hyperlink" Target="https://t.co/oxCgp4Qvfk" TargetMode="External"/><Relationship Id="rId1230" Type="http://schemas.openxmlformats.org/officeDocument/2006/relationships/hyperlink" Target="http://pbs.twimg.com/profile_images/1199164274540716032/sJqkJPnn_normal.jpg" TargetMode="External"/><Relationship Id="rId4386" Type="http://schemas.openxmlformats.org/officeDocument/2006/relationships/hyperlink" Target="https://twitter.com/stanton_jones" TargetMode="External"/><Relationship Id="rId4593" Type="http://schemas.openxmlformats.org/officeDocument/2006/relationships/hyperlink" Target="https://twitter.com/gregchachas1" TargetMode="External"/><Relationship Id="rId3195" Type="http://schemas.openxmlformats.org/officeDocument/2006/relationships/hyperlink" Target="https://twitter.com/retrojwr" TargetMode="External"/><Relationship Id="rId4039" Type="http://schemas.openxmlformats.org/officeDocument/2006/relationships/hyperlink" Target="https://twitter.com/stevenklopplfc" TargetMode="External"/><Relationship Id="rId4246" Type="http://schemas.openxmlformats.org/officeDocument/2006/relationships/hyperlink" Target="https://twitter.com/jeffgorton3" TargetMode="External"/><Relationship Id="rId4453" Type="http://schemas.openxmlformats.org/officeDocument/2006/relationships/hyperlink" Target="https://twitter.com/bigorangepruitt" TargetMode="External"/><Relationship Id="rId4660" Type="http://schemas.openxmlformats.org/officeDocument/2006/relationships/hyperlink" Target="https://twitter.com/mbgoins" TargetMode="External"/><Relationship Id="rId3055" Type="http://schemas.openxmlformats.org/officeDocument/2006/relationships/hyperlink" Target="https://twitter.com/phlo1x" TargetMode="External"/><Relationship Id="rId3262" Type="http://schemas.openxmlformats.org/officeDocument/2006/relationships/hyperlink" Target="https://twitter.com/exiledstudent48" TargetMode="External"/><Relationship Id="rId4106" Type="http://schemas.openxmlformats.org/officeDocument/2006/relationships/hyperlink" Target="https://twitter.com/washingtonpost" TargetMode="External"/><Relationship Id="rId4313" Type="http://schemas.openxmlformats.org/officeDocument/2006/relationships/hyperlink" Target="https://twitter.com/uncisfamily" TargetMode="External"/><Relationship Id="rId4520" Type="http://schemas.openxmlformats.org/officeDocument/2006/relationships/hyperlink" Target="https://twitter.com/oldkidsloth" TargetMode="External"/><Relationship Id="rId183" Type="http://schemas.openxmlformats.org/officeDocument/2006/relationships/hyperlink" Target="https://t.co/MJ3zzMQeFI" TargetMode="External"/><Relationship Id="rId390" Type="http://schemas.openxmlformats.org/officeDocument/2006/relationships/hyperlink" Target="https://t.co/WjxJRo2kgC" TargetMode="External"/><Relationship Id="rId1907" Type="http://schemas.openxmlformats.org/officeDocument/2006/relationships/hyperlink" Target="http://pbs.twimg.com/profile_images/1283968374482120707/Al10bLAw_normal.jpg" TargetMode="External"/><Relationship Id="rId2071" Type="http://schemas.openxmlformats.org/officeDocument/2006/relationships/hyperlink" Target="http://pbs.twimg.com/profile_images/1264878687033479168/kdA2yXv6_normal.jpg" TargetMode="External"/><Relationship Id="rId3122" Type="http://schemas.openxmlformats.org/officeDocument/2006/relationships/hyperlink" Target="https://twitter.com/ken_akehurst" TargetMode="External"/><Relationship Id="rId250" Type="http://schemas.openxmlformats.org/officeDocument/2006/relationships/hyperlink" Target="https://t.co/ZHVvCA8mHK" TargetMode="External"/><Relationship Id="rId110" Type="http://schemas.openxmlformats.org/officeDocument/2006/relationships/hyperlink" Target="https://t.co/0hiFw7VvzD" TargetMode="External"/><Relationship Id="rId2888" Type="http://schemas.openxmlformats.org/officeDocument/2006/relationships/hyperlink" Target="http://pbs.twimg.com/profile_images/1225546110015541248/pZY-AcQR_normal.jpg" TargetMode="External"/><Relationship Id="rId3939" Type="http://schemas.openxmlformats.org/officeDocument/2006/relationships/hyperlink" Target="https://twitter.com/dubs_girl" TargetMode="External"/><Relationship Id="rId1697" Type="http://schemas.openxmlformats.org/officeDocument/2006/relationships/hyperlink" Target="http://pbs.twimg.com/profile_images/1266414813720326145/uMzxiln8_normal.jpg" TargetMode="External"/><Relationship Id="rId2748" Type="http://schemas.openxmlformats.org/officeDocument/2006/relationships/hyperlink" Target="http://pbs.twimg.com/profile_images/974469214215004160/WW2TSMeE_normal.jpg" TargetMode="External"/><Relationship Id="rId2955" Type="http://schemas.openxmlformats.org/officeDocument/2006/relationships/hyperlink" Target="https://twitter.com/monomoonchild1" TargetMode="External"/><Relationship Id="rId927" Type="http://schemas.openxmlformats.org/officeDocument/2006/relationships/hyperlink" Target="http://pbs.twimg.com/profile_images/1265892246118756352/aETpjm4R_normal.png" TargetMode="External"/><Relationship Id="rId1557" Type="http://schemas.openxmlformats.org/officeDocument/2006/relationships/hyperlink" Target="http://pbs.twimg.com/profile_images/1236000551/Copy_of_me_tube_london_normal.JPG" TargetMode="External"/><Relationship Id="rId1764" Type="http://schemas.openxmlformats.org/officeDocument/2006/relationships/hyperlink" Target="http://pbs.twimg.com/profile_images/1294528835329773568/08HZzKIJ_normal.jpg" TargetMode="External"/><Relationship Id="rId1971" Type="http://schemas.openxmlformats.org/officeDocument/2006/relationships/hyperlink" Target="http://pbs.twimg.com/profile_images/1206748940546138112/x_23Avg__normal.jpg" TargetMode="External"/><Relationship Id="rId2608" Type="http://schemas.openxmlformats.org/officeDocument/2006/relationships/hyperlink" Target="http://pbs.twimg.com/profile_images/431931912165150720/NZbdu0O6_normal.jpeg" TargetMode="External"/><Relationship Id="rId2815" Type="http://schemas.openxmlformats.org/officeDocument/2006/relationships/hyperlink" Target="http://pbs.twimg.com/profile_images/732611694325731328/MhiHfyFN_normal.jpg" TargetMode="External"/><Relationship Id="rId4170" Type="http://schemas.openxmlformats.org/officeDocument/2006/relationships/hyperlink" Target="https://twitter.com/stephenreinsmit" TargetMode="External"/><Relationship Id="rId5014" Type="http://schemas.openxmlformats.org/officeDocument/2006/relationships/hyperlink" Target="https://twitter.com/teewillff311" TargetMode="External"/><Relationship Id="rId56" Type="http://schemas.openxmlformats.org/officeDocument/2006/relationships/hyperlink" Target="https://t.co/4nCdo0yUAF" TargetMode="External"/><Relationship Id="rId1417" Type="http://schemas.openxmlformats.org/officeDocument/2006/relationships/hyperlink" Target="http://pbs.twimg.com/profile_images/888692462973206530/el_PHqRo_normal.jpg" TargetMode="External"/><Relationship Id="rId1624" Type="http://schemas.openxmlformats.org/officeDocument/2006/relationships/hyperlink" Target="http://pbs.twimg.com/profile_images/1231706425543602177/R8JlNDIG_normal.jpg" TargetMode="External"/><Relationship Id="rId1831" Type="http://schemas.openxmlformats.org/officeDocument/2006/relationships/hyperlink" Target="http://pbs.twimg.com/profile_images/837307557374906368/0_k6kEBX_normal.jpg" TargetMode="External"/><Relationship Id="rId4030" Type="http://schemas.openxmlformats.org/officeDocument/2006/relationships/hyperlink" Target="https://twitter.com/blaireerskine" TargetMode="External"/><Relationship Id="rId4987" Type="http://schemas.openxmlformats.org/officeDocument/2006/relationships/hyperlink" Target="https://twitter.com/emckown23" TargetMode="External"/><Relationship Id="rId3589" Type="http://schemas.openxmlformats.org/officeDocument/2006/relationships/hyperlink" Target="https://twitter.com/bonzomcmuffin" TargetMode="External"/><Relationship Id="rId3796" Type="http://schemas.openxmlformats.org/officeDocument/2006/relationships/hyperlink" Target="https://twitter.com/blockedbybamba" TargetMode="External"/><Relationship Id="rId2398" Type="http://schemas.openxmlformats.org/officeDocument/2006/relationships/hyperlink" Target="http://pbs.twimg.com/profile_images/829706221951279104/vk9OKc47_normal.jpg" TargetMode="External"/><Relationship Id="rId3449" Type="http://schemas.openxmlformats.org/officeDocument/2006/relationships/hyperlink" Target="https://twitter.com/teamliquidlol" TargetMode="External"/><Relationship Id="rId4847" Type="http://schemas.openxmlformats.org/officeDocument/2006/relationships/hyperlink" Target="https://twitter.com/k_nuttles" TargetMode="External"/><Relationship Id="rId577" Type="http://schemas.openxmlformats.org/officeDocument/2006/relationships/hyperlink" Target="https://t.co/NhBVpux2mz" TargetMode="External"/><Relationship Id="rId2258" Type="http://schemas.openxmlformats.org/officeDocument/2006/relationships/hyperlink" Target="http://pbs.twimg.com/profile_images/1259648205932957703/YanM49Jx_normal.jpg" TargetMode="External"/><Relationship Id="rId3656" Type="http://schemas.openxmlformats.org/officeDocument/2006/relationships/hyperlink" Target="https://twitter.com/caspvr" TargetMode="External"/><Relationship Id="rId3863" Type="http://schemas.openxmlformats.org/officeDocument/2006/relationships/hyperlink" Target="https://twitter.com/kjbbibleman" TargetMode="External"/><Relationship Id="rId4707" Type="http://schemas.openxmlformats.org/officeDocument/2006/relationships/hyperlink" Target="https://twitter.com/richardericjr" TargetMode="External"/><Relationship Id="rId4914" Type="http://schemas.openxmlformats.org/officeDocument/2006/relationships/hyperlink" Target="https://twitter.com/strawhatcook" TargetMode="External"/><Relationship Id="rId784" Type="http://schemas.openxmlformats.org/officeDocument/2006/relationships/hyperlink" Target="http://pbs.twimg.com/profile_images/1227609771630616577/tOdaWo9d_normal.jpg" TargetMode="External"/><Relationship Id="rId991" Type="http://schemas.openxmlformats.org/officeDocument/2006/relationships/hyperlink" Target="http://pbs.twimg.com/profile_images/1215527874813403136/TFaiT_WR_normal.jpg" TargetMode="External"/><Relationship Id="rId1067" Type="http://schemas.openxmlformats.org/officeDocument/2006/relationships/hyperlink" Target="http://pbs.twimg.com/profile_images/1007295315492290560/95XQHQBs_normal.jpg" TargetMode="External"/><Relationship Id="rId2465" Type="http://schemas.openxmlformats.org/officeDocument/2006/relationships/hyperlink" Target="http://pbs.twimg.com/profile_images/1282139841984167938/UEnbPZMg_normal.jpg" TargetMode="External"/><Relationship Id="rId2672" Type="http://schemas.openxmlformats.org/officeDocument/2006/relationships/hyperlink" Target="http://pbs.twimg.com/profile_images/1283429818684436481/nq1gbzGZ_normal.jpg" TargetMode="External"/><Relationship Id="rId3309" Type="http://schemas.openxmlformats.org/officeDocument/2006/relationships/hyperlink" Target="https://twitter.com/joadeli" TargetMode="External"/><Relationship Id="rId3516" Type="http://schemas.openxmlformats.org/officeDocument/2006/relationships/hyperlink" Target="https://twitter.com/genericalias1" TargetMode="External"/><Relationship Id="rId3723" Type="http://schemas.openxmlformats.org/officeDocument/2006/relationships/hyperlink" Target="https://twitter.com/hannnahbiss" TargetMode="External"/><Relationship Id="rId3930" Type="http://schemas.openxmlformats.org/officeDocument/2006/relationships/hyperlink" Target="https://twitter.com/tpwkjxdn" TargetMode="External"/><Relationship Id="rId437" Type="http://schemas.openxmlformats.org/officeDocument/2006/relationships/hyperlink" Target="https://t.co/HVeqXr6NUY" TargetMode="External"/><Relationship Id="rId644" Type="http://schemas.openxmlformats.org/officeDocument/2006/relationships/hyperlink" Target="https://t.co/g8JhQcBGaS" TargetMode="External"/><Relationship Id="rId851" Type="http://schemas.openxmlformats.org/officeDocument/2006/relationships/hyperlink" Target="http://pbs.twimg.com/profile_images/929450867891232768/qUwtx-sd_normal.jpg" TargetMode="External"/><Relationship Id="rId1274" Type="http://schemas.openxmlformats.org/officeDocument/2006/relationships/hyperlink" Target="http://pbs.twimg.com/profile_images/1296183670139752450/bEyXFhHR_normal.jpg" TargetMode="External"/><Relationship Id="rId1481" Type="http://schemas.openxmlformats.org/officeDocument/2006/relationships/hyperlink" Target="http://pbs.twimg.com/profile_images/1298753221234753541/vgX01fBj_normal.jpg" TargetMode="External"/><Relationship Id="rId2118" Type="http://schemas.openxmlformats.org/officeDocument/2006/relationships/hyperlink" Target="http://pbs.twimg.com/profile_images/1297228529252302848/ttOCW0lC_normal.jpg" TargetMode="External"/><Relationship Id="rId2325" Type="http://schemas.openxmlformats.org/officeDocument/2006/relationships/hyperlink" Target="http://pbs.twimg.com/profile_images/1261773614300438532/R4pitsPz_normal.jpg" TargetMode="External"/><Relationship Id="rId2532" Type="http://schemas.openxmlformats.org/officeDocument/2006/relationships/hyperlink" Target="http://pbs.twimg.com/profile_images/1133934088467824640/Bp98O_uI_normal.jpg" TargetMode="External"/><Relationship Id="rId504" Type="http://schemas.openxmlformats.org/officeDocument/2006/relationships/hyperlink" Target="https://t.co/SEBXMXMxI8" TargetMode="External"/><Relationship Id="rId711" Type="http://schemas.openxmlformats.org/officeDocument/2006/relationships/hyperlink" Target="https://t.co/7ugQH9U7ev" TargetMode="External"/><Relationship Id="rId1134" Type="http://schemas.openxmlformats.org/officeDocument/2006/relationships/hyperlink" Target="http://pbs.twimg.com/profile_images/1298028546363973639/b1Fomcjr_normal.jpg" TargetMode="External"/><Relationship Id="rId1341" Type="http://schemas.openxmlformats.org/officeDocument/2006/relationships/hyperlink" Target="http://pbs.twimg.com/profile_images/1272761497546977280/fjjifFvD_normal.jpg" TargetMode="External"/><Relationship Id="rId4497" Type="http://schemas.openxmlformats.org/officeDocument/2006/relationships/hyperlink" Target="https://twitter.com/mccarthysean16" TargetMode="External"/><Relationship Id="rId1201" Type="http://schemas.openxmlformats.org/officeDocument/2006/relationships/hyperlink" Target="http://pbs.twimg.com/profile_images/1073607078109949957/74oimLX4_normal.jpg" TargetMode="External"/><Relationship Id="rId3099" Type="http://schemas.openxmlformats.org/officeDocument/2006/relationships/hyperlink" Target="https://twitter.com/cjmpadres23" TargetMode="External"/><Relationship Id="rId4357" Type="http://schemas.openxmlformats.org/officeDocument/2006/relationships/hyperlink" Target="https://twitter.com/mrcatullus" TargetMode="External"/><Relationship Id="rId4564" Type="http://schemas.openxmlformats.org/officeDocument/2006/relationships/hyperlink" Target="https://twitter.com/pmscrub" TargetMode="External"/><Relationship Id="rId4771" Type="http://schemas.openxmlformats.org/officeDocument/2006/relationships/hyperlink" Target="https://twitter.com/msmithobx" TargetMode="External"/><Relationship Id="rId3166" Type="http://schemas.openxmlformats.org/officeDocument/2006/relationships/hyperlink" Target="https://twitter.com/thehoopcentral" TargetMode="External"/><Relationship Id="rId3373" Type="http://schemas.openxmlformats.org/officeDocument/2006/relationships/hyperlink" Target="https://twitter.com/_ak" TargetMode="External"/><Relationship Id="rId3580" Type="http://schemas.openxmlformats.org/officeDocument/2006/relationships/hyperlink" Target="https://twitter.com/spectrumofg" TargetMode="External"/><Relationship Id="rId4217" Type="http://schemas.openxmlformats.org/officeDocument/2006/relationships/hyperlink" Target="https://twitter.com/porterguy1969" TargetMode="External"/><Relationship Id="rId4424" Type="http://schemas.openxmlformats.org/officeDocument/2006/relationships/hyperlink" Target="https://twitter.com/shwinnypooh" TargetMode="External"/><Relationship Id="rId294" Type="http://schemas.openxmlformats.org/officeDocument/2006/relationships/hyperlink" Target="https://t.co/065AtmV6yq" TargetMode="External"/><Relationship Id="rId2182" Type="http://schemas.openxmlformats.org/officeDocument/2006/relationships/hyperlink" Target="http://abs.twimg.com/sticky/default_profile_images/default_profile_normal.png" TargetMode="External"/><Relationship Id="rId3026" Type="http://schemas.openxmlformats.org/officeDocument/2006/relationships/hyperlink" Target="https://twitter.com/jokerwrld" TargetMode="External"/><Relationship Id="rId3233" Type="http://schemas.openxmlformats.org/officeDocument/2006/relationships/hyperlink" Target="https://twitter.com/evilmikemoose" TargetMode="External"/><Relationship Id="rId4631" Type="http://schemas.openxmlformats.org/officeDocument/2006/relationships/hyperlink" Target="https://twitter.com/nodicebro" TargetMode="External"/><Relationship Id="rId154" Type="http://schemas.openxmlformats.org/officeDocument/2006/relationships/hyperlink" Target="https://t.co/CFXD5md1KQ" TargetMode="External"/><Relationship Id="rId361" Type="http://schemas.openxmlformats.org/officeDocument/2006/relationships/hyperlink" Target="https://t.co/Oojsf9L8s6" TargetMode="External"/><Relationship Id="rId2042" Type="http://schemas.openxmlformats.org/officeDocument/2006/relationships/hyperlink" Target="http://pbs.twimg.com/profile_images/1275071547972022272/ow7bFHi3_normal.jpg" TargetMode="External"/><Relationship Id="rId3440" Type="http://schemas.openxmlformats.org/officeDocument/2006/relationships/hyperlink" Target="https://twitter.com/allorim" TargetMode="External"/><Relationship Id="rId2999" Type="http://schemas.openxmlformats.org/officeDocument/2006/relationships/hyperlink" Target="https://twitter.com/tsilinkie" TargetMode="External"/><Relationship Id="rId3300" Type="http://schemas.openxmlformats.org/officeDocument/2006/relationships/hyperlink" Target="https://twitter.com/eddyrmoralesp" TargetMode="External"/><Relationship Id="rId221" Type="http://schemas.openxmlformats.org/officeDocument/2006/relationships/hyperlink" Target="https://t.co/BE5JFzmnFU" TargetMode="External"/><Relationship Id="rId2859" Type="http://schemas.openxmlformats.org/officeDocument/2006/relationships/hyperlink" Target="http://pbs.twimg.com/profile_images/1194503877518712832/WiTGRsul_normal.jpg" TargetMode="External"/><Relationship Id="rId5058" Type="http://schemas.openxmlformats.org/officeDocument/2006/relationships/hyperlink" Target="https://twitter.com/cyr1acus" TargetMode="External"/><Relationship Id="rId1668" Type="http://schemas.openxmlformats.org/officeDocument/2006/relationships/hyperlink" Target="http://pbs.twimg.com/profile_images/1282008583547191296/7DZH9vtJ_normal.jpg" TargetMode="External"/><Relationship Id="rId1875" Type="http://schemas.openxmlformats.org/officeDocument/2006/relationships/hyperlink" Target="http://pbs.twimg.com/profile_images/510981962605944832/ASlDZ9-7_normal.jpeg" TargetMode="External"/><Relationship Id="rId2719" Type="http://schemas.openxmlformats.org/officeDocument/2006/relationships/hyperlink" Target="http://pbs.twimg.com/profile_images/1278118680858185730/P-EZHqcv_normal.jpg" TargetMode="External"/><Relationship Id="rId4074" Type="http://schemas.openxmlformats.org/officeDocument/2006/relationships/hyperlink" Target="https://twitter.com/wojespn" TargetMode="External"/><Relationship Id="rId4281" Type="http://schemas.openxmlformats.org/officeDocument/2006/relationships/hyperlink" Target="https://twitter.com/acinthe715" TargetMode="External"/><Relationship Id="rId1528" Type="http://schemas.openxmlformats.org/officeDocument/2006/relationships/hyperlink" Target="http://pbs.twimg.com/profile_images/1297972601239764992/ZhflCdJS_normal.jpg" TargetMode="External"/><Relationship Id="rId2926" Type="http://schemas.openxmlformats.org/officeDocument/2006/relationships/hyperlink" Target="https://twitter.com/msscorpion555" TargetMode="External"/><Relationship Id="rId3090" Type="http://schemas.openxmlformats.org/officeDocument/2006/relationships/hyperlink" Target="https://twitter.com/macoydubs1" TargetMode="External"/><Relationship Id="rId4141" Type="http://schemas.openxmlformats.org/officeDocument/2006/relationships/hyperlink" Target="https://twitter.com/haighroy" TargetMode="External"/><Relationship Id="rId1735" Type="http://schemas.openxmlformats.org/officeDocument/2006/relationships/hyperlink" Target="http://pbs.twimg.com/profile_images/823385592863944705/a4dY4HJS_normal.jpg" TargetMode="External"/><Relationship Id="rId1942" Type="http://schemas.openxmlformats.org/officeDocument/2006/relationships/hyperlink" Target="http://pbs.twimg.com/profile_images/1256705643425259522/ZcX_1qtM_normal.jpg" TargetMode="External"/><Relationship Id="rId4001" Type="http://schemas.openxmlformats.org/officeDocument/2006/relationships/hyperlink" Target="https://twitter.com/chime" TargetMode="External"/><Relationship Id="rId27" Type="http://schemas.openxmlformats.org/officeDocument/2006/relationships/hyperlink" Target="https://t.co/liixGfmQsm" TargetMode="External"/><Relationship Id="rId1802" Type="http://schemas.openxmlformats.org/officeDocument/2006/relationships/hyperlink" Target="http://pbs.twimg.com/profile_images/1290524969986818048/ORvtjpl5_normal.jpg" TargetMode="External"/><Relationship Id="rId4958" Type="http://schemas.openxmlformats.org/officeDocument/2006/relationships/hyperlink" Target="https://twitter.com/hictwo3" TargetMode="External"/><Relationship Id="rId3767" Type="http://schemas.openxmlformats.org/officeDocument/2006/relationships/hyperlink" Target="https://twitter.com/jammaljamies" TargetMode="External"/><Relationship Id="rId3974" Type="http://schemas.openxmlformats.org/officeDocument/2006/relationships/hyperlink" Target="https://twitter.com/robbiegriil" TargetMode="External"/><Relationship Id="rId4818" Type="http://schemas.openxmlformats.org/officeDocument/2006/relationships/hyperlink" Target="https://twitter.com/vasacefibonacci" TargetMode="External"/><Relationship Id="rId688" Type="http://schemas.openxmlformats.org/officeDocument/2006/relationships/hyperlink" Target="https://t.co/dShATmThPj" TargetMode="External"/><Relationship Id="rId895" Type="http://schemas.openxmlformats.org/officeDocument/2006/relationships/hyperlink" Target="http://pbs.twimg.com/profile_images/1241814154824110081/sBJaiG3L_normal.jpg" TargetMode="External"/><Relationship Id="rId2369" Type="http://schemas.openxmlformats.org/officeDocument/2006/relationships/hyperlink" Target="http://pbs.twimg.com/profile_images/516436590391197696/yjZamO5l_normal.jpeg" TargetMode="External"/><Relationship Id="rId2576" Type="http://schemas.openxmlformats.org/officeDocument/2006/relationships/hyperlink" Target="http://pbs.twimg.com/profile_images/932775244548501504/rm7vjb9y_normal.jpg" TargetMode="External"/><Relationship Id="rId2783" Type="http://schemas.openxmlformats.org/officeDocument/2006/relationships/hyperlink" Target="http://pbs.twimg.com/profile_images/1268208134335672327/IcfE5_1U_normal.jpg" TargetMode="External"/><Relationship Id="rId2990" Type="http://schemas.openxmlformats.org/officeDocument/2006/relationships/hyperlink" Target="https://twitter.com/dfir_tnt" TargetMode="External"/><Relationship Id="rId3627" Type="http://schemas.openxmlformats.org/officeDocument/2006/relationships/hyperlink" Target="https://twitter.com/overtimemary" TargetMode="External"/><Relationship Id="rId3834" Type="http://schemas.openxmlformats.org/officeDocument/2006/relationships/hyperlink" Target="https://twitter.com/newtiaoftarth" TargetMode="External"/><Relationship Id="rId548" Type="http://schemas.openxmlformats.org/officeDocument/2006/relationships/hyperlink" Target="https://t.co/GsjLNQ1mm2" TargetMode="External"/><Relationship Id="rId755" Type="http://schemas.openxmlformats.org/officeDocument/2006/relationships/hyperlink" Target="http://pbs.twimg.com/profile_images/1290065972964012032/gFFchdws_normal.jpg" TargetMode="External"/><Relationship Id="rId962" Type="http://schemas.openxmlformats.org/officeDocument/2006/relationships/hyperlink" Target="http://pbs.twimg.com/profile_images/1288593446333222913/1mKkw2ku_normal.jpg" TargetMode="External"/><Relationship Id="rId1178" Type="http://schemas.openxmlformats.org/officeDocument/2006/relationships/hyperlink" Target="http://pbs.twimg.com/profile_images/1298726279915565058/80p0FhBr_normal.jpg" TargetMode="External"/><Relationship Id="rId1385" Type="http://schemas.openxmlformats.org/officeDocument/2006/relationships/hyperlink" Target="http://pbs.twimg.com/profile_images/1292491456125575169/mNEnND1O_normal.jpg" TargetMode="External"/><Relationship Id="rId1592" Type="http://schemas.openxmlformats.org/officeDocument/2006/relationships/hyperlink" Target="http://pbs.twimg.com/profile_images/1269062678175244289/e9xu9mIf_normal.jpg" TargetMode="External"/><Relationship Id="rId2229" Type="http://schemas.openxmlformats.org/officeDocument/2006/relationships/hyperlink" Target="http://pbs.twimg.com/profile_images/1293286860949565440/2K6gDSzu_normal.jpg" TargetMode="External"/><Relationship Id="rId2436" Type="http://schemas.openxmlformats.org/officeDocument/2006/relationships/hyperlink" Target="http://pbs.twimg.com/profile_images/958075254584221696/AIN5p9K5_normal.jpg" TargetMode="External"/><Relationship Id="rId2643" Type="http://schemas.openxmlformats.org/officeDocument/2006/relationships/hyperlink" Target="http://pbs.twimg.com/profile_images/58329462/mepr2_normal.jpg" TargetMode="External"/><Relationship Id="rId2850" Type="http://schemas.openxmlformats.org/officeDocument/2006/relationships/hyperlink" Target="http://pbs.twimg.com/profile_images/1267890789247602688/bdFo5-BY_normal.jpg" TargetMode="External"/><Relationship Id="rId91" Type="http://schemas.openxmlformats.org/officeDocument/2006/relationships/hyperlink" Target="https://t.co/RFGB8dWrsI" TargetMode="External"/><Relationship Id="rId408" Type="http://schemas.openxmlformats.org/officeDocument/2006/relationships/hyperlink" Target="https://t.co/KrwSH8Qffi" TargetMode="External"/><Relationship Id="rId615" Type="http://schemas.openxmlformats.org/officeDocument/2006/relationships/hyperlink" Target="https://t.co/eCIo6LniLg" TargetMode="External"/><Relationship Id="rId822" Type="http://schemas.openxmlformats.org/officeDocument/2006/relationships/hyperlink" Target="http://pbs.twimg.com/profile_images/1198793813629820930/b3KbxRzO_normal.jpg" TargetMode="External"/><Relationship Id="rId1038" Type="http://schemas.openxmlformats.org/officeDocument/2006/relationships/hyperlink" Target="http://pbs.twimg.com/profile_images/1266396669844819971/gWMbR-0U_normal.jpg" TargetMode="External"/><Relationship Id="rId1245" Type="http://schemas.openxmlformats.org/officeDocument/2006/relationships/hyperlink" Target="http://pbs.twimg.com/profile_images/1281236137202405377/Th9RKBbC_normal.jpg" TargetMode="External"/><Relationship Id="rId1452" Type="http://schemas.openxmlformats.org/officeDocument/2006/relationships/hyperlink" Target="http://pbs.twimg.com/profile_images/1298002192192790528/3Lvi7DS-_normal.jpg" TargetMode="External"/><Relationship Id="rId2503" Type="http://schemas.openxmlformats.org/officeDocument/2006/relationships/hyperlink" Target="http://pbs.twimg.com/profile_images/1250075969454518274/p8-9Min1_normal.jpg" TargetMode="External"/><Relationship Id="rId3901" Type="http://schemas.openxmlformats.org/officeDocument/2006/relationships/hyperlink" Target="https://twitter.com/jayin1988" TargetMode="External"/><Relationship Id="rId1105" Type="http://schemas.openxmlformats.org/officeDocument/2006/relationships/hyperlink" Target="http://pbs.twimg.com/profile_images/1221616560252559360/d29_Rmsb_normal.jpg" TargetMode="External"/><Relationship Id="rId1312" Type="http://schemas.openxmlformats.org/officeDocument/2006/relationships/hyperlink" Target="http://pbs.twimg.com/profile_images/1292075674350452736/ximVW_kY_normal.jpg" TargetMode="External"/><Relationship Id="rId2710" Type="http://schemas.openxmlformats.org/officeDocument/2006/relationships/hyperlink" Target="http://pbs.twimg.com/profile_images/1152982150079307778/wax-CxZN_normal.jpg" TargetMode="External"/><Relationship Id="rId4468" Type="http://schemas.openxmlformats.org/officeDocument/2006/relationships/hyperlink" Target="https://twitter.com/skeaton_keaton" TargetMode="External"/><Relationship Id="rId3277" Type="http://schemas.openxmlformats.org/officeDocument/2006/relationships/hyperlink" Target="https://twitter.com/mixingtable" TargetMode="External"/><Relationship Id="rId4675" Type="http://schemas.openxmlformats.org/officeDocument/2006/relationships/hyperlink" Target="https://twitter.com/taylorstakes" TargetMode="External"/><Relationship Id="rId4882" Type="http://schemas.openxmlformats.org/officeDocument/2006/relationships/hyperlink" Target="https://twitter.com/justarummy" TargetMode="External"/><Relationship Id="rId198" Type="http://schemas.openxmlformats.org/officeDocument/2006/relationships/hyperlink" Target="https://t.co/ZPRlblbpB2" TargetMode="External"/><Relationship Id="rId2086" Type="http://schemas.openxmlformats.org/officeDocument/2006/relationships/hyperlink" Target="http://pbs.twimg.com/profile_images/1092261489103257600/--b9keBG_normal.jpg" TargetMode="External"/><Relationship Id="rId3484" Type="http://schemas.openxmlformats.org/officeDocument/2006/relationships/hyperlink" Target="https://twitter.com/antelove95" TargetMode="External"/><Relationship Id="rId3691" Type="http://schemas.openxmlformats.org/officeDocument/2006/relationships/hyperlink" Target="https://twitter.com/jawnzaficionado" TargetMode="External"/><Relationship Id="rId4328" Type="http://schemas.openxmlformats.org/officeDocument/2006/relationships/hyperlink" Target="https://twitter.com/rascalfkennedy" TargetMode="External"/><Relationship Id="rId4535" Type="http://schemas.openxmlformats.org/officeDocument/2006/relationships/hyperlink" Target="https://twitter.com/hiimashley09" TargetMode="External"/><Relationship Id="rId4742" Type="http://schemas.openxmlformats.org/officeDocument/2006/relationships/hyperlink" Target="https://twitter.com/freddyflatrate" TargetMode="External"/><Relationship Id="rId2293" Type="http://schemas.openxmlformats.org/officeDocument/2006/relationships/hyperlink" Target="http://pbs.twimg.com/profile_images/1208971925147418624/2YK8o3DA_normal.jpg" TargetMode="External"/><Relationship Id="rId3137" Type="http://schemas.openxmlformats.org/officeDocument/2006/relationships/hyperlink" Target="https://twitter.com/e_robo64" TargetMode="External"/><Relationship Id="rId3344" Type="http://schemas.openxmlformats.org/officeDocument/2006/relationships/hyperlink" Target="https://twitter.com/toothicctoquit" TargetMode="External"/><Relationship Id="rId3551" Type="http://schemas.openxmlformats.org/officeDocument/2006/relationships/hyperlink" Target="https://twitter.com/nosoundminded" TargetMode="External"/><Relationship Id="rId4602" Type="http://schemas.openxmlformats.org/officeDocument/2006/relationships/hyperlink" Target="https://twitter.com/dawny005" TargetMode="External"/><Relationship Id="rId265" Type="http://schemas.openxmlformats.org/officeDocument/2006/relationships/hyperlink" Target="https://t.co/3OEMsaM2Ma" TargetMode="External"/><Relationship Id="rId472" Type="http://schemas.openxmlformats.org/officeDocument/2006/relationships/hyperlink" Target="https://t.co/k8heKXuou6" TargetMode="External"/><Relationship Id="rId2153" Type="http://schemas.openxmlformats.org/officeDocument/2006/relationships/hyperlink" Target="http://pbs.twimg.com/profile_images/1157878893015109632/62OHI_uY_normal.jpg" TargetMode="External"/><Relationship Id="rId2360" Type="http://schemas.openxmlformats.org/officeDocument/2006/relationships/hyperlink" Target="http://pbs.twimg.com/profile_images/1298420112056147968/4QY1SXT6_normal.jpg" TargetMode="External"/><Relationship Id="rId3204" Type="http://schemas.openxmlformats.org/officeDocument/2006/relationships/hyperlink" Target="https://twitter.com/blacksinatra23" TargetMode="External"/><Relationship Id="rId3411" Type="http://schemas.openxmlformats.org/officeDocument/2006/relationships/hyperlink" Target="https://twitter.com/shivenjoon" TargetMode="External"/><Relationship Id="rId125" Type="http://schemas.openxmlformats.org/officeDocument/2006/relationships/hyperlink" Target="https://t.co/TuEMDk0hkZ" TargetMode="External"/><Relationship Id="rId332" Type="http://schemas.openxmlformats.org/officeDocument/2006/relationships/hyperlink" Target="https://t.co/V0QqWXLfHM" TargetMode="External"/><Relationship Id="rId2013" Type="http://schemas.openxmlformats.org/officeDocument/2006/relationships/hyperlink" Target="http://pbs.twimg.com/profile_images/1287572062626820097/0bXfmgQ5_normal.jpg" TargetMode="External"/><Relationship Id="rId2220" Type="http://schemas.openxmlformats.org/officeDocument/2006/relationships/hyperlink" Target="http://pbs.twimg.com/profile_images/1284534823743188992/wsKdQrY7_normal.jpg" TargetMode="External"/><Relationship Id="rId4185" Type="http://schemas.openxmlformats.org/officeDocument/2006/relationships/hyperlink" Target="https://twitter.com/josephskywalker" TargetMode="External"/><Relationship Id="rId4392" Type="http://schemas.openxmlformats.org/officeDocument/2006/relationships/hyperlink" Target="https://twitter.com/snake__plisken" TargetMode="External"/><Relationship Id="rId5029" Type="http://schemas.openxmlformats.org/officeDocument/2006/relationships/hyperlink" Target="https://twitter.com/thefriedert" TargetMode="External"/><Relationship Id="rId1779" Type="http://schemas.openxmlformats.org/officeDocument/2006/relationships/hyperlink" Target="http://pbs.twimg.com/profile_images/1294120665923162113/yq-9_eWE_normal.jpg" TargetMode="External"/><Relationship Id="rId1986" Type="http://schemas.openxmlformats.org/officeDocument/2006/relationships/hyperlink" Target="http://pbs.twimg.com/profile_images/793924061843914752/ycm8ibEE_normal.jpg" TargetMode="External"/><Relationship Id="rId4045" Type="http://schemas.openxmlformats.org/officeDocument/2006/relationships/hyperlink" Target="https://twitter.com/notgivinatuck" TargetMode="External"/><Relationship Id="rId4252" Type="http://schemas.openxmlformats.org/officeDocument/2006/relationships/hyperlink" Target="https://twitter.com/oderigrulez" TargetMode="External"/><Relationship Id="rId1639" Type="http://schemas.openxmlformats.org/officeDocument/2006/relationships/hyperlink" Target="http://pbs.twimg.com/profile_images/694213887693053952/D9OqW1cC_normal.jpg" TargetMode="External"/><Relationship Id="rId1846" Type="http://schemas.openxmlformats.org/officeDocument/2006/relationships/hyperlink" Target="http://pbs.twimg.com/profile_images/1291220411057766402/Gr5eUEMy_normal.jpg" TargetMode="External"/><Relationship Id="rId3061" Type="http://schemas.openxmlformats.org/officeDocument/2006/relationships/hyperlink" Target="https://twitter.com/thomdlili" TargetMode="External"/><Relationship Id="rId1706" Type="http://schemas.openxmlformats.org/officeDocument/2006/relationships/hyperlink" Target="http://pbs.twimg.com/profile_images/1295936219419947009/xTrykvqQ_normal.jpg" TargetMode="External"/><Relationship Id="rId1913" Type="http://schemas.openxmlformats.org/officeDocument/2006/relationships/hyperlink" Target="http://pbs.twimg.com/profile_images/1255132406131986432/7gk-E7Su_normal.jpg" TargetMode="External"/><Relationship Id="rId4112" Type="http://schemas.openxmlformats.org/officeDocument/2006/relationships/hyperlink" Target="https://twitter.com/isaackanye_djt" TargetMode="External"/><Relationship Id="rId3878" Type="http://schemas.openxmlformats.org/officeDocument/2006/relationships/hyperlink" Target="https://twitter.com/astrosfansuk" TargetMode="External"/><Relationship Id="rId4929" Type="http://schemas.openxmlformats.org/officeDocument/2006/relationships/hyperlink" Target="https://twitter.com/beatrixarthur" TargetMode="External"/><Relationship Id="rId799" Type="http://schemas.openxmlformats.org/officeDocument/2006/relationships/hyperlink" Target="http://pbs.twimg.com/profile_images/1296664404931440640/uqqL8_sl_normal.jpg" TargetMode="External"/><Relationship Id="rId2687" Type="http://schemas.openxmlformats.org/officeDocument/2006/relationships/hyperlink" Target="http://pbs.twimg.com/profile_images/821139435739906048/DZp96cmB_normal.jpg" TargetMode="External"/><Relationship Id="rId2894" Type="http://schemas.openxmlformats.org/officeDocument/2006/relationships/hyperlink" Target="http://pbs.twimg.com/profile_images/1172310637499695105/gZhlFOo0_normal.jpg" TargetMode="External"/><Relationship Id="rId3738" Type="http://schemas.openxmlformats.org/officeDocument/2006/relationships/hyperlink" Target="https://twitter.com/emilymgraham" TargetMode="External"/><Relationship Id="rId659" Type="http://schemas.openxmlformats.org/officeDocument/2006/relationships/hyperlink" Target="https://t.co/eh4HURAvtr" TargetMode="External"/><Relationship Id="rId866" Type="http://schemas.openxmlformats.org/officeDocument/2006/relationships/hyperlink" Target="http://pbs.twimg.com/profile_images/1085637535429246978/4rxvPuKB_normal.jpg" TargetMode="External"/><Relationship Id="rId1289" Type="http://schemas.openxmlformats.org/officeDocument/2006/relationships/hyperlink" Target="http://pbs.twimg.com/profile_images/2409496378/r892o9eee8t8zt7irfqh_normal.jpeg" TargetMode="External"/><Relationship Id="rId1496" Type="http://schemas.openxmlformats.org/officeDocument/2006/relationships/hyperlink" Target="http://pbs.twimg.com/profile_images/1295010491715203072/qG3fzbNO_normal.jpg" TargetMode="External"/><Relationship Id="rId2547" Type="http://schemas.openxmlformats.org/officeDocument/2006/relationships/hyperlink" Target="http://pbs.twimg.com/profile_images/932459893398925312/BwsaEy1p_normal.jpg" TargetMode="External"/><Relationship Id="rId3945" Type="http://schemas.openxmlformats.org/officeDocument/2006/relationships/hyperlink" Target="https://twitter.com/avamartinez88" TargetMode="External"/><Relationship Id="rId519" Type="http://schemas.openxmlformats.org/officeDocument/2006/relationships/hyperlink" Target="https://t.co/ZSLIQGj8c4" TargetMode="External"/><Relationship Id="rId1149" Type="http://schemas.openxmlformats.org/officeDocument/2006/relationships/hyperlink" Target="http://pbs.twimg.com/profile_images/1268035872093601794/kskfz57A_normal.jpg" TargetMode="External"/><Relationship Id="rId1356" Type="http://schemas.openxmlformats.org/officeDocument/2006/relationships/hyperlink" Target="http://pbs.twimg.com/profile_images/1298491805152022528/D_RsXecD_normal.jpg" TargetMode="External"/><Relationship Id="rId2754" Type="http://schemas.openxmlformats.org/officeDocument/2006/relationships/hyperlink" Target="http://pbs.twimg.com/profile_images/1217951229625733120/XAC6jziX_normal.jpg" TargetMode="External"/><Relationship Id="rId2961" Type="http://schemas.openxmlformats.org/officeDocument/2006/relationships/hyperlink" Target="https://twitter.com/abangtanfan" TargetMode="External"/><Relationship Id="rId3805" Type="http://schemas.openxmlformats.org/officeDocument/2006/relationships/hyperlink" Target="https://twitter.com/rouse_debbie" TargetMode="External"/><Relationship Id="rId5020" Type="http://schemas.openxmlformats.org/officeDocument/2006/relationships/hyperlink" Target="https://twitter.com/rjomakena_bunny" TargetMode="External"/><Relationship Id="rId726" Type="http://schemas.openxmlformats.org/officeDocument/2006/relationships/hyperlink" Target="http://pbs.twimg.com/profile_images/1295519879148298240/h0mHQHUC_normal.jpg" TargetMode="External"/><Relationship Id="rId933" Type="http://schemas.openxmlformats.org/officeDocument/2006/relationships/hyperlink" Target="http://pbs.twimg.com/profile_images/1294082730020528129/J9X6l-Sm_normal.jpg" TargetMode="External"/><Relationship Id="rId1009" Type="http://schemas.openxmlformats.org/officeDocument/2006/relationships/hyperlink" Target="http://pbs.twimg.com/profile_images/1229890515686117379/Tewd15GB_normal.jpg" TargetMode="External"/><Relationship Id="rId1563" Type="http://schemas.openxmlformats.org/officeDocument/2006/relationships/hyperlink" Target="http://pbs.twimg.com/profile_images/1264411341219082241/3U_Pg44y_normal.jpg" TargetMode="External"/><Relationship Id="rId1770" Type="http://schemas.openxmlformats.org/officeDocument/2006/relationships/hyperlink" Target="http://pbs.twimg.com/profile_images/1294858846922584064/hw7yUO6t_normal.jpg" TargetMode="External"/><Relationship Id="rId2407" Type="http://schemas.openxmlformats.org/officeDocument/2006/relationships/hyperlink" Target="http://pbs.twimg.com/profile_images/879389366019293187/gJOPqXZP_normal.jpg" TargetMode="External"/><Relationship Id="rId2614" Type="http://schemas.openxmlformats.org/officeDocument/2006/relationships/hyperlink" Target="http://pbs.twimg.com/profile_images/1110672977287368705/6fQ1Pg9J_normal.jpg" TargetMode="External"/><Relationship Id="rId2821" Type="http://schemas.openxmlformats.org/officeDocument/2006/relationships/hyperlink" Target="http://pbs.twimg.com/profile_images/1033888637031788545/8QqZhCo-_normal.jpg" TargetMode="External"/><Relationship Id="rId62" Type="http://schemas.openxmlformats.org/officeDocument/2006/relationships/hyperlink" Target="https://t.co/8BLY2Dv35K" TargetMode="External"/><Relationship Id="rId1216" Type="http://schemas.openxmlformats.org/officeDocument/2006/relationships/hyperlink" Target="http://pbs.twimg.com/profile_images/993576884498849792/zH7kViGI_normal.jpg" TargetMode="External"/><Relationship Id="rId1423" Type="http://schemas.openxmlformats.org/officeDocument/2006/relationships/hyperlink" Target="http://pbs.twimg.com/profile_images/1293219650600185856/lI5HhcOu_normal.jpg" TargetMode="External"/><Relationship Id="rId1630" Type="http://schemas.openxmlformats.org/officeDocument/2006/relationships/hyperlink" Target="http://pbs.twimg.com/profile_images/1238278334758313985/Ud2i75Fy_normal.jpg" TargetMode="External"/><Relationship Id="rId4579" Type="http://schemas.openxmlformats.org/officeDocument/2006/relationships/hyperlink" Target="https://twitter.com/johntmckenzie" TargetMode="External"/><Relationship Id="rId4786" Type="http://schemas.openxmlformats.org/officeDocument/2006/relationships/hyperlink" Target="https://twitter.com/bradonliddle" TargetMode="External"/><Relationship Id="rId4993" Type="http://schemas.openxmlformats.org/officeDocument/2006/relationships/hyperlink" Target="https://twitter.com/ervcas" TargetMode="External"/><Relationship Id="rId3388" Type="http://schemas.openxmlformats.org/officeDocument/2006/relationships/hyperlink" Target="https://twitter.com/zooooteedddddd" TargetMode="External"/><Relationship Id="rId3595" Type="http://schemas.openxmlformats.org/officeDocument/2006/relationships/hyperlink" Target="https://twitter.com/cam_rainsford" TargetMode="External"/><Relationship Id="rId4439" Type="http://schemas.openxmlformats.org/officeDocument/2006/relationships/hyperlink" Target="https://twitter.com/ovopowell" TargetMode="External"/><Relationship Id="rId4646" Type="http://schemas.openxmlformats.org/officeDocument/2006/relationships/hyperlink" Target="https://twitter.com/millertime1132" TargetMode="External"/><Relationship Id="rId4853" Type="http://schemas.openxmlformats.org/officeDocument/2006/relationships/hyperlink" Target="https://twitter.com/b_radtee" TargetMode="External"/><Relationship Id="rId2197" Type="http://schemas.openxmlformats.org/officeDocument/2006/relationships/hyperlink" Target="http://pbs.twimg.com/profile_images/1283636163438247936/WwEXruvu_normal.jpg" TargetMode="External"/><Relationship Id="rId3248" Type="http://schemas.openxmlformats.org/officeDocument/2006/relationships/hyperlink" Target="https://twitter.com/dexrichards" TargetMode="External"/><Relationship Id="rId3455" Type="http://schemas.openxmlformats.org/officeDocument/2006/relationships/hyperlink" Target="https://twitter.com/tatertotsonbus" TargetMode="External"/><Relationship Id="rId3662" Type="http://schemas.openxmlformats.org/officeDocument/2006/relationships/hyperlink" Target="https://twitter.com/andreww1967" TargetMode="External"/><Relationship Id="rId4506" Type="http://schemas.openxmlformats.org/officeDocument/2006/relationships/hyperlink" Target="https://twitter.com/newtonatthecrag" TargetMode="External"/><Relationship Id="rId4713" Type="http://schemas.openxmlformats.org/officeDocument/2006/relationships/hyperlink" Target="https://twitter.com/jeredjustus" TargetMode="External"/><Relationship Id="rId169" Type="http://schemas.openxmlformats.org/officeDocument/2006/relationships/hyperlink" Target="https://t.co/GTtwMLUYxF" TargetMode="External"/><Relationship Id="rId376" Type="http://schemas.openxmlformats.org/officeDocument/2006/relationships/hyperlink" Target="https://t.co/Tb9W1PXDZh" TargetMode="External"/><Relationship Id="rId583" Type="http://schemas.openxmlformats.org/officeDocument/2006/relationships/hyperlink" Target="https://t.co/hJRPb1NmX0" TargetMode="External"/><Relationship Id="rId790" Type="http://schemas.openxmlformats.org/officeDocument/2006/relationships/hyperlink" Target="http://pbs.twimg.com/profile_images/1298747278694535169/nJr_JTRy_normal.jpg" TargetMode="External"/><Relationship Id="rId2057" Type="http://schemas.openxmlformats.org/officeDocument/2006/relationships/hyperlink" Target="http://pbs.twimg.com/profile_images/1071928071236788224/fwjqQpNE_normal.jpg" TargetMode="External"/><Relationship Id="rId2264" Type="http://schemas.openxmlformats.org/officeDocument/2006/relationships/hyperlink" Target="http://pbs.twimg.com/profile_images/1290269825755996161/SK2lJTU2_normal.jpg" TargetMode="External"/><Relationship Id="rId2471" Type="http://schemas.openxmlformats.org/officeDocument/2006/relationships/hyperlink" Target="http://pbs.twimg.com/profile_images/1091939433266311168/-RxMUVpq_normal.jpg" TargetMode="External"/><Relationship Id="rId3108" Type="http://schemas.openxmlformats.org/officeDocument/2006/relationships/hyperlink" Target="https://twitter.com/hoodieharden_" TargetMode="External"/><Relationship Id="rId3315" Type="http://schemas.openxmlformats.org/officeDocument/2006/relationships/hyperlink" Target="https://twitter.com/moreloulessrico" TargetMode="External"/><Relationship Id="rId3522" Type="http://schemas.openxmlformats.org/officeDocument/2006/relationships/hyperlink" Target="https://twitter.com/acasosabiasqu" TargetMode="External"/><Relationship Id="rId4920" Type="http://schemas.openxmlformats.org/officeDocument/2006/relationships/hyperlink" Target="https://twitter.com/jubilance1922" TargetMode="External"/><Relationship Id="rId236" Type="http://schemas.openxmlformats.org/officeDocument/2006/relationships/hyperlink" Target="https://t.co/1n3qShnAAM" TargetMode="External"/><Relationship Id="rId443" Type="http://schemas.openxmlformats.org/officeDocument/2006/relationships/hyperlink" Target="https://t.co/JKoXedtrxE" TargetMode="External"/><Relationship Id="rId650" Type="http://schemas.openxmlformats.org/officeDocument/2006/relationships/hyperlink" Target="https://t.co/TJogn99xTO" TargetMode="External"/><Relationship Id="rId1073" Type="http://schemas.openxmlformats.org/officeDocument/2006/relationships/hyperlink" Target="http://pbs.twimg.com/profile_images/1273668137410576385/0cQqWjIh_normal.jpg" TargetMode="External"/><Relationship Id="rId1280" Type="http://schemas.openxmlformats.org/officeDocument/2006/relationships/hyperlink" Target="http://pbs.twimg.com/profile_images/1259552536916344835/aWUoPsb3_normal.jpg" TargetMode="External"/><Relationship Id="rId2124" Type="http://schemas.openxmlformats.org/officeDocument/2006/relationships/hyperlink" Target="http://pbs.twimg.com/profile_images/1279015285979328515/p9Nai_1V_normal.jpg" TargetMode="External"/><Relationship Id="rId2331" Type="http://schemas.openxmlformats.org/officeDocument/2006/relationships/hyperlink" Target="http://pbs.twimg.com/profile_images/1227626218717097986/KwVNEYnd_normal.jpg" TargetMode="External"/><Relationship Id="rId303" Type="http://schemas.openxmlformats.org/officeDocument/2006/relationships/hyperlink" Target="https://t.co/H4NVDXrUr4" TargetMode="External"/><Relationship Id="rId1140" Type="http://schemas.openxmlformats.org/officeDocument/2006/relationships/hyperlink" Target="http://pbs.twimg.com/profile_images/1179044894490406913/tumV6SZd_normal.jpg" TargetMode="External"/><Relationship Id="rId4089" Type="http://schemas.openxmlformats.org/officeDocument/2006/relationships/hyperlink" Target="https://twitter.com/bigfootiscain" TargetMode="External"/><Relationship Id="rId4296" Type="http://schemas.openxmlformats.org/officeDocument/2006/relationships/hyperlink" Target="https://twitter.com/omarixwhite" TargetMode="External"/><Relationship Id="rId510" Type="http://schemas.openxmlformats.org/officeDocument/2006/relationships/hyperlink" Target="https://t.co/ZbflIwepbS" TargetMode="External"/><Relationship Id="rId1000" Type="http://schemas.openxmlformats.org/officeDocument/2006/relationships/hyperlink" Target="http://pbs.twimg.com/profile_images/1269383233764052993/bWEBfxeL_normal.jpg" TargetMode="External"/><Relationship Id="rId1957" Type="http://schemas.openxmlformats.org/officeDocument/2006/relationships/hyperlink" Target="http://pbs.twimg.com/profile_images/1291172646898540544/kHNc6vBV_normal.jpg" TargetMode="External"/><Relationship Id="rId4156" Type="http://schemas.openxmlformats.org/officeDocument/2006/relationships/hyperlink" Target="https://twitter.com/nhlflyers" TargetMode="External"/><Relationship Id="rId4363" Type="http://schemas.openxmlformats.org/officeDocument/2006/relationships/hyperlink" Target="https://twitter.com/198t9" TargetMode="External"/><Relationship Id="rId4570" Type="http://schemas.openxmlformats.org/officeDocument/2006/relationships/hyperlink" Target="https://twitter.com/dirknotthinski" TargetMode="External"/><Relationship Id="rId1817" Type="http://schemas.openxmlformats.org/officeDocument/2006/relationships/hyperlink" Target="http://pbs.twimg.com/profile_images/1296041102047358977/JZ1L43Jp_normal.jpg" TargetMode="External"/><Relationship Id="rId3172" Type="http://schemas.openxmlformats.org/officeDocument/2006/relationships/hyperlink" Target="https://twitter.com/lazyxdaze" TargetMode="External"/><Relationship Id="rId4016" Type="http://schemas.openxmlformats.org/officeDocument/2006/relationships/hyperlink" Target="https://twitter.com/crashleeey" TargetMode="External"/><Relationship Id="rId4223" Type="http://schemas.openxmlformats.org/officeDocument/2006/relationships/hyperlink" Target="https://twitter.com/olerrut" TargetMode="External"/><Relationship Id="rId4430" Type="http://schemas.openxmlformats.org/officeDocument/2006/relationships/hyperlink" Target="https://twitter.com/frogman417" TargetMode="External"/><Relationship Id="rId3032" Type="http://schemas.openxmlformats.org/officeDocument/2006/relationships/hyperlink" Target="https://twitter.com/john_thetech" TargetMode="External"/><Relationship Id="rId160" Type="http://schemas.openxmlformats.org/officeDocument/2006/relationships/hyperlink" Target="https://t.co/gvWZrXm6mu" TargetMode="External"/><Relationship Id="rId3989" Type="http://schemas.openxmlformats.org/officeDocument/2006/relationships/hyperlink" Target="https://twitter.com/yundull" TargetMode="External"/><Relationship Id="rId2798" Type="http://schemas.openxmlformats.org/officeDocument/2006/relationships/hyperlink" Target="http://pbs.twimg.com/profile_images/1267652154992492546/gQ9t4-i4_normal.jpg" TargetMode="External"/><Relationship Id="rId3849" Type="http://schemas.openxmlformats.org/officeDocument/2006/relationships/hyperlink" Target="https://twitter.com/ltdzub" TargetMode="External"/><Relationship Id="rId5064" Type="http://schemas.openxmlformats.org/officeDocument/2006/relationships/hyperlink" Target="https://twitter.com/threedef" TargetMode="External"/><Relationship Id="rId977" Type="http://schemas.openxmlformats.org/officeDocument/2006/relationships/hyperlink" Target="http://pbs.twimg.com/profile_images/1261702365012525057/svwEIfx7_normal.jpg" TargetMode="External"/><Relationship Id="rId2658" Type="http://schemas.openxmlformats.org/officeDocument/2006/relationships/hyperlink" Target="http://pbs.twimg.com/profile_images/1083114797951000576/l85bfHLB_normal.jpg" TargetMode="External"/><Relationship Id="rId2865" Type="http://schemas.openxmlformats.org/officeDocument/2006/relationships/hyperlink" Target="http://pbs.twimg.com/profile_images/1247698196803063808/pr4zps9Z_normal.jpg" TargetMode="External"/><Relationship Id="rId3709" Type="http://schemas.openxmlformats.org/officeDocument/2006/relationships/hyperlink" Target="https://twitter.com/hollywoodjetera" TargetMode="External"/><Relationship Id="rId3916" Type="http://schemas.openxmlformats.org/officeDocument/2006/relationships/hyperlink" Target="https://twitter.com/jjetsszn" TargetMode="External"/><Relationship Id="rId4080" Type="http://schemas.openxmlformats.org/officeDocument/2006/relationships/hyperlink" Target="https://twitter.com/banuadan" TargetMode="External"/><Relationship Id="rId837" Type="http://schemas.openxmlformats.org/officeDocument/2006/relationships/hyperlink" Target="http://pbs.twimg.com/profile_images/1298693007827505152/MtcDuPQi_normal.jpg" TargetMode="External"/><Relationship Id="rId1467" Type="http://schemas.openxmlformats.org/officeDocument/2006/relationships/hyperlink" Target="http://pbs.twimg.com/profile_images/1298509271999684608/a_0LTNHU_normal.jpg" TargetMode="External"/><Relationship Id="rId1674" Type="http://schemas.openxmlformats.org/officeDocument/2006/relationships/hyperlink" Target="http://pbs.twimg.com/profile_images/1011717086345945088/PirZHpfJ_normal.jpg" TargetMode="External"/><Relationship Id="rId1881" Type="http://schemas.openxmlformats.org/officeDocument/2006/relationships/hyperlink" Target="http://pbs.twimg.com/profile_images/1283461862449872896/7IILXn2v_normal.jpg" TargetMode="External"/><Relationship Id="rId2518" Type="http://schemas.openxmlformats.org/officeDocument/2006/relationships/hyperlink" Target="http://pbs.twimg.com/profile_images/1214190747739492352/ktS8Fobs_normal.jpg" TargetMode="External"/><Relationship Id="rId2725" Type="http://schemas.openxmlformats.org/officeDocument/2006/relationships/hyperlink" Target="http://pbs.twimg.com/profile_images/1291119705919545344/0jsTHGU6_normal.jpg" TargetMode="External"/><Relationship Id="rId2932" Type="http://schemas.openxmlformats.org/officeDocument/2006/relationships/hyperlink" Target="https://twitter.com/bangtanligius" TargetMode="External"/><Relationship Id="rId904" Type="http://schemas.openxmlformats.org/officeDocument/2006/relationships/hyperlink" Target="http://pbs.twimg.com/profile_images/808564429662978049/ih38SdbE_normal.jpg" TargetMode="External"/><Relationship Id="rId1327" Type="http://schemas.openxmlformats.org/officeDocument/2006/relationships/hyperlink" Target="http://pbs.twimg.com/profile_images/1280000915790053376/IG58vB-B_normal.jpg" TargetMode="External"/><Relationship Id="rId1534" Type="http://schemas.openxmlformats.org/officeDocument/2006/relationships/hyperlink" Target="http://pbs.twimg.com/profile_images/1297394422779465729/pfBuXM2J_normal.jpg" TargetMode="External"/><Relationship Id="rId1741" Type="http://schemas.openxmlformats.org/officeDocument/2006/relationships/hyperlink" Target="http://pbs.twimg.com/profile_images/1287562606258069505/87vJ4P7B_normal.jpg" TargetMode="External"/><Relationship Id="rId4897" Type="http://schemas.openxmlformats.org/officeDocument/2006/relationships/hyperlink" Target="https://twitter.com/tjhmltn" TargetMode="External"/><Relationship Id="rId33" Type="http://schemas.openxmlformats.org/officeDocument/2006/relationships/hyperlink" Target="https://t.co/csBAsshbiO" TargetMode="External"/><Relationship Id="rId1601" Type="http://schemas.openxmlformats.org/officeDocument/2006/relationships/hyperlink" Target="http://pbs.twimg.com/profile_images/1285768381916905474/pLFxCwRB_normal.jpg" TargetMode="External"/><Relationship Id="rId3499" Type="http://schemas.openxmlformats.org/officeDocument/2006/relationships/hyperlink" Target="https://twitter.com/gtadrian707" TargetMode="External"/><Relationship Id="rId4757" Type="http://schemas.openxmlformats.org/officeDocument/2006/relationships/hyperlink" Target="https://twitter.com/mikevorkunov" TargetMode="External"/><Relationship Id="rId3359" Type="http://schemas.openxmlformats.org/officeDocument/2006/relationships/hyperlink" Target="https://twitter.com/bsanborn98" TargetMode="External"/><Relationship Id="rId3566" Type="http://schemas.openxmlformats.org/officeDocument/2006/relationships/hyperlink" Target="https://twitter.com/playoffrobinson" TargetMode="External"/><Relationship Id="rId4964" Type="http://schemas.openxmlformats.org/officeDocument/2006/relationships/hyperlink" Target="https://twitter.com/quinnydreddiva" TargetMode="External"/><Relationship Id="rId487" Type="http://schemas.openxmlformats.org/officeDocument/2006/relationships/hyperlink" Target="https://t.co/KrWKANr2YV" TargetMode="External"/><Relationship Id="rId694" Type="http://schemas.openxmlformats.org/officeDocument/2006/relationships/hyperlink" Target="https://t.co/vFjeyylYZu" TargetMode="External"/><Relationship Id="rId2168" Type="http://schemas.openxmlformats.org/officeDocument/2006/relationships/hyperlink" Target="http://pbs.twimg.com/profile_images/1295774428970782721/AecVRpHg_normal.jpg" TargetMode="External"/><Relationship Id="rId2375" Type="http://schemas.openxmlformats.org/officeDocument/2006/relationships/hyperlink" Target="http://pbs.twimg.com/profile_images/1296825766148280320/0tFsLXco_normal.jpg" TargetMode="External"/><Relationship Id="rId3219" Type="http://schemas.openxmlformats.org/officeDocument/2006/relationships/hyperlink" Target="https://twitter.com/ishmollies" TargetMode="External"/><Relationship Id="rId3773" Type="http://schemas.openxmlformats.org/officeDocument/2006/relationships/hyperlink" Target="https://twitter.com/tonywarrenjr" TargetMode="External"/><Relationship Id="rId3980" Type="http://schemas.openxmlformats.org/officeDocument/2006/relationships/hyperlink" Target="https://twitter.com/justaseal0" TargetMode="External"/><Relationship Id="rId4617" Type="http://schemas.openxmlformats.org/officeDocument/2006/relationships/hyperlink" Target="https://twitter.com/idontknowyiluvu" TargetMode="External"/><Relationship Id="rId4824" Type="http://schemas.openxmlformats.org/officeDocument/2006/relationships/hyperlink" Target="https://twitter.com/sydneyfcman" TargetMode="External"/><Relationship Id="rId347" Type="http://schemas.openxmlformats.org/officeDocument/2006/relationships/hyperlink" Target="https://t.co/KtoTJZrDSU" TargetMode="External"/><Relationship Id="rId1184" Type="http://schemas.openxmlformats.org/officeDocument/2006/relationships/hyperlink" Target="http://pbs.twimg.com/profile_images/1284538670997843968/wJr3IKyp_normal.jpg" TargetMode="External"/><Relationship Id="rId2028" Type="http://schemas.openxmlformats.org/officeDocument/2006/relationships/hyperlink" Target="http://pbs.twimg.com/profile_images/1020483690718085120/mqxO1Ixb_normal.jpg" TargetMode="External"/><Relationship Id="rId2582" Type="http://schemas.openxmlformats.org/officeDocument/2006/relationships/hyperlink" Target="http://pbs.twimg.com/profile_images/593209335020441601/gSpQKZ1J_normal.jpg" TargetMode="External"/><Relationship Id="rId3426" Type="http://schemas.openxmlformats.org/officeDocument/2006/relationships/hyperlink" Target="https://twitter.com/daraghlel" TargetMode="External"/><Relationship Id="rId3633" Type="http://schemas.openxmlformats.org/officeDocument/2006/relationships/hyperlink" Target="https://twitter.com/chriscortez4747" TargetMode="External"/><Relationship Id="rId3840" Type="http://schemas.openxmlformats.org/officeDocument/2006/relationships/hyperlink" Target="https://twitter.com/burgererer" TargetMode="External"/><Relationship Id="rId554" Type="http://schemas.openxmlformats.org/officeDocument/2006/relationships/hyperlink" Target="https://t.co/5WkMncGGIP" TargetMode="External"/><Relationship Id="rId761" Type="http://schemas.openxmlformats.org/officeDocument/2006/relationships/hyperlink" Target="http://pbs.twimg.com/profile_images/1294902862066024450/nPmcA2kY_normal.jpg" TargetMode="External"/><Relationship Id="rId1391" Type="http://schemas.openxmlformats.org/officeDocument/2006/relationships/hyperlink" Target="http://pbs.twimg.com/profile_images/1286256787578994688/GWGOrioQ_normal.jpg" TargetMode="External"/><Relationship Id="rId2235" Type="http://schemas.openxmlformats.org/officeDocument/2006/relationships/hyperlink" Target="http://pbs.twimg.com/profile_images/1874843963/8sqP679D_normal" TargetMode="External"/><Relationship Id="rId2442" Type="http://schemas.openxmlformats.org/officeDocument/2006/relationships/hyperlink" Target="http://pbs.twimg.com/profile_images/1272391552468267008/iEygiNsI_normal.jpg" TargetMode="External"/><Relationship Id="rId3700" Type="http://schemas.openxmlformats.org/officeDocument/2006/relationships/hyperlink" Target="https://twitter.com/eduard6391" TargetMode="External"/><Relationship Id="rId207" Type="http://schemas.openxmlformats.org/officeDocument/2006/relationships/hyperlink" Target="https://t.co/lUmLxQGhLH" TargetMode="External"/><Relationship Id="rId414" Type="http://schemas.openxmlformats.org/officeDocument/2006/relationships/hyperlink" Target="https://t.co/8cdvkp3GBS" TargetMode="External"/><Relationship Id="rId621" Type="http://schemas.openxmlformats.org/officeDocument/2006/relationships/hyperlink" Target="https://t.co/vZCQpnPgbg" TargetMode="External"/><Relationship Id="rId1044" Type="http://schemas.openxmlformats.org/officeDocument/2006/relationships/hyperlink" Target="http://pbs.twimg.com/profile_images/1294261620064038915/Ptz3RXXw_normal.jpg" TargetMode="External"/><Relationship Id="rId1251" Type="http://schemas.openxmlformats.org/officeDocument/2006/relationships/hyperlink" Target="http://pbs.twimg.com/profile_images/1289299412049682432/_MP2wasp_normal.jpg" TargetMode="External"/><Relationship Id="rId2302" Type="http://schemas.openxmlformats.org/officeDocument/2006/relationships/hyperlink" Target="http://pbs.twimg.com/profile_images/1084665812789669889/A-gRwEMR_normal.jpg" TargetMode="External"/><Relationship Id="rId1111" Type="http://schemas.openxmlformats.org/officeDocument/2006/relationships/hyperlink" Target="http://pbs.twimg.com/profile_images/1280865880377884673/LuH6CRP1_normal.jpg" TargetMode="External"/><Relationship Id="rId4267" Type="http://schemas.openxmlformats.org/officeDocument/2006/relationships/hyperlink" Target="https://twitter.com/ohart20" TargetMode="External"/><Relationship Id="rId4474" Type="http://schemas.openxmlformats.org/officeDocument/2006/relationships/hyperlink" Target="https://twitter.com/kennethobrique" TargetMode="External"/><Relationship Id="rId4681" Type="http://schemas.openxmlformats.org/officeDocument/2006/relationships/hyperlink" Target="https://twitter.com/king_barrow" TargetMode="External"/><Relationship Id="rId3076" Type="http://schemas.openxmlformats.org/officeDocument/2006/relationships/hyperlink" Target="https://twitter.com/porter099" TargetMode="External"/><Relationship Id="rId3283" Type="http://schemas.openxmlformats.org/officeDocument/2006/relationships/hyperlink" Target="https://twitter.com/mollyjongfast" TargetMode="External"/><Relationship Id="rId3490" Type="http://schemas.openxmlformats.org/officeDocument/2006/relationships/hyperlink" Target="https://twitter.com/nottroop" TargetMode="External"/><Relationship Id="rId4127" Type="http://schemas.openxmlformats.org/officeDocument/2006/relationships/hyperlink" Target="https://twitter.com/joshualint" TargetMode="External"/><Relationship Id="rId4334" Type="http://schemas.openxmlformats.org/officeDocument/2006/relationships/hyperlink" Target="https://twitter.com/someoneeating1" TargetMode="External"/><Relationship Id="rId4541" Type="http://schemas.openxmlformats.org/officeDocument/2006/relationships/hyperlink" Target="https://twitter.com/theknatural" TargetMode="External"/><Relationship Id="rId1928" Type="http://schemas.openxmlformats.org/officeDocument/2006/relationships/hyperlink" Target="http://pbs.twimg.com/profile_images/1060271522319925257/fJKwJ0r2_normal.jpg" TargetMode="External"/><Relationship Id="rId2092" Type="http://schemas.openxmlformats.org/officeDocument/2006/relationships/hyperlink" Target="http://abs.twimg.com/sticky/default_profile_images/default_profile_normal.png" TargetMode="External"/><Relationship Id="rId3143" Type="http://schemas.openxmlformats.org/officeDocument/2006/relationships/hyperlink" Target="https://twitter.com/_laitnedifnoc_" TargetMode="External"/><Relationship Id="rId3350" Type="http://schemas.openxmlformats.org/officeDocument/2006/relationships/hyperlink" Target="https://twitter.com/benforthree_" TargetMode="External"/><Relationship Id="rId271" Type="http://schemas.openxmlformats.org/officeDocument/2006/relationships/hyperlink" Target="https://t.co/kYGLLtBTTH" TargetMode="External"/><Relationship Id="rId3003" Type="http://schemas.openxmlformats.org/officeDocument/2006/relationships/hyperlink" Target="https://twitter.com/mbahdeyforyou" TargetMode="External"/><Relationship Id="rId4401" Type="http://schemas.openxmlformats.org/officeDocument/2006/relationships/hyperlink" Target="https://twitter.com/marelizmiller" TargetMode="External"/><Relationship Id="rId131" Type="http://schemas.openxmlformats.org/officeDocument/2006/relationships/hyperlink" Target="https://t.co/c9JzH8VPTP" TargetMode="External"/><Relationship Id="rId3210" Type="http://schemas.openxmlformats.org/officeDocument/2006/relationships/hyperlink" Target="https://twitter.com/stalling_e" TargetMode="External"/><Relationship Id="rId2769" Type="http://schemas.openxmlformats.org/officeDocument/2006/relationships/hyperlink" Target="http://pbs.twimg.com/profile_images/905574506701443072/KHuyVJCL_normal.jpg" TargetMode="External"/><Relationship Id="rId2976" Type="http://schemas.openxmlformats.org/officeDocument/2006/relationships/hyperlink" Target="https://twitter.com/sharm_251" TargetMode="External"/><Relationship Id="rId948" Type="http://schemas.openxmlformats.org/officeDocument/2006/relationships/hyperlink" Target="http://pbs.twimg.com/profile_images/1255562113629802498/nTk-e7L5_normal.jpg" TargetMode="External"/><Relationship Id="rId1578" Type="http://schemas.openxmlformats.org/officeDocument/2006/relationships/hyperlink" Target="http://pbs.twimg.com/profile_images/1277771282403266562/9__aD1Gv_normal.jpg" TargetMode="External"/><Relationship Id="rId1785" Type="http://schemas.openxmlformats.org/officeDocument/2006/relationships/hyperlink" Target="http://pbs.twimg.com/profile_images/1297929794160594945/SioF4wQi_normal.jpg" TargetMode="External"/><Relationship Id="rId1992" Type="http://schemas.openxmlformats.org/officeDocument/2006/relationships/hyperlink" Target="http://pbs.twimg.com/profile_images/1283032104922734596/VIS0zlwd_normal.jpg" TargetMode="External"/><Relationship Id="rId2629" Type="http://schemas.openxmlformats.org/officeDocument/2006/relationships/hyperlink" Target="http://pbs.twimg.com/profile_images/1264714755379351555/WoSW-_2F_normal.jpg" TargetMode="External"/><Relationship Id="rId2836" Type="http://schemas.openxmlformats.org/officeDocument/2006/relationships/hyperlink" Target="http://pbs.twimg.com/profile_images/1258822767102828551/ncw44dh0_normal.jpg" TargetMode="External"/><Relationship Id="rId4191" Type="http://schemas.openxmlformats.org/officeDocument/2006/relationships/hyperlink" Target="https://twitter.com/conpow1124" TargetMode="External"/><Relationship Id="rId5035" Type="http://schemas.openxmlformats.org/officeDocument/2006/relationships/hyperlink" Target="https://twitter.com/ted63397785" TargetMode="External"/><Relationship Id="rId77" Type="http://schemas.openxmlformats.org/officeDocument/2006/relationships/hyperlink" Target="https://t.co/8ODp9RDWqD" TargetMode="External"/><Relationship Id="rId808" Type="http://schemas.openxmlformats.org/officeDocument/2006/relationships/hyperlink" Target="http://pbs.twimg.com/profile_images/1212664171814440960/EgRU5WwM_normal.png" TargetMode="External"/><Relationship Id="rId1438" Type="http://schemas.openxmlformats.org/officeDocument/2006/relationships/hyperlink" Target="http://pbs.twimg.com/profile_images/1233639496966524930/MJEar4Nu_normal.jpg" TargetMode="External"/><Relationship Id="rId1645" Type="http://schemas.openxmlformats.org/officeDocument/2006/relationships/hyperlink" Target="http://pbs.twimg.com/profile_images/1271842505181417472/t1kMLkzC_normal.jpg" TargetMode="External"/><Relationship Id="rId4051" Type="http://schemas.openxmlformats.org/officeDocument/2006/relationships/hyperlink" Target="https://twitter.com/socofthesacred" TargetMode="External"/><Relationship Id="rId1852" Type="http://schemas.openxmlformats.org/officeDocument/2006/relationships/hyperlink" Target="http://pbs.twimg.com/profile_images/1297042579364732931/I1MaOyAp_normal.jpg" TargetMode="External"/><Relationship Id="rId2903" Type="http://schemas.openxmlformats.org/officeDocument/2006/relationships/hyperlink" Target="https://twitter.com/jmorr04" TargetMode="External"/><Relationship Id="rId1505" Type="http://schemas.openxmlformats.org/officeDocument/2006/relationships/hyperlink" Target="http://pbs.twimg.com/profile_images/1276548577058344960/hHLf-P8l_normal.jpg" TargetMode="External"/><Relationship Id="rId1712" Type="http://schemas.openxmlformats.org/officeDocument/2006/relationships/hyperlink" Target="http://pbs.twimg.com/profile_images/1288337001230536705/QeFQnvmf_normal.jpg" TargetMode="External"/><Relationship Id="rId4868" Type="http://schemas.openxmlformats.org/officeDocument/2006/relationships/hyperlink" Target="https://twitter.com/joachimorjoe" TargetMode="External"/><Relationship Id="rId3677" Type="http://schemas.openxmlformats.org/officeDocument/2006/relationships/hyperlink" Target="https://twitter.com/lukawrld1" TargetMode="External"/><Relationship Id="rId3884" Type="http://schemas.openxmlformats.org/officeDocument/2006/relationships/hyperlink" Target="https://twitter.com/voiceofthestar" TargetMode="External"/><Relationship Id="rId4728" Type="http://schemas.openxmlformats.org/officeDocument/2006/relationships/hyperlink" Target="https://twitter.com/ajerk" TargetMode="External"/><Relationship Id="rId4935" Type="http://schemas.openxmlformats.org/officeDocument/2006/relationships/hyperlink" Target="https://twitter.com/christosd21" TargetMode="External"/><Relationship Id="rId598" Type="http://schemas.openxmlformats.org/officeDocument/2006/relationships/hyperlink" Target="https://t.co/590wKbwxsv" TargetMode="External"/><Relationship Id="rId2279" Type="http://schemas.openxmlformats.org/officeDocument/2006/relationships/hyperlink" Target="http://pbs.twimg.com/profile_images/1270003149550600200/arBkR6zZ_normal.jpg" TargetMode="External"/><Relationship Id="rId2486" Type="http://schemas.openxmlformats.org/officeDocument/2006/relationships/hyperlink" Target="http://pbs.twimg.com/profile_images/1296720436525510656/2a5XhrEm_normal.jpg" TargetMode="External"/><Relationship Id="rId2693" Type="http://schemas.openxmlformats.org/officeDocument/2006/relationships/hyperlink" Target="http://pbs.twimg.com/profile_images/1182831480340439040/fRdNiUt2_normal.jpg" TargetMode="External"/><Relationship Id="rId3537" Type="http://schemas.openxmlformats.org/officeDocument/2006/relationships/hyperlink" Target="https://twitter.com/firyalshalhoub" TargetMode="External"/><Relationship Id="rId3744" Type="http://schemas.openxmlformats.org/officeDocument/2006/relationships/hyperlink" Target="https://twitter.com/j_saverine" TargetMode="External"/><Relationship Id="rId3951" Type="http://schemas.openxmlformats.org/officeDocument/2006/relationships/hyperlink" Target="https://twitter.com/edkrassensteim" TargetMode="External"/><Relationship Id="rId458" Type="http://schemas.openxmlformats.org/officeDocument/2006/relationships/hyperlink" Target="https://t.co/MHTJsZ9MCx" TargetMode="External"/><Relationship Id="rId665" Type="http://schemas.openxmlformats.org/officeDocument/2006/relationships/hyperlink" Target="https://t.co/POvGwVaXrD" TargetMode="External"/><Relationship Id="rId872" Type="http://schemas.openxmlformats.org/officeDocument/2006/relationships/hyperlink" Target="http://pbs.twimg.com/profile_images/1295057241171689473/ueKpVpWO_normal.jpg" TargetMode="External"/><Relationship Id="rId1088" Type="http://schemas.openxmlformats.org/officeDocument/2006/relationships/hyperlink" Target="http://pbs.twimg.com/profile_images/1295442811072864256/gNDLcpna_normal.jpg" TargetMode="External"/><Relationship Id="rId1295" Type="http://schemas.openxmlformats.org/officeDocument/2006/relationships/hyperlink" Target="http://pbs.twimg.com/profile_images/1286943353502748673/7OWzjQF6_normal.jpg" TargetMode="External"/><Relationship Id="rId2139" Type="http://schemas.openxmlformats.org/officeDocument/2006/relationships/hyperlink" Target="http://pbs.twimg.com/profile_images/1294312989911384068/m2OgXEuR_normal.jpg" TargetMode="External"/><Relationship Id="rId2346" Type="http://schemas.openxmlformats.org/officeDocument/2006/relationships/hyperlink" Target="http://pbs.twimg.com/profile_images/1291549092179513345/EgQ0D3pH_normal.jpg" TargetMode="External"/><Relationship Id="rId2553" Type="http://schemas.openxmlformats.org/officeDocument/2006/relationships/hyperlink" Target="http://pbs.twimg.com/profile_images/1269381824846888963/GTC3IaXb_normal.jpg" TargetMode="External"/><Relationship Id="rId2760" Type="http://schemas.openxmlformats.org/officeDocument/2006/relationships/hyperlink" Target="http://pbs.twimg.com/profile_images/1243587206037606406/YGqifLUG_normal.jpg" TargetMode="External"/><Relationship Id="rId3604" Type="http://schemas.openxmlformats.org/officeDocument/2006/relationships/hyperlink" Target="https://twitter.com/penselite1" TargetMode="External"/><Relationship Id="rId3811" Type="http://schemas.openxmlformats.org/officeDocument/2006/relationships/hyperlink" Target="https://twitter.com/goodnitebob" TargetMode="External"/><Relationship Id="rId318" Type="http://schemas.openxmlformats.org/officeDocument/2006/relationships/hyperlink" Target="https://t.co/IkzfVRpys8" TargetMode="External"/><Relationship Id="rId525" Type="http://schemas.openxmlformats.org/officeDocument/2006/relationships/hyperlink" Target="https://t.co/WkqziJ7lHs" TargetMode="External"/><Relationship Id="rId732" Type="http://schemas.openxmlformats.org/officeDocument/2006/relationships/hyperlink" Target="http://pbs.twimg.com/profile_images/1296753507098218497/J7wC5608_normal.jpg" TargetMode="External"/><Relationship Id="rId1155" Type="http://schemas.openxmlformats.org/officeDocument/2006/relationships/hyperlink" Target="http://pbs.twimg.com/profile_images/1208686765978112000/VBv52Fpi_normal.jpg" TargetMode="External"/><Relationship Id="rId1362" Type="http://schemas.openxmlformats.org/officeDocument/2006/relationships/hyperlink" Target="http://pbs.twimg.com/profile_images/1272564954315411462/4FSMzTNt_normal.jpg" TargetMode="External"/><Relationship Id="rId2206" Type="http://schemas.openxmlformats.org/officeDocument/2006/relationships/hyperlink" Target="http://pbs.twimg.com/profile_images/1073109537/RedlegsObama_normal.png" TargetMode="External"/><Relationship Id="rId2413" Type="http://schemas.openxmlformats.org/officeDocument/2006/relationships/hyperlink" Target="http://pbs.twimg.com/profile_images/1282405259378216960/oKxcaXqT_normal.jpg" TargetMode="External"/><Relationship Id="rId2620" Type="http://schemas.openxmlformats.org/officeDocument/2006/relationships/hyperlink" Target="http://pbs.twimg.com/profile_images/1287701689793880064/kNITGatN_normal.jpg" TargetMode="External"/><Relationship Id="rId1015" Type="http://schemas.openxmlformats.org/officeDocument/2006/relationships/hyperlink" Target="http://pbs.twimg.com/profile_images/1284636629458550784/NrF3nsj2_normal.jpg" TargetMode="External"/><Relationship Id="rId1222" Type="http://schemas.openxmlformats.org/officeDocument/2006/relationships/hyperlink" Target="http://pbs.twimg.com/profile_images/1092946354287116289/SgoMHTyF_normal.jpg" TargetMode="External"/><Relationship Id="rId4378" Type="http://schemas.openxmlformats.org/officeDocument/2006/relationships/hyperlink" Target="https://twitter.com/warneritos" TargetMode="External"/><Relationship Id="rId4585" Type="http://schemas.openxmlformats.org/officeDocument/2006/relationships/hyperlink" Target="https://twitter.com/carusnewman7" TargetMode="External"/><Relationship Id="rId3187" Type="http://schemas.openxmlformats.org/officeDocument/2006/relationships/hyperlink" Target="https://twitter.com/flipvert_" TargetMode="External"/><Relationship Id="rId3394" Type="http://schemas.openxmlformats.org/officeDocument/2006/relationships/hyperlink" Target="https://twitter.com/espnfc" TargetMode="External"/><Relationship Id="rId4238" Type="http://schemas.openxmlformats.org/officeDocument/2006/relationships/hyperlink" Target="https://twitter.com/avinashkunnath" TargetMode="External"/><Relationship Id="rId4792" Type="http://schemas.openxmlformats.org/officeDocument/2006/relationships/hyperlink" Target="https://twitter.com/ozymandias__" TargetMode="External"/><Relationship Id="rId3047" Type="http://schemas.openxmlformats.org/officeDocument/2006/relationships/hyperlink" Target="https://twitter.com/sixers" TargetMode="External"/><Relationship Id="rId4445" Type="http://schemas.openxmlformats.org/officeDocument/2006/relationships/hyperlink" Target="https://twitter.com/joescumbag" TargetMode="External"/><Relationship Id="rId4652" Type="http://schemas.openxmlformats.org/officeDocument/2006/relationships/hyperlink" Target="https://twitter.com/samueljtraub" TargetMode="External"/><Relationship Id="rId175" Type="http://schemas.openxmlformats.org/officeDocument/2006/relationships/hyperlink" Target="https://t.co/0uUoHj78m6" TargetMode="External"/><Relationship Id="rId3254" Type="http://schemas.openxmlformats.org/officeDocument/2006/relationships/hyperlink" Target="https://twitter.com/alyssa__septic" TargetMode="External"/><Relationship Id="rId3461" Type="http://schemas.openxmlformats.org/officeDocument/2006/relationships/hyperlink" Target="https://twitter.com/akbrews" TargetMode="External"/><Relationship Id="rId4305" Type="http://schemas.openxmlformats.org/officeDocument/2006/relationships/hyperlink" Target="https://twitter.com/antonsirius" TargetMode="External"/><Relationship Id="rId4512" Type="http://schemas.openxmlformats.org/officeDocument/2006/relationships/hyperlink" Target="https://twitter.com/fernandorgallo" TargetMode="External"/><Relationship Id="rId382" Type="http://schemas.openxmlformats.org/officeDocument/2006/relationships/hyperlink" Target="https://t.co/v2OA3YLzE6" TargetMode="External"/><Relationship Id="rId2063" Type="http://schemas.openxmlformats.org/officeDocument/2006/relationships/hyperlink" Target="http://pbs.twimg.com/profile_images/916750824394625025/3Yu6dmV7_normal.jpg" TargetMode="External"/><Relationship Id="rId2270" Type="http://schemas.openxmlformats.org/officeDocument/2006/relationships/hyperlink" Target="http://pbs.twimg.com/profile_images/1296138000993259522/XoWCILhz_normal.jpg" TargetMode="External"/><Relationship Id="rId3114" Type="http://schemas.openxmlformats.org/officeDocument/2006/relationships/hyperlink" Target="https://twitter.com/justlifetings" TargetMode="External"/><Relationship Id="rId3321" Type="http://schemas.openxmlformats.org/officeDocument/2006/relationships/hyperlink" Target="https://twitter.com/hchigh36" TargetMode="External"/><Relationship Id="rId242" Type="http://schemas.openxmlformats.org/officeDocument/2006/relationships/hyperlink" Target="https://t.co/P0rd2A6OVp" TargetMode="External"/><Relationship Id="rId2130" Type="http://schemas.openxmlformats.org/officeDocument/2006/relationships/hyperlink" Target="http://pbs.twimg.com/profile_images/914114928759500800/Hhj4rXqs_normal.jpg" TargetMode="External"/><Relationship Id="rId102" Type="http://schemas.openxmlformats.org/officeDocument/2006/relationships/hyperlink" Target="https://t.co/eqjDEQLg5C" TargetMode="External"/><Relationship Id="rId1689" Type="http://schemas.openxmlformats.org/officeDocument/2006/relationships/hyperlink" Target="http://pbs.twimg.com/profile_images/1298682905330421760/9XUb6E08_normal.jpg" TargetMode="External"/><Relationship Id="rId4095" Type="http://schemas.openxmlformats.org/officeDocument/2006/relationships/hyperlink" Target="https://twitter.com/jarrett1101" TargetMode="External"/><Relationship Id="rId1896" Type="http://schemas.openxmlformats.org/officeDocument/2006/relationships/hyperlink" Target="http://pbs.twimg.com/profile_images/1264902234703265794/lC3YnIYF_normal.jpg" TargetMode="External"/><Relationship Id="rId2947" Type="http://schemas.openxmlformats.org/officeDocument/2006/relationships/hyperlink" Target="https://twitter.com/suga_no_ice" TargetMode="External"/><Relationship Id="rId4162" Type="http://schemas.openxmlformats.org/officeDocument/2006/relationships/hyperlink" Target="https://twitter.com/kingjames" TargetMode="External"/><Relationship Id="rId5006" Type="http://schemas.openxmlformats.org/officeDocument/2006/relationships/hyperlink" Target="https://twitter.com/aniiyengar" TargetMode="External"/><Relationship Id="rId919" Type="http://schemas.openxmlformats.org/officeDocument/2006/relationships/hyperlink" Target="http://pbs.twimg.com/profile_images/1292996961386336256/3kXJFo8F_normal.jpg" TargetMode="External"/><Relationship Id="rId1549" Type="http://schemas.openxmlformats.org/officeDocument/2006/relationships/hyperlink" Target="http://pbs.twimg.com/profile_images/1279668016498737152/D7q54OV3_normal.jpg" TargetMode="External"/><Relationship Id="rId1756" Type="http://schemas.openxmlformats.org/officeDocument/2006/relationships/hyperlink" Target="http://pbs.twimg.com/profile_images/1297169587876790273/_OoYkXb9_normal.jpg" TargetMode="External"/><Relationship Id="rId1963" Type="http://schemas.openxmlformats.org/officeDocument/2006/relationships/hyperlink" Target="http://abs.twimg.com/sticky/default_profile_images/default_profile_normal.png" TargetMode="External"/><Relationship Id="rId2807" Type="http://schemas.openxmlformats.org/officeDocument/2006/relationships/hyperlink" Target="http://pbs.twimg.com/profile_images/1270105062304395264/22M9KaGF_normal.jpg" TargetMode="External"/><Relationship Id="rId4022" Type="http://schemas.openxmlformats.org/officeDocument/2006/relationships/hyperlink" Target="https://twitter.com/houmousstan" TargetMode="External"/><Relationship Id="rId48" Type="http://schemas.openxmlformats.org/officeDocument/2006/relationships/hyperlink" Target="https://t.co/4FNCeu2Z1a" TargetMode="External"/><Relationship Id="rId1409" Type="http://schemas.openxmlformats.org/officeDocument/2006/relationships/hyperlink" Target="http://pbs.twimg.com/profile_images/1216956996349378560/nkrgmbdW_normal.png" TargetMode="External"/><Relationship Id="rId1616" Type="http://schemas.openxmlformats.org/officeDocument/2006/relationships/hyperlink" Target="http://pbs.twimg.com/profile_images/1063563443855417354/YsJlmRJj_normal.jpg" TargetMode="External"/><Relationship Id="rId1823" Type="http://schemas.openxmlformats.org/officeDocument/2006/relationships/hyperlink" Target="http://pbs.twimg.com/profile_images/1271300832323985409/fyJZgs0A_normal.jpg" TargetMode="External"/><Relationship Id="rId4979" Type="http://schemas.openxmlformats.org/officeDocument/2006/relationships/hyperlink" Target="https://twitter.com/purple_n_orange" TargetMode="External"/><Relationship Id="rId3788" Type="http://schemas.openxmlformats.org/officeDocument/2006/relationships/hyperlink" Target="https://twitter.com/falconmilind266" TargetMode="External"/><Relationship Id="rId3995" Type="http://schemas.openxmlformats.org/officeDocument/2006/relationships/hyperlink" Target="https://twitter.com/vancekauffman" TargetMode="External"/><Relationship Id="rId4839" Type="http://schemas.openxmlformats.org/officeDocument/2006/relationships/hyperlink" Target="https://twitter.com/aloha_mars1729" TargetMode="External"/><Relationship Id="rId2597" Type="http://schemas.openxmlformats.org/officeDocument/2006/relationships/hyperlink" Target="http://pbs.twimg.com/profile_images/1280768070319931393/1U8klh5B_normal.jpg" TargetMode="External"/><Relationship Id="rId3648" Type="http://schemas.openxmlformats.org/officeDocument/2006/relationships/hyperlink" Target="https://twitter.com/7asoon0" TargetMode="External"/><Relationship Id="rId3855" Type="http://schemas.openxmlformats.org/officeDocument/2006/relationships/hyperlink" Target="https://twitter.com/orioles_insider" TargetMode="External"/><Relationship Id="rId569" Type="http://schemas.openxmlformats.org/officeDocument/2006/relationships/hyperlink" Target="https://t.co/lcUjNxkRAv" TargetMode="External"/><Relationship Id="rId776" Type="http://schemas.openxmlformats.org/officeDocument/2006/relationships/hyperlink" Target="http://pbs.twimg.com/profile_images/1297730878089711616/fGb2jX2S_normal.jpg" TargetMode="External"/><Relationship Id="rId983" Type="http://schemas.openxmlformats.org/officeDocument/2006/relationships/hyperlink" Target="http://pbs.twimg.com/profile_images/1174017238208323587/VIPPktNl_normal.jpg" TargetMode="External"/><Relationship Id="rId1199" Type="http://schemas.openxmlformats.org/officeDocument/2006/relationships/hyperlink" Target="http://pbs.twimg.com/profile_images/700458125548085248/yKWiNiSc_normal.png" TargetMode="External"/><Relationship Id="rId2457" Type="http://schemas.openxmlformats.org/officeDocument/2006/relationships/hyperlink" Target="http://pbs.twimg.com/profile_images/1237137532921376769/LUAgAdIz_normal.jpg" TargetMode="External"/><Relationship Id="rId2664" Type="http://schemas.openxmlformats.org/officeDocument/2006/relationships/hyperlink" Target="http://pbs.twimg.com/profile_images/1141063950693330944/KZQLT4dL_normal.jpg" TargetMode="External"/><Relationship Id="rId3508" Type="http://schemas.openxmlformats.org/officeDocument/2006/relationships/hyperlink" Target="https://twitter.com/radiofriar" TargetMode="External"/><Relationship Id="rId4906" Type="http://schemas.openxmlformats.org/officeDocument/2006/relationships/hyperlink" Target="https://twitter.com/danielgood1" TargetMode="External"/><Relationship Id="rId5070" Type="http://schemas.openxmlformats.org/officeDocument/2006/relationships/hyperlink" Target="https://twitter.com/sigma1724" TargetMode="External"/><Relationship Id="rId429" Type="http://schemas.openxmlformats.org/officeDocument/2006/relationships/hyperlink" Target="https://t.co/SgcpAC9b8q" TargetMode="External"/><Relationship Id="rId636" Type="http://schemas.openxmlformats.org/officeDocument/2006/relationships/hyperlink" Target="https://t.co/TRALbT9BuV" TargetMode="External"/><Relationship Id="rId1059" Type="http://schemas.openxmlformats.org/officeDocument/2006/relationships/hyperlink" Target="http://pbs.twimg.com/profile_images/1297942400778805250/5oufG1hf_normal.jpg" TargetMode="External"/><Relationship Id="rId1266" Type="http://schemas.openxmlformats.org/officeDocument/2006/relationships/hyperlink" Target="http://pbs.twimg.com/profile_images/1289704954601459713/u2cE0RoB_normal.jpg" TargetMode="External"/><Relationship Id="rId1473" Type="http://schemas.openxmlformats.org/officeDocument/2006/relationships/hyperlink" Target="http://pbs.twimg.com/profile_images/1286072310349340674/OkS52QNM_normal.jpg" TargetMode="External"/><Relationship Id="rId2317" Type="http://schemas.openxmlformats.org/officeDocument/2006/relationships/hyperlink" Target="http://pbs.twimg.com/profile_images/1284611657596116993/TnIZNKLI_normal.jpg" TargetMode="External"/><Relationship Id="rId2871" Type="http://schemas.openxmlformats.org/officeDocument/2006/relationships/hyperlink" Target="http://pbs.twimg.com/profile_images/1267706319949008896/iYm9yC9X_normal.jpg" TargetMode="External"/><Relationship Id="rId3715" Type="http://schemas.openxmlformats.org/officeDocument/2006/relationships/hyperlink" Target="https://twitter.com/munlaitvfx" TargetMode="External"/><Relationship Id="rId3922" Type="http://schemas.openxmlformats.org/officeDocument/2006/relationships/hyperlink" Target="https://twitter.com/tanishkamascara" TargetMode="External"/><Relationship Id="rId843" Type="http://schemas.openxmlformats.org/officeDocument/2006/relationships/hyperlink" Target="http://pbs.twimg.com/profile_images/1291241461841788929/xcrxNl9A_normal.jpg" TargetMode="External"/><Relationship Id="rId1126" Type="http://schemas.openxmlformats.org/officeDocument/2006/relationships/hyperlink" Target="http://pbs.twimg.com/profile_images/584394098028732417/BgL3W3gE_normal.jpg" TargetMode="External"/><Relationship Id="rId1680" Type="http://schemas.openxmlformats.org/officeDocument/2006/relationships/hyperlink" Target="http://pbs.twimg.com/profile_images/1261806565067239424/eH3Cbzd4_normal.jpg" TargetMode="External"/><Relationship Id="rId2524" Type="http://schemas.openxmlformats.org/officeDocument/2006/relationships/hyperlink" Target="http://pbs.twimg.com/profile_images/1298066210265935873/RXhnqnTi_normal.jpg" TargetMode="External"/><Relationship Id="rId2731" Type="http://schemas.openxmlformats.org/officeDocument/2006/relationships/hyperlink" Target="http://pbs.twimg.com/profile_images/58214706/LunaHBP10_normal.jpg" TargetMode="External"/><Relationship Id="rId703" Type="http://schemas.openxmlformats.org/officeDocument/2006/relationships/hyperlink" Target="https://t.co/ROwKT7PMtD" TargetMode="External"/><Relationship Id="rId910" Type="http://schemas.openxmlformats.org/officeDocument/2006/relationships/hyperlink" Target="http://pbs.twimg.com/profile_images/778012625858768897/HE2EmvNo_normal.jpg" TargetMode="External"/><Relationship Id="rId1333" Type="http://schemas.openxmlformats.org/officeDocument/2006/relationships/hyperlink" Target="http://pbs.twimg.com/profile_images/1288315543347396609/BgA9FWmH_normal.jpg" TargetMode="External"/><Relationship Id="rId1540" Type="http://schemas.openxmlformats.org/officeDocument/2006/relationships/hyperlink" Target="http://pbs.twimg.com/profile_images/1293114799547588609/c_PegY_U_normal.jpg" TargetMode="External"/><Relationship Id="rId4489" Type="http://schemas.openxmlformats.org/officeDocument/2006/relationships/hyperlink" Target="https://twitter.com/piginzen67" TargetMode="External"/><Relationship Id="rId4696" Type="http://schemas.openxmlformats.org/officeDocument/2006/relationships/hyperlink" Target="https://twitter.com/vertrees" TargetMode="External"/><Relationship Id="rId1400" Type="http://schemas.openxmlformats.org/officeDocument/2006/relationships/hyperlink" Target="http://pbs.twimg.com/profile_images/1295718501915787266/C99TJMnu_normal.jpg" TargetMode="External"/><Relationship Id="rId3298" Type="http://schemas.openxmlformats.org/officeDocument/2006/relationships/hyperlink" Target="https://twitter.com/ravensallday87" TargetMode="External"/><Relationship Id="rId4349" Type="http://schemas.openxmlformats.org/officeDocument/2006/relationships/hyperlink" Target="https://twitter.com/mikeyswanberg" TargetMode="External"/><Relationship Id="rId4556" Type="http://schemas.openxmlformats.org/officeDocument/2006/relationships/hyperlink" Target="https://twitter.com/jbbreazeale" TargetMode="External"/><Relationship Id="rId4763" Type="http://schemas.openxmlformats.org/officeDocument/2006/relationships/hyperlink" Target="https://twitter.com/npartainspecial" TargetMode="External"/><Relationship Id="rId4970" Type="http://schemas.openxmlformats.org/officeDocument/2006/relationships/hyperlink" Target="https://twitter.com/trexsauce" TargetMode="External"/><Relationship Id="rId3158" Type="http://schemas.openxmlformats.org/officeDocument/2006/relationships/hyperlink" Target="https://twitter.com/_kinggkress_" TargetMode="External"/><Relationship Id="rId3365" Type="http://schemas.openxmlformats.org/officeDocument/2006/relationships/hyperlink" Target="https://twitter.com/jeffreydives" TargetMode="External"/><Relationship Id="rId3572" Type="http://schemas.openxmlformats.org/officeDocument/2006/relationships/hyperlink" Target="https://twitter.com/myzstiic" TargetMode="External"/><Relationship Id="rId4209" Type="http://schemas.openxmlformats.org/officeDocument/2006/relationships/hyperlink" Target="https://twitter.com/_missleandra" TargetMode="External"/><Relationship Id="rId4416" Type="http://schemas.openxmlformats.org/officeDocument/2006/relationships/hyperlink" Target="https://twitter.com/mfr234" TargetMode="External"/><Relationship Id="rId4623" Type="http://schemas.openxmlformats.org/officeDocument/2006/relationships/hyperlink" Target="https://twitter.com/olutos_9" TargetMode="External"/><Relationship Id="rId4830" Type="http://schemas.openxmlformats.org/officeDocument/2006/relationships/hyperlink" Target="https://twitter.com/wittyhendrix" TargetMode="External"/><Relationship Id="rId286" Type="http://schemas.openxmlformats.org/officeDocument/2006/relationships/hyperlink" Target="https://t.co/9fZXWFYVbr" TargetMode="External"/><Relationship Id="rId493" Type="http://schemas.openxmlformats.org/officeDocument/2006/relationships/hyperlink" Target="https://t.co/0KkwHckkQf" TargetMode="External"/><Relationship Id="rId2174" Type="http://schemas.openxmlformats.org/officeDocument/2006/relationships/hyperlink" Target="http://pbs.twimg.com/profile_images/1214091071715598337/3VIK7N5a_normal.jpg" TargetMode="External"/><Relationship Id="rId2381" Type="http://schemas.openxmlformats.org/officeDocument/2006/relationships/hyperlink" Target="http://pbs.twimg.com/profile_images/560062270957711360/ugPNLFwT_normal.jpeg" TargetMode="External"/><Relationship Id="rId3018" Type="http://schemas.openxmlformats.org/officeDocument/2006/relationships/hyperlink" Target="https://twitter.com/dganziano5" TargetMode="External"/><Relationship Id="rId3225" Type="http://schemas.openxmlformats.org/officeDocument/2006/relationships/hyperlink" Target="https://twitter.com/terrycrews" TargetMode="External"/><Relationship Id="rId3432" Type="http://schemas.openxmlformats.org/officeDocument/2006/relationships/hyperlink" Target="https://twitter.com/in_finate" TargetMode="External"/><Relationship Id="rId146" Type="http://schemas.openxmlformats.org/officeDocument/2006/relationships/hyperlink" Target="https://t.co/EFqZezzFBj" TargetMode="External"/><Relationship Id="rId353" Type="http://schemas.openxmlformats.org/officeDocument/2006/relationships/hyperlink" Target="https://t.co/Q2Rd91EohD" TargetMode="External"/><Relationship Id="rId560" Type="http://schemas.openxmlformats.org/officeDocument/2006/relationships/hyperlink" Target="https://t.co/qQpRuZIyI3" TargetMode="External"/><Relationship Id="rId1190" Type="http://schemas.openxmlformats.org/officeDocument/2006/relationships/hyperlink" Target="http://pbs.twimg.com/profile_images/1008566316909957121/vZjJ5cev_normal.jpg" TargetMode="External"/><Relationship Id="rId2034" Type="http://schemas.openxmlformats.org/officeDocument/2006/relationships/hyperlink" Target="http://pbs.twimg.com/profile_images/558944386168651776/MilCpB2L_normal.jpeg" TargetMode="External"/><Relationship Id="rId2241" Type="http://schemas.openxmlformats.org/officeDocument/2006/relationships/hyperlink" Target="http://pbs.twimg.com/profile_images/3596934795/0b8541c55f90c513984b894057742530_normal.jpeg" TargetMode="External"/><Relationship Id="rId213" Type="http://schemas.openxmlformats.org/officeDocument/2006/relationships/hyperlink" Target="https://t.co/8XBvMHpHJb" TargetMode="External"/><Relationship Id="rId420" Type="http://schemas.openxmlformats.org/officeDocument/2006/relationships/hyperlink" Target="https://t.co/W5wPPqKZjx" TargetMode="External"/><Relationship Id="rId1050" Type="http://schemas.openxmlformats.org/officeDocument/2006/relationships/hyperlink" Target="http://pbs.twimg.com/profile_images/1287586834592272384/H6PZiBmF_normal.jpg" TargetMode="External"/><Relationship Id="rId2101" Type="http://schemas.openxmlformats.org/officeDocument/2006/relationships/hyperlink" Target="http://pbs.twimg.com/profile_images/1203795393072574464/FX2YUQqk_normal.jpg" TargetMode="External"/><Relationship Id="rId4066" Type="http://schemas.openxmlformats.org/officeDocument/2006/relationships/hyperlink" Target="https://twitter.com/spageezy" TargetMode="External"/><Relationship Id="rId1867" Type="http://schemas.openxmlformats.org/officeDocument/2006/relationships/hyperlink" Target="http://pbs.twimg.com/profile_images/1293734679548502017/elS2WGbs_normal.jpg" TargetMode="External"/><Relationship Id="rId2918" Type="http://schemas.openxmlformats.org/officeDocument/2006/relationships/hyperlink" Target="https://twitter.com/myhappiness875" TargetMode="External"/><Relationship Id="rId4273" Type="http://schemas.openxmlformats.org/officeDocument/2006/relationships/hyperlink" Target="https://twitter.com/acjp2024" TargetMode="External"/><Relationship Id="rId4480" Type="http://schemas.openxmlformats.org/officeDocument/2006/relationships/hyperlink" Target="https://twitter.com/dutchnorris_" TargetMode="External"/><Relationship Id="rId1727" Type="http://schemas.openxmlformats.org/officeDocument/2006/relationships/hyperlink" Target="http://pbs.twimg.com/profile_images/1295456819591155712/K-efWgQW_normal.jpg" TargetMode="External"/><Relationship Id="rId1934" Type="http://schemas.openxmlformats.org/officeDocument/2006/relationships/hyperlink" Target="http://pbs.twimg.com/profile_images/1296261764418478081/cvM8he1Y_normal.jpg" TargetMode="External"/><Relationship Id="rId3082" Type="http://schemas.openxmlformats.org/officeDocument/2006/relationships/hyperlink" Target="https://twitter.com/jerryordway" TargetMode="External"/><Relationship Id="rId4133" Type="http://schemas.openxmlformats.org/officeDocument/2006/relationships/hyperlink" Target="https://twitter.com/roll5deep" TargetMode="External"/><Relationship Id="rId4340" Type="http://schemas.openxmlformats.org/officeDocument/2006/relationships/hyperlink" Target="https://twitter.com/jpdavis1982" TargetMode="External"/><Relationship Id="rId19" Type="http://schemas.openxmlformats.org/officeDocument/2006/relationships/hyperlink" Target="https://t.co/KWb6xyBgkw" TargetMode="External"/><Relationship Id="rId3899" Type="http://schemas.openxmlformats.org/officeDocument/2006/relationships/hyperlink" Target="https://twitter.com/crimsnnightmare" TargetMode="External"/><Relationship Id="rId4200" Type="http://schemas.openxmlformats.org/officeDocument/2006/relationships/hyperlink" Target="https://twitter.com/ejl1984" TargetMode="External"/><Relationship Id="rId3759" Type="http://schemas.openxmlformats.org/officeDocument/2006/relationships/hyperlink" Target="https://twitter.com/grsn69" TargetMode="External"/><Relationship Id="rId3966" Type="http://schemas.openxmlformats.org/officeDocument/2006/relationships/hyperlink" Target="https://twitter.com/whitesox" TargetMode="External"/><Relationship Id="rId3" Type="http://schemas.openxmlformats.org/officeDocument/2006/relationships/hyperlink" Target="https://t.co/ROF2olCPGT" TargetMode="External"/><Relationship Id="rId887" Type="http://schemas.openxmlformats.org/officeDocument/2006/relationships/hyperlink" Target="http://pbs.twimg.com/profile_images/1137092517990735874/gdkYpoZM_normal.png" TargetMode="External"/><Relationship Id="rId2568" Type="http://schemas.openxmlformats.org/officeDocument/2006/relationships/hyperlink" Target="http://pbs.twimg.com/profile_images/1051791789437460480/mr9PUiMz_normal.jpg" TargetMode="External"/><Relationship Id="rId2775" Type="http://schemas.openxmlformats.org/officeDocument/2006/relationships/hyperlink" Target="http://pbs.twimg.com/profile_images/821912226743230464/lTSiAVrT_normal.jpg" TargetMode="External"/><Relationship Id="rId2982" Type="http://schemas.openxmlformats.org/officeDocument/2006/relationships/hyperlink" Target="https://twitter.com/chika91512989" TargetMode="External"/><Relationship Id="rId3619" Type="http://schemas.openxmlformats.org/officeDocument/2006/relationships/hyperlink" Target="https://twitter.com/huntergotjokes" TargetMode="External"/><Relationship Id="rId3826" Type="http://schemas.openxmlformats.org/officeDocument/2006/relationships/hyperlink" Target="https://twitter.com/duty2warn" TargetMode="External"/><Relationship Id="rId5041" Type="http://schemas.openxmlformats.org/officeDocument/2006/relationships/hyperlink" Target="https://twitter.com/chrisgreen2277" TargetMode="External"/><Relationship Id="rId747" Type="http://schemas.openxmlformats.org/officeDocument/2006/relationships/hyperlink" Target="http://pbs.twimg.com/profile_images/1283770992230191105/HvzPCAyP_normal.jpg" TargetMode="External"/><Relationship Id="rId954" Type="http://schemas.openxmlformats.org/officeDocument/2006/relationships/hyperlink" Target="http://pbs.twimg.com/profile_images/1293313111252799489/-hkNAHnQ_normal.jpg" TargetMode="External"/><Relationship Id="rId1377" Type="http://schemas.openxmlformats.org/officeDocument/2006/relationships/hyperlink" Target="http://pbs.twimg.com/profile_images/1246325255251070976/kJ3fgKLG_normal.jpg" TargetMode="External"/><Relationship Id="rId1584" Type="http://schemas.openxmlformats.org/officeDocument/2006/relationships/hyperlink" Target="http://pbs.twimg.com/profile_images/1292998374480846848/bWntht5v_normal.jpg" TargetMode="External"/><Relationship Id="rId1791" Type="http://schemas.openxmlformats.org/officeDocument/2006/relationships/hyperlink" Target="http://pbs.twimg.com/profile_images/1285620494369271808/HYYJ8os4_normal.jpg" TargetMode="External"/><Relationship Id="rId2428" Type="http://schemas.openxmlformats.org/officeDocument/2006/relationships/hyperlink" Target="http://pbs.twimg.com/profile_images/601887663927472129/pBXUBdUI_normal.jpg" TargetMode="External"/><Relationship Id="rId2635" Type="http://schemas.openxmlformats.org/officeDocument/2006/relationships/hyperlink" Target="http://pbs.twimg.com/profile_images/1294437604037931008/1MNMT14D_normal.jpg" TargetMode="External"/><Relationship Id="rId2842" Type="http://schemas.openxmlformats.org/officeDocument/2006/relationships/hyperlink" Target="http://abs.twimg.com/sticky/default_profile_images/default_profile_normal.png" TargetMode="External"/><Relationship Id="rId83" Type="http://schemas.openxmlformats.org/officeDocument/2006/relationships/hyperlink" Target="https://t.co/LPacpXMyCT" TargetMode="External"/><Relationship Id="rId607" Type="http://schemas.openxmlformats.org/officeDocument/2006/relationships/hyperlink" Target="https://t.co/rkYxldMKmH" TargetMode="External"/><Relationship Id="rId814" Type="http://schemas.openxmlformats.org/officeDocument/2006/relationships/hyperlink" Target="http://pbs.twimg.com/profile_images/1297199497785663488/gjqTNZxV_normal.jpg" TargetMode="External"/><Relationship Id="rId1237" Type="http://schemas.openxmlformats.org/officeDocument/2006/relationships/hyperlink" Target="http://pbs.twimg.com/profile_images/1172671330887643142/3sWY3-lk_normal.jpg" TargetMode="External"/><Relationship Id="rId1444" Type="http://schemas.openxmlformats.org/officeDocument/2006/relationships/hyperlink" Target="http://abs.twimg.com/sticky/default_profile_images/default_profile_normal.png" TargetMode="External"/><Relationship Id="rId1651" Type="http://schemas.openxmlformats.org/officeDocument/2006/relationships/hyperlink" Target="http://pbs.twimg.com/profile_images/1291261728823447552/ihaPVRtj_normal.jpg" TargetMode="External"/><Relationship Id="rId2702" Type="http://schemas.openxmlformats.org/officeDocument/2006/relationships/hyperlink" Target="http://pbs.twimg.com/profile_images/1267834074510606338/yH_Zvo1i_normal.jpg" TargetMode="External"/><Relationship Id="rId1304" Type="http://schemas.openxmlformats.org/officeDocument/2006/relationships/hyperlink" Target="http://pbs.twimg.com/profile_images/1289748810646917120/NM32I4zN_normal.jpg" TargetMode="External"/><Relationship Id="rId1511" Type="http://schemas.openxmlformats.org/officeDocument/2006/relationships/hyperlink" Target="http://pbs.twimg.com/profile_images/1234327260963885056/ooqLqD_l_normal.jpg" TargetMode="External"/><Relationship Id="rId4667" Type="http://schemas.openxmlformats.org/officeDocument/2006/relationships/hyperlink" Target="https://twitter.com/mtpandolfi" TargetMode="External"/><Relationship Id="rId4874" Type="http://schemas.openxmlformats.org/officeDocument/2006/relationships/hyperlink" Target="https://twitter.com/soms_22" TargetMode="External"/><Relationship Id="rId3269" Type="http://schemas.openxmlformats.org/officeDocument/2006/relationships/hyperlink" Target="https://twitter.com/teapainusa" TargetMode="External"/><Relationship Id="rId3476" Type="http://schemas.openxmlformats.org/officeDocument/2006/relationships/hyperlink" Target="https://twitter.com/edgarlopez477" TargetMode="External"/><Relationship Id="rId3683" Type="http://schemas.openxmlformats.org/officeDocument/2006/relationships/hyperlink" Target="https://twitter.com/joebiden" TargetMode="External"/><Relationship Id="rId4527" Type="http://schemas.openxmlformats.org/officeDocument/2006/relationships/hyperlink" Target="https://twitter.com/picode_gallo" TargetMode="External"/><Relationship Id="rId10" Type="http://schemas.openxmlformats.org/officeDocument/2006/relationships/hyperlink" Target="https://t.co/ScNVY4VxD2" TargetMode="External"/><Relationship Id="rId397" Type="http://schemas.openxmlformats.org/officeDocument/2006/relationships/hyperlink" Target="https://t.co/at9TKDwWCX" TargetMode="External"/><Relationship Id="rId2078" Type="http://schemas.openxmlformats.org/officeDocument/2006/relationships/hyperlink" Target="http://pbs.twimg.com/profile_images/1258558379536134146/ZOzqsu8S_normal.jpg" TargetMode="External"/><Relationship Id="rId2285" Type="http://schemas.openxmlformats.org/officeDocument/2006/relationships/hyperlink" Target="http://pbs.twimg.com/profile_images/1292566193589690371/rSbDcwRH_normal.jpg" TargetMode="External"/><Relationship Id="rId2492" Type="http://schemas.openxmlformats.org/officeDocument/2006/relationships/hyperlink" Target="http://pbs.twimg.com/profile_images/1209218182294032384/_jsIRLEW_normal.jpg" TargetMode="External"/><Relationship Id="rId3129" Type="http://schemas.openxmlformats.org/officeDocument/2006/relationships/hyperlink" Target="https://twitter.com/damon_embry" TargetMode="External"/><Relationship Id="rId3336" Type="http://schemas.openxmlformats.org/officeDocument/2006/relationships/hyperlink" Target="https://twitter.com/baseballtheory1" TargetMode="External"/><Relationship Id="rId3890" Type="http://schemas.openxmlformats.org/officeDocument/2006/relationships/hyperlink" Target="https://twitter.com/kevin_shipp" TargetMode="External"/><Relationship Id="rId4734" Type="http://schemas.openxmlformats.org/officeDocument/2006/relationships/hyperlink" Target="https://twitter.com/xadus4" TargetMode="External"/><Relationship Id="rId4941" Type="http://schemas.openxmlformats.org/officeDocument/2006/relationships/hyperlink" Target="https://twitter.com/armsonthetrack" TargetMode="External"/><Relationship Id="rId257" Type="http://schemas.openxmlformats.org/officeDocument/2006/relationships/hyperlink" Target="https://t.co/rGp1InS9pY" TargetMode="External"/><Relationship Id="rId464" Type="http://schemas.openxmlformats.org/officeDocument/2006/relationships/hyperlink" Target="https://t.co/ziNlJDoIJI" TargetMode="External"/><Relationship Id="rId1094" Type="http://schemas.openxmlformats.org/officeDocument/2006/relationships/hyperlink" Target="http://pbs.twimg.com/profile_images/915932332942651392/vfKCywSy_normal.jpg" TargetMode="External"/><Relationship Id="rId2145" Type="http://schemas.openxmlformats.org/officeDocument/2006/relationships/hyperlink" Target="http://pbs.twimg.com/profile_images/1066145826089648128/Lww6_mZh_normal.jpg" TargetMode="External"/><Relationship Id="rId3543" Type="http://schemas.openxmlformats.org/officeDocument/2006/relationships/hyperlink" Target="https://twitter.com/blindsnipers36" TargetMode="External"/><Relationship Id="rId3750" Type="http://schemas.openxmlformats.org/officeDocument/2006/relationships/hyperlink" Target="https://twitter.com/nts_17_" TargetMode="External"/><Relationship Id="rId4801" Type="http://schemas.openxmlformats.org/officeDocument/2006/relationships/hyperlink" Target="https://twitter.com/timmcerlean" TargetMode="External"/><Relationship Id="rId117" Type="http://schemas.openxmlformats.org/officeDocument/2006/relationships/hyperlink" Target="https://t.co/WjeReR0qiP" TargetMode="External"/><Relationship Id="rId671" Type="http://schemas.openxmlformats.org/officeDocument/2006/relationships/hyperlink" Target="https://t.co/SESuRKfGaf" TargetMode="External"/><Relationship Id="rId2352" Type="http://schemas.openxmlformats.org/officeDocument/2006/relationships/hyperlink" Target="http://pbs.twimg.com/profile_images/1242070882807414799/aMZuBgPg_normal.jpg" TargetMode="External"/><Relationship Id="rId3403" Type="http://schemas.openxmlformats.org/officeDocument/2006/relationships/hyperlink" Target="https://twitter.com/inneedofasoul" TargetMode="External"/><Relationship Id="rId3610" Type="http://schemas.openxmlformats.org/officeDocument/2006/relationships/hyperlink" Target="https://twitter.com/realabhragreat" TargetMode="External"/><Relationship Id="rId324" Type="http://schemas.openxmlformats.org/officeDocument/2006/relationships/hyperlink" Target="https://t.co/MsBDRqlLLp" TargetMode="External"/><Relationship Id="rId531" Type="http://schemas.openxmlformats.org/officeDocument/2006/relationships/hyperlink" Target="https://t.co/gYX8ijvwLz" TargetMode="External"/><Relationship Id="rId1161" Type="http://schemas.openxmlformats.org/officeDocument/2006/relationships/hyperlink" Target="http://pbs.twimg.com/profile_images/1295586224275697664/P7dbnzl1_normal.jpg" TargetMode="External"/><Relationship Id="rId2005" Type="http://schemas.openxmlformats.org/officeDocument/2006/relationships/hyperlink" Target="http://pbs.twimg.com/profile_images/1084287804014821376/kjz-m6S__normal.jpg" TargetMode="External"/><Relationship Id="rId2212" Type="http://schemas.openxmlformats.org/officeDocument/2006/relationships/hyperlink" Target="http://pbs.twimg.com/profile_images/1278525355758886912/_SfLjm00_normal.jpg" TargetMode="External"/><Relationship Id="rId1021" Type="http://schemas.openxmlformats.org/officeDocument/2006/relationships/hyperlink" Target="http://pbs.twimg.com/profile_images/1266232957007728645/tEn6Trg4_normal.jpg" TargetMode="External"/><Relationship Id="rId1978" Type="http://schemas.openxmlformats.org/officeDocument/2006/relationships/hyperlink" Target="http://pbs.twimg.com/profile_images/1280140247888691202/7mNT2KQh_normal.jpg" TargetMode="External"/><Relationship Id="rId4177" Type="http://schemas.openxmlformats.org/officeDocument/2006/relationships/hyperlink" Target="https://twitter.com/mattcoffelt" TargetMode="External"/><Relationship Id="rId4384" Type="http://schemas.openxmlformats.org/officeDocument/2006/relationships/hyperlink" Target="https://twitter.com/churchofbasebal" TargetMode="External"/><Relationship Id="rId4591" Type="http://schemas.openxmlformats.org/officeDocument/2006/relationships/hyperlink" Target="https://twitter.com/castri11o" TargetMode="External"/><Relationship Id="rId3193" Type="http://schemas.openxmlformats.org/officeDocument/2006/relationships/hyperlink" Target="https://twitter.com/ratthewlul" TargetMode="External"/><Relationship Id="rId4037" Type="http://schemas.openxmlformats.org/officeDocument/2006/relationships/hyperlink" Target="https://twitter.com/juju2be" TargetMode="External"/><Relationship Id="rId4244" Type="http://schemas.openxmlformats.org/officeDocument/2006/relationships/hyperlink" Target="https://twitter.com/mylesmanj" TargetMode="External"/><Relationship Id="rId4451" Type="http://schemas.openxmlformats.org/officeDocument/2006/relationships/hyperlink" Target="https://twitter.com/xfini13" TargetMode="External"/><Relationship Id="rId1838" Type="http://schemas.openxmlformats.org/officeDocument/2006/relationships/hyperlink" Target="http://pbs.twimg.com/profile_images/1123072597577494529/92jlxI4Y_normal.jpg" TargetMode="External"/><Relationship Id="rId3053" Type="http://schemas.openxmlformats.org/officeDocument/2006/relationships/hyperlink" Target="https://twitter.com/dj_shadow215_2" TargetMode="External"/><Relationship Id="rId3260" Type="http://schemas.openxmlformats.org/officeDocument/2006/relationships/hyperlink" Target="https://twitter.com/canes" TargetMode="External"/><Relationship Id="rId4104" Type="http://schemas.openxmlformats.org/officeDocument/2006/relationships/hyperlink" Target="https://twitter.com/trystenhill" TargetMode="External"/><Relationship Id="rId4311" Type="http://schemas.openxmlformats.org/officeDocument/2006/relationships/hyperlink" Target="https://twitter.com/maskcm13" TargetMode="External"/><Relationship Id="rId181" Type="http://schemas.openxmlformats.org/officeDocument/2006/relationships/hyperlink" Target="https://t.co/diNcSSr8k7" TargetMode="External"/><Relationship Id="rId1905" Type="http://schemas.openxmlformats.org/officeDocument/2006/relationships/hyperlink" Target="http://pbs.twimg.com/profile_images/1295412173074833408/_AqVZqkg_normal.jpg" TargetMode="External"/><Relationship Id="rId3120" Type="http://schemas.openxmlformats.org/officeDocument/2006/relationships/hyperlink" Target="https://twitter.com/hardens_goat" TargetMode="External"/><Relationship Id="rId998" Type="http://schemas.openxmlformats.org/officeDocument/2006/relationships/hyperlink" Target="http://pbs.twimg.com/profile_images/883447001647656961/0Ykmk4ep_normal.jpg" TargetMode="External"/><Relationship Id="rId2679" Type="http://schemas.openxmlformats.org/officeDocument/2006/relationships/hyperlink" Target="http://abs.twimg.com/sticky/default_profile_images/default_profile_normal.png" TargetMode="External"/><Relationship Id="rId2886" Type="http://schemas.openxmlformats.org/officeDocument/2006/relationships/hyperlink" Target="http://pbs.twimg.com/profile_images/1221914102836142080/btvXhlSN_normal.jpg" TargetMode="External"/><Relationship Id="rId3937" Type="http://schemas.openxmlformats.org/officeDocument/2006/relationships/hyperlink" Target="https://twitter.com/playoffjokic" TargetMode="External"/><Relationship Id="rId858" Type="http://schemas.openxmlformats.org/officeDocument/2006/relationships/hyperlink" Target="http://pbs.twimg.com/profile_images/1249041461074710529/owUNB-WX_normal.jpg" TargetMode="External"/><Relationship Id="rId1488" Type="http://schemas.openxmlformats.org/officeDocument/2006/relationships/hyperlink" Target="http://pbs.twimg.com/profile_images/1230979458129002496/i1HzeKXs_normal.jpg" TargetMode="External"/><Relationship Id="rId1695" Type="http://schemas.openxmlformats.org/officeDocument/2006/relationships/hyperlink" Target="http://pbs.twimg.com/profile_images/617846929830080512/u8h_Nts2_normal.jpg" TargetMode="External"/><Relationship Id="rId2539" Type="http://schemas.openxmlformats.org/officeDocument/2006/relationships/hyperlink" Target="http://pbs.twimg.com/profile_images/1261647724946116608/u_G3uY0Z_normal.jpg" TargetMode="External"/><Relationship Id="rId2746" Type="http://schemas.openxmlformats.org/officeDocument/2006/relationships/hyperlink" Target="http://pbs.twimg.com/profile_images/1238519480134905859/2uJBltQl_normal.jpg" TargetMode="External"/><Relationship Id="rId2953" Type="http://schemas.openxmlformats.org/officeDocument/2006/relationships/hyperlink" Target="https://twitter.com/thushot7" TargetMode="External"/><Relationship Id="rId718" Type="http://schemas.openxmlformats.org/officeDocument/2006/relationships/hyperlink" Target="http://pbs.twimg.com/profile_images/1278259160644227073/MfCyF7CG_normal.jpg" TargetMode="External"/><Relationship Id="rId925" Type="http://schemas.openxmlformats.org/officeDocument/2006/relationships/hyperlink" Target="http://pbs.twimg.com/profile_images/301881628/untitled_normal.JPG" TargetMode="External"/><Relationship Id="rId1348" Type="http://schemas.openxmlformats.org/officeDocument/2006/relationships/hyperlink" Target="http://pbs.twimg.com/profile_images/1258468727755923457/nuJWr_9p_normal.jpg" TargetMode="External"/><Relationship Id="rId1555" Type="http://schemas.openxmlformats.org/officeDocument/2006/relationships/hyperlink" Target="http://pbs.twimg.com/profile_images/1016448882924900354/tjaM-BWz_normal.jpg" TargetMode="External"/><Relationship Id="rId1762" Type="http://schemas.openxmlformats.org/officeDocument/2006/relationships/hyperlink" Target="http://pbs.twimg.com/profile_images/1266514859061137409/huiDI5-U_normal.jpg" TargetMode="External"/><Relationship Id="rId2606" Type="http://schemas.openxmlformats.org/officeDocument/2006/relationships/hyperlink" Target="http://pbs.twimg.com/profile_images/1257108865633734657/ue9Qr2e8_normal.jpg" TargetMode="External"/><Relationship Id="rId5012" Type="http://schemas.openxmlformats.org/officeDocument/2006/relationships/hyperlink" Target="https://twitter.com/armzinho" TargetMode="External"/><Relationship Id="rId1208" Type="http://schemas.openxmlformats.org/officeDocument/2006/relationships/hyperlink" Target="http://pbs.twimg.com/profile_images/1298076518208491523/1BSLj6Ar_normal.jpg" TargetMode="External"/><Relationship Id="rId1415" Type="http://schemas.openxmlformats.org/officeDocument/2006/relationships/hyperlink" Target="http://pbs.twimg.com/profile_images/1216184912048340993/R67DUqcv_normal.jpg" TargetMode="External"/><Relationship Id="rId2813" Type="http://schemas.openxmlformats.org/officeDocument/2006/relationships/hyperlink" Target="http://pbs.twimg.com/profile_images/1295175878167666688/-Mijnn_1_normal.jpg" TargetMode="External"/><Relationship Id="rId54" Type="http://schemas.openxmlformats.org/officeDocument/2006/relationships/hyperlink" Target="https://t.co/UUcyII86Hu" TargetMode="External"/><Relationship Id="rId1622" Type="http://schemas.openxmlformats.org/officeDocument/2006/relationships/hyperlink" Target="http://pbs.twimg.com/profile_images/1188026534/robin_photo_linkedin_normal.png" TargetMode="External"/><Relationship Id="rId4778" Type="http://schemas.openxmlformats.org/officeDocument/2006/relationships/hyperlink" Target="https://twitter.com/hugh_dini" TargetMode="External"/><Relationship Id="rId4985" Type="http://schemas.openxmlformats.org/officeDocument/2006/relationships/hyperlink" Target="https://twitter.com/tdf4life30" TargetMode="External"/><Relationship Id="rId2189" Type="http://schemas.openxmlformats.org/officeDocument/2006/relationships/hyperlink" Target="http://pbs.twimg.com/profile_images/668744578292318208/0_P23IRD_normal.jpg" TargetMode="External"/><Relationship Id="rId3587" Type="http://schemas.openxmlformats.org/officeDocument/2006/relationships/hyperlink" Target="https://twitter.com/lacanucks" TargetMode="External"/><Relationship Id="rId3794" Type="http://schemas.openxmlformats.org/officeDocument/2006/relationships/hyperlink" Target="https://twitter.com/theinsanesailor" TargetMode="External"/><Relationship Id="rId4638" Type="http://schemas.openxmlformats.org/officeDocument/2006/relationships/hyperlink" Target="https://twitter.com/zpe19" TargetMode="External"/><Relationship Id="rId4845" Type="http://schemas.openxmlformats.org/officeDocument/2006/relationships/hyperlink" Target="https://twitter.com/airweisman" TargetMode="External"/><Relationship Id="rId2396" Type="http://schemas.openxmlformats.org/officeDocument/2006/relationships/hyperlink" Target="http://pbs.twimg.com/profile_images/721531061985935361/8GiSkItF_normal.jpg" TargetMode="External"/><Relationship Id="rId3447" Type="http://schemas.openxmlformats.org/officeDocument/2006/relationships/hyperlink" Target="https://twitter.com/zaemcguire" TargetMode="External"/><Relationship Id="rId3654" Type="http://schemas.openxmlformats.org/officeDocument/2006/relationships/hyperlink" Target="https://twitter.com/oladipshow" TargetMode="External"/><Relationship Id="rId3861" Type="http://schemas.openxmlformats.org/officeDocument/2006/relationships/hyperlink" Target="https://twitter.com/the501cub" TargetMode="External"/><Relationship Id="rId4705" Type="http://schemas.openxmlformats.org/officeDocument/2006/relationships/hyperlink" Target="https://twitter.com/mikestell13" TargetMode="External"/><Relationship Id="rId4912" Type="http://schemas.openxmlformats.org/officeDocument/2006/relationships/hyperlink" Target="https://twitter.com/paulslayer" TargetMode="External"/><Relationship Id="rId368" Type="http://schemas.openxmlformats.org/officeDocument/2006/relationships/hyperlink" Target="https://t.co/XMGTbF6OBE" TargetMode="External"/><Relationship Id="rId575" Type="http://schemas.openxmlformats.org/officeDocument/2006/relationships/hyperlink" Target="https://t.co/VEYCoQHiSE" TargetMode="External"/><Relationship Id="rId782" Type="http://schemas.openxmlformats.org/officeDocument/2006/relationships/hyperlink" Target="http://pbs.twimg.com/profile_images/1290048399526563843/5E8z83pW_normal.jpg" TargetMode="External"/><Relationship Id="rId2049" Type="http://schemas.openxmlformats.org/officeDocument/2006/relationships/hyperlink" Target="http://pbs.twimg.com/profile_images/796459796304011264/gRDfyBHJ_normal.jpg" TargetMode="External"/><Relationship Id="rId2256" Type="http://schemas.openxmlformats.org/officeDocument/2006/relationships/hyperlink" Target="http://pbs.twimg.com/profile_images/1045774169919696896/JImAYNz3_normal.jpg" TargetMode="External"/><Relationship Id="rId2463" Type="http://schemas.openxmlformats.org/officeDocument/2006/relationships/hyperlink" Target="http://pbs.twimg.com/profile_images/1260356562587172865/Y6i-iZ6K_normal.jpg" TargetMode="External"/><Relationship Id="rId2670" Type="http://schemas.openxmlformats.org/officeDocument/2006/relationships/hyperlink" Target="http://pbs.twimg.com/profile_images/1291869302669312000/x2vXrRuj_normal.jpg" TargetMode="External"/><Relationship Id="rId3307" Type="http://schemas.openxmlformats.org/officeDocument/2006/relationships/hyperlink" Target="https://twitter.com/bigplay_com" TargetMode="External"/><Relationship Id="rId3514" Type="http://schemas.openxmlformats.org/officeDocument/2006/relationships/hyperlink" Target="https://twitter.com/comradecalifor1" TargetMode="External"/><Relationship Id="rId3721" Type="http://schemas.openxmlformats.org/officeDocument/2006/relationships/hyperlink" Target="https://twitter.com/uhhiyssa" TargetMode="External"/><Relationship Id="rId228" Type="http://schemas.openxmlformats.org/officeDocument/2006/relationships/hyperlink" Target="https://t.co/8MMuV2juae" TargetMode="External"/><Relationship Id="rId435" Type="http://schemas.openxmlformats.org/officeDocument/2006/relationships/hyperlink" Target="https://t.co/KlYLYSkQJF" TargetMode="External"/><Relationship Id="rId642" Type="http://schemas.openxmlformats.org/officeDocument/2006/relationships/hyperlink" Target="https://t.co/JDu8eTmUzt" TargetMode="External"/><Relationship Id="rId1065" Type="http://schemas.openxmlformats.org/officeDocument/2006/relationships/hyperlink" Target="http://pbs.twimg.com/profile_images/1099806405886803968/yYXNKWR6_normal.jpg" TargetMode="External"/><Relationship Id="rId1272" Type="http://schemas.openxmlformats.org/officeDocument/2006/relationships/hyperlink" Target="http://abs.twimg.com/sticky/default_profile_images/default_profile_normal.png" TargetMode="External"/><Relationship Id="rId2116" Type="http://schemas.openxmlformats.org/officeDocument/2006/relationships/hyperlink" Target="http://pbs.twimg.com/profile_images/507546388607942656/PEBGjt5L_normal.jpeg" TargetMode="External"/><Relationship Id="rId2323" Type="http://schemas.openxmlformats.org/officeDocument/2006/relationships/hyperlink" Target="http://pbs.twimg.com/profile_images/761010135695261696/ZmQrLU3r_normal.jpg" TargetMode="External"/><Relationship Id="rId2530" Type="http://schemas.openxmlformats.org/officeDocument/2006/relationships/hyperlink" Target="http://pbs.twimg.com/profile_images/1267292549712093185/vF2NGyyQ_normal.jpg" TargetMode="External"/><Relationship Id="rId502" Type="http://schemas.openxmlformats.org/officeDocument/2006/relationships/hyperlink" Target="https://t.co/ZilEe1xi7V" TargetMode="External"/><Relationship Id="rId1132" Type="http://schemas.openxmlformats.org/officeDocument/2006/relationships/hyperlink" Target="http://pbs.twimg.com/profile_images/1044018257244622849/plyJvsJQ_normal.jpg" TargetMode="External"/><Relationship Id="rId4288" Type="http://schemas.openxmlformats.org/officeDocument/2006/relationships/hyperlink" Target="https://twitter.com/jasonabbruzzese" TargetMode="External"/><Relationship Id="rId4495" Type="http://schemas.openxmlformats.org/officeDocument/2006/relationships/hyperlink" Target="https://twitter.com/jesannjo" TargetMode="External"/><Relationship Id="rId3097" Type="http://schemas.openxmlformats.org/officeDocument/2006/relationships/hyperlink" Target="https://twitter.com/realbrentreed" TargetMode="External"/><Relationship Id="rId4148" Type="http://schemas.openxmlformats.org/officeDocument/2006/relationships/hyperlink" Target="https://twitter.com/manchild79" TargetMode="External"/><Relationship Id="rId4355" Type="http://schemas.openxmlformats.org/officeDocument/2006/relationships/hyperlink" Target="https://twitter.com/conshea2011" TargetMode="External"/><Relationship Id="rId1949" Type="http://schemas.openxmlformats.org/officeDocument/2006/relationships/hyperlink" Target="http://pbs.twimg.com/profile_images/1295378420663287808/NsmGwZ5O_normal.jpg" TargetMode="External"/><Relationship Id="rId3164" Type="http://schemas.openxmlformats.org/officeDocument/2006/relationships/hyperlink" Target="https://twitter.com/markashiey" TargetMode="External"/><Relationship Id="rId4008" Type="http://schemas.openxmlformats.org/officeDocument/2006/relationships/hyperlink" Target="https://twitter.com/bynysy311" TargetMode="External"/><Relationship Id="rId4562" Type="http://schemas.openxmlformats.org/officeDocument/2006/relationships/hyperlink" Target="https://twitter.com/timonthly" TargetMode="External"/><Relationship Id="rId292" Type="http://schemas.openxmlformats.org/officeDocument/2006/relationships/hyperlink" Target="https://t.co/09PHOIyu6F" TargetMode="External"/><Relationship Id="rId1809" Type="http://schemas.openxmlformats.org/officeDocument/2006/relationships/hyperlink" Target="http://pbs.twimg.com/profile_images/1035368677741355008/XKmDIzne_normal.jpg" TargetMode="External"/><Relationship Id="rId3371" Type="http://schemas.openxmlformats.org/officeDocument/2006/relationships/hyperlink" Target="https://twitter.com/pyridius" TargetMode="External"/><Relationship Id="rId4215" Type="http://schemas.openxmlformats.org/officeDocument/2006/relationships/hyperlink" Target="https://twitter.com/kicksewly" TargetMode="External"/><Relationship Id="rId4422" Type="http://schemas.openxmlformats.org/officeDocument/2006/relationships/hyperlink" Target="https://twitter.com/iscaneus" TargetMode="External"/><Relationship Id="rId2180" Type="http://schemas.openxmlformats.org/officeDocument/2006/relationships/hyperlink" Target="http://pbs.twimg.com/profile_images/1127706369547800577/E-KONRRg_normal.jpg" TargetMode="External"/><Relationship Id="rId3024" Type="http://schemas.openxmlformats.org/officeDocument/2006/relationships/hyperlink" Target="https://twitter.com/cmcnamara100" TargetMode="External"/><Relationship Id="rId3231" Type="http://schemas.openxmlformats.org/officeDocument/2006/relationships/hyperlink" Target="https://twitter.com/paco__sinbad" TargetMode="External"/><Relationship Id="rId152" Type="http://schemas.openxmlformats.org/officeDocument/2006/relationships/hyperlink" Target="https://t.co/HMY8r7j983" TargetMode="External"/><Relationship Id="rId2040" Type="http://schemas.openxmlformats.org/officeDocument/2006/relationships/hyperlink" Target="http://pbs.twimg.com/profile_images/1292971682412429312/Pf0uTWw4_normal.jpg" TargetMode="External"/><Relationship Id="rId2997" Type="http://schemas.openxmlformats.org/officeDocument/2006/relationships/hyperlink" Target="https://twitter.com/texan_first" TargetMode="External"/><Relationship Id="rId969" Type="http://schemas.openxmlformats.org/officeDocument/2006/relationships/hyperlink" Target="http://pbs.twimg.com/profile_images/1196033797449342976/SovzRf44_normal.jpg" TargetMode="External"/><Relationship Id="rId1599" Type="http://schemas.openxmlformats.org/officeDocument/2006/relationships/hyperlink" Target="http://pbs.twimg.com/profile_images/1034868616913543168/HTKSh-Sd_normal.jpg" TargetMode="External"/><Relationship Id="rId5056" Type="http://schemas.openxmlformats.org/officeDocument/2006/relationships/hyperlink" Target="https://twitter.com/applesaucefever" TargetMode="External"/><Relationship Id="rId1459" Type="http://schemas.openxmlformats.org/officeDocument/2006/relationships/hyperlink" Target="http://pbs.twimg.com/profile_images/1297402980451454977/8aB9Yz3t_normal.jpg" TargetMode="External"/><Relationship Id="rId2857" Type="http://schemas.openxmlformats.org/officeDocument/2006/relationships/hyperlink" Target="http://pbs.twimg.com/profile_images/1298727391184015360/ii904TWc_normal.jpg" TargetMode="External"/><Relationship Id="rId3908" Type="http://schemas.openxmlformats.org/officeDocument/2006/relationships/hyperlink" Target="https://twitter.com/koch_corn" TargetMode="External"/><Relationship Id="rId4072" Type="http://schemas.openxmlformats.org/officeDocument/2006/relationships/hyperlink" Target="https://twitter.com/identityisgone" TargetMode="External"/><Relationship Id="rId98" Type="http://schemas.openxmlformats.org/officeDocument/2006/relationships/hyperlink" Target="https://t.co/Dq3F0Qb65J" TargetMode="External"/><Relationship Id="rId829" Type="http://schemas.openxmlformats.org/officeDocument/2006/relationships/hyperlink" Target="http://pbs.twimg.com/profile_images/1286782871642963971/lxy5_gDE_normal.jpg" TargetMode="External"/><Relationship Id="rId1666" Type="http://schemas.openxmlformats.org/officeDocument/2006/relationships/hyperlink" Target="http://pbs.twimg.com/profile_images/1259149355392602114/GLyYPWN3_normal.jpg" TargetMode="External"/><Relationship Id="rId1873" Type="http://schemas.openxmlformats.org/officeDocument/2006/relationships/hyperlink" Target="http://pbs.twimg.com/profile_images/1195060145283325952/xeinAfxY_normal.jpg" TargetMode="External"/><Relationship Id="rId2717" Type="http://schemas.openxmlformats.org/officeDocument/2006/relationships/hyperlink" Target="http://pbs.twimg.com/profile_images/1298484634498617346/c4zD3QC3_normal.jpg" TargetMode="External"/><Relationship Id="rId2924" Type="http://schemas.openxmlformats.org/officeDocument/2006/relationships/hyperlink" Target="https://twitter.com/mskoyaness" TargetMode="External"/><Relationship Id="rId1319" Type="http://schemas.openxmlformats.org/officeDocument/2006/relationships/hyperlink" Target="http://pbs.twimg.com/profile_images/1292726819297271810/b7hebeDE_normal.jpg" TargetMode="External"/><Relationship Id="rId1526" Type="http://schemas.openxmlformats.org/officeDocument/2006/relationships/hyperlink" Target="http://pbs.twimg.com/profile_images/1295629495119106048/B-yxG7-E_normal.jpg" TargetMode="External"/><Relationship Id="rId1733" Type="http://schemas.openxmlformats.org/officeDocument/2006/relationships/hyperlink" Target="http://pbs.twimg.com/profile_images/1267449462282223618/IcsI2gMI_normal.jpg" TargetMode="External"/><Relationship Id="rId1940" Type="http://schemas.openxmlformats.org/officeDocument/2006/relationships/hyperlink" Target="http://pbs.twimg.com/profile_images/1135363724167057410/J5_NYP8J_normal.jpg" TargetMode="External"/><Relationship Id="rId4889" Type="http://schemas.openxmlformats.org/officeDocument/2006/relationships/hyperlink" Target="https://twitter.com/ryinohio" TargetMode="External"/><Relationship Id="rId25" Type="http://schemas.openxmlformats.org/officeDocument/2006/relationships/hyperlink" Target="https://t.co/GRVM0pLrPa" TargetMode="External"/><Relationship Id="rId1800" Type="http://schemas.openxmlformats.org/officeDocument/2006/relationships/hyperlink" Target="http://pbs.twimg.com/profile_images/1291130474119729156/oCqOK8np_normal.jpg" TargetMode="External"/><Relationship Id="rId3698" Type="http://schemas.openxmlformats.org/officeDocument/2006/relationships/hyperlink" Target="https://twitter.com/happydixiee" TargetMode="External"/><Relationship Id="rId4749" Type="http://schemas.openxmlformats.org/officeDocument/2006/relationships/hyperlink" Target="https://twitter.com/fsumogle" TargetMode="External"/><Relationship Id="rId4956" Type="http://schemas.openxmlformats.org/officeDocument/2006/relationships/hyperlink" Target="https://twitter.com/quesadillionair" TargetMode="External"/><Relationship Id="rId3558" Type="http://schemas.openxmlformats.org/officeDocument/2006/relationships/hyperlink" Target="https://twitter.com/unbothered_tae" TargetMode="External"/><Relationship Id="rId3765" Type="http://schemas.openxmlformats.org/officeDocument/2006/relationships/hyperlink" Target="https://twitter.com/earlboykins" TargetMode="External"/><Relationship Id="rId3972" Type="http://schemas.openxmlformats.org/officeDocument/2006/relationships/hyperlink" Target="https://twitter.com/didphillieswin1" TargetMode="External"/><Relationship Id="rId4609" Type="http://schemas.openxmlformats.org/officeDocument/2006/relationships/hyperlink" Target="https://twitter.com/247sports" TargetMode="External"/><Relationship Id="rId4816" Type="http://schemas.openxmlformats.org/officeDocument/2006/relationships/hyperlink" Target="https://twitter.com/tatrtalk" TargetMode="External"/><Relationship Id="rId479" Type="http://schemas.openxmlformats.org/officeDocument/2006/relationships/hyperlink" Target="https://t.co/yuab6hBa1t" TargetMode="External"/><Relationship Id="rId686" Type="http://schemas.openxmlformats.org/officeDocument/2006/relationships/hyperlink" Target="https://t.co/4g6l6SkXtt" TargetMode="External"/><Relationship Id="rId893" Type="http://schemas.openxmlformats.org/officeDocument/2006/relationships/hyperlink" Target="http://pbs.twimg.com/profile_images/1221694379275898880/vdLR3GRA_normal.jpg" TargetMode="External"/><Relationship Id="rId2367" Type="http://schemas.openxmlformats.org/officeDocument/2006/relationships/hyperlink" Target="http://pbs.twimg.com/profile_images/1141715973495504897/WBbCHNi6_normal.jpg" TargetMode="External"/><Relationship Id="rId2574" Type="http://schemas.openxmlformats.org/officeDocument/2006/relationships/hyperlink" Target="http://pbs.twimg.com/profile_images/1261083771153121280/kvA-GF5H_normal.jpg" TargetMode="External"/><Relationship Id="rId2781" Type="http://schemas.openxmlformats.org/officeDocument/2006/relationships/hyperlink" Target="http://pbs.twimg.com/profile_images/1297738701741711360/hRut1f09_normal.jpg" TargetMode="External"/><Relationship Id="rId3418" Type="http://schemas.openxmlformats.org/officeDocument/2006/relationships/hyperlink" Target="https://twitter.com/godeda2z" TargetMode="External"/><Relationship Id="rId3625" Type="http://schemas.openxmlformats.org/officeDocument/2006/relationships/hyperlink" Target="https://twitter.com/_witson" TargetMode="External"/><Relationship Id="rId339" Type="http://schemas.openxmlformats.org/officeDocument/2006/relationships/hyperlink" Target="https://t.co/BjjsUc2D4D" TargetMode="External"/><Relationship Id="rId546" Type="http://schemas.openxmlformats.org/officeDocument/2006/relationships/hyperlink" Target="https://t.co/BNohvSrViC" TargetMode="External"/><Relationship Id="rId753" Type="http://schemas.openxmlformats.org/officeDocument/2006/relationships/hyperlink" Target="http://pbs.twimg.com/profile_images/1281379253867642885/uOBC9zKn_normal.jpg" TargetMode="External"/><Relationship Id="rId1176" Type="http://schemas.openxmlformats.org/officeDocument/2006/relationships/hyperlink" Target="http://pbs.twimg.com/profile_images/1297550721697669120/6ZOOfKws_normal.jpg" TargetMode="External"/><Relationship Id="rId1383" Type="http://schemas.openxmlformats.org/officeDocument/2006/relationships/hyperlink" Target="http://pbs.twimg.com/profile_images/1208468515449032704/lTpAZkew_normal.jpg" TargetMode="External"/><Relationship Id="rId2227" Type="http://schemas.openxmlformats.org/officeDocument/2006/relationships/hyperlink" Target="http://pbs.twimg.com/profile_images/1210943343221325826/BnfHt_bO_normal.jpg" TargetMode="External"/><Relationship Id="rId2434" Type="http://schemas.openxmlformats.org/officeDocument/2006/relationships/hyperlink" Target="http://pbs.twimg.com/profile_images/1278307061252702209/_d6I1rgj_normal.jpg" TargetMode="External"/><Relationship Id="rId3832" Type="http://schemas.openxmlformats.org/officeDocument/2006/relationships/hyperlink" Target="https://twitter.com/taramorsen7" TargetMode="External"/><Relationship Id="rId406" Type="http://schemas.openxmlformats.org/officeDocument/2006/relationships/hyperlink" Target="https://t.co/aAYtUiwQzt" TargetMode="External"/><Relationship Id="rId960" Type="http://schemas.openxmlformats.org/officeDocument/2006/relationships/hyperlink" Target="http://pbs.twimg.com/profile_images/1151727351161470977/8BQaLHFf_normal.png" TargetMode="External"/><Relationship Id="rId1036" Type="http://schemas.openxmlformats.org/officeDocument/2006/relationships/hyperlink" Target="http://pbs.twimg.com/profile_images/1293363514577321989/G3FhOO1e_normal.jpg" TargetMode="External"/><Relationship Id="rId1243" Type="http://schemas.openxmlformats.org/officeDocument/2006/relationships/hyperlink" Target="http://pbs.twimg.com/profile_images/1287051119269740550/bJq2c1Ma_normal.jpg" TargetMode="External"/><Relationship Id="rId1590" Type="http://schemas.openxmlformats.org/officeDocument/2006/relationships/hyperlink" Target="http://pbs.twimg.com/profile_images/1297401344278618112/Ke6Hf6xZ_normal.jpg" TargetMode="External"/><Relationship Id="rId2641" Type="http://schemas.openxmlformats.org/officeDocument/2006/relationships/hyperlink" Target="http://pbs.twimg.com/profile_images/823026533145055233/fQp_OVYh_normal.jpg" TargetMode="External"/><Relationship Id="rId4399" Type="http://schemas.openxmlformats.org/officeDocument/2006/relationships/hyperlink" Target="https://twitter.com/blmholly" TargetMode="External"/><Relationship Id="rId613" Type="http://schemas.openxmlformats.org/officeDocument/2006/relationships/hyperlink" Target="https://t.co/hhQuj22SGL" TargetMode="External"/><Relationship Id="rId820" Type="http://schemas.openxmlformats.org/officeDocument/2006/relationships/hyperlink" Target="http://pbs.twimg.com/profile_images/1241190734977433603/48TsbDan_normal.jpg" TargetMode="External"/><Relationship Id="rId1450" Type="http://schemas.openxmlformats.org/officeDocument/2006/relationships/hyperlink" Target="http://pbs.twimg.com/profile_images/1268555660138029064/rSFhDY3v_normal.jpg" TargetMode="External"/><Relationship Id="rId2501" Type="http://schemas.openxmlformats.org/officeDocument/2006/relationships/hyperlink" Target="http://pbs.twimg.com/profile_images/1136624126548987906/XpA3O1KS_normal.jpg" TargetMode="External"/><Relationship Id="rId1103" Type="http://schemas.openxmlformats.org/officeDocument/2006/relationships/hyperlink" Target="http://pbs.twimg.com/profile_images/1062155885911425024/EMf90GZI_normal.jpg" TargetMode="External"/><Relationship Id="rId1310" Type="http://schemas.openxmlformats.org/officeDocument/2006/relationships/hyperlink" Target="http://pbs.twimg.com/profile_images/1297403429678198786/KZjwxE1U_normal.jpg" TargetMode="External"/><Relationship Id="rId4259" Type="http://schemas.openxmlformats.org/officeDocument/2006/relationships/hyperlink" Target="https://twitter.com/kizzle_nation" TargetMode="External"/><Relationship Id="rId4466" Type="http://schemas.openxmlformats.org/officeDocument/2006/relationships/hyperlink" Target="https://twitter.com/rihannnasheart" TargetMode="External"/><Relationship Id="rId4673" Type="http://schemas.openxmlformats.org/officeDocument/2006/relationships/hyperlink" Target="https://twitter.com/pete_forester" TargetMode="External"/><Relationship Id="rId4880" Type="http://schemas.openxmlformats.org/officeDocument/2006/relationships/hyperlink" Target="https://twitter.com/buddhascompadre" TargetMode="External"/><Relationship Id="rId3068" Type="http://schemas.openxmlformats.org/officeDocument/2006/relationships/hyperlink" Target="https://twitter.com/stlbluesviews" TargetMode="External"/><Relationship Id="rId3275" Type="http://schemas.openxmlformats.org/officeDocument/2006/relationships/hyperlink" Target="https://twitter.com/legionofwagner" TargetMode="External"/><Relationship Id="rId3482" Type="http://schemas.openxmlformats.org/officeDocument/2006/relationships/hyperlink" Target="https://twitter.com/j_shep72" TargetMode="External"/><Relationship Id="rId4119" Type="http://schemas.openxmlformats.org/officeDocument/2006/relationships/hyperlink" Target="https://twitter.com/jd0ch3ry" TargetMode="External"/><Relationship Id="rId4326" Type="http://schemas.openxmlformats.org/officeDocument/2006/relationships/hyperlink" Target="https://twitter.com/shisui4mvp" TargetMode="External"/><Relationship Id="rId4533" Type="http://schemas.openxmlformats.org/officeDocument/2006/relationships/hyperlink" Target="https://twitter.com/la_madridista23" TargetMode="External"/><Relationship Id="rId4740" Type="http://schemas.openxmlformats.org/officeDocument/2006/relationships/hyperlink" Target="https://twitter.com/austintobak" TargetMode="External"/><Relationship Id="rId196" Type="http://schemas.openxmlformats.org/officeDocument/2006/relationships/hyperlink" Target="https://t.co/5gdYfqLrBt" TargetMode="External"/><Relationship Id="rId2084" Type="http://schemas.openxmlformats.org/officeDocument/2006/relationships/hyperlink" Target="http://pbs.twimg.com/profile_images/1202071282965209088/6GBOs_Ii_normal.jpg" TargetMode="External"/><Relationship Id="rId2291" Type="http://schemas.openxmlformats.org/officeDocument/2006/relationships/hyperlink" Target="http://pbs.twimg.com/profile_images/1159988048387616768/doGG_X-k_normal.jpg" TargetMode="External"/><Relationship Id="rId3135" Type="http://schemas.openxmlformats.org/officeDocument/2006/relationships/hyperlink" Target="https://twitter.com/mchuntley" TargetMode="External"/><Relationship Id="rId3342" Type="http://schemas.openxmlformats.org/officeDocument/2006/relationships/hyperlink" Target="https://twitter.com/htownin7" TargetMode="External"/><Relationship Id="rId4600" Type="http://schemas.openxmlformats.org/officeDocument/2006/relationships/hyperlink" Target="https://twitter.com/the_shines" TargetMode="External"/><Relationship Id="rId263" Type="http://schemas.openxmlformats.org/officeDocument/2006/relationships/hyperlink" Target="https://t.co/vwXqaGMMfs" TargetMode="External"/><Relationship Id="rId470" Type="http://schemas.openxmlformats.org/officeDocument/2006/relationships/hyperlink" Target="https://t.co/vDLl5EpN0N" TargetMode="External"/><Relationship Id="rId2151" Type="http://schemas.openxmlformats.org/officeDocument/2006/relationships/hyperlink" Target="http://pbs.twimg.com/profile_images/586963969354530816/jff4y_1v_normal.jpg" TargetMode="External"/><Relationship Id="rId3202" Type="http://schemas.openxmlformats.org/officeDocument/2006/relationships/hyperlink" Target="https://twitter.com/sireninflux" TargetMode="External"/><Relationship Id="rId123" Type="http://schemas.openxmlformats.org/officeDocument/2006/relationships/hyperlink" Target="https://t.co/73S9VC2by6" TargetMode="External"/><Relationship Id="rId330" Type="http://schemas.openxmlformats.org/officeDocument/2006/relationships/hyperlink" Target="https://t.co/kCRQMWBHPm" TargetMode="External"/><Relationship Id="rId2011" Type="http://schemas.openxmlformats.org/officeDocument/2006/relationships/hyperlink" Target="http://pbs.twimg.com/profile_images/1285743844143890434/ytDU7lyA_normal.jpg" TargetMode="External"/><Relationship Id="rId2968" Type="http://schemas.openxmlformats.org/officeDocument/2006/relationships/hyperlink" Target="https://twitter.com/okaysilence_" TargetMode="External"/><Relationship Id="rId4183" Type="http://schemas.openxmlformats.org/officeDocument/2006/relationships/hyperlink" Target="https://twitter.com/bchapsports" TargetMode="External"/><Relationship Id="rId5027" Type="http://schemas.openxmlformats.org/officeDocument/2006/relationships/hyperlink" Target="https://twitter.com/ekasnia" TargetMode="External"/><Relationship Id="rId1777" Type="http://schemas.openxmlformats.org/officeDocument/2006/relationships/hyperlink" Target="http://pbs.twimg.com/profile_images/1268925498320535553/EN4ChDnw_normal.jpg" TargetMode="External"/><Relationship Id="rId1984" Type="http://schemas.openxmlformats.org/officeDocument/2006/relationships/hyperlink" Target="http://pbs.twimg.com/profile_images/1010862750401253377/Rof4XuYC_normal.jpg" TargetMode="External"/><Relationship Id="rId2828" Type="http://schemas.openxmlformats.org/officeDocument/2006/relationships/hyperlink" Target="http://pbs.twimg.com/profile_images/1298745733026402308/auhEX0DT_normal.jpg" TargetMode="External"/><Relationship Id="rId4390" Type="http://schemas.openxmlformats.org/officeDocument/2006/relationships/hyperlink" Target="https://twitter.com/facts_evidence" TargetMode="External"/><Relationship Id="rId69" Type="http://schemas.openxmlformats.org/officeDocument/2006/relationships/hyperlink" Target="https://t.co/RBnAjdV6bW" TargetMode="External"/><Relationship Id="rId1637" Type="http://schemas.openxmlformats.org/officeDocument/2006/relationships/hyperlink" Target="http://pbs.twimg.com/profile_images/1079487764150738944/jyzCbTZz_normal.jpg" TargetMode="External"/><Relationship Id="rId1844" Type="http://schemas.openxmlformats.org/officeDocument/2006/relationships/hyperlink" Target="http://pbs.twimg.com/profile_images/1282802720966168578/oAUDD-Ry_normal.jpg" TargetMode="External"/><Relationship Id="rId4043" Type="http://schemas.openxmlformats.org/officeDocument/2006/relationships/hyperlink" Target="https://twitter.com/cfcm__" TargetMode="External"/><Relationship Id="rId4250" Type="http://schemas.openxmlformats.org/officeDocument/2006/relationships/hyperlink" Target="https://twitter.com/thenolookpass" TargetMode="External"/><Relationship Id="rId1704" Type="http://schemas.openxmlformats.org/officeDocument/2006/relationships/hyperlink" Target="http://pbs.twimg.com/profile_images/1121566479403692032/uCp9bmVh_normal.jpg" TargetMode="External"/><Relationship Id="rId4110" Type="http://schemas.openxmlformats.org/officeDocument/2006/relationships/hyperlink" Target="https://twitter.com/selfielordjeff" TargetMode="External"/><Relationship Id="rId1911" Type="http://schemas.openxmlformats.org/officeDocument/2006/relationships/hyperlink" Target="http://pbs.twimg.com/profile_images/1250978710695493633/cKrmGv33_normal.jpg" TargetMode="External"/><Relationship Id="rId3669" Type="http://schemas.openxmlformats.org/officeDocument/2006/relationships/hyperlink" Target="https://twitter.com/bobbobb93195519" TargetMode="External"/><Relationship Id="rId797" Type="http://schemas.openxmlformats.org/officeDocument/2006/relationships/hyperlink" Target="http://pbs.twimg.com/profile_images/1266052551989919745/4D5slyzm_normal.jpg" TargetMode="External"/><Relationship Id="rId2478" Type="http://schemas.openxmlformats.org/officeDocument/2006/relationships/hyperlink" Target="http://pbs.twimg.com/profile_images/1295516430889254913/h2AoxmzI_normal.jpg" TargetMode="External"/><Relationship Id="rId3876" Type="http://schemas.openxmlformats.org/officeDocument/2006/relationships/hyperlink" Target="https://twitter.com/timbontemps" TargetMode="External"/><Relationship Id="rId4927" Type="http://schemas.openxmlformats.org/officeDocument/2006/relationships/hyperlink" Target="https://twitter.com/writerofdark" TargetMode="External"/><Relationship Id="rId1287" Type="http://schemas.openxmlformats.org/officeDocument/2006/relationships/hyperlink" Target="http://pbs.twimg.com/profile_images/1298107524554653696/u5a7SoO2_normal.jpg" TargetMode="External"/><Relationship Id="rId2685" Type="http://schemas.openxmlformats.org/officeDocument/2006/relationships/hyperlink" Target="http://pbs.twimg.com/profile_images/932697189423501312/HzFLGzW9_normal.jpg" TargetMode="External"/><Relationship Id="rId2892" Type="http://schemas.openxmlformats.org/officeDocument/2006/relationships/hyperlink" Target="http://pbs.twimg.com/profile_images/1020512061342846976/v8t70dxc_normal.jpg" TargetMode="External"/><Relationship Id="rId3529" Type="http://schemas.openxmlformats.org/officeDocument/2006/relationships/hyperlink" Target="https://twitter.com/prasat03" TargetMode="External"/><Relationship Id="rId3736" Type="http://schemas.openxmlformats.org/officeDocument/2006/relationships/hyperlink" Target="https://twitter.com/atptennis2002" TargetMode="External"/><Relationship Id="rId3943" Type="http://schemas.openxmlformats.org/officeDocument/2006/relationships/hyperlink" Target="https://twitter.com/lilperllilperl" TargetMode="External"/><Relationship Id="rId657" Type="http://schemas.openxmlformats.org/officeDocument/2006/relationships/hyperlink" Target="https://t.co/YfL0adPKy6" TargetMode="External"/><Relationship Id="rId864" Type="http://schemas.openxmlformats.org/officeDocument/2006/relationships/hyperlink" Target="http://pbs.twimg.com/profile_images/1080740828656463873/-TjuNXeh_normal.jpg" TargetMode="External"/><Relationship Id="rId1494" Type="http://schemas.openxmlformats.org/officeDocument/2006/relationships/hyperlink" Target="http://pbs.twimg.com/profile_images/1229223252565864448/PXPMNsDA_normal.jpg" TargetMode="External"/><Relationship Id="rId2338" Type="http://schemas.openxmlformats.org/officeDocument/2006/relationships/hyperlink" Target="http://pbs.twimg.com/profile_images/1142292176023511041/l7X4070d_normal.jpg" TargetMode="External"/><Relationship Id="rId2545" Type="http://schemas.openxmlformats.org/officeDocument/2006/relationships/hyperlink" Target="http://pbs.twimg.com/profile_images/1165843109256806401/Lz5qwbwO_normal.jpg" TargetMode="External"/><Relationship Id="rId2752" Type="http://schemas.openxmlformats.org/officeDocument/2006/relationships/hyperlink" Target="http://pbs.twimg.com/profile_images/1283218838432043009/SYNVpeNz_normal.jpg" TargetMode="External"/><Relationship Id="rId3803" Type="http://schemas.openxmlformats.org/officeDocument/2006/relationships/hyperlink" Target="https://twitter.com/notelijahtmc" TargetMode="External"/><Relationship Id="rId517" Type="http://schemas.openxmlformats.org/officeDocument/2006/relationships/hyperlink" Target="https://t.co/vQyTvLgHMa" TargetMode="External"/><Relationship Id="rId724" Type="http://schemas.openxmlformats.org/officeDocument/2006/relationships/hyperlink" Target="http://pbs.twimg.com/profile_images/822433341886627843/Fj1loIff_normal.jpg" TargetMode="External"/><Relationship Id="rId931" Type="http://schemas.openxmlformats.org/officeDocument/2006/relationships/hyperlink" Target="http://pbs.twimg.com/profile_images/1298645012129947649/pENO6QWv_normal.jpg" TargetMode="External"/><Relationship Id="rId1147" Type="http://schemas.openxmlformats.org/officeDocument/2006/relationships/hyperlink" Target="http://pbs.twimg.com/profile_images/1269438701416919041/Hu-xexBG_normal.jpg" TargetMode="External"/><Relationship Id="rId1354" Type="http://schemas.openxmlformats.org/officeDocument/2006/relationships/hyperlink" Target="http://pbs.twimg.com/profile_images/1261187654370185216/7Kixvhsn_normal.jpg" TargetMode="External"/><Relationship Id="rId1561" Type="http://schemas.openxmlformats.org/officeDocument/2006/relationships/hyperlink" Target="http://pbs.twimg.com/profile_images/1251838194016030720/tiwBz2c__normal.jpg" TargetMode="External"/><Relationship Id="rId2405" Type="http://schemas.openxmlformats.org/officeDocument/2006/relationships/hyperlink" Target="http://pbs.twimg.com/profile_images/940025295087706112/jzHgncrk_normal.jpg" TargetMode="External"/><Relationship Id="rId2612" Type="http://schemas.openxmlformats.org/officeDocument/2006/relationships/hyperlink" Target="http://pbs.twimg.com/profile_images/716648229455142913/-s5ZogDI_normal.jpg" TargetMode="External"/><Relationship Id="rId60" Type="http://schemas.openxmlformats.org/officeDocument/2006/relationships/hyperlink" Target="http://t.co/FtCyvxgTWN" TargetMode="External"/><Relationship Id="rId1007" Type="http://schemas.openxmlformats.org/officeDocument/2006/relationships/hyperlink" Target="http://pbs.twimg.com/profile_images/1293004159160115201/EpVPYZyu_normal.jpg" TargetMode="External"/><Relationship Id="rId1214" Type="http://schemas.openxmlformats.org/officeDocument/2006/relationships/hyperlink" Target="http://pbs.twimg.com/profile_images/1169588605523595264/pta1uGqX_normal.jpg" TargetMode="External"/><Relationship Id="rId1421" Type="http://schemas.openxmlformats.org/officeDocument/2006/relationships/hyperlink" Target="http://pbs.twimg.com/profile_images/673186354092630017/QcVrrh4X_normal.jpg" TargetMode="External"/><Relationship Id="rId4577" Type="http://schemas.openxmlformats.org/officeDocument/2006/relationships/hyperlink" Target="https://twitter.com/karnosh" TargetMode="External"/><Relationship Id="rId4784" Type="http://schemas.openxmlformats.org/officeDocument/2006/relationships/hyperlink" Target="https://twitter.com/wmack" TargetMode="External"/><Relationship Id="rId4991" Type="http://schemas.openxmlformats.org/officeDocument/2006/relationships/hyperlink" Target="https://twitter.com/psvkxo" TargetMode="External"/><Relationship Id="rId3179" Type="http://schemas.openxmlformats.org/officeDocument/2006/relationships/hyperlink" Target="https://twitter.com/clutchpointsapp" TargetMode="External"/><Relationship Id="rId3386" Type="http://schemas.openxmlformats.org/officeDocument/2006/relationships/hyperlink" Target="https://twitter.com/dios_burner" TargetMode="External"/><Relationship Id="rId3593" Type="http://schemas.openxmlformats.org/officeDocument/2006/relationships/hyperlink" Target="https://twitter.com/megalowdonny" TargetMode="External"/><Relationship Id="rId4437" Type="http://schemas.openxmlformats.org/officeDocument/2006/relationships/hyperlink" Target="https://twitter.com/sbawa23" TargetMode="External"/><Relationship Id="rId4644" Type="http://schemas.openxmlformats.org/officeDocument/2006/relationships/hyperlink" Target="https://twitter.com/schroeder_grant" TargetMode="External"/><Relationship Id="rId2195" Type="http://schemas.openxmlformats.org/officeDocument/2006/relationships/hyperlink" Target="http://pbs.twimg.com/profile_images/1293648080580083716/ZuOY_nPa_normal.jpg" TargetMode="External"/><Relationship Id="rId3039" Type="http://schemas.openxmlformats.org/officeDocument/2006/relationships/hyperlink" Target="https://twitter.com/carefreeyouth" TargetMode="External"/><Relationship Id="rId3246" Type="http://schemas.openxmlformats.org/officeDocument/2006/relationships/hyperlink" Target="https://twitter.com/fernydiy" TargetMode="External"/><Relationship Id="rId3453" Type="http://schemas.openxmlformats.org/officeDocument/2006/relationships/hyperlink" Target="https://twitter.com/packerstroii" TargetMode="External"/><Relationship Id="rId4851" Type="http://schemas.openxmlformats.org/officeDocument/2006/relationships/hyperlink" Target="https://twitter.com/tyleryutzy1" TargetMode="External"/><Relationship Id="rId167" Type="http://schemas.openxmlformats.org/officeDocument/2006/relationships/hyperlink" Target="https://t.co/g266nQXmqR" TargetMode="External"/><Relationship Id="rId374" Type="http://schemas.openxmlformats.org/officeDocument/2006/relationships/hyperlink" Target="https://t.co/cI9dfQ6E3X" TargetMode="External"/><Relationship Id="rId581" Type="http://schemas.openxmlformats.org/officeDocument/2006/relationships/hyperlink" Target="https://t.co/B87MGDkvEP" TargetMode="External"/><Relationship Id="rId2055" Type="http://schemas.openxmlformats.org/officeDocument/2006/relationships/hyperlink" Target="http://pbs.twimg.com/profile_images/995706878477963264/9L1QiirP_normal.jpg" TargetMode="External"/><Relationship Id="rId2262" Type="http://schemas.openxmlformats.org/officeDocument/2006/relationships/hyperlink" Target="http://pbs.twimg.com/profile_images/1281722044338655232/gs-BmOfw_normal.jpg" TargetMode="External"/><Relationship Id="rId3106" Type="http://schemas.openxmlformats.org/officeDocument/2006/relationships/hyperlink" Target="https://twitter.com/akashap70211141" TargetMode="External"/><Relationship Id="rId3660" Type="http://schemas.openxmlformats.org/officeDocument/2006/relationships/hyperlink" Target="https://twitter.com/tyler_bleach" TargetMode="External"/><Relationship Id="rId4504" Type="http://schemas.openxmlformats.org/officeDocument/2006/relationships/hyperlink" Target="https://twitter.com/brettrasdall" TargetMode="External"/><Relationship Id="rId4711" Type="http://schemas.openxmlformats.org/officeDocument/2006/relationships/hyperlink" Target="https://twitter.com/bluedevil202" TargetMode="External"/><Relationship Id="rId234" Type="http://schemas.openxmlformats.org/officeDocument/2006/relationships/hyperlink" Target="https://t.co/DH0RBjpto7" TargetMode="External"/><Relationship Id="rId3313" Type="http://schemas.openxmlformats.org/officeDocument/2006/relationships/hyperlink" Target="https://twitter.com/sfgiants" TargetMode="External"/><Relationship Id="rId3520" Type="http://schemas.openxmlformats.org/officeDocument/2006/relationships/hyperlink" Target="https://twitter.com/metrouitra" TargetMode="External"/><Relationship Id="rId441" Type="http://schemas.openxmlformats.org/officeDocument/2006/relationships/hyperlink" Target="https://t.co/1NkdlLd6wn" TargetMode="External"/><Relationship Id="rId1071" Type="http://schemas.openxmlformats.org/officeDocument/2006/relationships/hyperlink" Target="http://pbs.twimg.com/profile_images/927192369333788674/iFGAKn8E_normal.jpg" TargetMode="External"/><Relationship Id="rId2122" Type="http://schemas.openxmlformats.org/officeDocument/2006/relationships/hyperlink" Target="http://pbs.twimg.com/profile_images/1295454312898985985/V4or3xDO_normal.jpg" TargetMode="External"/><Relationship Id="rId301" Type="http://schemas.openxmlformats.org/officeDocument/2006/relationships/hyperlink" Target="http://t.co/yIzleEakTJ" TargetMode="External"/><Relationship Id="rId1888" Type="http://schemas.openxmlformats.org/officeDocument/2006/relationships/hyperlink" Target="http://pbs.twimg.com/profile_images/1046474278043095040/59hvR2jk_normal.jpg" TargetMode="External"/><Relationship Id="rId2939" Type="http://schemas.openxmlformats.org/officeDocument/2006/relationships/hyperlink" Target="https://twitter.com/btsbang44624216" TargetMode="External"/><Relationship Id="rId4087" Type="http://schemas.openxmlformats.org/officeDocument/2006/relationships/hyperlink" Target="https://twitter.com/jhjulian1956" TargetMode="External"/><Relationship Id="rId4294" Type="http://schemas.openxmlformats.org/officeDocument/2006/relationships/hyperlink" Target="https://twitter.com/gobears99" TargetMode="External"/><Relationship Id="rId1748" Type="http://schemas.openxmlformats.org/officeDocument/2006/relationships/hyperlink" Target="http://pbs.twimg.com/profile_images/1298314261488435202/7LDIu_kI_normal.jpg" TargetMode="External"/><Relationship Id="rId4154" Type="http://schemas.openxmlformats.org/officeDocument/2006/relationships/hyperlink" Target="https://twitter.com/coorslight" TargetMode="External"/><Relationship Id="rId4361" Type="http://schemas.openxmlformats.org/officeDocument/2006/relationships/hyperlink" Target="https://twitter.com/___cass" TargetMode="External"/><Relationship Id="rId1955" Type="http://schemas.openxmlformats.org/officeDocument/2006/relationships/hyperlink" Target="http://pbs.twimg.com/profile_images/1267126363690942466/ko_Ztn_2_normal.jpg" TargetMode="External"/><Relationship Id="rId3170" Type="http://schemas.openxmlformats.org/officeDocument/2006/relationships/hyperlink" Target="https://twitter.com/lalprime" TargetMode="External"/><Relationship Id="rId4014" Type="http://schemas.openxmlformats.org/officeDocument/2006/relationships/hyperlink" Target="https://twitter.com/okaymaee" TargetMode="External"/><Relationship Id="rId4221" Type="http://schemas.openxmlformats.org/officeDocument/2006/relationships/hyperlink" Target="https://twitter.com/jfahr" TargetMode="External"/><Relationship Id="rId1608" Type="http://schemas.openxmlformats.org/officeDocument/2006/relationships/hyperlink" Target="http://pbs.twimg.com/profile_images/1291591427403677699/pqyE4BE7_normal.jpg" TargetMode="External"/><Relationship Id="rId1815" Type="http://schemas.openxmlformats.org/officeDocument/2006/relationships/hyperlink" Target="http://pbs.twimg.com/profile_images/1210064273331904513/K49JF34P_normal.jpg" TargetMode="External"/><Relationship Id="rId3030" Type="http://schemas.openxmlformats.org/officeDocument/2006/relationships/hyperlink" Target="https://twitter.com/icymitchell" TargetMode="External"/><Relationship Id="rId3987" Type="http://schemas.openxmlformats.org/officeDocument/2006/relationships/hyperlink" Target="https://twitter.com/vertildr" TargetMode="External"/><Relationship Id="rId2589" Type="http://schemas.openxmlformats.org/officeDocument/2006/relationships/hyperlink" Target="http://pbs.twimg.com/profile_images/1275863865801179142/1F0K2cY5_normal.jpg" TargetMode="External"/><Relationship Id="rId2796" Type="http://schemas.openxmlformats.org/officeDocument/2006/relationships/hyperlink" Target="http://pbs.twimg.com/profile_images/1296838194118287361/OgytfFee_normal.jpg" TargetMode="External"/><Relationship Id="rId3847" Type="http://schemas.openxmlformats.org/officeDocument/2006/relationships/hyperlink" Target="https://twitter.com/martin5azure" TargetMode="External"/><Relationship Id="rId768" Type="http://schemas.openxmlformats.org/officeDocument/2006/relationships/hyperlink" Target="http://abs.twimg.com/sticky/default_profile_images/default_profile_normal.png" TargetMode="External"/><Relationship Id="rId975" Type="http://schemas.openxmlformats.org/officeDocument/2006/relationships/hyperlink" Target="http://pbs.twimg.com/profile_images/1017422524898934784/dGwBCGXO_normal.jpg" TargetMode="External"/><Relationship Id="rId1398" Type="http://schemas.openxmlformats.org/officeDocument/2006/relationships/hyperlink" Target="http://pbs.twimg.com/profile_images/1291107381007523840/fd-ETw3i_normal.jpg" TargetMode="External"/><Relationship Id="rId2449" Type="http://schemas.openxmlformats.org/officeDocument/2006/relationships/hyperlink" Target="http://pbs.twimg.com/profile_images/937369915375284225/_jv-fKHm_normal.jpg" TargetMode="External"/><Relationship Id="rId2656" Type="http://schemas.openxmlformats.org/officeDocument/2006/relationships/hyperlink" Target="http://pbs.twimg.com/profile_images/1224445166888476677/GSLfdsba_normal.jpg" TargetMode="External"/><Relationship Id="rId2863" Type="http://schemas.openxmlformats.org/officeDocument/2006/relationships/hyperlink" Target="http://pbs.twimg.com/profile_images/1269378461027782657/uF1ML_B__normal.jpg" TargetMode="External"/><Relationship Id="rId3707" Type="http://schemas.openxmlformats.org/officeDocument/2006/relationships/hyperlink" Target="https://twitter.com/salopollie" TargetMode="External"/><Relationship Id="rId3914" Type="http://schemas.openxmlformats.org/officeDocument/2006/relationships/hyperlink" Target="https://twitter.com/vikesfankev" TargetMode="External"/><Relationship Id="rId5062" Type="http://schemas.openxmlformats.org/officeDocument/2006/relationships/hyperlink" Target="https://twitter.com/amyreidreports" TargetMode="External"/><Relationship Id="rId628" Type="http://schemas.openxmlformats.org/officeDocument/2006/relationships/hyperlink" Target="https://t.co/LFS8JfsQvD" TargetMode="External"/><Relationship Id="rId835" Type="http://schemas.openxmlformats.org/officeDocument/2006/relationships/hyperlink" Target="http://pbs.twimg.com/profile_images/1297232487576481793/xHgSCvsZ_normal.jpg" TargetMode="External"/><Relationship Id="rId1258" Type="http://schemas.openxmlformats.org/officeDocument/2006/relationships/hyperlink" Target="http://pbs.twimg.com/profile_images/1297779714048876544/TzrxsAXR_normal.jpg" TargetMode="External"/><Relationship Id="rId1465" Type="http://schemas.openxmlformats.org/officeDocument/2006/relationships/hyperlink" Target="http://pbs.twimg.com/profile_images/1296609852215758849/0OPxEvHA_normal.jpg" TargetMode="External"/><Relationship Id="rId1672" Type="http://schemas.openxmlformats.org/officeDocument/2006/relationships/hyperlink" Target="http://pbs.twimg.com/profile_images/733823370756661248/TL0orVzw_normal.jpg" TargetMode="External"/><Relationship Id="rId2309" Type="http://schemas.openxmlformats.org/officeDocument/2006/relationships/hyperlink" Target="http://pbs.twimg.com/profile_images/1112054758024626176/0pHhFWIV_normal.jpg" TargetMode="External"/><Relationship Id="rId2516" Type="http://schemas.openxmlformats.org/officeDocument/2006/relationships/hyperlink" Target="http://pbs.twimg.com/profile_images/378800000648515056/22deec6ada44295d14ce23da36ea982a_normal.jpeg" TargetMode="External"/><Relationship Id="rId2723" Type="http://schemas.openxmlformats.org/officeDocument/2006/relationships/hyperlink" Target="http://pbs.twimg.com/profile_images/1294351633523056641/4sld9Z6f_normal.jpg" TargetMode="External"/><Relationship Id="rId1118" Type="http://schemas.openxmlformats.org/officeDocument/2006/relationships/hyperlink" Target="http://pbs.twimg.com/profile_images/1279532369620459527/qHZaiVxh_normal.jpg" TargetMode="External"/><Relationship Id="rId1325" Type="http://schemas.openxmlformats.org/officeDocument/2006/relationships/hyperlink" Target="http://pbs.twimg.com/profile_images/742787642752831490/PWuNpBCE_normal.jpg" TargetMode="External"/><Relationship Id="rId1532" Type="http://schemas.openxmlformats.org/officeDocument/2006/relationships/hyperlink" Target="http://pbs.twimg.com/profile_images/1297867051642519552/-FgalyIa_normal.jpg" TargetMode="External"/><Relationship Id="rId2930" Type="http://schemas.openxmlformats.org/officeDocument/2006/relationships/hyperlink" Target="https://twitter.com/innerlunachild" TargetMode="External"/><Relationship Id="rId4688" Type="http://schemas.openxmlformats.org/officeDocument/2006/relationships/hyperlink" Target="https://twitter.com/philliplgraham" TargetMode="External"/><Relationship Id="rId902" Type="http://schemas.openxmlformats.org/officeDocument/2006/relationships/hyperlink" Target="http://pbs.twimg.com/profile_images/1297623016071888899/_HcaN6ZX_normal.jpg" TargetMode="External"/><Relationship Id="rId3497" Type="http://schemas.openxmlformats.org/officeDocument/2006/relationships/hyperlink" Target="https://twitter.com/morbidemperor" TargetMode="External"/><Relationship Id="rId4895" Type="http://schemas.openxmlformats.org/officeDocument/2006/relationships/hyperlink" Target="https://twitter.com/cooper9652" TargetMode="External"/><Relationship Id="rId31" Type="http://schemas.openxmlformats.org/officeDocument/2006/relationships/hyperlink" Target="https://t.co/pR8yjkwCGo" TargetMode="External"/><Relationship Id="rId2099" Type="http://schemas.openxmlformats.org/officeDocument/2006/relationships/hyperlink" Target="http://pbs.twimg.com/profile_images/1179084424765493248/XAngt1T5_normal.jpg" TargetMode="External"/><Relationship Id="rId4548" Type="http://schemas.openxmlformats.org/officeDocument/2006/relationships/hyperlink" Target="https://twitter.com/powderbum75" TargetMode="External"/><Relationship Id="rId4755" Type="http://schemas.openxmlformats.org/officeDocument/2006/relationships/hyperlink" Target="https://twitter.com/tokenjournalist" TargetMode="External"/><Relationship Id="rId4962" Type="http://schemas.openxmlformats.org/officeDocument/2006/relationships/hyperlink" Target="https://twitter.com/whooleeyo" TargetMode="External"/><Relationship Id="rId278" Type="http://schemas.openxmlformats.org/officeDocument/2006/relationships/hyperlink" Target="https://t.co/Ll84PdfMtD" TargetMode="External"/><Relationship Id="rId3357" Type="http://schemas.openxmlformats.org/officeDocument/2006/relationships/hyperlink" Target="https://twitter.com/primerobinson_" TargetMode="External"/><Relationship Id="rId3564" Type="http://schemas.openxmlformats.org/officeDocument/2006/relationships/hyperlink" Target="https://twitter.com/meydrey13" TargetMode="External"/><Relationship Id="rId3771" Type="http://schemas.openxmlformats.org/officeDocument/2006/relationships/hyperlink" Target="https://twitter.com/whitestfantano" TargetMode="External"/><Relationship Id="rId4408" Type="http://schemas.openxmlformats.org/officeDocument/2006/relationships/hyperlink" Target="https://twitter.com/shanemlantz" TargetMode="External"/><Relationship Id="rId4615" Type="http://schemas.openxmlformats.org/officeDocument/2006/relationships/hyperlink" Target="https://twitter.com/soju_warrior" TargetMode="External"/><Relationship Id="rId4822" Type="http://schemas.openxmlformats.org/officeDocument/2006/relationships/hyperlink" Target="https://twitter.com/lance9294" TargetMode="External"/><Relationship Id="rId485" Type="http://schemas.openxmlformats.org/officeDocument/2006/relationships/hyperlink" Target="https://t.co/YTcaONqX5P" TargetMode="External"/><Relationship Id="rId692" Type="http://schemas.openxmlformats.org/officeDocument/2006/relationships/hyperlink" Target="https://t.co/xKg7DsQY9n" TargetMode="External"/><Relationship Id="rId2166" Type="http://schemas.openxmlformats.org/officeDocument/2006/relationships/hyperlink" Target="http://pbs.twimg.com/profile_images/667773489756184578/iAJ3NO3h_normal.jpg" TargetMode="External"/><Relationship Id="rId2373" Type="http://schemas.openxmlformats.org/officeDocument/2006/relationships/hyperlink" Target="http://pbs.twimg.com/profile_images/1228767573468160005/o4ubQmlm_normal.jpg" TargetMode="External"/><Relationship Id="rId2580" Type="http://schemas.openxmlformats.org/officeDocument/2006/relationships/hyperlink" Target="http://pbs.twimg.com/profile_images/889718321142169600/yEmv8L5U_normal.jpg" TargetMode="External"/><Relationship Id="rId3217" Type="http://schemas.openxmlformats.org/officeDocument/2006/relationships/hyperlink" Target="https://twitter.com/sd0eight" TargetMode="External"/><Relationship Id="rId3424" Type="http://schemas.openxmlformats.org/officeDocument/2006/relationships/hyperlink" Target="https://twitter.com/solarbacca1" TargetMode="External"/><Relationship Id="rId3631" Type="http://schemas.openxmlformats.org/officeDocument/2006/relationships/hyperlink" Target="https://twitter.com/schumakew" TargetMode="External"/><Relationship Id="rId138" Type="http://schemas.openxmlformats.org/officeDocument/2006/relationships/hyperlink" Target="https://t.co/cMufa0OmR6" TargetMode="External"/><Relationship Id="rId345" Type="http://schemas.openxmlformats.org/officeDocument/2006/relationships/hyperlink" Target="https://t.co/AXBjlWXMUx" TargetMode="External"/><Relationship Id="rId552" Type="http://schemas.openxmlformats.org/officeDocument/2006/relationships/hyperlink" Target="https://t.co/wlKWaTUKD7" TargetMode="External"/><Relationship Id="rId1182" Type="http://schemas.openxmlformats.org/officeDocument/2006/relationships/hyperlink" Target="http://pbs.twimg.com/profile_images/1132550147831992320/PIAvFpbP_normal.png" TargetMode="External"/><Relationship Id="rId2026" Type="http://schemas.openxmlformats.org/officeDocument/2006/relationships/hyperlink" Target="http://pbs.twimg.com/profile_images/1277836193141592064/J2SjOhH-_normal.jpg" TargetMode="External"/><Relationship Id="rId2233" Type="http://schemas.openxmlformats.org/officeDocument/2006/relationships/hyperlink" Target="http://pbs.twimg.com/profile_images/1268187291127820289/mtFdFLPD_normal.jpg" TargetMode="External"/><Relationship Id="rId2440" Type="http://schemas.openxmlformats.org/officeDocument/2006/relationships/hyperlink" Target="http://pbs.twimg.com/profile_images/1298756185638621184/RAQZ2TwD_normal.jpg" TargetMode="External"/><Relationship Id="rId205" Type="http://schemas.openxmlformats.org/officeDocument/2006/relationships/hyperlink" Target="https://t.co/3VddpZiCla" TargetMode="External"/><Relationship Id="rId412" Type="http://schemas.openxmlformats.org/officeDocument/2006/relationships/hyperlink" Target="https://t.co/NUDJmne3Qp" TargetMode="External"/><Relationship Id="rId1042" Type="http://schemas.openxmlformats.org/officeDocument/2006/relationships/hyperlink" Target="http://pbs.twimg.com/profile_images/1222264096072126467/c88pRCTM_normal.jpg" TargetMode="External"/><Relationship Id="rId2300" Type="http://schemas.openxmlformats.org/officeDocument/2006/relationships/hyperlink" Target="http://pbs.twimg.com/profile_images/684895251224334337/oa3hDGl2_normal.jpg" TargetMode="External"/><Relationship Id="rId4198" Type="http://schemas.openxmlformats.org/officeDocument/2006/relationships/hyperlink" Target="https://twitter.com/solano66" TargetMode="External"/><Relationship Id="rId1999" Type="http://schemas.openxmlformats.org/officeDocument/2006/relationships/hyperlink" Target="http://pbs.twimg.com/profile_images/904082071513055232/bRrwk8CU_normal.jpg" TargetMode="External"/><Relationship Id="rId4058" Type="http://schemas.openxmlformats.org/officeDocument/2006/relationships/hyperlink" Target="https://twitter.com/mindshift2018" TargetMode="External"/><Relationship Id="rId4265" Type="http://schemas.openxmlformats.org/officeDocument/2006/relationships/hyperlink" Target="https://twitter.com/raybewylin" TargetMode="External"/><Relationship Id="rId4472" Type="http://schemas.openxmlformats.org/officeDocument/2006/relationships/hyperlink" Target="https://twitter.com/cruzjenny17" TargetMode="External"/><Relationship Id="rId1859" Type="http://schemas.openxmlformats.org/officeDocument/2006/relationships/hyperlink" Target="http://pbs.twimg.com/profile_images/1017594122239004677/800gAq25_normal.jpg" TargetMode="External"/><Relationship Id="rId3074" Type="http://schemas.openxmlformats.org/officeDocument/2006/relationships/hyperlink" Target="https://twitter.com/secondobama" TargetMode="External"/><Relationship Id="rId4125" Type="http://schemas.openxmlformats.org/officeDocument/2006/relationships/hyperlink" Target="https://twitter.com/pipplays" TargetMode="External"/><Relationship Id="rId1719" Type="http://schemas.openxmlformats.org/officeDocument/2006/relationships/hyperlink" Target="http://pbs.twimg.com/profile_images/1298398180275621889/44SMeSm-_normal.jpg" TargetMode="External"/><Relationship Id="rId1926" Type="http://schemas.openxmlformats.org/officeDocument/2006/relationships/hyperlink" Target="http://pbs.twimg.com/profile_images/1293933603110490118/Plv9HZHH_normal.jpg" TargetMode="External"/><Relationship Id="rId3281" Type="http://schemas.openxmlformats.org/officeDocument/2006/relationships/hyperlink" Target="https://twitter.com/sportscenter" TargetMode="External"/><Relationship Id="rId4332" Type="http://schemas.openxmlformats.org/officeDocument/2006/relationships/hyperlink" Target="https://twitter.com/lakeshiii" TargetMode="External"/><Relationship Id="rId2090" Type="http://schemas.openxmlformats.org/officeDocument/2006/relationships/hyperlink" Target="http://pbs.twimg.com/profile_images/492693006097453056/lfTcwVzJ_normal.jpeg" TargetMode="External"/><Relationship Id="rId3141" Type="http://schemas.openxmlformats.org/officeDocument/2006/relationships/hyperlink" Target="https://twitter.com/davidxigxag69" TargetMode="External"/><Relationship Id="rId3001" Type="http://schemas.openxmlformats.org/officeDocument/2006/relationships/hyperlink" Target="https://twitter.com/volqx" TargetMode="External"/><Relationship Id="rId3958" Type="http://schemas.openxmlformats.org/officeDocument/2006/relationships/hyperlink" Target="https://twitter.com/stuiesloan" TargetMode="External"/><Relationship Id="rId879" Type="http://schemas.openxmlformats.org/officeDocument/2006/relationships/hyperlink" Target="http://pbs.twimg.com/profile_images/1226162151708151808/13wmaTZF_normal.jpg" TargetMode="External"/><Relationship Id="rId2767" Type="http://schemas.openxmlformats.org/officeDocument/2006/relationships/hyperlink" Target="http://pbs.twimg.com/profile_images/1293262551057420293/4QMAmava_normal.jpg" TargetMode="External"/><Relationship Id="rId739" Type="http://schemas.openxmlformats.org/officeDocument/2006/relationships/hyperlink" Target="http://pbs.twimg.com/profile_images/1294602952649261056/rxe8Koh5_normal.jpg" TargetMode="External"/><Relationship Id="rId1369" Type="http://schemas.openxmlformats.org/officeDocument/2006/relationships/hyperlink" Target="http://pbs.twimg.com/profile_images/1055264484745494530/QLX6B5o9_normal.jpg" TargetMode="External"/><Relationship Id="rId1576" Type="http://schemas.openxmlformats.org/officeDocument/2006/relationships/hyperlink" Target="http://pbs.twimg.com/profile_images/638899539622141952/ftPcNwNK_normal.jpg" TargetMode="External"/><Relationship Id="rId2974" Type="http://schemas.openxmlformats.org/officeDocument/2006/relationships/hyperlink" Target="https://twitter.com/houstonrockets" TargetMode="External"/><Relationship Id="rId3818" Type="http://schemas.openxmlformats.org/officeDocument/2006/relationships/hyperlink" Target="https://twitter.com/danmadmorgan" TargetMode="External"/><Relationship Id="rId5033" Type="http://schemas.openxmlformats.org/officeDocument/2006/relationships/hyperlink" Target="https://twitter.com/sisisenor15" TargetMode="External"/><Relationship Id="rId946" Type="http://schemas.openxmlformats.org/officeDocument/2006/relationships/hyperlink" Target="http://pbs.twimg.com/profile_images/1297071220450443264/QPkDaHV3_normal.jpg" TargetMode="External"/><Relationship Id="rId1229" Type="http://schemas.openxmlformats.org/officeDocument/2006/relationships/hyperlink" Target="http://pbs.twimg.com/profile_images/1283135200889720833/uXDiihNq_normal.jpg" TargetMode="External"/><Relationship Id="rId1783" Type="http://schemas.openxmlformats.org/officeDocument/2006/relationships/hyperlink" Target="http://pbs.twimg.com/profile_images/1292605866831761409/8yEEGM3p_normal.jpg" TargetMode="External"/><Relationship Id="rId1990" Type="http://schemas.openxmlformats.org/officeDocument/2006/relationships/hyperlink" Target="http://pbs.twimg.com/profile_images/1233895001094053888/YrlUc1JU_normal.jpg" TargetMode="External"/><Relationship Id="rId2627" Type="http://schemas.openxmlformats.org/officeDocument/2006/relationships/hyperlink" Target="http://pbs.twimg.com/profile_images/825438020304187393/MpJ7rwIV_normal.jpg" TargetMode="External"/><Relationship Id="rId2834" Type="http://schemas.openxmlformats.org/officeDocument/2006/relationships/hyperlink" Target="http://pbs.twimg.com/profile_images/1298419095008927744/z6Ic2L8Y_normal.jpg" TargetMode="External"/><Relationship Id="rId75" Type="http://schemas.openxmlformats.org/officeDocument/2006/relationships/hyperlink" Target="https://t.co/Wluuleoonh" TargetMode="External"/><Relationship Id="rId806" Type="http://schemas.openxmlformats.org/officeDocument/2006/relationships/hyperlink" Target="http://pbs.twimg.com/profile_images/3055763055/93eb1152dd948a3ef3e23f193bdb6636_normal.jpeg" TargetMode="External"/><Relationship Id="rId1436" Type="http://schemas.openxmlformats.org/officeDocument/2006/relationships/hyperlink" Target="http://pbs.twimg.com/profile_images/1298475068217909248/pnf4jla5_normal.jpg" TargetMode="External"/><Relationship Id="rId1643" Type="http://schemas.openxmlformats.org/officeDocument/2006/relationships/hyperlink" Target="http://pbs.twimg.com/profile_images/1027033042794283009/EI6CFnTH_normal.jpg" TargetMode="External"/><Relationship Id="rId1850" Type="http://schemas.openxmlformats.org/officeDocument/2006/relationships/hyperlink" Target="http://pbs.twimg.com/profile_images/1280189453546504200/z7lxoldD_normal.jpg" TargetMode="External"/><Relationship Id="rId2901" Type="http://schemas.openxmlformats.org/officeDocument/2006/relationships/hyperlink" Target="https://twitter.com/najibsm17" TargetMode="External"/><Relationship Id="rId4799" Type="http://schemas.openxmlformats.org/officeDocument/2006/relationships/hyperlink" Target="https://twitter.com/crossoverdoc" TargetMode="External"/><Relationship Id="rId1503" Type="http://schemas.openxmlformats.org/officeDocument/2006/relationships/hyperlink" Target="http://pbs.twimg.com/profile_images/1256920987003572229/oXEmhbPA_normal.jpg" TargetMode="External"/><Relationship Id="rId1710" Type="http://schemas.openxmlformats.org/officeDocument/2006/relationships/hyperlink" Target="http://pbs.twimg.com/profile_images/857049905646514176/FPADSRhq_normal.jpg" TargetMode="External"/><Relationship Id="rId4659" Type="http://schemas.openxmlformats.org/officeDocument/2006/relationships/hyperlink" Target="https://twitter.com/_anthonynash" TargetMode="External"/><Relationship Id="rId4866" Type="http://schemas.openxmlformats.org/officeDocument/2006/relationships/hyperlink" Target="https://twitter.com/bhamp23" TargetMode="External"/><Relationship Id="rId3468" Type="http://schemas.openxmlformats.org/officeDocument/2006/relationships/hyperlink" Target="https://twitter.com/sophie_fennec" TargetMode="External"/><Relationship Id="rId3675" Type="http://schemas.openxmlformats.org/officeDocument/2006/relationships/hyperlink" Target="https://twitter.com/birdsonthebat13" TargetMode="External"/><Relationship Id="rId3882" Type="http://schemas.openxmlformats.org/officeDocument/2006/relationships/hyperlink" Target="https://twitter.com/father2daprynce" TargetMode="External"/><Relationship Id="rId4519" Type="http://schemas.openxmlformats.org/officeDocument/2006/relationships/hyperlink" Target="https://twitter.com/zachmc133" TargetMode="External"/><Relationship Id="rId4726" Type="http://schemas.openxmlformats.org/officeDocument/2006/relationships/hyperlink" Target="https://twitter.com/aricsummers" TargetMode="External"/><Relationship Id="rId4933" Type="http://schemas.openxmlformats.org/officeDocument/2006/relationships/hyperlink" Target="https://twitter.com/goldarmbenn" TargetMode="External"/><Relationship Id="rId151" Type="http://schemas.openxmlformats.org/officeDocument/2006/relationships/hyperlink" Target="https://t.co/20xF95u0vv" TargetMode="External"/><Relationship Id="rId389" Type="http://schemas.openxmlformats.org/officeDocument/2006/relationships/hyperlink" Target="https://t.co/WVwfXyc4OF" TargetMode="External"/><Relationship Id="rId596" Type="http://schemas.openxmlformats.org/officeDocument/2006/relationships/hyperlink" Target="https://t.co/IRmEeZ4lrj" TargetMode="External"/><Relationship Id="rId2277" Type="http://schemas.openxmlformats.org/officeDocument/2006/relationships/hyperlink" Target="http://pbs.twimg.com/profile_images/1158477016829706256/ZgThSXbE_normal.jpg" TargetMode="External"/><Relationship Id="rId2484" Type="http://schemas.openxmlformats.org/officeDocument/2006/relationships/hyperlink" Target="http://pbs.twimg.com/profile_images/1288215465601499136/zlw5OfeH_normal.jpg" TargetMode="External"/><Relationship Id="rId2691" Type="http://schemas.openxmlformats.org/officeDocument/2006/relationships/hyperlink" Target="http://pbs.twimg.com/profile_images/1240638314090237953/ikVNcjFn_normal.jpg" TargetMode="External"/><Relationship Id="rId3230" Type="http://schemas.openxmlformats.org/officeDocument/2006/relationships/hyperlink" Target="https://twitter.com/flotus" TargetMode="External"/><Relationship Id="rId3328" Type="http://schemas.openxmlformats.org/officeDocument/2006/relationships/hyperlink" Target="https://twitter.com/lamar_quackson" TargetMode="External"/><Relationship Id="rId3535" Type="http://schemas.openxmlformats.org/officeDocument/2006/relationships/hyperlink" Target="https://twitter.com/tsm" TargetMode="External"/><Relationship Id="rId3742" Type="http://schemas.openxmlformats.org/officeDocument/2006/relationships/hyperlink" Target="https://twitter.com/jeisrael" TargetMode="External"/><Relationship Id="rId249" Type="http://schemas.openxmlformats.org/officeDocument/2006/relationships/hyperlink" Target="https://t.co/MmXRibtiGH" TargetMode="External"/><Relationship Id="rId456" Type="http://schemas.openxmlformats.org/officeDocument/2006/relationships/hyperlink" Target="https://t.co/56kke0X4cc" TargetMode="External"/><Relationship Id="rId663" Type="http://schemas.openxmlformats.org/officeDocument/2006/relationships/hyperlink" Target="http://t.co/IESXydiUgL" TargetMode="External"/><Relationship Id="rId870" Type="http://schemas.openxmlformats.org/officeDocument/2006/relationships/hyperlink" Target="http://pbs.twimg.com/profile_images/1296238921534365696/_dozV23R_normal.jpg" TargetMode="External"/><Relationship Id="rId1086" Type="http://schemas.openxmlformats.org/officeDocument/2006/relationships/hyperlink" Target="http://pbs.twimg.com/profile_images/1291458505350754304/bbg3yYCe_normal.jpg" TargetMode="External"/><Relationship Id="rId1293" Type="http://schemas.openxmlformats.org/officeDocument/2006/relationships/hyperlink" Target="http://pbs.twimg.com/profile_images/1293423531275894784/prtohKpS_normal.jpg" TargetMode="External"/><Relationship Id="rId2137" Type="http://schemas.openxmlformats.org/officeDocument/2006/relationships/hyperlink" Target="http://pbs.twimg.com/profile_images/1135385158578712576/8Yvxt-5N_normal.jpg" TargetMode="External"/><Relationship Id="rId2344" Type="http://schemas.openxmlformats.org/officeDocument/2006/relationships/hyperlink" Target="http://pbs.twimg.com/profile_images/1290052598158958595/RirIiylW_normal.jpg" TargetMode="External"/><Relationship Id="rId2551" Type="http://schemas.openxmlformats.org/officeDocument/2006/relationships/hyperlink" Target="http://pbs.twimg.com/profile_images/1165684371120148481/Ax0QA3NS_normal.jpg" TargetMode="External"/><Relationship Id="rId2789" Type="http://schemas.openxmlformats.org/officeDocument/2006/relationships/hyperlink" Target="http://pbs.twimg.com/profile_images/983611120811479040/VxoFZDKd_normal.jpg" TargetMode="External"/><Relationship Id="rId2996" Type="http://schemas.openxmlformats.org/officeDocument/2006/relationships/hyperlink" Target="https://twitter.com/xuziwrld" TargetMode="External"/><Relationship Id="rId109" Type="http://schemas.openxmlformats.org/officeDocument/2006/relationships/hyperlink" Target="https://t.co/qlgVdmU3kh" TargetMode="External"/><Relationship Id="rId316" Type="http://schemas.openxmlformats.org/officeDocument/2006/relationships/hyperlink" Target="https://t.co/PsrbXxtpql" TargetMode="External"/><Relationship Id="rId523" Type="http://schemas.openxmlformats.org/officeDocument/2006/relationships/hyperlink" Target="https://t.co/Q1mFUwbhD2" TargetMode="External"/><Relationship Id="rId968" Type="http://schemas.openxmlformats.org/officeDocument/2006/relationships/hyperlink" Target="http://pbs.twimg.com/profile_images/1292221674352386050/tEZUDgk9_normal.jpg" TargetMode="External"/><Relationship Id="rId1153" Type="http://schemas.openxmlformats.org/officeDocument/2006/relationships/hyperlink" Target="http://pbs.twimg.com/profile_images/1209603519742758912/9sQdAQ90_normal.jpg" TargetMode="External"/><Relationship Id="rId1598" Type="http://schemas.openxmlformats.org/officeDocument/2006/relationships/hyperlink" Target="http://abs.twimg.com/sticky/default_profile_images/default_profile_normal.png" TargetMode="External"/><Relationship Id="rId2204" Type="http://schemas.openxmlformats.org/officeDocument/2006/relationships/hyperlink" Target="http://pbs.twimg.com/profile_images/1297988821699702784/pIncVqp__normal.jpg" TargetMode="External"/><Relationship Id="rId2649" Type="http://schemas.openxmlformats.org/officeDocument/2006/relationships/hyperlink" Target="http://pbs.twimg.com/profile_images/446665614912806912/RAoWY84I_normal.jpeg" TargetMode="External"/><Relationship Id="rId2856" Type="http://schemas.openxmlformats.org/officeDocument/2006/relationships/hyperlink" Target="http://pbs.twimg.com/profile_images/1224043141352820738/lTVbpRbw_normal.jpg" TargetMode="External"/><Relationship Id="rId3602" Type="http://schemas.openxmlformats.org/officeDocument/2006/relationships/hyperlink" Target="https://twitter.com/primearraez" TargetMode="External"/><Relationship Id="rId3907" Type="http://schemas.openxmlformats.org/officeDocument/2006/relationships/hyperlink" Target="https://twitter.com/a_void007" TargetMode="External"/><Relationship Id="rId5055" Type="http://schemas.openxmlformats.org/officeDocument/2006/relationships/hyperlink" Target="https://twitter.com/mrandyngo" TargetMode="External"/><Relationship Id="rId97" Type="http://schemas.openxmlformats.org/officeDocument/2006/relationships/hyperlink" Target="https://t.co/ScNVY5d91C" TargetMode="External"/><Relationship Id="rId730" Type="http://schemas.openxmlformats.org/officeDocument/2006/relationships/hyperlink" Target="http://pbs.twimg.com/profile_images/1297198549415985152/ookus8pd_normal.jpg" TargetMode="External"/><Relationship Id="rId828" Type="http://schemas.openxmlformats.org/officeDocument/2006/relationships/hyperlink" Target="http://pbs.twimg.com/profile_images/940252407170179073/2C3lTGT__normal.jpg" TargetMode="External"/><Relationship Id="rId1013" Type="http://schemas.openxmlformats.org/officeDocument/2006/relationships/hyperlink" Target="http://pbs.twimg.com/profile_images/1297390541878046720/nOsUauOI_normal.jpg" TargetMode="External"/><Relationship Id="rId1360" Type="http://schemas.openxmlformats.org/officeDocument/2006/relationships/hyperlink" Target="http://pbs.twimg.com/profile_images/1298765301979336704/GB7KuBvA_normal.jpg" TargetMode="External"/><Relationship Id="rId1458" Type="http://schemas.openxmlformats.org/officeDocument/2006/relationships/hyperlink" Target="http://pbs.twimg.com/profile_images/1226785095672926208/mgQgPHYX_normal.jpg" TargetMode="External"/><Relationship Id="rId1665" Type="http://schemas.openxmlformats.org/officeDocument/2006/relationships/hyperlink" Target="http://pbs.twimg.com/profile_images/1229602089120272384/XnRPhCsm_normal.jpg" TargetMode="External"/><Relationship Id="rId1872" Type="http://schemas.openxmlformats.org/officeDocument/2006/relationships/hyperlink" Target="http://pbs.twimg.com/profile_images/1201895604638507008/xyvvhZfi_normal.png" TargetMode="External"/><Relationship Id="rId2411" Type="http://schemas.openxmlformats.org/officeDocument/2006/relationships/hyperlink" Target="http://pbs.twimg.com/profile_images/1107858133257465858/CgCPAHOy_normal.jpg" TargetMode="External"/><Relationship Id="rId2509" Type="http://schemas.openxmlformats.org/officeDocument/2006/relationships/hyperlink" Target="http://pbs.twimg.com/profile_images/937876130924777474/RA0K0PrM_normal.jpg" TargetMode="External"/><Relationship Id="rId2716" Type="http://schemas.openxmlformats.org/officeDocument/2006/relationships/hyperlink" Target="http://pbs.twimg.com/profile_images/1294045010917240840/9SEd19FB_normal.jpg" TargetMode="External"/><Relationship Id="rId4071" Type="http://schemas.openxmlformats.org/officeDocument/2006/relationships/hyperlink" Target="https://twitter.com/stillgray" TargetMode="External"/><Relationship Id="rId4169" Type="http://schemas.openxmlformats.org/officeDocument/2006/relationships/hyperlink" Target="https://twitter.com/waldolansky" TargetMode="External"/><Relationship Id="rId1220" Type="http://schemas.openxmlformats.org/officeDocument/2006/relationships/hyperlink" Target="http://pbs.twimg.com/profile_images/1105169847304970243/Hm8We9vx_normal.png" TargetMode="External"/><Relationship Id="rId1318" Type="http://schemas.openxmlformats.org/officeDocument/2006/relationships/hyperlink" Target="http://pbs.twimg.com/profile_images/1083798768389054464/cS9UYuem_normal.jpg" TargetMode="External"/><Relationship Id="rId1525" Type="http://schemas.openxmlformats.org/officeDocument/2006/relationships/hyperlink" Target="http://pbs.twimg.com/profile_images/1280805264522960896/E_dqp1hj_normal.jpg" TargetMode="External"/><Relationship Id="rId2923" Type="http://schemas.openxmlformats.org/officeDocument/2006/relationships/hyperlink" Target="https://twitter.com/szzlbngtan" TargetMode="External"/><Relationship Id="rId4376" Type="http://schemas.openxmlformats.org/officeDocument/2006/relationships/hyperlink" Target="https://twitter.com/murphlife" TargetMode="External"/><Relationship Id="rId4583" Type="http://schemas.openxmlformats.org/officeDocument/2006/relationships/hyperlink" Target="https://twitter.com/hollyanderson" TargetMode="External"/><Relationship Id="rId4790" Type="http://schemas.openxmlformats.org/officeDocument/2006/relationships/hyperlink" Target="https://twitter.com/averymase" TargetMode="External"/><Relationship Id="rId1732" Type="http://schemas.openxmlformats.org/officeDocument/2006/relationships/hyperlink" Target="http://pbs.twimg.com/profile_images/1214642482601975812/t4ykFHKU_normal.jpg" TargetMode="External"/><Relationship Id="rId3185" Type="http://schemas.openxmlformats.org/officeDocument/2006/relationships/hyperlink" Target="https://twitter.com/peakluka" TargetMode="External"/><Relationship Id="rId3392" Type="http://schemas.openxmlformats.org/officeDocument/2006/relationships/hyperlink" Target="https://twitter.com/onetrickdaddy" TargetMode="External"/><Relationship Id="rId4029" Type="http://schemas.openxmlformats.org/officeDocument/2006/relationships/hyperlink" Target="https://twitter.com/miguel41291608" TargetMode="External"/><Relationship Id="rId4236" Type="http://schemas.openxmlformats.org/officeDocument/2006/relationships/hyperlink" Target="https://twitter.com/auntsophie1" TargetMode="External"/><Relationship Id="rId4443" Type="http://schemas.openxmlformats.org/officeDocument/2006/relationships/hyperlink" Target="https://twitter.com/justverti" TargetMode="External"/><Relationship Id="rId4650" Type="http://schemas.openxmlformats.org/officeDocument/2006/relationships/hyperlink" Target="https://twitter.com/cjacksoncowart" TargetMode="External"/><Relationship Id="rId4888" Type="http://schemas.openxmlformats.org/officeDocument/2006/relationships/hyperlink" Target="https://twitter.com/ugpmanagement" TargetMode="External"/><Relationship Id="rId24" Type="http://schemas.openxmlformats.org/officeDocument/2006/relationships/hyperlink" Target="https://t.co/ejpv5YCtBV" TargetMode="External"/><Relationship Id="rId2299" Type="http://schemas.openxmlformats.org/officeDocument/2006/relationships/hyperlink" Target="http://pbs.twimg.com/profile_images/1000910411435266054/3s7QplIP_normal.jpg" TargetMode="External"/><Relationship Id="rId3045" Type="http://schemas.openxmlformats.org/officeDocument/2006/relationships/hyperlink" Target="https://twitter.com/dvpandbakerstan" TargetMode="External"/><Relationship Id="rId3252" Type="http://schemas.openxmlformats.org/officeDocument/2006/relationships/hyperlink" Target="https://twitter.com/fireinseattle" TargetMode="External"/><Relationship Id="rId3697" Type="http://schemas.openxmlformats.org/officeDocument/2006/relationships/hyperlink" Target="https://twitter.com/pg13_sd14" TargetMode="External"/><Relationship Id="rId4303" Type="http://schemas.openxmlformats.org/officeDocument/2006/relationships/hyperlink" Target="https://twitter.com/not_1257" TargetMode="External"/><Relationship Id="rId4510" Type="http://schemas.openxmlformats.org/officeDocument/2006/relationships/hyperlink" Target="https://twitter.com/innergee_ktg" TargetMode="External"/><Relationship Id="rId4748" Type="http://schemas.openxmlformats.org/officeDocument/2006/relationships/hyperlink" Target="https://twitter.com/paposaurus" TargetMode="External"/><Relationship Id="rId4955" Type="http://schemas.openxmlformats.org/officeDocument/2006/relationships/hyperlink" Target="https://twitter.com/tony1015g" TargetMode="External"/><Relationship Id="rId173" Type="http://schemas.openxmlformats.org/officeDocument/2006/relationships/hyperlink" Target="https://t.co/qCz7zLHE8B" TargetMode="External"/><Relationship Id="rId380" Type="http://schemas.openxmlformats.org/officeDocument/2006/relationships/hyperlink" Target="https://t.co/lwC0AzKYy5" TargetMode="External"/><Relationship Id="rId2061" Type="http://schemas.openxmlformats.org/officeDocument/2006/relationships/hyperlink" Target="http://pbs.twimg.com/profile_images/1199818436337029120/RMvqS4Fs_normal.jpg" TargetMode="External"/><Relationship Id="rId3112" Type="http://schemas.openxmlformats.org/officeDocument/2006/relationships/hyperlink" Target="https://twitter.com/pattyarquette" TargetMode="External"/><Relationship Id="rId3557" Type="http://schemas.openxmlformats.org/officeDocument/2006/relationships/hyperlink" Target="https://twitter.com/vearesttae" TargetMode="External"/><Relationship Id="rId3764" Type="http://schemas.openxmlformats.org/officeDocument/2006/relationships/hyperlink" Target="https://twitter.com/krisj__" TargetMode="External"/><Relationship Id="rId3971" Type="http://schemas.openxmlformats.org/officeDocument/2006/relationships/hyperlink" Target="https://twitter.com/tayiorswiftsson" TargetMode="External"/><Relationship Id="rId4608" Type="http://schemas.openxmlformats.org/officeDocument/2006/relationships/hyperlink" Target="https://twitter.com/frankburns12345" TargetMode="External"/><Relationship Id="rId4815" Type="http://schemas.openxmlformats.org/officeDocument/2006/relationships/hyperlink" Target="https://twitter.com/mvrcus_vd" TargetMode="External"/><Relationship Id="rId240" Type="http://schemas.openxmlformats.org/officeDocument/2006/relationships/hyperlink" Target="https://t.co/zj2D0eSfxR" TargetMode="External"/><Relationship Id="rId478" Type="http://schemas.openxmlformats.org/officeDocument/2006/relationships/hyperlink" Target="https://t.co/WM3NoGLJtj" TargetMode="External"/><Relationship Id="rId685" Type="http://schemas.openxmlformats.org/officeDocument/2006/relationships/hyperlink" Target="https://t.co/Df795AbotJ" TargetMode="External"/><Relationship Id="rId892" Type="http://schemas.openxmlformats.org/officeDocument/2006/relationships/hyperlink" Target="http://pbs.twimg.com/profile_images/1293709085582544899/1CIgwdT3_normal.jpg" TargetMode="External"/><Relationship Id="rId2159" Type="http://schemas.openxmlformats.org/officeDocument/2006/relationships/hyperlink" Target="http://pbs.twimg.com/profile_images/1278122566801129472/wC3rJ80t_normal.jpg" TargetMode="External"/><Relationship Id="rId2366" Type="http://schemas.openxmlformats.org/officeDocument/2006/relationships/hyperlink" Target="http://pbs.twimg.com/profile_images/485924611675004929/vQruMYbZ_normal.jpeg" TargetMode="External"/><Relationship Id="rId2573" Type="http://schemas.openxmlformats.org/officeDocument/2006/relationships/hyperlink" Target="http://pbs.twimg.com/profile_images/1029938264013262848/Uh1ONxQv_normal.jpg" TargetMode="External"/><Relationship Id="rId2780" Type="http://schemas.openxmlformats.org/officeDocument/2006/relationships/hyperlink" Target="http://pbs.twimg.com/profile_images/588441912660643840/ZaTvdH5z_normal.jpg" TargetMode="External"/><Relationship Id="rId3417" Type="http://schemas.openxmlformats.org/officeDocument/2006/relationships/hyperlink" Target="https://twitter.com/theshiniestdan" TargetMode="External"/><Relationship Id="rId3624" Type="http://schemas.openxmlformats.org/officeDocument/2006/relationships/hyperlink" Target="https://twitter.com/jake_herden" TargetMode="External"/><Relationship Id="rId3831" Type="http://schemas.openxmlformats.org/officeDocument/2006/relationships/hyperlink" Target="https://twitter.com/josephcshndavis" TargetMode="External"/><Relationship Id="rId100" Type="http://schemas.openxmlformats.org/officeDocument/2006/relationships/hyperlink" Target="https://t.co/VZ5PpRgded" TargetMode="External"/><Relationship Id="rId338" Type="http://schemas.openxmlformats.org/officeDocument/2006/relationships/hyperlink" Target="https://t.co/3Zco9nV91D" TargetMode="External"/><Relationship Id="rId545" Type="http://schemas.openxmlformats.org/officeDocument/2006/relationships/hyperlink" Target="https://t.co/rkdmAShHGq" TargetMode="External"/><Relationship Id="rId752" Type="http://schemas.openxmlformats.org/officeDocument/2006/relationships/hyperlink" Target="http://pbs.twimg.com/profile_images/1293142119717261312/9pGbOnwW_normal.jpg" TargetMode="External"/><Relationship Id="rId1175" Type="http://schemas.openxmlformats.org/officeDocument/2006/relationships/hyperlink" Target="http://pbs.twimg.com/profile_images/1285438882193068032/NkQ63tXf_normal.jpg" TargetMode="External"/><Relationship Id="rId1382" Type="http://schemas.openxmlformats.org/officeDocument/2006/relationships/hyperlink" Target="http://pbs.twimg.com/profile_images/1286529639658250240/ULrXCSF1_normal.jpg" TargetMode="External"/><Relationship Id="rId2019" Type="http://schemas.openxmlformats.org/officeDocument/2006/relationships/hyperlink" Target="http://pbs.twimg.com/profile_images/1221542509500882950/MoIgKET__normal.jpg" TargetMode="External"/><Relationship Id="rId2226" Type="http://schemas.openxmlformats.org/officeDocument/2006/relationships/hyperlink" Target="http://pbs.twimg.com/profile_images/613936390238113792/D6HSBRBc_normal.jpg" TargetMode="External"/><Relationship Id="rId2433" Type="http://schemas.openxmlformats.org/officeDocument/2006/relationships/hyperlink" Target="http://pbs.twimg.com/profile_images/709565600457216000/7XBAEc5s_normal.jpg" TargetMode="External"/><Relationship Id="rId2640" Type="http://schemas.openxmlformats.org/officeDocument/2006/relationships/hyperlink" Target="http://pbs.twimg.com/profile_images/1266511055322218501/QuAL6HaB_normal.jpg" TargetMode="External"/><Relationship Id="rId2878" Type="http://schemas.openxmlformats.org/officeDocument/2006/relationships/hyperlink" Target="http://pbs.twimg.com/profile_images/736188249169747969/hNprVu4r_normal.jpg" TargetMode="External"/><Relationship Id="rId3929" Type="http://schemas.openxmlformats.org/officeDocument/2006/relationships/hyperlink" Target="https://twitter.com/espnstatsinfo" TargetMode="External"/><Relationship Id="rId4093" Type="http://schemas.openxmlformats.org/officeDocument/2006/relationships/hyperlink" Target="https://twitter.com/tdotshow" TargetMode="External"/><Relationship Id="rId405" Type="http://schemas.openxmlformats.org/officeDocument/2006/relationships/hyperlink" Target="https://t.co/Xtj2d3zkgN" TargetMode="External"/><Relationship Id="rId612" Type="http://schemas.openxmlformats.org/officeDocument/2006/relationships/hyperlink" Target="https://t.co/kuFNDzuNRe" TargetMode="External"/><Relationship Id="rId1035" Type="http://schemas.openxmlformats.org/officeDocument/2006/relationships/hyperlink" Target="http://pbs.twimg.com/profile_images/1121573352475377664/Q4gPT6Cq_normal.jpg" TargetMode="External"/><Relationship Id="rId1242" Type="http://schemas.openxmlformats.org/officeDocument/2006/relationships/hyperlink" Target="http://pbs.twimg.com/profile_images/1298372475257053185/YTs8h9tz_normal.jpg" TargetMode="External"/><Relationship Id="rId1687" Type="http://schemas.openxmlformats.org/officeDocument/2006/relationships/hyperlink" Target="http://pbs.twimg.com/profile_images/1297425200561246208/HhzSwqbk_normal.jpg" TargetMode="External"/><Relationship Id="rId1894" Type="http://schemas.openxmlformats.org/officeDocument/2006/relationships/hyperlink" Target="http://pbs.twimg.com/profile_images/1261424872883777541/Op2m_Ko-_normal.jpg" TargetMode="External"/><Relationship Id="rId2500" Type="http://schemas.openxmlformats.org/officeDocument/2006/relationships/hyperlink" Target="http://pbs.twimg.com/profile_images/1292936837162467330/AlBa5lsa_normal.jpg" TargetMode="External"/><Relationship Id="rId2738" Type="http://schemas.openxmlformats.org/officeDocument/2006/relationships/hyperlink" Target="http://pbs.twimg.com/profile_images/837302538454069248/68L2S6n1_normal.jpg" TargetMode="External"/><Relationship Id="rId2945" Type="http://schemas.openxmlformats.org/officeDocument/2006/relationships/hyperlink" Target="https://twitter.com/chachalala7_bts" TargetMode="External"/><Relationship Id="rId4398" Type="http://schemas.openxmlformats.org/officeDocument/2006/relationships/hyperlink" Target="https://twitter.com/cory_s86" TargetMode="External"/><Relationship Id="rId917" Type="http://schemas.openxmlformats.org/officeDocument/2006/relationships/hyperlink" Target="http://pbs.twimg.com/profile_images/1293798557019824130/woZUi0S6_normal.jpg" TargetMode="External"/><Relationship Id="rId1102" Type="http://schemas.openxmlformats.org/officeDocument/2006/relationships/hyperlink" Target="http://pbs.twimg.com/profile_images/1287252583774650369/7lZOl2x9_normal.jpg" TargetMode="External"/><Relationship Id="rId1547" Type="http://schemas.openxmlformats.org/officeDocument/2006/relationships/hyperlink" Target="http://pbs.twimg.com/profile_images/1267196258818482176/T9P-HP1o_normal.jpg" TargetMode="External"/><Relationship Id="rId1754" Type="http://schemas.openxmlformats.org/officeDocument/2006/relationships/hyperlink" Target="http://pbs.twimg.com/profile_images/1298627665340112897/zDowZgCz_normal.jpg" TargetMode="External"/><Relationship Id="rId1961" Type="http://schemas.openxmlformats.org/officeDocument/2006/relationships/hyperlink" Target="http://pbs.twimg.com/profile_images/1288947602763812864/ODZE09eL_normal.jpg" TargetMode="External"/><Relationship Id="rId2805" Type="http://schemas.openxmlformats.org/officeDocument/2006/relationships/hyperlink" Target="http://pbs.twimg.com/profile_images/1197898922318012418/eRNvXFzP_normal.jpg" TargetMode="External"/><Relationship Id="rId4160" Type="http://schemas.openxmlformats.org/officeDocument/2006/relationships/hyperlink" Target="https://twitter.com/steamyratstew" TargetMode="External"/><Relationship Id="rId4258" Type="http://schemas.openxmlformats.org/officeDocument/2006/relationships/hyperlink" Target="https://twitter.com/delder93" TargetMode="External"/><Relationship Id="rId4465" Type="http://schemas.openxmlformats.org/officeDocument/2006/relationships/hyperlink" Target="https://twitter.com/fareezycheesy" TargetMode="External"/><Relationship Id="rId5004" Type="http://schemas.openxmlformats.org/officeDocument/2006/relationships/hyperlink" Target="https://twitter.com/heerjeet" TargetMode="External"/><Relationship Id="rId46" Type="http://schemas.openxmlformats.org/officeDocument/2006/relationships/hyperlink" Target="http://t.co/dsMZV04bNo" TargetMode="External"/><Relationship Id="rId1407" Type="http://schemas.openxmlformats.org/officeDocument/2006/relationships/hyperlink" Target="http://pbs.twimg.com/profile_images/1271669896233938945/3NpjHVR3_normal.jpg" TargetMode="External"/><Relationship Id="rId1614" Type="http://schemas.openxmlformats.org/officeDocument/2006/relationships/hyperlink" Target="http://pbs.twimg.com/profile_images/1282553014511861760/jOcSXGrm_normal.jpg" TargetMode="External"/><Relationship Id="rId1821" Type="http://schemas.openxmlformats.org/officeDocument/2006/relationships/hyperlink" Target="http://pbs.twimg.com/profile_images/1278327705650544641/EWNUYRjy_normal.jpg" TargetMode="External"/><Relationship Id="rId3067" Type="http://schemas.openxmlformats.org/officeDocument/2006/relationships/hyperlink" Target="https://twitter.com/zacheryellis10" TargetMode="External"/><Relationship Id="rId3274" Type="http://schemas.openxmlformats.org/officeDocument/2006/relationships/hyperlink" Target="https://twitter.com/primesanders26" TargetMode="External"/><Relationship Id="rId4020" Type="http://schemas.openxmlformats.org/officeDocument/2006/relationships/hyperlink" Target="https://twitter.com/gitundu_" TargetMode="External"/><Relationship Id="rId4118" Type="http://schemas.openxmlformats.org/officeDocument/2006/relationships/hyperlink" Target="https://twitter.com/bucks" TargetMode="External"/><Relationship Id="rId4672" Type="http://schemas.openxmlformats.org/officeDocument/2006/relationships/hyperlink" Target="https://twitter.com/callmesirjones" TargetMode="External"/><Relationship Id="rId4977" Type="http://schemas.openxmlformats.org/officeDocument/2006/relationships/hyperlink" Target="https://twitter.com/kwheels105" TargetMode="External"/><Relationship Id="rId195" Type="http://schemas.openxmlformats.org/officeDocument/2006/relationships/hyperlink" Target="https://t.co/RXNJLOzlZ0" TargetMode="External"/><Relationship Id="rId1919" Type="http://schemas.openxmlformats.org/officeDocument/2006/relationships/hyperlink" Target="http://pbs.twimg.com/profile_images/1284665395987841026/LmJ6k7a-_normal.jpg" TargetMode="External"/><Relationship Id="rId3481" Type="http://schemas.openxmlformats.org/officeDocument/2006/relationships/hyperlink" Target="https://twitter.com/mario45t" TargetMode="External"/><Relationship Id="rId3579" Type="http://schemas.openxmlformats.org/officeDocument/2006/relationships/hyperlink" Target="https://twitter.com/thiccweapon" TargetMode="External"/><Relationship Id="rId3786" Type="http://schemas.openxmlformats.org/officeDocument/2006/relationships/hyperlink" Target="https://twitter.com/maycevassago" TargetMode="External"/><Relationship Id="rId4325" Type="http://schemas.openxmlformats.org/officeDocument/2006/relationships/hyperlink" Target="https://twitter.com/thegaychel" TargetMode="External"/><Relationship Id="rId4532" Type="http://schemas.openxmlformats.org/officeDocument/2006/relationships/hyperlink" Target="https://twitter.com/acepanda83" TargetMode="External"/><Relationship Id="rId2083" Type="http://schemas.openxmlformats.org/officeDocument/2006/relationships/hyperlink" Target="http://pbs.twimg.com/profile_images/1298599429356879873/qU8b8r2V_normal.jpg" TargetMode="External"/><Relationship Id="rId2290" Type="http://schemas.openxmlformats.org/officeDocument/2006/relationships/hyperlink" Target="http://pbs.twimg.com/profile_images/1028832342129999872/Pk9Lqim1_normal.jpg" TargetMode="External"/><Relationship Id="rId2388" Type="http://schemas.openxmlformats.org/officeDocument/2006/relationships/hyperlink" Target="http://pbs.twimg.com/profile_images/1274852235512610829/mBj66Y3l_normal.jpg" TargetMode="External"/><Relationship Id="rId2595" Type="http://schemas.openxmlformats.org/officeDocument/2006/relationships/hyperlink" Target="http://pbs.twimg.com/profile_images/1221612926932602880/Vy6koe3t_normal.jpg" TargetMode="External"/><Relationship Id="rId3134" Type="http://schemas.openxmlformats.org/officeDocument/2006/relationships/hyperlink" Target="https://twitter.com/topangahippie" TargetMode="External"/><Relationship Id="rId3341" Type="http://schemas.openxmlformats.org/officeDocument/2006/relationships/hyperlink" Target="https://twitter.com/amandawgolden" TargetMode="External"/><Relationship Id="rId3439" Type="http://schemas.openxmlformats.org/officeDocument/2006/relationships/hyperlink" Target="https://twitter.com/ggnydra" TargetMode="External"/><Relationship Id="rId3993" Type="http://schemas.openxmlformats.org/officeDocument/2006/relationships/hyperlink" Target="https://twitter.com/kariguz00495491" TargetMode="External"/><Relationship Id="rId4837" Type="http://schemas.openxmlformats.org/officeDocument/2006/relationships/hyperlink" Target="https://twitter.com/billyjhightower" TargetMode="External"/><Relationship Id="rId262" Type="http://schemas.openxmlformats.org/officeDocument/2006/relationships/hyperlink" Target="https://t.co/jniT5jggpd" TargetMode="External"/><Relationship Id="rId567" Type="http://schemas.openxmlformats.org/officeDocument/2006/relationships/hyperlink" Target="https://t.co/R0BoJBmYe2" TargetMode="External"/><Relationship Id="rId1197" Type="http://schemas.openxmlformats.org/officeDocument/2006/relationships/hyperlink" Target="http://pbs.twimg.com/profile_images/1298296971606859777/kUaRUGNW_normal.jpg" TargetMode="External"/><Relationship Id="rId2150" Type="http://schemas.openxmlformats.org/officeDocument/2006/relationships/hyperlink" Target="http://pbs.twimg.com/profile_images/1289804850226700288/5YNWczu4_normal.jpg" TargetMode="External"/><Relationship Id="rId2248" Type="http://schemas.openxmlformats.org/officeDocument/2006/relationships/hyperlink" Target="http://pbs.twimg.com/profile_images/1212007311339859974/L4udPG69_normal.jpg" TargetMode="External"/><Relationship Id="rId3201" Type="http://schemas.openxmlformats.org/officeDocument/2006/relationships/hyperlink" Target="https://twitter.com/ethanstein42" TargetMode="External"/><Relationship Id="rId3646" Type="http://schemas.openxmlformats.org/officeDocument/2006/relationships/hyperlink" Target="https://twitter.com/iskindapog" TargetMode="External"/><Relationship Id="rId3853" Type="http://schemas.openxmlformats.org/officeDocument/2006/relationships/hyperlink" Target="https://twitter.com/aerialthreat" TargetMode="External"/><Relationship Id="rId4904" Type="http://schemas.openxmlformats.org/officeDocument/2006/relationships/hyperlink" Target="https://twitter.com/deanwin60666527" TargetMode="External"/><Relationship Id="rId122" Type="http://schemas.openxmlformats.org/officeDocument/2006/relationships/hyperlink" Target="https://t.co/R3SAWbCNK0" TargetMode="External"/><Relationship Id="rId774" Type="http://schemas.openxmlformats.org/officeDocument/2006/relationships/hyperlink" Target="http://pbs.twimg.com/profile_images/1257957280609255426/J3-GEv9x_normal.jpg" TargetMode="External"/><Relationship Id="rId981" Type="http://schemas.openxmlformats.org/officeDocument/2006/relationships/hyperlink" Target="http://pbs.twimg.com/profile_images/1271012441921634305/JE2STxZk_normal.jpg" TargetMode="External"/><Relationship Id="rId1057" Type="http://schemas.openxmlformats.org/officeDocument/2006/relationships/hyperlink" Target="http://pbs.twimg.com/profile_images/1294490825544601604/xEfGH700_normal.jpg" TargetMode="External"/><Relationship Id="rId2010" Type="http://schemas.openxmlformats.org/officeDocument/2006/relationships/hyperlink" Target="http://pbs.twimg.com/profile_images/1154266762495631360/cLl75wDa_normal.jpg" TargetMode="External"/><Relationship Id="rId2455" Type="http://schemas.openxmlformats.org/officeDocument/2006/relationships/hyperlink" Target="http://pbs.twimg.com/profile_images/1283462786031464455/aZTyCXIu_normal.jpg" TargetMode="External"/><Relationship Id="rId2662" Type="http://schemas.openxmlformats.org/officeDocument/2006/relationships/hyperlink" Target="http://pbs.twimg.com/profile_images/1058123187362267136/4FAb0Rm7_normal.jpg" TargetMode="External"/><Relationship Id="rId3506" Type="http://schemas.openxmlformats.org/officeDocument/2006/relationships/hyperlink" Target="https://twitter.com/montewward" TargetMode="External"/><Relationship Id="rId3713" Type="http://schemas.openxmlformats.org/officeDocument/2006/relationships/hyperlink" Target="https://twitter.com/archilocofe1983" TargetMode="External"/><Relationship Id="rId3920" Type="http://schemas.openxmlformats.org/officeDocument/2006/relationships/hyperlink" Target="https://twitter.com/karl8600" TargetMode="External"/><Relationship Id="rId427" Type="http://schemas.openxmlformats.org/officeDocument/2006/relationships/hyperlink" Target="https://t.co/jBzBa9kbz9" TargetMode="External"/><Relationship Id="rId634" Type="http://schemas.openxmlformats.org/officeDocument/2006/relationships/hyperlink" Target="https://t.co/HwadYfAnCk" TargetMode="External"/><Relationship Id="rId841" Type="http://schemas.openxmlformats.org/officeDocument/2006/relationships/hyperlink" Target="http://pbs.twimg.com/profile_images/1295837408416559104/4jOh_jLe_normal.jpg" TargetMode="External"/><Relationship Id="rId1264" Type="http://schemas.openxmlformats.org/officeDocument/2006/relationships/hyperlink" Target="http://pbs.twimg.com/profile_images/1259555600557649920/CvxgtXIw_normal.jpg" TargetMode="External"/><Relationship Id="rId1471" Type="http://schemas.openxmlformats.org/officeDocument/2006/relationships/hyperlink" Target="http://pbs.twimg.com/profile_images/1290877766653681664/qVlBrp9E_normal.jpg" TargetMode="External"/><Relationship Id="rId1569" Type="http://schemas.openxmlformats.org/officeDocument/2006/relationships/hyperlink" Target="http://pbs.twimg.com/profile_images/1297730171458461696/nbpuwRE3_normal.jpg" TargetMode="External"/><Relationship Id="rId2108" Type="http://schemas.openxmlformats.org/officeDocument/2006/relationships/hyperlink" Target="http://pbs.twimg.com/profile_images/890391074866253825/sXmDOV6g_normal.jpg" TargetMode="External"/><Relationship Id="rId2315" Type="http://schemas.openxmlformats.org/officeDocument/2006/relationships/hyperlink" Target="http://pbs.twimg.com/profile_images/1167531424/Notorious_normal.JPG" TargetMode="External"/><Relationship Id="rId2522" Type="http://schemas.openxmlformats.org/officeDocument/2006/relationships/hyperlink" Target="http://pbs.twimg.com/profile_images/867883870255026177/-fAcqZHc_normal.jpg" TargetMode="External"/><Relationship Id="rId2967" Type="http://schemas.openxmlformats.org/officeDocument/2006/relationships/hyperlink" Target="https://twitter.com/chiarieluvsbts" TargetMode="External"/><Relationship Id="rId4182" Type="http://schemas.openxmlformats.org/officeDocument/2006/relationships/hyperlink" Target="https://twitter.com/thejasonkirk" TargetMode="External"/><Relationship Id="rId5026" Type="http://schemas.openxmlformats.org/officeDocument/2006/relationships/hyperlink" Target="https://twitter.com/callmecrimmins" TargetMode="External"/><Relationship Id="rId701" Type="http://schemas.openxmlformats.org/officeDocument/2006/relationships/hyperlink" Target="https://t.co/q2CpNsCMKy" TargetMode="External"/><Relationship Id="rId939" Type="http://schemas.openxmlformats.org/officeDocument/2006/relationships/hyperlink" Target="http://pbs.twimg.com/profile_images/1294473042916147200/nucIBitQ_normal.jpg" TargetMode="External"/><Relationship Id="rId1124" Type="http://schemas.openxmlformats.org/officeDocument/2006/relationships/hyperlink" Target="http://pbs.twimg.com/profile_images/849084653822767105/fyURnGmH_normal.jpg" TargetMode="External"/><Relationship Id="rId1331" Type="http://schemas.openxmlformats.org/officeDocument/2006/relationships/hyperlink" Target="http://pbs.twimg.com/profile_images/1297902549803114496/5NWWGku8_normal.jpg" TargetMode="External"/><Relationship Id="rId1776" Type="http://schemas.openxmlformats.org/officeDocument/2006/relationships/hyperlink" Target="http://pbs.twimg.com/profile_images/1295391527657598983/EuhuomLE_normal.jpg" TargetMode="External"/><Relationship Id="rId1983" Type="http://schemas.openxmlformats.org/officeDocument/2006/relationships/hyperlink" Target="http://pbs.twimg.com/profile_images/3694658898/bb6b3db6db5ded2955c0167f14317bda_normal.jpeg" TargetMode="External"/><Relationship Id="rId2827" Type="http://schemas.openxmlformats.org/officeDocument/2006/relationships/hyperlink" Target="http://pbs.twimg.com/profile_images/1295386802409353217/6L_QToKw_normal.jpg" TargetMode="External"/><Relationship Id="rId4042" Type="http://schemas.openxmlformats.org/officeDocument/2006/relationships/hyperlink" Target="https://twitter.com/chelseafc" TargetMode="External"/><Relationship Id="rId4487" Type="http://schemas.openxmlformats.org/officeDocument/2006/relationships/hyperlink" Target="https://twitter.com/brittraepow" TargetMode="External"/><Relationship Id="rId4694" Type="http://schemas.openxmlformats.org/officeDocument/2006/relationships/hyperlink" Target="https://twitter.com/memphrobro" TargetMode="External"/><Relationship Id="rId68" Type="http://schemas.openxmlformats.org/officeDocument/2006/relationships/hyperlink" Target="https://t.co/UlOpeEIyyx" TargetMode="External"/><Relationship Id="rId1429" Type="http://schemas.openxmlformats.org/officeDocument/2006/relationships/hyperlink" Target="http://pbs.twimg.com/profile_images/1297574091340357633/ayD4Bgk1_normal.jpg" TargetMode="External"/><Relationship Id="rId1636" Type="http://schemas.openxmlformats.org/officeDocument/2006/relationships/hyperlink" Target="http://pbs.twimg.com/profile_images/779329420/l_1e25c3677fb674bc4ba6ec553539c81e_normal.jpg" TargetMode="External"/><Relationship Id="rId1843" Type="http://schemas.openxmlformats.org/officeDocument/2006/relationships/hyperlink" Target="http://pbs.twimg.com/profile_images/1291630122823376897/Q72fZg-t_normal.jpg" TargetMode="External"/><Relationship Id="rId3089" Type="http://schemas.openxmlformats.org/officeDocument/2006/relationships/hyperlink" Target="https://twitter.com/pinoywitch" TargetMode="External"/><Relationship Id="rId3296" Type="http://schemas.openxmlformats.org/officeDocument/2006/relationships/hyperlink" Target="https://twitter.com/a1_dai" TargetMode="External"/><Relationship Id="rId4347" Type="http://schemas.openxmlformats.org/officeDocument/2006/relationships/hyperlink" Target="https://twitter.com/1herbales" TargetMode="External"/><Relationship Id="rId4554" Type="http://schemas.openxmlformats.org/officeDocument/2006/relationships/hyperlink" Target="https://twitter.com/terratchet" TargetMode="External"/><Relationship Id="rId4761" Type="http://schemas.openxmlformats.org/officeDocument/2006/relationships/hyperlink" Target="https://twitter.com/nozeface" TargetMode="External"/><Relationship Id="rId4999" Type="http://schemas.openxmlformats.org/officeDocument/2006/relationships/hyperlink" Target="https://twitter.com/jryerb" TargetMode="External"/><Relationship Id="rId1703" Type="http://schemas.openxmlformats.org/officeDocument/2006/relationships/hyperlink" Target="http://pbs.twimg.com/profile_images/1268697814013378560/ioeXjdgZ_normal.jpg" TargetMode="External"/><Relationship Id="rId1910" Type="http://schemas.openxmlformats.org/officeDocument/2006/relationships/hyperlink" Target="http://abs.twimg.com/sticky/default_profile_images/default_profile_normal.png" TargetMode="External"/><Relationship Id="rId3156" Type="http://schemas.openxmlformats.org/officeDocument/2006/relationships/hyperlink" Target="https://twitter.com/tartanjeff1968" TargetMode="External"/><Relationship Id="rId3363" Type="http://schemas.openxmlformats.org/officeDocument/2006/relationships/hyperlink" Target="https://twitter.com/babatundington" TargetMode="External"/><Relationship Id="rId4207" Type="http://schemas.openxmlformats.org/officeDocument/2006/relationships/hyperlink" Target="https://twitter.com/wickterrell" TargetMode="External"/><Relationship Id="rId4414" Type="http://schemas.openxmlformats.org/officeDocument/2006/relationships/hyperlink" Target="https://twitter.com/david_mayberry" TargetMode="External"/><Relationship Id="rId4859" Type="http://schemas.openxmlformats.org/officeDocument/2006/relationships/hyperlink" Target="https://twitter.com/nathanbshi" TargetMode="External"/><Relationship Id="rId284" Type="http://schemas.openxmlformats.org/officeDocument/2006/relationships/hyperlink" Target="https://t.co/dTEHc841AO" TargetMode="External"/><Relationship Id="rId491" Type="http://schemas.openxmlformats.org/officeDocument/2006/relationships/hyperlink" Target="https://t.co/r7Vpflx7ID" TargetMode="External"/><Relationship Id="rId2172" Type="http://schemas.openxmlformats.org/officeDocument/2006/relationships/hyperlink" Target="http://pbs.twimg.com/profile_images/1232422211149017091/4KQSIw5l_normal.jpg" TargetMode="External"/><Relationship Id="rId3016" Type="http://schemas.openxmlformats.org/officeDocument/2006/relationships/hyperlink" Target="https://twitter.com/chadsenpal" TargetMode="External"/><Relationship Id="rId3223" Type="http://schemas.openxmlformats.org/officeDocument/2006/relationships/hyperlink" Target="https://twitter.com/karpsplash" TargetMode="External"/><Relationship Id="rId3570" Type="http://schemas.openxmlformats.org/officeDocument/2006/relationships/hyperlink" Target="https://twitter.com/brandout2020" TargetMode="External"/><Relationship Id="rId3668" Type="http://schemas.openxmlformats.org/officeDocument/2006/relationships/hyperlink" Target="https://twitter.com/mas_sugars" TargetMode="External"/><Relationship Id="rId3875" Type="http://schemas.openxmlformats.org/officeDocument/2006/relationships/hyperlink" Target="https://twitter.com/peepgameouu" TargetMode="External"/><Relationship Id="rId4621" Type="http://schemas.openxmlformats.org/officeDocument/2006/relationships/hyperlink" Target="https://twitter.com/coachtuk" TargetMode="External"/><Relationship Id="rId4719" Type="http://schemas.openxmlformats.org/officeDocument/2006/relationships/hyperlink" Target="https://twitter.com/jmayonsports" TargetMode="External"/><Relationship Id="rId4926" Type="http://schemas.openxmlformats.org/officeDocument/2006/relationships/hyperlink" Target="https://twitter.com/whatisagreg" TargetMode="External"/><Relationship Id="rId144" Type="http://schemas.openxmlformats.org/officeDocument/2006/relationships/hyperlink" Target="https://t.co/g40xUcyCCR" TargetMode="External"/><Relationship Id="rId589" Type="http://schemas.openxmlformats.org/officeDocument/2006/relationships/hyperlink" Target="https://t.co/8pBwaSms4y" TargetMode="External"/><Relationship Id="rId796" Type="http://schemas.openxmlformats.org/officeDocument/2006/relationships/hyperlink" Target="http://pbs.twimg.com/profile_images/1294477750414213120/Fh1toOa0_normal.jpg" TargetMode="External"/><Relationship Id="rId2477" Type="http://schemas.openxmlformats.org/officeDocument/2006/relationships/hyperlink" Target="http://pbs.twimg.com/profile_images/1223517334628859905/YUKUEHeX_normal.jpg" TargetMode="External"/><Relationship Id="rId2684" Type="http://schemas.openxmlformats.org/officeDocument/2006/relationships/hyperlink" Target="http://pbs.twimg.com/profile_images/1211586287984988160/Uy3aihjz_normal.jpg" TargetMode="External"/><Relationship Id="rId3430" Type="http://schemas.openxmlformats.org/officeDocument/2006/relationships/hyperlink" Target="https://twitter.com/wiita3" TargetMode="External"/><Relationship Id="rId3528" Type="http://schemas.openxmlformats.org/officeDocument/2006/relationships/hyperlink" Target="https://twitter.com/locodoco" TargetMode="External"/><Relationship Id="rId3735" Type="http://schemas.openxmlformats.org/officeDocument/2006/relationships/hyperlink" Target="https://twitter.com/reemabulleil" TargetMode="External"/><Relationship Id="rId351" Type="http://schemas.openxmlformats.org/officeDocument/2006/relationships/hyperlink" Target="https://t.co/dZTeEp56Kj" TargetMode="External"/><Relationship Id="rId449" Type="http://schemas.openxmlformats.org/officeDocument/2006/relationships/hyperlink" Target="https://t.co/9dXFHQrWrz" TargetMode="External"/><Relationship Id="rId656" Type="http://schemas.openxmlformats.org/officeDocument/2006/relationships/hyperlink" Target="https://t.co/lke59l58ZT" TargetMode="External"/><Relationship Id="rId863" Type="http://schemas.openxmlformats.org/officeDocument/2006/relationships/hyperlink" Target="http://pbs.twimg.com/profile_images/1296974060304265217/Y_acUb1l_normal.jpg" TargetMode="External"/><Relationship Id="rId1079" Type="http://schemas.openxmlformats.org/officeDocument/2006/relationships/hyperlink" Target="http://pbs.twimg.com/profile_images/1258764062302916608/Y4GMX6Mt_normal.jpg" TargetMode="External"/><Relationship Id="rId1286" Type="http://schemas.openxmlformats.org/officeDocument/2006/relationships/hyperlink" Target="http://pbs.twimg.com/profile_images/1297816517644554249/kktjFIt9_normal.jpg" TargetMode="External"/><Relationship Id="rId1493" Type="http://schemas.openxmlformats.org/officeDocument/2006/relationships/hyperlink" Target="http://pbs.twimg.com/profile_images/1155512159645945856/mUsyu6AQ_normal.jpg" TargetMode="External"/><Relationship Id="rId2032" Type="http://schemas.openxmlformats.org/officeDocument/2006/relationships/hyperlink" Target="http://pbs.twimg.com/profile_images/933698640778063873/o9BseFUB_normal.jpg" TargetMode="External"/><Relationship Id="rId2337" Type="http://schemas.openxmlformats.org/officeDocument/2006/relationships/hyperlink" Target="http://pbs.twimg.com/profile_images/1074524112922529792/B7SlpdF0_normal.jpg" TargetMode="External"/><Relationship Id="rId2544" Type="http://schemas.openxmlformats.org/officeDocument/2006/relationships/hyperlink" Target="http://pbs.twimg.com/profile_images/2620836639/79jqzmgcvnca7quy57za_normal.jpeg" TargetMode="External"/><Relationship Id="rId2891" Type="http://schemas.openxmlformats.org/officeDocument/2006/relationships/hyperlink" Target="http://pbs.twimg.com/profile_images/1075198354634801152/9u8pvUlo_normal.jpg" TargetMode="External"/><Relationship Id="rId2989" Type="http://schemas.openxmlformats.org/officeDocument/2006/relationships/hyperlink" Target="https://twitter.com/stinkythumbz" TargetMode="External"/><Relationship Id="rId3942" Type="http://schemas.openxmlformats.org/officeDocument/2006/relationships/hyperlink" Target="https://twitter.com/charlifanssss" TargetMode="External"/><Relationship Id="rId211" Type="http://schemas.openxmlformats.org/officeDocument/2006/relationships/hyperlink" Target="https://t.co/sYA8csMR1p" TargetMode="External"/><Relationship Id="rId309" Type="http://schemas.openxmlformats.org/officeDocument/2006/relationships/hyperlink" Target="https://t.co/cVKQC8Xc7w" TargetMode="External"/><Relationship Id="rId516" Type="http://schemas.openxmlformats.org/officeDocument/2006/relationships/hyperlink" Target="https://t.co/G1hYpsDnAJ" TargetMode="External"/><Relationship Id="rId1146" Type="http://schemas.openxmlformats.org/officeDocument/2006/relationships/hyperlink" Target="http://pbs.twimg.com/profile_images/956834224824299520/wxweM_Yc_normal.jpg" TargetMode="External"/><Relationship Id="rId1798" Type="http://schemas.openxmlformats.org/officeDocument/2006/relationships/hyperlink" Target="http://pbs.twimg.com/profile_images/1192162353909030914/tPMwn6K4_normal.jpg" TargetMode="External"/><Relationship Id="rId2751" Type="http://schemas.openxmlformats.org/officeDocument/2006/relationships/hyperlink" Target="http://pbs.twimg.com/profile_images/1297699845151625216/C4JLyIFV_normal.jpg" TargetMode="External"/><Relationship Id="rId2849" Type="http://schemas.openxmlformats.org/officeDocument/2006/relationships/hyperlink" Target="http://pbs.twimg.com/profile_images/1279138842403131393/-0bLEQvA_normal.jpg" TargetMode="External"/><Relationship Id="rId3802" Type="http://schemas.openxmlformats.org/officeDocument/2006/relationships/hyperlink" Target="https://twitter.com/sylvester_jc" TargetMode="External"/><Relationship Id="rId5048" Type="http://schemas.openxmlformats.org/officeDocument/2006/relationships/hyperlink" Target="https://twitter.com/jbeleckis" TargetMode="External"/><Relationship Id="rId723" Type="http://schemas.openxmlformats.org/officeDocument/2006/relationships/hyperlink" Target="http://pbs.twimg.com/profile_images/1294153980365471744/OvJuC-TG_normal.jpg" TargetMode="External"/><Relationship Id="rId930" Type="http://schemas.openxmlformats.org/officeDocument/2006/relationships/hyperlink" Target="http://pbs.twimg.com/profile_images/1298104709367107585/n-zGaZvu_normal.jpg" TargetMode="External"/><Relationship Id="rId1006" Type="http://schemas.openxmlformats.org/officeDocument/2006/relationships/hyperlink" Target="http://pbs.twimg.com/profile_images/1221590841053138944/h4iOuIq5_normal.jpg" TargetMode="External"/><Relationship Id="rId1353" Type="http://schemas.openxmlformats.org/officeDocument/2006/relationships/hyperlink" Target="http://pbs.twimg.com/profile_images/844728438451789824/SMzmgMzD_normal.jpg" TargetMode="External"/><Relationship Id="rId1560" Type="http://schemas.openxmlformats.org/officeDocument/2006/relationships/hyperlink" Target="http://pbs.twimg.com/profile_images/596148474678247424/b4MAE3Ll_normal.jpg" TargetMode="External"/><Relationship Id="rId1658" Type="http://schemas.openxmlformats.org/officeDocument/2006/relationships/hyperlink" Target="http://pbs.twimg.com/profile_images/1203715614176694272/C2IAQoCK_normal.jpg" TargetMode="External"/><Relationship Id="rId1865" Type="http://schemas.openxmlformats.org/officeDocument/2006/relationships/hyperlink" Target="http://pbs.twimg.com/profile_images/1298288172426833920/qQQKOQff_normal.jpg" TargetMode="External"/><Relationship Id="rId2404" Type="http://schemas.openxmlformats.org/officeDocument/2006/relationships/hyperlink" Target="http://pbs.twimg.com/profile_images/1291223306574548995/mBBtU2WR_normal.jpg" TargetMode="External"/><Relationship Id="rId2611" Type="http://schemas.openxmlformats.org/officeDocument/2006/relationships/hyperlink" Target="http://pbs.twimg.com/profile_images/1479475391/nick_normal.JPG" TargetMode="External"/><Relationship Id="rId2709" Type="http://schemas.openxmlformats.org/officeDocument/2006/relationships/hyperlink" Target="http://pbs.twimg.com/profile_images/1160667658838315009/S9OkjL6N_normal.jpg" TargetMode="External"/><Relationship Id="rId4064" Type="http://schemas.openxmlformats.org/officeDocument/2006/relationships/hyperlink" Target="https://twitter.com/mattwalshblog" TargetMode="External"/><Relationship Id="rId4271" Type="http://schemas.openxmlformats.org/officeDocument/2006/relationships/hyperlink" Target="https://twitter.com/tomzorz_" TargetMode="External"/><Relationship Id="rId1213" Type="http://schemas.openxmlformats.org/officeDocument/2006/relationships/hyperlink" Target="http://pbs.twimg.com/profile_images/1295551487947481090/7liXzab3_normal.jpg" TargetMode="External"/><Relationship Id="rId1420" Type="http://schemas.openxmlformats.org/officeDocument/2006/relationships/hyperlink" Target="http://pbs.twimg.com/profile_images/1219159234614448128/opLY8LQN_normal.png" TargetMode="External"/><Relationship Id="rId1518" Type="http://schemas.openxmlformats.org/officeDocument/2006/relationships/hyperlink" Target="http://pbs.twimg.com/profile_images/1286216467491557382/kYc1RhCN_normal.jpg" TargetMode="External"/><Relationship Id="rId2916" Type="http://schemas.openxmlformats.org/officeDocument/2006/relationships/hyperlink" Target="https://twitter.com/nyamjoonamu" TargetMode="External"/><Relationship Id="rId3080" Type="http://schemas.openxmlformats.org/officeDocument/2006/relationships/hyperlink" Target="https://twitter.com/stlouisblues" TargetMode="External"/><Relationship Id="rId4131" Type="http://schemas.openxmlformats.org/officeDocument/2006/relationships/hyperlink" Target="https://twitter.com/g2fiora" TargetMode="External"/><Relationship Id="rId4369" Type="http://schemas.openxmlformats.org/officeDocument/2006/relationships/hyperlink" Target="https://twitter.com/challahatyoboy" TargetMode="External"/><Relationship Id="rId4576" Type="http://schemas.openxmlformats.org/officeDocument/2006/relationships/hyperlink" Target="https://twitter.com/joecooprider" TargetMode="External"/><Relationship Id="rId4783" Type="http://schemas.openxmlformats.org/officeDocument/2006/relationships/hyperlink" Target="https://twitter.com/sirfrancistweet" TargetMode="External"/><Relationship Id="rId4990" Type="http://schemas.openxmlformats.org/officeDocument/2006/relationships/hyperlink" Target="https://twitter.com/fcb_szn" TargetMode="External"/><Relationship Id="rId1725" Type="http://schemas.openxmlformats.org/officeDocument/2006/relationships/hyperlink" Target="http://pbs.twimg.com/profile_images/1221853175612956674/oso_HsDK_normal.jpg" TargetMode="External"/><Relationship Id="rId1932" Type="http://schemas.openxmlformats.org/officeDocument/2006/relationships/hyperlink" Target="http://pbs.twimg.com/profile_images/731084323433119744/gP0Sirlh_normal.jpg" TargetMode="External"/><Relationship Id="rId3178" Type="http://schemas.openxmlformats.org/officeDocument/2006/relationships/hyperlink" Target="https://twitter.com/dogguesser" TargetMode="External"/><Relationship Id="rId3385" Type="http://schemas.openxmlformats.org/officeDocument/2006/relationships/hyperlink" Target="https://twitter.com/anunoby_szn" TargetMode="External"/><Relationship Id="rId3592" Type="http://schemas.openxmlformats.org/officeDocument/2006/relationships/hyperlink" Target="https://twitter.com/itsmcfoo" TargetMode="External"/><Relationship Id="rId4229" Type="http://schemas.openxmlformats.org/officeDocument/2006/relationships/hyperlink" Target="https://twitter.com/wsubrady27" TargetMode="External"/><Relationship Id="rId4436" Type="http://schemas.openxmlformats.org/officeDocument/2006/relationships/hyperlink" Target="https://twitter.com/trayd12" TargetMode="External"/><Relationship Id="rId4643" Type="http://schemas.openxmlformats.org/officeDocument/2006/relationships/hyperlink" Target="https://twitter.com/_adamhess" TargetMode="External"/><Relationship Id="rId4850" Type="http://schemas.openxmlformats.org/officeDocument/2006/relationships/hyperlink" Target="https://twitter.com/markjar07" TargetMode="External"/><Relationship Id="rId17" Type="http://schemas.openxmlformats.org/officeDocument/2006/relationships/hyperlink" Target="https://t.co/yA0hwpXHzs" TargetMode="External"/><Relationship Id="rId2194" Type="http://schemas.openxmlformats.org/officeDocument/2006/relationships/hyperlink" Target="http://pbs.twimg.com/profile_images/1294390062222839810/w55KIvks_normal.jpg" TargetMode="External"/><Relationship Id="rId3038" Type="http://schemas.openxmlformats.org/officeDocument/2006/relationships/hyperlink" Target="https://twitter.com/tobijosephd" TargetMode="External"/><Relationship Id="rId3245" Type="http://schemas.openxmlformats.org/officeDocument/2006/relationships/hyperlink" Target="https://twitter.com/5point5dan" TargetMode="External"/><Relationship Id="rId3452" Type="http://schemas.openxmlformats.org/officeDocument/2006/relationships/hyperlink" Target="https://twitter.com/lukadon_" TargetMode="External"/><Relationship Id="rId3897" Type="http://schemas.openxmlformats.org/officeDocument/2006/relationships/hyperlink" Target="https://twitter.com/trashcad3t" TargetMode="External"/><Relationship Id="rId4503" Type="http://schemas.openxmlformats.org/officeDocument/2006/relationships/hyperlink" Target="https://twitter.com/samwalkerobx" TargetMode="External"/><Relationship Id="rId4710" Type="http://schemas.openxmlformats.org/officeDocument/2006/relationships/hyperlink" Target="https://twitter.com/nnanja" TargetMode="External"/><Relationship Id="rId4948" Type="http://schemas.openxmlformats.org/officeDocument/2006/relationships/hyperlink" Target="https://twitter.com/astrosemily" TargetMode="External"/><Relationship Id="rId166" Type="http://schemas.openxmlformats.org/officeDocument/2006/relationships/hyperlink" Target="https://t.co/T7YKc1KGfa" TargetMode="External"/><Relationship Id="rId373" Type="http://schemas.openxmlformats.org/officeDocument/2006/relationships/hyperlink" Target="https://t.co/Lsw9vmsHoh" TargetMode="External"/><Relationship Id="rId580" Type="http://schemas.openxmlformats.org/officeDocument/2006/relationships/hyperlink" Target="https://t.co/GLa3GC45dz" TargetMode="External"/><Relationship Id="rId2054" Type="http://schemas.openxmlformats.org/officeDocument/2006/relationships/hyperlink" Target="http://pbs.twimg.com/profile_images/975975444758474752/wgDwfsNR_normal.jpg" TargetMode="External"/><Relationship Id="rId2261" Type="http://schemas.openxmlformats.org/officeDocument/2006/relationships/hyperlink" Target="http://pbs.twimg.com/profile_images/1298057530199990273/1jX7Lf3v_normal.jpg" TargetMode="External"/><Relationship Id="rId2499" Type="http://schemas.openxmlformats.org/officeDocument/2006/relationships/hyperlink" Target="http://pbs.twimg.com/profile_images/1298271277346512897/xAmH2ua9_normal.jpg" TargetMode="External"/><Relationship Id="rId3105" Type="http://schemas.openxmlformats.org/officeDocument/2006/relationships/hyperlink" Target="https://twitter.com/x508ehv0omtnxoy" TargetMode="External"/><Relationship Id="rId3312" Type="http://schemas.openxmlformats.org/officeDocument/2006/relationships/hyperlink" Target="https://twitter.com/yearofthecovid" TargetMode="External"/><Relationship Id="rId3757" Type="http://schemas.openxmlformats.org/officeDocument/2006/relationships/hyperlink" Target="https://twitter.com/410mikey" TargetMode="External"/><Relationship Id="rId3964" Type="http://schemas.openxmlformats.org/officeDocument/2006/relationships/hyperlink" Target="https://twitter.com/kleinschmidtjd" TargetMode="External"/><Relationship Id="rId4808" Type="http://schemas.openxmlformats.org/officeDocument/2006/relationships/hyperlink" Target="https://twitter.com/chuckdurn" TargetMode="External"/><Relationship Id="rId1" Type="http://schemas.openxmlformats.org/officeDocument/2006/relationships/hyperlink" Target="https://t.co/6kFhX2e5rq" TargetMode="External"/><Relationship Id="rId233" Type="http://schemas.openxmlformats.org/officeDocument/2006/relationships/hyperlink" Target="https://t.co/wP8vR5oT2z" TargetMode="External"/><Relationship Id="rId440" Type="http://schemas.openxmlformats.org/officeDocument/2006/relationships/hyperlink" Target="https://t.co/7eBZ6ZHg2U" TargetMode="External"/><Relationship Id="rId678" Type="http://schemas.openxmlformats.org/officeDocument/2006/relationships/hyperlink" Target="https://t.co/MBo8I5kivT" TargetMode="External"/><Relationship Id="rId885" Type="http://schemas.openxmlformats.org/officeDocument/2006/relationships/hyperlink" Target="http://pbs.twimg.com/profile_images/378800000722315620/0773fee28970344f7262cb9976ff8ca6_normal.png" TargetMode="External"/><Relationship Id="rId1070" Type="http://schemas.openxmlformats.org/officeDocument/2006/relationships/hyperlink" Target="http://pbs.twimg.com/profile_images/1283985984179363841/ezyFB84N_normal.jpg" TargetMode="External"/><Relationship Id="rId2121" Type="http://schemas.openxmlformats.org/officeDocument/2006/relationships/hyperlink" Target="http://abs.twimg.com/sticky/default_profile_images/default_profile_normal.png" TargetMode="External"/><Relationship Id="rId2359" Type="http://schemas.openxmlformats.org/officeDocument/2006/relationships/hyperlink" Target="http://pbs.twimg.com/profile_images/1553362820/twitterphoto_normal.JPG" TargetMode="External"/><Relationship Id="rId2566" Type="http://schemas.openxmlformats.org/officeDocument/2006/relationships/hyperlink" Target="http://pbs.twimg.com/profile_images/1288937620375048192/LCgoJ92M_normal.jpg" TargetMode="External"/><Relationship Id="rId2773" Type="http://schemas.openxmlformats.org/officeDocument/2006/relationships/hyperlink" Target="http://pbs.twimg.com/profile_images/1114553674083307520/9wAisfe1_normal.jpg" TargetMode="External"/><Relationship Id="rId2980" Type="http://schemas.openxmlformats.org/officeDocument/2006/relationships/hyperlink" Target="https://twitter.com/dadaa_x3" TargetMode="External"/><Relationship Id="rId3617" Type="http://schemas.openxmlformats.org/officeDocument/2006/relationships/hyperlink" Target="https://twitter.com/budweisercanada" TargetMode="External"/><Relationship Id="rId3824" Type="http://schemas.openxmlformats.org/officeDocument/2006/relationships/hyperlink" Target="https://twitter.com/jerri_lynn25" TargetMode="External"/><Relationship Id="rId300" Type="http://schemas.openxmlformats.org/officeDocument/2006/relationships/hyperlink" Target="https://t.co/gB1u4tBcWG" TargetMode="External"/><Relationship Id="rId538" Type="http://schemas.openxmlformats.org/officeDocument/2006/relationships/hyperlink" Target="https://t.co/bysdtFbU4l" TargetMode="External"/><Relationship Id="rId745" Type="http://schemas.openxmlformats.org/officeDocument/2006/relationships/hyperlink" Target="http://pbs.twimg.com/profile_images/1298626318733516800/zr5urPki_normal.jpg" TargetMode="External"/><Relationship Id="rId952" Type="http://schemas.openxmlformats.org/officeDocument/2006/relationships/hyperlink" Target="http://pbs.twimg.com/profile_images/1287511840558202881/ZLY-wSJp_normal.jpg" TargetMode="External"/><Relationship Id="rId1168" Type="http://schemas.openxmlformats.org/officeDocument/2006/relationships/hyperlink" Target="http://pbs.twimg.com/profile_images/1295941868442787841/31ctLAD1_normal.jpg" TargetMode="External"/><Relationship Id="rId1375" Type="http://schemas.openxmlformats.org/officeDocument/2006/relationships/hyperlink" Target="http://pbs.twimg.com/profile_images/1196831774220963841/AYQDWKBE_normal.jpg" TargetMode="External"/><Relationship Id="rId1582" Type="http://schemas.openxmlformats.org/officeDocument/2006/relationships/hyperlink" Target="http://pbs.twimg.com/profile_images/3088681915/62adc90774fc399d3722e3df422994ba_normal.jpeg" TargetMode="External"/><Relationship Id="rId2219" Type="http://schemas.openxmlformats.org/officeDocument/2006/relationships/hyperlink" Target="http://pbs.twimg.com/profile_images/912792052575997959/rUlsVUjs_normal.jpg" TargetMode="External"/><Relationship Id="rId2426" Type="http://schemas.openxmlformats.org/officeDocument/2006/relationships/hyperlink" Target="http://pbs.twimg.com/profile_images/1268157395324329984/9V_I6jb1_normal.jpg" TargetMode="External"/><Relationship Id="rId2633" Type="http://schemas.openxmlformats.org/officeDocument/2006/relationships/hyperlink" Target="http://pbs.twimg.com/profile_images/1258546769451003905/C78oWP6B_normal.jpg" TargetMode="External"/><Relationship Id="rId4086" Type="http://schemas.openxmlformats.org/officeDocument/2006/relationships/hyperlink" Target="https://twitter.com/be11eve" TargetMode="External"/><Relationship Id="rId81" Type="http://schemas.openxmlformats.org/officeDocument/2006/relationships/hyperlink" Target="https://t.co/kkkGv6x4EL" TargetMode="External"/><Relationship Id="rId605" Type="http://schemas.openxmlformats.org/officeDocument/2006/relationships/hyperlink" Target="https://t.co/pXcRxPdoRi" TargetMode="External"/><Relationship Id="rId812" Type="http://schemas.openxmlformats.org/officeDocument/2006/relationships/hyperlink" Target="http://pbs.twimg.com/profile_images/1038257040039309312/YPEGYIP3_normal.jpg" TargetMode="External"/><Relationship Id="rId1028" Type="http://schemas.openxmlformats.org/officeDocument/2006/relationships/hyperlink" Target="http://pbs.twimg.com/profile_images/1282360377616076802/KNCn7XFV_normal.jpg" TargetMode="External"/><Relationship Id="rId1235" Type="http://schemas.openxmlformats.org/officeDocument/2006/relationships/hyperlink" Target="http://pbs.twimg.com/profile_images/1238058629661626370/Lkk8RWQD_normal.jpg" TargetMode="External"/><Relationship Id="rId1442" Type="http://schemas.openxmlformats.org/officeDocument/2006/relationships/hyperlink" Target="http://pbs.twimg.com/profile_images/1289945291387334658/FEJGh22z_normal.jpg" TargetMode="External"/><Relationship Id="rId1887" Type="http://schemas.openxmlformats.org/officeDocument/2006/relationships/hyperlink" Target="http://pbs.twimg.com/profile_images/1103707838113873920/8StUCLBN_normal.jpg" TargetMode="External"/><Relationship Id="rId2840" Type="http://schemas.openxmlformats.org/officeDocument/2006/relationships/hyperlink" Target="http://pbs.twimg.com/profile_images/744904038261481472/bBJ_7Gmw_normal.jpg" TargetMode="External"/><Relationship Id="rId2938" Type="http://schemas.openxmlformats.org/officeDocument/2006/relationships/hyperlink" Target="https://twitter.com/cndylnds" TargetMode="External"/><Relationship Id="rId4293" Type="http://schemas.openxmlformats.org/officeDocument/2006/relationships/hyperlink" Target="https://twitter.com/mumbly_joe" TargetMode="External"/><Relationship Id="rId4598" Type="http://schemas.openxmlformats.org/officeDocument/2006/relationships/hyperlink" Target="https://twitter.com/crp_r1" TargetMode="External"/><Relationship Id="rId1302" Type="http://schemas.openxmlformats.org/officeDocument/2006/relationships/hyperlink" Target="http://pbs.twimg.com/profile_images/1279868037743730688/738D88Ti_normal.jpg" TargetMode="External"/><Relationship Id="rId1747" Type="http://schemas.openxmlformats.org/officeDocument/2006/relationships/hyperlink" Target="http://pbs.twimg.com/profile_images/1282335356944355331/OWtk6bQI_normal.jpg" TargetMode="External"/><Relationship Id="rId1954" Type="http://schemas.openxmlformats.org/officeDocument/2006/relationships/hyperlink" Target="http://pbs.twimg.com/profile_images/1297910621602754560/ZLTHwWO7_normal.jpg" TargetMode="External"/><Relationship Id="rId2700" Type="http://schemas.openxmlformats.org/officeDocument/2006/relationships/hyperlink" Target="http://pbs.twimg.com/profile_images/1282811972220784640/9nbDavrH_normal.jpg" TargetMode="External"/><Relationship Id="rId4153" Type="http://schemas.openxmlformats.org/officeDocument/2006/relationships/hyperlink" Target="https://twitter.com/info4themind" TargetMode="External"/><Relationship Id="rId4360" Type="http://schemas.openxmlformats.org/officeDocument/2006/relationships/hyperlink" Target="https://twitter.com/johnlancaster24" TargetMode="External"/><Relationship Id="rId4458" Type="http://schemas.openxmlformats.org/officeDocument/2006/relationships/hyperlink" Target="https://twitter.com/breezega" TargetMode="External"/><Relationship Id="rId39" Type="http://schemas.openxmlformats.org/officeDocument/2006/relationships/hyperlink" Target="https://t.co/2arUOXQosX" TargetMode="External"/><Relationship Id="rId1607" Type="http://schemas.openxmlformats.org/officeDocument/2006/relationships/hyperlink" Target="http://pbs.twimg.com/profile_images/1241908514311856129/dE_U0dF2_normal.jpg" TargetMode="External"/><Relationship Id="rId1814" Type="http://schemas.openxmlformats.org/officeDocument/2006/relationships/hyperlink" Target="http://pbs.twimg.com/profile_images/1297979565332201477/pH6MpRni_normal.jpg" TargetMode="External"/><Relationship Id="rId3267" Type="http://schemas.openxmlformats.org/officeDocument/2006/relationships/hyperlink" Target="https://twitter.com/sensei415" TargetMode="External"/><Relationship Id="rId4013" Type="http://schemas.openxmlformats.org/officeDocument/2006/relationships/hyperlink" Target="https://twitter.com/peteydimez" TargetMode="External"/><Relationship Id="rId4220" Type="http://schemas.openxmlformats.org/officeDocument/2006/relationships/hyperlink" Target="https://twitter.com/amanda_cee" TargetMode="External"/><Relationship Id="rId4665" Type="http://schemas.openxmlformats.org/officeDocument/2006/relationships/hyperlink" Target="https://twitter.com/tinclock" TargetMode="External"/><Relationship Id="rId4872" Type="http://schemas.openxmlformats.org/officeDocument/2006/relationships/hyperlink" Target="https://twitter.com/danielwinlander" TargetMode="External"/><Relationship Id="rId188" Type="http://schemas.openxmlformats.org/officeDocument/2006/relationships/hyperlink" Target="https://t.co/8mUuBySXO2" TargetMode="External"/><Relationship Id="rId395" Type="http://schemas.openxmlformats.org/officeDocument/2006/relationships/hyperlink" Target="https://t.co/BtVHvOIzi6" TargetMode="External"/><Relationship Id="rId2076" Type="http://schemas.openxmlformats.org/officeDocument/2006/relationships/hyperlink" Target="http://pbs.twimg.com/profile_images/1268889230522101760/sD8BxTT0_normal.jpg" TargetMode="External"/><Relationship Id="rId3474" Type="http://schemas.openxmlformats.org/officeDocument/2006/relationships/hyperlink" Target="https://twitter.com/ixkee" TargetMode="External"/><Relationship Id="rId3681" Type="http://schemas.openxmlformats.org/officeDocument/2006/relationships/hyperlink" Target="https://twitter.com/audrakat" TargetMode="External"/><Relationship Id="rId3779" Type="http://schemas.openxmlformats.org/officeDocument/2006/relationships/hyperlink" Target="https://twitter.com/venusvegas5" TargetMode="External"/><Relationship Id="rId4318" Type="http://schemas.openxmlformats.org/officeDocument/2006/relationships/hyperlink" Target="https://twitter.com/chmarkes" TargetMode="External"/><Relationship Id="rId4525" Type="http://schemas.openxmlformats.org/officeDocument/2006/relationships/hyperlink" Target="https://twitter.com/whoisnickyoung" TargetMode="External"/><Relationship Id="rId4732" Type="http://schemas.openxmlformats.org/officeDocument/2006/relationships/hyperlink" Target="https://twitter.com/briefslayer" TargetMode="External"/><Relationship Id="rId2283" Type="http://schemas.openxmlformats.org/officeDocument/2006/relationships/hyperlink" Target="http://pbs.twimg.com/profile_images/886811118399885316/zv7TTH7Q_normal.jpg" TargetMode="External"/><Relationship Id="rId2490" Type="http://schemas.openxmlformats.org/officeDocument/2006/relationships/hyperlink" Target="http://pbs.twimg.com/profile_images/871088212948664321/vU_1RdZt_normal.jpg" TargetMode="External"/><Relationship Id="rId2588" Type="http://schemas.openxmlformats.org/officeDocument/2006/relationships/hyperlink" Target="http://pbs.twimg.com/profile_images/896816340375392257/pyO3HZ-9_normal.jpg" TargetMode="External"/><Relationship Id="rId3127" Type="http://schemas.openxmlformats.org/officeDocument/2006/relationships/hyperlink" Target="https://twitter.com/kenwhite4444" TargetMode="External"/><Relationship Id="rId3334" Type="http://schemas.openxmlformats.org/officeDocument/2006/relationships/hyperlink" Target="https://twitter.com/bradcandoit" TargetMode="External"/><Relationship Id="rId3541" Type="http://schemas.openxmlformats.org/officeDocument/2006/relationships/hyperlink" Target="https://twitter.com/mooose_8" TargetMode="External"/><Relationship Id="rId3986" Type="http://schemas.openxmlformats.org/officeDocument/2006/relationships/hyperlink" Target="https://twitter.com/blackhawks670" TargetMode="External"/><Relationship Id="rId255" Type="http://schemas.openxmlformats.org/officeDocument/2006/relationships/hyperlink" Target="https://t.co/ytGrwhp3PH" TargetMode="External"/><Relationship Id="rId462" Type="http://schemas.openxmlformats.org/officeDocument/2006/relationships/hyperlink" Target="https://t.co/JGCm64nHeN" TargetMode="External"/><Relationship Id="rId1092" Type="http://schemas.openxmlformats.org/officeDocument/2006/relationships/hyperlink" Target="http://pbs.twimg.com/profile_images/1296576606044069888/D9bOm3IL_normal.jpg" TargetMode="External"/><Relationship Id="rId1397" Type="http://schemas.openxmlformats.org/officeDocument/2006/relationships/hyperlink" Target="http://pbs.twimg.com/profile_images/1293823273944391680/47tP1BQu_normal.jpg" TargetMode="External"/><Relationship Id="rId2143" Type="http://schemas.openxmlformats.org/officeDocument/2006/relationships/hyperlink" Target="http://pbs.twimg.com/profile_images/1229242568698822657/wTphI1CD_normal.jpg" TargetMode="External"/><Relationship Id="rId2350" Type="http://schemas.openxmlformats.org/officeDocument/2006/relationships/hyperlink" Target="http://pbs.twimg.com/profile_images/1283530058515320834/KnmQOmEf_normal.jpg" TargetMode="External"/><Relationship Id="rId2795" Type="http://schemas.openxmlformats.org/officeDocument/2006/relationships/hyperlink" Target="http://pbs.twimg.com/profile_images/1274441388843831296/akY8_L5g_normal.jpg" TargetMode="External"/><Relationship Id="rId3401" Type="http://schemas.openxmlformats.org/officeDocument/2006/relationships/hyperlink" Target="https://twitter.com/clutchup_lowry7" TargetMode="External"/><Relationship Id="rId3639" Type="http://schemas.openxmlformats.org/officeDocument/2006/relationships/hyperlink" Target="https://twitter.com/primeglasnow" TargetMode="External"/><Relationship Id="rId3846" Type="http://schemas.openxmlformats.org/officeDocument/2006/relationships/hyperlink" Target="https://twitter.com/jgerryi" TargetMode="External"/><Relationship Id="rId5061" Type="http://schemas.openxmlformats.org/officeDocument/2006/relationships/hyperlink" Target="https://twitter.com/samharva" TargetMode="External"/><Relationship Id="rId115" Type="http://schemas.openxmlformats.org/officeDocument/2006/relationships/hyperlink" Target="https://t.co/1uwe6Bwn3t" TargetMode="External"/><Relationship Id="rId322" Type="http://schemas.openxmlformats.org/officeDocument/2006/relationships/hyperlink" Target="https://t.co/Uk2gqkNpwb" TargetMode="External"/><Relationship Id="rId767" Type="http://schemas.openxmlformats.org/officeDocument/2006/relationships/hyperlink" Target="http://pbs.twimg.com/profile_images/1262249855222550532/g8dpv0SX_normal.jpg" TargetMode="External"/><Relationship Id="rId974" Type="http://schemas.openxmlformats.org/officeDocument/2006/relationships/hyperlink" Target="http://pbs.twimg.com/profile_images/1251866532239548416/CetJ5i5u_normal.jpg" TargetMode="External"/><Relationship Id="rId2003" Type="http://schemas.openxmlformats.org/officeDocument/2006/relationships/hyperlink" Target="http://pbs.twimg.com/profile_images/1235826090947383296/fP_Dl_yC_normal.jpg" TargetMode="External"/><Relationship Id="rId2210" Type="http://schemas.openxmlformats.org/officeDocument/2006/relationships/hyperlink" Target="http://pbs.twimg.com/profile_images/1283493238989639680/sREZvfF4_normal.jpg" TargetMode="External"/><Relationship Id="rId2448" Type="http://schemas.openxmlformats.org/officeDocument/2006/relationships/hyperlink" Target="http://pbs.twimg.com/profile_images/1293327954081189888/8YJSj57e_normal.jpg" TargetMode="External"/><Relationship Id="rId2655" Type="http://schemas.openxmlformats.org/officeDocument/2006/relationships/hyperlink" Target="http://pbs.twimg.com/profile_images/691156583707856896/N-DjenNl_normal.jpg" TargetMode="External"/><Relationship Id="rId2862" Type="http://schemas.openxmlformats.org/officeDocument/2006/relationships/hyperlink" Target="http://pbs.twimg.com/profile_images/1128760493051662336/EbMSC2QJ_normal.jpg" TargetMode="External"/><Relationship Id="rId3706" Type="http://schemas.openxmlformats.org/officeDocument/2006/relationships/hyperlink" Target="https://twitter.com/sethortizz" TargetMode="External"/><Relationship Id="rId3913" Type="http://schemas.openxmlformats.org/officeDocument/2006/relationships/hyperlink" Target="https://twitter.com/dialoguetm" TargetMode="External"/><Relationship Id="rId627" Type="http://schemas.openxmlformats.org/officeDocument/2006/relationships/hyperlink" Target="https://t.co/Wjpn2y5tw4" TargetMode="External"/><Relationship Id="rId834" Type="http://schemas.openxmlformats.org/officeDocument/2006/relationships/hyperlink" Target="http://pbs.twimg.com/profile_images/1278310624188129281/XvhxDte8_normal.jpg" TargetMode="External"/><Relationship Id="rId1257" Type="http://schemas.openxmlformats.org/officeDocument/2006/relationships/hyperlink" Target="http://pbs.twimg.com/profile_images/1210956150868459521/pqO09Jd3_normal.jpg" TargetMode="External"/><Relationship Id="rId1464" Type="http://schemas.openxmlformats.org/officeDocument/2006/relationships/hyperlink" Target="http://pbs.twimg.com/profile_images/1290940884133883905/v4DxtKTH_normal.jpg" TargetMode="External"/><Relationship Id="rId1671" Type="http://schemas.openxmlformats.org/officeDocument/2006/relationships/hyperlink" Target="http://pbs.twimg.com/profile_images/1062901974549565442/zLqW3HCl_normal.jpg" TargetMode="External"/><Relationship Id="rId2308" Type="http://schemas.openxmlformats.org/officeDocument/2006/relationships/hyperlink" Target="http://pbs.twimg.com/profile_images/1292846646804586498/Xd7tzFRo_normal.jpg" TargetMode="External"/><Relationship Id="rId2515" Type="http://schemas.openxmlformats.org/officeDocument/2006/relationships/hyperlink" Target="http://pbs.twimg.com/profile_images/1287461666721009665/6JtIHPIF_normal.jpg" TargetMode="External"/><Relationship Id="rId2722" Type="http://schemas.openxmlformats.org/officeDocument/2006/relationships/hyperlink" Target="http://pbs.twimg.com/profile_images/1297390608403689472/5J9Q37nc_normal.jpg" TargetMode="External"/><Relationship Id="rId4175" Type="http://schemas.openxmlformats.org/officeDocument/2006/relationships/hyperlink" Target="https://twitter.com/nickzararis" TargetMode="External"/><Relationship Id="rId4382" Type="http://schemas.openxmlformats.org/officeDocument/2006/relationships/hyperlink" Target="https://twitter.com/ohemdeegee" TargetMode="External"/><Relationship Id="rId5019" Type="http://schemas.openxmlformats.org/officeDocument/2006/relationships/hyperlink" Target="https://twitter.com/jeffpassan" TargetMode="External"/><Relationship Id="rId901" Type="http://schemas.openxmlformats.org/officeDocument/2006/relationships/hyperlink" Target="http://pbs.twimg.com/profile_images/1272426948191551488/pOKpfP4c_normal.jpg" TargetMode="External"/><Relationship Id="rId1117" Type="http://schemas.openxmlformats.org/officeDocument/2006/relationships/hyperlink" Target="http://pbs.twimg.com/profile_images/1293846079411290112/LMBP28BE_normal.jpg" TargetMode="External"/><Relationship Id="rId1324" Type="http://schemas.openxmlformats.org/officeDocument/2006/relationships/hyperlink" Target="http://pbs.twimg.com/profile_images/1207418060170092544/SFok24sW_normal.jpg" TargetMode="External"/><Relationship Id="rId1531" Type="http://schemas.openxmlformats.org/officeDocument/2006/relationships/hyperlink" Target="http://pbs.twimg.com/profile_images/1297762208097632256/4PPchcp5_normal.jpg" TargetMode="External"/><Relationship Id="rId1769" Type="http://schemas.openxmlformats.org/officeDocument/2006/relationships/hyperlink" Target="http://pbs.twimg.com/profile_images/1290701871066226688/XKWGSjwd_normal.jpg" TargetMode="External"/><Relationship Id="rId1976" Type="http://schemas.openxmlformats.org/officeDocument/2006/relationships/hyperlink" Target="http://pbs.twimg.com/profile_images/1156188494492028930/yKEdUvX3_normal.jpg" TargetMode="External"/><Relationship Id="rId3191" Type="http://schemas.openxmlformats.org/officeDocument/2006/relationships/hyperlink" Target="https://twitter.com/dcthadon21" TargetMode="External"/><Relationship Id="rId4035" Type="http://schemas.openxmlformats.org/officeDocument/2006/relationships/hyperlink" Target="https://twitter.com/uunderscoreu" TargetMode="External"/><Relationship Id="rId4242" Type="http://schemas.openxmlformats.org/officeDocument/2006/relationships/hyperlink" Target="https://twitter.com/snackmishap" TargetMode="External"/><Relationship Id="rId4687" Type="http://schemas.openxmlformats.org/officeDocument/2006/relationships/hyperlink" Target="https://twitter.com/mcnickbrendan" TargetMode="External"/><Relationship Id="rId4894" Type="http://schemas.openxmlformats.org/officeDocument/2006/relationships/hyperlink" Target="https://twitter.com/4everaptor" TargetMode="External"/><Relationship Id="rId30" Type="http://schemas.openxmlformats.org/officeDocument/2006/relationships/hyperlink" Target="https://t.co/BPTC1wZXO4" TargetMode="External"/><Relationship Id="rId1629" Type="http://schemas.openxmlformats.org/officeDocument/2006/relationships/hyperlink" Target="http://pbs.twimg.com/profile_images/1284286968596180993/OZdOw3L4_normal.jpg" TargetMode="External"/><Relationship Id="rId1836" Type="http://schemas.openxmlformats.org/officeDocument/2006/relationships/hyperlink" Target="http://pbs.twimg.com/profile_images/1269852799421911040/Lbyw72Q5_normal.jpg" TargetMode="External"/><Relationship Id="rId3289" Type="http://schemas.openxmlformats.org/officeDocument/2006/relationships/hyperlink" Target="https://twitter.com/lateroundcorner" TargetMode="External"/><Relationship Id="rId3496" Type="http://schemas.openxmlformats.org/officeDocument/2006/relationships/hyperlink" Target="https://twitter.com/gatorcastillo13" TargetMode="External"/><Relationship Id="rId4547" Type="http://schemas.openxmlformats.org/officeDocument/2006/relationships/hyperlink" Target="https://twitter.com/gideontrillard" TargetMode="External"/><Relationship Id="rId4754" Type="http://schemas.openxmlformats.org/officeDocument/2006/relationships/hyperlink" Target="https://twitter.com/karnage420x" TargetMode="External"/><Relationship Id="rId1903" Type="http://schemas.openxmlformats.org/officeDocument/2006/relationships/hyperlink" Target="http://pbs.twimg.com/profile_images/1288968103317999618/GSSHxpU6_normal.jpg" TargetMode="External"/><Relationship Id="rId2098" Type="http://schemas.openxmlformats.org/officeDocument/2006/relationships/hyperlink" Target="http://pbs.twimg.com/profile_images/1161322445199908866/zMRIeqeH_normal.jpg" TargetMode="External"/><Relationship Id="rId3051" Type="http://schemas.openxmlformats.org/officeDocument/2006/relationships/hyperlink" Target="https://twitter.com/eliteembiid" TargetMode="External"/><Relationship Id="rId3149" Type="http://schemas.openxmlformats.org/officeDocument/2006/relationships/hyperlink" Target="https://twitter.com/fallguysgame" TargetMode="External"/><Relationship Id="rId3356" Type="http://schemas.openxmlformats.org/officeDocument/2006/relationships/hyperlink" Target="https://twitter.com/tommyceeejones" TargetMode="External"/><Relationship Id="rId3563" Type="http://schemas.openxmlformats.org/officeDocument/2006/relationships/hyperlink" Target="https://twitter.com/parvumarcel" TargetMode="External"/><Relationship Id="rId4102" Type="http://schemas.openxmlformats.org/officeDocument/2006/relationships/hyperlink" Target="https://twitter.com/ohheymonsterboy" TargetMode="External"/><Relationship Id="rId4407" Type="http://schemas.openxmlformats.org/officeDocument/2006/relationships/hyperlink" Target="https://twitter.com/rachsolo_" TargetMode="External"/><Relationship Id="rId4961" Type="http://schemas.openxmlformats.org/officeDocument/2006/relationships/hyperlink" Target="https://twitter.com/themichaelcling" TargetMode="External"/><Relationship Id="rId277" Type="http://schemas.openxmlformats.org/officeDocument/2006/relationships/hyperlink" Target="https://t.co/liaDqavvIe" TargetMode="External"/><Relationship Id="rId484" Type="http://schemas.openxmlformats.org/officeDocument/2006/relationships/hyperlink" Target="https://t.co/IWcBf7xxKR" TargetMode="External"/><Relationship Id="rId2165" Type="http://schemas.openxmlformats.org/officeDocument/2006/relationships/hyperlink" Target="http://pbs.twimg.com/profile_images/1295093927087730689/kEUqMlvj_normal.jpg" TargetMode="External"/><Relationship Id="rId3009" Type="http://schemas.openxmlformats.org/officeDocument/2006/relationships/hyperlink" Target="https://twitter.com/jwishbone" TargetMode="External"/><Relationship Id="rId3216" Type="http://schemas.openxmlformats.org/officeDocument/2006/relationships/hyperlink" Target="https://twitter.com/davydiamondz" TargetMode="External"/><Relationship Id="rId3770" Type="http://schemas.openxmlformats.org/officeDocument/2006/relationships/hyperlink" Target="https://twitter.com/nyygesch" TargetMode="External"/><Relationship Id="rId3868" Type="http://schemas.openxmlformats.org/officeDocument/2006/relationships/hyperlink" Target="https://twitter.com/kasperikapanen1" TargetMode="External"/><Relationship Id="rId4614" Type="http://schemas.openxmlformats.org/officeDocument/2006/relationships/hyperlink" Target="https://twitter.com/alleycat17" TargetMode="External"/><Relationship Id="rId4821" Type="http://schemas.openxmlformats.org/officeDocument/2006/relationships/hyperlink" Target="https://twitter.com/davitivan" TargetMode="External"/><Relationship Id="rId4919" Type="http://schemas.openxmlformats.org/officeDocument/2006/relationships/hyperlink" Target="https://twitter.com/noureening" TargetMode="External"/><Relationship Id="rId137" Type="http://schemas.openxmlformats.org/officeDocument/2006/relationships/hyperlink" Target="http://t.co/OAL5CBHZ0z" TargetMode="External"/><Relationship Id="rId344" Type="http://schemas.openxmlformats.org/officeDocument/2006/relationships/hyperlink" Target="https://t.co/tKs7kbK7gP" TargetMode="External"/><Relationship Id="rId691" Type="http://schemas.openxmlformats.org/officeDocument/2006/relationships/hyperlink" Target="https://t.co/ajY79e8Dxz" TargetMode="External"/><Relationship Id="rId789" Type="http://schemas.openxmlformats.org/officeDocument/2006/relationships/hyperlink" Target="http://pbs.twimg.com/profile_images/1286609014629908480/KFRanM_d_normal.jpg" TargetMode="External"/><Relationship Id="rId996" Type="http://schemas.openxmlformats.org/officeDocument/2006/relationships/hyperlink" Target="http://pbs.twimg.com/profile_images/1297730844329758720/fTltQjkc_normal.jpg" TargetMode="External"/><Relationship Id="rId2025" Type="http://schemas.openxmlformats.org/officeDocument/2006/relationships/hyperlink" Target="http://pbs.twimg.com/profile_images/1267872806949322759/om9h6xdh_normal.jpg" TargetMode="External"/><Relationship Id="rId2372" Type="http://schemas.openxmlformats.org/officeDocument/2006/relationships/hyperlink" Target="http://pbs.twimg.com/profile_images/1230155415318601728/Hq1-aLwF_normal.jpg" TargetMode="External"/><Relationship Id="rId2677" Type="http://schemas.openxmlformats.org/officeDocument/2006/relationships/hyperlink" Target="http://pbs.twimg.com/profile_images/1291544091805745154/NO0i2dpJ_normal.jpg" TargetMode="External"/><Relationship Id="rId2884" Type="http://schemas.openxmlformats.org/officeDocument/2006/relationships/hyperlink" Target="http://pbs.twimg.com/profile_images/1187825795340865537/piy_wl-w_normal.jpg" TargetMode="External"/><Relationship Id="rId3423" Type="http://schemas.openxmlformats.org/officeDocument/2006/relationships/hyperlink" Target="https://twitter.com/hunter5561" TargetMode="External"/><Relationship Id="rId3630" Type="http://schemas.openxmlformats.org/officeDocument/2006/relationships/hyperlink" Target="https://twitter.com/magicbotson" TargetMode="External"/><Relationship Id="rId3728" Type="http://schemas.openxmlformats.org/officeDocument/2006/relationships/hyperlink" Target="https://twitter.com/lebronswrld" TargetMode="External"/><Relationship Id="rId551" Type="http://schemas.openxmlformats.org/officeDocument/2006/relationships/hyperlink" Target="https://t.co/wto7J95nen" TargetMode="External"/><Relationship Id="rId649" Type="http://schemas.openxmlformats.org/officeDocument/2006/relationships/hyperlink" Target="https://t.co/7xgOzrxNOs" TargetMode="External"/><Relationship Id="rId856" Type="http://schemas.openxmlformats.org/officeDocument/2006/relationships/hyperlink" Target="http://pbs.twimg.com/profile_images/1272845239963844608/CNWb8VJu_normal.jpg" TargetMode="External"/><Relationship Id="rId1181" Type="http://schemas.openxmlformats.org/officeDocument/2006/relationships/hyperlink" Target="http://pbs.twimg.com/profile_images/1181387806863704064/VJBnfFEf_normal.jpg" TargetMode="External"/><Relationship Id="rId1279" Type="http://schemas.openxmlformats.org/officeDocument/2006/relationships/hyperlink" Target="http://pbs.twimg.com/profile_images/1288203342485676032/8dA7tOe8_normal.jpg" TargetMode="External"/><Relationship Id="rId1486" Type="http://schemas.openxmlformats.org/officeDocument/2006/relationships/hyperlink" Target="http://pbs.twimg.com/profile_images/1280669639341735946/dcKuxp8g_normal.jpg" TargetMode="External"/><Relationship Id="rId2232" Type="http://schemas.openxmlformats.org/officeDocument/2006/relationships/hyperlink" Target="http://pbs.twimg.com/profile_images/1155385873179062272/yEauYR0j_normal.jpg" TargetMode="External"/><Relationship Id="rId2537" Type="http://schemas.openxmlformats.org/officeDocument/2006/relationships/hyperlink" Target="http://pbs.twimg.com/profile_images/1056078694886920192/JnygWXSC_normal.jpg" TargetMode="External"/><Relationship Id="rId3935" Type="http://schemas.openxmlformats.org/officeDocument/2006/relationships/hyperlink" Target="https://twitter.com/90smelio" TargetMode="External"/><Relationship Id="rId204" Type="http://schemas.openxmlformats.org/officeDocument/2006/relationships/hyperlink" Target="https://t.co/990q7Opv1s" TargetMode="External"/><Relationship Id="rId411" Type="http://schemas.openxmlformats.org/officeDocument/2006/relationships/hyperlink" Target="https://t.co/AxUHLfMuZK" TargetMode="External"/><Relationship Id="rId509" Type="http://schemas.openxmlformats.org/officeDocument/2006/relationships/hyperlink" Target="https://t.co/x0qEMqACGI" TargetMode="External"/><Relationship Id="rId1041" Type="http://schemas.openxmlformats.org/officeDocument/2006/relationships/hyperlink" Target="http://pbs.twimg.com/profile_images/1291811057636343816/Llf3IBxs_normal.jpg" TargetMode="External"/><Relationship Id="rId1139" Type="http://schemas.openxmlformats.org/officeDocument/2006/relationships/hyperlink" Target="http://pbs.twimg.com/profile_images/1240773878223257600/3MlVHqLu_normal.jpg" TargetMode="External"/><Relationship Id="rId1346" Type="http://schemas.openxmlformats.org/officeDocument/2006/relationships/hyperlink" Target="http://pbs.twimg.com/profile_images/1296879858316980224/dRVBPfZ8_normal.jpg" TargetMode="External"/><Relationship Id="rId1693" Type="http://schemas.openxmlformats.org/officeDocument/2006/relationships/hyperlink" Target="http://pbs.twimg.com/profile_images/1197929409044504576/nKXnm0aN_normal.jpg" TargetMode="External"/><Relationship Id="rId1998" Type="http://schemas.openxmlformats.org/officeDocument/2006/relationships/hyperlink" Target="http://pbs.twimg.com/profile_images/715286550930567168/4kvaYSSm_normal.jpg" TargetMode="External"/><Relationship Id="rId2744" Type="http://schemas.openxmlformats.org/officeDocument/2006/relationships/hyperlink" Target="http://pbs.twimg.com/profile_images/955246890546642944/HPgQ_r6L_normal.jpg" TargetMode="External"/><Relationship Id="rId2951" Type="http://schemas.openxmlformats.org/officeDocument/2006/relationships/hyperlink" Target="https://twitter.com/jetthejudge" TargetMode="External"/><Relationship Id="rId4197" Type="http://schemas.openxmlformats.org/officeDocument/2006/relationships/hyperlink" Target="https://twitter.com/iankenyonnfl" TargetMode="External"/><Relationship Id="rId5010" Type="http://schemas.openxmlformats.org/officeDocument/2006/relationships/hyperlink" Target="https://twitter.com/ianmurray7" TargetMode="External"/><Relationship Id="rId716" Type="http://schemas.openxmlformats.org/officeDocument/2006/relationships/hyperlink" Target="https://t.co/e0TXTSEVwM" TargetMode="External"/><Relationship Id="rId923" Type="http://schemas.openxmlformats.org/officeDocument/2006/relationships/hyperlink" Target="http://pbs.twimg.com/profile_images/1296225058881441793/KukBOIW0_normal.jpg" TargetMode="External"/><Relationship Id="rId1553" Type="http://schemas.openxmlformats.org/officeDocument/2006/relationships/hyperlink" Target="http://pbs.twimg.com/profile_images/434046887717400576/4bAHDtSN_normal.png" TargetMode="External"/><Relationship Id="rId1760" Type="http://schemas.openxmlformats.org/officeDocument/2006/relationships/hyperlink" Target="http://pbs.twimg.com/profile_images/1298670734093488130/G6h6BWki_normal.jpg" TargetMode="External"/><Relationship Id="rId1858" Type="http://schemas.openxmlformats.org/officeDocument/2006/relationships/hyperlink" Target="http://pbs.twimg.com/profile_images/1274818829286166528/zWv3UCyq_normal.jpg" TargetMode="External"/><Relationship Id="rId2604" Type="http://schemas.openxmlformats.org/officeDocument/2006/relationships/hyperlink" Target="http://pbs.twimg.com/profile_images/3137084692/254c6647d72327a01869405773debd97_normal.jpeg" TargetMode="External"/><Relationship Id="rId2811" Type="http://schemas.openxmlformats.org/officeDocument/2006/relationships/hyperlink" Target="http://pbs.twimg.com/profile_images/1293773969514827777/gUQexy_b_normal.jpg" TargetMode="External"/><Relationship Id="rId4057" Type="http://schemas.openxmlformats.org/officeDocument/2006/relationships/hyperlink" Target="https://twitter.com/john_soboslai" TargetMode="External"/><Relationship Id="rId4264" Type="http://schemas.openxmlformats.org/officeDocument/2006/relationships/hyperlink" Target="https://twitter.com/kennyp_757" TargetMode="External"/><Relationship Id="rId4471" Type="http://schemas.openxmlformats.org/officeDocument/2006/relationships/hyperlink" Target="https://twitter.com/gvaughan_3" TargetMode="External"/><Relationship Id="rId52" Type="http://schemas.openxmlformats.org/officeDocument/2006/relationships/hyperlink" Target="https://t.co/GWLe4xWHqM" TargetMode="External"/><Relationship Id="rId1206" Type="http://schemas.openxmlformats.org/officeDocument/2006/relationships/hyperlink" Target="http://pbs.twimg.com/profile_images/1298076084139888644/FlyM44SP_normal.jpg" TargetMode="External"/><Relationship Id="rId1413" Type="http://schemas.openxmlformats.org/officeDocument/2006/relationships/hyperlink" Target="http://pbs.twimg.com/profile_images/1292550241011539974/G6GFycIk_normal.jpg" TargetMode="External"/><Relationship Id="rId1620" Type="http://schemas.openxmlformats.org/officeDocument/2006/relationships/hyperlink" Target="http://pbs.twimg.com/profile_images/1298445933022023680/Xf1uXwLs_normal.jpg" TargetMode="External"/><Relationship Id="rId2909" Type="http://schemas.openxmlformats.org/officeDocument/2006/relationships/hyperlink" Target="https://twitter.com/vickymensah1" TargetMode="External"/><Relationship Id="rId3073" Type="http://schemas.openxmlformats.org/officeDocument/2006/relationships/hyperlink" Target="https://twitter.com/ishaan_26" TargetMode="External"/><Relationship Id="rId3280" Type="http://schemas.openxmlformats.org/officeDocument/2006/relationships/hyperlink" Target="https://twitter.com/mlb" TargetMode="External"/><Relationship Id="rId4124" Type="http://schemas.openxmlformats.org/officeDocument/2006/relationships/hyperlink" Target="https://twitter.com/maui4321" TargetMode="External"/><Relationship Id="rId4331" Type="http://schemas.openxmlformats.org/officeDocument/2006/relationships/hyperlink" Target="https://twitter.com/jeffreydillon_" TargetMode="External"/><Relationship Id="rId4569" Type="http://schemas.openxmlformats.org/officeDocument/2006/relationships/hyperlink" Target="https://twitter.com/nbanihilist" TargetMode="External"/><Relationship Id="rId4776" Type="http://schemas.openxmlformats.org/officeDocument/2006/relationships/hyperlink" Target="https://twitter.com/apuestaxlaruta" TargetMode="External"/><Relationship Id="rId4983" Type="http://schemas.openxmlformats.org/officeDocument/2006/relationships/hyperlink" Target="https://twitter.com/ektowerofpower" TargetMode="External"/><Relationship Id="rId1718" Type="http://schemas.openxmlformats.org/officeDocument/2006/relationships/hyperlink" Target="http://pbs.twimg.com/profile_images/1294459997133316096/EAknGbKM_normal.jpg" TargetMode="External"/><Relationship Id="rId1925" Type="http://schemas.openxmlformats.org/officeDocument/2006/relationships/hyperlink" Target="http://pbs.twimg.com/profile_images/1281582148491911168/czpEQ2Y1_normal.jpg" TargetMode="External"/><Relationship Id="rId3140" Type="http://schemas.openxmlformats.org/officeDocument/2006/relationships/hyperlink" Target="https://twitter.com/theiggyeffect" TargetMode="External"/><Relationship Id="rId3378" Type="http://schemas.openxmlformats.org/officeDocument/2006/relationships/hyperlink" Target="https://twitter.com/shaqrm" TargetMode="External"/><Relationship Id="rId3585" Type="http://schemas.openxmlformats.org/officeDocument/2006/relationships/hyperlink" Target="https://twitter.com/joshcrawford93" TargetMode="External"/><Relationship Id="rId3792" Type="http://schemas.openxmlformats.org/officeDocument/2006/relationships/hyperlink" Target="https://twitter.com/robjp_" TargetMode="External"/><Relationship Id="rId4429" Type="http://schemas.openxmlformats.org/officeDocument/2006/relationships/hyperlink" Target="https://twitter.com/fatfacemafia" TargetMode="External"/><Relationship Id="rId4636" Type="http://schemas.openxmlformats.org/officeDocument/2006/relationships/hyperlink" Target="https://twitter.com/blakedobyns" TargetMode="External"/><Relationship Id="rId4843" Type="http://schemas.openxmlformats.org/officeDocument/2006/relationships/hyperlink" Target="https://twitter.com/sportmgmtprof" TargetMode="External"/><Relationship Id="rId299" Type="http://schemas.openxmlformats.org/officeDocument/2006/relationships/hyperlink" Target="https://t.co/uhqh2jUjwF" TargetMode="External"/><Relationship Id="rId2187" Type="http://schemas.openxmlformats.org/officeDocument/2006/relationships/hyperlink" Target="http://pbs.twimg.com/profile_images/1239024616057835521/XJsXwrE7_normal.jpg" TargetMode="External"/><Relationship Id="rId2394" Type="http://schemas.openxmlformats.org/officeDocument/2006/relationships/hyperlink" Target="http://pbs.twimg.com/profile_images/1272712677840822272/Dh99qPkS_normal.jpg" TargetMode="External"/><Relationship Id="rId3238" Type="http://schemas.openxmlformats.org/officeDocument/2006/relationships/hyperlink" Target="https://twitter.com/chukdaddy28" TargetMode="External"/><Relationship Id="rId3445" Type="http://schemas.openxmlformats.org/officeDocument/2006/relationships/hyperlink" Target="https://twitter.com/giantyann" TargetMode="External"/><Relationship Id="rId3652" Type="http://schemas.openxmlformats.org/officeDocument/2006/relationships/hyperlink" Target="https://twitter.com/bradddd1356" TargetMode="External"/><Relationship Id="rId4703" Type="http://schemas.openxmlformats.org/officeDocument/2006/relationships/hyperlink" Target="https://twitter.com/coonbdi" TargetMode="External"/><Relationship Id="rId159" Type="http://schemas.openxmlformats.org/officeDocument/2006/relationships/hyperlink" Target="https://t.co/uswt5jXX1w" TargetMode="External"/><Relationship Id="rId366" Type="http://schemas.openxmlformats.org/officeDocument/2006/relationships/hyperlink" Target="https://t.co/iqvEI8KUjj" TargetMode="External"/><Relationship Id="rId573" Type="http://schemas.openxmlformats.org/officeDocument/2006/relationships/hyperlink" Target="https://t.co/ShR4SFNUtY" TargetMode="External"/><Relationship Id="rId780" Type="http://schemas.openxmlformats.org/officeDocument/2006/relationships/hyperlink" Target="http://pbs.twimg.com/profile_images/1292873774912733184/IwNOz9zT_normal.jpg" TargetMode="External"/><Relationship Id="rId2047" Type="http://schemas.openxmlformats.org/officeDocument/2006/relationships/hyperlink" Target="http://pbs.twimg.com/profile_images/1286373474752233475/hDzKiJcC_normal.jpg" TargetMode="External"/><Relationship Id="rId2254" Type="http://schemas.openxmlformats.org/officeDocument/2006/relationships/hyperlink" Target="http://pbs.twimg.com/profile_images/1297915730143457281/kiWDShxG_normal.jpg" TargetMode="External"/><Relationship Id="rId2461" Type="http://schemas.openxmlformats.org/officeDocument/2006/relationships/hyperlink" Target="http://pbs.twimg.com/profile_images/1298147101029707776/lV8T-Dao_normal.jpg" TargetMode="External"/><Relationship Id="rId2699" Type="http://schemas.openxmlformats.org/officeDocument/2006/relationships/hyperlink" Target="http://pbs.twimg.com/profile_images/1277463493520875528/IH4IfP1Z_normal.jpg" TargetMode="External"/><Relationship Id="rId3000" Type="http://schemas.openxmlformats.org/officeDocument/2006/relationships/hyperlink" Target="https://twitter.com/blaaq_ie" TargetMode="External"/><Relationship Id="rId3305" Type="http://schemas.openxmlformats.org/officeDocument/2006/relationships/hyperlink" Target="https://twitter.com/ivhorsemanx" TargetMode="External"/><Relationship Id="rId3512" Type="http://schemas.openxmlformats.org/officeDocument/2006/relationships/hyperlink" Target="https://twitter.com/piayoffshawn" TargetMode="External"/><Relationship Id="rId3957" Type="http://schemas.openxmlformats.org/officeDocument/2006/relationships/hyperlink" Target="https://twitter.com/adm_texan" TargetMode="External"/><Relationship Id="rId4910" Type="http://schemas.openxmlformats.org/officeDocument/2006/relationships/hyperlink" Target="https://twitter.com/jbarr14" TargetMode="External"/><Relationship Id="rId226" Type="http://schemas.openxmlformats.org/officeDocument/2006/relationships/hyperlink" Target="https://t.co/kkIZFZrDLf" TargetMode="External"/><Relationship Id="rId433" Type="http://schemas.openxmlformats.org/officeDocument/2006/relationships/hyperlink" Target="https://t.co/A5pre6Zxjx" TargetMode="External"/><Relationship Id="rId878" Type="http://schemas.openxmlformats.org/officeDocument/2006/relationships/hyperlink" Target="http://pbs.twimg.com/profile_images/1168552017083740161/fGKiDOr3_normal.jpg" TargetMode="External"/><Relationship Id="rId1063" Type="http://schemas.openxmlformats.org/officeDocument/2006/relationships/hyperlink" Target="http://pbs.twimg.com/profile_images/1296345369387900933/niA9mOIu_normal.jpg" TargetMode="External"/><Relationship Id="rId1270" Type="http://schemas.openxmlformats.org/officeDocument/2006/relationships/hyperlink" Target="http://pbs.twimg.com/profile_images/1284577197869731840/dH8GQ6I8_normal.jpg" TargetMode="External"/><Relationship Id="rId2114" Type="http://schemas.openxmlformats.org/officeDocument/2006/relationships/hyperlink" Target="http://pbs.twimg.com/profile_images/795299173213974528/wD-0G12__normal.jpg" TargetMode="External"/><Relationship Id="rId2559" Type="http://schemas.openxmlformats.org/officeDocument/2006/relationships/hyperlink" Target="http://pbs.twimg.com/profile_images/1294682134838419456/2FVN3qDZ_normal.jpg" TargetMode="External"/><Relationship Id="rId2766" Type="http://schemas.openxmlformats.org/officeDocument/2006/relationships/hyperlink" Target="http://pbs.twimg.com/profile_images/1267935193089728512/4buCBQgk_normal.jpg" TargetMode="External"/><Relationship Id="rId2973" Type="http://schemas.openxmlformats.org/officeDocument/2006/relationships/hyperlink" Target="https://twitter.com/trvisxx" TargetMode="External"/><Relationship Id="rId3817" Type="http://schemas.openxmlformats.org/officeDocument/2006/relationships/hyperlink" Target="https://twitter.com/james1940" TargetMode="External"/><Relationship Id="rId640" Type="http://schemas.openxmlformats.org/officeDocument/2006/relationships/hyperlink" Target="http://t.co/115RImoSFe" TargetMode="External"/><Relationship Id="rId738" Type="http://schemas.openxmlformats.org/officeDocument/2006/relationships/hyperlink" Target="http://pbs.twimg.com/profile_images/1290806944328892417/PLivzrVP_normal.jpg" TargetMode="External"/><Relationship Id="rId945" Type="http://schemas.openxmlformats.org/officeDocument/2006/relationships/hyperlink" Target="http://pbs.twimg.com/profile_images/1182161239050506240/L8B8c6VT_normal.jpg" TargetMode="External"/><Relationship Id="rId1368" Type="http://schemas.openxmlformats.org/officeDocument/2006/relationships/hyperlink" Target="http://pbs.twimg.com/profile_images/1245902311429472257/KGuroRjb_normal.jpg" TargetMode="External"/><Relationship Id="rId1575" Type="http://schemas.openxmlformats.org/officeDocument/2006/relationships/hyperlink" Target="http://pbs.twimg.com/profile_images/1294689526716170240/6hS3oJQU_normal.jpg" TargetMode="External"/><Relationship Id="rId1782" Type="http://schemas.openxmlformats.org/officeDocument/2006/relationships/hyperlink" Target="http://pbs.twimg.com/profile_images/944417214022799360/XYoDD4Oj_normal.jpg" TargetMode="External"/><Relationship Id="rId2321" Type="http://schemas.openxmlformats.org/officeDocument/2006/relationships/hyperlink" Target="http://pbs.twimg.com/profile_images/991482372552933376/oa-N1l7N_normal.jpg" TargetMode="External"/><Relationship Id="rId2419" Type="http://schemas.openxmlformats.org/officeDocument/2006/relationships/hyperlink" Target="http://pbs.twimg.com/profile_images/1132819521570529281/WE8vh9ut_normal.jpg" TargetMode="External"/><Relationship Id="rId2626" Type="http://schemas.openxmlformats.org/officeDocument/2006/relationships/hyperlink" Target="http://pbs.twimg.com/profile_images/979368636115664897/1-RHZPRp_normal.jpg" TargetMode="External"/><Relationship Id="rId2833" Type="http://schemas.openxmlformats.org/officeDocument/2006/relationships/hyperlink" Target="http://pbs.twimg.com/profile_images/1294880405225639937/zpMWW4-h_normal.jpg" TargetMode="External"/><Relationship Id="rId4079" Type="http://schemas.openxmlformats.org/officeDocument/2006/relationships/hyperlink" Target="https://twitter.com/explosivo412" TargetMode="External"/><Relationship Id="rId4286" Type="http://schemas.openxmlformats.org/officeDocument/2006/relationships/hyperlink" Target="https://twitter.com/eco11c" TargetMode="External"/><Relationship Id="rId5032" Type="http://schemas.openxmlformats.org/officeDocument/2006/relationships/hyperlink" Target="https://twitter.com/callmejblack" TargetMode="External"/><Relationship Id="rId74" Type="http://schemas.openxmlformats.org/officeDocument/2006/relationships/hyperlink" Target="https://t.co/qOmxhBcQG5" TargetMode="External"/><Relationship Id="rId500" Type="http://schemas.openxmlformats.org/officeDocument/2006/relationships/hyperlink" Target="https://t.co/yvgw7Weexd" TargetMode="External"/><Relationship Id="rId805" Type="http://schemas.openxmlformats.org/officeDocument/2006/relationships/hyperlink" Target="http://pbs.twimg.com/profile_images/1288135829370613767/K7rdL9sV_normal.jpg" TargetMode="External"/><Relationship Id="rId1130" Type="http://schemas.openxmlformats.org/officeDocument/2006/relationships/hyperlink" Target="http://pbs.twimg.com/profile_images/1286494753492787206/5CUHJhde_normal.jpg" TargetMode="External"/><Relationship Id="rId1228" Type="http://schemas.openxmlformats.org/officeDocument/2006/relationships/hyperlink" Target="http://pbs.twimg.com/profile_images/1280118338400575488/qJoEeExh_normal.jpg" TargetMode="External"/><Relationship Id="rId1435" Type="http://schemas.openxmlformats.org/officeDocument/2006/relationships/hyperlink" Target="http://pbs.twimg.com/profile_images/1148119716336062464/GUIWpeo1_normal.jpg" TargetMode="External"/><Relationship Id="rId4493" Type="http://schemas.openxmlformats.org/officeDocument/2006/relationships/hyperlink" Target="https://twitter.com/davidsuarez" TargetMode="External"/><Relationship Id="rId4798" Type="http://schemas.openxmlformats.org/officeDocument/2006/relationships/hyperlink" Target="https://twitter.com/mikeperez24" TargetMode="External"/><Relationship Id="rId1642" Type="http://schemas.openxmlformats.org/officeDocument/2006/relationships/hyperlink" Target="http://pbs.twimg.com/profile_images/1295716366717132800/8ZxKbhbz_normal.jpg" TargetMode="External"/><Relationship Id="rId1947" Type="http://schemas.openxmlformats.org/officeDocument/2006/relationships/hyperlink" Target="http://pbs.twimg.com/profile_images/3181539485/8a43f57413af3424a14fffac7eb5bfc7_normal.png" TargetMode="External"/><Relationship Id="rId2900" Type="http://schemas.openxmlformats.org/officeDocument/2006/relationships/hyperlink" Target="https://twitter.com/sharptetafc" TargetMode="External"/><Relationship Id="rId3095" Type="http://schemas.openxmlformats.org/officeDocument/2006/relationships/hyperlink" Target="https://twitter.com/itsjt619" TargetMode="External"/><Relationship Id="rId4146" Type="http://schemas.openxmlformats.org/officeDocument/2006/relationships/hyperlink" Target="https://twitter.com/jdubbsimms" TargetMode="External"/><Relationship Id="rId4353" Type="http://schemas.openxmlformats.org/officeDocument/2006/relationships/hyperlink" Target="https://twitter.com/mr_austinpowers" TargetMode="External"/><Relationship Id="rId4560" Type="http://schemas.openxmlformats.org/officeDocument/2006/relationships/hyperlink" Target="https://twitter.com/hollywoodhoglen" TargetMode="External"/><Relationship Id="rId1502" Type="http://schemas.openxmlformats.org/officeDocument/2006/relationships/hyperlink" Target="http://pbs.twimg.com/profile_images/1254325685541371904/BuLHOsla_normal.jpg" TargetMode="External"/><Relationship Id="rId1807" Type="http://schemas.openxmlformats.org/officeDocument/2006/relationships/hyperlink" Target="http://pbs.twimg.com/profile_images/1294478390284750848/X0avK9fT_normal.jpg" TargetMode="External"/><Relationship Id="rId3162" Type="http://schemas.openxmlformats.org/officeDocument/2006/relationships/hyperlink" Target="https://twitter.com/tarekb2007" TargetMode="External"/><Relationship Id="rId4006" Type="http://schemas.openxmlformats.org/officeDocument/2006/relationships/hyperlink" Target="https://twitter.com/davincispj4" TargetMode="External"/><Relationship Id="rId4213" Type="http://schemas.openxmlformats.org/officeDocument/2006/relationships/hyperlink" Target="https://twitter.com/hellomarbsss" TargetMode="External"/><Relationship Id="rId4420" Type="http://schemas.openxmlformats.org/officeDocument/2006/relationships/hyperlink" Target="https://twitter.com/iamkimterry" TargetMode="External"/><Relationship Id="rId4658" Type="http://schemas.openxmlformats.org/officeDocument/2006/relationships/hyperlink" Target="https://twitter.com/lena_moss" TargetMode="External"/><Relationship Id="rId4865" Type="http://schemas.openxmlformats.org/officeDocument/2006/relationships/hyperlink" Target="https://twitter.com/acdietrich" TargetMode="External"/><Relationship Id="rId290" Type="http://schemas.openxmlformats.org/officeDocument/2006/relationships/hyperlink" Target="https://t.co/spKyb4kAdb" TargetMode="External"/><Relationship Id="rId388" Type="http://schemas.openxmlformats.org/officeDocument/2006/relationships/hyperlink" Target="https://t.co/P2dI7drsAW" TargetMode="External"/><Relationship Id="rId2069" Type="http://schemas.openxmlformats.org/officeDocument/2006/relationships/hyperlink" Target="http://pbs.twimg.com/profile_images/842434287865585664/bDjOuID-_normal.jpg" TargetMode="External"/><Relationship Id="rId3022" Type="http://schemas.openxmlformats.org/officeDocument/2006/relationships/hyperlink" Target="https://twitter.com/nhlcassie" TargetMode="External"/><Relationship Id="rId3467" Type="http://schemas.openxmlformats.org/officeDocument/2006/relationships/hyperlink" Target="https://twitter.com/shaido" TargetMode="External"/><Relationship Id="rId3674" Type="http://schemas.openxmlformats.org/officeDocument/2006/relationships/hyperlink" Target="https://twitter.com/apizzaniko" TargetMode="External"/><Relationship Id="rId3881" Type="http://schemas.openxmlformats.org/officeDocument/2006/relationships/hyperlink" Target="https://twitter.com/hermionevira" TargetMode="External"/><Relationship Id="rId4518" Type="http://schemas.openxmlformats.org/officeDocument/2006/relationships/hyperlink" Target="https://twitter.com/chitownspurs" TargetMode="External"/><Relationship Id="rId4725" Type="http://schemas.openxmlformats.org/officeDocument/2006/relationships/hyperlink" Target="https://twitter.com/cjschmidtxlv" TargetMode="External"/><Relationship Id="rId4932" Type="http://schemas.openxmlformats.org/officeDocument/2006/relationships/hyperlink" Target="https://twitter.com/prodbyivan" TargetMode="External"/><Relationship Id="rId150" Type="http://schemas.openxmlformats.org/officeDocument/2006/relationships/hyperlink" Target="https://t.co/AFBQ5lmEc0" TargetMode="External"/><Relationship Id="rId595" Type="http://schemas.openxmlformats.org/officeDocument/2006/relationships/hyperlink" Target="https://t.co/vLrkr4zUFL" TargetMode="External"/><Relationship Id="rId2276" Type="http://schemas.openxmlformats.org/officeDocument/2006/relationships/hyperlink" Target="http://pbs.twimg.com/profile_images/1228408087406575617/Zfy9cS4A_normal.jpg" TargetMode="External"/><Relationship Id="rId2483" Type="http://schemas.openxmlformats.org/officeDocument/2006/relationships/hyperlink" Target="http://pbs.twimg.com/profile_images/1056980405629448194/eRo6XzXM_normal.jpg" TargetMode="External"/><Relationship Id="rId2690" Type="http://schemas.openxmlformats.org/officeDocument/2006/relationships/hyperlink" Target="http://pbs.twimg.com/profile_images/1228395883529564160/lIsul6Ac_normal.jpg" TargetMode="External"/><Relationship Id="rId3327" Type="http://schemas.openxmlformats.org/officeDocument/2006/relationships/hyperlink" Target="https://twitter.com/kendizzlest" TargetMode="External"/><Relationship Id="rId3534" Type="http://schemas.openxmlformats.org/officeDocument/2006/relationships/hyperlink" Target="https://twitter.com/sebasaesthetics" TargetMode="External"/><Relationship Id="rId3741" Type="http://schemas.openxmlformats.org/officeDocument/2006/relationships/hyperlink" Target="https://twitter.com/bmiriani" TargetMode="External"/><Relationship Id="rId3979" Type="http://schemas.openxmlformats.org/officeDocument/2006/relationships/hyperlink" Target="https://twitter.com/prestigegallen" TargetMode="External"/><Relationship Id="rId248" Type="http://schemas.openxmlformats.org/officeDocument/2006/relationships/hyperlink" Target="https://t.co/aUQ9KEt5Ic" TargetMode="External"/><Relationship Id="rId455" Type="http://schemas.openxmlformats.org/officeDocument/2006/relationships/hyperlink" Target="https://t.co/3WPwRb2Lec" TargetMode="External"/><Relationship Id="rId662" Type="http://schemas.openxmlformats.org/officeDocument/2006/relationships/hyperlink" Target="https://t.co/UaKNoAEIiD" TargetMode="External"/><Relationship Id="rId1085" Type="http://schemas.openxmlformats.org/officeDocument/2006/relationships/hyperlink" Target="http://pbs.twimg.com/profile_images/1295964212422946816/meH4jwDY_normal.jpg" TargetMode="External"/><Relationship Id="rId1292" Type="http://schemas.openxmlformats.org/officeDocument/2006/relationships/hyperlink" Target="http://pbs.twimg.com/profile_images/1298076904700829697/bUfV5vPx_normal.jpg" TargetMode="External"/><Relationship Id="rId2136" Type="http://schemas.openxmlformats.org/officeDocument/2006/relationships/hyperlink" Target="http://pbs.twimg.com/profile_images/620319381273247744/4OvpgszB_normal.jpg" TargetMode="External"/><Relationship Id="rId2343" Type="http://schemas.openxmlformats.org/officeDocument/2006/relationships/hyperlink" Target="http://pbs.twimg.com/profile_images/574634819314847744/jqUKc7lm_normal.jpeg" TargetMode="External"/><Relationship Id="rId2550" Type="http://schemas.openxmlformats.org/officeDocument/2006/relationships/hyperlink" Target="http://pbs.twimg.com/profile_images/1211026485366181888/NTe7OBfO_normal.jpg" TargetMode="External"/><Relationship Id="rId2788" Type="http://schemas.openxmlformats.org/officeDocument/2006/relationships/hyperlink" Target="http://pbs.twimg.com/profile_images/881953878488559616/RJSr6JLD_normal.jpg" TargetMode="External"/><Relationship Id="rId2995" Type="http://schemas.openxmlformats.org/officeDocument/2006/relationships/hyperlink" Target="https://twitter.com/thedemonlost" TargetMode="External"/><Relationship Id="rId3601" Type="http://schemas.openxmlformats.org/officeDocument/2006/relationships/hyperlink" Target="https://twitter.com/goldenknights" TargetMode="External"/><Relationship Id="rId3839" Type="http://schemas.openxmlformats.org/officeDocument/2006/relationships/hyperlink" Target="https://twitter.com/indians" TargetMode="External"/><Relationship Id="rId5054" Type="http://schemas.openxmlformats.org/officeDocument/2006/relationships/hyperlink" Target="https://twitter.com/julio_rosas11" TargetMode="External"/><Relationship Id="rId108" Type="http://schemas.openxmlformats.org/officeDocument/2006/relationships/hyperlink" Target="https://t.co/9zG6ZvKVLm" TargetMode="External"/><Relationship Id="rId315" Type="http://schemas.openxmlformats.org/officeDocument/2006/relationships/hyperlink" Target="https://t.co/93DJAq1l1s" TargetMode="External"/><Relationship Id="rId522" Type="http://schemas.openxmlformats.org/officeDocument/2006/relationships/hyperlink" Target="https://t.co/6yKffEIpW1" TargetMode="External"/><Relationship Id="rId967" Type="http://schemas.openxmlformats.org/officeDocument/2006/relationships/hyperlink" Target="http://pbs.twimg.com/profile_images/1115051798912540673/txR3Vntg_normal.jpg" TargetMode="External"/><Relationship Id="rId1152" Type="http://schemas.openxmlformats.org/officeDocument/2006/relationships/hyperlink" Target="http://pbs.twimg.com/profile_images/1102958220279271426/R2uIMSqw_normal.jpg" TargetMode="External"/><Relationship Id="rId1597" Type="http://schemas.openxmlformats.org/officeDocument/2006/relationships/hyperlink" Target="http://pbs.twimg.com/profile_images/1218621481699237889/OVxOMa3Q_normal.jpg" TargetMode="External"/><Relationship Id="rId2203" Type="http://schemas.openxmlformats.org/officeDocument/2006/relationships/hyperlink" Target="http://pbs.twimg.com/profile_images/1293653597276778502/-lJgPfyk_normal.jpg" TargetMode="External"/><Relationship Id="rId2410" Type="http://schemas.openxmlformats.org/officeDocument/2006/relationships/hyperlink" Target="http://pbs.twimg.com/profile_images/1064225617632083968/CbnR14uX_normal.jpg" TargetMode="External"/><Relationship Id="rId2648" Type="http://schemas.openxmlformats.org/officeDocument/2006/relationships/hyperlink" Target="http://pbs.twimg.com/profile_images/1216541369382121472/55nlCfF6_normal.jpg" TargetMode="External"/><Relationship Id="rId2855" Type="http://schemas.openxmlformats.org/officeDocument/2006/relationships/hyperlink" Target="http://pbs.twimg.com/profile_images/1070822463456665603/2m4e_Ls5_normal.jpg" TargetMode="External"/><Relationship Id="rId3906" Type="http://schemas.openxmlformats.org/officeDocument/2006/relationships/hyperlink" Target="https://twitter.com/joelk1_" TargetMode="External"/><Relationship Id="rId96" Type="http://schemas.openxmlformats.org/officeDocument/2006/relationships/hyperlink" Target="https://t.co/ZuKCVqQ6ec" TargetMode="External"/><Relationship Id="rId827" Type="http://schemas.openxmlformats.org/officeDocument/2006/relationships/hyperlink" Target="http://pbs.twimg.com/profile_images/1296746259894738944/sn2WcTvU_normal.jpg" TargetMode="External"/><Relationship Id="rId1012" Type="http://schemas.openxmlformats.org/officeDocument/2006/relationships/hyperlink" Target="http://pbs.twimg.com/profile_images/1294274142875910151/ob2OU9eh_normal.jpg" TargetMode="External"/><Relationship Id="rId1457" Type="http://schemas.openxmlformats.org/officeDocument/2006/relationships/hyperlink" Target="http://pbs.twimg.com/profile_images/1298519254120062976/0-f7UZW6_normal.jpg" TargetMode="External"/><Relationship Id="rId1664" Type="http://schemas.openxmlformats.org/officeDocument/2006/relationships/hyperlink" Target="http://pbs.twimg.com/profile_images/1294538697610637312/CDXMl9oj_normal.jpg" TargetMode="External"/><Relationship Id="rId1871" Type="http://schemas.openxmlformats.org/officeDocument/2006/relationships/hyperlink" Target="http://pbs.twimg.com/profile_images/1278776174781632513/yCwKW-Cp_normal.jpg" TargetMode="External"/><Relationship Id="rId2508" Type="http://schemas.openxmlformats.org/officeDocument/2006/relationships/hyperlink" Target="http://pbs.twimg.com/profile_images/952707073577398273/8-mQ6RGA_normal.jpg" TargetMode="External"/><Relationship Id="rId2715" Type="http://schemas.openxmlformats.org/officeDocument/2006/relationships/hyperlink" Target="http://pbs.twimg.com/profile_images/1291767054182354946/IOyf8xEf_normal.jpg" TargetMode="External"/><Relationship Id="rId2922" Type="http://schemas.openxmlformats.org/officeDocument/2006/relationships/hyperlink" Target="https://twitter.com/thagth7" TargetMode="External"/><Relationship Id="rId4070" Type="http://schemas.openxmlformats.org/officeDocument/2006/relationships/hyperlink" Target="https://twitter.com/stclairashley" TargetMode="External"/><Relationship Id="rId4168" Type="http://schemas.openxmlformats.org/officeDocument/2006/relationships/hyperlink" Target="https://twitter.com/pandres2001" TargetMode="External"/><Relationship Id="rId4375" Type="http://schemas.openxmlformats.org/officeDocument/2006/relationships/hyperlink" Target="https://twitter.com/rachillax_13" TargetMode="External"/><Relationship Id="rId1317" Type="http://schemas.openxmlformats.org/officeDocument/2006/relationships/hyperlink" Target="http://pbs.twimg.com/profile_images/1277474220080070658/-gbT1SE2_normal.jpg" TargetMode="External"/><Relationship Id="rId1524" Type="http://schemas.openxmlformats.org/officeDocument/2006/relationships/hyperlink" Target="http://pbs.twimg.com/profile_images/1276556568910106624/GxYLG4We_normal.jpg" TargetMode="External"/><Relationship Id="rId1731" Type="http://schemas.openxmlformats.org/officeDocument/2006/relationships/hyperlink" Target="http://pbs.twimg.com/profile_images/1295480902403985410/e5RHIb4v_normal.jpg" TargetMode="External"/><Relationship Id="rId1969" Type="http://schemas.openxmlformats.org/officeDocument/2006/relationships/hyperlink" Target="http://pbs.twimg.com/profile_images/474056735179538433/LD5FFYKi_normal.jpeg" TargetMode="External"/><Relationship Id="rId3184" Type="http://schemas.openxmlformats.org/officeDocument/2006/relationships/hyperlink" Target="https://twitter.com/paul48112437" TargetMode="External"/><Relationship Id="rId4028" Type="http://schemas.openxmlformats.org/officeDocument/2006/relationships/hyperlink" Target="https://twitter.com/littlewrenbirds" TargetMode="External"/><Relationship Id="rId4235" Type="http://schemas.openxmlformats.org/officeDocument/2006/relationships/hyperlink" Target="https://twitter.com/daftpodunk" TargetMode="External"/><Relationship Id="rId4582" Type="http://schemas.openxmlformats.org/officeDocument/2006/relationships/hyperlink" Target="https://twitter.com/antwnzrr" TargetMode="External"/><Relationship Id="rId4887" Type="http://schemas.openxmlformats.org/officeDocument/2006/relationships/hyperlink" Target="https://twitter.com/nicolaspak" TargetMode="External"/><Relationship Id="rId23" Type="http://schemas.openxmlformats.org/officeDocument/2006/relationships/hyperlink" Target="https://t.co/S92XnFDfqS" TargetMode="External"/><Relationship Id="rId1829" Type="http://schemas.openxmlformats.org/officeDocument/2006/relationships/hyperlink" Target="http://pbs.twimg.com/profile_images/1297353548049481728/QtjkSAvN_normal.jpg" TargetMode="External"/><Relationship Id="rId3391" Type="http://schemas.openxmlformats.org/officeDocument/2006/relationships/hyperlink" Target="https://twitter.com/max201xx" TargetMode="External"/><Relationship Id="rId3489" Type="http://schemas.openxmlformats.org/officeDocument/2006/relationships/hyperlink" Target="https://twitter.com/mattlwk" TargetMode="External"/><Relationship Id="rId3696" Type="http://schemas.openxmlformats.org/officeDocument/2006/relationships/hyperlink" Target="https://twitter.com/fuckuskid" TargetMode="External"/><Relationship Id="rId4442" Type="http://schemas.openxmlformats.org/officeDocument/2006/relationships/hyperlink" Target="https://twitter.com/itsnotright484" TargetMode="External"/><Relationship Id="rId4747" Type="http://schemas.openxmlformats.org/officeDocument/2006/relationships/hyperlink" Target="https://twitter.com/mvious" TargetMode="External"/><Relationship Id="rId2298" Type="http://schemas.openxmlformats.org/officeDocument/2006/relationships/hyperlink" Target="http://pbs.twimg.com/profile_images/1251502433009876993/KEIPyfgw_normal.jpg" TargetMode="External"/><Relationship Id="rId3044" Type="http://schemas.openxmlformats.org/officeDocument/2006/relationships/hyperlink" Target="https://twitter.com/bushwickboy" TargetMode="External"/><Relationship Id="rId3251" Type="http://schemas.openxmlformats.org/officeDocument/2006/relationships/hyperlink" Target="https://twitter.com/nicocai" TargetMode="External"/><Relationship Id="rId3349" Type="http://schemas.openxmlformats.org/officeDocument/2006/relationships/hyperlink" Target="https://twitter.com/butlerwrld" TargetMode="External"/><Relationship Id="rId3556" Type="http://schemas.openxmlformats.org/officeDocument/2006/relationships/hyperlink" Target="https://twitter.com/vsnatchedmysoul" TargetMode="External"/><Relationship Id="rId4302" Type="http://schemas.openxmlformats.org/officeDocument/2006/relationships/hyperlink" Target="https://twitter.com/isaacabreu02" TargetMode="External"/><Relationship Id="rId4954" Type="http://schemas.openxmlformats.org/officeDocument/2006/relationships/hyperlink" Target="https://twitter.com/jamescav29" TargetMode="External"/><Relationship Id="rId172" Type="http://schemas.openxmlformats.org/officeDocument/2006/relationships/hyperlink" Target="https://t.co/BFi9TDIQkB" TargetMode="External"/><Relationship Id="rId477" Type="http://schemas.openxmlformats.org/officeDocument/2006/relationships/hyperlink" Target="https://t.co/mSjYVAKz9a" TargetMode="External"/><Relationship Id="rId684" Type="http://schemas.openxmlformats.org/officeDocument/2006/relationships/hyperlink" Target="https://t.co/lEujXRXaMG" TargetMode="External"/><Relationship Id="rId2060" Type="http://schemas.openxmlformats.org/officeDocument/2006/relationships/hyperlink" Target="http://pbs.twimg.com/profile_images/1267790434396278784/t61f9W1a_normal.jpg" TargetMode="External"/><Relationship Id="rId2158" Type="http://schemas.openxmlformats.org/officeDocument/2006/relationships/hyperlink" Target="http://pbs.twimg.com/profile_images/1246140589504172033/OFe5UC8n_normal.jpg" TargetMode="External"/><Relationship Id="rId2365" Type="http://schemas.openxmlformats.org/officeDocument/2006/relationships/hyperlink" Target="http://pbs.twimg.com/profile_images/870352522656890881/YoS7hXN9_normal.jpg" TargetMode="External"/><Relationship Id="rId3111" Type="http://schemas.openxmlformats.org/officeDocument/2006/relationships/hyperlink" Target="https://twitter.com/rosemcgowan" TargetMode="External"/><Relationship Id="rId3209" Type="http://schemas.openxmlformats.org/officeDocument/2006/relationships/hyperlink" Target="https://twitter.com/eepdllc" TargetMode="External"/><Relationship Id="rId3763" Type="http://schemas.openxmlformats.org/officeDocument/2006/relationships/hyperlink" Target="https://twitter.com/mafslifetime" TargetMode="External"/><Relationship Id="rId3970" Type="http://schemas.openxmlformats.org/officeDocument/2006/relationships/hyperlink" Target="https://twitter.com/jonheyman" TargetMode="External"/><Relationship Id="rId4607" Type="http://schemas.openxmlformats.org/officeDocument/2006/relationships/hyperlink" Target="https://twitter.com/chinlee" TargetMode="External"/><Relationship Id="rId4814" Type="http://schemas.openxmlformats.org/officeDocument/2006/relationships/hyperlink" Target="https://twitter.com/michaelflynn21" TargetMode="External"/><Relationship Id="rId337" Type="http://schemas.openxmlformats.org/officeDocument/2006/relationships/hyperlink" Target="https://t.co/nGA23EbiQg" TargetMode="External"/><Relationship Id="rId891" Type="http://schemas.openxmlformats.org/officeDocument/2006/relationships/hyperlink" Target="http://pbs.twimg.com/profile_images/1297014577612369921/ZmbxV0L-_normal.jpg" TargetMode="External"/><Relationship Id="rId989" Type="http://schemas.openxmlformats.org/officeDocument/2006/relationships/hyperlink" Target="http://pbs.twimg.com/profile_images/1221617218615676929/R3Y-rM_G_normal.jpg" TargetMode="External"/><Relationship Id="rId2018" Type="http://schemas.openxmlformats.org/officeDocument/2006/relationships/hyperlink" Target="http://pbs.twimg.com/profile_images/1267798024518021120/F6aSadho_normal.jpg" TargetMode="External"/><Relationship Id="rId2572" Type="http://schemas.openxmlformats.org/officeDocument/2006/relationships/hyperlink" Target="http://pbs.twimg.com/profile_images/1290671114205659137/VWbwA6Nm_normal.jpg" TargetMode="External"/><Relationship Id="rId2877" Type="http://schemas.openxmlformats.org/officeDocument/2006/relationships/hyperlink" Target="http://pbs.twimg.com/profile_images/1265070746931302401/2w71OcJP_normal.jpg" TargetMode="External"/><Relationship Id="rId3416" Type="http://schemas.openxmlformats.org/officeDocument/2006/relationships/hyperlink" Target="https://twitter.com/eshan890" TargetMode="External"/><Relationship Id="rId3623" Type="http://schemas.openxmlformats.org/officeDocument/2006/relationships/hyperlink" Target="https://twitter.com/bobbythedog8866" TargetMode="External"/><Relationship Id="rId3830" Type="http://schemas.openxmlformats.org/officeDocument/2006/relationships/hyperlink" Target="https://twitter.com/rhianbrewster9" TargetMode="External"/><Relationship Id="rId5076" Type="http://schemas.openxmlformats.org/officeDocument/2006/relationships/comments" Target="../comments2.xml"/><Relationship Id="rId544" Type="http://schemas.openxmlformats.org/officeDocument/2006/relationships/hyperlink" Target="https://t.co/LHr8zvpjk0" TargetMode="External"/><Relationship Id="rId751" Type="http://schemas.openxmlformats.org/officeDocument/2006/relationships/hyperlink" Target="http://pbs.twimg.com/profile_images/1294110300828921857/d3srKp0R_normal.png" TargetMode="External"/><Relationship Id="rId849" Type="http://schemas.openxmlformats.org/officeDocument/2006/relationships/hyperlink" Target="http://pbs.twimg.com/profile_images/1164555476270370818/2n4rNFvy_normal.jpg" TargetMode="External"/><Relationship Id="rId1174" Type="http://schemas.openxmlformats.org/officeDocument/2006/relationships/hyperlink" Target="http://pbs.twimg.com/profile_images/1298075770410213376/OB2W3M3C_normal.jpg" TargetMode="External"/><Relationship Id="rId1381" Type="http://schemas.openxmlformats.org/officeDocument/2006/relationships/hyperlink" Target="http://pbs.twimg.com/profile_images/1277707333687144448/l3XuoCIz_normal.jpg" TargetMode="External"/><Relationship Id="rId1479" Type="http://schemas.openxmlformats.org/officeDocument/2006/relationships/hyperlink" Target="http://pbs.twimg.com/profile_images/1177235979913924608/K-ZDJZli_normal.jpg" TargetMode="External"/><Relationship Id="rId1686" Type="http://schemas.openxmlformats.org/officeDocument/2006/relationships/hyperlink" Target="http://pbs.twimg.com/profile_images/1207839328069537792/lcUncrCn_normal.jpg" TargetMode="External"/><Relationship Id="rId2225" Type="http://schemas.openxmlformats.org/officeDocument/2006/relationships/hyperlink" Target="http://pbs.twimg.com/profile_images/1055342903986274304/PFmIZq-Y_normal.jpg" TargetMode="External"/><Relationship Id="rId2432" Type="http://schemas.openxmlformats.org/officeDocument/2006/relationships/hyperlink" Target="http://pbs.twimg.com/profile_images/1060908905750908930/rwCQapau_normal.jpg" TargetMode="External"/><Relationship Id="rId3928" Type="http://schemas.openxmlformats.org/officeDocument/2006/relationships/hyperlink" Target="https://twitter.com/vuittonaep" TargetMode="External"/><Relationship Id="rId4092" Type="http://schemas.openxmlformats.org/officeDocument/2006/relationships/hyperlink" Target="https://twitter.com/ac_nochill" TargetMode="External"/><Relationship Id="rId404" Type="http://schemas.openxmlformats.org/officeDocument/2006/relationships/hyperlink" Target="https://t.co/7dGFqETrL0" TargetMode="External"/><Relationship Id="rId611" Type="http://schemas.openxmlformats.org/officeDocument/2006/relationships/hyperlink" Target="https://t.co/6ovHqDcmzT" TargetMode="External"/><Relationship Id="rId1034" Type="http://schemas.openxmlformats.org/officeDocument/2006/relationships/hyperlink" Target="http://pbs.twimg.com/profile_images/1149457469380485120/kWPoyJUK_normal.jpg" TargetMode="External"/><Relationship Id="rId1241" Type="http://schemas.openxmlformats.org/officeDocument/2006/relationships/hyperlink" Target="http://pbs.twimg.com/profile_images/1275465170345590784/Cw_zYibs_normal.jpg" TargetMode="External"/><Relationship Id="rId1339" Type="http://schemas.openxmlformats.org/officeDocument/2006/relationships/hyperlink" Target="http://pbs.twimg.com/profile_images/1298289729708982282/q8JkxZWn_normal.jpg" TargetMode="External"/><Relationship Id="rId1893" Type="http://schemas.openxmlformats.org/officeDocument/2006/relationships/hyperlink" Target="http://pbs.twimg.com/profile_images/1259781578428841984/AZzuBdC__normal.jpg" TargetMode="External"/><Relationship Id="rId2737" Type="http://schemas.openxmlformats.org/officeDocument/2006/relationships/hyperlink" Target="http://pbs.twimg.com/profile_images/1287094366436069378/34JsfaJY_normal.jpg" TargetMode="External"/><Relationship Id="rId2944" Type="http://schemas.openxmlformats.org/officeDocument/2006/relationships/hyperlink" Target="https://twitter.com/toto_chanot7" TargetMode="External"/><Relationship Id="rId4397" Type="http://schemas.openxmlformats.org/officeDocument/2006/relationships/hyperlink" Target="https://twitter.com/mcdonkeyballs" TargetMode="External"/><Relationship Id="rId5003" Type="http://schemas.openxmlformats.org/officeDocument/2006/relationships/hyperlink" Target="https://twitter.com/friendersson" TargetMode="External"/><Relationship Id="rId709" Type="http://schemas.openxmlformats.org/officeDocument/2006/relationships/hyperlink" Target="https://t.co/fcCCTnVfin" TargetMode="External"/><Relationship Id="rId916" Type="http://schemas.openxmlformats.org/officeDocument/2006/relationships/hyperlink" Target="http://pbs.twimg.com/profile_images/1289388462265610240/1zC_ExRw_normal.jpg" TargetMode="External"/><Relationship Id="rId1101" Type="http://schemas.openxmlformats.org/officeDocument/2006/relationships/hyperlink" Target="http://pbs.twimg.com/profile_images/1297339069324828672/0yhLxkKH_normal.jpg" TargetMode="External"/><Relationship Id="rId1546" Type="http://schemas.openxmlformats.org/officeDocument/2006/relationships/hyperlink" Target="http://pbs.twimg.com/profile_images/1259172725941170178/aQT0rStz_normal.jpg" TargetMode="External"/><Relationship Id="rId1753" Type="http://schemas.openxmlformats.org/officeDocument/2006/relationships/hyperlink" Target="http://pbs.twimg.com/profile_images/1298733503081742340/5aj1EpfL_normal.jpg" TargetMode="External"/><Relationship Id="rId1960" Type="http://schemas.openxmlformats.org/officeDocument/2006/relationships/hyperlink" Target="http://pbs.twimg.com/profile_images/1282850973258416133/Oup_h1XK_normal.jpg" TargetMode="External"/><Relationship Id="rId2804" Type="http://schemas.openxmlformats.org/officeDocument/2006/relationships/hyperlink" Target="http://pbs.twimg.com/profile_images/2278992861/l88t5aodf2nfceuhk8hr_normal.gif" TargetMode="External"/><Relationship Id="rId4257" Type="http://schemas.openxmlformats.org/officeDocument/2006/relationships/hyperlink" Target="https://twitter.com/oktxarpoke" TargetMode="External"/><Relationship Id="rId4464" Type="http://schemas.openxmlformats.org/officeDocument/2006/relationships/hyperlink" Target="https://twitter.com/_davemelton" TargetMode="External"/><Relationship Id="rId4671" Type="http://schemas.openxmlformats.org/officeDocument/2006/relationships/hyperlink" Target="https://twitter.com/mike_ferrin" TargetMode="External"/><Relationship Id="rId45" Type="http://schemas.openxmlformats.org/officeDocument/2006/relationships/hyperlink" Target="https://t.co/PhlxJTuRpH" TargetMode="External"/><Relationship Id="rId1406" Type="http://schemas.openxmlformats.org/officeDocument/2006/relationships/hyperlink" Target="http://pbs.twimg.com/profile_images/1295462271074873345/KQtXUqGW_normal.jpg" TargetMode="External"/><Relationship Id="rId1613" Type="http://schemas.openxmlformats.org/officeDocument/2006/relationships/hyperlink" Target="http://pbs.twimg.com/profile_images/1282709899772919809/eGcxHPVY_normal.jpg" TargetMode="External"/><Relationship Id="rId1820" Type="http://schemas.openxmlformats.org/officeDocument/2006/relationships/hyperlink" Target="http://pbs.twimg.com/profile_images/1238238499020701702/VoWlQOYu_normal.jpg" TargetMode="External"/><Relationship Id="rId3066" Type="http://schemas.openxmlformats.org/officeDocument/2006/relationships/hyperlink" Target="https://twitter.com/natethompson44" TargetMode="External"/><Relationship Id="rId3273" Type="http://schemas.openxmlformats.org/officeDocument/2006/relationships/hyperlink" Target="https://twitter.com/fred035schultz" TargetMode="External"/><Relationship Id="rId3480" Type="http://schemas.openxmlformats.org/officeDocument/2006/relationships/hyperlink" Target="https://twitter.com/cashton36" TargetMode="External"/><Relationship Id="rId4117" Type="http://schemas.openxmlformats.org/officeDocument/2006/relationships/hyperlink" Target="https://twitter.com/demar_derozan" TargetMode="External"/><Relationship Id="rId4324" Type="http://schemas.openxmlformats.org/officeDocument/2006/relationships/hyperlink" Target="https://twitter.com/thefridge23" TargetMode="External"/><Relationship Id="rId4531" Type="http://schemas.openxmlformats.org/officeDocument/2006/relationships/hyperlink" Target="https://twitter.com/william_pitts" TargetMode="External"/><Relationship Id="rId4769" Type="http://schemas.openxmlformats.org/officeDocument/2006/relationships/hyperlink" Target="https://twitter.com/robcelletti" TargetMode="External"/><Relationship Id="rId4976" Type="http://schemas.openxmlformats.org/officeDocument/2006/relationships/hyperlink" Target="https://twitter.com/jmnichols75" TargetMode="External"/><Relationship Id="rId194" Type="http://schemas.openxmlformats.org/officeDocument/2006/relationships/hyperlink" Target="https://t.co/LBy0n3mwTh" TargetMode="External"/><Relationship Id="rId1918" Type="http://schemas.openxmlformats.org/officeDocument/2006/relationships/hyperlink" Target="http://pbs.twimg.com/profile_images/1295554186126356480/VnOYeRwS_normal.jpg" TargetMode="External"/><Relationship Id="rId2082" Type="http://schemas.openxmlformats.org/officeDocument/2006/relationships/hyperlink" Target="http://pbs.twimg.com/profile_images/1262380875192455175/r-a_k-Rg_normal.jpg" TargetMode="External"/><Relationship Id="rId3133" Type="http://schemas.openxmlformats.org/officeDocument/2006/relationships/hyperlink" Target="https://twitter.com/varindersingh24" TargetMode="External"/><Relationship Id="rId3578" Type="http://schemas.openxmlformats.org/officeDocument/2006/relationships/hyperlink" Target="https://twitter.com/mariomariox3" TargetMode="External"/><Relationship Id="rId3785" Type="http://schemas.openxmlformats.org/officeDocument/2006/relationships/hyperlink" Target="https://twitter.com/cdnshade" TargetMode="External"/><Relationship Id="rId3992" Type="http://schemas.openxmlformats.org/officeDocument/2006/relationships/hyperlink" Target="https://twitter.com/helsleysburner" TargetMode="External"/><Relationship Id="rId4629" Type="http://schemas.openxmlformats.org/officeDocument/2006/relationships/hyperlink" Target="https://twitter.com/chadstolper" TargetMode="External"/><Relationship Id="rId4836" Type="http://schemas.openxmlformats.org/officeDocument/2006/relationships/hyperlink" Target="https://twitter.com/sam_neas" TargetMode="External"/><Relationship Id="rId261" Type="http://schemas.openxmlformats.org/officeDocument/2006/relationships/hyperlink" Target="https://t.co/pe9xNJe56Z" TargetMode="External"/><Relationship Id="rId499" Type="http://schemas.openxmlformats.org/officeDocument/2006/relationships/hyperlink" Target="http://t.co/pUXUeGvZMO" TargetMode="External"/><Relationship Id="rId2387" Type="http://schemas.openxmlformats.org/officeDocument/2006/relationships/hyperlink" Target="http://pbs.twimg.com/profile_images/494442523470069760/zMqGXNKY_normal.jpeg" TargetMode="External"/><Relationship Id="rId2594" Type="http://schemas.openxmlformats.org/officeDocument/2006/relationships/hyperlink" Target="http://pbs.twimg.com/profile_images/1277437845460922368/LesVEA_V_normal.jpg" TargetMode="External"/><Relationship Id="rId3340" Type="http://schemas.openxmlformats.org/officeDocument/2006/relationships/hyperlink" Target="https://twitter.com/lala_6x" TargetMode="External"/><Relationship Id="rId3438" Type="http://schemas.openxmlformats.org/officeDocument/2006/relationships/hyperlink" Target="https://twitter.com/slasher" TargetMode="External"/><Relationship Id="rId3645" Type="http://schemas.openxmlformats.org/officeDocument/2006/relationships/hyperlink" Target="https://twitter.com/longlosttj" TargetMode="External"/><Relationship Id="rId3852" Type="http://schemas.openxmlformats.org/officeDocument/2006/relationships/hyperlink" Target="https://twitter.com/ffestiva" TargetMode="External"/><Relationship Id="rId359" Type="http://schemas.openxmlformats.org/officeDocument/2006/relationships/hyperlink" Target="https://t.co/I6imoqLWKi" TargetMode="External"/><Relationship Id="rId566" Type="http://schemas.openxmlformats.org/officeDocument/2006/relationships/hyperlink" Target="https://t.co/d2S65Bn0V3" TargetMode="External"/><Relationship Id="rId773" Type="http://schemas.openxmlformats.org/officeDocument/2006/relationships/hyperlink" Target="http://pbs.twimg.com/profile_images/1293727442314629120/Edjmf6AP_normal.jpg" TargetMode="External"/><Relationship Id="rId1196" Type="http://schemas.openxmlformats.org/officeDocument/2006/relationships/hyperlink" Target="http://pbs.twimg.com/profile_images/1274459735513862144/iYA43jX6_normal.jpg" TargetMode="External"/><Relationship Id="rId2247" Type="http://schemas.openxmlformats.org/officeDocument/2006/relationships/hyperlink" Target="http://pbs.twimg.com/profile_images/1298243411242295298/heKFdWOs_normal.jpg" TargetMode="External"/><Relationship Id="rId2454" Type="http://schemas.openxmlformats.org/officeDocument/2006/relationships/hyperlink" Target="http://pbs.twimg.com/profile_images/1278134646018957312/2MctCtNz_normal.jpg" TargetMode="External"/><Relationship Id="rId2899" Type="http://schemas.openxmlformats.org/officeDocument/2006/relationships/hyperlink" Target="https://twitter.com/moragis_" TargetMode="External"/><Relationship Id="rId3200" Type="http://schemas.openxmlformats.org/officeDocument/2006/relationships/hyperlink" Target="https://twitter.com/ajclassic" TargetMode="External"/><Relationship Id="rId3505" Type="http://schemas.openxmlformats.org/officeDocument/2006/relationships/hyperlink" Target="https://twitter.com/shallow_pocket" TargetMode="External"/><Relationship Id="rId4903" Type="http://schemas.openxmlformats.org/officeDocument/2006/relationships/hyperlink" Target="https://twitter.com/tossupbot" TargetMode="External"/><Relationship Id="rId121" Type="http://schemas.openxmlformats.org/officeDocument/2006/relationships/hyperlink" Target="https://t.co/PHCKWjVpZx" TargetMode="External"/><Relationship Id="rId219" Type="http://schemas.openxmlformats.org/officeDocument/2006/relationships/hyperlink" Target="https://t.co/V339JOreas" TargetMode="External"/><Relationship Id="rId426" Type="http://schemas.openxmlformats.org/officeDocument/2006/relationships/hyperlink" Target="https://t.co/eKkckw1cog" TargetMode="External"/><Relationship Id="rId633" Type="http://schemas.openxmlformats.org/officeDocument/2006/relationships/hyperlink" Target="https://t.co/cWNhPkKOf0" TargetMode="External"/><Relationship Id="rId980" Type="http://schemas.openxmlformats.org/officeDocument/2006/relationships/hyperlink" Target="http://pbs.twimg.com/profile_images/1103757299070439425/Fs02Qp1w_normal.jpg" TargetMode="External"/><Relationship Id="rId1056" Type="http://schemas.openxmlformats.org/officeDocument/2006/relationships/hyperlink" Target="http://pbs.twimg.com/profile_images/1219743066069905408/15m8Qvx1_normal.jpg" TargetMode="External"/><Relationship Id="rId1263" Type="http://schemas.openxmlformats.org/officeDocument/2006/relationships/hyperlink" Target="http://pbs.twimg.com/profile_images/1259508967115382784/JYZhFxQ7_normal.jpg" TargetMode="External"/><Relationship Id="rId2107" Type="http://schemas.openxmlformats.org/officeDocument/2006/relationships/hyperlink" Target="http://pbs.twimg.com/profile_images/611650094249701376/2RFbq7cH_normal.png" TargetMode="External"/><Relationship Id="rId2314" Type="http://schemas.openxmlformats.org/officeDocument/2006/relationships/hyperlink" Target="http://pbs.twimg.com/profile_images/1274446788926242817/adfa-8wa_normal.jpg" TargetMode="External"/><Relationship Id="rId2661" Type="http://schemas.openxmlformats.org/officeDocument/2006/relationships/hyperlink" Target="http://pbs.twimg.com/profile_images/1164691682786516992/W11UkWbO_normal.jpg" TargetMode="External"/><Relationship Id="rId2759" Type="http://schemas.openxmlformats.org/officeDocument/2006/relationships/hyperlink" Target="http://pbs.twimg.com/profile_images/1243549435294093314/C4Yz0Ngb_normal.jpg" TargetMode="External"/><Relationship Id="rId2966" Type="http://schemas.openxmlformats.org/officeDocument/2006/relationships/hyperlink" Target="https://twitter.com/capitals" TargetMode="External"/><Relationship Id="rId3712" Type="http://schemas.openxmlformats.org/officeDocument/2006/relationships/hyperlink" Target="https://twitter.com/savannahhforge" TargetMode="External"/><Relationship Id="rId840" Type="http://schemas.openxmlformats.org/officeDocument/2006/relationships/hyperlink" Target="http://pbs.twimg.com/profile_images/1298281668302733312/cdQre-z__normal.jpg" TargetMode="External"/><Relationship Id="rId938" Type="http://schemas.openxmlformats.org/officeDocument/2006/relationships/hyperlink" Target="http://pbs.twimg.com/profile_images/1272385042686152705/GMPC5FhK_normal.jpg" TargetMode="External"/><Relationship Id="rId1470" Type="http://schemas.openxmlformats.org/officeDocument/2006/relationships/hyperlink" Target="http://pbs.twimg.com/profile_images/1269987285552050178/4H9rB__N_normal.jpg" TargetMode="External"/><Relationship Id="rId1568" Type="http://schemas.openxmlformats.org/officeDocument/2006/relationships/hyperlink" Target="http://pbs.twimg.com/profile_images/1226583871749115904/iu71l5b3_normal.jpg" TargetMode="External"/><Relationship Id="rId1775" Type="http://schemas.openxmlformats.org/officeDocument/2006/relationships/hyperlink" Target="http://pbs.twimg.com/profile_images/1268958680243994625/EIcN7Hdz_normal.jpg" TargetMode="External"/><Relationship Id="rId2521" Type="http://schemas.openxmlformats.org/officeDocument/2006/relationships/hyperlink" Target="http://pbs.twimg.com/profile_images/1292908786332528641/7PecDj05_normal.png" TargetMode="External"/><Relationship Id="rId2619" Type="http://schemas.openxmlformats.org/officeDocument/2006/relationships/hyperlink" Target="http://pbs.twimg.com/profile_images/1116336270274330624/5VV1xalf_normal.jpg" TargetMode="External"/><Relationship Id="rId2826" Type="http://schemas.openxmlformats.org/officeDocument/2006/relationships/hyperlink" Target="http://pbs.twimg.com/profile_images/771802394195668992/sdiSWCGC_normal.jpg" TargetMode="External"/><Relationship Id="rId4181" Type="http://schemas.openxmlformats.org/officeDocument/2006/relationships/hyperlink" Target="https://twitter.com/foppy78" TargetMode="External"/><Relationship Id="rId4279" Type="http://schemas.openxmlformats.org/officeDocument/2006/relationships/hyperlink" Target="https://twitter.com/scarboroughdad" TargetMode="External"/><Relationship Id="rId5025" Type="http://schemas.openxmlformats.org/officeDocument/2006/relationships/hyperlink" Target="https://twitter.com/clamgg" TargetMode="External"/><Relationship Id="rId67" Type="http://schemas.openxmlformats.org/officeDocument/2006/relationships/hyperlink" Target="https://t.co/aZNBDNDksm" TargetMode="External"/><Relationship Id="rId700" Type="http://schemas.openxmlformats.org/officeDocument/2006/relationships/hyperlink" Target="https://t.co/kchw9aoECH" TargetMode="External"/><Relationship Id="rId1123" Type="http://schemas.openxmlformats.org/officeDocument/2006/relationships/hyperlink" Target="http://pbs.twimg.com/profile_images/1296823729541058564/ryQUV4AW_normal.jpg" TargetMode="External"/><Relationship Id="rId1330" Type="http://schemas.openxmlformats.org/officeDocument/2006/relationships/hyperlink" Target="http://pbs.twimg.com/profile_images/1291568406571802625/1lvVJzre_normal.jpg" TargetMode="External"/><Relationship Id="rId1428" Type="http://schemas.openxmlformats.org/officeDocument/2006/relationships/hyperlink" Target="http://pbs.twimg.com/profile_images/1288708863567560705/vJXYlr1Y_normal.jpg" TargetMode="External"/><Relationship Id="rId1635" Type="http://schemas.openxmlformats.org/officeDocument/2006/relationships/hyperlink" Target="http://pbs.twimg.com/profile_images/1294605552178417669/hTL7d2kp_normal.jpg" TargetMode="External"/><Relationship Id="rId1982" Type="http://schemas.openxmlformats.org/officeDocument/2006/relationships/hyperlink" Target="http://pbs.twimg.com/profile_images/1291393387917119490/K4Tax4jP_normal.jpg" TargetMode="External"/><Relationship Id="rId3088" Type="http://schemas.openxmlformats.org/officeDocument/2006/relationships/hyperlink" Target="https://twitter.com/realskipbayless" TargetMode="External"/><Relationship Id="rId4041" Type="http://schemas.openxmlformats.org/officeDocument/2006/relationships/hyperlink" Target="https://twitter.com/benchilwell" TargetMode="External"/><Relationship Id="rId4486" Type="http://schemas.openxmlformats.org/officeDocument/2006/relationships/hyperlink" Target="https://twitter.com/jtimbertwerk" TargetMode="External"/><Relationship Id="rId4693" Type="http://schemas.openxmlformats.org/officeDocument/2006/relationships/hyperlink" Target="https://twitter.com/hunterstonelynn" TargetMode="External"/><Relationship Id="rId1842" Type="http://schemas.openxmlformats.org/officeDocument/2006/relationships/hyperlink" Target="http://pbs.twimg.com/profile_images/1218083184216244230/LeCALbiX_normal.jpg" TargetMode="External"/><Relationship Id="rId3295" Type="http://schemas.openxmlformats.org/officeDocument/2006/relationships/hyperlink" Target="https://twitter.com/tcs37" TargetMode="External"/><Relationship Id="rId4139" Type="http://schemas.openxmlformats.org/officeDocument/2006/relationships/hyperlink" Target="https://twitter.com/finch17finch" TargetMode="External"/><Relationship Id="rId4346" Type="http://schemas.openxmlformats.org/officeDocument/2006/relationships/hyperlink" Target="https://twitter.com/xdevhs" TargetMode="External"/><Relationship Id="rId4553" Type="http://schemas.openxmlformats.org/officeDocument/2006/relationships/hyperlink" Target="https://twitter.com/patrickrinck" TargetMode="External"/><Relationship Id="rId4760" Type="http://schemas.openxmlformats.org/officeDocument/2006/relationships/hyperlink" Target="https://twitter.com/donkitrk99" TargetMode="External"/><Relationship Id="rId4998" Type="http://schemas.openxmlformats.org/officeDocument/2006/relationships/hyperlink" Target="https://twitter.com/tlrmr" TargetMode="External"/><Relationship Id="rId1702" Type="http://schemas.openxmlformats.org/officeDocument/2006/relationships/hyperlink" Target="http://pbs.twimg.com/profile_images/1283175926021275648/cFGN54C7_normal.jpg" TargetMode="External"/><Relationship Id="rId3155" Type="http://schemas.openxmlformats.org/officeDocument/2006/relationships/hyperlink" Target="https://twitter.com/thaddeusmcboosh" TargetMode="External"/><Relationship Id="rId3362" Type="http://schemas.openxmlformats.org/officeDocument/2006/relationships/hyperlink" Target="https://twitter.com/karenwanker" TargetMode="External"/><Relationship Id="rId4206" Type="http://schemas.openxmlformats.org/officeDocument/2006/relationships/hyperlink" Target="https://twitter.com/kleshreen" TargetMode="External"/><Relationship Id="rId4413" Type="http://schemas.openxmlformats.org/officeDocument/2006/relationships/hyperlink" Target="https://twitter.com/bksld21" TargetMode="External"/><Relationship Id="rId4620" Type="http://schemas.openxmlformats.org/officeDocument/2006/relationships/hyperlink" Target="https://twitter.com/gregtbasta" TargetMode="External"/><Relationship Id="rId4858" Type="http://schemas.openxmlformats.org/officeDocument/2006/relationships/hyperlink" Target="https://twitter.com/xrams" TargetMode="External"/><Relationship Id="rId283" Type="http://schemas.openxmlformats.org/officeDocument/2006/relationships/hyperlink" Target="https://t.co/zU3TL6KO65" TargetMode="External"/><Relationship Id="rId490" Type="http://schemas.openxmlformats.org/officeDocument/2006/relationships/hyperlink" Target="https://t.co/9UfFnL4njL" TargetMode="External"/><Relationship Id="rId2171" Type="http://schemas.openxmlformats.org/officeDocument/2006/relationships/hyperlink" Target="http://pbs.twimg.com/profile_images/1276605809007484928/pZoda59D_normal.jpg" TargetMode="External"/><Relationship Id="rId3015" Type="http://schemas.openxmlformats.org/officeDocument/2006/relationships/hyperlink" Target="https://twitter.com/ftsoso_" TargetMode="External"/><Relationship Id="rId3222" Type="http://schemas.openxmlformats.org/officeDocument/2006/relationships/hyperlink" Target="https://twitter.com/phillies" TargetMode="External"/><Relationship Id="rId3667" Type="http://schemas.openxmlformats.org/officeDocument/2006/relationships/hyperlink" Target="https://twitter.com/bth_izuka" TargetMode="External"/><Relationship Id="rId3874" Type="http://schemas.openxmlformats.org/officeDocument/2006/relationships/hyperlink" Target="https://twitter.com/welovedogsusa" TargetMode="External"/><Relationship Id="rId4718" Type="http://schemas.openxmlformats.org/officeDocument/2006/relationships/hyperlink" Target="https://twitter.com/brown11b" TargetMode="External"/><Relationship Id="rId4925" Type="http://schemas.openxmlformats.org/officeDocument/2006/relationships/hyperlink" Target="https://twitter.com/redzeppelin7" TargetMode="External"/><Relationship Id="rId143" Type="http://schemas.openxmlformats.org/officeDocument/2006/relationships/hyperlink" Target="https://t.co/baPeUcU2yH" TargetMode="External"/><Relationship Id="rId350" Type="http://schemas.openxmlformats.org/officeDocument/2006/relationships/hyperlink" Target="https://t.co/Mn5aq9ulhn" TargetMode="External"/><Relationship Id="rId588" Type="http://schemas.openxmlformats.org/officeDocument/2006/relationships/hyperlink" Target="https://t.co/0drkVSqAn7" TargetMode="External"/><Relationship Id="rId795" Type="http://schemas.openxmlformats.org/officeDocument/2006/relationships/hyperlink" Target="http://pbs.twimg.com/profile_images/634514155261833216/czgYrPLQ_normal.jpg" TargetMode="External"/><Relationship Id="rId2031" Type="http://schemas.openxmlformats.org/officeDocument/2006/relationships/hyperlink" Target="http://pbs.twimg.com/profile_images/1293544235917025281/LZB7VHeY_normal.jpg" TargetMode="External"/><Relationship Id="rId2269" Type="http://schemas.openxmlformats.org/officeDocument/2006/relationships/hyperlink" Target="http://pbs.twimg.com/profile_images/1293026125699067906/O2t3_EDV_normal.jpg" TargetMode="External"/><Relationship Id="rId2476" Type="http://schemas.openxmlformats.org/officeDocument/2006/relationships/hyperlink" Target="http://pbs.twimg.com/profile_images/1296124091263520768/eECPbcr9_normal.jpg" TargetMode="External"/><Relationship Id="rId2683" Type="http://schemas.openxmlformats.org/officeDocument/2006/relationships/hyperlink" Target="http://pbs.twimg.com/profile_images/1232878102302228480/Mub-1qc5_normal.jpg" TargetMode="External"/><Relationship Id="rId2890" Type="http://schemas.openxmlformats.org/officeDocument/2006/relationships/hyperlink" Target="http://pbs.twimg.com/profile_images/486462232407322625/Evcl733t_normal.jpeg" TargetMode="External"/><Relationship Id="rId3527" Type="http://schemas.openxmlformats.org/officeDocument/2006/relationships/hyperlink" Target="https://twitter.com/amg_gramatix" TargetMode="External"/><Relationship Id="rId3734" Type="http://schemas.openxmlformats.org/officeDocument/2006/relationships/hyperlink" Target="https://twitter.com/ahwatukeechiro" TargetMode="External"/><Relationship Id="rId3941" Type="http://schemas.openxmlformats.org/officeDocument/2006/relationships/hyperlink" Target="https://twitter.com/elitelakeshow" TargetMode="External"/><Relationship Id="rId9" Type="http://schemas.openxmlformats.org/officeDocument/2006/relationships/hyperlink" Target="https://t.co/1mE8PUF1Lc" TargetMode="External"/><Relationship Id="rId210" Type="http://schemas.openxmlformats.org/officeDocument/2006/relationships/hyperlink" Target="https://t.co/h4xL7PG2Dw" TargetMode="External"/><Relationship Id="rId448" Type="http://schemas.openxmlformats.org/officeDocument/2006/relationships/hyperlink" Target="https://t.co/fNmwK0kBE8" TargetMode="External"/><Relationship Id="rId655" Type="http://schemas.openxmlformats.org/officeDocument/2006/relationships/hyperlink" Target="https://t.co/jXjEt4iksI" TargetMode="External"/><Relationship Id="rId862" Type="http://schemas.openxmlformats.org/officeDocument/2006/relationships/hyperlink" Target="http://pbs.twimg.com/profile_images/1292146483249152007/JWe5drZ3_normal.jpg" TargetMode="External"/><Relationship Id="rId1078" Type="http://schemas.openxmlformats.org/officeDocument/2006/relationships/hyperlink" Target="http://pbs.twimg.com/profile_images/1096466116556124161/M4MMmWyW_normal.png" TargetMode="External"/><Relationship Id="rId1285" Type="http://schemas.openxmlformats.org/officeDocument/2006/relationships/hyperlink" Target="http://pbs.twimg.com/profile_images/1298076315971657729/NQAFdrq7_normal.jpg" TargetMode="External"/><Relationship Id="rId1492" Type="http://schemas.openxmlformats.org/officeDocument/2006/relationships/hyperlink" Target="http://pbs.twimg.com/profile_images/1033503936253181952/CAkBVoxG_normal.jpg" TargetMode="External"/><Relationship Id="rId2129" Type="http://schemas.openxmlformats.org/officeDocument/2006/relationships/hyperlink" Target="http://pbs.twimg.com/profile_images/1195241166624690176/eHjY05Jz_normal.jpg" TargetMode="External"/><Relationship Id="rId2336" Type="http://schemas.openxmlformats.org/officeDocument/2006/relationships/hyperlink" Target="http://pbs.twimg.com/profile_images/1285735434828619777/rCyRVUss_normal.jpg" TargetMode="External"/><Relationship Id="rId2543" Type="http://schemas.openxmlformats.org/officeDocument/2006/relationships/hyperlink" Target="http://pbs.twimg.com/profile_images/1290095380223397893/XokHAtLq_normal.jpg" TargetMode="External"/><Relationship Id="rId2750" Type="http://schemas.openxmlformats.org/officeDocument/2006/relationships/hyperlink" Target="http://pbs.twimg.com/profile_images/1273014933056356352/-jmgl7ey_normal.jpg" TargetMode="External"/><Relationship Id="rId2988" Type="http://schemas.openxmlformats.org/officeDocument/2006/relationships/hyperlink" Target="https://twitter.com/madgejesss" TargetMode="External"/><Relationship Id="rId3801" Type="http://schemas.openxmlformats.org/officeDocument/2006/relationships/hyperlink" Target="https://twitter.com/dudinhaveigaofc" TargetMode="External"/><Relationship Id="rId5047" Type="http://schemas.openxmlformats.org/officeDocument/2006/relationships/hyperlink" Target="https://twitter.com/kalejphoto" TargetMode="External"/><Relationship Id="rId308" Type="http://schemas.openxmlformats.org/officeDocument/2006/relationships/hyperlink" Target="https://t.co/iEwi6djeF7" TargetMode="External"/><Relationship Id="rId515" Type="http://schemas.openxmlformats.org/officeDocument/2006/relationships/hyperlink" Target="https://t.co/n6wauKndKu" TargetMode="External"/><Relationship Id="rId722" Type="http://schemas.openxmlformats.org/officeDocument/2006/relationships/hyperlink" Target="http://pbs.twimg.com/profile_images/1297549306870878212/mgtrAkEQ_normal.jpg" TargetMode="External"/><Relationship Id="rId1145" Type="http://schemas.openxmlformats.org/officeDocument/2006/relationships/hyperlink" Target="http://pbs.twimg.com/profile_images/1285756000209903618/RSDEWxoP_normal.jpg" TargetMode="External"/><Relationship Id="rId1352" Type="http://schemas.openxmlformats.org/officeDocument/2006/relationships/hyperlink" Target="http://pbs.twimg.com/profile_images/1296851852139651072/PC4OiDTR_normal.jpg" TargetMode="External"/><Relationship Id="rId1797" Type="http://schemas.openxmlformats.org/officeDocument/2006/relationships/hyperlink" Target="http://pbs.twimg.com/profile_images/1273291075168452608/zawvuBiQ_normal.jpg" TargetMode="External"/><Relationship Id="rId2403" Type="http://schemas.openxmlformats.org/officeDocument/2006/relationships/hyperlink" Target="http://pbs.twimg.com/profile_images/1267942413412249607/qdg9t4cy_normal.jpg" TargetMode="External"/><Relationship Id="rId2848" Type="http://schemas.openxmlformats.org/officeDocument/2006/relationships/hyperlink" Target="http://pbs.twimg.com/profile_images/1007143050802429954/xzykuUDC_normal.jpg" TargetMode="External"/><Relationship Id="rId89" Type="http://schemas.openxmlformats.org/officeDocument/2006/relationships/hyperlink" Target="https://t.co/wVH5yL1gCR" TargetMode="External"/><Relationship Id="rId1005" Type="http://schemas.openxmlformats.org/officeDocument/2006/relationships/hyperlink" Target="http://pbs.twimg.com/profile_images/1242998706380496897/iX-3JLU8_normal.jpg" TargetMode="External"/><Relationship Id="rId1212" Type="http://schemas.openxmlformats.org/officeDocument/2006/relationships/hyperlink" Target="http://pbs.twimg.com/profile_images/1296972099601477632/Mt_0-w7O_normal.jpg" TargetMode="External"/><Relationship Id="rId1657" Type="http://schemas.openxmlformats.org/officeDocument/2006/relationships/hyperlink" Target="http://pbs.twimg.com/profile_images/1224739035131928578/v0bM_iHm_normal.jpg" TargetMode="External"/><Relationship Id="rId1864" Type="http://schemas.openxmlformats.org/officeDocument/2006/relationships/hyperlink" Target="http://pbs.twimg.com/profile_images/1203974643050254336/EDTKbrB2_normal.jpg" TargetMode="External"/><Relationship Id="rId2610" Type="http://schemas.openxmlformats.org/officeDocument/2006/relationships/hyperlink" Target="http://pbs.twimg.com/profile_images/423110073796554752/e87XSSY8_normal.jpeg" TargetMode="External"/><Relationship Id="rId2708" Type="http://schemas.openxmlformats.org/officeDocument/2006/relationships/hyperlink" Target="http://pbs.twimg.com/profile_images/1280207523098906625/giPXMe-C_normal.jpg" TargetMode="External"/><Relationship Id="rId2915" Type="http://schemas.openxmlformats.org/officeDocument/2006/relationships/hyperlink" Target="https://twitter.com/princejm95" TargetMode="External"/><Relationship Id="rId4063" Type="http://schemas.openxmlformats.org/officeDocument/2006/relationships/hyperlink" Target="https://twitter.com/silvers559" TargetMode="External"/><Relationship Id="rId4270" Type="http://schemas.openxmlformats.org/officeDocument/2006/relationships/hyperlink" Target="https://twitter.com/parattino1" TargetMode="External"/><Relationship Id="rId4368" Type="http://schemas.openxmlformats.org/officeDocument/2006/relationships/hyperlink" Target="https://twitter.com/iamnota_dyke" TargetMode="External"/><Relationship Id="rId4575" Type="http://schemas.openxmlformats.org/officeDocument/2006/relationships/hyperlink" Target="https://twitter.com/jaypgatsby" TargetMode="External"/><Relationship Id="rId1517" Type="http://schemas.openxmlformats.org/officeDocument/2006/relationships/hyperlink" Target="http://pbs.twimg.com/profile_images/1248657434039799808/FKc4UfRC_normal.jpg" TargetMode="External"/><Relationship Id="rId1724" Type="http://schemas.openxmlformats.org/officeDocument/2006/relationships/hyperlink" Target="http://pbs.twimg.com/profile_images/887772137708285952/mCSxDLw2_normal.jpg" TargetMode="External"/><Relationship Id="rId3177" Type="http://schemas.openxmlformats.org/officeDocument/2006/relationships/hyperlink" Target="https://twitter.com/528491nvb" TargetMode="External"/><Relationship Id="rId4130" Type="http://schemas.openxmlformats.org/officeDocument/2006/relationships/hyperlink" Target="https://twitter.com/mi2guys" TargetMode="External"/><Relationship Id="rId4228" Type="http://schemas.openxmlformats.org/officeDocument/2006/relationships/hyperlink" Target="https://twitter.com/jaredgray218" TargetMode="External"/><Relationship Id="rId4782" Type="http://schemas.openxmlformats.org/officeDocument/2006/relationships/hyperlink" Target="https://twitter.com/welpitschris" TargetMode="External"/><Relationship Id="rId16" Type="http://schemas.openxmlformats.org/officeDocument/2006/relationships/hyperlink" Target="https://t.co/RIh8gJHBoq" TargetMode="External"/><Relationship Id="rId1931" Type="http://schemas.openxmlformats.org/officeDocument/2006/relationships/hyperlink" Target="http://pbs.twimg.com/profile_images/824190627327905793/D8GS7uJT_normal.jpg" TargetMode="External"/><Relationship Id="rId3037" Type="http://schemas.openxmlformats.org/officeDocument/2006/relationships/hyperlink" Target="https://twitter.com/saltymusicstan" TargetMode="External"/><Relationship Id="rId3384" Type="http://schemas.openxmlformats.org/officeDocument/2006/relationships/hyperlink" Target="https://twitter.com/kellyoubresson" TargetMode="External"/><Relationship Id="rId3591" Type="http://schemas.openxmlformats.org/officeDocument/2006/relationships/hyperlink" Target="https://twitter.com/spidadmitchell" TargetMode="External"/><Relationship Id="rId3689" Type="http://schemas.openxmlformats.org/officeDocument/2006/relationships/hyperlink" Target="https://twitter.com/matisyahuu619" TargetMode="External"/><Relationship Id="rId3896" Type="http://schemas.openxmlformats.org/officeDocument/2006/relationships/hyperlink" Target="https://twitter.com/blahsted" TargetMode="External"/><Relationship Id="rId4435" Type="http://schemas.openxmlformats.org/officeDocument/2006/relationships/hyperlink" Target="https://twitter.com/franksfanclub" TargetMode="External"/><Relationship Id="rId4642" Type="http://schemas.openxmlformats.org/officeDocument/2006/relationships/hyperlink" Target="https://twitter.com/gareth_giggs" TargetMode="External"/><Relationship Id="rId2193" Type="http://schemas.openxmlformats.org/officeDocument/2006/relationships/hyperlink" Target="http://pbs.twimg.com/profile_images/1237556624572559360/lYIbumiG_normal.jpg" TargetMode="External"/><Relationship Id="rId2498" Type="http://schemas.openxmlformats.org/officeDocument/2006/relationships/hyperlink" Target="http://pbs.twimg.com/profile_images/1267190769309319169/RAoJR3b3_normal.jpg" TargetMode="External"/><Relationship Id="rId3244" Type="http://schemas.openxmlformats.org/officeDocument/2006/relationships/hyperlink" Target="https://twitter.com/alecweber19" TargetMode="External"/><Relationship Id="rId3451" Type="http://schemas.openxmlformats.org/officeDocument/2006/relationships/hyperlink" Target="https://twitter.com/clumzy_slays" TargetMode="External"/><Relationship Id="rId3549" Type="http://schemas.openxmlformats.org/officeDocument/2006/relationships/hyperlink" Target="https://twitter.com/litklaythompson" TargetMode="External"/><Relationship Id="rId4502" Type="http://schemas.openxmlformats.org/officeDocument/2006/relationships/hyperlink" Target="https://twitter.com/ali_b_" TargetMode="External"/><Relationship Id="rId4947" Type="http://schemas.openxmlformats.org/officeDocument/2006/relationships/hyperlink" Target="https://twitter.com/thejosephbarnes" TargetMode="External"/><Relationship Id="rId165" Type="http://schemas.openxmlformats.org/officeDocument/2006/relationships/hyperlink" Target="https://t.co/dLyyJIm23M" TargetMode="External"/><Relationship Id="rId372" Type="http://schemas.openxmlformats.org/officeDocument/2006/relationships/hyperlink" Target="https://t.co/7hZG8aRHdS" TargetMode="External"/><Relationship Id="rId677" Type="http://schemas.openxmlformats.org/officeDocument/2006/relationships/hyperlink" Target="https://t.co/ZDXRUJsspd" TargetMode="External"/><Relationship Id="rId2053" Type="http://schemas.openxmlformats.org/officeDocument/2006/relationships/hyperlink" Target="http://pbs.twimg.com/profile_images/1047282481328803840/9s_mogIC_normal.jpg" TargetMode="External"/><Relationship Id="rId2260" Type="http://schemas.openxmlformats.org/officeDocument/2006/relationships/hyperlink" Target="http://pbs.twimg.com/profile_images/1297719190510612482/jKFoP3Sm_normal.jpg" TargetMode="External"/><Relationship Id="rId2358" Type="http://schemas.openxmlformats.org/officeDocument/2006/relationships/hyperlink" Target="http://pbs.twimg.com/profile_images/1268590921479794695/6cYaStRy_normal.jpg" TargetMode="External"/><Relationship Id="rId3104" Type="http://schemas.openxmlformats.org/officeDocument/2006/relationships/hyperlink" Target="https://twitter.com/urquidyszn" TargetMode="External"/><Relationship Id="rId3311" Type="http://schemas.openxmlformats.org/officeDocument/2006/relationships/hyperlink" Target="https://twitter.com/cambo413" TargetMode="External"/><Relationship Id="rId3756" Type="http://schemas.openxmlformats.org/officeDocument/2006/relationships/hyperlink" Target="https://twitter.com/robbygunnz" TargetMode="External"/><Relationship Id="rId3963" Type="http://schemas.openxmlformats.org/officeDocument/2006/relationships/hyperlink" Target="https://twitter.com/lightupthehalo0" TargetMode="External"/><Relationship Id="rId4807" Type="http://schemas.openxmlformats.org/officeDocument/2006/relationships/hyperlink" Target="https://twitter.com/wormsinthesoup" TargetMode="External"/><Relationship Id="rId232" Type="http://schemas.openxmlformats.org/officeDocument/2006/relationships/hyperlink" Target="https://t.co/vFm299XfOl" TargetMode="External"/><Relationship Id="rId884" Type="http://schemas.openxmlformats.org/officeDocument/2006/relationships/hyperlink" Target="http://pbs.twimg.com/profile_images/1235065808411226112/NJmiNcLS_normal.jpg" TargetMode="External"/><Relationship Id="rId2120" Type="http://schemas.openxmlformats.org/officeDocument/2006/relationships/hyperlink" Target="http://pbs.twimg.com/profile_images/1234024358579822592/cMCYSrbp_normal.jpg" TargetMode="External"/><Relationship Id="rId2565" Type="http://schemas.openxmlformats.org/officeDocument/2006/relationships/hyperlink" Target="http://pbs.twimg.com/profile_images/1041438892321386501/ztQ6v0Qg_normal.jpg" TargetMode="External"/><Relationship Id="rId2772" Type="http://schemas.openxmlformats.org/officeDocument/2006/relationships/hyperlink" Target="http://pbs.twimg.com/profile_images/1073249647488057346/piAHnDTQ_normal.jpg" TargetMode="External"/><Relationship Id="rId3409" Type="http://schemas.openxmlformats.org/officeDocument/2006/relationships/hyperlink" Target="https://twitter.com/t_0_n_e__" TargetMode="External"/><Relationship Id="rId3616" Type="http://schemas.openxmlformats.org/officeDocument/2006/relationships/hyperlink" Target="https://twitter.com/john_tylerhinos" TargetMode="External"/><Relationship Id="rId3823" Type="http://schemas.openxmlformats.org/officeDocument/2006/relationships/hyperlink" Target="https://twitter.com/chipfranklin" TargetMode="External"/><Relationship Id="rId5069" Type="http://schemas.openxmlformats.org/officeDocument/2006/relationships/hyperlink" Target="https://twitter.com/golf4miami" TargetMode="External"/><Relationship Id="rId537" Type="http://schemas.openxmlformats.org/officeDocument/2006/relationships/hyperlink" Target="https://t.co/wxrUEIzWEy" TargetMode="External"/><Relationship Id="rId744" Type="http://schemas.openxmlformats.org/officeDocument/2006/relationships/hyperlink" Target="http://pbs.twimg.com/profile_images/1279019392571863046/XQAB7jkM_normal.jpg" TargetMode="External"/><Relationship Id="rId951" Type="http://schemas.openxmlformats.org/officeDocument/2006/relationships/hyperlink" Target="http://pbs.twimg.com/profile_images/1277250249548009474/1blCM71U_normal.jpg" TargetMode="External"/><Relationship Id="rId1167" Type="http://schemas.openxmlformats.org/officeDocument/2006/relationships/hyperlink" Target="http://pbs.twimg.com/profile_images/1298664597998559233/vx6tAWT4_normal.jpg" TargetMode="External"/><Relationship Id="rId1374" Type="http://schemas.openxmlformats.org/officeDocument/2006/relationships/hyperlink" Target="http://pbs.twimg.com/profile_images/1033095998338420737/Vn6GVWRK_normal.jpg" TargetMode="External"/><Relationship Id="rId1581" Type="http://schemas.openxmlformats.org/officeDocument/2006/relationships/hyperlink" Target="http://pbs.twimg.com/profile_images/475270231393181696/tmqNjfK1_normal.jpeg" TargetMode="External"/><Relationship Id="rId1679" Type="http://schemas.openxmlformats.org/officeDocument/2006/relationships/hyperlink" Target="http://pbs.twimg.com/profile_images/1271862979714113536/TOjsDfbF_normal.jpg" TargetMode="External"/><Relationship Id="rId2218" Type="http://schemas.openxmlformats.org/officeDocument/2006/relationships/hyperlink" Target="http://pbs.twimg.com/profile_images/1264989869966856192/WA5Wf5vk_normal.jpg" TargetMode="External"/><Relationship Id="rId2425" Type="http://schemas.openxmlformats.org/officeDocument/2006/relationships/hyperlink" Target="http://pbs.twimg.com/profile_images/1029558050040901632/YFnhMyfZ_normal.jpg" TargetMode="External"/><Relationship Id="rId2632" Type="http://schemas.openxmlformats.org/officeDocument/2006/relationships/hyperlink" Target="http://pbs.twimg.com/profile_images/1290724099485061123/zFyLbvD2_normal.jpg" TargetMode="External"/><Relationship Id="rId4085" Type="http://schemas.openxmlformats.org/officeDocument/2006/relationships/hyperlink" Target="https://twitter.com/whoa_kimbosabe" TargetMode="External"/><Relationship Id="rId4292" Type="http://schemas.openxmlformats.org/officeDocument/2006/relationships/hyperlink" Target="https://twitter.com/trublu24" TargetMode="External"/><Relationship Id="rId80" Type="http://schemas.openxmlformats.org/officeDocument/2006/relationships/hyperlink" Target="https://t.co/nXwkjh1IpJ" TargetMode="External"/><Relationship Id="rId604" Type="http://schemas.openxmlformats.org/officeDocument/2006/relationships/hyperlink" Target="https://t.co/gDOVzUitra" TargetMode="External"/><Relationship Id="rId811" Type="http://schemas.openxmlformats.org/officeDocument/2006/relationships/hyperlink" Target="http://pbs.twimg.com/profile_images/1276317435503796225/V3UjF9-j_normal.jpg" TargetMode="External"/><Relationship Id="rId1027" Type="http://schemas.openxmlformats.org/officeDocument/2006/relationships/hyperlink" Target="http://pbs.twimg.com/profile_images/1524109829/AU-Teddy_rev3_normal.jpeg" TargetMode="External"/><Relationship Id="rId1234" Type="http://schemas.openxmlformats.org/officeDocument/2006/relationships/hyperlink" Target="http://pbs.twimg.com/profile_images/378800000428353334/2643b9fc82ca20eef5b9b8dbf19e0b68_normal.jpeg" TargetMode="External"/><Relationship Id="rId1441" Type="http://schemas.openxmlformats.org/officeDocument/2006/relationships/hyperlink" Target="http://pbs.twimg.com/profile_images/1264846588301570050/ZDlvk0cE_normal.jpg" TargetMode="External"/><Relationship Id="rId1886" Type="http://schemas.openxmlformats.org/officeDocument/2006/relationships/hyperlink" Target="http://pbs.twimg.com/profile_images/1290489681159704578/xQpfcPZL_normal.jpg" TargetMode="External"/><Relationship Id="rId2937" Type="http://schemas.openxmlformats.org/officeDocument/2006/relationships/hyperlink" Target="https://twitter.com/ddaengforever1" TargetMode="External"/><Relationship Id="rId4152" Type="http://schemas.openxmlformats.org/officeDocument/2006/relationships/hyperlink" Target="https://twitter.com/frod0zhobbit" TargetMode="External"/><Relationship Id="rId4597" Type="http://schemas.openxmlformats.org/officeDocument/2006/relationships/hyperlink" Target="https://twitter.com/benhaygood" TargetMode="External"/><Relationship Id="rId909" Type="http://schemas.openxmlformats.org/officeDocument/2006/relationships/hyperlink" Target="http://pbs.twimg.com/profile_images/1206815546798272513/_OMsUlR5_normal.jpg" TargetMode="External"/><Relationship Id="rId1301" Type="http://schemas.openxmlformats.org/officeDocument/2006/relationships/hyperlink" Target="http://pbs.twimg.com/profile_images/1155640688568098816/cV2bvuAL_normal.jpg" TargetMode="External"/><Relationship Id="rId1539" Type="http://schemas.openxmlformats.org/officeDocument/2006/relationships/hyperlink" Target="http://pbs.twimg.com/profile_images/1262117743924371456/bFNUGCpi_normal.jpg" TargetMode="External"/><Relationship Id="rId1746" Type="http://schemas.openxmlformats.org/officeDocument/2006/relationships/hyperlink" Target="http://pbs.twimg.com/profile_images/1193642603591487494/ix3SHOx4_normal.jpg" TargetMode="External"/><Relationship Id="rId1953" Type="http://schemas.openxmlformats.org/officeDocument/2006/relationships/hyperlink" Target="http://pbs.twimg.com/profile_images/1259447854579490816/d4_W0aQQ_normal.jpg" TargetMode="External"/><Relationship Id="rId3199" Type="http://schemas.openxmlformats.org/officeDocument/2006/relationships/hyperlink" Target="https://twitter.com/slimrangr" TargetMode="External"/><Relationship Id="rId4457" Type="http://schemas.openxmlformats.org/officeDocument/2006/relationships/hyperlink" Target="https://twitter.com/tjamesndi" TargetMode="External"/><Relationship Id="rId4664" Type="http://schemas.openxmlformats.org/officeDocument/2006/relationships/hyperlink" Target="https://twitter.com/crafty_benardo" TargetMode="External"/><Relationship Id="rId38" Type="http://schemas.openxmlformats.org/officeDocument/2006/relationships/hyperlink" Target="https://t.co/8ddaaCZOGg" TargetMode="External"/><Relationship Id="rId1606" Type="http://schemas.openxmlformats.org/officeDocument/2006/relationships/hyperlink" Target="http://pbs.twimg.com/profile_images/1297932454930636803/nLFmqGc5_normal.jpg" TargetMode="External"/><Relationship Id="rId1813" Type="http://schemas.openxmlformats.org/officeDocument/2006/relationships/hyperlink" Target="http://abs.twimg.com/sticky/default_profile_images/default_profile_normal.png" TargetMode="External"/><Relationship Id="rId3059" Type="http://schemas.openxmlformats.org/officeDocument/2006/relationships/hyperlink" Target="https://twitter.com/nba" TargetMode="External"/><Relationship Id="rId3266" Type="http://schemas.openxmlformats.org/officeDocument/2006/relationships/hyperlink" Target="https://twitter.com/msgeekmedia" TargetMode="External"/><Relationship Id="rId3473" Type="http://schemas.openxmlformats.org/officeDocument/2006/relationships/hyperlink" Target="https://twitter.com/adopted_ur" TargetMode="External"/><Relationship Id="rId4012" Type="http://schemas.openxmlformats.org/officeDocument/2006/relationships/hyperlink" Target="https://twitter.com/ryanspiek" TargetMode="External"/><Relationship Id="rId4317" Type="http://schemas.openxmlformats.org/officeDocument/2006/relationships/hyperlink" Target="https://twitter.com/thenickfanclub" TargetMode="External"/><Relationship Id="rId4524" Type="http://schemas.openxmlformats.org/officeDocument/2006/relationships/hyperlink" Target="https://twitter.com/dr_aculaobgyn" TargetMode="External"/><Relationship Id="rId4871" Type="http://schemas.openxmlformats.org/officeDocument/2006/relationships/hyperlink" Target="https://twitter.com/hyperbolicdude" TargetMode="External"/><Relationship Id="rId4969" Type="http://schemas.openxmlformats.org/officeDocument/2006/relationships/hyperlink" Target="https://twitter.com/kiannafierce" TargetMode="External"/><Relationship Id="rId187" Type="http://schemas.openxmlformats.org/officeDocument/2006/relationships/hyperlink" Target="https://t.co/iLemN1KTig" TargetMode="External"/><Relationship Id="rId394" Type="http://schemas.openxmlformats.org/officeDocument/2006/relationships/hyperlink" Target="https://t.co/N2wucUX4gK" TargetMode="External"/><Relationship Id="rId2075" Type="http://schemas.openxmlformats.org/officeDocument/2006/relationships/hyperlink" Target="http://pbs.twimg.com/profile_images/1039551325221072896/-boApSEO_normal.jpg" TargetMode="External"/><Relationship Id="rId2282" Type="http://schemas.openxmlformats.org/officeDocument/2006/relationships/hyperlink" Target="http://pbs.twimg.com/profile_images/1042875443701940225/UK-oJtj3_normal.jpg" TargetMode="External"/><Relationship Id="rId3126" Type="http://schemas.openxmlformats.org/officeDocument/2006/relationships/hyperlink" Target="https://twitter.com/natterstefan" TargetMode="External"/><Relationship Id="rId3680" Type="http://schemas.openxmlformats.org/officeDocument/2006/relationships/hyperlink" Target="https://twitter.com/cedarsjwsurvey" TargetMode="External"/><Relationship Id="rId3778" Type="http://schemas.openxmlformats.org/officeDocument/2006/relationships/hyperlink" Target="https://twitter.com/swolekyloren" TargetMode="External"/><Relationship Id="rId3985" Type="http://schemas.openxmlformats.org/officeDocument/2006/relationships/hyperlink" Target="https://twitter.com/austeny46" TargetMode="External"/><Relationship Id="rId4731" Type="http://schemas.openxmlformats.org/officeDocument/2006/relationships/hyperlink" Target="https://twitter.com/poochkins" TargetMode="External"/><Relationship Id="rId4829" Type="http://schemas.openxmlformats.org/officeDocument/2006/relationships/hyperlink" Target="https://twitter.com/glowingrec" TargetMode="External"/><Relationship Id="rId254" Type="http://schemas.openxmlformats.org/officeDocument/2006/relationships/hyperlink" Target="https://t.co/4s8kpeujxi" TargetMode="External"/><Relationship Id="rId699" Type="http://schemas.openxmlformats.org/officeDocument/2006/relationships/hyperlink" Target="https://t.co/ElA7w9dnWh" TargetMode="External"/><Relationship Id="rId1091" Type="http://schemas.openxmlformats.org/officeDocument/2006/relationships/hyperlink" Target="http://pbs.twimg.com/profile_images/902529867110952961/TWQ0wJZ9_normal.jpg" TargetMode="External"/><Relationship Id="rId2587" Type="http://schemas.openxmlformats.org/officeDocument/2006/relationships/hyperlink" Target="http://pbs.twimg.com/profile_images/1111749334469619713/XkZ-7Fni_normal.jpg" TargetMode="External"/><Relationship Id="rId2794" Type="http://schemas.openxmlformats.org/officeDocument/2006/relationships/hyperlink" Target="http://pbs.twimg.com/profile_images/1278699661113647106/wKh70vkE_normal.jpg" TargetMode="External"/><Relationship Id="rId3333" Type="http://schemas.openxmlformats.org/officeDocument/2006/relationships/hyperlink" Target="https://twitter.com/deanodonnelljr" TargetMode="External"/><Relationship Id="rId3540" Type="http://schemas.openxmlformats.org/officeDocument/2006/relationships/hyperlink" Target="https://twitter.com/dodgers" TargetMode="External"/><Relationship Id="rId3638" Type="http://schemas.openxmlformats.org/officeDocument/2006/relationships/hyperlink" Target="https://twitter.com/uhhitsjp7" TargetMode="External"/><Relationship Id="rId3845" Type="http://schemas.openxmlformats.org/officeDocument/2006/relationships/hyperlink" Target="https://twitter.com/nottheo19482439" TargetMode="External"/><Relationship Id="rId114" Type="http://schemas.openxmlformats.org/officeDocument/2006/relationships/hyperlink" Target="https://t.co/XiVF6YfK8f" TargetMode="External"/><Relationship Id="rId461" Type="http://schemas.openxmlformats.org/officeDocument/2006/relationships/hyperlink" Target="https://t.co/eaEpmJ95mV" TargetMode="External"/><Relationship Id="rId559" Type="http://schemas.openxmlformats.org/officeDocument/2006/relationships/hyperlink" Target="https://t.co/aWUwO1t7dj" TargetMode="External"/><Relationship Id="rId766" Type="http://schemas.openxmlformats.org/officeDocument/2006/relationships/hyperlink" Target="http://pbs.twimg.com/profile_images/1293808682526863363/QcNIovBq_normal.jpg" TargetMode="External"/><Relationship Id="rId1189" Type="http://schemas.openxmlformats.org/officeDocument/2006/relationships/hyperlink" Target="http://pbs.twimg.com/profile_images/1266936087425007617/SzsitZ9h_normal.jpg" TargetMode="External"/><Relationship Id="rId1396" Type="http://schemas.openxmlformats.org/officeDocument/2006/relationships/hyperlink" Target="http://pbs.twimg.com/profile_images/1297270870851948546/Ls75w7Vn_normal.jpg" TargetMode="External"/><Relationship Id="rId2142" Type="http://schemas.openxmlformats.org/officeDocument/2006/relationships/hyperlink" Target="http://pbs.twimg.com/profile_images/1189589534847184897/MaOVfkSY_normal.jpg" TargetMode="External"/><Relationship Id="rId2447" Type="http://schemas.openxmlformats.org/officeDocument/2006/relationships/hyperlink" Target="http://pbs.twimg.com/profile_images/878928937/25582_383123796447_511626447_4078225_5648041_n_normal.jpg" TargetMode="External"/><Relationship Id="rId3400" Type="http://schemas.openxmlformats.org/officeDocument/2006/relationships/hyperlink" Target="https://twitter.com/malika_andrews" TargetMode="External"/><Relationship Id="rId5060" Type="http://schemas.openxmlformats.org/officeDocument/2006/relationships/hyperlink" Target="https://twitter.com/isabellmadeline" TargetMode="External"/><Relationship Id="rId321" Type="http://schemas.openxmlformats.org/officeDocument/2006/relationships/hyperlink" Target="https://t.co/B5oTWIGmyr" TargetMode="External"/><Relationship Id="rId419" Type="http://schemas.openxmlformats.org/officeDocument/2006/relationships/hyperlink" Target="https://t.co/HiBpOcWNK9" TargetMode="External"/><Relationship Id="rId626" Type="http://schemas.openxmlformats.org/officeDocument/2006/relationships/hyperlink" Target="https://t.co/lxmd05PTUF" TargetMode="External"/><Relationship Id="rId973" Type="http://schemas.openxmlformats.org/officeDocument/2006/relationships/hyperlink" Target="http://pbs.twimg.com/profile_images/659396245857812480/RVQj6oV6_normal.jpg" TargetMode="External"/><Relationship Id="rId1049" Type="http://schemas.openxmlformats.org/officeDocument/2006/relationships/hyperlink" Target="http://pbs.twimg.com/profile_images/1286096731151699969/1SJs110q_normal.jpg" TargetMode="External"/><Relationship Id="rId1256" Type="http://schemas.openxmlformats.org/officeDocument/2006/relationships/hyperlink" Target="http://pbs.twimg.com/profile_images/1272577705477718016/89X3WLVL_normal.jpg" TargetMode="External"/><Relationship Id="rId2002" Type="http://schemas.openxmlformats.org/officeDocument/2006/relationships/hyperlink" Target="http://pbs.twimg.com/profile_images/1113539953118597120/kUkNAB8i_normal.jpg" TargetMode="External"/><Relationship Id="rId2307" Type="http://schemas.openxmlformats.org/officeDocument/2006/relationships/hyperlink" Target="http://pbs.twimg.com/profile_images/492070288540975104/kWvYLZIw_normal.jpeg" TargetMode="External"/><Relationship Id="rId2654" Type="http://schemas.openxmlformats.org/officeDocument/2006/relationships/hyperlink" Target="http://pbs.twimg.com/profile_images/1284954550575734784/cpqgPNwd_normal.jpg" TargetMode="External"/><Relationship Id="rId2861" Type="http://schemas.openxmlformats.org/officeDocument/2006/relationships/hyperlink" Target="http://pbs.twimg.com/profile_images/1279901498109919232/Eb_uSuxY_normal.jpg" TargetMode="External"/><Relationship Id="rId2959" Type="http://schemas.openxmlformats.org/officeDocument/2006/relationships/hyperlink" Target="https://twitter.com/bribestofme" TargetMode="External"/><Relationship Id="rId3705" Type="http://schemas.openxmlformats.org/officeDocument/2006/relationships/hyperlink" Target="https://twitter.com/accountbigteen1" TargetMode="External"/><Relationship Id="rId3912" Type="http://schemas.openxmlformats.org/officeDocument/2006/relationships/hyperlink" Target="https://twitter.com/ifccolin" TargetMode="External"/><Relationship Id="rId833" Type="http://schemas.openxmlformats.org/officeDocument/2006/relationships/hyperlink" Target="http://pbs.twimg.com/profile_images/1284681779929022469/tmBNLDId_normal.jpg" TargetMode="External"/><Relationship Id="rId1116" Type="http://schemas.openxmlformats.org/officeDocument/2006/relationships/hyperlink" Target="http://pbs.twimg.com/profile_images/1291794404181712902/QbcTs3Qt_normal.jpg" TargetMode="External"/><Relationship Id="rId1463" Type="http://schemas.openxmlformats.org/officeDocument/2006/relationships/hyperlink" Target="http://pbs.twimg.com/profile_images/1296156107644313601/AAUAu5qN_normal.jpg" TargetMode="External"/><Relationship Id="rId1670" Type="http://schemas.openxmlformats.org/officeDocument/2006/relationships/hyperlink" Target="http://pbs.twimg.com/profile_images/1268216325551222785/ra9fmpte_normal.jpg" TargetMode="External"/><Relationship Id="rId1768" Type="http://schemas.openxmlformats.org/officeDocument/2006/relationships/hyperlink" Target="http://pbs.twimg.com/profile_images/1250651423160885248/m-2hsdjd_normal.jpg" TargetMode="External"/><Relationship Id="rId2514" Type="http://schemas.openxmlformats.org/officeDocument/2006/relationships/hyperlink" Target="http://pbs.twimg.com/profile_images/1240261118863556611/kVCzTv_m_normal.jpg" TargetMode="External"/><Relationship Id="rId2721" Type="http://schemas.openxmlformats.org/officeDocument/2006/relationships/hyperlink" Target="http://pbs.twimg.com/profile_images/1291541191671111680/QlEi4fnJ_normal.jpg" TargetMode="External"/><Relationship Id="rId2819" Type="http://schemas.openxmlformats.org/officeDocument/2006/relationships/hyperlink" Target="http://pbs.twimg.com/profile_images/1267524637715337217/o9QzTScV_normal.jpg" TargetMode="External"/><Relationship Id="rId4174" Type="http://schemas.openxmlformats.org/officeDocument/2006/relationships/hyperlink" Target="https://twitter.com/itspursszn" TargetMode="External"/><Relationship Id="rId4381" Type="http://schemas.openxmlformats.org/officeDocument/2006/relationships/hyperlink" Target="https://twitter.com/distortedzero" TargetMode="External"/><Relationship Id="rId5018" Type="http://schemas.openxmlformats.org/officeDocument/2006/relationships/hyperlink" Target="https://twitter.com/captainquint" TargetMode="External"/><Relationship Id="rId900" Type="http://schemas.openxmlformats.org/officeDocument/2006/relationships/hyperlink" Target="http://pbs.twimg.com/profile_images/1291506536607432705/lHdRWPF8_normal.jpg" TargetMode="External"/><Relationship Id="rId1323" Type="http://schemas.openxmlformats.org/officeDocument/2006/relationships/hyperlink" Target="http://pbs.twimg.com/profile_images/1273008426713374720/zgFsJgXC_normal.jpg" TargetMode="External"/><Relationship Id="rId1530" Type="http://schemas.openxmlformats.org/officeDocument/2006/relationships/hyperlink" Target="http://pbs.twimg.com/profile_images/1297430414815002626/78iiuBg4_normal.jpg" TargetMode="External"/><Relationship Id="rId1628" Type="http://schemas.openxmlformats.org/officeDocument/2006/relationships/hyperlink" Target="http://pbs.twimg.com/profile_images/1288226627445350400/4NK0vGW3_normal.jpg" TargetMode="External"/><Relationship Id="rId1975" Type="http://schemas.openxmlformats.org/officeDocument/2006/relationships/hyperlink" Target="http://pbs.twimg.com/profile_images/1298756174137843713/KL4kmhRZ_normal.jpg" TargetMode="External"/><Relationship Id="rId3190" Type="http://schemas.openxmlformats.org/officeDocument/2006/relationships/hyperlink" Target="https://twitter.com/illestreborn" TargetMode="External"/><Relationship Id="rId4034" Type="http://schemas.openxmlformats.org/officeDocument/2006/relationships/hyperlink" Target="https://twitter.com/pds00017" TargetMode="External"/><Relationship Id="rId4241" Type="http://schemas.openxmlformats.org/officeDocument/2006/relationships/hyperlink" Target="https://twitter.com/lfri__" TargetMode="External"/><Relationship Id="rId4479" Type="http://schemas.openxmlformats.org/officeDocument/2006/relationships/hyperlink" Target="https://twitter.com/andywarhov" TargetMode="External"/><Relationship Id="rId4686" Type="http://schemas.openxmlformats.org/officeDocument/2006/relationships/hyperlink" Target="https://twitter.com/xsnowman81" TargetMode="External"/><Relationship Id="rId4893" Type="http://schemas.openxmlformats.org/officeDocument/2006/relationships/hyperlink" Target="https://twitter.com/tylerwaara" TargetMode="External"/><Relationship Id="rId1835" Type="http://schemas.openxmlformats.org/officeDocument/2006/relationships/hyperlink" Target="http://pbs.twimg.com/profile_images/1290421325798899712/FZ8BUwtJ_normal.jpg" TargetMode="External"/><Relationship Id="rId3050" Type="http://schemas.openxmlformats.org/officeDocument/2006/relationships/hyperlink" Target="https://twitter.com/sasburneracct" TargetMode="External"/><Relationship Id="rId3288" Type="http://schemas.openxmlformats.org/officeDocument/2006/relationships/hyperlink" Target="https://twitter.com/fredblbs" TargetMode="External"/><Relationship Id="rId3495" Type="http://schemas.openxmlformats.org/officeDocument/2006/relationships/hyperlink" Target="https://twitter.com/caivindever" TargetMode="External"/><Relationship Id="rId4101" Type="http://schemas.openxmlformats.org/officeDocument/2006/relationships/hyperlink" Target="https://twitter.com/ammathor" TargetMode="External"/><Relationship Id="rId4339" Type="http://schemas.openxmlformats.org/officeDocument/2006/relationships/hyperlink" Target="https://twitter.com/mets" TargetMode="External"/><Relationship Id="rId4546" Type="http://schemas.openxmlformats.org/officeDocument/2006/relationships/hyperlink" Target="https://twitter.com/themateojones" TargetMode="External"/><Relationship Id="rId4753" Type="http://schemas.openxmlformats.org/officeDocument/2006/relationships/hyperlink" Target="https://twitter.com/itsmedanjk" TargetMode="External"/><Relationship Id="rId4960" Type="http://schemas.openxmlformats.org/officeDocument/2006/relationships/hyperlink" Target="https://twitter.com/jedixmasterfern" TargetMode="External"/><Relationship Id="rId1902" Type="http://schemas.openxmlformats.org/officeDocument/2006/relationships/hyperlink" Target="http://pbs.twimg.com/profile_images/1298315698431823875/28hXSuXi_normal.jpg" TargetMode="External"/><Relationship Id="rId2097" Type="http://schemas.openxmlformats.org/officeDocument/2006/relationships/hyperlink" Target="http://pbs.twimg.com/profile_images/422049401830248448/OoJKxhDz_normal.jpeg" TargetMode="External"/><Relationship Id="rId3148" Type="http://schemas.openxmlformats.org/officeDocument/2006/relationships/hyperlink" Target="https://twitter.com/alice_jarry" TargetMode="External"/><Relationship Id="rId3355" Type="http://schemas.openxmlformats.org/officeDocument/2006/relationships/hyperlink" Target="https://twitter.com/draftedtua" TargetMode="External"/><Relationship Id="rId3562" Type="http://schemas.openxmlformats.org/officeDocument/2006/relationships/hyperlink" Target="https://twitter.com/thanksmrsandman" TargetMode="External"/><Relationship Id="rId4406" Type="http://schemas.openxmlformats.org/officeDocument/2006/relationships/hyperlink" Target="https://twitter.com/ricnnachos" TargetMode="External"/><Relationship Id="rId4613" Type="http://schemas.openxmlformats.org/officeDocument/2006/relationships/hyperlink" Target="https://twitter.com/biggles14" TargetMode="External"/><Relationship Id="rId276" Type="http://schemas.openxmlformats.org/officeDocument/2006/relationships/hyperlink" Target="https://t.co/A1o1oxZY4W" TargetMode="External"/><Relationship Id="rId483" Type="http://schemas.openxmlformats.org/officeDocument/2006/relationships/hyperlink" Target="https://t.co/CqQ8IBnGue" TargetMode="External"/><Relationship Id="rId690" Type="http://schemas.openxmlformats.org/officeDocument/2006/relationships/hyperlink" Target="https://t.co/0k9i7mzMGH" TargetMode="External"/><Relationship Id="rId2164" Type="http://schemas.openxmlformats.org/officeDocument/2006/relationships/hyperlink" Target="http://pbs.twimg.com/profile_images/715529137809559552/N2NRL5ib_normal.jpg" TargetMode="External"/><Relationship Id="rId2371" Type="http://schemas.openxmlformats.org/officeDocument/2006/relationships/hyperlink" Target="http://pbs.twimg.com/profile_images/981213648390561792/IpXafUra_normal.jpg" TargetMode="External"/><Relationship Id="rId3008" Type="http://schemas.openxmlformats.org/officeDocument/2006/relationships/hyperlink" Target="https://twitter.com/chuksnoble4" TargetMode="External"/><Relationship Id="rId3215" Type="http://schemas.openxmlformats.org/officeDocument/2006/relationships/hyperlink" Target="https://twitter.com/lakeshowyo" TargetMode="External"/><Relationship Id="rId3422" Type="http://schemas.openxmlformats.org/officeDocument/2006/relationships/hyperlink" Target="https://twitter.com/sports_life14" TargetMode="External"/><Relationship Id="rId3867" Type="http://schemas.openxmlformats.org/officeDocument/2006/relationships/hyperlink" Target="https://twitter.com/sanoel222" TargetMode="External"/><Relationship Id="rId4820" Type="http://schemas.openxmlformats.org/officeDocument/2006/relationships/hyperlink" Target="https://twitter.com/rigothevolta" TargetMode="External"/><Relationship Id="rId4918" Type="http://schemas.openxmlformats.org/officeDocument/2006/relationships/hyperlink" Target="https://twitter.com/bobbycastro4" TargetMode="External"/><Relationship Id="rId136" Type="http://schemas.openxmlformats.org/officeDocument/2006/relationships/hyperlink" Target="https://t.co/ogRUF7wZQJ" TargetMode="External"/><Relationship Id="rId343" Type="http://schemas.openxmlformats.org/officeDocument/2006/relationships/hyperlink" Target="https://t.co/31L0vHSn7W" TargetMode="External"/><Relationship Id="rId550" Type="http://schemas.openxmlformats.org/officeDocument/2006/relationships/hyperlink" Target="https://t.co/vKPOt64V0Q" TargetMode="External"/><Relationship Id="rId788" Type="http://schemas.openxmlformats.org/officeDocument/2006/relationships/hyperlink" Target="http://pbs.twimg.com/profile_images/1296638149767168002/qJM33zhv_normal.jpg" TargetMode="External"/><Relationship Id="rId995" Type="http://schemas.openxmlformats.org/officeDocument/2006/relationships/hyperlink" Target="http://pbs.twimg.com/profile_images/1121146450321264642/zJK_VyfE_normal.jpg" TargetMode="External"/><Relationship Id="rId1180" Type="http://schemas.openxmlformats.org/officeDocument/2006/relationships/hyperlink" Target="http://pbs.twimg.com/profile_images/1216499617082355718/moeSjw-T_normal.jpg" TargetMode="External"/><Relationship Id="rId2024" Type="http://schemas.openxmlformats.org/officeDocument/2006/relationships/hyperlink" Target="http://pbs.twimg.com/profile_images/1278114047339245568/wF2CbbgG_normal.jpg" TargetMode="External"/><Relationship Id="rId2231" Type="http://schemas.openxmlformats.org/officeDocument/2006/relationships/hyperlink" Target="http://pbs.twimg.com/profile_images/1174340071065096192/DaiBjQRo_normal.jpg" TargetMode="External"/><Relationship Id="rId2469" Type="http://schemas.openxmlformats.org/officeDocument/2006/relationships/hyperlink" Target="http://pbs.twimg.com/profile_images/883443635978739713/bQWSFA_x_normal.jpg" TargetMode="External"/><Relationship Id="rId2676" Type="http://schemas.openxmlformats.org/officeDocument/2006/relationships/hyperlink" Target="http://abs.twimg.com/sticky/default_profile_images/default_profile_normal.png" TargetMode="External"/><Relationship Id="rId2883" Type="http://schemas.openxmlformats.org/officeDocument/2006/relationships/hyperlink" Target="http://pbs.twimg.com/profile_images/1230316221989609472/EuxgxlWo_normal.jpg" TargetMode="External"/><Relationship Id="rId3727" Type="http://schemas.openxmlformats.org/officeDocument/2006/relationships/hyperlink" Target="https://twitter.com/sureitis1" TargetMode="External"/><Relationship Id="rId3934" Type="http://schemas.openxmlformats.org/officeDocument/2006/relationships/hyperlink" Target="https://twitter.com/poppyroseric" TargetMode="External"/><Relationship Id="rId203" Type="http://schemas.openxmlformats.org/officeDocument/2006/relationships/hyperlink" Target="https://t.co/753p0SuZeU" TargetMode="External"/><Relationship Id="rId648" Type="http://schemas.openxmlformats.org/officeDocument/2006/relationships/hyperlink" Target="https://t.co/VQkuQ6cSpX" TargetMode="External"/><Relationship Id="rId855" Type="http://schemas.openxmlformats.org/officeDocument/2006/relationships/hyperlink" Target="http://pbs.twimg.com/profile_images/1298298003095093248/l--gSb-7_normal.jpg" TargetMode="External"/><Relationship Id="rId1040" Type="http://schemas.openxmlformats.org/officeDocument/2006/relationships/hyperlink" Target="http://pbs.twimg.com/profile_images/1225581560927223811/PZ2O-190_normal.jpg" TargetMode="External"/><Relationship Id="rId1278" Type="http://schemas.openxmlformats.org/officeDocument/2006/relationships/hyperlink" Target="http://pbs.twimg.com/profile_images/1294028424420327424/xIWU2tZ-_normal.jpg" TargetMode="External"/><Relationship Id="rId1485" Type="http://schemas.openxmlformats.org/officeDocument/2006/relationships/hyperlink" Target="http://pbs.twimg.com/profile_images/742459734373105664/b_tPibQM_normal.jpg" TargetMode="External"/><Relationship Id="rId1692" Type="http://schemas.openxmlformats.org/officeDocument/2006/relationships/hyperlink" Target="http://abs.twimg.com/sticky/default_profile_images/default_profile_normal.png" TargetMode="External"/><Relationship Id="rId2329" Type="http://schemas.openxmlformats.org/officeDocument/2006/relationships/hyperlink" Target="http://pbs.twimg.com/profile_images/1139902517959987201/_Lf4iM47_normal.jpg" TargetMode="External"/><Relationship Id="rId2536" Type="http://schemas.openxmlformats.org/officeDocument/2006/relationships/hyperlink" Target="http://pbs.twimg.com/profile_images/551203190646247424/sV8oezdu_normal.jpeg" TargetMode="External"/><Relationship Id="rId2743" Type="http://schemas.openxmlformats.org/officeDocument/2006/relationships/hyperlink" Target="http://pbs.twimg.com/profile_images/1290692535178997760/TMdJW-fd_normal.jpg" TargetMode="External"/><Relationship Id="rId4196" Type="http://schemas.openxmlformats.org/officeDocument/2006/relationships/hyperlink" Target="https://twitter.com/dublin_down" TargetMode="External"/><Relationship Id="rId410" Type="http://schemas.openxmlformats.org/officeDocument/2006/relationships/hyperlink" Target="https://t.co/zX5Lexfzle" TargetMode="External"/><Relationship Id="rId508" Type="http://schemas.openxmlformats.org/officeDocument/2006/relationships/hyperlink" Target="https://t.co/mGOaeDUJdm" TargetMode="External"/><Relationship Id="rId715" Type="http://schemas.openxmlformats.org/officeDocument/2006/relationships/hyperlink" Target="https://t.co/CGFKm9nVN6" TargetMode="External"/><Relationship Id="rId922" Type="http://schemas.openxmlformats.org/officeDocument/2006/relationships/hyperlink" Target="http://pbs.twimg.com/profile_images/1298167750423019520/FuVLX_Re_normal.jpg" TargetMode="External"/><Relationship Id="rId1138" Type="http://schemas.openxmlformats.org/officeDocument/2006/relationships/hyperlink" Target="http://pbs.twimg.com/profile_images/1207832370231025664/znHoeREH_normal.jpg" TargetMode="External"/><Relationship Id="rId1345" Type="http://schemas.openxmlformats.org/officeDocument/2006/relationships/hyperlink" Target="http://pbs.twimg.com/profile_images/1242526397857497090/Pf4lAOBK_normal.jpg" TargetMode="External"/><Relationship Id="rId1552" Type="http://schemas.openxmlformats.org/officeDocument/2006/relationships/hyperlink" Target="http://pbs.twimg.com/profile_images/1192586868312834048/6Dyjkvhs_normal.jpg" TargetMode="External"/><Relationship Id="rId1997" Type="http://schemas.openxmlformats.org/officeDocument/2006/relationships/hyperlink" Target="http://pbs.twimg.com/profile_images/1247576289885773831/dviLLV68_normal.jpg" TargetMode="External"/><Relationship Id="rId2603" Type="http://schemas.openxmlformats.org/officeDocument/2006/relationships/hyperlink" Target="http://pbs.twimg.com/profile_images/1229847591392772099/jAht0Cu4_normal.jpg" TargetMode="External"/><Relationship Id="rId2950" Type="http://schemas.openxmlformats.org/officeDocument/2006/relationships/hyperlink" Target="https://twitter.com/liljeefery" TargetMode="External"/><Relationship Id="rId4056" Type="http://schemas.openxmlformats.org/officeDocument/2006/relationships/hyperlink" Target="https://twitter.com/bradleyonishi" TargetMode="External"/><Relationship Id="rId1205" Type="http://schemas.openxmlformats.org/officeDocument/2006/relationships/hyperlink" Target="http://pbs.twimg.com/profile_images/1232724345870573568/TDG__CiU_normal.jpg" TargetMode="External"/><Relationship Id="rId1857" Type="http://schemas.openxmlformats.org/officeDocument/2006/relationships/hyperlink" Target="http://pbs.twimg.com/profile_images/879122147926343681/xjWg6ItF_normal.jpg" TargetMode="External"/><Relationship Id="rId2810" Type="http://schemas.openxmlformats.org/officeDocument/2006/relationships/hyperlink" Target="http://pbs.twimg.com/profile_images/1290386369085407232/6nuhMYxU_normal.jpg" TargetMode="External"/><Relationship Id="rId2908" Type="http://schemas.openxmlformats.org/officeDocument/2006/relationships/hyperlink" Target="https://twitter.com/michebangtan" TargetMode="External"/><Relationship Id="rId4263" Type="http://schemas.openxmlformats.org/officeDocument/2006/relationships/hyperlink" Target="https://twitter.com/jimbohslice" TargetMode="External"/><Relationship Id="rId4470" Type="http://schemas.openxmlformats.org/officeDocument/2006/relationships/hyperlink" Target="https://twitter.com/bryand85" TargetMode="External"/><Relationship Id="rId4568" Type="http://schemas.openxmlformats.org/officeDocument/2006/relationships/hyperlink" Target="https://twitter.com/imanb98" TargetMode="External"/><Relationship Id="rId51" Type="http://schemas.openxmlformats.org/officeDocument/2006/relationships/hyperlink" Target="https://t.co/S5PSECDRgr" TargetMode="External"/><Relationship Id="rId1412" Type="http://schemas.openxmlformats.org/officeDocument/2006/relationships/hyperlink" Target="http://pbs.twimg.com/profile_images/1101350960654417920/KLZcZPYZ_normal.jpg" TargetMode="External"/><Relationship Id="rId1717" Type="http://schemas.openxmlformats.org/officeDocument/2006/relationships/hyperlink" Target="http://pbs.twimg.com/profile_images/1291976717515489280/FkahiF1k_normal.jpg" TargetMode="External"/><Relationship Id="rId1924" Type="http://schemas.openxmlformats.org/officeDocument/2006/relationships/hyperlink" Target="http://pbs.twimg.com/profile_images/1246883256131375104/QXdPr7wh_normal.jpg" TargetMode="External"/><Relationship Id="rId3072" Type="http://schemas.openxmlformats.org/officeDocument/2006/relationships/hyperlink" Target="https://twitter.com/depressedspurs" TargetMode="External"/><Relationship Id="rId3377" Type="http://schemas.openxmlformats.org/officeDocument/2006/relationships/hyperlink" Target="https://twitter.com/thehaarpist" TargetMode="External"/><Relationship Id="rId4123" Type="http://schemas.openxmlformats.org/officeDocument/2006/relationships/hyperlink" Target="https://twitter.com/fupalewter" TargetMode="External"/><Relationship Id="rId4330" Type="http://schemas.openxmlformats.org/officeDocument/2006/relationships/hyperlink" Target="https://twitter.com/thatdarng" TargetMode="External"/><Relationship Id="rId4775" Type="http://schemas.openxmlformats.org/officeDocument/2006/relationships/hyperlink" Target="https://twitter.com/briankosh" TargetMode="External"/><Relationship Id="rId4982" Type="http://schemas.openxmlformats.org/officeDocument/2006/relationships/hyperlink" Target="https://twitter.com/the_schulk" TargetMode="External"/><Relationship Id="rId298" Type="http://schemas.openxmlformats.org/officeDocument/2006/relationships/hyperlink" Target="https://t.co/Nq2AceZYq8" TargetMode="External"/><Relationship Id="rId3584" Type="http://schemas.openxmlformats.org/officeDocument/2006/relationships/hyperlink" Target="https://twitter.com/bfy2epnnp7wmsem" TargetMode="External"/><Relationship Id="rId3791" Type="http://schemas.openxmlformats.org/officeDocument/2006/relationships/hyperlink" Target="https://twitter.com/orlandomagic" TargetMode="External"/><Relationship Id="rId3889" Type="http://schemas.openxmlformats.org/officeDocument/2006/relationships/hyperlink" Target="https://twitter.com/debmyloves" TargetMode="External"/><Relationship Id="rId4428" Type="http://schemas.openxmlformats.org/officeDocument/2006/relationships/hyperlink" Target="https://twitter.com/esf0242" TargetMode="External"/><Relationship Id="rId4635" Type="http://schemas.openxmlformats.org/officeDocument/2006/relationships/hyperlink" Target="https://twitter.com/phxsportsgeek1" TargetMode="External"/><Relationship Id="rId4842" Type="http://schemas.openxmlformats.org/officeDocument/2006/relationships/hyperlink" Target="https://twitter.com/kevinbalderram" TargetMode="External"/><Relationship Id="rId158" Type="http://schemas.openxmlformats.org/officeDocument/2006/relationships/hyperlink" Target="https://t.co/unbtR924qR" TargetMode="External"/><Relationship Id="rId2186" Type="http://schemas.openxmlformats.org/officeDocument/2006/relationships/hyperlink" Target="http://pbs.twimg.com/profile_images/1231346618315788288/TgmAAELZ_normal.jpg" TargetMode="External"/><Relationship Id="rId2393" Type="http://schemas.openxmlformats.org/officeDocument/2006/relationships/hyperlink" Target="http://pbs.twimg.com/profile_images/641696447881179137/6L7gf5C5_normal.jpg" TargetMode="External"/><Relationship Id="rId2698" Type="http://schemas.openxmlformats.org/officeDocument/2006/relationships/hyperlink" Target="http://pbs.twimg.com/profile_images/1217127694183424000/LX-dZbxt_normal.jpg" TargetMode="External"/><Relationship Id="rId3237" Type="http://schemas.openxmlformats.org/officeDocument/2006/relationships/hyperlink" Target="https://twitter.com/ziyechbail" TargetMode="External"/><Relationship Id="rId3444" Type="http://schemas.openxmlformats.org/officeDocument/2006/relationships/hyperlink" Target="https://twitter.com/ih8youweebs" TargetMode="External"/><Relationship Id="rId3651" Type="http://schemas.openxmlformats.org/officeDocument/2006/relationships/hyperlink" Target="https://twitter.com/juddytalks" TargetMode="External"/><Relationship Id="rId4702" Type="http://schemas.openxmlformats.org/officeDocument/2006/relationships/hyperlink" Target="https://twitter.com/ice_warsame" TargetMode="External"/><Relationship Id="rId365" Type="http://schemas.openxmlformats.org/officeDocument/2006/relationships/hyperlink" Target="https://t.co/7om53ZAPic" TargetMode="External"/><Relationship Id="rId572" Type="http://schemas.openxmlformats.org/officeDocument/2006/relationships/hyperlink" Target="https://t.co/uXxk3QZ39T" TargetMode="External"/><Relationship Id="rId2046" Type="http://schemas.openxmlformats.org/officeDocument/2006/relationships/hyperlink" Target="http://pbs.twimg.com/profile_images/1285903680470839296/r1T0UHOl_normal.jpg" TargetMode="External"/><Relationship Id="rId2253" Type="http://schemas.openxmlformats.org/officeDocument/2006/relationships/hyperlink" Target="http://pbs.twimg.com/profile_images/1289433522348994561/fRl1zlPw_normal.jpg" TargetMode="External"/><Relationship Id="rId2460" Type="http://schemas.openxmlformats.org/officeDocument/2006/relationships/hyperlink" Target="http://pbs.twimg.com/profile_images/1161815516744421376/ClkhIYC4_normal.png" TargetMode="External"/><Relationship Id="rId3304" Type="http://schemas.openxmlformats.org/officeDocument/2006/relationships/hyperlink" Target="https://twitter.com/theneighoff" TargetMode="External"/><Relationship Id="rId3511" Type="http://schemas.openxmlformats.org/officeDocument/2006/relationships/hyperlink" Target="https://twitter.com/samanfaaasevier" TargetMode="External"/><Relationship Id="rId3749" Type="http://schemas.openxmlformats.org/officeDocument/2006/relationships/hyperlink" Target="https://twitter.com/ellenlandry17" TargetMode="External"/><Relationship Id="rId3956" Type="http://schemas.openxmlformats.org/officeDocument/2006/relationships/hyperlink" Target="https://twitter.com/miserablesdfan" TargetMode="External"/><Relationship Id="rId225" Type="http://schemas.openxmlformats.org/officeDocument/2006/relationships/hyperlink" Target="https://t.co/xQSvbeAFqj" TargetMode="External"/><Relationship Id="rId432" Type="http://schemas.openxmlformats.org/officeDocument/2006/relationships/hyperlink" Target="https://t.co/i15eonD4jW" TargetMode="External"/><Relationship Id="rId877" Type="http://schemas.openxmlformats.org/officeDocument/2006/relationships/hyperlink" Target="http://pbs.twimg.com/profile_images/1296580710434615296/vLoh6hEu_normal.jpg" TargetMode="External"/><Relationship Id="rId1062" Type="http://schemas.openxmlformats.org/officeDocument/2006/relationships/hyperlink" Target="http://pbs.twimg.com/profile_images/1221183771900334081/sqsBA5t5_normal.jpg" TargetMode="External"/><Relationship Id="rId2113" Type="http://schemas.openxmlformats.org/officeDocument/2006/relationships/hyperlink" Target="http://pbs.twimg.com/profile_images/1163237022645067776/E8EwuSZg_normal.jpg" TargetMode="External"/><Relationship Id="rId2320" Type="http://schemas.openxmlformats.org/officeDocument/2006/relationships/hyperlink" Target="http://pbs.twimg.com/profile_images/1290461497697554432/XZYP2OzR_normal.jpg" TargetMode="External"/><Relationship Id="rId2558" Type="http://schemas.openxmlformats.org/officeDocument/2006/relationships/hyperlink" Target="http://pbs.twimg.com/profile_images/1277428051312365570/nSEggMXM_normal.jpg" TargetMode="External"/><Relationship Id="rId2765" Type="http://schemas.openxmlformats.org/officeDocument/2006/relationships/hyperlink" Target="http://pbs.twimg.com/profile_images/1083090711191408640/0CoGaZ0T_normal.jpg" TargetMode="External"/><Relationship Id="rId2972" Type="http://schemas.openxmlformats.org/officeDocument/2006/relationships/hyperlink" Target="https://twitter.com/itsaayall" TargetMode="External"/><Relationship Id="rId3609" Type="http://schemas.openxmlformats.org/officeDocument/2006/relationships/hyperlink" Target="https://twitter.com/sadison03" TargetMode="External"/><Relationship Id="rId3816" Type="http://schemas.openxmlformats.org/officeDocument/2006/relationships/hyperlink" Target="https://twitter.com/homebrewhistory" TargetMode="External"/><Relationship Id="rId737" Type="http://schemas.openxmlformats.org/officeDocument/2006/relationships/hyperlink" Target="http://pbs.twimg.com/profile_images/1295877221987446784/ROITwEfi_normal.jpg" TargetMode="External"/><Relationship Id="rId944" Type="http://schemas.openxmlformats.org/officeDocument/2006/relationships/hyperlink" Target="http://pbs.twimg.com/profile_images/1179283814570319872/IIE-GYRO_normal.jpg" TargetMode="External"/><Relationship Id="rId1367" Type="http://schemas.openxmlformats.org/officeDocument/2006/relationships/hyperlink" Target="http://pbs.twimg.com/profile_images/975343259001106432/7uzLo2Tx_normal.jpg" TargetMode="External"/><Relationship Id="rId1574" Type="http://schemas.openxmlformats.org/officeDocument/2006/relationships/hyperlink" Target="http://pbs.twimg.com/profile_images/1290870883062554629/-0nGIZVs_normal.jpg" TargetMode="External"/><Relationship Id="rId1781" Type="http://schemas.openxmlformats.org/officeDocument/2006/relationships/hyperlink" Target="http://pbs.twimg.com/profile_images/1297995713805156354/Jy7t3RSi_normal.jpg" TargetMode="External"/><Relationship Id="rId2418" Type="http://schemas.openxmlformats.org/officeDocument/2006/relationships/hyperlink" Target="http://pbs.twimg.com/profile_images/831964815/12961_1189662832803_1565310073_30657088_8114902_n_normal.jpg" TargetMode="External"/><Relationship Id="rId2625" Type="http://schemas.openxmlformats.org/officeDocument/2006/relationships/hyperlink" Target="http://pbs.twimg.com/profile_images/1014974572607803394/HokPTmj0_normal.jpg" TargetMode="External"/><Relationship Id="rId2832" Type="http://schemas.openxmlformats.org/officeDocument/2006/relationships/hyperlink" Target="http://pbs.twimg.com/profile_images/1270537602077253633/GWGCCWGJ_normal.jpg" TargetMode="External"/><Relationship Id="rId4078" Type="http://schemas.openxmlformats.org/officeDocument/2006/relationships/hyperlink" Target="https://twitter.com/rocketmantrendy" TargetMode="External"/><Relationship Id="rId4285" Type="http://schemas.openxmlformats.org/officeDocument/2006/relationships/hyperlink" Target="https://twitter.com/cmalmskou" TargetMode="External"/><Relationship Id="rId4492" Type="http://schemas.openxmlformats.org/officeDocument/2006/relationships/hyperlink" Target="https://twitter.com/agent0burner" TargetMode="External"/><Relationship Id="rId5031" Type="http://schemas.openxmlformats.org/officeDocument/2006/relationships/hyperlink" Target="https://twitter.com/corytron88" TargetMode="External"/><Relationship Id="rId73" Type="http://schemas.openxmlformats.org/officeDocument/2006/relationships/hyperlink" Target="http://t.co/x0Mdx0P2eO" TargetMode="External"/><Relationship Id="rId804" Type="http://schemas.openxmlformats.org/officeDocument/2006/relationships/hyperlink" Target="http://pbs.twimg.com/profile_images/1268585551147536386/8T3vOQfY_normal.jpg" TargetMode="External"/><Relationship Id="rId1227" Type="http://schemas.openxmlformats.org/officeDocument/2006/relationships/hyperlink" Target="http://pbs.twimg.com/profile_images/474291622755069952/GFnpf4xM_normal.jpeg" TargetMode="External"/><Relationship Id="rId1434" Type="http://schemas.openxmlformats.org/officeDocument/2006/relationships/hyperlink" Target="http://pbs.twimg.com/profile_images/1260710307804196864/33BMaNwk_normal.jpg" TargetMode="External"/><Relationship Id="rId1641" Type="http://schemas.openxmlformats.org/officeDocument/2006/relationships/hyperlink" Target="http://pbs.twimg.com/profile_images/1193702492607057921/FKjLLI5l_normal.jpg" TargetMode="External"/><Relationship Id="rId1879" Type="http://schemas.openxmlformats.org/officeDocument/2006/relationships/hyperlink" Target="http://pbs.twimg.com/profile_images/815973324635262976/rVe67wQE_normal.jpg" TargetMode="External"/><Relationship Id="rId3094" Type="http://schemas.openxmlformats.org/officeDocument/2006/relationships/hyperlink" Target="https://twitter.com/mortimerose" TargetMode="External"/><Relationship Id="rId4145" Type="http://schemas.openxmlformats.org/officeDocument/2006/relationships/hyperlink" Target="https://twitter.com/elysebee" TargetMode="External"/><Relationship Id="rId4797" Type="http://schemas.openxmlformats.org/officeDocument/2006/relationships/hyperlink" Target="https://twitter.com/hpjoker" TargetMode="External"/><Relationship Id="rId1501" Type="http://schemas.openxmlformats.org/officeDocument/2006/relationships/hyperlink" Target="http://pbs.twimg.com/profile_images/1278473990042869761/1FOkONTM_normal.jpg" TargetMode="External"/><Relationship Id="rId1739" Type="http://schemas.openxmlformats.org/officeDocument/2006/relationships/hyperlink" Target="http://pbs.twimg.com/profile_images/981814164128698368/xnvatOvZ_normal.jpg" TargetMode="External"/><Relationship Id="rId1946" Type="http://schemas.openxmlformats.org/officeDocument/2006/relationships/hyperlink" Target="http://abs.twimg.com/sticky/default_profile_images/default_profile_normal.png" TargetMode="External"/><Relationship Id="rId3399" Type="http://schemas.openxmlformats.org/officeDocument/2006/relationships/hyperlink" Target="https://twitter.com/wtfdrogan" TargetMode="External"/><Relationship Id="rId4005" Type="http://schemas.openxmlformats.org/officeDocument/2006/relationships/hyperlink" Target="https://twitter.com/js10mcfc" TargetMode="External"/><Relationship Id="rId4352" Type="http://schemas.openxmlformats.org/officeDocument/2006/relationships/hyperlink" Target="https://twitter.com/m_karnes" TargetMode="External"/><Relationship Id="rId4657" Type="http://schemas.openxmlformats.org/officeDocument/2006/relationships/hyperlink" Target="https://twitter.com/barrett_harden" TargetMode="External"/><Relationship Id="rId4864" Type="http://schemas.openxmlformats.org/officeDocument/2006/relationships/hyperlink" Target="https://twitter.com/ccj917" TargetMode="External"/><Relationship Id="rId1806" Type="http://schemas.openxmlformats.org/officeDocument/2006/relationships/hyperlink" Target="http://pbs.twimg.com/profile_images/1298091424077012992/oHw_-tpj_normal.jpg" TargetMode="External"/><Relationship Id="rId3161" Type="http://schemas.openxmlformats.org/officeDocument/2006/relationships/hyperlink" Target="https://twitter.com/bigphilfaefife" TargetMode="External"/><Relationship Id="rId3259" Type="http://schemas.openxmlformats.org/officeDocument/2006/relationships/hyperlink" Target="https://twitter.com/e_simmons7" TargetMode="External"/><Relationship Id="rId3466" Type="http://schemas.openxmlformats.org/officeDocument/2006/relationships/hyperlink" Target="https://twitter.com/twatter96296" TargetMode="External"/><Relationship Id="rId4212" Type="http://schemas.openxmlformats.org/officeDocument/2006/relationships/hyperlink" Target="https://twitter.com/andytulin" TargetMode="External"/><Relationship Id="rId4517" Type="http://schemas.openxmlformats.org/officeDocument/2006/relationships/hyperlink" Target="https://twitter.com/chrissolari" TargetMode="External"/><Relationship Id="rId387" Type="http://schemas.openxmlformats.org/officeDocument/2006/relationships/hyperlink" Target="https://t.co/fbc7qU6hQE" TargetMode="External"/><Relationship Id="rId594" Type="http://schemas.openxmlformats.org/officeDocument/2006/relationships/hyperlink" Target="https://t.co/PhZsZsGH2Y" TargetMode="External"/><Relationship Id="rId2068" Type="http://schemas.openxmlformats.org/officeDocument/2006/relationships/hyperlink" Target="http://pbs.twimg.com/profile_images/1298708226326880257/yxb5CYOP_normal.jpg" TargetMode="External"/><Relationship Id="rId2275" Type="http://schemas.openxmlformats.org/officeDocument/2006/relationships/hyperlink" Target="http://pbs.twimg.com/profile_images/1135651168225497088/pKGa8vot_normal.jpg" TargetMode="External"/><Relationship Id="rId3021" Type="http://schemas.openxmlformats.org/officeDocument/2006/relationships/hyperlink" Target="https://twitter.com/imbklaud" TargetMode="External"/><Relationship Id="rId3119" Type="http://schemas.openxmlformats.org/officeDocument/2006/relationships/hyperlink" Target="https://twitter.com/cerealrockets" TargetMode="External"/><Relationship Id="rId3326" Type="http://schemas.openxmlformats.org/officeDocument/2006/relationships/hyperlink" Target="https://twitter.com/shigdollaz" TargetMode="External"/><Relationship Id="rId3673" Type="http://schemas.openxmlformats.org/officeDocument/2006/relationships/hyperlink" Target="https://twitter.com/unbeatenmars956" TargetMode="External"/><Relationship Id="rId3880" Type="http://schemas.openxmlformats.org/officeDocument/2006/relationships/hyperlink" Target="https://twitter.com/mackere" TargetMode="External"/><Relationship Id="rId3978" Type="http://schemas.openxmlformats.org/officeDocument/2006/relationships/hyperlink" Target="https://twitter.com/j_gualbertto" TargetMode="External"/><Relationship Id="rId4724" Type="http://schemas.openxmlformats.org/officeDocument/2006/relationships/hyperlink" Target="https://twitter.com/sin_sports" TargetMode="External"/><Relationship Id="rId4931" Type="http://schemas.openxmlformats.org/officeDocument/2006/relationships/hyperlink" Target="https://twitter.com/adkhanwriter" TargetMode="External"/><Relationship Id="rId247" Type="http://schemas.openxmlformats.org/officeDocument/2006/relationships/hyperlink" Target="https://t.co/ZYK6OGCgT6" TargetMode="External"/><Relationship Id="rId899" Type="http://schemas.openxmlformats.org/officeDocument/2006/relationships/hyperlink" Target="http://pbs.twimg.com/profile_images/1298476442288889856/tts5pqKw_normal.jpg" TargetMode="External"/><Relationship Id="rId1084" Type="http://schemas.openxmlformats.org/officeDocument/2006/relationships/hyperlink" Target="http://pbs.twimg.com/profile_images/1282468273515302913/WCu8QhKc_normal.jpg" TargetMode="External"/><Relationship Id="rId2482" Type="http://schemas.openxmlformats.org/officeDocument/2006/relationships/hyperlink" Target="http://pbs.twimg.com/profile_images/996809100511006720/y19ZWfpE_normal.jpg" TargetMode="External"/><Relationship Id="rId2787" Type="http://schemas.openxmlformats.org/officeDocument/2006/relationships/hyperlink" Target="http://pbs.twimg.com/profile_images/1298636579028770819/WY62lrYb_normal.jpg" TargetMode="External"/><Relationship Id="rId3533" Type="http://schemas.openxmlformats.org/officeDocument/2006/relationships/hyperlink" Target="https://twitter.com/coco_janee" TargetMode="External"/><Relationship Id="rId3740" Type="http://schemas.openxmlformats.org/officeDocument/2006/relationships/hyperlink" Target="https://twitter.com/captaingaspar" TargetMode="External"/><Relationship Id="rId3838" Type="http://schemas.openxmlformats.org/officeDocument/2006/relationships/hyperlink" Target="https://twitter.com/imsmrtrdanu" TargetMode="External"/><Relationship Id="rId107" Type="http://schemas.openxmlformats.org/officeDocument/2006/relationships/hyperlink" Target="https://t.co/m6MOcpRo4M" TargetMode="External"/><Relationship Id="rId454" Type="http://schemas.openxmlformats.org/officeDocument/2006/relationships/hyperlink" Target="https://t.co/UFZzjJokMp" TargetMode="External"/><Relationship Id="rId661" Type="http://schemas.openxmlformats.org/officeDocument/2006/relationships/hyperlink" Target="https://t.co/QWbbSCDZrp" TargetMode="External"/><Relationship Id="rId759" Type="http://schemas.openxmlformats.org/officeDocument/2006/relationships/hyperlink" Target="http://pbs.twimg.com/profile_images/1297233303796408323/EUl706Ao_normal.jpg" TargetMode="External"/><Relationship Id="rId966" Type="http://schemas.openxmlformats.org/officeDocument/2006/relationships/hyperlink" Target="http://pbs.twimg.com/profile_images/1012163017453137921/l5uVkJxU_normal.jpg" TargetMode="External"/><Relationship Id="rId1291" Type="http://schemas.openxmlformats.org/officeDocument/2006/relationships/hyperlink" Target="http://pbs.twimg.com/profile_images/1295444783423315970/AUSvqABF_normal.jpg" TargetMode="External"/><Relationship Id="rId1389" Type="http://schemas.openxmlformats.org/officeDocument/2006/relationships/hyperlink" Target="http://pbs.twimg.com/profile_images/1238942803004194826/tVyZ8Hm8_normal.jpg" TargetMode="External"/><Relationship Id="rId1596" Type="http://schemas.openxmlformats.org/officeDocument/2006/relationships/hyperlink" Target="http://pbs.twimg.com/profile_images/1189160252224299009/_9AIBsG__normal.jpg" TargetMode="External"/><Relationship Id="rId2135" Type="http://schemas.openxmlformats.org/officeDocument/2006/relationships/hyperlink" Target="http://pbs.twimg.com/profile_images/957769276269633536/HQ6uxe-0_normal.jpg" TargetMode="External"/><Relationship Id="rId2342" Type="http://schemas.openxmlformats.org/officeDocument/2006/relationships/hyperlink" Target="http://pbs.twimg.com/profile_images/1130698993460219904/U4AoxFJd_normal.jpg" TargetMode="External"/><Relationship Id="rId2647" Type="http://schemas.openxmlformats.org/officeDocument/2006/relationships/hyperlink" Target="http://pbs.twimg.com/profile_images/1294400258135515138/tSPybBzS_normal.jpg" TargetMode="External"/><Relationship Id="rId2994" Type="http://schemas.openxmlformats.org/officeDocument/2006/relationships/hyperlink" Target="https://twitter.com/anacabrera" TargetMode="External"/><Relationship Id="rId3600" Type="http://schemas.openxmlformats.org/officeDocument/2006/relationships/hyperlink" Target="https://twitter.com/hsmitty1020" TargetMode="External"/><Relationship Id="rId5053" Type="http://schemas.openxmlformats.org/officeDocument/2006/relationships/hyperlink" Target="https://twitter.com/snaz39" TargetMode="External"/><Relationship Id="rId314" Type="http://schemas.openxmlformats.org/officeDocument/2006/relationships/hyperlink" Target="https://t.co/9VgmnnPyiM" TargetMode="External"/><Relationship Id="rId521" Type="http://schemas.openxmlformats.org/officeDocument/2006/relationships/hyperlink" Target="https://t.co/CFbPqOems7" TargetMode="External"/><Relationship Id="rId619" Type="http://schemas.openxmlformats.org/officeDocument/2006/relationships/hyperlink" Target="https://t.co/cOd5olrJhq" TargetMode="External"/><Relationship Id="rId1151" Type="http://schemas.openxmlformats.org/officeDocument/2006/relationships/hyperlink" Target="http://pbs.twimg.com/profile_images/996869918984491009/PBG9LSz7_normal.jpg" TargetMode="External"/><Relationship Id="rId1249" Type="http://schemas.openxmlformats.org/officeDocument/2006/relationships/hyperlink" Target="http://pbs.twimg.com/profile_images/1287019327569432576/V0sVKdEF_normal.jpg" TargetMode="External"/><Relationship Id="rId2202" Type="http://schemas.openxmlformats.org/officeDocument/2006/relationships/hyperlink" Target="http://pbs.twimg.com/profile_images/1250606441129533440/dYgc3HlJ_normal.jpg" TargetMode="External"/><Relationship Id="rId2854" Type="http://schemas.openxmlformats.org/officeDocument/2006/relationships/hyperlink" Target="http://pbs.twimg.com/profile_images/1268856027832778755/jEUd90I0_normal.jpg" TargetMode="External"/><Relationship Id="rId3905" Type="http://schemas.openxmlformats.org/officeDocument/2006/relationships/hyperlink" Target="https://twitter.com/utahjazz" TargetMode="External"/><Relationship Id="rId95" Type="http://schemas.openxmlformats.org/officeDocument/2006/relationships/hyperlink" Target="https://t.co/vb0mUiYPa9" TargetMode="External"/><Relationship Id="rId826" Type="http://schemas.openxmlformats.org/officeDocument/2006/relationships/hyperlink" Target="http://pbs.twimg.com/profile_images/1250822021702877184/B9H2heNH_normal.jpg" TargetMode="External"/><Relationship Id="rId1011" Type="http://schemas.openxmlformats.org/officeDocument/2006/relationships/hyperlink" Target="http://pbs.twimg.com/profile_images/1298615352562266112/SMhX6828_normal.jpg" TargetMode="External"/><Relationship Id="rId1109" Type="http://schemas.openxmlformats.org/officeDocument/2006/relationships/hyperlink" Target="http://pbs.twimg.com/profile_images/1295579553088376837/HwjNKhqd_normal.jpg" TargetMode="External"/><Relationship Id="rId1456" Type="http://schemas.openxmlformats.org/officeDocument/2006/relationships/hyperlink" Target="http://pbs.twimg.com/profile_images/1288532072156614658/j1NUOAlV_normal.jpg" TargetMode="External"/><Relationship Id="rId1663" Type="http://schemas.openxmlformats.org/officeDocument/2006/relationships/hyperlink" Target="http://pbs.twimg.com/profile_images/1296602409708527619/RV4mTdSn_normal.jpg" TargetMode="External"/><Relationship Id="rId1870" Type="http://schemas.openxmlformats.org/officeDocument/2006/relationships/hyperlink" Target="http://pbs.twimg.com/profile_images/1297885760549457921/0zGAzCGY_normal.jpg" TargetMode="External"/><Relationship Id="rId1968" Type="http://schemas.openxmlformats.org/officeDocument/2006/relationships/hyperlink" Target="http://pbs.twimg.com/profile_images/1193883313003319297/p93xmb6I_normal.jpg" TargetMode="External"/><Relationship Id="rId2507" Type="http://schemas.openxmlformats.org/officeDocument/2006/relationships/hyperlink" Target="http://pbs.twimg.com/profile_images/1150548675007012864/KJ1Kk7cY_normal.jpg" TargetMode="External"/><Relationship Id="rId2714" Type="http://schemas.openxmlformats.org/officeDocument/2006/relationships/hyperlink" Target="http://pbs.twimg.com/profile_images/1248064468044730369/VlyYSsv6_normal.jpg" TargetMode="External"/><Relationship Id="rId2921" Type="http://schemas.openxmlformats.org/officeDocument/2006/relationships/hyperlink" Target="https://twitter.com/lunar19897" TargetMode="External"/><Relationship Id="rId4167" Type="http://schemas.openxmlformats.org/officeDocument/2006/relationships/hyperlink" Target="https://twitter.com/thebigfoxx" TargetMode="External"/><Relationship Id="rId4374" Type="http://schemas.openxmlformats.org/officeDocument/2006/relationships/hyperlink" Target="https://twitter.com/bray_4" TargetMode="External"/><Relationship Id="rId4581" Type="http://schemas.openxmlformats.org/officeDocument/2006/relationships/hyperlink" Target="https://twitter.com/rynrrck" TargetMode="External"/><Relationship Id="rId1316" Type="http://schemas.openxmlformats.org/officeDocument/2006/relationships/hyperlink" Target="http://pbs.twimg.com/profile_images/1294830064178212864/btmLtrWx_normal.jpg" TargetMode="External"/><Relationship Id="rId1523" Type="http://schemas.openxmlformats.org/officeDocument/2006/relationships/hyperlink" Target="http://pbs.twimg.com/profile_images/1297691868965339137/DIfiYDL5_normal.jpg" TargetMode="External"/><Relationship Id="rId1730" Type="http://schemas.openxmlformats.org/officeDocument/2006/relationships/hyperlink" Target="http://pbs.twimg.com/profile_images/1006309784180543488/mg85sTV__normal.jpg" TargetMode="External"/><Relationship Id="rId3183" Type="http://schemas.openxmlformats.org/officeDocument/2006/relationships/hyperlink" Target="https://twitter.com/bige12345ec" TargetMode="External"/><Relationship Id="rId3390" Type="http://schemas.openxmlformats.org/officeDocument/2006/relationships/hyperlink" Target="https://twitter.com/catzuuu" TargetMode="External"/><Relationship Id="rId4027" Type="http://schemas.openxmlformats.org/officeDocument/2006/relationships/hyperlink" Target="https://twitter.com/tauntaunshawn" TargetMode="External"/><Relationship Id="rId4234" Type="http://schemas.openxmlformats.org/officeDocument/2006/relationships/hyperlink" Target="https://twitter.com/ohnocoop" TargetMode="External"/><Relationship Id="rId4441" Type="http://schemas.openxmlformats.org/officeDocument/2006/relationships/hyperlink" Target="https://twitter.com/slamevans" TargetMode="External"/><Relationship Id="rId4679" Type="http://schemas.openxmlformats.org/officeDocument/2006/relationships/hyperlink" Target="https://twitter.com/ofmysterynmagic" TargetMode="External"/><Relationship Id="rId4886" Type="http://schemas.openxmlformats.org/officeDocument/2006/relationships/hyperlink" Target="https://twitter.com/loupgarou_7" TargetMode="External"/><Relationship Id="rId22" Type="http://schemas.openxmlformats.org/officeDocument/2006/relationships/hyperlink" Target="https://t.co/oyjOKPfKn2" TargetMode="External"/><Relationship Id="rId1828" Type="http://schemas.openxmlformats.org/officeDocument/2006/relationships/hyperlink" Target="http://pbs.twimg.com/profile_images/1046419133644992512/F21KXzhs_normal.jpg" TargetMode="External"/><Relationship Id="rId3043" Type="http://schemas.openxmlformats.org/officeDocument/2006/relationships/hyperlink" Target="https://twitter.com/ren1shii" TargetMode="External"/><Relationship Id="rId3250" Type="http://schemas.openxmlformats.org/officeDocument/2006/relationships/hyperlink" Target="https://twitter.com/lil_uncle_drip" TargetMode="External"/><Relationship Id="rId3488" Type="http://schemas.openxmlformats.org/officeDocument/2006/relationships/hyperlink" Target="https://twitter.com/_offthesenzu" TargetMode="External"/><Relationship Id="rId3695" Type="http://schemas.openxmlformats.org/officeDocument/2006/relationships/hyperlink" Target="https://twitter.com/reddoggary" TargetMode="External"/><Relationship Id="rId4539" Type="http://schemas.openxmlformats.org/officeDocument/2006/relationships/hyperlink" Target="https://twitter.com/laureano33" TargetMode="External"/><Relationship Id="rId4746" Type="http://schemas.openxmlformats.org/officeDocument/2006/relationships/hyperlink" Target="https://twitter.com/be_worthy3" TargetMode="External"/><Relationship Id="rId4953" Type="http://schemas.openxmlformats.org/officeDocument/2006/relationships/hyperlink" Target="https://twitter.com/brnwdv9" TargetMode="External"/><Relationship Id="rId171" Type="http://schemas.openxmlformats.org/officeDocument/2006/relationships/hyperlink" Target="https://t.co/t0aClvwrjU" TargetMode="External"/><Relationship Id="rId2297" Type="http://schemas.openxmlformats.org/officeDocument/2006/relationships/hyperlink" Target="http://pbs.twimg.com/profile_images/1279865122283048961/P-0o_OpX_normal.jpg" TargetMode="External"/><Relationship Id="rId3348" Type="http://schemas.openxmlformats.org/officeDocument/2006/relationships/hyperlink" Target="https://twitter.com/xotourdrew" TargetMode="External"/><Relationship Id="rId3555" Type="http://schemas.openxmlformats.org/officeDocument/2006/relationships/hyperlink" Target="https://twitter.com/riamdaniel" TargetMode="External"/><Relationship Id="rId3762" Type="http://schemas.openxmlformats.org/officeDocument/2006/relationships/hyperlink" Target="https://twitter.com/markayla_mariee" TargetMode="External"/><Relationship Id="rId4301" Type="http://schemas.openxmlformats.org/officeDocument/2006/relationships/hyperlink" Target="https://twitter.com/_julianmitchell" TargetMode="External"/><Relationship Id="rId4606" Type="http://schemas.openxmlformats.org/officeDocument/2006/relationships/hyperlink" Target="https://twitter.com/jdfq98" TargetMode="External"/><Relationship Id="rId4813" Type="http://schemas.openxmlformats.org/officeDocument/2006/relationships/hyperlink" Target="https://twitter.com/franley12" TargetMode="External"/><Relationship Id="rId269" Type="http://schemas.openxmlformats.org/officeDocument/2006/relationships/hyperlink" Target="https://t.co/JcP73bOfEL" TargetMode="External"/><Relationship Id="rId476" Type="http://schemas.openxmlformats.org/officeDocument/2006/relationships/hyperlink" Target="https://t.co/wKz9mJpLG7" TargetMode="External"/><Relationship Id="rId683" Type="http://schemas.openxmlformats.org/officeDocument/2006/relationships/hyperlink" Target="https://t.co/TAXQpspyHn" TargetMode="External"/><Relationship Id="rId890" Type="http://schemas.openxmlformats.org/officeDocument/2006/relationships/hyperlink" Target="http://pbs.twimg.com/profile_images/1278044747374919682/hepB6gVR_normal.jpg" TargetMode="External"/><Relationship Id="rId2157" Type="http://schemas.openxmlformats.org/officeDocument/2006/relationships/hyperlink" Target="http://pbs.twimg.com/profile_images/1261420892434898944/pI0A9svE_normal.jpg" TargetMode="External"/><Relationship Id="rId2364" Type="http://schemas.openxmlformats.org/officeDocument/2006/relationships/hyperlink" Target="http://pbs.twimg.com/profile_images/485201838002548736/Jjh-Hsdj_normal.jpeg" TargetMode="External"/><Relationship Id="rId2571" Type="http://schemas.openxmlformats.org/officeDocument/2006/relationships/hyperlink" Target="http://pbs.twimg.com/profile_images/1214928994082140161/oXFQuMY4_normal.jpg" TargetMode="External"/><Relationship Id="rId3110" Type="http://schemas.openxmlformats.org/officeDocument/2006/relationships/hyperlink" Target="https://twitter.com/doyleborden" TargetMode="External"/><Relationship Id="rId3208" Type="http://schemas.openxmlformats.org/officeDocument/2006/relationships/hyperlink" Target="https://twitter.com/truepg718" TargetMode="External"/><Relationship Id="rId3415" Type="http://schemas.openxmlformats.org/officeDocument/2006/relationships/hyperlink" Target="https://twitter.com/dom_picarillo" TargetMode="External"/><Relationship Id="rId129" Type="http://schemas.openxmlformats.org/officeDocument/2006/relationships/hyperlink" Target="https://t.co/teGWLJu3BG" TargetMode="External"/><Relationship Id="rId336" Type="http://schemas.openxmlformats.org/officeDocument/2006/relationships/hyperlink" Target="https://t.co/MmXRibKU5h" TargetMode="External"/><Relationship Id="rId543" Type="http://schemas.openxmlformats.org/officeDocument/2006/relationships/hyperlink" Target="https://t.co/VwCcMUKjpp" TargetMode="External"/><Relationship Id="rId988" Type="http://schemas.openxmlformats.org/officeDocument/2006/relationships/hyperlink" Target="http://pbs.twimg.com/profile_images/789575321905270785/YAnuXhye_normal.jpg" TargetMode="External"/><Relationship Id="rId1173" Type="http://schemas.openxmlformats.org/officeDocument/2006/relationships/hyperlink" Target="http://pbs.twimg.com/profile_images/1291268311506989056/fZ1jqSs6_normal.jpg" TargetMode="External"/><Relationship Id="rId1380" Type="http://schemas.openxmlformats.org/officeDocument/2006/relationships/hyperlink" Target="http://pbs.twimg.com/profile_images/1296702379107053569/d7S-jIHG_normal.jpg" TargetMode="External"/><Relationship Id="rId2017" Type="http://schemas.openxmlformats.org/officeDocument/2006/relationships/hyperlink" Target="http://pbs.twimg.com/profile_images/918589345736548352/5rmBcTH6_normal.jpg" TargetMode="External"/><Relationship Id="rId2224" Type="http://schemas.openxmlformats.org/officeDocument/2006/relationships/hyperlink" Target="http://pbs.twimg.com/profile_images/700730249823170561/IKOP5AhR_normal.jpg" TargetMode="External"/><Relationship Id="rId2669" Type="http://schemas.openxmlformats.org/officeDocument/2006/relationships/hyperlink" Target="http://pbs.twimg.com/profile_images/708422046791786497/NfBZrNQg_normal.jpg" TargetMode="External"/><Relationship Id="rId2876" Type="http://schemas.openxmlformats.org/officeDocument/2006/relationships/hyperlink" Target="http://pbs.twimg.com/profile_images/980923742372188160/aEbKWMeC_normal.jpg" TargetMode="External"/><Relationship Id="rId3622" Type="http://schemas.openxmlformats.org/officeDocument/2006/relationships/hyperlink" Target="https://twitter.com/marcmarket2" TargetMode="External"/><Relationship Id="rId3927" Type="http://schemas.openxmlformats.org/officeDocument/2006/relationships/hyperlink" Target="https://twitter.com/kanyewestwrld" TargetMode="External"/><Relationship Id="rId5075" Type="http://schemas.openxmlformats.org/officeDocument/2006/relationships/table" Target="../tables/table2.xml"/><Relationship Id="rId403" Type="http://schemas.openxmlformats.org/officeDocument/2006/relationships/hyperlink" Target="https://t.co/LXKdGPLHnd" TargetMode="External"/><Relationship Id="rId750" Type="http://schemas.openxmlformats.org/officeDocument/2006/relationships/hyperlink" Target="http://pbs.twimg.com/profile_images/1294699189046312964/mPTDcxqm_normal.jpg" TargetMode="External"/><Relationship Id="rId848" Type="http://schemas.openxmlformats.org/officeDocument/2006/relationships/hyperlink" Target="http://pbs.twimg.com/profile_images/1296934201686740992/FIi_BJvw_normal.jpg" TargetMode="External"/><Relationship Id="rId1033" Type="http://schemas.openxmlformats.org/officeDocument/2006/relationships/hyperlink" Target="http://pbs.twimg.com/profile_images/1296987232788779008/SCZiGbFA_normal.jpg" TargetMode="External"/><Relationship Id="rId1478" Type="http://schemas.openxmlformats.org/officeDocument/2006/relationships/hyperlink" Target="http://pbs.twimg.com/profile_images/1293029120708943873/iR8PEKtT_normal.jpg" TargetMode="External"/><Relationship Id="rId1685" Type="http://schemas.openxmlformats.org/officeDocument/2006/relationships/hyperlink" Target="http://pbs.twimg.com/profile_images/811383581486575616/OXxlyBHq_normal.jpg" TargetMode="External"/><Relationship Id="rId1892" Type="http://schemas.openxmlformats.org/officeDocument/2006/relationships/hyperlink" Target="http://pbs.twimg.com/profile_images/1276223452471386112/WxhKs0eZ_normal.jpg" TargetMode="External"/><Relationship Id="rId2431" Type="http://schemas.openxmlformats.org/officeDocument/2006/relationships/hyperlink" Target="http://pbs.twimg.com/profile_images/728641966850879488/GWbvB3Zf_normal.jpg" TargetMode="External"/><Relationship Id="rId2529" Type="http://schemas.openxmlformats.org/officeDocument/2006/relationships/hyperlink" Target="http://pbs.twimg.com/profile_images/928669849898827776/Xt3Rknbb_normal.jpg" TargetMode="External"/><Relationship Id="rId2736" Type="http://schemas.openxmlformats.org/officeDocument/2006/relationships/hyperlink" Target="http://pbs.twimg.com/profile_images/572571610542182400/7YKyV3U1_normal.jpeg" TargetMode="External"/><Relationship Id="rId4091" Type="http://schemas.openxmlformats.org/officeDocument/2006/relationships/hyperlink" Target="https://twitter.com/lennonpatton" TargetMode="External"/><Relationship Id="rId4189" Type="http://schemas.openxmlformats.org/officeDocument/2006/relationships/hyperlink" Target="https://twitter.com/bwarephog" TargetMode="External"/><Relationship Id="rId610" Type="http://schemas.openxmlformats.org/officeDocument/2006/relationships/hyperlink" Target="https://t.co/RowWttLrU6" TargetMode="External"/><Relationship Id="rId708" Type="http://schemas.openxmlformats.org/officeDocument/2006/relationships/hyperlink" Target="https://t.co/sIC2TotiEK" TargetMode="External"/><Relationship Id="rId915" Type="http://schemas.openxmlformats.org/officeDocument/2006/relationships/hyperlink" Target="http://pbs.twimg.com/profile_images/1294021967142559746/aMtIvLPY_normal.jpg" TargetMode="External"/><Relationship Id="rId1240" Type="http://schemas.openxmlformats.org/officeDocument/2006/relationships/hyperlink" Target="http://pbs.twimg.com/profile_images/699271470430556162/u79FCanp_normal.jpg" TargetMode="External"/><Relationship Id="rId1338" Type="http://schemas.openxmlformats.org/officeDocument/2006/relationships/hyperlink" Target="http://pbs.twimg.com/profile_images/1297781311822848000/TkWgjW6U_normal.jpg" TargetMode="External"/><Relationship Id="rId1545" Type="http://schemas.openxmlformats.org/officeDocument/2006/relationships/hyperlink" Target="http://pbs.twimg.com/profile_images/1282163178974048256/f9N3_9s0_normal.jpg" TargetMode="External"/><Relationship Id="rId2943" Type="http://schemas.openxmlformats.org/officeDocument/2006/relationships/hyperlink" Target="https://twitter.com/aelyrian" TargetMode="External"/><Relationship Id="rId4049" Type="http://schemas.openxmlformats.org/officeDocument/2006/relationships/hyperlink" Target="https://twitter.com/playspellbreak" TargetMode="External"/><Relationship Id="rId4396" Type="http://schemas.openxmlformats.org/officeDocument/2006/relationships/hyperlink" Target="https://twitter.com/smiles1_9" TargetMode="External"/><Relationship Id="rId5002" Type="http://schemas.openxmlformats.org/officeDocument/2006/relationships/hyperlink" Target="https://twitter.com/silkychubs" TargetMode="External"/><Relationship Id="rId1100" Type="http://schemas.openxmlformats.org/officeDocument/2006/relationships/hyperlink" Target="http://pbs.twimg.com/profile_images/1283930715248263168/jVrSiHsK_normal.jpg" TargetMode="External"/><Relationship Id="rId1405" Type="http://schemas.openxmlformats.org/officeDocument/2006/relationships/hyperlink" Target="http://pbs.twimg.com/profile_images/1287880617263161344/6Y2-OYVr_normal.jpg" TargetMode="External"/><Relationship Id="rId1752" Type="http://schemas.openxmlformats.org/officeDocument/2006/relationships/hyperlink" Target="http://pbs.twimg.com/profile_images/1298705901746978816/_rrlXaR1_normal.jpg" TargetMode="External"/><Relationship Id="rId2803" Type="http://schemas.openxmlformats.org/officeDocument/2006/relationships/hyperlink" Target="http://pbs.twimg.com/profile_images/1295416713509588994/4EEhCF-D_normal.jpg" TargetMode="External"/><Relationship Id="rId4256" Type="http://schemas.openxmlformats.org/officeDocument/2006/relationships/hyperlink" Target="https://twitter.com/chrissmithpfn" TargetMode="External"/><Relationship Id="rId4463" Type="http://schemas.openxmlformats.org/officeDocument/2006/relationships/hyperlink" Target="https://twitter.com/maitrev615" TargetMode="External"/><Relationship Id="rId4670" Type="http://schemas.openxmlformats.org/officeDocument/2006/relationships/hyperlink" Target="https://twitter.com/dunlapsports" TargetMode="External"/><Relationship Id="rId44" Type="http://schemas.openxmlformats.org/officeDocument/2006/relationships/hyperlink" Target="https://t.co/ZhcnfI19pl" TargetMode="External"/><Relationship Id="rId1612" Type="http://schemas.openxmlformats.org/officeDocument/2006/relationships/hyperlink" Target="http://pbs.twimg.com/profile_images/588714156540317696/CWKOeqQf_normal.jpg" TargetMode="External"/><Relationship Id="rId1917" Type="http://schemas.openxmlformats.org/officeDocument/2006/relationships/hyperlink" Target="http://pbs.twimg.com/profile_images/962560232114225152/CHOmdvBR_normal.jpg" TargetMode="External"/><Relationship Id="rId3065" Type="http://schemas.openxmlformats.org/officeDocument/2006/relationships/hyperlink" Target="https://twitter.com/sportsnet" TargetMode="External"/><Relationship Id="rId3272" Type="http://schemas.openxmlformats.org/officeDocument/2006/relationships/hyperlink" Target="https://twitter.com/son0fadeadbeat" TargetMode="External"/><Relationship Id="rId4116" Type="http://schemas.openxmlformats.org/officeDocument/2006/relationships/hyperlink" Target="https://twitter.com/jaygonzales0717" TargetMode="External"/><Relationship Id="rId4323" Type="http://schemas.openxmlformats.org/officeDocument/2006/relationships/hyperlink" Target="https://twitter.com/tl814" TargetMode="External"/><Relationship Id="rId4530" Type="http://schemas.openxmlformats.org/officeDocument/2006/relationships/hyperlink" Target="https://twitter.com/achatwithmyself" TargetMode="External"/><Relationship Id="rId4768" Type="http://schemas.openxmlformats.org/officeDocument/2006/relationships/hyperlink" Target="https://twitter.com/thegreenvegggie" TargetMode="External"/><Relationship Id="rId4975" Type="http://schemas.openxmlformats.org/officeDocument/2006/relationships/hyperlink" Target="https://twitter.com/hatfield_mina" TargetMode="External"/><Relationship Id="rId193" Type="http://schemas.openxmlformats.org/officeDocument/2006/relationships/hyperlink" Target="https://t.co/iaityvq4RY" TargetMode="External"/><Relationship Id="rId498" Type="http://schemas.openxmlformats.org/officeDocument/2006/relationships/hyperlink" Target="https://t.co/NThDMO7TIk" TargetMode="External"/><Relationship Id="rId2081" Type="http://schemas.openxmlformats.org/officeDocument/2006/relationships/hyperlink" Target="http://pbs.twimg.com/profile_images/344513261569633645/c816756b75d389b7e6f08dc67dc5e1b8_normal.png" TargetMode="External"/><Relationship Id="rId2179" Type="http://schemas.openxmlformats.org/officeDocument/2006/relationships/hyperlink" Target="http://pbs.twimg.com/profile_images/1092665470040371200/5B_OaRim_normal.jpg" TargetMode="External"/><Relationship Id="rId3132" Type="http://schemas.openxmlformats.org/officeDocument/2006/relationships/hyperlink" Target="https://twitter.com/meangenebravo" TargetMode="External"/><Relationship Id="rId3577" Type="http://schemas.openxmlformats.org/officeDocument/2006/relationships/hyperlink" Target="https://twitter.com/mryeet_" TargetMode="External"/><Relationship Id="rId3784" Type="http://schemas.openxmlformats.org/officeDocument/2006/relationships/hyperlink" Target="https://twitter.com/1quetzalcoatl1" TargetMode="External"/><Relationship Id="rId3991" Type="http://schemas.openxmlformats.org/officeDocument/2006/relationships/hyperlink" Target="https://twitter.com/rickydhillon231" TargetMode="External"/><Relationship Id="rId4628" Type="http://schemas.openxmlformats.org/officeDocument/2006/relationships/hyperlink" Target="https://twitter.com/ad_sam_hock" TargetMode="External"/><Relationship Id="rId4835" Type="http://schemas.openxmlformats.org/officeDocument/2006/relationships/hyperlink" Target="https://twitter.com/fkhalid11" TargetMode="External"/><Relationship Id="rId260" Type="http://schemas.openxmlformats.org/officeDocument/2006/relationships/hyperlink" Target="https://t.co/VXupi3gwVK" TargetMode="External"/><Relationship Id="rId2386" Type="http://schemas.openxmlformats.org/officeDocument/2006/relationships/hyperlink" Target="http://pbs.twimg.com/profile_images/458690531896205313/YsnEMQiC_normal.png" TargetMode="External"/><Relationship Id="rId2593" Type="http://schemas.openxmlformats.org/officeDocument/2006/relationships/hyperlink" Target="http://pbs.twimg.com/profile_images/1147716146520612864/ZImL7unF_normal.jpg" TargetMode="External"/><Relationship Id="rId3437" Type="http://schemas.openxmlformats.org/officeDocument/2006/relationships/hyperlink" Target="https://twitter.com/tl_dodo" TargetMode="External"/><Relationship Id="rId3644" Type="http://schemas.openxmlformats.org/officeDocument/2006/relationships/hyperlink" Target="https://twitter.com/kenoinpain" TargetMode="External"/><Relationship Id="rId3851" Type="http://schemas.openxmlformats.org/officeDocument/2006/relationships/hyperlink" Target="https://twitter.com/cearapossivel" TargetMode="External"/><Relationship Id="rId4902" Type="http://schemas.openxmlformats.org/officeDocument/2006/relationships/hyperlink" Target="https://twitter.com/brockmeers" TargetMode="External"/><Relationship Id="rId120" Type="http://schemas.openxmlformats.org/officeDocument/2006/relationships/hyperlink" Target="https://t.co/S1iLF3E4e0" TargetMode="External"/><Relationship Id="rId358" Type="http://schemas.openxmlformats.org/officeDocument/2006/relationships/hyperlink" Target="https://t.co/va8mpjyO8D" TargetMode="External"/><Relationship Id="rId565" Type="http://schemas.openxmlformats.org/officeDocument/2006/relationships/hyperlink" Target="https://t.co/VZ9tQiCr4G" TargetMode="External"/><Relationship Id="rId772" Type="http://schemas.openxmlformats.org/officeDocument/2006/relationships/hyperlink" Target="http://pbs.twimg.com/profile_images/1295403165328781312/4MAv-TOq_normal.jpg" TargetMode="External"/><Relationship Id="rId1195" Type="http://schemas.openxmlformats.org/officeDocument/2006/relationships/hyperlink" Target="http://pbs.twimg.com/profile_images/1270255397929091072/K7c_cgt7_normal.jpg" TargetMode="External"/><Relationship Id="rId2039" Type="http://schemas.openxmlformats.org/officeDocument/2006/relationships/hyperlink" Target="http://pbs.twimg.com/profile_images/1279581199791534080/JP1jTI38_normal.jpg" TargetMode="External"/><Relationship Id="rId2246" Type="http://schemas.openxmlformats.org/officeDocument/2006/relationships/hyperlink" Target="http://pbs.twimg.com/profile_images/1247904164773953537/WE2jiATi_normal.jpg" TargetMode="External"/><Relationship Id="rId2453" Type="http://schemas.openxmlformats.org/officeDocument/2006/relationships/hyperlink" Target="http://pbs.twimg.com/profile_images/1294176641258684416/-JBSDy7P_normal.jpg" TargetMode="External"/><Relationship Id="rId2660" Type="http://schemas.openxmlformats.org/officeDocument/2006/relationships/hyperlink" Target="http://pbs.twimg.com/profile_images/1177725713425653760/8-09ukIY_normal.jpg" TargetMode="External"/><Relationship Id="rId2898" Type="http://schemas.openxmlformats.org/officeDocument/2006/relationships/hyperlink" Target="https://twitter.com/doc_0" TargetMode="External"/><Relationship Id="rId3504" Type="http://schemas.openxmlformats.org/officeDocument/2006/relationships/hyperlink" Target="https://twitter.com/manster415" TargetMode="External"/><Relationship Id="rId3711" Type="http://schemas.openxmlformats.org/officeDocument/2006/relationships/hyperlink" Target="https://twitter.com/loriannereid" TargetMode="External"/><Relationship Id="rId3949" Type="http://schemas.openxmlformats.org/officeDocument/2006/relationships/hyperlink" Target="https://twitter.com/jackhunt" TargetMode="External"/><Relationship Id="rId218" Type="http://schemas.openxmlformats.org/officeDocument/2006/relationships/hyperlink" Target="https://t.co/MzJXSmsWAM" TargetMode="External"/><Relationship Id="rId425" Type="http://schemas.openxmlformats.org/officeDocument/2006/relationships/hyperlink" Target="https://t.co/t1a4owc9vN" TargetMode="External"/><Relationship Id="rId632" Type="http://schemas.openxmlformats.org/officeDocument/2006/relationships/hyperlink" Target="https://t.co/rbSuUG911f" TargetMode="External"/><Relationship Id="rId1055" Type="http://schemas.openxmlformats.org/officeDocument/2006/relationships/hyperlink" Target="http://pbs.twimg.com/profile_images/1298721245148540932/ADCFBRjT_normal.jpg" TargetMode="External"/><Relationship Id="rId1262" Type="http://schemas.openxmlformats.org/officeDocument/2006/relationships/hyperlink" Target="http://pbs.twimg.com/profile_images/1259604623771353089/9CgBGuos_normal.png" TargetMode="External"/><Relationship Id="rId2106" Type="http://schemas.openxmlformats.org/officeDocument/2006/relationships/hyperlink" Target="http://pbs.twimg.com/profile_images/1092747091208740864/LbDCRrOq_normal.jpg" TargetMode="External"/><Relationship Id="rId2313" Type="http://schemas.openxmlformats.org/officeDocument/2006/relationships/hyperlink" Target="http://pbs.twimg.com/profile_images/1194441738259238915/iYjxbnhV_normal.jpg" TargetMode="External"/><Relationship Id="rId2520" Type="http://schemas.openxmlformats.org/officeDocument/2006/relationships/hyperlink" Target="http://pbs.twimg.com/profile_images/1257866696032952320/xy2i5dkn_normal.jpg" TargetMode="External"/><Relationship Id="rId2758" Type="http://schemas.openxmlformats.org/officeDocument/2006/relationships/hyperlink" Target="http://pbs.twimg.com/profile_images/1297726646863069185/RvwbitZl_normal.jpg" TargetMode="External"/><Relationship Id="rId2965" Type="http://schemas.openxmlformats.org/officeDocument/2006/relationships/hyperlink" Target="https://twitter.com/pitalonzo" TargetMode="External"/><Relationship Id="rId3809" Type="http://schemas.openxmlformats.org/officeDocument/2006/relationships/hyperlink" Target="https://twitter.com/braves" TargetMode="External"/><Relationship Id="rId5024" Type="http://schemas.openxmlformats.org/officeDocument/2006/relationships/hyperlink" Target="https://twitter.com/ncc1701plg" TargetMode="External"/><Relationship Id="rId937" Type="http://schemas.openxmlformats.org/officeDocument/2006/relationships/hyperlink" Target="http://pbs.twimg.com/profile_images/1193252661841281024/yoRRq3T0_normal.jpg" TargetMode="External"/><Relationship Id="rId1122" Type="http://schemas.openxmlformats.org/officeDocument/2006/relationships/hyperlink" Target="http://pbs.twimg.com/profile_images/797219302684258304/xt8kpM_R_normal.jpg" TargetMode="External"/><Relationship Id="rId1567" Type="http://schemas.openxmlformats.org/officeDocument/2006/relationships/hyperlink" Target="http://pbs.twimg.com/profile_images/661180755263918080/0Fct8vb1_normal.jpg" TargetMode="External"/><Relationship Id="rId1774" Type="http://schemas.openxmlformats.org/officeDocument/2006/relationships/hyperlink" Target="http://pbs.twimg.com/profile_images/1217914031471767552/6Xz-Yk0j_normal.jpg" TargetMode="External"/><Relationship Id="rId1981" Type="http://schemas.openxmlformats.org/officeDocument/2006/relationships/hyperlink" Target="http://pbs.twimg.com/profile_images/1295556637596495872/D9eJq0J9_normal.jpg" TargetMode="External"/><Relationship Id="rId2618" Type="http://schemas.openxmlformats.org/officeDocument/2006/relationships/hyperlink" Target="http://pbs.twimg.com/profile_images/2122699347/DHUz5s9X_normal" TargetMode="External"/><Relationship Id="rId2825" Type="http://schemas.openxmlformats.org/officeDocument/2006/relationships/hyperlink" Target="http://pbs.twimg.com/profile_images/1298765450730442752/N21jkvUB_normal.jpg" TargetMode="External"/><Relationship Id="rId4180" Type="http://schemas.openxmlformats.org/officeDocument/2006/relationships/hyperlink" Target="https://twitter.com/ba_donkey" TargetMode="External"/><Relationship Id="rId4278" Type="http://schemas.openxmlformats.org/officeDocument/2006/relationships/hyperlink" Target="https://twitter.com/maryzorn" TargetMode="External"/><Relationship Id="rId4485" Type="http://schemas.openxmlformats.org/officeDocument/2006/relationships/hyperlink" Target="https://twitter.com/screweduptexas" TargetMode="External"/><Relationship Id="rId66" Type="http://schemas.openxmlformats.org/officeDocument/2006/relationships/hyperlink" Target="https://t.co/LxboRZQ4J0" TargetMode="External"/><Relationship Id="rId1427" Type="http://schemas.openxmlformats.org/officeDocument/2006/relationships/hyperlink" Target="http://pbs.twimg.com/profile_images/631970346019610625/g2S21l3H_normal.jpg" TargetMode="External"/><Relationship Id="rId1634" Type="http://schemas.openxmlformats.org/officeDocument/2006/relationships/hyperlink" Target="http://pbs.twimg.com/profile_images/1224537112353132544/sNw7Iofd_normal.jpg" TargetMode="External"/><Relationship Id="rId1841" Type="http://schemas.openxmlformats.org/officeDocument/2006/relationships/hyperlink" Target="http://pbs.twimg.com/profile_images/1285394031028002816/ePtk7q10_normal.jpg" TargetMode="External"/><Relationship Id="rId3087" Type="http://schemas.openxmlformats.org/officeDocument/2006/relationships/hyperlink" Target="https://twitter.com/bronandbrow" TargetMode="External"/><Relationship Id="rId3294" Type="http://schemas.openxmlformats.org/officeDocument/2006/relationships/hyperlink" Target="https://twitter.com/eatgreedy0829" TargetMode="External"/><Relationship Id="rId4040" Type="http://schemas.openxmlformats.org/officeDocument/2006/relationships/hyperlink" Target="https://twitter.com/drrashfordera" TargetMode="External"/><Relationship Id="rId4138" Type="http://schemas.openxmlformats.org/officeDocument/2006/relationships/hyperlink" Target="https://twitter.com/rthvadrginsberg" TargetMode="External"/><Relationship Id="rId4345" Type="http://schemas.openxmlformats.org/officeDocument/2006/relationships/hyperlink" Target="https://twitter.com/berdo1983" TargetMode="External"/><Relationship Id="rId4692" Type="http://schemas.openxmlformats.org/officeDocument/2006/relationships/hyperlink" Target="https://twitter.com/briansmith_222" TargetMode="External"/><Relationship Id="rId4997" Type="http://schemas.openxmlformats.org/officeDocument/2006/relationships/hyperlink" Target="https://twitter.com/numbroni" TargetMode="External"/><Relationship Id="rId1939" Type="http://schemas.openxmlformats.org/officeDocument/2006/relationships/hyperlink" Target="http://pbs.twimg.com/profile_images/1032145033812631552/X0felCiP_normal.jpg" TargetMode="External"/><Relationship Id="rId3599" Type="http://schemas.openxmlformats.org/officeDocument/2006/relationships/hyperlink" Target="https://twitter.com/susanslusser" TargetMode="External"/><Relationship Id="rId4552" Type="http://schemas.openxmlformats.org/officeDocument/2006/relationships/hyperlink" Target="https://twitter.com/jazz_cb" TargetMode="External"/><Relationship Id="rId4857" Type="http://schemas.openxmlformats.org/officeDocument/2006/relationships/hyperlink" Target="https://twitter.com/bergstk" TargetMode="External"/><Relationship Id="rId1701" Type="http://schemas.openxmlformats.org/officeDocument/2006/relationships/hyperlink" Target="http://pbs.twimg.com/profile_images/1103513423235686400/Rp-h1Xbr_normal.jpg" TargetMode="External"/><Relationship Id="rId3154" Type="http://schemas.openxmlformats.org/officeDocument/2006/relationships/hyperlink" Target="https://twitter.com/sizeworkshop" TargetMode="External"/><Relationship Id="rId3361" Type="http://schemas.openxmlformats.org/officeDocument/2006/relationships/hyperlink" Target="https://twitter.com/sadhaskinsstan" TargetMode="External"/><Relationship Id="rId3459" Type="http://schemas.openxmlformats.org/officeDocument/2006/relationships/hyperlink" Target="https://twitter.com/edwinscruz" TargetMode="External"/><Relationship Id="rId3666" Type="http://schemas.openxmlformats.org/officeDocument/2006/relationships/hyperlink" Target="https://twitter.com/joannewt09" TargetMode="External"/><Relationship Id="rId4205" Type="http://schemas.openxmlformats.org/officeDocument/2006/relationships/hyperlink" Target="https://twitter.com/toasterposey" TargetMode="External"/><Relationship Id="rId4412" Type="http://schemas.openxmlformats.org/officeDocument/2006/relationships/hyperlink" Target="https://twitter.com/kejks234" TargetMode="External"/><Relationship Id="rId282" Type="http://schemas.openxmlformats.org/officeDocument/2006/relationships/hyperlink" Target="https://t.co/GFejJ2AXV8" TargetMode="External"/><Relationship Id="rId587" Type="http://schemas.openxmlformats.org/officeDocument/2006/relationships/hyperlink" Target="https://t.co/orsVlkNd9x" TargetMode="External"/><Relationship Id="rId2170" Type="http://schemas.openxmlformats.org/officeDocument/2006/relationships/hyperlink" Target="http://pbs.twimg.com/profile_images/1287851116340928513/PknQd73X_normal.jpg" TargetMode="External"/><Relationship Id="rId2268" Type="http://schemas.openxmlformats.org/officeDocument/2006/relationships/hyperlink" Target="http://pbs.twimg.com/profile_images/723134730003075072/fSJCEOXk_normal.jpg" TargetMode="External"/><Relationship Id="rId3014" Type="http://schemas.openxmlformats.org/officeDocument/2006/relationships/hyperlink" Target="https://twitter.com/stanlevert" TargetMode="External"/><Relationship Id="rId3221" Type="http://schemas.openxmlformats.org/officeDocument/2006/relationships/hyperlink" Target="https://twitter.com/angels" TargetMode="External"/><Relationship Id="rId3319" Type="http://schemas.openxmlformats.org/officeDocument/2006/relationships/hyperlink" Target="https://twitter.com/god_burneracct" TargetMode="External"/><Relationship Id="rId3873" Type="http://schemas.openxmlformats.org/officeDocument/2006/relationships/hyperlink" Target="https://twitter.com/zim42zim" TargetMode="External"/><Relationship Id="rId4717" Type="http://schemas.openxmlformats.org/officeDocument/2006/relationships/hyperlink" Target="https://twitter.com/disgameihateit" TargetMode="External"/><Relationship Id="rId4924" Type="http://schemas.openxmlformats.org/officeDocument/2006/relationships/hyperlink" Target="https://twitter.com/vic_87" TargetMode="External"/><Relationship Id="rId8" Type="http://schemas.openxmlformats.org/officeDocument/2006/relationships/hyperlink" Target="https://t.co/lY6OcGZt8x" TargetMode="External"/><Relationship Id="rId142" Type="http://schemas.openxmlformats.org/officeDocument/2006/relationships/hyperlink" Target="https://t.co/AQo8P8qQTH" TargetMode="External"/><Relationship Id="rId447" Type="http://schemas.openxmlformats.org/officeDocument/2006/relationships/hyperlink" Target="https://t.co/R9IECNbs2F" TargetMode="External"/><Relationship Id="rId794" Type="http://schemas.openxmlformats.org/officeDocument/2006/relationships/hyperlink" Target="http://pbs.twimg.com/profile_images/1273373190530703360/hiVW7SG3_normal.jpg" TargetMode="External"/><Relationship Id="rId1077" Type="http://schemas.openxmlformats.org/officeDocument/2006/relationships/hyperlink" Target="http://pbs.twimg.com/profile_images/1155693760665153536/pReDqihH_normal.jpg" TargetMode="External"/><Relationship Id="rId2030" Type="http://schemas.openxmlformats.org/officeDocument/2006/relationships/hyperlink" Target="http://pbs.twimg.com/profile_images/1269458674566737920/O37RkokS_normal.jpg" TargetMode="External"/><Relationship Id="rId2128" Type="http://schemas.openxmlformats.org/officeDocument/2006/relationships/hyperlink" Target="http://pbs.twimg.com/profile_images/786962165358034945/S-fJ67JK_normal.jpg" TargetMode="External"/><Relationship Id="rId2475" Type="http://schemas.openxmlformats.org/officeDocument/2006/relationships/hyperlink" Target="http://pbs.twimg.com/profile_images/1098301502320508935/NOnbQw36_normal.jpg" TargetMode="External"/><Relationship Id="rId2682" Type="http://schemas.openxmlformats.org/officeDocument/2006/relationships/hyperlink" Target="http://pbs.twimg.com/profile_images/1068139184777498630/CHzv_C2I_normal.jpg" TargetMode="External"/><Relationship Id="rId2987" Type="http://schemas.openxmlformats.org/officeDocument/2006/relationships/hyperlink" Target="https://twitter.com/drlindadykes" TargetMode="External"/><Relationship Id="rId3526" Type="http://schemas.openxmlformats.org/officeDocument/2006/relationships/hyperlink" Target="https://twitter.com/jerrymyahh" TargetMode="External"/><Relationship Id="rId3733" Type="http://schemas.openxmlformats.org/officeDocument/2006/relationships/hyperlink" Target="https://twitter.com/thealienpickle" TargetMode="External"/><Relationship Id="rId3940" Type="http://schemas.openxmlformats.org/officeDocument/2006/relationships/hyperlink" Target="https://twitter.com/hohighlights" TargetMode="External"/><Relationship Id="rId654" Type="http://schemas.openxmlformats.org/officeDocument/2006/relationships/hyperlink" Target="https://t.co/eX4mVi2Rj2" TargetMode="External"/><Relationship Id="rId861" Type="http://schemas.openxmlformats.org/officeDocument/2006/relationships/hyperlink" Target="http://pbs.twimg.com/profile_images/1270008113521922048/uf5hXUw5_normal.jpg" TargetMode="External"/><Relationship Id="rId959" Type="http://schemas.openxmlformats.org/officeDocument/2006/relationships/hyperlink" Target="http://pbs.twimg.com/profile_images/1187104065278230528/F_9XqSKN_normal.jpg" TargetMode="External"/><Relationship Id="rId1284" Type="http://schemas.openxmlformats.org/officeDocument/2006/relationships/hyperlink" Target="http://pbs.twimg.com/profile_images/1288653623455432704/1CrzWmeq_normal.jpg" TargetMode="External"/><Relationship Id="rId1491" Type="http://schemas.openxmlformats.org/officeDocument/2006/relationships/hyperlink" Target="http://pbs.twimg.com/profile_images/1296165077289177089/K1mb2hFG_normal.jpg" TargetMode="External"/><Relationship Id="rId1589" Type="http://schemas.openxmlformats.org/officeDocument/2006/relationships/hyperlink" Target="http://pbs.twimg.com/profile_images/1264934518819041280/0Ej4RD3i_normal.jpg" TargetMode="External"/><Relationship Id="rId2335" Type="http://schemas.openxmlformats.org/officeDocument/2006/relationships/hyperlink" Target="http://pbs.twimg.com/profile_images/1059877805360467969/svLKWglP_normal.jpg" TargetMode="External"/><Relationship Id="rId2542" Type="http://schemas.openxmlformats.org/officeDocument/2006/relationships/hyperlink" Target="http://pbs.twimg.com/profile_images/1116329340810219520/aW76KOsJ_normal.jpg" TargetMode="External"/><Relationship Id="rId3800" Type="http://schemas.openxmlformats.org/officeDocument/2006/relationships/hyperlink" Target="https://twitter.com/robinreeder" TargetMode="External"/><Relationship Id="rId5046" Type="http://schemas.openxmlformats.org/officeDocument/2006/relationships/hyperlink" Target="https://twitter.com/mikel_jollett" TargetMode="External"/><Relationship Id="rId307" Type="http://schemas.openxmlformats.org/officeDocument/2006/relationships/hyperlink" Target="https://t.co/LYMv6U51Zd" TargetMode="External"/><Relationship Id="rId514" Type="http://schemas.openxmlformats.org/officeDocument/2006/relationships/hyperlink" Target="https://t.co/PXLlxq8A2e" TargetMode="External"/><Relationship Id="rId721" Type="http://schemas.openxmlformats.org/officeDocument/2006/relationships/hyperlink" Target="http://pbs.twimg.com/profile_images/1246990748563595265/YyjoL0rM_normal.png" TargetMode="External"/><Relationship Id="rId1144" Type="http://schemas.openxmlformats.org/officeDocument/2006/relationships/hyperlink" Target="http://pbs.twimg.com/profile_images/1264624743380127745/nD0mpuc4_normal.jpg" TargetMode="External"/><Relationship Id="rId1351" Type="http://schemas.openxmlformats.org/officeDocument/2006/relationships/hyperlink" Target="http://pbs.twimg.com/profile_images/1295096971456393217/S-R3PxmH_normal.jpg" TargetMode="External"/><Relationship Id="rId1449" Type="http://schemas.openxmlformats.org/officeDocument/2006/relationships/hyperlink" Target="http://pbs.twimg.com/profile_images/1298512710959652872/BmoWeYfF_normal.jpg" TargetMode="External"/><Relationship Id="rId1796" Type="http://schemas.openxmlformats.org/officeDocument/2006/relationships/hyperlink" Target="http://pbs.twimg.com/profile_images/1247385535628394499/pzX16Ir1_normal.jpg" TargetMode="External"/><Relationship Id="rId2402" Type="http://schemas.openxmlformats.org/officeDocument/2006/relationships/hyperlink" Target="http://pbs.twimg.com/profile_images/1044810339022491648/fT_JAixg_normal.jpg" TargetMode="External"/><Relationship Id="rId2847" Type="http://schemas.openxmlformats.org/officeDocument/2006/relationships/hyperlink" Target="http://pbs.twimg.com/profile_images/1206593334946353152/XUHHGqMN_normal.jpg" TargetMode="External"/><Relationship Id="rId4062" Type="http://schemas.openxmlformats.org/officeDocument/2006/relationships/hyperlink" Target="https://twitter.com/akaruisenshi" TargetMode="External"/><Relationship Id="rId88" Type="http://schemas.openxmlformats.org/officeDocument/2006/relationships/hyperlink" Target="https://t.co/iKUnGJGg1r" TargetMode="External"/><Relationship Id="rId819" Type="http://schemas.openxmlformats.org/officeDocument/2006/relationships/hyperlink" Target="http://pbs.twimg.com/profile_images/1284690516957855744/hw_QFDO5_normal.jpg" TargetMode="External"/><Relationship Id="rId1004" Type="http://schemas.openxmlformats.org/officeDocument/2006/relationships/hyperlink" Target="http://pbs.twimg.com/profile_images/1266591996258455553/XlD0Xr85_normal.jpg" TargetMode="External"/><Relationship Id="rId1211" Type="http://schemas.openxmlformats.org/officeDocument/2006/relationships/hyperlink" Target="http://abs.twimg.com/sticky/default_profile_images/default_profile_normal.png" TargetMode="External"/><Relationship Id="rId1656" Type="http://schemas.openxmlformats.org/officeDocument/2006/relationships/hyperlink" Target="http://pbs.twimg.com/profile_images/1297500035987496960/dmTkEjQf_normal.jpg" TargetMode="External"/><Relationship Id="rId1863" Type="http://schemas.openxmlformats.org/officeDocument/2006/relationships/hyperlink" Target="http://pbs.twimg.com/profile_images/1189684118289887246/TvbH7rsE_normal.jpg" TargetMode="External"/><Relationship Id="rId2707" Type="http://schemas.openxmlformats.org/officeDocument/2006/relationships/hyperlink" Target="http://pbs.twimg.com/profile_images/1025435971536527361/Aw3EP69w_normal.jpg" TargetMode="External"/><Relationship Id="rId2914" Type="http://schemas.openxmlformats.org/officeDocument/2006/relationships/hyperlink" Target="https://twitter.com/jinsthicktoes" TargetMode="External"/><Relationship Id="rId4367" Type="http://schemas.openxmlformats.org/officeDocument/2006/relationships/hyperlink" Target="https://twitter.com/qwertybibl" TargetMode="External"/><Relationship Id="rId4574" Type="http://schemas.openxmlformats.org/officeDocument/2006/relationships/hyperlink" Target="https://twitter.com/aasim12" TargetMode="External"/><Relationship Id="rId4781" Type="http://schemas.openxmlformats.org/officeDocument/2006/relationships/hyperlink" Target="https://twitter.com/dominomask" TargetMode="External"/><Relationship Id="rId1309" Type="http://schemas.openxmlformats.org/officeDocument/2006/relationships/hyperlink" Target="http://pbs.twimg.com/profile_images/1270049556613304320/efx-7_zP_normal.jpg" TargetMode="External"/><Relationship Id="rId1516" Type="http://schemas.openxmlformats.org/officeDocument/2006/relationships/hyperlink" Target="http://pbs.twimg.com/profile_images/747672077197520902/H2ZpP5vE_normal.jpg" TargetMode="External"/><Relationship Id="rId1723" Type="http://schemas.openxmlformats.org/officeDocument/2006/relationships/hyperlink" Target="http://pbs.twimg.com/profile_images/1270097110118141952/b9P5G6a1_normal.jpg" TargetMode="External"/><Relationship Id="rId1930" Type="http://schemas.openxmlformats.org/officeDocument/2006/relationships/hyperlink" Target="http://pbs.twimg.com/profile_images/1294285692688891904/Zy_-18Nw_normal.jpg" TargetMode="External"/><Relationship Id="rId3176" Type="http://schemas.openxmlformats.org/officeDocument/2006/relationships/hyperlink" Target="https://twitter.com/nbatv" TargetMode="External"/><Relationship Id="rId3383" Type="http://schemas.openxmlformats.org/officeDocument/2006/relationships/hyperlink" Target="https://twitter.com/xredeemer" TargetMode="External"/><Relationship Id="rId3590" Type="http://schemas.openxmlformats.org/officeDocument/2006/relationships/hyperlink" Target="https://twitter.com/jaredsgreenberg" TargetMode="External"/><Relationship Id="rId4227" Type="http://schemas.openxmlformats.org/officeDocument/2006/relationships/hyperlink" Target="https://twitter.com/mudlarklives" TargetMode="External"/><Relationship Id="rId4434" Type="http://schemas.openxmlformats.org/officeDocument/2006/relationships/hyperlink" Target="https://twitter.com/tbuzz210" TargetMode="External"/><Relationship Id="rId4879" Type="http://schemas.openxmlformats.org/officeDocument/2006/relationships/hyperlink" Target="https://twitter.com/bamalax7" TargetMode="External"/><Relationship Id="rId15" Type="http://schemas.openxmlformats.org/officeDocument/2006/relationships/hyperlink" Target="https://t.co/uBsfg3yyOn" TargetMode="External"/><Relationship Id="rId2192" Type="http://schemas.openxmlformats.org/officeDocument/2006/relationships/hyperlink" Target="http://pbs.twimg.com/profile_images/1295098053523734528/o1C7nWCT_normal.jpg" TargetMode="External"/><Relationship Id="rId3036" Type="http://schemas.openxmlformats.org/officeDocument/2006/relationships/hyperlink" Target="https://twitter.com/awelenwandu" TargetMode="External"/><Relationship Id="rId3243" Type="http://schemas.openxmlformats.org/officeDocument/2006/relationships/hyperlink" Target="https://twitter.com/saltyneighbor" TargetMode="External"/><Relationship Id="rId3688" Type="http://schemas.openxmlformats.org/officeDocument/2006/relationships/hyperlink" Target="https://twitter.com/shashanktr7" TargetMode="External"/><Relationship Id="rId3895" Type="http://schemas.openxmlformats.org/officeDocument/2006/relationships/hyperlink" Target="https://twitter.com/w0lfszn0" TargetMode="External"/><Relationship Id="rId4641" Type="http://schemas.openxmlformats.org/officeDocument/2006/relationships/hyperlink" Target="https://twitter.com/markperez95" TargetMode="External"/><Relationship Id="rId4739" Type="http://schemas.openxmlformats.org/officeDocument/2006/relationships/hyperlink" Target="https://twitter.com/michaelwaligora" TargetMode="External"/><Relationship Id="rId4946" Type="http://schemas.openxmlformats.org/officeDocument/2006/relationships/hyperlink" Target="https://twitter.com/kevinhimes8" TargetMode="External"/><Relationship Id="rId164" Type="http://schemas.openxmlformats.org/officeDocument/2006/relationships/hyperlink" Target="https://t.co/YuhqvstNfU" TargetMode="External"/><Relationship Id="rId371" Type="http://schemas.openxmlformats.org/officeDocument/2006/relationships/hyperlink" Target="https://t.co/Fq85L3286A" TargetMode="External"/><Relationship Id="rId2052" Type="http://schemas.openxmlformats.org/officeDocument/2006/relationships/hyperlink" Target="http://pbs.twimg.com/profile_images/1292956462927544321/p1kMNYQE_normal.jpg" TargetMode="External"/><Relationship Id="rId2497" Type="http://schemas.openxmlformats.org/officeDocument/2006/relationships/hyperlink" Target="http://pbs.twimg.com/profile_images/665624719538831361/XmWkl7Vo_normal.jpg" TargetMode="External"/><Relationship Id="rId3450" Type="http://schemas.openxmlformats.org/officeDocument/2006/relationships/hyperlink" Target="https://twitter.com/pointylaserboi" TargetMode="External"/><Relationship Id="rId3548" Type="http://schemas.openxmlformats.org/officeDocument/2006/relationships/hyperlink" Target="https://twitter.com/inti_pes" TargetMode="External"/><Relationship Id="rId3755" Type="http://schemas.openxmlformats.org/officeDocument/2006/relationships/hyperlink" Target="https://twitter.com/dcexaminer" TargetMode="External"/><Relationship Id="rId4501" Type="http://schemas.openxmlformats.org/officeDocument/2006/relationships/hyperlink" Target="https://twitter.com/branchturfburn" TargetMode="External"/><Relationship Id="rId4806" Type="http://schemas.openxmlformats.org/officeDocument/2006/relationships/hyperlink" Target="https://twitter.com/twltterlessjosh" TargetMode="External"/><Relationship Id="rId469" Type="http://schemas.openxmlformats.org/officeDocument/2006/relationships/hyperlink" Target="https://t.co/W5PGeAlf73" TargetMode="External"/><Relationship Id="rId676" Type="http://schemas.openxmlformats.org/officeDocument/2006/relationships/hyperlink" Target="https://t.co/KRz7U8mnj4" TargetMode="External"/><Relationship Id="rId883" Type="http://schemas.openxmlformats.org/officeDocument/2006/relationships/hyperlink" Target="http://pbs.twimg.com/profile_images/1294366770422259713/v_fUCetp_normal.jpg" TargetMode="External"/><Relationship Id="rId1099" Type="http://schemas.openxmlformats.org/officeDocument/2006/relationships/hyperlink" Target="http://pbs.twimg.com/profile_images/2633164612/96117d1f43fa1382f0523e20603c7359_normal.jpeg" TargetMode="External"/><Relationship Id="rId2357" Type="http://schemas.openxmlformats.org/officeDocument/2006/relationships/hyperlink" Target="http://pbs.twimg.com/profile_images/1298710350817185792/QdAfKPVv_normal.jpg" TargetMode="External"/><Relationship Id="rId2564" Type="http://schemas.openxmlformats.org/officeDocument/2006/relationships/hyperlink" Target="http://pbs.twimg.com/profile_images/1293566623119540224/fUvvmtEC_normal.jpg" TargetMode="External"/><Relationship Id="rId3103" Type="http://schemas.openxmlformats.org/officeDocument/2006/relationships/hyperlink" Target="https://twitter.com/jeffjahnke" TargetMode="External"/><Relationship Id="rId3310" Type="http://schemas.openxmlformats.org/officeDocument/2006/relationships/hyperlink" Target="https://twitter.com/born___sinner" TargetMode="External"/><Relationship Id="rId3408" Type="http://schemas.openxmlformats.org/officeDocument/2006/relationships/hyperlink" Target="https://twitter.com/thegoatchamp" TargetMode="External"/><Relationship Id="rId3615" Type="http://schemas.openxmlformats.org/officeDocument/2006/relationships/hyperlink" Target="https://twitter.com/mattbennet11" TargetMode="External"/><Relationship Id="rId3962" Type="http://schemas.openxmlformats.org/officeDocument/2006/relationships/hyperlink" Target="https://twitter.com/athleticsrants" TargetMode="External"/><Relationship Id="rId5068" Type="http://schemas.openxmlformats.org/officeDocument/2006/relationships/hyperlink" Target="https://twitter.com/lrsantos11" TargetMode="External"/><Relationship Id="rId231" Type="http://schemas.openxmlformats.org/officeDocument/2006/relationships/hyperlink" Target="https://t.co/mAjssla2OZ" TargetMode="External"/><Relationship Id="rId329" Type="http://schemas.openxmlformats.org/officeDocument/2006/relationships/hyperlink" Target="https://t.co/9H3rbXaMeG" TargetMode="External"/><Relationship Id="rId536" Type="http://schemas.openxmlformats.org/officeDocument/2006/relationships/hyperlink" Target="https://t.co/RLWRk0ohoE" TargetMode="External"/><Relationship Id="rId1166" Type="http://schemas.openxmlformats.org/officeDocument/2006/relationships/hyperlink" Target="http://pbs.twimg.com/profile_images/1297389840812646401/U3HrmURk_normal.jpg" TargetMode="External"/><Relationship Id="rId1373" Type="http://schemas.openxmlformats.org/officeDocument/2006/relationships/hyperlink" Target="http://pbs.twimg.com/profile_images/1294335790231814145/inUB8zuJ_normal.jpg" TargetMode="External"/><Relationship Id="rId2217" Type="http://schemas.openxmlformats.org/officeDocument/2006/relationships/hyperlink" Target="http://pbs.twimg.com/profile_images/1285854592337666054/qlGMK8Nq_normal.jpg" TargetMode="External"/><Relationship Id="rId2771" Type="http://schemas.openxmlformats.org/officeDocument/2006/relationships/hyperlink" Target="http://pbs.twimg.com/profile_images/1214232211915988993/y8p1XyiS_normal.jpg" TargetMode="External"/><Relationship Id="rId2869" Type="http://schemas.openxmlformats.org/officeDocument/2006/relationships/hyperlink" Target="http://pbs.twimg.com/profile_images/1287894539223564290/opHkIqwx_normal.jpg" TargetMode="External"/><Relationship Id="rId3822" Type="http://schemas.openxmlformats.org/officeDocument/2006/relationships/hyperlink" Target="https://twitter.com/presidentbones2" TargetMode="External"/><Relationship Id="rId743" Type="http://schemas.openxmlformats.org/officeDocument/2006/relationships/hyperlink" Target="http://pbs.twimg.com/profile_images/1294683587023970306/WBp7TjEA_normal.jpg" TargetMode="External"/><Relationship Id="rId950" Type="http://schemas.openxmlformats.org/officeDocument/2006/relationships/hyperlink" Target="http://pbs.twimg.com/profile_images/1197997807518519297/2wvr8SEI_normal.jpg" TargetMode="External"/><Relationship Id="rId1026" Type="http://schemas.openxmlformats.org/officeDocument/2006/relationships/hyperlink" Target="http://pbs.twimg.com/profile_images/1295888518221357058/mJ2Ei_cM_normal.jpg" TargetMode="External"/><Relationship Id="rId1580" Type="http://schemas.openxmlformats.org/officeDocument/2006/relationships/hyperlink" Target="http://pbs.twimg.com/profile_images/1298350110498226176/dHxS-US8_normal.jpg" TargetMode="External"/><Relationship Id="rId1678" Type="http://schemas.openxmlformats.org/officeDocument/2006/relationships/hyperlink" Target="http://pbs.twimg.com/profile_images/1141772859490144257/HBf11PdC_normal.jpg" TargetMode="External"/><Relationship Id="rId1885" Type="http://schemas.openxmlformats.org/officeDocument/2006/relationships/hyperlink" Target="http://pbs.twimg.com/profile_images/487845763825664000/P_r0BWUz_normal.jpeg" TargetMode="External"/><Relationship Id="rId2424" Type="http://schemas.openxmlformats.org/officeDocument/2006/relationships/hyperlink" Target="http://pbs.twimg.com/profile_images/1288158251222171654/IvYsu7V4_normal.jpg" TargetMode="External"/><Relationship Id="rId2631" Type="http://schemas.openxmlformats.org/officeDocument/2006/relationships/hyperlink" Target="http://pbs.twimg.com/profile_images/964559230215827457/hBHTNNLD_normal.jpg" TargetMode="External"/><Relationship Id="rId2729" Type="http://schemas.openxmlformats.org/officeDocument/2006/relationships/hyperlink" Target="http://pbs.twimg.com/profile_images/1278005110665183232/olRZglpo_normal.jpg" TargetMode="External"/><Relationship Id="rId2936" Type="http://schemas.openxmlformats.org/officeDocument/2006/relationships/hyperlink" Target="https://twitter.com/sangi74106252" TargetMode="External"/><Relationship Id="rId4084" Type="http://schemas.openxmlformats.org/officeDocument/2006/relationships/hyperlink" Target="https://twitter.com/icanonlybemekh" TargetMode="External"/><Relationship Id="rId4291" Type="http://schemas.openxmlformats.org/officeDocument/2006/relationships/hyperlink" Target="https://twitter.com/aposfranklin" TargetMode="External"/><Relationship Id="rId4389" Type="http://schemas.openxmlformats.org/officeDocument/2006/relationships/hyperlink" Target="https://twitter.com/andrewgraceffa" TargetMode="External"/><Relationship Id="rId603" Type="http://schemas.openxmlformats.org/officeDocument/2006/relationships/hyperlink" Target="https://t.co/UOHQpiHzHd" TargetMode="External"/><Relationship Id="rId810" Type="http://schemas.openxmlformats.org/officeDocument/2006/relationships/hyperlink" Target="http://pbs.twimg.com/profile_images/544940853421023232/69HA3-4a_normal.jpeg" TargetMode="External"/><Relationship Id="rId908" Type="http://schemas.openxmlformats.org/officeDocument/2006/relationships/hyperlink" Target="http://abs.twimg.com/sticky/default_profile_images/default_profile_normal.png" TargetMode="External"/><Relationship Id="rId1233" Type="http://schemas.openxmlformats.org/officeDocument/2006/relationships/hyperlink" Target="http://pbs.twimg.com/profile_images/1042226860174729216/j8huc53Q_normal.jpg" TargetMode="External"/><Relationship Id="rId1440" Type="http://schemas.openxmlformats.org/officeDocument/2006/relationships/hyperlink" Target="http://pbs.twimg.com/profile_images/1297775677815394307/q7NQZK1E_normal.jpg" TargetMode="External"/><Relationship Id="rId1538" Type="http://schemas.openxmlformats.org/officeDocument/2006/relationships/hyperlink" Target="http://pbs.twimg.com/profile_images/1281441698850074624/DyBGIwFh_normal.jpg" TargetMode="External"/><Relationship Id="rId4151" Type="http://schemas.openxmlformats.org/officeDocument/2006/relationships/hyperlink" Target="https://twitter.com/c_panke" TargetMode="External"/><Relationship Id="rId4596" Type="http://schemas.openxmlformats.org/officeDocument/2006/relationships/hyperlink" Target="https://twitter.com/ramseykincannon" TargetMode="External"/><Relationship Id="rId1300" Type="http://schemas.openxmlformats.org/officeDocument/2006/relationships/hyperlink" Target="http://pbs.twimg.com/profile_images/1262169434627559424/7QyCV2SM_normal.jpg" TargetMode="External"/><Relationship Id="rId1745" Type="http://schemas.openxmlformats.org/officeDocument/2006/relationships/hyperlink" Target="http://pbs.twimg.com/profile_images/1298628130853265409/wYq3BWUe_normal.jpg" TargetMode="External"/><Relationship Id="rId1952" Type="http://schemas.openxmlformats.org/officeDocument/2006/relationships/hyperlink" Target="http://pbs.twimg.com/profile_images/1095099209819115520/Q_0mSu36_normal.jpg" TargetMode="External"/><Relationship Id="rId3198" Type="http://schemas.openxmlformats.org/officeDocument/2006/relationships/hyperlink" Target="https://twitter.com/jalendepew" TargetMode="External"/><Relationship Id="rId4011" Type="http://schemas.openxmlformats.org/officeDocument/2006/relationships/hyperlink" Target="https://twitter.com/nicholashost" TargetMode="External"/><Relationship Id="rId4249" Type="http://schemas.openxmlformats.org/officeDocument/2006/relationships/hyperlink" Target="https://twitter.com/markthenomad" TargetMode="External"/><Relationship Id="rId4456" Type="http://schemas.openxmlformats.org/officeDocument/2006/relationships/hyperlink" Target="https://twitter.com/pablotorre" TargetMode="External"/><Relationship Id="rId4663" Type="http://schemas.openxmlformats.org/officeDocument/2006/relationships/hyperlink" Target="https://twitter.com/gif_gawd" TargetMode="External"/><Relationship Id="rId4870" Type="http://schemas.openxmlformats.org/officeDocument/2006/relationships/hyperlink" Target="https://twitter.com/rocco93porco" TargetMode="External"/><Relationship Id="rId37" Type="http://schemas.openxmlformats.org/officeDocument/2006/relationships/hyperlink" Target="https://t.co/XesRkJnpJT" TargetMode="External"/><Relationship Id="rId1605" Type="http://schemas.openxmlformats.org/officeDocument/2006/relationships/hyperlink" Target="http://pbs.twimg.com/profile_images/1276938451011514373/eOOJzcBA_normal.jpg" TargetMode="External"/><Relationship Id="rId1812" Type="http://schemas.openxmlformats.org/officeDocument/2006/relationships/hyperlink" Target="http://pbs.twimg.com/profile_images/1281686825191514119/wfezAq4B_normal.jpg" TargetMode="External"/><Relationship Id="rId3058" Type="http://schemas.openxmlformats.org/officeDocument/2006/relationships/hyperlink" Target="https://twitter.com/kembawalker" TargetMode="External"/><Relationship Id="rId3265" Type="http://schemas.openxmlformats.org/officeDocument/2006/relationships/hyperlink" Target="https://twitter.com/underthefan119" TargetMode="External"/><Relationship Id="rId3472" Type="http://schemas.openxmlformats.org/officeDocument/2006/relationships/hyperlink" Target="https://twitter.com/callmedannyboi_" TargetMode="External"/><Relationship Id="rId4109" Type="http://schemas.openxmlformats.org/officeDocument/2006/relationships/hyperlink" Target="https://twitter.com/rcarlson23" TargetMode="External"/><Relationship Id="rId4316" Type="http://schemas.openxmlformats.org/officeDocument/2006/relationships/hyperlink" Target="https://twitter.com/thugnuggets" TargetMode="External"/><Relationship Id="rId4523" Type="http://schemas.openxmlformats.org/officeDocument/2006/relationships/hyperlink" Target="https://twitter.com/briancolligan" TargetMode="External"/><Relationship Id="rId4730" Type="http://schemas.openxmlformats.org/officeDocument/2006/relationships/hyperlink" Target="https://twitter.com/bemorte" TargetMode="External"/><Relationship Id="rId4968" Type="http://schemas.openxmlformats.org/officeDocument/2006/relationships/hyperlink" Target="https://twitter.com/jaydubbs94" TargetMode="External"/><Relationship Id="rId186" Type="http://schemas.openxmlformats.org/officeDocument/2006/relationships/hyperlink" Target="https://t.co/t0iN3jfz4f" TargetMode="External"/><Relationship Id="rId393" Type="http://schemas.openxmlformats.org/officeDocument/2006/relationships/hyperlink" Target="https://t.co/NK9oZL8hMF" TargetMode="External"/><Relationship Id="rId2074" Type="http://schemas.openxmlformats.org/officeDocument/2006/relationships/hyperlink" Target="http://pbs.twimg.com/profile_images/1210387505398214661/QMkNrbuT_normal.jpg" TargetMode="External"/><Relationship Id="rId2281" Type="http://schemas.openxmlformats.org/officeDocument/2006/relationships/hyperlink" Target="http://pbs.twimg.com/profile_images/1298640315641888768/gtAMYI6o_normal.jpg" TargetMode="External"/><Relationship Id="rId3125" Type="http://schemas.openxmlformats.org/officeDocument/2006/relationships/hyperlink" Target="https://twitter.com/eem3ss" TargetMode="External"/><Relationship Id="rId3332" Type="http://schemas.openxmlformats.org/officeDocument/2006/relationships/hyperlink" Target="https://twitter.com/sahilkapur" TargetMode="External"/><Relationship Id="rId3777" Type="http://schemas.openxmlformats.org/officeDocument/2006/relationships/hyperlink" Target="https://twitter.com/wotrwokr" TargetMode="External"/><Relationship Id="rId3984" Type="http://schemas.openxmlformats.org/officeDocument/2006/relationships/hyperlink" Target="https://twitter.com/618redbirds" TargetMode="External"/><Relationship Id="rId4828" Type="http://schemas.openxmlformats.org/officeDocument/2006/relationships/hyperlink" Target="https://twitter.com/zachmikash" TargetMode="External"/><Relationship Id="rId253" Type="http://schemas.openxmlformats.org/officeDocument/2006/relationships/hyperlink" Target="https://t.co/8hEEF6VXdW" TargetMode="External"/><Relationship Id="rId460" Type="http://schemas.openxmlformats.org/officeDocument/2006/relationships/hyperlink" Target="https://t.co/zGl4MtL1jL" TargetMode="External"/><Relationship Id="rId698" Type="http://schemas.openxmlformats.org/officeDocument/2006/relationships/hyperlink" Target="https://t.co/f9gUyz1Tc0" TargetMode="External"/><Relationship Id="rId1090" Type="http://schemas.openxmlformats.org/officeDocument/2006/relationships/hyperlink" Target="http://pbs.twimg.com/profile_images/1251878983492407297/sonXQLwi_normal.jpg" TargetMode="External"/><Relationship Id="rId2141" Type="http://schemas.openxmlformats.org/officeDocument/2006/relationships/hyperlink" Target="http://pbs.twimg.com/profile_images/2538455513/h36397lc94juol1vhtdj_normal.gif" TargetMode="External"/><Relationship Id="rId2379" Type="http://schemas.openxmlformats.org/officeDocument/2006/relationships/hyperlink" Target="http://pbs.twimg.com/profile_images/912879740502949894/C29k1qrJ_normal.jpg" TargetMode="External"/><Relationship Id="rId2586" Type="http://schemas.openxmlformats.org/officeDocument/2006/relationships/hyperlink" Target="http://pbs.twimg.com/profile_images/1271909684430209024/_RpTHwVo_normal.jpg" TargetMode="External"/><Relationship Id="rId2793" Type="http://schemas.openxmlformats.org/officeDocument/2006/relationships/hyperlink" Target="http://pbs.twimg.com/profile_images/1148076876423811072/CpMXClEl_normal.jpg" TargetMode="External"/><Relationship Id="rId3637" Type="http://schemas.openxmlformats.org/officeDocument/2006/relationships/hyperlink" Target="https://twitter.com/cortezcapalot" TargetMode="External"/><Relationship Id="rId3844" Type="http://schemas.openxmlformats.org/officeDocument/2006/relationships/hyperlink" Target="https://twitter.com/lucky_krypto" TargetMode="External"/><Relationship Id="rId113" Type="http://schemas.openxmlformats.org/officeDocument/2006/relationships/hyperlink" Target="https://t.co/kBgqbRtSFo" TargetMode="External"/><Relationship Id="rId320" Type="http://schemas.openxmlformats.org/officeDocument/2006/relationships/hyperlink" Target="https://t.co/XixnW4dvUF" TargetMode="External"/><Relationship Id="rId558" Type="http://schemas.openxmlformats.org/officeDocument/2006/relationships/hyperlink" Target="https://t.co/rmX70v2wGp" TargetMode="External"/><Relationship Id="rId765" Type="http://schemas.openxmlformats.org/officeDocument/2006/relationships/hyperlink" Target="http://pbs.twimg.com/profile_images/1296837505451524096/KN_qkPmq_normal.jpg" TargetMode="External"/><Relationship Id="rId972" Type="http://schemas.openxmlformats.org/officeDocument/2006/relationships/hyperlink" Target="http://pbs.twimg.com/profile_images/1211292000483364865/AVMVUma2_normal.jpg" TargetMode="External"/><Relationship Id="rId1188" Type="http://schemas.openxmlformats.org/officeDocument/2006/relationships/hyperlink" Target="http://pbs.twimg.com/profile_images/1217514990875357185/gHJL7rcl_normal.jpg" TargetMode="External"/><Relationship Id="rId1395" Type="http://schemas.openxmlformats.org/officeDocument/2006/relationships/hyperlink" Target="http://pbs.twimg.com/profile_images/1297608876909637638/DtZzTgG5_normal.jpg" TargetMode="External"/><Relationship Id="rId2001" Type="http://schemas.openxmlformats.org/officeDocument/2006/relationships/hyperlink" Target="http://pbs.twimg.com/profile_images/1166060576650477570/zPmLZrJD_normal.jpg" TargetMode="External"/><Relationship Id="rId2239" Type="http://schemas.openxmlformats.org/officeDocument/2006/relationships/hyperlink" Target="http://pbs.twimg.com/profile_images/1095335462619701251/-hFPFYKT_normal.jpg" TargetMode="External"/><Relationship Id="rId2446" Type="http://schemas.openxmlformats.org/officeDocument/2006/relationships/hyperlink" Target="http://pbs.twimg.com/profile_images/1172608725/Nellie2_normal.jpg" TargetMode="External"/><Relationship Id="rId2653" Type="http://schemas.openxmlformats.org/officeDocument/2006/relationships/hyperlink" Target="http://pbs.twimg.com/profile_images/1297412409502707712/IsB4aBXI_normal.jpg" TargetMode="External"/><Relationship Id="rId2860" Type="http://schemas.openxmlformats.org/officeDocument/2006/relationships/hyperlink" Target="http://pbs.twimg.com/profile_images/1283861073917915136/lt5dConz_normal.jpg" TargetMode="External"/><Relationship Id="rId3704" Type="http://schemas.openxmlformats.org/officeDocument/2006/relationships/hyperlink" Target="https://twitter.com/largebrewersfan" TargetMode="External"/><Relationship Id="rId418" Type="http://schemas.openxmlformats.org/officeDocument/2006/relationships/hyperlink" Target="https://t.co/jGK5IMNnAc" TargetMode="External"/><Relationship Id="rId625" Type="http://schemas.openxmlformats.org/officeDocument/2006/relationships/hyperlink" Target="https://t.co/JXS06CiOaK" TargetMode="External"/><Relationship Id="rId832" Type="http://schemas.openxmlformats.org/officeDocument/2006/relationships/hyperlink" Target="http://pbs.twimg.com/profile_images/952602158943391744/du26VX8P_normal.jpg" TargetMode="External"/><Relationship Id="rId1048" Type="http://schemas.openxmlformats.org/officeDocument/2006/relationships/hyperlink" Target="http://pbs.twimg.com/profile_images/706521150390714368/F_5whCnW_normal.jpg" TargetMode="External"/><Relationship Id="rId1255" Type="http://schemas.openxmlformats.org/officeDocument/2006/relationships/hyperlink" Target="http://abs.twimg.com/sticky/default_profile_images/default_profile_normal.png" TargetMode="External"/><Relationship Id="rId1462" Type="http://schemas.openxmlformats.org/officeDocument/2006/relationships/hyperlink" Target="http://pbs.twimg.com/profile_images/1291664253120704512/fRloeXF7_normal.jpg" TargetMode="External"/><Relationship Id="rId2306" Type="http://schemas.openxmlformats.org/officeDocument/2006/relationships/hyperlink" Target="http://pbs.twimg.com/profile_images/993642853912858624/ZRSpEWKN_normal.jpg" TargetMode="External"/><Relationship Id="rId2513" Type="http://schemas.openxmlformats.org/officeDocument/2006/relationships/hyperlink" Target="http://pbs.twimg.com/profile_images/1249036224465076224/GPjNYX5C_normal.jpg" TargetMode="External"/><Relationship Id="rId2958" Type="http://schemas.openxmlformats.org/officeDocument/2006/relationships/hyperlink" Target="https://twitter.com/raplineownme" TargetMode="External"/><Relationship Id="rId3911" Type="http://schemas.openxmlformats.org/officeDocument/2006/relationships/hyperlink" Target="https://twitter.com/newyorkredbulls" TargetMode="External"/><Relationship Id="rId5017" Type="http://schemas.openxmlformats.org/officeDocument/2006/relationships/hyperlink" Target="https://twitter.com/sanjoestate" TargetMode="External"/><Relationship Id="rId1115" Type="http://schemas.openxmlformats.org/officeDocument/2006/relationships/hyperlink" Target="http://pbs.twimg.com/profile_images/1296110248953094146/fDkz44pC_normal.jpg" TargetMode="External"/><Relationship Id="rId1322" Type="http://schemas.openxmlformats.org/officeDocument/2006/relationships/hyperlink" Target="http://pbs.twimg.com/profile_images/1188570345357361152/6zpKOMWe_normal.jpg" TargetMode="External"/><Relationship Id="rId1767" Type="http://schemas.openxmlformats.org/officeDocument/2006/relationships/hyperlink" Target="http://pbs.twimg.com/profile_images/1297801549838610432/wKohFmbR_normal.jpg" TargetMode="External"/><Relationship Id="rId1974" Type="http://schemas.openxmlformats.org/officeDocument/2006/relationships/hyperlink" Target="http://pbs.twimg.com/profile_images/1266351311542530051/cSJUZnJK_normal.jpg" TargetMode="External"/><Relationship Id="rId2720" Type="http://schemas.openxmlformats.org/officeDocument/2006/relationships/hyperlink" Target="http://pbs.twimg.com/profile_images/1230959666781442048/7RbCHXQk_normal.jpg" TargetMode="External"/><Relationship Id="rId2818" Type="http://schemas.openxmlformats.org/officeDocument/2006/relationships/hyperlink" Target="http://pbs.twimg.com/profile_images/1137168579600801793/SGQpYL7N_normal.jpg" TargetMode="External"/><Relationship Id="rId4173" Type="http://schemas.openxmlformats.org/officeDocument/2006/relationships/hyperlink" Target="https://twitter.com/jbienkahn" TargetMode="External"/><Relationship Id="rId4380" Type="http://schemas.openxmlformats.org/officeDocument/2006/relationships/hyperlink" Target="https://twitter.com/daiseydoesit" TargetMode="External"/><Relationship Id="rId4478" Type="http://schemas.openxmlformats.org/officeDocument/2006/relationships/hyperlink" Target="https://twitter.com/tbrownafc" TargetMode="External"/><Relationship Id="rId59" Type="http://schemas.openxmlformats.org/officeDocument/2006/relationships/hyperlink" Target="https://t.co/kzltKnFs5E" TargetMode="External"/><Relationship Id="rId1627" Type="http://schemas.openxmlformats.org/officeDocument/2006/relationships/hyperlink" Target="http://pbs.twimg.com/profile_images/806369969424502786/T4B0Q0aQ_normal.jpg" TargetMode="External"/><Relationship Id="rId1834" Type="http://schemas.openxmlformats.org/officeDocument/2006/relationships/hyperlink" Target="http://pbs.twimg.com/profile_images/428233059595341824/zIs0u6HJ_normal.jpeg" TargetMode="External"/><Relationship Id="rId3287" Type="http://schemas.openxmlformats.org/officeDocument/2006/relationships/hyperlink" Target="https://twitter.com/lexhec22" TargetMode="External"/><Relationship Id="rId4033" Type="http://schemas.openxmlformats.org/officeDocument/2006/relationships/hyperlink" Target="https://twitter.com/woken07" TargetMode="External"/><Relationship Id="rId4240" Type="http://schemas.openxmlformats.org/officeDocument/2006/relationships/hyperlink" Target="https://twitter.com/k_wade_a" TargetMode="External"/><Relationship Id="rId4338" Type="http://schemas.openxmlformats.org/officeDocument/2006/relationships/hyperlink" Target="https://twitter.com/yankees" TargetMode="External"/><Relationship Id="rId4685" Type="http://schemas.openxmlformats.org/officeDocument/2006/relationships/hyperlink" Target="https://twitter.com/vivotranquil0" TargetMode="External"/><Relationship Id="rId4892" Type="http://schemas.openxmlformats.org/officeDocument/2006/relationships/hyperlink" Target="https://twitter.com/vandyimport" TargetMode="External"/><Relationship Id="rId2096" Type="http://schemas.openxmlformats.org/officeDocument/2006/relationships/hyperlink" Target="http://pbs.twimg.com/profile_images/2495313284/667c4wSy_normal" TargetMode="External"/><Relationship Id="rId3494" Type="http://schemas.openxmlformats.org/officeDocument/2006/relationships/hyperlink" Target="https://twitter.com/ajntb2sli" TargetMode="External"/><Relationship Id="rId3799" Type="http://schemas.openxmlformats.org/officeDocument/2006/relationships/hyperlink" Target="https://twitter.com/pimpvalentino" TargetMode="External"/><Relationship Id="rId4100" Type="http://schemas.openxmlformats.org/officeDocument/2006/relationships/hyperlink" Target="https://twitter.com/pokerpolitics" TargetMode="External"/><Relationship Id="rId4545" Type="http://schemas.openxmlformats.org/officeDocument/2006/relationships/hyperlink" Target="https://twitter.com/frederickguich2" TargetMode="External"/><Relationship Id="rId4752" Type="http://schemas.openxmlformats.org/officeDocument/2006/relationships/hyperlink" Target="https://twitter.com/iamultimatepred" TargetMode="External"/><Relationship Id="rId1901" Type="http://schemas.openxmlformats.org/officeDocument/2006/relationships/hyperlink" Target="http://pbs.twimg.com/profile_images/1295514910684848128/2OkIU-4N_normal.jpg" TargetMode="External"/><Relationship Id="rId3147" Type="http://schemas.openxmlformats.org/officeDocument/2006/relationships/hyperlink" Target="https://twitter.com/renasour2" TargetMode="External"/><Relationship Id="rId3354" Type="http://schemas.openxmlformats.org/officeDocument/2006/relationships/hyperlink" Target="https://twitter.com/primezeke21" TargetMode="External"/><Relationship Id="rId3561" Type="http://schemas.openxmlformats.org/officeDocument/2006/relationships/hyperlink" Target="https://twitter.com/skoisirius" TargetMode="External"/><Relationship Id="rId3659" Type="http://schemas.openxmlformats.org/officeDocument/2006/relationships/hyperlink" Target="https://twitter.com/lndjean" TargetMode="External"/><Relationship Id="rId4405" Type="http://schemas.openxmlformats.org/officeDocument/2006/relationships/hyperlink" Target="https://twitter.com/ashleyissatan" TargetMode="External"/><Relationship Id="rId4612" Type="http://schemas.openxmlformats.org/officeDocument/2006/relationships/hyperlink" Target="https://twitter.com/bluejays" TargetMode="External"/><Relationship Id="rId275" Type="http://schemas.openxmlformats.org/officeDocument/2006/relationships/hyperlink" Target="https://t.co/OMxB0x7xC5" TargetMode="External"/><Relationship Id="rId482" Type="http://schemas.openxmlformats.org/officeDocument/2006/relationships/hyperlink" Target="https://t.co/iRr05NhAjN" TargetMode="External"/><Relationship Id="rId2163" Type="http://schemas.openxmlformats.org/officeDocument/2006/relationships/hyperlink" Target="http://pbs.twimg.com/profile_images/1298750069391360001/oQCf3MUn_normal.jpg" TargetMode="External"/><Relationship Id="rId2370" Type="http://schemas.openxmlformats.org/officeDocument/2006/relationships/hyperlink" Target="http://pbs.twimg.com/profile_images/472648801241427968/DgbDBsfc_normal.jpeg" TargetMode="External"/><Relationship Id="rId3007" Type="http://schemas.openxmlformats.org/officeDocument/2006/relationships/hyperlink" Target="https://twitter.com/_harrisonjnr" TargetMode="External"/><Relationship Id="rId3214" Type="http://schemas.openxmlformats.org/officeDocument/2006/relationships/hyperlink" Target="https://twitter.com/dob_008" TargetMode="External"/><Relationship Id="rId3421" Type="http://schemas.openxmlformats.org/officeDocument/2006/relationships/hyperlink" Target="https://twitter.com/redsox" TargetMode="External"/><Relationship Id="rId3866" Type="http://schemas.openxmlformats.org/officeDocument/2006/relationships/hyperlink" Target="https://twitter.com/melissarohlin" TargetMode="External"/><Relationship Id="rId4917" Type="http://schemas.openxmlformats.org/officeDocument/2006/relationships/hyperlink" Target="https://twitter.com/cannella92" TargetMode="External"/><Relationship Id="rId135" Type="http://schemas.openxmlformats.org/officeDocument/2006/relationships/hyperlink" Target="https://t.co/BCAnaFLihU" TargetMode="External"/><Relationship Id="rId342" Type="http://schemas.openxmlformats.org/officeDocument/2006/relationships/hyperlink" Target="https://t.co/Q9oWkpZVZG" TargetMode="External"/><Relationship Id="rId787" Type="http://schemas.openxmlformats.org/officeDocument/2006/relationships/hyperlink" Target="http://pbs.twimg.com/profile_images/1296146368470319104/_S45CX-O_normal.jpg" TargetMode="External"/><Relationship Id="rId994" Type="http://schemas.openxmlformats.org/officeDocument/2006/relationships/hyperlink" Target="http://pbs.twimg.com/profile_images/1288635050066472960/hxUQyXWe_normal.jpg" TargetMode="External"/><Relationship Id="rId2023" Type="http://schemas.openxmlformats.org/officeDocument/2006/relationships/hyperlink" Target="http://pbs.twimg.com/profile_images/1297962641646915585/lu_6xGvQ_normal.jpg" TargetMode="External"/><Relationship Id="rId2230" Type="http://schemas.openxmlformats.org/officeDocument/2006/relationships/hyperlink" Target="http://pbs.twimg.com/profile_images/1276647628894113792/os9_BJQX_normal.jpg" TargetMode="External"/><Relationship Id="rId2468" Type="http://schemas.openxmlformats.org/officeDocument/2006/relationships/hyperlink" Target="http://pbs.twimg.com/profile_images/378800000582295751/f664589f52cea3fd452c7d3987a172ca_normal.jpeg" TargetMode="External"/><Relationship Id="rId2675" Type="http://schemas.openxmlformats.org/officeDocument/2006/relationships/hyperlink" Target="http://pbs.twimg.com/profile_images/1296559985393106945/9NZAzRBB_normal.jpg" TargetMode="External"/><Relationship Id="rId2882" Type="http://schemas.openxmlformats.org/officeDocument/2006/relationships/hyperlink" Target="http://pbs.twimg.com/profile_images/1280116881551228930/09b_9IiB_normal.jpg" TargetMode="External"/><Relationship Id="rId3519" Type="http://schemas.openxmlformats.org/officeDocument/2006/relationships/hyperlink" Target="https://twitter.com/j_a_socal" TargetMode="External"/><Relationship Id="rId3726" Type="http://schemas.openxmlformats.org/officeDocument/2006/relationships/hyperlink" Target="https://twitter.com/skellytonsally" TargetMode="External"/><Relationship Id="rId3933" Type="http://schemas.openxmlformats.org/officeDocument/2006/relationships/hyperlink" Target="https://twitter.com/mistyyskies" TargetMode="External"/><Relationship Id="rId202" Type="http://schemas.openxmlformats.org/officeDocument/2006/relationships/hyperlink" Target="https://t.co/3qkr0d4jbH" TargetMode="External"/><Relationship Id="rId647" Type="http://schemas.openxmlformats.org/officeDocument/2006/relationships/hyperlink" Target="https://t.co/Vqbf74eZtq" TargetMode="External"/><Relationship Id="rId854" Type="http://schemas.openxmlformats.org/officeDocument/2006/relationships/hyperlink" Target="http://pbs.twimg.com/profile_images/904874799591129088/MrirT5Pb_normal.jpg" TargetMode="External"/><Relationship Id="rId1277" Type="http://schemas.openxmlformats.org/officeDocument/2006/relationships/hyperlink" Target="http://abs.twimg.com/sticky/default_profile_images/default_profile_normal.png" TargetMode="External"/><Relationship Id="rId1484" Type="http://schemas.openxmlformats.org/officeDocument/2006/relationships/hyperlink" Target="http://pbs.twimg.com/profile_images/1191739962137296896/upTyIsyZ_normal.png" TargetMode="External"/><Relationship Id="rId1691" Type="http://schemas.openxmlformats.org/officeDocument/2006/relationships/hyperlink" Target="http://pbs.twimg.com/profile_images/1291865313806626818/bwFBaat3_normal.jpg" TargetMode="External"/><Relationship Id="rId2328" Type="http://schemas.openxmlformats.org/officeDocument/2006/relationships/hyperlink" Target="http://pbs.twimg.com/profile_images/1279991247495626754/8N_ZN496_normal.jpg" TargetMode="External"/><Relationship Id="rId2535" Type="http://schemas.openxmlformats.org/officeDocument/2006/relationships/hyperlink" Target="http://pbs.twimg.com/profile_images/1296458822274306054/PjBEi-1H_normal.jpg" TargetMode="External"/><Relationship Id="rId2742" Type="http://schemas.openxmlformats.org/officeDocument/2006/relationships/hyperlink" Target="http://pbs.twimg.com/profile_images/1261128328381116416/6Jtquvv8_normal.jpg" TargetMode="External"/><Relationship Id="rId4195" Type="http://schemas.openxmlformats.org/officeDocument/2006/relationships/hyperlink" Target="https://twitter.com/thedeejenks" TargetMode="External"/><Relationship Id="rId5039" Type="http://schemas.openxmlformats.org/officeDocument/2006/relationships/hyperlink" Target="https://twitter.com/jb_daddy" TargetMode="External"/><Relationship Id="rId507" Type="http://schemas.openxmlformats.org/officeDocument/2006/relationships/hyperlink" Target="https://t.co/5Y8TEdEPMs" TargetMode="External"/><Relationship Id="rId714" Type="http://schemas.openxmlformats.org/officeDocument/2006/relationships/hyperlink" Target="https://t.co/XkHH3Oe7x3" TargetMode="External"/><Relationship Id="rId921" Type="http://schemas.openxmlformats.org/officeDocument/2006/relationships/hyperlink" Target="http://pbs.twimg.com/profile_images/1270583593182605312/91CQCcCd_normal.jpg" TargetMode="External"/><Relationship Id="rId1137" Type="http://schemas.openxmlformats.org/officeDocument/2006/relationships/hyperlink" Target="http://pbs.twimg.com/profile_images/1295413477037801474/L9Htzdgj_normal.jpg" TargetMode="External"/><Relationship Id="rId1344" Type="http://schemas.openxmlformats.org/officeDocument/2006/relationships/hyperlink" Target="http://pbs.twimg.com/profile_images/1222283542824136705/9rs_yNKe_normal.jpg" TargetMode="External"/><Relationship Id="rId1551" Type="http://schemas.openxmlformats.org/officeDocument/2006/relationships/hyperlink" Target="http://pbs.twimg.com/profile_images/1298734554480545792/IUFkFnYE_normal.jpg" TargetMode="External"/><Relationship Id="rId1789" Type="http://schemas.openxmlformats.org/officeDocument/2006/relationships/hyperlink" Target="http://pbs.twimg.com/profile_images/1293557606619983872/1y6yqvmV_normal.jpg" TargetMode="External"/><Relationship Id="rId1996" Type="http://schemas.openxmlformats.org/officeDocument/2006/relationships/hyperlink" Target="http://pbs.twimg.com/profile_images/1296299599079124993/-Lr5WqwE_normal.jpg" TargetMode="External"/><Relationship Id="rId2602" Type="http://schemas.openxmlformats.org/officeDocument/2006/relationships/hyperlink" Target="http://pbs.twimg.com/profile_images/1274097344238227457/ngCfOMmq_normal.jpg" TargetMode="External"/><Relationship Id="rId4055" Type="http://schemas.openxmlformats.org/officeDocument/2006/relationships/hyperlink" Target="https://twitter.com/brchastain" TargetMode="External"/><Relationship Id="rId4262" Type="http://schemas.openxmlformats.org/officeDocument/2006/relationships/hyperlink" Target="https://twitter.com/mattdaleyoh" TargetMode="External"/><Relationship Id="rId50" Type="http://schemas.openxmlformats.org/officeDocument/2006/relationships/hyperlink" Target="https://t.co/dkjslsQXvK" TargetMode="External"/><Relationship Id="rId1204" Type="http://schemas.openxmlformats.org/officeDocument/2006/relationships/hyperlink" Target="http://pbs.twimg.com/profile_images/1281058876335566848/mYr3sxkm_normal.jpg" TargetMode="External"/><Relationship Id="rId1411" Type="http://schemas.openxmlformats.org/officeDocument/2006/relationships/hyperlink" Target="http://pbs.twimg.com/profile_images/1060324443162116097/ER6STbSC_normal.jpg" TargetMode="External"/><Relationship Id="rId1649" Type="http://schemas.openxmlformats.org/officeDocument/2006/relationships/hyperlink" Target="http://pbs.twimg.com/profile_images/1213262511304085505/rwYnqqw0_normal.jpg" TargetMode="External"/><Relationship Id="rId1856" Type="http://schemas.openxmlformats.org/officeDocument/2006/relationships/hyperlink" Target="http://pbs.twimg.com/profile_images/1283897688883429379/HoepnpwL_normal.jpg" TargetMode="External"/><Relationship Id="rId2907" Type="http://schemas.openxmlformats.org/officeDocument/2006/relationships/hyperlink" Target="https://twitter.com/134340zy" TargetMode="External"/><Relationship Id="rId3071" Type="http://schemas.openxmlformats.org/officeDocument/2006/relationships/hyperlink" Target="https://twitter.com/wtfjimbuss" TargetMode="External"/><Relationship Id="rId4567" Type="http://schemas.openxmlformats.org/officeDocument/2006/relationships/hyperlink" Target="https://twitter.com/j_rey10" TargetMode="External"/><Relationship Id="rId4774" Type="http://schemas.openxmlformats.org/officeDocument/2006/relationships/hyperlink" Target="https://twitter.com/blrnerd" TargetMode="External"/><Relationship Id="rId1509" Type="http://schemas.openxmlformats.org/officeDocument/2006/relationships/hyperlink" Target="http://pbs.twimg.com/profile_images/1288245522000642049/je5ccobP_normal.jpg" TargetMode="External"/><Relationship Id="rId1716" Type="http://schemas.openxmlformats.org/officeDocument/2006/relationships/hyperlink" Target="http://pbs.twimg.com/profile_images/1274150513714450432/v6vyE0Ze_normal.jpg" TargetMode="External"/><Relationship Id="rId1923" Type="http://schemas.openxmlformats.org/officeDocument/2006/relationships/hyperlink" Target="http://pbs.twimg.com/profile_images/1250950125960278017/eWvNqR4D_normal.png" TargetMode="External"/><Relationship Id="rId3169" Type="http://schemas.openxmlformats.org/officeDocument/2006/relationships/hyperlink" Target="https://twitter.com/three_cone" TargetMode="External"/><Relationship Id="rId3376" Type="http://schemas.openxmlformats.org/officeDocument/2006/relationships/hyperlink" Target="https://twitter.com/lepwho" TargetMode="External"/><Relationship Id="rId3583" Type="http://schemas.openxmlformats.org/officeDocument/2006/relationships/hyperlink" Target="https://twitter.com/nuggetsinfour" TargetMode="External"/><Relationship Id="rId4122" Type="http://schemas.openxmlformats.org/officeDocument/2006/relationships/hyperlink" Target="https://twitter.com/tshricci" TargetMode="External"/><Relationship Id="rId4427" Type="http://schemas.openxmlformats.org/officeDocument/2006/relationships/hyperlink" Target="https://twitter.com/neilyc123" TargetMode="External"/><Relationship Id="rId4981" Type="http://schemas.openxmlformats.org/officeDocument/2006/relationships/hyperlink" Target="https://twitter.com/xwivyyy" TargetMode="External"/><Relationship Id="rId297" Type="http://schemas.openxmlformats.org/officeDocument/2006/relationships/hyperlink" Target="https://t.co/dYDiTqAUHh" TargetMode="External"/><Relationship Id="rId2185" Type="http://schemas.openxmlformats.org/officeDocument/2006/relationships/hyperlink" Target="http://pbs.twimg.com/profile_images/1143112233867763714/9tDDjrR3_normal.png" TargetMode="External"/><Relationship Id="rId2392" Type="http://schemas.openxmlformats.org/officeDocument/2006/relationships/hyperlink" Target="http://pbs.twimg.com/profile_images/1238242153383497728/K7RfVo9M_normal.jpg" TargetMode="External"/><Relationship Id="rId3029" Type="http://schemas.openxmlformats.org/officeDocument/2006/relationships/hyperlink" Target="https://twitter.com/menacesocietyut" TargetMode="External"/><Relationship Id="rId3236" Type="http://schemas.openxmlformats.org/officeDocument/2006/relationships/hyperlink" Target="https://twitter.com/timduncanhof" TargetMode="External"/><Relationship Id="rId3790" Type="http://schemas.openxmlformats.org/officeDocument/2006/relationships/hyperlink" Target="https://twitter.com/ajstream" TargetMode="External"/><Relationship Id="rId3888" Type="http://schemas.openxmlformats.org/officeDocument/2006/relationships/hyperlink" Target="https://twitter.com/olivaress1" TargetMode="External"/><Relationship Id="rId4634" Type="http://schemas.openxmlformats.org/officeDocument/2006/relationships/hyperlink" Target="https://twitter.com/nomdeplumeblair" TargetMode="External"/><Relationship Id="rId4841" Type="http://schemas.openxmlformats.org/officeDocument/2006/relationships/hyperlink" Target="https://twitter.com/jackmcelduff" TargetMode="External"/><Relationship Id="rId4939" Type="http://schemas.openxmlformats.org/officeDocument/2006/relationships/hyperlink" Target="https://twitter.com/fattonysmacbook" TargetMode="External"/><Relationship Id="rId157" Type="http://schemas.openxmlformats.org/officeDocument/2006/relationships/hyperlink" Target="https://t.co/EwvQW9HcJ5" TargetMode="External"/><Relationship Id="rId364" Type="http://schemas.openxmlformats.org/officeDocument/2006/relationships/hyperlink" Target="https://t.co/5MyZLpwcyz" TargetMode="External"/><Relationship Id="rId2045" Type="http://schemas.openxmlformats.org/officeDocument/2006/relationships/hyperlink" Target="http://pbs.twimg.com/profile_images/849043767650856960/uAYKn4A2_normal.jpg" TargetMode="External"/><Relationship Id="rId2697" Type="http://schemas.openxmlformats.org/officeDocument/2006/relationships/hyperlink" Target="http://pbs.twimg.com/profile_images/1253099091111936005/N3YEHEX4_normal.jpg" TargetMode="External"/><Relationship Id="rId3443" Type="http://schemas.openxmlformats.org/officeDocument/2006/relationships/hyperlink" Target="https://twitter.com/goatjordanlove" TargetMode="External"/><Relationship Id="rId3650" Type="http://schemas.openxmlformats.org/officeDocument/2006/relationships/hyperlink" Target="https://twitter.com/juddy19x" TargetMode="External"/><Relationship Id="rId3748" Type="http://schemas.openxmlformats.org/officeDocument/2006/relationships/hyperlink" Target="https://twitter.com/jpafootball" TargetMode="External"/><Relationship Id="rId4701" Type="http://schemas.openxmlformats.org/officeDocument/2006/relationships/hyperlink" Target="https://twitter.com/swedejohanson" TargetMode="External"/><Relationship Id="rId571" Type="http://schemas.openxmlformats.org/officeDocument/2006/relationships/hyperlink" Target="http://t.co/qXZFZTOQsY" TargetMode="External"/><Relationship Id="rId669" Type="http://schemas.openxmlformats.org/officeDocument/2006/relationships/hyperlink" Target="https://t.co/PkFfUggywK" TargetMode="External"/><Relationship Id="rId876" Type="http://schemas.openxmlformats.org/officeDocument/2006/relationships/hyperlink" Target="http://pbs.twimg.com/profile_images/1285321192560365570/iBo1pCQP_normal.jpg" TargetMode="External"/><Relationship Id="rId1299" Type="http://schemas.openxmlformats.org/officeDocument/2006/relationships/hyperlink" Target="http://pbs.twimg.com/profile_images/1211158803430821889/kyH7YsA-_normal.jpg" TargetMode="External"/><Relationship Id="rId2252" Type="http://schemas.openxmlformats.org/officeDocument/2006/relationships/hyperlink" Target="http://pbs.twimg.com/profile_images/1143629137275314176/xnM3oW_u_normal.png" TargetMode="External"/><Relationship Id="rId2557" Type="http://schemas.openxmlformats.org/officeDocument/2006/relationships/hyperlink" Target="http://pbs.twimg.com/profile_images/1288395874926841857/pNDBxwx9_normal.jpg" TargetMode="External"/><Relationship Id="rId3303" Type="http://schemas.openxmlformats.org/officeDocument/2006/relationships/hyperlink" Target="https://twitter.com/laclippers" TargetMode="External"/><Relationship Id="rId3510" Type="http://schemas.openxmlformats.org/officeDocument/2006/relationships/hyperlink" Target="https://twitter.com/stylessamson" TargetMode="External"/><Relationship Id="rId3608" Type="http://schemas.openxmlformats.org/officeDocument/2006/relationships/hyperlink" Target="https://twitter.com/feequkfse" TargetMode="External"/><Relationship Id="rId3955" Type="http://schemas.openxmlformats.org/officeDocument/2006/relationships/hyperlink" Target="https://twitter.com/avengingjm" TargetMode="External"/><Relationship Id="rId224" Type="http://schemas.openxmlformats.org/officeDocument/2006/relationships/hyperlink" Target="https://t.co/tzcJjK9Ye4" TargetMode="External"/><Relationship Id="rId431" Type="http://schemas.openxmlformats.org/officeDocument/2006/relationships/hyperlink" Target="https://t.co/eCtqhpLSHF" TargetMode="External"/><Relationship Id="rId529" Type="http://schemas.openxmlformats.org/officeDocument/2006/relationships/hyperlink" Target="https://t.co/X8vuRXyLGT" TargetMode="External"/><Relationship Id="rId736" Type="http://schemas.openxmlformats.org/officeDocument/2006/relationships/hyperlink" Target="http://pbs.twimg.com/profile_images/1296697520899289088/N2OvAbeG_normal.jpg" TargetMode="External"/><Relationship Id="rId1061" Type="http://schemas.openxmlformats.org/officeDocument/2006/relationships/hyperlink" Target="http://pbs.twimg.com/profile_images/1282938661588422657/8LX0I184_normal.jpg" TargetMode="External"/><Relationship Id="rId1159" Type="http://schemas.openxmlformats.org/officeDocument/2006/relationships/hyperlink" Target="http://pbs.twimg.com/profile_images/1279127007255764992/zsWhaaKE_normal.jpg" TargetMode="External"/><Relationship Id="rId1366" Type="http://schemas.openxmlformats.org/officeDocument/2006/relationships/hyperlink" Target="http://pbs.twimg.com/profile_images/1298750326842044416/kLgITLhX_normal.jpg" TargetMode="External"/><Relationship Id="rId2112" Type="http://schemas.openxmlformats.org/officeDocument/2006/relationships/hyperlink" Target="http://pbs.twimg.com/profile_images/1256243943982989314/DEnr5RZE_normal.jpg" TargetMode="External"/><Relationship Id="rId2417" Type="http://schemas.openxmlformats.org/officeDocument/2006/relationships/hyperlink" Target="http://pbs.twimg.com/profile_images/521258775869915136/hCThUSZN_normal.jpeg" TargetMode="External"/><Relationship Id="rId2764" Type="http://schemas.openxmlformats.org/officeDocument/2006/relationships/hyperlink" Target="http://pbs.twimg.com/profile_images/3741078178/266dce595102fc56d50d26c6f2312bb3_normal.jpeg" TargetMode="External"/><Relationship Id="rId2971" Type="http://schemas.openxmlformats.org/officeDocument/2006/relationships/hyperlink" Target="https://twitter.com/bamaperry" TargetMode="External"/><Relationship Id="rId3815" Type="http://schemas.openxmlformats.org/officeDocument/2006/relationships/hyperlink" Target="https://twitter.com/muscalex" TargetMode="External"/><Relationship Id="rId5030" Type="http://schemas.openxmlformats.org/officeDocument/2006/relationships/hyperlink" Target="https://twitter.com/sarahmc24" TargetMode="External"/><Relationship Id="rId943" Type="http://schemas.openxmlformats.org/officeDocument/2006/relationships/hyperlink" Target="http://pbs.twimg.com/profile_images/1154130071902273537/1ABzpamT_normal.jpg" TargetMode="External"/><Relationship Id="rId1019" Type="http://schemas.openxmlformats.org/officeDocument/2006/relationships/hyperlink" Target="http://pbs.twimg.com/profile_images/1298108922478374912/phlNUMie_normal.jpg" TargetMode="External"/><Relationship Id="rId1573" Type="http://schemas.openxmlformats.org/officeDocument/2006/relationships/hyperlink" Target="http://pbs.twimg.com/profile_images/1251901889769324545/v3oOqEvZ_normal.jpg" TargetMode="External"/><Relationship Id="rId1780" Type="http://schemas.openxmlformats.org/officeDocument/2006/relationships/hyperlink" Target="http://pbs.twimg.com/profile_images/1249109960383811584/SUPuxM8s_normal.jpg" TargetMode="External"/><Relationship Id="rId1878" Type="http://schemas.openxmlformats.org/officeDocument/2006/relationships/hyperlink" Target="http://pbs.twimg.com/profile_images/1296900007014985728/ntRi7VVN_normal.jpg" TargetMode="External"/><Relationship Id="rId2624" Type="http://schemas.openxmlformats.org/officeDocument/2006/relationships/hyperlink" Target="http://pbs.twimg.com/profile_images/484886848297111553/MwSE3bpw_normal.jpeg" TargetMode="External"/><Relationship Id="rId2831" Type="http://schemas.openxmlformats.org/officeDocument/2006/relationships/hyperlink" Target="http://pbs.twimg.com/profile_images/1291914820783165448/6rYgU8MU_normal.jpg" TargetMode="External"/><Relationship Id="rId2929" Type="http://schemas.openxmlformats.org/officeDocument/2006/relationships/hyperlink" Target="https://twitter.com/mytearjjk" TargetMode="External"/><Relationship Id="rId4077" Type="http://schemas.openxmlformats.org/officeDocument/2006/relationships/hyperlink" Target="https://twitter.com/cajundevil31" TargetMode="External"/><Relationship Id="rId4284" Type="http://schemas.openxmlformats.org/officeDocument/2006/relationships/hyperlink" Target="https://twitter.com/statsbywill" TargetMode="External"/><Relationship Id="rId4491" Type="http://schemas.openxmlformats.org/officeDocument/2006/relationships/hyperlink" Target="https://twitter.com/reyb7" TargetMode="External"/><Relationship Id="rId72" Type="http://schemas.openxmlformats.org/officeDocument/2006/relationships/hyperlink" Target="https://t.co/l60i3M1tFt" TargetMode="External"/><Relationship Id="rId803" Type="http://schemas.openxmlformats.org/officeDocument/2006/relationships/hyperlink" Target="http://pbs.twimg.com/profile_images/1115296110527025153/kiLmAwLN_normal.png" TargetMode="External"/><Relationship Id="rId1226" Type="http://schemas.openxmlformats.org/officeDocument/2006/relationships/hyperlink" Target="http://pbs.twimg.com/profile_images/1284381559852797952/QfHBHYLB_normal.jpg" TargetMode="External"/><Relationship Id="rId1433" Type="http://schemas.openxmlformats.org/officeDocument/2006/relationships/hyperlink" Target="http://pbs.twimg.com/profile_images/1294805752108822529/CyfHCjJz_normal.jpg" TargetMode="External"/><Relationship Id="rId1640" Type="http://schemas.openxmlformats.org/officeDocument/2006/relationships/hyperlink" Target="http://pbs.twimg.com/profile_images/943563117556064256/JcL9gv8I_normal.jpg" TargetMode="External"/><Relationship Id="rId1738" Type="http://schemas.openxmlformats.org/officeDocument/2006/relationships/hyperlink" Target="http://pbs.twimg.com/profile_images/1253688265280020481/pbBfvfsp_normal.jpg" TargetMode="External"/><Relationship Id="rId3093" Type="http://schemas.openxmlformats.org/officeDocument/2006/relationships/hyperlink" Target="https://twitter.com/rich_roberts" TargetMode="External"/><Relationship Id="rId4144" Type="http://schemas.openxmlformats.org/officeDocument/2006/relationships/hyperlink" Target="https://twitter.com/dylanni93441771" TargetMode="External"/><Relationship Id="rId4351" Type="http://schemas.openxmlformats.org/officeDocument/2006/relationships/hyperlink" Target="https://twitter.com/jaromney" TargetMode="External"/><Relationship Id="rId4589" Type="http://schemas.openxmlformats.org/officeDocument/2006/relationships/hyperlink" Target="https://twitter.com/lostpassword7" TargetMode="External"/><Relationship Id="rId4796" Type="http://schemas.openxmlformats.org/officeDocument/2006/relationships/hyperlink" Target="https://twitter.com/kieferedwards" TargetMode="External"/><Relationship Id="rId1500" Type="http://schemas.openxmlformats.org/officeDocument/2006/relationships/hyperlink" Target="http://pbs.twimg.com/profile_images/1298466797360787457/_lmIrTIy_normal.jpg" TargetMode="External"/><Relationship Id="rId1945" Type="http://schemas.openxmlformats.org/officeDocument/2006/relationships/hyperlink" Target="http://pbs.twimg.com/profile_images/953820569983770624/Dto7Merm_normal.jpg" TargetMode="External"/><Relationship Id="rId3160" Type="http://schemas.openxmlformats.org/officeDocument/2006/relationships/hyperlink" Target="https://twitter.com/jamieross11jr" TargetMode="External"/><Relationship Id="rId3398" Type="http://schemas.openxmlformats.org/officeDocument/2006/relationships/hyperlink" Target="https://twitter.com/nintendoamerica" TargetMode="External"/><Relationship Id="rId4004" Type="http://schemas.openxmlformats.org/officeDocument/2006/relationships/hyperlink" Target="https://twitter.com/lorasland" TargetMode="External"/><Relationship Id="rId4211" Type="http://schemas.openxmlformats.org/officeDocument/2006/relationships/hyperlink" Target="https://twitter.com/ianjaegs" TargetMode="External"/><Relationship Id="rId4449" Type="http://schemas.openxmlformats.org/officeDocument/2006/relationships/hyperlink" Target="https://twitter.com/jasemcb22" TargetMode="External"/><Relationship Id="rId4656" Type="http://schemas.openxmlformats.org/officeDocument/2006/relationships/hyperlink" Target="https://twitter.com/rtwenty1a" TargetMode="External"/><Relationship Id="rId4863" Type="http://schemas.openxmlformats.org/officeDocument/2006/relationships/hyperlink" Target="https://twitter.com/jerryferrara" TargetMode="External"/><Relationship Id="rId1805" Type="http://schemas.openxmlformats.org/officeDocument/2006/relationships/hyperlink" Target="http://pbs.twimg.com/profile_images/1278477600231309315/3edyctgd_normal.jpg" TargetMode="External"/><Relationship Id="rId3020" Type="http://schemas.openxmlformats.org/officeDocument/2006/relationships/hyperlink" Target="https://twitter.com/lertyx_" TargetMode="External"/><Relationship Id="rId3258" Type="http://schemas.openxmlformats.org/officeDocument/2006/relationships/hyperlink" Target="https://twitter.com/_davidblomquist" TargetMode="External"/><Relationship Id="rId3465" Type="http://schemas.openxmlformats.org/officeDocument/2006/relationships/hyperlink" Target="https://twitter.com/benzelbims" TargetMode="External"/><Relationship Id="rId3672" Type="http://schemas.openxmlformats.org/officeDocument/2006/relationships/hyperlink" Target="https://twitter.com/mookiebetts" TargetMode="External"/><Relationship Id="rId4309" Type="http://schemas.openxmlformats.org/officeDocument/2006/relationships/hyperlink" Target="https://twitter.com/alexa11_webb" TargetMode="External"/><Relationship Id="rId4516" Type="http://schemas.openxmlformats.org/officeDocument/2006/relationships/hyperlink" Target="https://twitter.com/bronisgoat4069" TargetMode="External"/><Relationship Id="rId4723" Type="http://schemas.openxmlformats.org/officeDocument/2006/relationships/hyperlink" Target="https://twitter.com/pkal88" TargetMode="External"/><Relationship Id="rId179" Type="http://schemas.openxmlformats.org/officeDocument/2006/relationships/hyperlink" Target="https://t.co/BM9Nc4mDXb" TargetMode="External"/><Relationship Id="rId386" Type="http://schemas.openxmlformats.org/officeDocument/2006/relationships/hyperlink" Target="https://t.co/45rkuYr009" TargetMode="External"/><Relationship Id="rId593" Type="http://schemas.openxmlformats.org/officeDocument/2006/relationships/hyperlink" Target="https://t.co/r9spWPYNZ6" TargetMode="External"/><Relationship Id="rId2067" Type="http://schemas.openxmlformats.org/officeDocument/2006/relationships/hyperlink" Target="http://pbs.twimg.com/profile_images/1004424611554037760/m4rusrk0_normal.jpg" TargetMode="External"/><Relationship Id="rId2274" Type="http://schemas.openxmlformats.org/officeDocument/2006/relationships/hyperlink" Target="http://pbs.twimg.com/profile_images/1183883178601304064/vF7Ll-Se_normal.jpg" TargetMode="External"/><Relationship Id="rId2481" Type="http://schemas.openxmlformats.org/officeDocument/2006/relationships/hyperlink" Target="http://pbs.twimg.com/profile_images/1292163027693862919/LYwqzcjf_normal.jpg" TargetMode="External"/><Relationship Id="rId3118" Type="http://schemas.openxmlformats.org/officeDocument/2006/relationships/hyperlink" Target="https://twitter.com/triplerussell0" TargetMode="External"/><Relationship Id="rId3325" Type="http://schemas.openxmlformats.org/officeDocument/2006/relationships/hyperlink" Target="https://twitter.com/_yayeezy" TargetMode="External"/><Relationship Id="rId3532" Type="http://schemas.openxmlformats.org/officeDocument/2006/relationships/hyperlink" Target="https://twitter.com/peachysweetlove" TargetMode="External"/><Relationship Id="rId3977" Type="http://schemas.openxmlformats.org/officeDocument/2006/relationships/hyperlink" Target="https://twitter.com/stlredbirdsgang" TargetMode="External"/><Relationship Id="rId4930" Type="http://schemas.openxmlformats.org/officeDocument/2006/relationships/hyperlink" Target="https://twitter.com/lil_guss602" TargetMode="External"/><Relationship Id="rId246" Type="http://schemas.openxmlformats.org/officeDocument/2006/relationships/hyperlink" Target="https://t.co/HSZKifkm7h" TargetMode="External"/><Relationship Id="rId453" Type="http://schemas.openxmlformats.org/officeDocument/2006/relationships/hyperlink" Target="https://t.co/OUz4GsIjV2" TargetMode="External"/><Relationship Id="rId660" Type="http://schemas.openxmlformats.org/officeDocument/2006/relationships/hyperlink" Target="https://t.co/38eoAwOekF" TargetMode="External"/><Relationship Id="rId898" Type="http://schemas.openxmlformats.org/officeDocument/2006/relationships/hyperlink" Target="http://pbs.twimg.com/profile_images/1287529611434237953/FaBx8DtB_normal.jpg" TargetMode="External"/><Relationship Id="rId1083" Type="http://schemas.openxmlformats.org/officeDocument/2006/relationships/hyperlink" Target="http://pbs.twimg.com/profile_images/1278787371543257103/qoamLTWt_normal.jpg" TargetMode="External"/><Relationship Id="rId1290" Type="http://schemas.openxmlformats.org/officeDocument/2006/relationships/hyperlink" Target="http://pbs.twimg.com/profile_images/1267236986710040576/f_JlBc2m_normal.jpg" TargetMode="External"/><Relationship Id="rId2134" Type="http://schemas.openxmlformats.org/officeDocument/2006/relationships/hyperlink" Target="http://pbs.twimg.com/profile_images/941040736144826368/15bUUEfg_normal.jpg" TargetMode="External"/><Relationship Id="rId2341" Type="http://schemas.openxmlformats.org/officeDocument/2006/relationships/hyperlink" Target="http://pbs.twimg.com/profile_images/1077054842714181632/Th9_1ACF_normal.jpg" TargetMode="External"/><Relationship Id="rId2579" Type="http://schemas.openxmlformats.org/officeDocument/2006/relationships/hyperlink" Target="http://pbs.twimg.com/profile_images/1246065175158878211/vSHqy9UJ_normal.jpg" TargetMode="External"/><Relationship Id="rId2786" Type="http://schemas.openxmlformats.org/officeDocument/2006/relationships/hyperlink" Target="http://pbs.twimg.com/profile_images/1254911918344724482/IU51xPCZ_normal.jpg" TargetMode="External"/><Relationship Id="rId2993" Type="http://schemas.openxmlformats.org/officeDocument/2006/relationships/hyperlink" Target="https://twitter.com/buniculatv" TargetMode="External"/><Relationship Id="rId3837" Type="http://schemas.openxmlformats.org/officeDocument/2006/relationships/hyperlink" Target="https://twitter.com/nationals" TargetMode="External"/><Relationship Id="rId106" Type="http://schemas.openxmlformats.org/officeDocument/2006/relationships/hyperlink" Target="https://t.co/d0QjMpr3dI" TargetMode="External"/><Relationship Id="rId313" Type="http://schemas.openxmlformats.org/officeDocument/2006/relationships/hyperlink" Target="https://t.co/PSbl69WV78" TargetMode="External"/><Relationship Id="rId758" Type="http://schemas.openxmlformats.org/officeDocument/2006/relationships/hyperlink" Target="http://pbs.twimg.com/profile_images/1292855324806963206/dcoduYbC_normal.jpg" TargetMode="External"/><Relationship Id="rId965" Type="http://schemas.openxmlformats.org/officeDocument/2006/relationships/hyperlink" Target="http://pbs.twimg.com/profile_images/1291046944035557376/c94AdFWX_normal.jpg" TargetMode="External"/><Relationship Id="rId1150" Type="http://schemas.openxmlformats.org/officeDocument/2006/relationships/hyperlink" Target="http://pbs.twimg.com/profile_images/1284921479302451204/wQpv12lj_normal.jpg" TargetMode="External"/><Relationship Id="rId1388" Type="http://schemas.openxmlformats.org/officeDocument/2006/relationships/hyperlink" Target="http://pbs.twimg.com/profile_images/1296905794940809217/RKVKVMP0_normal.jpg" TargetMode="External"/><Relationship Id="rId1595" Type="http://schemas.openxmlformats.org/officeDocument/2006/relationships/hyperlink" Target="http://pbs.twimg.com/profile_images/823025297087930368/bUuHbs02_normal.jpg" TargetMode="External"/><Relationship Id="rId2439" Type="http://schemas.openxmlformats.org/officeDocument/2006/relationships/hyperlink" Target="http://pbs.twimg.com/profile_images/1275626209267847168/_9AawkRd_normal.jpg" TargetMode="External"/><Relationship Id="rId2646" Type="http://schemas.openxmlformats.org/officeDocument/2006/relationships/hyperlink" Target="http://pbs.twimg.com/profile_images/646216758571876352/3tTV0QlD_normal.jpg" TargetMode="External"/><Relationship Id="rId2853" Type="http://schemas.openxmlformats.org/officeDocument/2006/relationships/hyperlink" Target="http://pbs.twimg.com/profile_images/1176693817560297472/2Yvlie60_normal.jpg" TargetMode="External"/><Relationship Id="rId3904" Type="http://schemas.openxmlformats.org/officeDocument/2006/relationships/hyperlink" Target="https://twitter.com/michael_termini" TargetMode="External"/><Relationship Id="rId4099" Type="http://schemas.openxmlformats.org/officeDocument/2006/relationships/hyperlink" Target="https://twitter.com/dal9001" TargetMode="External"/><Relationship Id="rId5052" Type="http://schemas.openxmlformats.org/officeDocument/2006/relationships/hyperlink" Target="https://twitter.com/hoekstrachris" TargetMode="External"/><Relationship Id="rId94" Type="http://schemas.openxmlformats.org/officeDocument/2006/relationships/hyperlink" Target="https://t.co/U7qduupCoi" TargetMode="External"/><Relationship Id="rId520" Type="http://schemas.openxmlformats.org/officeDocument/2006/relationships/hyperlink" Target="https://t.co/SCm4YXwjTy" TargetMode="External"/><Relationship Id="rId618" Type="http://schemas.openxmlformats.org/officeDocument/2006/relationships/hyperlink" Target="https://t.co/mtGCN7qWgw" TargetMode="External"/><Relationship Id="rId825" Type="http://schemas.openxmlformats.org/officeDocument/2006/relationships/hyperlink" Target="http://pbs.twimg.com/profile_images/1246467763608092673/nRMcwAtQ_normal.jpg" TargetMode="External"/><Relationship Id="rId1248" Type="http://schemas.openxmlformats.org/officeDocument/2006/relationships/hyperlink" Target="http://pbs.twimg.com/profile_images/1270556582091411456/oR7nERLz_normal.jpg" TargetMode="External"/><Relationship Id="rId1455" Type="http://schemas.openxmlformats.org/officeDocument/2006/relationships/hyperlink" Target="http://pbs.twimg.com/profile_images/1282599514809831425/So5enExI_normal.jpg" TargetMode="External"/><Relationship Id="rId1662" Type="http://schemas.openxmlformats.org/officeDocument/2006/relationships/hyperlink" Target="http://pbs.twimg.com/profile_images/1183884614219259906/6sImWJOT_normal.jpg" TargetMode="External"/><Relationship Id="rId2201" Type="http://schemas.openxmlformats.org/officeDocument/2006/relationships/hyperlink" Target="http://pbs.twimg.com/profile_images/1298722201315598349/Y5H-BXj8_normal.jpg" TargetMode="External"/><Relationship Id="rId2506" Type="http://schemas.openxmlformats.org/officeDocument/2006/relationships/hyperlink" Target="http://pbs.twimg.com/profile_images/1070035916868079616/5fvkaTuU_normal.jpg" TargetMode="External"/><Relationship Id="rId1010" Type="http://schemas.openxmlformats.org/officeDocument/2006/relationships/hyperlink" Target="http://pbs.twimg.com/profile_images/1238222003821260800/daMmD7JN_normal.jpg" TargetMode="External"/><Relationship Id="rId1108" Type="http://schemas.openxmlformats.org/officeDocument/2006/relationships/hyperlink" Target="http://pbs.twimg.com/profile_images/1297619609583935488/ifjB0eiR_normal.jpg" TargetMode="External"/><Relationship Id="rId1315" Type="http://schemas.openxmlformats.org/officeDocument/2006/relationships/hyperlink" Target="http://pbs.twimg.com/profile_images/1136436235088482305/nG2JoHBh_normal.jpg" TargetMode="External"/><Relationship Id="rId1967" Type="http://schemas.openxmlformats.org/officeDocument/2006/relationships/hyperlink" Target="http://pbs.twimg.com/profile_images/1288505851918061568/yNRQSkI1_normal.jpg" TargetMode="External"/><Relationship Id="rId2713" Type="http://schemas.openxmlformats.org/officeDocument/2006/relationships/hyperlink" Target="http://pbs.twimg.com/profile_images/1277645210579845120/Q_-rXdxf_normal.jpg" TargetMode="External"/><Relationship Id="rId2920" Type="http://schemas.openxmlformats.org/officeDocument/2006/relationships/hyperlink" Target="https://twitter.com/fatima7_fati" TargetMode="External"/><Relationship Id="rId4166" Type="http://schemas.openxmlformats.org/officeDocument/2006/relationships/hyperlink" Target="https://twitter.com/jesusxvi_" TargetMode="External"/><Relationship Id="rId4373" Type="http://schemas.openxmlformats.org/officeDocument/2006/relationships/hyperlink" Target="https://twitter.com/lflyer0" TargetMode="External"/><Relationship Id="rId4580" Type="http://schemas.openxmlformats.org/officeDocument/2006/relationships/hyperlink" Target="https://twitter.com/matthewboyd10" TargetMode="External"/><Relationship Id="rId4678" Type="http://schemas.openxmlformats.org/officeDocument/2006/relationships/hyperlink" Target="https://twitter.com/masontschweizer" TargetMode="External"/><Relationship Id="rId1522" Type="http://schemas.openxmlformats.org/officeDocument/2006/relationships/hyperlink" Target="http://pbs.twimg.com/profile_images/1295993833755250688/SEgvRWvJ_normal.jpg" TargetMode="External"/><Relationship Id="rId4885" Type="http://schemas.openxmlformats.org/officeDocument/2006/relationships/hyperlink" Target="https://twitter.com/johnny11w" TargetMode="External"/><Relationship Id="rId21" Type="http://schemas.openxmlformats.org/officeDocument/2006/relationships/hyperlink" Target="https://t.co/vAhv8UV4KN" TargetMode="External"/><Relationship Id="rId2089" Type="http://schemas.openxmlformats.org/officeDocument/2006/relationships/hyperlink" Target="http://pbs.twimg.com/profile_images/1259214054221991937/DLLfmCOJ_normal.jpg" TargetMode="External"/><Relationship Id="rId3487" Type="http://schemas.openxmlformats.org/officeDocument/2006/relationships/hyperlink" Target="https://twitter.com/fluffyleafeon" TargetMode="External"/><Relationship Id="rId3694" Type="http://schemas.openxmlformats.org/officeDocument/2006/relationships/hyperlink" Target="https://twitter.com/fritzromanov" TargetMode="External"/><Relationship Id="rId4538" Type="http://schemas.openxmlformats.org/officeDocument/2006/relationships/hyperlink" Target="https://twitter.com/quinn__robinson" TargetMode="External"/><Relationship Id="rId4745" Type="http://schemas.openxmlformats.org/officeDocument/2006/relationships/hyperlink" Target="https://twitter.com/druprint" TargetMode="External"/><Relationship Id="rId4952" Type="http://schemas.openxmlformats.org/officeDocument/2006/relationships/hyperlink" Target="https://twitter.com/azukisenpai17" TargetMode="External"/><Relationship Id="rId2296" Type="http://schemas.openxmlformats.org/officeDocument/2006/relationships/hyperlink" Target="http://pbs.twimg.com/profile_images/931266639185682432/6fDIjmV9_normal.jpg" TargetMode="External"/><Relationship Id="rId3347" Type="http://schemas.openxmlformats.org/officeDocument/2006/relationships/hyperlink" Target="https://twitter.com/305bucketsszn" TargetMode="External"/><Relationship Id="rId3554" Type="http://schemas.openxmlformats.org/officeDocument/2006/relationships/hyperlink" Target="https://twitter.com/atheisticpule" TargetMode="External"/><Relationship Id="rId3761" Type="http://schemas.openxmlformats.org/officeDocument/2006/relationships/hyperlink" Target="https://twitter.com/roliverqueen_" TargetMode="External"/><Relationship Id="rId4605" Type="http://schemas.openxmlformats.org/officeDocument/2006/relationships/hyperlink" Target="https://twitter.com/lil_swag" TargetMode="External"/><Relationship Id="rId4812" Type="http://schemas.openxmlformats.org/officeDocument/2006/relationships/hyperlink" Target="https://twitter.com/emersonbroccoli" TargetMode="External"/><Relationship Id="rId268" Type="http://schemas.openxmlformats.org/officeDocument/2006/relationships/hyperlink" Target="https://t.co/RcBkpQdDjj" TargetMode="External"/><Relationship Id="rId475" Type="http://schemas.openxmlformats.org/officeDocument/2006/relationships/hyperlink" Target="https://t.co/9b0AEcXBC5" TargetMode="External"/><Relationship Id="rId682" Type="http://schemas.openxmlformats.org/officeDocument/2006/relationships/hyperlink" Target="https://t.co/kEDZMD3lj6" TargetMode="External"/><Relationship Id="rId2156" Type="http://schemas.openxmlformats.org/officeDocument/2006/relationships/hyperlink" Target="http://abs.twimg.com/sticky/default_profile_images/default_profile_normal.png" TargetMode="External"/><Relationship Id="rId2363" Type="http://schemas.openxmlformats.org/officeDocument/2006/relationships/hyperlink" Target="http://pbs.twimg.com/profile_images/1224201777962213376/uZpFDymu_normal.jpg" TargetMode="External"/><Relationship Id="rId2570" Type="http://schemas.openxmlformats.org/officeDocument/2006/relationships/hyperlink" Target="http://pbs.twimg.com/profile_images/1031297532050255873/-VN7Go8e_normal.jpg" TargetMode="External"/><Relationship Id="rId3207" Type="http://schemas.openxmlformats.org/officeDocument/2006/relationships/hyperlink" Target="https://twitter.com/woodshed_1914" TargetMode="External"/><Relationship Id="rId3414" Type="http://schemas.openxmlformats.org/officeDocument/2006/relationships/hyperlink" Target="https://twitter.com/gerritcolestan" TargetMode="External"/><Relationship Id="rId3621" Type="http://schemas.openxmlformats.org/officeDocument/2006/relationships/hyperlink" Target="https://twitter.com/adiquite" TargetMode="External"/><Relationship Id="rId128" Type="http://schemas.openxmlformats.org/officeDocument/2006/relationships/hyperlink" Target="https://t.co/ZgFHy7rpnp" TargetMode="External"/><Relationship Id="rId335" Type="http://schemas.openxmlformats.org/officeDocument/2006/relationships/hyperlink" Target="https://t.co/6RqU3wFsqj" TargetMode="External"/><Relationship Id="rId542" Type="http://schemas.openxmlformats.org/officeDocument/2006/relationships/hyperlink" Target="https://t.co/h6vUWJBaFA" TargetMode="External"/><Relationship Id="rId1172" Type="http://schemas.openxmlformats.org/officeDocument/2006/relationships/hyperlink" Target="http://pbs.twimg.com/profile_images/1294307957749014529/OgAIOHJU_normal.jpg" TargetMode="External"/><Relationship Id="rId2016" Type="http://schemas.openxmlformats.org/officeDocument/2006/relationships/hyperlink" Target="http://pbs.twimg.com/profile_images/1194405222048600064/WppR3rhb_normal.jpg" TargetMode="External"/><Relationship Id="rId2223" Type="http://schemas.openxmlformats.org/officeDocument/2006/relationships/hyperlink" Target="http://pbs.twimg.com/profile_images/716372796624900097/X3sv9Rm8_normal.jpg" TargetMode="External"/><Relationship Id="rId2430" Type="http://schemas.openxmlformats.org/officeDocument/2006/relationships/hyperlink" Target="http://pbs.twimg.com/profile_images/1296224578012884992/0oBvXkCn_normal.jpg" TargetMode="External"/><Relationship Id="rId402" Type="http://schemas.openxmlformats.org/officeDocument/2006/relationships/hyperlink" Target="https://t.co/YBENAJ2RyC" TargetMode="External"/><Relationship Id="rId1032" Type="http://schemas.openxmlformats.org/officeDocument/2006/relationships/hyperlink" Target="http://pbs.twimg.com/profile_images/1128333161283358720/lyUMK27R_normal.jpg" TargetMode="External"/><Relationship Id="rId4188" Type="http://schemas.openxmlformats.org/officeDocument/2006/relationships/hyperlink" Target="https://twitter.com/stellinitweets" TargetMode="External"/><Relationship Id="rId4395" Type="http://schemas.openxmlformats.org/officeDocument/2006/relationships/hyperlink" Target="https://twitter.com/threezyyy" TargetMode="External"/><Relationship Id="rId1989" Type="http://schemas.openxmlformats.org/officeDocument/2006/relationships/hyperlink" Target="http://pbs.twimg.com/profile_images/1902419117/cc13dd5e-3e3d-4b05-bdac-cd0af74fca94_normal.png" TargetMode="External"/><Relationship Id="rId4048" Type="http://schemas.openxmlformats.org/officeDocument/2006/relationships/hyperlink" Target="https://twitter.com/gamescom" TargetMode="External"/><Relationship Id="rId4255" Type="http://schemas.openxmlformats.org/officeDocument/2006/relationships/hyperlink" Target="https://twitter.com/bon_the_builder" TargetMode="External"/><Relationship Id="rId1849" Type="http://schemas.openxmlformats.org/officeDocument/2006/relationships/hyperlink" Target="http://pbs.twimg.com/profile_images/1285080360863268864/V35aSH3B_normal.jpg" TargetMode="External"/><Relationship Id="rId3064" Type="http://schemas.openxmlformats.org/officeDocument/2006/relationships/hyperlink" Target="https://twitter.com/ericfrancis" TargetMode="External"/><Relationship Id="rId4462" Type="http://schemas.openxmlformats.org/officeDocument/2006/relationships/hyperlink" Target="https://twitter.com/kevcipherking88" TargetMode="External"/><Relationship Id="rId192" Type="http://schemas.openxmlformats.org/officeDocument/2006/relationships/hyperlink" Target="https://t.co/XMGTbF6OBE" TargetMode="External"/><Relationship Id="rId1709" Type="http://schemas.openxmlformats.org/officeDocument/2006/relationships/hyperlink" Target="http://pbs.twimg.com/profile_images/1124394031818133513/Fz9ZWKUO_normal.jpg" TargetMode="External"/><Relationship Id="rId1916" Type="http://schemas.openxmlformats.org/officeDocument/2006/relationships/hyperlink" Target="http://pbs.twimg.com/profile_images/1284598791107158016/ri_h0kc0_normal.jpg" TargetMode="External"/><Relationship Id="rId3271" Type="http://schemas.openxmlformats.org/officeDocument/2006/relationships/hyperlink" Target="https://twitter.com/nickritter401" TargetMode="External"/><Relationship Id="rId4115" Type="http://schemas.openxmlformats.org/officeDocument/2006/relationships/hyperlink" Target="https://twitter.com/zakshah123" TargetMode="External"/><Relationship Id="rId4322" Type="http://schemas.openxmlformats.org/officeDocument/2006/relationships/hyperlink" Target="https://twitter.com/caitlinbourg6" TargetMode="External"/><Relationship Id="rId2080" Type="http://schemas.openxmlformats.org/officeDocument/2006/relationships/hyperlink" Target="http://pbs.twimg.com/profile_images/593110912673841153/uk_pq_Ln_normal.jpg" TargetMode="External"/><Relationship Id="rId3131" Type="http://schemas.openxmlformats.org/officeDocument/2006/relationships/hyperlink" Target="https://twitter.com/kmggaryde" TargetMode="External"/><Relationship Id="rId2897" Type="http://schemas.openxmlformats.org/officeDocument/2006/relationships/hyperlink" Target="https://twitter.com/treymays" TargetMode="External"/><Relationship Id="rId3948" Type="http://schemas.openxmlformats.org/officeDocument/2006/relationships/hyperlink" Target="https://twitter.com/chicken01557609" TargetMode="External"/><Relationship Id="rId869" Type="http://schemas.openxmlformats.org/officeDocument/2006/relationships/hyperlink" Target="http://pbs.twimg.com/profile_images/1297923151872090115/bUAcUzkc_normal.jpg" TargetMode="External"/><Relationship Id="rId1499" Type="http://schemas.openxmlformats.org/officeDocument/2006/relationships/hyperlink" Target="http://pbs.twimg.com/profile_images/1293014320922660864/C6tk6bht_normal.jpg" TargetMode="External"/><Relationship Id="rId729" Type="http://schemas.openxmlformats.org/officeDocument/2006/relationships/hyperlink" Target="http://pbs.twimg.com/profile_images/1292397931853537280/A5TOMZQv_normal.jpg" TargetMode="External"/><Relationship Id="rId1359" Type="http://schemas.openxmlformats.org/officeDocument/2006/relationships/hyperlink" Target="http://abs.twimg.com/sticky/default_profile_images/default_profile_normal.png" TargetMode="External"/><Relationship Id="rId2757" Type="http://schemas.openxmlformats.org/officeDocument/2006/relationships/hyperlink" Target="http://pbs.twimg.com/profile_images/1287151758305898496/w83m1Tni_normal.jpg" TargetMode="External"/><Relationship Id="rId2964" Type="http://schemas.openxmlformats.org/officeDocument/2006/relationships/hyperlink" Target="https://twitter.com/loveliestbts" TargetMode="External"/><Relationship Id="rId3808" Type="http://schemas.openxmlformats.org/officeDocument/2006/relationships/hyperlink" Target="https://twitter.com/of_benevolence" TargetMode="External"/><Relationship Id="rId5023" Type="http://schemas.openxmlformats.org/officeDocument/2006/relationships/hyperlink" Target="https://twitter.com/lugoblah" TargetMode="External"/><Relationship Id="rId936" Type="http://schemas.openxmlformats.org/officeDocument/2006/relationships/hyperlink" Target="http://pbs.twimg.com/profile_images/1274543068931215363/t0_rCOLx_normal.jpg" TargetMode="External"/><Relationship Id="rId1219" Type="http://schemas.openxmlformats.org/officeDocument/2006/relationships/hyperlink" Target="http://pbs.twimg.com/profile_images/1267714423365476353/Kcclxd3T_normal.png" TargetMode="External"/><Relationship Id="rId1566" Type="http://schemas.openxmlformats.org/officeDocument/2006/relationships/hyperlink" Target="http://pbs.twimg.com/profile_images/951841530360115200/QtNlfCdn_normal.jpg" TargetMode="External"/><Relationship Id="rId1773" Type="http://schemas.openxmlformats.org/officeDocument/2006/relationships/hyperlink" Target="http://pbs.twimg.com/profile_images/1205930043098009600/9lyfRfq7_normal.jpg" TargetMode="External"/><Relationship Id="rId1980" Type="http://schemas.openxmlformats.org/officeDocument/2006/relationships/hyperlink" Target="http://pbs.twimg.com/profile_images/1298351795723481088/jVku3yCm_normal.jpg" TargetMode="External"/><Relationship Id="rId2617" Type="http://schemas.openxmlformats.org/officeDocument/2006/relationships/hyperlink" Target="http://pbs.twimg.com/profile_images/1246493623266443270/O25DkYOn_normal.jpg" TargetMode="External"/><Relationship Id="rId2824" Type="http://schemas.openxmlformats.org/officeDocument/2006/relationships/hyperlink" Target="http://pbs.twimg.com/profile_images/1100953636/pittsburgh-pirates_normal.jpg" TargetMode="External"/><Relationship Id="rId65" Type="http://schemas.openxmlformats.org/officeDocument/2006/relationships/hyperlink" Target="https://t.co/fcxSSm5pLQ" TargetMode="External"/><Relationship Id="rId1426" Type="http://schemas.openxmlformats.org/officeDocument/2006/relationships/hyperlink" Target="http://pbs.twimg.com/profile_images/1213639580504735744/ncdkPZ3s_normal.jpg" TargetMode="External"/><Relationship Id="rId1633" Type="http://schemas.openxmlformats.org/officeDocument/2006/relationships/hyperlink" Target="http://pbs.twimg.com/profile_images/1284820420663873541/Cd3xzY26_normal.jpg" TargetMode="External"/><Relationship Id="rId1840" Type="http://schemas.openxmlformats.org/officeDocument/2006/relationships/hyperlink" Target="http://pbs.twimg.com/profile_images/1298503979584823298/q6BnLro0_normal.jpg" TargetMode="External"/><Relationship Id="rId4789" Type="http://schemas.openxmlformats.org/officeDocument/2006/relationships/hyperlink" Target="https://twitter.com/bhz2323" TargetMode="External"/><Relationship Id="rId4996" Type="http://schemas.openxmlformats.org/officeDocument/2006/relationships/hyperlink" Target="https://twitter.com/bequezey" TargetMode="External"/><Relationship Id="rId1700" Type="http://schemas.openxmlformats.org/officeDocument/2006/relationships/hyperlink" Target="http://pbs.twimg.com/profile_images/1284587082766319618/2RDtZuDt_normal.jpg" TargetMode="External"/><Relationship Id="rId3598" Type="http://schemas.openxmlformats.org/officeDocument/2006/relationships/hyperlink" Target="https://twitter.com/draymond23wrld" TargetMode="External"/><Relationship Id="rId4649" Type="http://schemas.openxmlformats.org/officeDocument/2006/relationships/hyperlink" Target="https://twitter.com/positivesean" TargetMode="External"/><Relationship Id="rId4856" Type="http://schemas.openxmlformats.org/officeDocument/2006/relationships/hyperlink" Target="https://twitter.com/mariolosasso" TargetMode="External"/><Relationship Id="rId3458" Type="http://schemas.openxmlformats.org/officeDocument/2006/relationships/hyperlink" Target="https://twitter.com/_niggmar" TargetMode="External"/><Relationship Id="rId3665" Type="http://schemas.openxmlformats.org/officeDocument/2006/relationships/hyperlink" Target="https://twitter.com/my3monkees" TargetMode="External"/><Relationship Id="rId3872" Type="http://schemas.openxmlformats.org/officeDocument/2006/relationships/hyperlink" Target="https://twitter.com/crwintucky_" TargetMode="External"/><Relationship Id="rId4509" Type="http://schemas.openxmlformats.org/officeDocument/2006/relationships/hyperlink" Target="https://twitter.com/joeyness_" TargetMode="External"/><Relationship Id="rId4716" Type="http://schemas.openxmlformats.org/officeDocument/2006/relationships/hyperlink" Target="https://twitter.com/jdayerrday" TargetMode="External"/><Relationship Id="rId379" Type="http://schemas.openxmlformats.org/officeDocument/2006/relationships/hyperlink" Target="https://t.co/HYaDS14RAF" TargetMode="External"/><Relationship Id="rId586" Type="http://schemas.openxmlformats.org/officeDocument/2006/relationships/hyperlink" Target="https://t.co/Kb6qQieQKi" TargetMode="External"/><Relationship Id="rId793" Type="http://schemas.openxmlformats.org/officeDocument/2006/relationships/hyperlink" Target="http://pbs.twimg.com/profile_images/1090403548230086657/fdH6PUCU_normal.jpg" TargetMode="External"/><Relationship Id="rId2267" Type="http://schemas.openxmlformats.org/officeDocument/2006/relationships/hyperlink" Target="http://pbs.twimg.com/profile_images/1273641959559749634/fQ4RBuX2_normal.jpg" TargetMode="External"/><Relationship Id="rId2474" Type="http://schemas.openxmlformats.org/officeDocument/2006/relationships/hyperlink" Target="http://pbs.twimg.com/profile_images/992927492234235904/JK5esIhn_normal.jpg" TargetMode="External"/><Relationship Id="rId2681" Type="http://schemas.openxmlformats.org/officeDocument/2006/relationships/hyperlink" Target="http://pbs.twimg.com/profile_images/1100933566005800960/O5dpmFXo_normal.jpg" TargetMode="External"/><Relationship Id="rId3318" Type="http://schemas.openxmlformats.org/officeDocument/2006/relationships/hyperlink" Target="https://twitter.com/drecoop4" TargetMode="External"/><Relationship Id="rId3525" Type="http://schemas.openxmlformats.org/officeDocument/2006/relationships/hyperlink" Target="https://twitter.com/imjustagoodkid" TargetMode="External"/><Relationship Id="rId4923" Type="http://schemas.openxmlformats.org/officeDocument/2006/relationships/hyperlink" Target="https://twitter.com/mariogatillo" TargetMode="External"/><Relationship Id="rId239" Type="http://schemas.openxmlformats.org/officeDocument/2006/relationships/hyperlink" Target="https://t.co/wQgO4DbZrK" TargetMode="External"/><Relationship Id="rId446" Type="http://schemas.openxmlformats.org/officeDocument/2006/relationships/hyperlink" Target="https://t.co/YB3Plq85ry" TargetMode="External"/><Relationship Id="rId653" Type="http://schemas.openxmlformats.org/officeDocument/2006/relationships/hyperlink" Target="https://t.co/aW6puqBuZI" TargetMode="External"/><Relationship Id="rId1076" Type="http://schemas.openxmlformats.org/officeDocument/2006/relationships/hyperlink" Target="http://pbs.twimg.com/profile_images/1297612261020770304/4wqsUMkh_normal.jpg" TargetMode="External"/><Relationship Id="rId1283" Type="http://schemas.openxmlformats.org/officeDocument/2006/relationships/hyperlink" Target="http://pbs.twimg.com/profile_images/1297965510135554048/Ds-Ui2PV_normal.jpg" TargetMode="External"/><Relationship Id="rId1490" Type="http://schemas.openxmlformats.org/officeDocument/2006/relationships/hyperlink" Target="http://pbs.twimg.com/profile_images/1245411701157134336/ztHJkCMh_normal.jpg" TargetMode="External"/><Relationship Id="rId2127" Type="http://schemas.openxmlformats.org/officeDocument/2006/relationships/hyperlink" Target="http://pbs.twimg.com/profile_images/1741691233/DavidBowie-Ziggystardust_normal.jpg" TargetMode="External"/><Relationship Id="rId2334" Type="http://schemas.openxmlformats.org/officeDocument/2006/relationships/hyperlink" Target="http://pbs.twimg.com/profile_images/1278823240975003648/gMKbx63M_normal.jpg" TargetMode="External"/><Relationship Id="rId3732" Type="http://schemas.openxmlformats.org/officeDocument/2006/relationships/hyperlink" Target="https://twitter.com/iiryanpreece" TargetMode="External"/><Relationship Id="rId306" Type="http://schemas.openxmlformats.org/officeDocument/2006/relationships/hyperlink" Target="https://t.co/rnVZYbQG6L" TargetMode="External"/><Relationship Id="rId860" Type="http://schemas.openxmlformats.org/officeDocument/2006/relationships/hyperlink" Target="http://pbs.twimg.com/profile_images/1273523596686757889/XDvK_CX5_normal.jpg" TargetMode="External"/><Relationship Id="rId1143" Type="http://schemas.openxmlformats.org/officeDocument/2006/relationships/hyperlink" Target="http://pbs.twimg.com/profile_images/1268877420888764418/Plcg5WxK_normal.jpg" TargetMode="External"/><Relationship Id="rId2541" Type="http://schemas.openxmlformats.org/officeDocument/2006/relationships/hyperlink" Target="http://pbs.twimg.com/profile_images/1185677666646659073/nxmLmySz_normal.jpg" TargetMode="External"/><Relationship Id="rId4299" Type="http://schemas.openxmlformats.org/officeDocument/2006/relationships/hyperlink" Target="https://twitter.com/adveros1" TargetMode="External"/><Relationship Id="rId513" Type="http://schemas.openxmlformats.org/officeDocument/2006/relationships/hyperlink" Target="https://t.co/kCrHxHmuTs" TargetMode="External"/><Relationship Id="rId720" Type="http://schemas.openxmlformats.org/officeDocument/2006/relationships/hyperlink" Target="http://pbs.twimg.com/profile_images/405752895/doczero_icon_normal.jpg" TargetMode="External"/><Relationship Id="rId1350" Type="http://schemas.openxmlformats.org/officeDocument/2006/relationships/hyperlink" Target="http://pbs.twimg.com/profile_images/1251350784731561984/Xq9Lty7I_normal.jpg" TargetMode="External"/><Relationship Id="rId2401" Type="http://schemas.openxmlformats.org/officeDocument/2006/relationships/hyperlink" Target="http://pbs.twimg.com/profile_images/1248072873908088832/b-vhX1dK_normal.jpg" TargetMode="External"/><Relationship Id="rId4159" Type="http://schemas.openxmlformats.org/officeDocument/2006/relationships/hyperlink" Target="https://twitter.com/chimimchanga" TargetMode="External"/><Relationship Id="rId1003" Type="http://schemas.openxmlformats.org/officeDocument/2006/relationships/hyperlink" Target="http://pbs.twimg.com/profile_images/1270498244481576961/Pmj_3O8Z_normal.jpg" TargetMode="External"/><Relationship Id="rId1210" Type="http://schemas.openxmlformats.org/officeDocument/2006/relationships/hyperlink" Target="http://pbs.twimg.com/profile_images/1263649870646317061/chOs7vSh_normal.jpg" TargetMode="External"/><Relationship Id="rId4366" Type="http://schemas.openxmlformats.org/officeDocument/2006/relationships/hyperlink" Target="https://twitter.com/juliancastro" TargetMode="External"/><Relationship Id="rId4573" Type="http://schemas.openxmlformats.org/officeDocument/2006/relationships/hyperlink" Target="https://twitter.com/city_903" TargetMode="External"/><Relationship Id="rId4780" Type="http://schemas.openxmlformats.org/officeDocument/2006/relationships/hyperlink" Target="https://twitter.com/mja1524" TargetMode="External"/><Relationship Id="rId3175" Type="http://schemas.openxmlformats.org/officeDocument/2006/relationships/hyperlink" Target="https://twitter.com/epr0phet" TargetMode="External"/><Relationship Id="rId3382" Type="http://schemas.openxmlformats.org/officeDocument/2006/relationships/hyperlink" Target="https://twitter.com/mingoxiv" TargetMode="External"/><Relationship Id="rId4019" Type="http://schemas.openxmlformats.org/officeDocument/2006/relationships/hyperlink" Target="https://twitter.com/amyjayyyyyyyyyy" TargetMode="External"/><Relationship Id="rId4226" Type="http://schemas.openxmlformats.org/officeDocument/2006/relationships/hyperlink" Target="https://twitter.com/thekimansta" TargetMode="External"/><Relationship Id="rId4433" Type="http://schemas.openxmlformats.org/officeDocument/2006/relationships/hyperlink" Target="https://twitter.com/will61375" TargetMode="External"/><Relationship Id="rId4640" Type="http://schemas.openxmlformats.org/officeDocument/2006/relationships/hyperlink" Target="https://twitter.com/tlack20" TargetMode="External"/><Relationship Id="rId2191" Type="http://schemas.openxmlformats.org/officeDocument/2006/relationships/hyperlink" Target="http://pbs.twimg.com/profile_images/1187905028843036673/3W7GH-7C_normal.jpg" TargetMode="External"/><Relationship Id="rId3035" Type="http://schemas.openxmlformats.org/officeDocument/2006/relationships/hyperlink" Target="https://twitter.com/deblairfitness" TargetMode="External"/><Relationship Id="rId3242" Type="http://schemas.openxmlformats.org/officeDocument/2006/relationships/hyperlink" Target="https://twitter.com/jamorant" TargetMode="External"/><Relationship Id="rId4500" Type="http://schemas.openxmlformats.org/officeDocument/2006/relationships/hyperlink" Target="https://twitter.com/steffnwolf" TargetMode="External"/><Relationship Id="rId163" Type="http://schemas.openxmlformats.org/officeDocument/2006/relationships/hyperlink" Target="https://t.co/KV95CnwR7H" TargetMode="External"/><Relationship Id="rId370" Type="http://schemas.openxmlformats.org/officeDocument/2006/relationships/hyperlink" Target="https://t.co/jM1TFwxViZ" TargetMode="External"/><Relationship Id="rId2051" Type="http://schemas.openxmlformats.org/officeDocument/2006/relationships/hyperlink" Target="http://pbs.twimg.com/profile_images/1218349912808538112/fRoS_DlW_normal.jpg" TargetMode="External"/><Relationship Id="rId3102" Type="http://schemas.openxmlformats.org/officeDocument/2006/relationships/hyperlink" Target="https://twitter.com/timsd" TargetMode="External"/><Relationship Id="rId230" Type="http://schemas.openxmlformats.org/officeDocument/2006/relationships/hyperlink" Target="https://t.co/S1XzAXmc0H" TargetMode="External"/><Relationship Id="rId5067" Type="http://schemas.openxmlformats.org/officeDocument/2006/relationships/hyperlink" Target="https://twitter.com/npatel_07" TargetMode="External"/><Relationship Id="rId2868" Type="http://schemas.openxmlformats.org/officeDocument/2006/relationships/hyperlink" Target="http://pbs.twimg.com/profile_images/1288840232368914433/_1gQVvcp_normal.jpg" TargetMode="External"/><Relationship Id="rId3919" Type="http://schemas.openxmlformats.org/officeDocument/2006/relationships/hyperlink" Target="https://twitter.com/atlnoah" TargetMode="External"/><Relationship Id="rId4083" Type="http://schemas.openxmlformats.org/officeDocument/2006/relationships/hyperlink" Target="https://twitter.com/lushlife243" TargetMode="External"/><Relationship Id="rId1677" Type="http://schemas.openxmlformats.org/officeDocument/2006/relationships/hyperlink" Target="http://pbs.twimg.com/profile_images/603034711334768640/JJ8xkw2r_normal.jpg" TargetMode="External"/><Relationship Id="rId1884" Type="http://schemas.openxmlformats.org/officeDocument/2006/relationships/hyperlink" Target="http://pbs.twimg.com/profile_images/1270550912269012993/Go7d_K32_normal.jpg" TargetMode="External"/><Relationship Id="rId2728" Type="http://schemas.openxmlformats.org/officeDocument/2006/relationships/hyperlink" Target="http://pbs.twimg.com/profile_images/1073605045239848962/9xw9c11r_normal.jpg" TargetMode="External"/><Relationship Id="rId2935" Type="http://schemas.openxmlformats.org/officeDocument/2006/relationships/hyperlink" Target="https://twitter.com/joonieisluv_" TargetMode="External"/><Relationship Id="rId4290" Type="http://schemas.openxmlformats.org/officeDocument/2006/relationships/hyperlink" Target="https://twitter.com/zachtlansford" TargetMode="External"/><Relationship Id="rId907" Type="http://schemas.openxmlformats.org/officeDocument/2006/relationships/hyperlink" Target="http://pbs.twimg.com/profile_images/1296489891484901383/Iia1WZjY_normal.jpg" TargetMode="External"/><Relationship Id="rId1537" Type="http://schemas.openxmlformats.org/officeDocument/2006/relationships/hyperlink" Target="http://pbs.twimg.com/profile_images/1297109107258818560/7jA855nF_normal.jpg" TargetMode="External"/><Relationship Id="rId1744" Type="http://schemas.openxmlformats.org/officeDocument/2006/relationships/hyperlink" Target="http://pbs.twimg.com/profile_images/1294729890789564423/YJOOZtpI_normal.jpg" TargetMode="External"/><Relationship Id="rId1951" Type="http://schemas.openxmlformats.org/officeDocument/2006/relationships/hyperlink" Target="http://pbs.twimg.com/profile_images/1292845237044486145/_ZqAxSOQ_normal.jpg" TargetMode="External"/><Relationship Id="rId4150" Type="http://schemas.openxmlformats.org/officeDocument/2006/relationships/hyperlink" Target="https://twitter.com/bydavidgardner" TargetMode="External"/><Relationship Id="rId36" Type="http://schemas.openxmlformats.org/officeDocument/2006/relationships/hyperlink" Target="https://t.co/RANs9eL3zJ" TargetMode="External"/><Relationship Id="rId1604" Type="http://schemas.openxmlformats.org/officeDocument/2006/relationships/hyperlink" Target="http://pbs.twimg.com/profile_images/1297999965084618754/rsgISO-Z_normal.jpg" TargetMode="External"/><Relationship Id="rId4010" Type="http://schemas.openxmlformats.org/officeDocument/2006/relationships/hyperlink" Target="https://twitter.com/theaceofspaeder" TargetMode="External"/><Relationship Id="rId4967" Type="http://schemas.openxmlformats.org/officeDocument/2006/relationships/hyperlink" Target="https://twitter.com/c1tyboyy" TargetMode="External"/><Relationship Id="rId1811" Type="http://schemas.openxmlformats.org/officeDocument/2006/relationships/hyperlink" Target="http://pbs.twimg.com/profile_images/1298115260130504704/baj-ZKQe_normal.jpg" TargetMode="External"/><Relationship Id="rId3569" Type="http://schemas.openxmlformats.org/officeDocument/2006/relationships/hyperlink" Target="https://twitter.com/moser278" TargetMode="External"/><Relationship Id="rId697" Type="http://schemas.openxmlformats.org/officeDocument/2006/relationships/hyperlink" Target="https://t.co/vWNRaE0HsU" TargetMode="External"/><Relationship Id="rId2378" Type="http://schemas.openxmlformats.org/officeDocument/2006/relationships/hyperlink" Target="http://pbs.twimg.com/profile_images/1141910942629974016/7XgXR1aN_normal.jpg" TargetMode="External"/><Relationship Id="rId3429" Type="http://schemas.openxmlformats.org/officeDocument/2006/relationships/hyperlink" Target="https://twitter.com/cubsmakemesad" TargetMode="External"/><Relationship Id="rId3776" Type="http://schemas.openxmlformats.org/officeDocument/2006/relationships/hyperlink" Target="https://twitter.com/rbowmangilkey1" TargetMode="External"/><Relationship Id="rId3983" Type="http://schemas.openxmlformats.org/officeDocument/2006/relationships/hyperlink" Target="https://twitter.com/dejonghitsdongs" TargetMode="External"/><Relationship Id="rId4827" Type="http://schemas.openxmlformats.org/officeDocument/2006/relationships/hyperlink" Target="https://twitter.com/owenbeamish" TargetMode="External"/><Relationship Id="rId1187" Type="http://schemas.openxmlformats.org/officeDocument/2006/relationships/hyperlink" Target="http://pbs.twimg.com/profile_images/1142576200080138240/ar6fK2x9_normal.jpg" TargetMode="External"/><Relationship Id="rId2585" Type="http://schemas.openxmlformats.org/officeDocument/2006/relationships/hyperlink" Target="http://pbs.twimg.com/profile_images/1116152452317876224/kKeyxdQR_normal.jpg" TargetMode="External"/><Relationship Id="rId2792" Type="http://schemas.openxmlformats.org/officeDocument/2006/relationships/hyperlink" Target="http://pbs.twimg.com/profile_images/1277328145125904396/sggr8ard_normal.jpg" TargetMode="External"/><Relationship Id="rId3636" Type="http://schemas.openxmlformats.org/officeDocument/2006/relationships/hyperlink" Target="https://twitter.com/biglad37" TargetMode="External"/><Relationship Id="rId3843" Type="http://schemas.openxmlformats.org/officeDocument/2006/relationships/hyperlink" Target="https://twitter.com/madimads721" TargetMode="External"/><Relationship Id="rId557" Type="http://schemas.openxmlformats.org/officeDocument/2006/relationships/hyperlink" Target="https://t.co/uJN14OkoXO" TargetMode="External"/><Relationship Id="rId764" Type="http://schemas.openxmlformats.org/officeDocument/2006/relationships/hyperlink" Target="http://pbs.twimg.com/profile_images/1284085661343993862/8ZN6O5PI_normal.jpg" TargetMode="External"/><Relationship Id="rId971" Type="http://schemas.openxmlformats.org/officeDocument/2006/relationships/hyperlink" Target="http://pbs.twimg.com/profile_images/1267772036128145409/VL78Nlyj_normal.png" TargetMode="External"/><Relationship Id="rId1394" Type="http://schemas.openxmlformats.org/officeDocument/2006/relationships/hyperlink" Target="http://pbs.twimg.com/profile_images/1298736323898101766/JbWa7x2G_normal.jpg" TargetMode="External"/><Relationship Id="rId2238" Type="http://schemas.openxmlformats.org/officeDocument/2006/relationships/hyperlink" Target="http://pbs.twimg.com/profile_images/1142603505930264576/6iQcdeGj_normal.jpg" TargetMode="External"/><Relationship Id="rId2445" Type="http://schemas.openxmlformats.org/officeDocument/2006/relationships/hyperlink" Target="http://pbs.twimg.com/profile_images/974038650315997191/ucb0ylWm_normal.jpg" TargetMode="External"/><Relationship Id="rId2652" Type="http://schemas.openxmlformats.org/officeDocument/2006/relationships/hyperlink" Target="http://pbs.twimg.com/profile_images/1114206291826757632/0gKU1qOr_normal.jpg" TargetMode="External"/><Relationship Id="rId3703" Type="http://schemas.openxmlformats.org/officeDocument/2006/relationships/hyperlink" Target="https://twitter.com/fullmetalary" TargetMode="External"/><Relationship Id="rId3910" Type="http://schemas.openxmlformats.org/officeDocument/2006/relationships/hyperlink" Target="https://twitter.com/affinityfcu" TargetMode="External"/><Relationship Id="rId417" Type="http://schemas.openxmlformats.org/officeDocument/2006/relationships/hyperlink" Target="https://t.co/X5261CgAde" TargetMode="External"/><Relationship Id="rId624" Type="http://schemas.openxmlformats.org/officeDocument/2006/relationships/hyperlink" Target="https://t.co/1arRLtP2f4" TargetMode="External"/><Relationship Id="rId831" Type="http://schemas.openxmlformats.org/officeDocument/2006/relationships/hyperlink" Target="http://pbs.twimg.com/profile_images/378800000138943111/379d3c3cbe7d31132a8c3422d55b5903_normal.jpeg" TargetMode="External"/><Relationship Id="rId1047" Type="http://schemas.openxmlformats.org/officeDocument/2006/relationships/hyperlink" Target="http://pbs.twimg.com/profile_images/1109681981510475776/pIEwQE6e_normal.jpg" TargetMode="External"/><Relationship Id="rId1254" Type="http://schemas.openxmlformats.org/officeDocument/2006/relationships/hyperlink" Target="http://pbs.twimg.com/profile_images/1243050269627252737/DsR-d3NE_normal.jpg" TargetMode="External"/><Relationship Id="rId1461" Type="http://schemas.openxmlformats.org/officeDocument/2006/relationships/hyperlink" Target="http://pbs.twimg.com/profile_images/1297309135470563329/3z_xbMgJ_normal.jpg" TargetMode="External"/><Relationship Id="rId2305" Type="http://schemas.openxmlformats.org/officeDocument/2006/relationships/hyperlink" Target="http://pbs.twimg.com/profile_images/1023339045387227136/k3Fzq_nP_normal.jpg" TargetMode="External"/><Relationship Id="rId2512" Type="http://schemas.openxmlformats.org/officeDocument/2006/relationships/hyperlink" Target="http://pbs.twimg.com/profile_images/1276217384853032961/Y9D1z2JB_normal.jpg" TargetMode="External"/><Relationship Id="rId1114" Type="http://schemas.openxmlformats.org/officeDocument/2006/relationships/hyperlink" Target="http://pbs.twimg.com/profile_images/1260657156224954370/cAeKWpgr_normal.jpg" TargetMode="External"/><Relationship Id="rId1321" Type="http://schemas.openxmlformats.org/officeDocument/2006/relationships/hyperlink" Target="http://pbs.twimg.com/profile_images/1155360257503219713/pop2JTNS_normal.jpg" TargetMode="External"/><Relationship Id="rId4477" Type="http://schemas.openxmlformats.org/officeDocument/2006/relationships/hyperlink" Target="https://twitter.com/babybosh92" TargetMode="External"/><Relationship Id="rId4684" Type="http://schemas.openxmlformats.org/officeDocument/2006/relationships/hyperlink" Target="https://twitter.com/pigawig" TargetMode="External"/><Relationship Id="rId4891" Type="http://schemas.openxmlformats.org/officeDocument/2006/relationships/hyperlink" Target="https://twitter.com/king11kaiju" TargetMode="External"/><Relationship Id="rId3079" Type="http://schemas.openxmlformats.org/officeDocument/2006/relationships/hyperlink" Target="https://twitter.com/nylander4hart" TargetMode="External"/><Relationship Id="rId3286" Type="http://schemas.openxmlformats.org/officeDocument/2006/relationships/hyperlink" Target="https://twitter.com/stonecolddoyers" TargetMode="External"/><Relationship Id="rId3493" Type="http://schemas.openxmlformats.org/officeDocument/2006/relationships/hyperlink" Target="https://twitter.com/row_racing" TargetMode="External"/><Relationship Id="rId4337" Type="http://schemas.openxmlformats.org/officeDocument/2006/relationships/hyperlink" Target="https://twitter.com/judgeoverbelli" TargetMode="External"/><Relationship Id="rId4544" Type="http://schemas.openxmlformats.org/officeDocument/2006/relationships/hyperlink" Target="https://twitter.com/roakster32" TargetMode="External"/><Relationship Id="rId2095" Type="http://schemas.openxmlformats.org/officeDocument/2006/relationships/hyperlink" Target="http://pbs.twimg.com/profile_images/1074501422186721286/haalS8rM_normal.jpg" TargetMode="External"/><Relationship Id="rId3146" Type="http://schemas.openxmlformats.org/officeDocument/2006/relationships/hyperlink" Target="https://twitter.com/tripswithdru" TargetMode="External"/><Relationship Id="rId3353" Type="http://schemas.openxmlformats.org/officeDocument/2006/relationships/hyperlink" Target="https://twitter.com/jzata1" TargetMode="External"/><Relationship Id="rId4751" Type="http://schemas.openxmlformats.org/officeDocument/2006/relationships/hyperlink" Target="https://twitter.com/benseficial" TargetMode="External"/><Relationship Id="rId274" Type="http://schemas.openxmlformats.org/officeDocument/2006/relationships/hyperlink" Target="https://t.co/UClrPuJpyZ" TargetMode="External"/><Relationship Id="rId481" Type="http://schemas.openxmlformats.org/officeDocument/2006/relationships/hyperlink" Target="https://t.co/z6IgD2QXRR" TargetMode="External"/><Relationship Id="rId2162" Type="http://schemas.openxmlformats.org/officeDocument/2006/relationships/hyperlink" Target="http://pbs.twimg.com/profile_images/1222011634148835328/rCdY-YN6_normal.jpg" TargetMode="External"/><Relationship Id="rId3006" Type="http://schemas.openxmlformats.org/officeDocument/2006/relationships/hyperlink" Target="https://twitter.com/alex_houseof308" TargetMode="External"/><Relationship Id="rId3560" Type="http://schemas.openxmlformats.org/officeDocument/2006/relationships/hyperlink" Target="https://twitter.com/prodfuq" TargetMode="External"/><Relationship Id="rId4404" Type="http://schemas.openxmlformats.org/officeDocument/2006/relationships/hyperlink" Target="https://twitter.com/thunerrrrr" TargetMode="External"/><Relationship Id="rId4611" Type="http://schemas.openxmlformats.org/officeDocument/2006/relationships/hyperlink" Target="https://twitter.com/djshort" TargetMode="External"/><Relationship Id="rId134" Type="http://schemas.openxmlformats.org/officeDocument/2006/relationships/hyperlink" Target="https://t.co/HFTvZgQTPY" TargetMode="External"/><Relationship Id="rId3213" Type="http://schemas.openxmlformats.org/officeDocument/2006/relationships/hyperlink" Target="https://twitter.com/stateofthenewy1" TargetMode="External"/><Relationship Id="rId3420" Type="http://schemas.openxmlformats.org/officeDocument/2006/relationships/hyperlink" Target="https://twitter.com/streetspitzley" TargetMode="External"/><Relationship Id="rId341" Type="http://schemas.openxmlformats.org/officeDocument/2006/relationships/hyperlink" Target="https://t.co/iH0qYabLgF" TargetMode="External"/><Relationship Id="rId2022" Type="http://schemas.openxmlformats.org/officeDocument/2006/relationships/hyperlink" Target="http://pbs.twimg.com/profile_images/1250761015060574208/FBrXYhcQ_normal.jpg" TargetMode="External"/><Relationship Id="rId2979" Type="http://schemas.openxmlformats.org/officeDocument/2006/relationships/hyperlink" Target="https://twitter.com/msf9" TargetMode="External"/><Relationship Id="rId201" Type="http://schemas.openxmlformats.org/officeDocument/2006/relationships/hyperlink" Target="https://t.co/7jnM01Chjy" TargetMode="External"/><Relationship Id="rId1788" Type="http://schemas.openxmlformats.org/officeDocument/2006/relationships/hyperlink" Target="http://pbs.twimg.com/profile_images/1260254393284296709/0ABIYDYF_normal.jpg" TargetMode="External"/><Relationship Id="rId1995" Type="http://schemas.openxmlformats.org/officeDocument/2006/relationships/hyperlink" Target="http://pbs.twimg.com/profile_images/1295173972258983938/zn-qbu94_normal.jpg" TargetMode="External"/><Relationship Id="rId2839" Type="http://schemas.openxmlformats.org/officeDocument/2006/relationships/hyperlink" Target="http://pbs.twimg.com/profile_images/1171853128074874880/ls8dgYnH_normal.jpg" TargetMode="External"/><Relationship Id="rId4194" Type="http://schemas.openxmlformats.org/officeDocument/2006/relationships/hyperlink" Target="https://twitter.com/gameflow_sports" TargetMode="External"/><Relationship Id="rId5038" Type="http://schemas.openxmlformats.org/officeDocument/2006/relationships/hyperlink" Target="https://twitter.com/onemyke" TargetMode="External"/><Relationship Id="rId1648" Type="http://schemas.openxmlformats.org/officeDocument/2006/relationships/hyperlink" Target="http://pbs.twimg.com/profile_images/894345116243996672/A--vTnYo_normal.jpg" TargetMode="External"/><Relationship Id="rId4054" Type="http://schemas.openxmlformats.org/officeDocument/2006/relationships/hyperlink" Target="https://twitter.com/lizkineke" TargetMode="External"/><Relationship Id="rId4261" Type="http://schemas.openxmlformats.org/officeDocument/2006/relationships/hyperlink" Target="https://twitter.com/sultanofshame" TargetMode="External"/><Relationship Id="rId1508" Type="http://schemas.openxmlformats.org/officeDocument/2006/relationships/hyperlink" Target="http://pbs.twimg.com/profile_images/1297113304163323904/DCEbGJ87_normal.jpg" TargetMode="External"/><Relationship Id="rId1855" Type="http://schemas.openxmlformats.org/officeDocument/2006/relationships/hyperlink" Target="http://pbs.twimg.com/profile_images/1270060329033138178/6v3dfXz8_normal.jpg" TargetMode="External"/><Relationship Id="rId2906" Type="http://schemas.openxmlformats.org/officeDocument/2006/relationships/hyperlink" Target="https://twitter.com/hartfordwolf" TargetMode="External"/><Relationship Id="rId3070" Type="http://schemas.openxmlformats.org/officeDocument/2006/relationships/hyperlink" Target="https://twitter.com/icyytua" TargetMode="External"/><Relationship Id="rId4121" Type="http://schemas.openxmlformats.org/officeDocument/2006/relationships/hyperlink" Target="https://twitter.com/anarchy874" TargetMode="External"/><Relationship Id="rId1715" Type="http://schemas.openxmlformats.org/officeDocument/2006/relationships/hyperlink" Target="http://pbs.twimg.com/profile_images/1218327605457440770/ePRyE-GF_normal.jpg" TargetMode="External"/><Relationship Id="rId1922" Type="http://schemas.openxmlformats.org/officeDocument/2006/relationships/hyperlink" Target="http://pbs.twimg.com/profile_images/1033864157047791622/Htdnr-BY_normal.jpg" TargetMode="External"/><Relationship Id="rId3887" Type="http://schemas.openxmlformats.org/officeDocument/2006/relationships/hyperlink" Target="https://twitter.com/nikkihaley" TargetMode="External"/><Relationship Id="rId4938" Type="http://schemas.openxmlformats.org/officeDocument/2006/relationships/hyperlink" Target="https://twitter.com/davecoion" TargetMode="External"/><Relationship Id="rId2489" Type="http://schemas.openxmlformats.org/officeDocument/2006/relationships/hyperlink" Target="http://pbs.twimg.com/profile_images/1272665164576436225/bqdsgzZa_normal.jpg" TargetMode="External"/><Relationship Id="rId2696" Type="http://schemas.openxmlformats.org/officeDocument/2006/relationships/hyperlink" Target="http://pbs.twimg.com/profile_images/1115272552388157440/zsWMlsv6_normal.jpg" TargetMode="External"/><Relationship Id="rId3747" Type="http://schemas.openxmlformats.org/officeDocument/2006/relationships/hyperlink" Target="https://twitter.com/jagsnationn" TargetMode="External"/><Relationship Id="rId3954" Type="http://schemas.openxmlformats.org/officeDocument/2006/relationships/hyperlink" Target="https://twitter.com/pochinesky" TargetMode="External"/><Relationship Id="rId668" Type="http://schemas.openxmlformats.org/officeDocument/2006/relationships/hyperlink" Target="https://t.co/f8RVcRN2Am" TargetMode="External"/><Relationship Id="rId875" Type="http://schemas.openxmlformats.org/officeDocument/2006/relationships/hyperlink" Target="http://pbs.twimg.com/profile_images/1292576556913692673/GJJlgm1B_normal.jpg" TargetMode="External"/><Relationship Id="rId1298" Type="http://schemas.openxmlformats.org/officeDocument/2006/relationships/hyperlink" Target="http://pbs.twimg.com/profile_images/1296702503342333955/8nAfz6qZ_normal.jpg" TargetMode="External"/><Relationship Id="rId2349" Type="http://schemas.openxmlformats.org/officeDocument/2006/relationships/hyperlink" Target="http://pbs.twimg.com/profile_images/1253890982229282816/ypP5NyyH_normal.jpg" TargetMode="External"/><Relationship Id="rId2556" Type="http://schemas.openxmlformats.org/officeDocument/2006/relationships/hyperlink" Target="http://pbs.twimg.com/profile_images/1221546218364555271/e7e1ZS_W_normal.jpg" TargetMode="External"/><Relationship Id="rId2763" Type="http://schemas.openxmlformats.org/officeDocument/2006/relationships/hyperlink" Target="http://pbs.twimg.com/profile_images/1199081106592583680/jOgAOffR_normal.jpg" TargetMode="External"/><Relationship Id="rId2970" Type="http://schemas.openxmlformats.org/officeDocument/2006/relationships/hyperlink" Target="https://twitter.com/cannibalcreeps" TargetMode="External"/><Relationship Id="rId3607" Type="http://schemas.openxmlformats.org/officeDocument/2006/relationships/hyperlink" Target="https://twitter.com/tuwatitweets" TargetMode="External"/><Relationship Id="rId3814" Type="http://schemas.openxmlformats.org/officeDocument/2006/relationships/hyperlink" Target="https://twitter.com/acyn" TargetMode="External"/><Relationship Id="rId528" Type="http://schemas.openxmlformats.org/officeDocument/2006/relationships/hyperlink" Target="https://t.co/iNnGYGVc09" TargetMode="External"/><Relationship Id="rId735" Type="http://schemas.openxmlformats.org/officeDocument/2006/relationships/hyperlink" Target="http://pbs.twimg.com/profile_images/1294900679073439747/O5y4hNif_normal.jpg" TargetMode="External"/><Relationship Id="rId942" Type="http://schemas.openxmlformats.org/officeDocument/2006/relationships/hyperlink" Target="http://pbs.twimg.com/profile_images/1295727031490142209/DeR1ARaW_normal.jpg" TargetMode="External"/><Relationship Id="rId1158" Type="http://schemas.openxmlformats.org/officeDocument/2006/relationships/hyperlink" Target="http://pbs.twimg.com/profile_images/1288345164658831365/Ud619oXi_normal.jpg" TargetMode="External"/><Relationship Id="rId1365" Type="http://schemas.openxmlformats.org/officeDocument/2006/relationships/hyperlink" Target="http://pbs.twimg.com/profile_images/1273409084453199873/uSb_r4UA_normal.jpg" TargetMode="External"/><Relationship Id="rId1572" Type="http://schemas.openxmlformats.org/officeDocument/2006/relationships/hyperlink" Target="http://pbs.twimg.com/profile_images/1266384691491483649/99Xi4B6n_normal.jpg" TargetMode="External"/><Relationship Id="rId2209" Type="http://schemas.openxmlformats.org/officeDocument/2006/relationships/hyperlink" Target="http://pbs.twimg.com/profile_images/1257830214350110720/T9yIAvyC_normal.jpg" TargetMode="External"/><Relationship Id="rId2416" Type="http://schemas.openxmlformats.org/officeDocument/2006/relationships/hyperlink" Target="http://pbs.twimg.com/profile_images/1235302888009760769/I7UKmgLH_normal.jpg" TargetMode="External"/><Relationship Id="rId2623" Type="http://schemas.openxmlformats.org/officeDocument/2006/relationships/hyperlink" Target="http://pbs.twimg.com/profile_images/1267796651302928391/8mzMIxlh_normal.jpg" TargetMode="External"/><Relationship Id="rId1018" Type="http://schemas.openxmlformats.org/officeDocument/2006/relationships/hyperlink" Target="http://pbs.twimg.com/profile_images/1294803332524105728/aGV-UpPS_normal.jpg" TargetMode="External"/><Relationship Id="rId1225" Type="http://schemas.openxmlformats.org/officeDocument/2006/relationships/hyperlink" Target="http://pbs.twimg.com/profile_images/1297941211425189890/4OJqqMFa_normal.jpg" TargetMode="External"/><Relationship Id="rId1432" Type="http://schemas.openxmlformats.org/officeDocument/2006/relationships/hyperlink" Target="http://pbs.twimg.com/profile_images/1282547079177355269/7O08hk0o_normal.jpg" TargetMode="External"/><Relationship Id="rId2830" Type="http://schemas.openxmlformats.org/officeDocument/2006/relationships/hyperlink" Target="http://pbs.twimg.com/profile_images/3611656063/2f9d307919996ab2c07edc8de608cc0d_normal.jpeg" TargetMode="External"/><Relationship Id="rId4588" Type="http://schemas.openxmlformats.org/officeDocument/2006/relationships/hyperlink" Target="https://twitter.com/tooda" TargetMode="External"/><Relationship Id="rId71" Type="http://schemas.openxmlformats.org/officeDocument/2006/relationships/hyperlink" Target="https://t.co/4pbhKY2bd4" TargetMode="External"/><Relationship Id="rId802" Type="http://schemas.openxmlformats.org/officeDocument/2006/relationships/hyperlink" Target="http://pbs.twimg.com/profile_images/1297134076936298502/e4ls7Oue_normal.jpg" TargetMode="External"/><Relationship Id="rId3397" Type="http://schemas.openxmlformats.org/officeDocument/2006/relationships/hyperlink" Target="https://twitter.com/nintendoeurope" TargetMode="External"/><Relationship Id="rId4795" Type="http://schemas.openxmlformats.org/officeDocument/2006/relationships/hyperlink" Target="https://twitter.com/bdlatt" TargetMode="External"/><Relationship Id="rId4448" Type="http://schemas.openxmlformats.org/officeDocument/2006/relationships/hyperlink" Target="https://twitter.com/100twiggy" TargetMode="External"/><Relationship Id="rId4655" Type="http://schemas.openxmlformats.org/officeDocument/2006/relationships/hyperlink" Target="https://twitter.com/kiranyek" TargetMode="External"/><Relationship Id="rId4862" Type="http://schemas.openxmlformats.org/officeDocument/2006/relationships/hyperlink" Target="https://twitter.com/gallantsays" TargetMode="External"/><Relationship Id="rId178" Type="http://schemas.openxmlformats.org/officeDocument/2006/relationships/hyperlink" Target="https://t.co/9EhQHCm4E8" TargetMode="External"/><Relationship Id="rId3257" Type="http://schemas.openxmlformats.org/officeDocument/2006/relationships/hyperlink" Target="https://twitter.com/getflexseal" TargetMode="External"/><Relationship Id="rId3464" Type="http://schemas.openxmlformats.org/officeDocument/2006/relationships/hyperlink" Target="https://twitter.com/kyle8005882300" TargetMode="External"/><Relationship Id="rId3671" Type="http://schemas.openxmlformats.org/officeDocument/2006/relationships/hyperlink" Target="https://twitter.com/mfcoon_" TargetMode="External"/><Relationship Id="rId4308" Type="http://schemas.openxmlformats.org/officeDocument/2006/relationships/hyperlink" Target="https://twitter.com/jlb1705" TargetMode="External"/><Relationship Id="rId4515" Type="http://schemas.openxmlformats.org/officeDocument/2006/relationships/hyperlink" Target="https://twitter.com/theeraofcool" TargetMode="External"/><Relationship Id="rId4722" Type="http://schemas.openxmlformats.org/officeDocument/2006/relationships/hyperlink" Target="https://twitter.com/thetbentley" TargetMode="External"/><Relationship Id="rId385" Type="http://schemas.openxmlformats.org/officeDocument/2006/relationships/hyperlink" Target="https://t.co/6xhizOD9z5" TargetMode="External"/><Relationship Id="rId592" Type="http://schemas.openxmlformats.org/officeDocument/2006/relationships/hyperlink" Target="http://t.co/JIrPlo773u" TargetMode="External"/><Relationship Id="rId2066" Type="http://schemas.openxmlformats.org/officeDocument/2006/relationships/hyperlink" Target="http://pbs.twimg.com/profile_images/378800000530359811/d75c5a5cdaca3ff11c523a296dc02c83_normal.jpeg" TargetMode="External"/><Relationship Id="rId2273" Type="http://schemas.openxmlformats.org/officeDocument/2006/relationships/hyperlink" Target="http://pbs.twimg.com/profile_images/1298485254869721088/Euh-wOMo_normal.jpg" TargetMode="External"/><Relationship Id="rId2480" Type="http://schemas.openxmlformats.org/officeDocument/2006/relationships/hyperlink" Target="http://pbs.twimg.com/profile_images/1145425829796687872/J6WpACJN_normal.jpg" TargetMode="External"/><Relationship Id="rId3117" Type="http://schemas.openxmlformats.org/officeDocument/2006/relationships/hyperlink" Target="https://twitter.com/brodieornothing" TargetMode="External"/><Relationship Id="rId3324" Type="http://schemas.openxmlformats.org/officeDocument/2006/relationships/hyperlink" Target="https://twitter.com/stevensmom039" TargetMode="External"/><Relationship Id="rId3531" Type="http://schemas.openxmlformats.org/officeDocument/2006/relationships/hyperlink" Target="https://twitter.com/jerkyproesports" TargetMode="External"/><Relationship Id="rId245" Type="http://schemas.openxmlformats.org/officeDocument/2006/relationships/hyperlink" Target="https://t.co/e4YiMMIHhV" TargetMode="External"/><Relationship Id="rId452" Type="http://schemas.openxmlformats.org/officeDocument/2006/relationships/hyperlink" Target="http://t.co/TuET0GeB2Z" TargetMode="External"/><Relationship Id="rId1082" Type="http://schemas.openxmlformats.org/officeDocument/2006/relationships/hyperlink" Target="http://pbs.twimg.com/profile_images/1288452203863318529/bjTaK3Rk_normal.jpg" TargetMode="External"/><Relationship Id="rId2133" Type="http://schemas.openxmlformats.org/officeDocument/2006/relationships/hyperlink" Target="http://pbs.twimg.com/profile_images/1268912859670593536/6y8coSiK_normal.jpg" TargetMode="External"/><Relationship Id="rId2340" Type="http://schemas.openxmlformats.org/officeDocument/2006/relationships/hyperlink" Target="http://pbs.twimg.com/profile_images/1155609127151984640/Whjg5yTQ_normal.jpg" TargetMode="External"/><Relationship Id="rId105" Type="http://schemas.openxmlformats.org/officeDocument/2006/relationships/hyperlink" Target="https://t.co/646IalxTYh" TargetMode="External"/><Relationship Id="rId312" Type="http://schemas.openxmlformats.org/officeDocument/2006/relationships/hyperlink" Target="https://t.co/UTMgOyCq4D" TargetMode="External"/><Relationship Id="rId2200" Type="http://schemas.openxmlformats.org/officeDocument/2006/relationships/hyperlink" Target="http://pbs.twimg.com/profile_images/1228354342677286914/TACSEJXj_normal.jpg" TargetMode="External"/><Relationship Id="rId4098" Type="http://schemas.openxmlformats.org/officeDocument/2006/relationships/hyperlink" Target="https://twitter.com/joshgrothues" TargetMode="External"/><Relationship Id="rId1899" Type="http://schemas.openxmlformats.org/officeDocument/2006/relationships/hyperlink" Target="http://pbs.twimg.com/profile_images/1286001984517152769/Ffng4CrG_normal.jpg" TargetMode="External"/><Relationship Id="rId4165" Type="http://schemas.openxmlformats.org/officeDocument/2006/relationships/hyperlink" Target="https://twitter.com/allcapsftb" TargetMode="External"/><Relationship Id="rId4372" Type="http://schemas.openxmlformats.org/officeDocument/2006/relationships/hyperlink" Target="https://twitter.com/uncle_iroh_stan" TargetMode="External"/><Relationship Id="rId5009" Type="http://schemas.openxmlformats.org/officeDocument/2006/relationships/hyperlink" Target="https://twitter.com/jahida96" TargetMode="External"/><Relationship Id="rId1759" Type="http://schemas.openxmlformats.org/officeDocument/2006/relationships/hyperlink" Target="http://pbs.twimg.com/profile_images/1298435431110004737/psF9OrjW_normal.jpg" TargetMode="External"/><Relationship Id="rId1966" Type="http://schemas.openxmlformats.org/officeDocument/2006/relationships/hyperlink" Target="http://pbs.twimg.com/profile_images/1295835870935752704/fQT0dTR5_normal.jpg" TargetMode="External"/><Relationship Id="rId3181" Type="http://schemas.openxmlformats.org/officeDocument/2006/relationships/hyperlink" Target="https://twitter.com/bltup661" TargetMode="External"/><Relationship Id="rId4025" Type="http://schemas.openxmlformats.org/officeDocument/2006/relationships/hyperlink" Target="https://twitter.com/concernedveri" TargetMode="External"/><Relationship Id="rId1619" Type="http://schemas.openxmlformats.org/officeDocument/2006/relationships/hyperlink" Target="http://pbs.twimg.com/profile_images/1295523732652298240/0vSjMeUU_normal.jpg" TargetMode="External"/><Relationship Id="rId1826" Type="http://schemas.openxmlformats.org/officeDocument/2006/relationships/hyperlink" Target="http://pbs.twimg.com/profile_images/1160379230837858304/mQ6fR3vF_normal.jpg" TargetMode="External"/><Relationship Id="rId4232" Type="http://schemas.openxmlformats.org/officeDocument/2006/relationships/hyperlink" Target="https://twitter.com/nbabeau" TargetMode="External"/><Relationship Id="rId3041" Type="http://schemas.openxmlformats.org/officeDocument/2006/relationships/hyperlink" Target="https://twitter.com/saheersahi2" TargetMode="External"/><Relationship Id="rId3998" Type="http://schemas.openxmlformats.org/officeDocument/2006/relationships/hyperlink" Target="https://twitter.com/bradyallenc" TargetMode="External"/><Relationship Id="rId3858" Type="http://schemas.openxmlformats.org/officeDocument/2006/relationships/hyperlink" Target="https://twitter.com/montelnfl" TargetMode="External"/><Relationship Id="rId4909" Type="http://schemas.openxmlformats.org/officeDocument/2006/relationships/hyperlink" Target="https://twitter.com/jedivavi" TargetMode="External"/><Relationship Id="rId779" Type="http://schemas.openxmlformats.org/officeDocument/2006/relationships/hyperlink" Target="http://pbs.twimg.com/profile_images/1298388551583911937/5nKNnyR4_normal.jpg" TargetMode="External"/><Relationship Id="rId986" Type="http://schemas.openxmlformats.org/officeDocument/2006/relationships/hyperlink" Target="http://pbs.twimg.com/profile_images/1297649853451968512/GcJLSQge_normal.jpg" TargetMode="External"/><Relationship Id="rId2667" Type="http://schemas.openxmlformats.org/officeDocument/2006/relationships/hyperlink" Target="http://pbs.twimg.com/profile_images/1227636603067256832/xTiOuh_B_normal.jpg" TargetMode="External"/><Relationship Id="rId3718" Type="http://schemas.openxmlformats.org/officeDocument/2006/relationships/hyperlink" Target="https://twitter.com/ek_7k" TargetMode="External"/><Relationship Id="rId5073" Type="http://schemas.openxmlformats.org/officeDocument/2006/relationships/printerSettings" Target="../printerSettings/printerSettings2.bin"/><Relationship Id="rId639" Type="http://schemas.openxmlformats.org/officeDocument/2006/relationships/hyperlink" Target="https://t.co/HcHlpp1Ljf" TargetMode="External"/><Relationship Id="rId1269" Type="http://schemas.openxmlformats.org/officeDocument/2006/relationships/hyperlink" Target="http://pbs.twimg.com/profile_images/1298373312784093184/bDXyABmK_normal.jpg" TargetMode="External"/><Relationship Id="rId1476" Type="http://schemas.openxmlformats.org/officeDocument/2006/relationships/hyperlink" Target="http://pbs.twimg.com/profile_images/1297613820051914752/KPGKU82K_normal.jpg" TargetMode="External"/><Relationship Id="rId2874" Type="http://schemas.openxmlformats.org/officeDocument/2006/relationships/hyperlink" Target="http://pbs.twimg.com/profile_images/1137431336447332353/wHmHzoGv_normal.jpg" TargetMode="External"/><Relationship Id="rId3925" Type="http://schemas.openxmlformats.org/officeDocument/2006/relationships/hyperlink" Target="https://twitter.com/istanmyself420" TargetMode="External"/><Relationship Id="rId846" Type="http://schemas.openxmlformats.org/officeDocument/2006/relationships/hyperlink" Target="http://pbs.twimg.com/profile_images/1228221057158434817/EA7Q16Aa_normal.jpg" TargetMode="External"/><Relationship Id="rId1129" Type="http://schemas.openxmlformats.org/officeDocument/2006/relationships/hyperlink" Target="http://pbs.twimg.com/profile_images/1126916199533678592/pO5VWDZ6_normal.jpg" TargetMode="External"/><Relationship Id="rId1683" Type="http://schemas.openxmlformats.org/officeDocument/2006/relationships/hyperlink" Target="http://pbs.twimg.com/profile_images/1298463879744421888/5iRG0xX3_normal.jpg" TargetMode="External"/><Relationship Id="rId1890" Type="http://schemas.openxmlformats.org/officeDocument/2006/relationships/hyperlink" Target="http://pbs.twimg.com/profile_images/1225900194115571712/bqUEapyl_normal.jpg" TargetMode="External"/><Relationship Id="rId2527" Type="http://schemas.openxmlformats.org/officeDocument/2006/relationships/hyperlink" Target="http://pbs.twimg.com/profile_images/1284689304162377730/pJ26SO73_normal.jpg" TargetMode="External"/><Relationship Id="rId2734" Type="http://schemas.openxmlformats.org/officeDocument/2006/relationships/hyperlink" Target="http://pbs.twimg.com/profile_images/1425077072/fffasd_001_normal.jpg" TargetMode="External"/><Relationship Id="rId2941" Type="http://schemas.openxmlformats.org/officeDocument/2006/relationships/hyperlink" Target="https://twitter.com/zii_bangtan" TargetMode="External"/><Relationship Id="rId5000" Type="http://schemas.openxmlformats.org/officeDocument/2006/relationships/hyperlink" Target="https://twitter.com/rossjohnston23" TargetMode="External"/><Relationship Id="rId706" Type="http://schemas.openxmlformats.org/officeDocument/2006/relationships/hyperlink" Target="https://t.co/RDQbM6qYvr" TargetMode="External"/><Relationship Id="rId913" Type="http://schemas.openxmlformats.org/officeDocument/2006/relationships/hyperlink" Target="http://pbs.twimg.com/profile_images/1297505678433456130/7AnaCRSR_normal.jpg" TargetMode="External"/><Relationship Id="rId1336" Type="http://schemas.openxmlformats.org/officeDocument/2006/relationships/hyperlink" Target="http://pbs.twimg.com/profile_images/1203374916776550400/MCcfwCX6_normal.jpg" TargetMode="External"/><Relationship Id="rId1543" Type="http://schemas.openxmlformats.org/officeDocument/2006/relationships/hyperlink" Target="http://pbs.twimg.com/profile_images/1293449658052689922/tVB4MPV6_normal.jpg" TargetMode="External"/><Relationship Id="rId1750" Type="http://schemas.openxmlformats.org/officeDocument/2006/relationships/hyperlink" Target="http://pbs.twimg.com/profile_images/1295192257386237955/x5YDTUvl_normal.jpg" TargetMode="External"/><Relationship Id="rId2801" Type="http://schemas.openxmlformats.org/officeDocument/2006/relationships/hyperlink" Target="http://pbs.twimg.com/profile_images/1278089234541248513/rwCJ9eFh_normal.jpg" TargetMode="External"/><Relationship Id="rId4699" Type="http://schemas.openxmlformats.org/officeDocument/2006/relationships/hyperlink" Target="https://twitter.com/sharp208" TargetMode="External"/><Relationship Id="rId42" Type="http://schemas.openxmlformats.org/officeDocument/2006/relationships/hyperlink" Target="https://t.co/ct36xvYmBf" TargetMode="External"/><Relationship Id="rId1403" Type="http://schemas.openxmlformats.org/officeDocument/2006/relationships/hyperlink" Target="http://pbs.twimg.com/profile_images/827267628267769860/cgFL1x7Y_normal.jpg" TargetMode="External"/><Relationship Id="rId1610" Type="http://schemas.openxmlformats.org/officeDocument/2006/relationships/hyperlink" Target="http://pbs.twimg.com/profile_images/1291238944730996736/284zqtud_normal.jpg" TargetMode="External"/><Relationship Id="rId4559" Type="http://schemas.openxmlformats.org/officeDocument/2006/relationships/hyperlink" Target="https://twitter.com/thoop33" TargetMode="External"/><Relationship Id="rId4766" Type="http://schemas.openxmlformats.org/officeDocument/2006/relationships/hyperlink" Target="https://twitter.com/stillunknown85" TargetMode="External"/><Relationship Id="rId4973" Type="http://schemas.openxmlformats.org/officeDocument/2006/relationships/hyperlink" Target="https://twitter.com/jfredland" TargetMode="External"/><Relationship Id="rId3368" Type="http://schemas.openxmlformats.org/officeDocument/2006/relationships/hyperlink" Target="https://twitter.com/memes1061" TargetMode="External"/><Relationship Id="rId3575" Type="http://schemas.openxmlformats.org/officeDocument/2006/relationships/hyperlink" Target="https://twitter.com/brndvx" TargetMode="External"/><Relationship Id="rId3782" Type="http://schemas.openxmlformats.org/officeDocument/2006/relationships/hyperlink" Target="https://twitter.com/boodacat2020" TargetMode="External"/><Relationship Id="rId4419" Type="http://schemas.openxmlformats.org/officeDocument/2006/relationships/hyperlink" Target="https://twitter.com/chainattackjay" TargetMode="External"/><Relationship Id="rId4626" Type="http://schemas.openxmlformats.org/officeDocument/2006/relationships/hyperlink" Target="https://twitter.com/parade_bull" TargetMode="External"/><Relationship Id="rId4833" Type="http://schemas.openxmlformats.org/officeDocument/2006/relationships/hyperlink" Target="https://twitter.com/iceji" TargetMode="External"/><Relationship Id="rId289" Type="http://schemas.openxmlformats.org/officeDocument/2006/relationships/hyperlink" Target="https://t.co/psA0wQvkgl" TargetMode="External"/><Relationship Id="rId496" Type="http://schemas.openxmlformats.org/officeDocument/2006/relationships/hyperlink" Target="https://t.co/9JnUPp8ii2" TargetMode="External"/><Relationship Id="rId2177" Type="http://schemas.openxmlformats.org/officeDocument/2006/relationships/hyperlink" Target="http://pbs.twimg.com/profile_images/417467453271064576/GlBPQ-N4_normal.jpeg" TargetMode="External"/><Relationship Id="rId2384" Type="http://schemas.openxmlformats.org/officeDocument/2006/relationships/hyperlink" Target="http://pbs.twimg.com/profile_images/1230996307474550784/01nL85gr_normal.jpg" TargetMode="External"/><Relationship Id="rId2591" Type="http://schemas.openxmlformats.org/officeDocument/2006/relationships/hyperlink" Target="http://pbs.twimg.com/profile_images/1175129063905738753/VUJt77sU_normal.jpg" TargetMode="External"/><Relationship Id="rId3228" Type="http://schemas.openxmlformats.org/officeDocument/2006/relationships/hyperlink" Target="https://twitter.com/badenstewart" TargetMode="External"/><Relationship Id="rId3435" Type="http://schemas.openxmlformats.org/officeDocument/2006/relationships/hyperlink" Target="https://twitter.com/afr0dactyl" TargetMode="External"/><Relationship Id="rId3642" Type="http://schemas.openxmlformats.org/officeDocument/2006/relationships/hyperlink" Target="https://twitter.com/hoodiecurry" TargetMode="External"/><Relationship Id="rId149" Type="http://schemas.openxmlformats.org/officeDocument/2006/relationships/hyperlink" Target="https://t.co/FsQszzVdbq" TargetMode="External"/><Relationship Id="rId356" Type="http://schemas.openxmlformats.org/officeDocument/2006/relationships/hyperlink" Target="https://t.co/L4zqsVHMRF" TargetMode="External"/><Relationship Id="rId563" Type="http://schemas.openxmlformats.org/officeDocument/2006/relationships/hyperlink" Target="https://t.co/NBxHH49P3A" TargetMode="External"/><Relationship Id="rId770" Type="http://schemas.openxmlformats.org/officeDocument/2006/relationships/hyperlink" Target="http://pbs.twimg.com/profile_images/1292849774694080518/BjPSIb-u_normal.jpg" TargetMode="External"/><Relationship Id="rId1193" Type="http://schemas.openxmlformats.org/officeDocument/2006/relationships/hyperlink" Target="http://pbs.twimg.com/profile_images/1122218579741380608/u3b6bKAF_normal.png" TargetMode="External"/><Relationship Id="rId2037" Type="http://schemas.openxmlformats.org/officeDocument/2006/relationships/hyperlink" Target="http://pbs.twimg.com/profile_images/1269439375252885504/6Vmyc2Qk_normal.jpg" TargetMode="External"/><Relationship Id="rId2244" Type="http://schemas.openxmlformats.org/officeDocument/2006/relationships/hyperlink" Target="http://pbs.twimg.com/profile_images/1216069964332969985/4dwjLbqQ_normal.png" TargetMode="External"/><Relationship Id="rId2451" Type="http://schemas.openxmlformats.org/officeDocument/2006/relationships/hyperlink" Target="http://pbs.twimg.com/profile_images/1242649156348530688/ZOFRe1EL_normal.jpg" TargetMode="External"/><Relationship Id="rId4900" Type="http://schemas.openxmlformats.org/officeDocument/2006/relationships/hyperlink" Target="https://twitter.com/billsmafia178" TargetMode="External"/><Relationship Id="rId216" Type="http://schemas.openxmlformats.org/officeDocument/2006/relationships/hyperlink" Target="https://t.co/0xHNX7dW9i" TargetMode="External"/><Relationship Id="rId423" Type="http://schemas.openxmlformats.org/officeDocument/2006/relationships/hyperlink" Target="https://t.co/6pBQjmfvzi" TargetMode="External"/><Relationship Id="rId1053" Type="http://schemas.openxmlformats.org/officeDocument/2006/relationships/hyperlink" Target="http://pbs.twimg.com/profile_images/1213704586302644224/riVV1RTY_normal.jpg" TargetMode="External"/><Relationship Id="rId1260" Type="http://schemas.openxmlformats.org/officeDocument/2006/relationships/hyperlink" Target="http://pbs.twimg.com/profile_images/1550175741/ql_button_normal.png" TargetMode="External"/><Relationship Id="rId2104" Type="http://schemas.openxmlformats.org/officeDocument/2006/relationships/hyperlink" Target="http://pbs.twimg.com/profile_images/1294481574831034368/DhmCGXlw_normal.jpg" TargetMode="External"/><Relationship Id="rId3502" Type="http://schemas.openxmlformats.org/officeDocument/2006/relationships/hyperlink" Target="https://twitter.com/goldenguardians" TargetMode="External"/><Relationship Id="rId630" Type="http://schemas.openxmlformats.org/officeDocument/2006/relationships/hyperlink" Target="https://t.co/Hppya5km2t" TargetMode="External"/><Relationship Id="rId2311" Type="http://schemas.openxmlformats.org/officeDocument/2006/relationships/hyperlink" Target="http://pbs.twimg.com/profile_images/1045821846833299456/SSOf6Q1f_normal.jpg" TargetMode="External"/><Relationship Id="rId4069" Type="http://schemas.openxmlformats.org/officeDocument/2006/relationships/hyperlink" Target="https://twitter.com/whydoiputmysel1" TargetMode="External"/><Relationship Id="rId1120" Type="http://schemas.openxmlformats.org/officeDocument/2006/relationships/hyperlink" Target="http://pbs.twimg.com/profile_images/3378998709/b079a5278f8b362114b16c3203e8e708_normal.jpeg" TargetMode="External"/><Relationship Id="rId4276" Type="http://schemas.openxmlformats.org/officeDocument/2006/relationships/hyperlink" Target="https://twitter.com/cookmwc" TargetMode="External"/><Relationship Id="rId4483" Type="http://schemas.openxmlformats.org/officeDocument/2006/relationships/hyperlink" Target="https://twitter.com/cbassabc" TargetMode="External"/><Relationship Id="rId4690" Type="http://schemas.openxmlformats.org/officeDocument/2006/relationships/hyperlink" Target="https://twitter.com/mr_lee_history" TargetMode="External"/><Relationship Id="rId1937" Type="http://schemas.openxmlformats.org/officeDocument/2006/relationships/hyperlink" Target="http://pbs.twimg.com/profile_images/1081687529835950081/xwDb33Te_normal.jpg" TargetMode="External"/><Relationship Id="rId3085" Type="http://schemas.openxmlformats.org/officeDocument/2006/relationships/hyperlink" Target="https://twitter.com/norkenz" TargetMode="External"/><Relationship Id="rId3292" Type="http://schemas.openxmlformats.org/officeDocument/2006/relationships/hyperlink" Target="https://twitter.com/ludo4pf" TargetMode="External"/><Relationship Id="rId4136" Type="http://schemas.openxmlformats.org/officeDocument/2006/relationships/hyperlink" Target="https://twitter.com/spectatorindex" TargetMode="External"/><Relationship Id="rId4343" Type="http://schemas.openxmlformats.org/officeDocument/2006/relationships/hyperlink" Target="https://twitter.com/karenpicks" TargetMode="External"/><Relationship Id="rId4550" Type="http://schemas.openxmlformats.org/officeDocument/2006/relationships/hyperlink" Target="https://twitter.com/maxgarsh" TargetMode="External"/><Relationship Id="rId3152" Type="http://schemas.openxmlformats.org/officeDocument/2006/relationships/hyperlink" Target="https://twitter.com/marycjordan" TargetMode="External"/><Relationship Id="rId4203" Type="http://schemas.openxmlformats.org/officeDocument/2006/relationships/hyperlink" Target="https://twitter.com/yeahboutthat" TargetMode="External"/><Relationship Id="rId4410" Type="http://schemas.openxmlformats.org/officeDocument/2006/relationships/hyperlink" Target="https://twitter.com/themickcooper" TargetMode="External"/><Relationship Id="rId280" Type="http://schemas.openxmlformats.org/officeDocument/2006/relationships/hyperlink" Target="https://t.co/TVqzVVeyzp" TargetMode="External"/><Relationship Id="rId3012" Type="http://schemas.openxmlformats.org/officeDocument/2006/relationships/hyperlink" Target="https://twitter.com/brooklynnets" TargetMode="External"/><Relationship Id="rId140" Type="http://schemas.openxmlformats.org/officeDocument/2006/relationships/hyperlink" Target="https://t.co/aZO8OyN7Cf" TargetMode="External"/><Relationship Id="rId3969" Type="http://schemas.openxmlformats.org/officeDocument/2006/relationships/hyperlink" Target="https://twitter.com/chicagobulls" TargetMode="External"/><Relationship Id="rId6" Type="http://schemas.openxmlformats.org/officeDocument/2006/relationships/hyperlink" Target="https://t.co/y3xiKPuCy8" TargetMode="External"/><Relationship Id="rId2778" Type="http://schemas.openxmlformats.org/officeDocument/2006/relationships/hyperlink" Target="http://pbs.twimg.com/profile_images/1283901598092197890/Jo-mN-Xe_normal.jpg" TargetMode="External"/><Relationship Id="rId2985" Type="http://schemas.openxmlformats.org/officeDocument/2006/relationships/hyperlink" Target="https://twitter.com/chriswdrew" TargetMode="External"/><Relationship Id="rId3829" Type="http://schemas.openxmlformats.org/officeDocument/2006/relationships/hyperlink" Target="https://twitter.com/jasonrantz" TargetMode="External"/><Relationship Id="rId5044" Type="http://schemas.openxmlformats.org/officeDocument/2006/relationships/hyperlink" Target="https://twitter.com/jpzc" TargetMode="External"/><Relationship Id="rId957" Type="http://schemas.openxmlformats.org/officeDocument/2006/relationships/hyperlink" Target="http://pbs.twimg.com/profile_images/1296493714370465795/rCNdFiDw_normal.jpg" TargetMode="External"/><Relationship Id="rId1587" Type="http://schemas.openxmlformats.org/officeDocument/2006/relationships/hyperlink" Target="http://pbs.twimg.com/profile_images/325417879/milhouse_normal.jpg" TargetMode="External"/><Relationship Id="rId1794" Type="http://schemas.openxmlformats.org/officeDocument/2006/relationships/hyperlink" Target="http://pbs.twimg.com/profile_images/1288689370116042753/Gh4z3Kvv_normal.jpg" TargetMode="External"/><Relationship Id="rId2638" Type="http://schemas.openxmlformats.org/officeDocument/2006/relationships/hyperlink" Target="http://pbs.twimg.com/profile_images/616460311/17864_587866860047_210600433_34213979_1875880_n_normal.jpg" TargetMode="External"/><Relationship Id="rId2845" Type="http://schemas.openxmlformats.org/officeDocument/2006/relationships/hyperlink" Target="http://pbs.twimg.com/profile_images/1228587075177459713/9KZR81_Q_normal.jpg" TargetMode="External"/><Relationship Id="rId86" Type="http://schemas.openxmlformats.org/officeDocument/2006/relationships/hyperlink" Target="https://t.co/b2zscqzS1T" TargetMode="External"/><Relationship Id="rId817" Type="http://schemas.openxmlformats.org/officeDocument/2006/relationships/hyperlink" Target="http://pbs.twimg.com/profile_images/1294736627651227655/R4IDNAln_normal.jpg" TargetMode="External"/><Relationship Id="rId1447" Type="http://schemas.openxmlformats.org/officeDocument/2006/relationships/hyperlink" Target="http://pbs.twimg.com/profile_images/1298562046334849024/RjgY3EXI_normal.jpg" TargetMode="External"/><Relationship Id="rId1654" Type="http://schemas.openxmlformats.org/officeDocument/2006/relationships/hyperlink" Target="http://pbs.twimg.com/profile_images/1296307219240226819/dgB7MjZC_normal.jpg" TargetMode="External"/><Relationship Id="rId1861" Type="http://schemas.openxmlformats.org/officeDocument/2006/relationships/hyperlink" Target="http://pbs.twimg.com/profile_images/1296613268430217216/PfaKAOga_normal.jpg" TargetMode="External"/><Relationship Id="rId2705" Type="http://schemas.openxmlformats.org/officeDocument/2006/relationships/hyperlink" Target="http://pbs.twimg.com/profile_images/938833406691102720/OpT1caIz_normal.jpg" TargetMode="External"/><Relationship Id="rId2912" Type="http://schemas.openxmlformats.org/officeDocument/2006/relationships/hyperlink" Target="https://twitter.com/sweeethyphens" TargetMode="External"/><Relationship Id="rId4060" Type="http://schemas.openxmlformats.org/officeDocument/2006/relationships/hyperlink" Target="https://twitter.com/aocdeeznutz" TargetMode="External"/><Relationship Id="rId1307" Type="http://schemas.openxmlformats.org/officeDocument/2006/relationships/hyperlink" Target="http://pbs.twimg.com/profile_images/1288636695227883523/c81RftA__normal.jpg" TargetMode="External"/><Relationship Id="rId1514" Type="http://schemas.openxmlformats.org/officeDocument/2006/relationships/hyperlink" Target="http://pbs.twimg.com/profile_images/1296914237848158209/VhUUeSF3_normal.jpg" TargetMode="External"/><Relationship Id="rId1721" Type="http://schemas.openxmlformats.org/officeDocument/2006/relationships/hyperlink" Target="http://pbs.twimg.com/profile_images/1285696889413746688/R-VA71Sb_normal.jpg" TargetMode="External"/><Relationship Id="rId4877" Type="http://schemas.openxmlformats.org/officeDocument/2006/relationships/hyperlink" Target="https://twitter.com/fwdale" TargetMode="External"/><Relationship Id="rId13" Type="http://schemas.openxmlformats.org/officeDocument/2006/relationships/hyperlink" Target="https://t.co/pYjUZt9emV" TargetMode="External"/><Relationship Id="rId3479" Type="http://schemas.openxmlformats.org/officeDocument/2006/relationships/hyperlink" Target="https://twitter.com/ras943" TargetMode="External"/><Relationship Id="rId3686" Type="http://schemas.openxmlformats.org/officeDocument/2006/relationships/hyperlink" Target="https://twitter.com/abhishe32887887" TargetMode="External"/><Relationship Id="rId2288" Type="http://schemas.openxmlformats.org/officeDocument/2006/relationships/hyperlink" Target="http://pbs.twimg.com/profile_images/995301735756451841/k_p8jpOV_normal.jpg" TargetMode="External"/><Relationship Id="rId2495" Type="http://schemas.openxmlformats.org/officeDocument/2006/relationships/hyperlink" Target="http://pbs.twimg.com/profile_images/1027289202076131328/DEQdn3C5_normal.jpg" TargetMode="External"/><Relationship Id="rId3339" Type="http://schemas.openxmlformats.org/officeDocument/2006/relationships/hyperlink" Target="https://twitter.com/cheifoutto" TargetMode="External"/><Relationship Id="rId3893" Type="http://schemas.openxmlformats.org/officeDocument/2006/relationships/hyperlink" Target="https://twitter.com/newman4heisman" TargetMode="External"/><Relationship Id="rId4737" Type="http://schemas.openxmlformats.org/officeDocument/2006/relationships/hyperlink" Target="https://twitter.com/puffadda" TargetMode="External"/><Relationship Id="rId4944" Type="http://schemas.openxmlformats.org/officeDocument/2006/relationships/hyperlink" Target="https://twitter.com/mightyfarley" TargetMode="External"/><Relationship Id="rId467" Type="http://schemas.openxmlformats.org/officeDocument/2006/relationships/hyperlink" Target="https://t.co/M2KbEWHZte" TargetMode="External"/><Relationship Id="rId1097" Type="http://schemas.openxmlformats.org/officeDocument/2006/relationships/hyperlink" Target="http://pbs.twimg.com/profile_images/1293901520212197377/GZe8hh-r_normal.jpg" TargetMode="External"/><Relationship Id="rId2148" Type="http://schemas.openxmlformats.org/officeDocument/2006/relationships/hyperlink" Target="http://pbs.twimg.com/profile_images/1290587069077757952/IZTYZn-V_normal.jpg" TargetMode="External"/><Relationship Id="rId3546" Type="http://schemas.openxmlformats.org/officeDocument/2006/relationships/hyperlink" Target="https://twitter.com/blakehounshell" TargetMode="External"/><Relationship Id="rId3753" Type="http://schemas.openxmlformats.org/officeDocument/2006/relationships/hyperlink" Target="https://twitter.com/drxw___" TargetMode="External"/><Relationship Id="rId3960" Type="http://schemas.openxmlformats.org/officeDocument/2006/relationships/hyperlink" Target="https://twitter.com/travisporter402" TargetMode="External"/><Relationship Id="rId4804" Type="http://schemas.openxmlformats.org/officeDocument/2006/relationships/hyperlink" Target="https://twitter.com/vengefulanatomy" TargetMode="External"/><Relationship Id="rId674" Type="http://schemas.openxmlformats.org/officeDocument/2006/relationships/hyperlink" Target="https://t.co/BcY5uHwp6A" TargetMode="External"/><Relationship Id="rId881" Type="http://schemas.openxmlformats.org/officeDocument/2006/relationships/hyperlink" Target="http://pbs.twimg.com/profile_images/1297020325734031361/FfPT0Z-W_normal.jpg" TargetMode="External"/><Relationship Id="rId2355" Type="http://schemas.openxmlformats.org/officeDocument/2006/relationships/hyperlink" Target="http://pbs.twimg.com/profile_images/927225574061260800/6dB54C2E_normal.jpg" TargetMode="External"/><Relationship Id="rId2562" Type="http://schemas.openxmlformats.org/officeDocument/2006/relationships/hyperlink" Target="http://pbs.twimg.com/profile_images/1078756263436210176/jiT5iwni_normal.jpg" TargetMode="External"/><Relationship Id="rId3406" Type="http://schemas.openxmlformats.org/officeDocument/2006/relationships/hyperlink" Target="https://twitter.com/emiyelbarto" TargetMode="External"/><Relationship Id="rId3613" Type="http://schemas.openxmlformats.org/officeDocument/2006/relationships/hyperlink" Target="https://twitter.com/jholden23" TargetMode="External"/><Relationship Id="rId3820" Type="http://schemas.openxmlformats.org/officeDocument/2006/relationships/hyperlink" Target="https://twitter.com/theashleyray" TargetMode="External"/><Relationship Id="rId327" Type="http://schemas.openxmlformats.org/officeDocument/2006/relationships/hyperlink" Target="https://t.co/EnOoHuvPrz" TargetMode="External"/><Relationship Id="rId534" Type="http://schemas.openxmlformats.org/officeDocument/2006/relationships/hyperlink" Target="https://t.co/ddUYUT9qou" TargetMode="External"/><Relationship Id="rId741" Type="http://schemas.openxmlformats.org/officeDocument/2006/relationships/hyperlink" Target="http://pbs.twimg.com/profile_images/1297097818583310337/6tGhZbZC_normal.jpg" TargetMode="External"/><Relationship Id="rId1164" Type="http://schemas.openxmlformats.org/officeDocument/2006/relationships/hyperlink" Target="http://pbs.twimg.com/profile_images/1298753181267177479/q8RyQnUp_normal.jpg" TargetMode="External"/><Relationship Id="rId1371" Type="http://schemas.openxmlformats.org/officeDocument/2006/relationships/hyperlink" Target="http://pbs.twimg.com/profile_images/973393951225888769/Sy4ERILP_normal.jpg" TargetMode="External"/><Relationship Id="rId2008" Type="http://schemas.openxmlformats.org/officeDocument/2006/relationships/hyperlink" Target="http://pbs.twimg.com/profile_images/892164501482680320/RX08AbgH_normal.jpg" TargetMode="External"/><Relationship Id="rId2215" Type="http://schemas.openxmlformats.org/officeDocument/2006/relationships/hyperlink" Target="http://pbs.twimg.com/profile_images/1297722146047660032/9WUbwHWO_normal.jpg" TargetMode="External"/><Relationship Id="rId2422" Type="http://schemas.openxmlformats.org/officeDocument/2006/relationships/hyperlink" Target="http://pbs.twimg.com/profile_images/647488915922907137/IGpuiiTO_normal.jpg" TargetMode="External"/><Relationship Id="rId601" Type="http://schemas.openxmlformats.org/officeDocument/2006/relationships/hyperlink" Target="https://t.co/dDHf6eiJLH" TargetMode="External"/><Relationship Id="rId1024" Type="http://schemas.openxmlformats.org/officeDocument/2006/relationships/hyperlink" Target="http://pbs.twimg.com/profile_images/695100084841656320/NID1rwQ1_normal.png" TargetMode="External"/><Relationship Id="rId1231" Type="http://schemas.openxmlformats.org/officeDocument/2006/relationships/hyperlink" Target="http://pbs.twimg.com/profile_images/1297540659964973057/FH0-Vkby_normal.jpg" TargetMode="External"/><Relationship Id="rId4387" Type="http://schemas.openxmlformats.org/officeDocument/2006/relationships/hyperlink" Target="https://twitter.com/naturallykatz" TargetMode="External"/><Relationship Id="rId4594" Type="http://schemas.openxmlformats.org/officeDocument/2006/relationships/hyperlink" Target="https://twitter.com/kevjimen96" TargetMode="External"/><Relationship Id="rId3196" Type="http://schemas.openxmlformats.org/officeDocument/2006/relationships/hyperlink" Target="https://twitter.com/_smh24_" TargetMode="External"/><Relationship Id="rId4247" Type="http://schemas.openxmlformats.org/officeDocument/2006/relationships/hyperlink" Target="https://twitter.com/salman_merchant" TargetMode="External"/><Relationship Id="rId4454" Type="http://schemas.openxmlformats.org/officeDocument/2006/relationships/hyperlink" Target="https://twitter.com/danwolken" TargetMode="External"/><Relationship Id="rId4661" Type="http://schemas.openxmlformats.org/officeDocument/2006/relationships/hyperlink" Target="https://twitter.com/kellison_stl_mo" TargetMode="External"/><Relationship Id="rId3056" Type="http://schemas.openxmlformats.org/officeDocument/2006/relationships/hyperlink" Target="https://twitter.com/kjacks53" TargetMode="External"/><Relationship Id="rId3263" Type="http://schemas.openxmlformats.org/officeDocument/2006/relationships/hyperlink" Target="https://twitter.com/gamedipper" TargetMode="External"/><Relationship Id="rId3470" Type="http://schemas.openxmlformats.org/officeDocument/2006/relationships/hyperlink" Target="https://twitter.com/fatal982" TargetMode="External"/><Relationship Id="rId4107" Type="http://schemas.openxmlformats.org/officeDocument/2006/relationships/hyperlink" Target="https://twitter.com/marcjspears" TargetMode="External"/><Relationship Id="rId4314" Type="http://schemas.openxmlformats.org/officeDocument/2006/relationships/hyperlink" Target="https://twitter.com/cwfoshee" TargetMode="External"/><Relationship Id="rId184" Type="http://schemas.openxmlformats.org/officeDocument/2006/relationships/hyperlink" Target="https://t.co/toDs3eoedo" TargetMode="External"/><Relationship Id="rId391" Type="http://schemas.openxmlformats.org/officeDocument/2006/relationships/hyperlink" Target="https://t.co/dcVblETxLc" TargetMode="External"/><Relationship Id="rId1908" Type="http://schemas.openxmlformats.org/officeDocument/2006/relationships/hyperlink" Target="http://pbs.twimg.com/profile_images/680177987493433345/keMxv6V2_normal.jpg" TargetMode="External"/><Relationship Id="rId2072" Type="http://schemas.openxmlformats.org/officeDocument/2006/relationships/hyperlink" Target="http://pbs.twimg.com/profile_images/1298308683420463105/w4cnkmzc_normal.jpg" TargetMode="External"/><Relationship Id="rId3123" Type="http://schemas.openxmlformats.org/officeDocument/2006/relationships/hyperlink" Target="https://twitter.com/jmmcgee_7" TargetMode="External"/><Relationship Id="rId4521" Type="http://schemas.openxmlformats.org/officeDocument/2006/relationships/hyperlink" Target="https://twitter.com/illidanftw" TargetMode="External"/><Relationship Id="rId251" Type="http://schemas.openxmlformats.org/officeDocument/2006/relationships/hyperlink" Target="https://t.co/Ad84CYVpjP" TargetMode="External"/><Relationship Id="rId3330" Type="http://schemas.openxmlformats.org/officeDocument/2006/relationships/hyperlink" Target="https://twitter.com/rewill251" TargetMode="External"/><Relationship Id="rId2889" Type="http://schemas.openxmlformats.org/officeDocument/2006/relationships/hyperlink" Target="http://pbs.twimg.com/profile_images/670857161761689600/vNdL1EV5_normal.jpg" TargetMode="External"/><Relationship Id="rId111" Type="http://schemas.openxmlformats.org/officeDocument/2006/relationships/hyperlink" Target="https://t.co/rJ1evgzeaM" TargetMode="External"/><Relationship Id="rId1698" Type="http://schemas.openxmlformats.org/officeDocument/2006/relationships/hyperlink" Target="http://pbs.twimg.com/profile_images/567854761563525121/qtXpm8KA_normal.jpeg" TargetMode="External"/><Relationship Id="rId2749" Type="http://schemas.openxmlformats.org/officeDocument/2006/relationships/hyperlink" Target="http://pbs.twimg.com/profile_images/1255903023034855425/XgcAxycz_normal.jpg" TargetMode="External"/><Relationship Id="rId2956" Type="http://schemas.openxmlformats.org/officeDocument/2006/relationships/hyperlink" Target="https://twitter.com/dtwinsmom" TargetMode="External"/><Relationship Id="rId928" Type="http://schemas.openxmlformats.org/officeDocument/2006/relationships/hyperlink" Target="http://pbs.twimg.com/profile_images/1296811682505740288/pwmuNZ6Y_normal.jpg" TargetMode="External"/><Relationship Id="rId1558" Type="http://schemas.openxmlformats.org/officeDocument/2006/relationships/hyperlink" Target="http://pbs.twimg.com/profile_images/1146109717392920576/yX14zROp_normal.jpg" TargetMode="External"/><Relationship Id="rId1765" Type="http://schemas.openxmlformats.org/officeDocument/2006/relationships/hyperlink" Target="http://pbs.twimg.com/profile_images/1266755397890834435/NJwqxu0r_normal.jpg" TargetMode="External"/><Relationship Id="rId2609" Type="http://schemas.openxmlformats.org/officeDocument/2006/relationships/hyperlink" Target="http://pbs.twimg.com/profile_images/1265788075843547136/wUrISHXO_normal.jpg" TargetMode="External"/><Relationship Id="rId4171" Type="http://schemas.openxmlformats.org/officeDocument/2006/relationships/hyperlink" Target="https://twitter.com/ndtex" TargetMode="External"/><Relationship Id="rId5015" Type="http://schemas.openxmlformats.org/officeDocument/2006/relationships/hyperlink" Target="https://twitter.com/treblemartin" TargetMode="External"/><Relationship Id="rId57" Type="http://schemas.openxmlformats.org/officeDocument/2006/relationships/hyperlink" Target="https://t.co/TmJsTvGPKj" TargetMode="External"/><Relationship Id="rId1418" Type="http://schemas.openxmlformats.org/officeDocument/2006/relationships/hyperlink" Target="http://pbs.twimg.com/profile_images/1296360812185976832/kX0x_cQa_normal.jpg" TargetMode="External"/><Relationship Id="rId1972" Type="http://schemas.openxmlformats.org/officeDocument/2006/relationships/hyperlink" Target="http://pbs.twimg.com/profile_images/1233040498656448512/W-SDvxee_normal.jpg" TargetMode="External"/><Relationship Id="rId2816" Type="http://schemas.openxmlformats.org/officeDocument/2006/relationships/hyperlink" Target="http://pbs.twimg.com/profile_images/1278757502025228289/_gvY8TFX_normal.jpg" TargetMode="External"/><Relationship Id="rId4031" Type="http://schemas.openxmlformats.org/officeDocument/2006/relationships/hyperlink" Target="https://twitter.com/farmweekly" TargetMode="External"/><Relationship Id="rId1625" Type="http://schemas.openxmlformats.org/officeDocument/2006/relationships/hyperlink" Target="http://pbs.twimg.com/profile_images/1286497024947269632/E5KTYkz8_normal.jpg" TargetMode="External"/><Relationship Id="rId1832" Type="http://schemas.openxmlformats.org/officeDocument/2006/relationships/hyperlink" Target="http://pbs.twimg.com/profile_images/1250794818999123968/P0fv8eAT_normal.jpg" TargetMode="External"/><Relationship Id="rId4988" Type="http://schemas.openxmlformats.org/officeDocument/2006/relationships/hyperlink" Target="https://twitter.com/nononoel96" TargetMode="External"/><Relationship Id="rId3797" Type="http://schemas.openxmlformats.org/officeDocument/2006/relationships/hyperlink" Target="https://twitter.com/josewithoranges" TargetMode="External"/><Relationship Id="rId4848" Type="http://schemas.openxmlformats.org/officeDocument/2006/relationships/hyperlink" Target="https://twitter.com/urdamnedskippy" TargetMode="External"/><Relationship Id="rId2399" Type="http://schemas.openxmlformats.org/officeDocument/2006/relationships/hyperlink" Target="http://pbs.twimg.com/profile_images/556016075/wauna2_normal.jpg" TargetMode="External"/><Relationship Id="rId3657" Type="http://schemas.openxmlformats.org/officeDocument/2006/relationships/hyperlink" Target="https://twitter.com/twitch" TargetMode="External"/><Relationship Id="rId3864" Type="http://schemas.openxmlformats.org/officeDocument/2006/relationships/hyperlink" Target="https://twitter.com/krazy4ujc" TargetMode="External"/><Relationship Id="rId4708" Type="http://schemas.openxmlformats.org/officeDocument/2006/relationships/hyperlink" Target="https://twitter.com/virtualdionysus" TargetMode="External"/><Relationship Id="rId4915" Type="http://schemas.openxmlformats.org/officeDocument/2006/relationships/hyperlink" Target="https://twitter.com/zzzay___" TargetMode="External"/><Relationship Id="rId578" Type="http://schemas.openxmlformats.org/officeDocument/2006/relationships/hyperlink" Target="https://t.co/aQPEazN6ar" TargetMode="External"/><Relationship Id="rId785" Type="http://schemas.openxmlformats.org/officeDocument/2006/relationships/hyperlink" Target="http://pbs.twimg.com/profile_images/1185524640539725824/5BNnvIGD_normal.jpg" TargetMode="External"/><Relationship Id="rId992" Type="http://schemas.openxmlformats.org/officeDocument/2006/relationships/hyperlink" Target="http://pbs.twimg.com/profile_images/1298176271252205568/a5j7TOg-_normal.jpg" TargetMode="External"/><Relationship Id="rId2259" Type="http://schemas.openxmlformats.org/officeDocument/2006/relationships/hyperlink" Target="http://pbs.twimg.com/profile_images/1282117966583259139/5SA1H9g5_normal.jpg" TargetMode="External"/><Relationship Id="rId2466" Type="http://schemas.openxmlformats.org/officeDocument/2006/relationships/hyperlink" Target="http://pbs.twimg.com/profile_images/1269247265882980355/QAkje77-_normal.jpg" TargetMode="External"/><Relationship Id="rId2673" Type="http://schemas.openxmlformats.org/officeDocument/2006/relationships/hyperlink" Target="http://pbs.twimg.com/profile_images/919594768295976963/eaHvteYU_normal.jpg" TargetMode="External"/><Relationship Id="rId2880" Type="http://schemas.openxmlformats.org/officeDocument/2006/relationships/hyperlink" Target="http://pbs.twimg.com/profile_images/1054817699690409984/u0hXkmuW_normal.jpg" TargetMode="External"/><Relationship Id="rId3517" Type="http://schemas.openxmlformats.org/officeDocument/2006/relationships/hyperlink" Target="https://twitter.com/drunkhelos" TargetMode="External"/><Relationship Id="rId3724" Type="http://schemas.openxmlformats.org/officeDocument/2006/relationships/hyperlink" Target="https://twitter.com/mezanthony73" TargetMode="External"/><Relationship Id="rId3931" Type="http://schemas.openxmlformats.org/officeDocument/2006/relationships/hyperlink" Target="https://twitter.com/dvmelio" TargetMode="External"/><Relationship Id="rId438" Type="http://schemas.openxmlformats.org/officeDocument/2006/relationships/hyperlink" Target="https://t.co/UUZQ2D18E2" TargetMode="External"/><Relationship Id="rId645" Type="http://schemas.openxmlformats.org/officeDocument/2006/relationships/hyperlink" Target="https://t.co/4luJSnYJhz" TargetMode="External"/><Relationship Id="rId852" Type="http://schemas.openxmlformats.org/officeDocument/2006/relationships/hyperlink" Target="http://pbs.twimg.com/profile_images/1297759132766703618/1f6vIpAQ_normal.jpg" TargetMode="External"/><Relationship Id="rId1068" Type="http://schemas.openxmlformats.org/officeDocument/2006/relationships/hyperlink" Target="http://pbs.twimg.com/profile_images/2772093525/5c49d76b85f7cc6b19ad5535623fe8da_normal.png" TargetMode="External"/><Relationship Id="rId1275" Type="http://schemas.openxmlformats.org/officeDocument/2006/relationships/hyperlink" Target="http://pbs.twimg.com/profile_images/1292993286202949632/w7pBIie-_normal.jpg" TargetMode="External"/><Relationship Id="rId1482" Type="http://schemas.openxmlformats.org/officeDocument/2006/relationships/hyperlink" Target="http://pbs.twimg.com/profile_images/1294747380726734850/upf5w9WL_normal.jpg" TargetMode="External"/><Relationship Id="rId2119" Type="http://schemas.openxmlformats.org/officeDocument/2006/relationships/hyperlink" Target="http://pbs.twimg.com/profile_images/1239886926439690240/x0r5L-WR_normal.jpg" TargetMode="External"/><Relationship Id="rId2326" Type="http://schemas.openxmlformats.org/officeDocument/2006/relationships/hyperlink" Target="http://pbs.twimg.com/profile_images/1289249574121623553/_G34-Yam_normal.jpg" TargetMode="External"/><Relationship Id="rId2533" Type="http://schemas.openxmlformats.org/officeDocument/2006/relationships/hyperlink" Target="http://pbs.twimg.com/profile_images/1175068319013048320/X4fjcMwl_normal.jpg" TargetMode="External"/><Relationship Id="rId2740" Type="http://schemas.openxmlformats.org/officeDocument/2006/relationships/hyperlink" Target="http://pbs.twimg.com/profile_images/1267931419785023488/OwiqXsL3_normal.jpg" TargetMode="External"/><Relationship Id="rId505" Type="http://schemas.openxmlformats.org/officeDocument/2006/relationships/hyperlink" Target="https://t.co/JX8h0JWvpK" TargetMode="External"/><Relationship Id="rId712" Type="http://schemas.openxmlformats.org/officeDocument/2006/relationships/hyperlink" Target="https://t.co/xBlU9vF63t" TargetMode="External"/><Relationship Id="rId1135" Type="http://schemas.openxmlformats.org/officeDocument/2006/relationships/hyperlink" Target="http://pbs.twimg.com/profile_images/1278350928123277314/_Hk2B6am_normal.jpg" TargetMode="External"/><Relationship Id="rId1342" Type="http://schemas.openxmlformats.org/officeDocument/2006/relationships/hyperlink" Target="http://pbs.twimg.com/profile_images/1295438735975133184/t4cZ-Ahq_normal.jpg" TargetMode="External"/><Relationship Id="rId4498" Type="http://schemas.openxmlformats.org/officeDocument/2006/relationships/hyperlink" Target="https://twitter.com/brandoncamby" TargetMode="External"/><Relationship Id="rId1202" Type="http://schemas.openxmlformats.org/officeDocument/2006/relationships/hyperlink" Target="http://pbs.twimg.com/profile_images/1209045250146263042/8CWGSrm9_normal.jpg" TargetMode="External"/><Relationship Id="rId2600" Type="http://schemas.openxmlformats.org/officeDocument/2006/relationships/hyperlink" Target="http://pbs.twimg.com/profile_images/621870303354953728/Odq35kaA_normal.jpg" TargetMode="External"/><Relationship Id="rId4358" Type="http://schemas.openxmlformats.org/officeDocument/2006/relationships/hyperlink" Target="https://twitter.com/jesserogersespn" TargetMode="External"/><Relationship Id="rId3167" Type="http://schemas.openxmlformats.org/officeDocument/2006/relationships/hyperlink" Target="https://twitter.com/thenbacentral" TargetMode="External"/><Relationship Id="rId4565" Type="http://schemas.openxmlformats.org/officeDocument/2006/relationships/hyperlink" Target="https://twitter.com/akhildarealdeal" TargetMode="External"/><Relationship Id="rId4772" Type="http://schemas.openxmlformats.org/officeDocument/2006/relationships/hyperlink" Target="https://twitter.com/joemmx03" TargetMode="External"/><Relationship Id="rId295" Type="http://schemas.openxmlformats.org/officeDocument/2006/relationships/hyperlink" Target="https://t.co/1Uo5ZVfSk2" TargetMode="External"/><Relationship Id="rId3374" Type="http://schemas.openxmlformats.org/officeDocument/2006/relationships/hyperlink" Target="https://twitter.com/tostada_enojada" TargetMode="External"/><Relationship Id="rId3581" Type="http://schemas.openxmlformats.org/officeDocument/2006/relationships/hyperlink" Target="https://twitter.com/sgtbear3" TargetMode="External"/><Relationship Id="rId4218" Type="http://schemas.openxmlformats.org/officeDocument/2006/relationships/hyperlink" Target="https://twitter.com/firstnamescott" TargetMode="External"/><Relationship Id="rId4425" Type="http://schemas.openxmlformats.org/officeDocument/2006/relationships/hyperlink" Target="https://twitter.com/jayerrrday" TargetMode="External"/><Relationship Id="rId4632" Type="http://schemas.openxmlformats.org/officeDocument/2006/relationships/hyperlink" Target="https://twitter.com/tehinappropri8" TargetMode="External"/><Relationship Id="rId2183" Type="http://schemas.openxmlformats.org/officeDocument/2006/relationships/hyperlink" Target="http://pbs.twimg.com/profile_images/1272323548305149953/plh8Yd7g_normal.jpg" TargetMode="External"/><Relationship Id="rId2390" Type="http://schemas.openxmlformats.org/officeDocument/2006/relationships/hyperlink" Target="http://pbs.twimg.com/profile_images/1259162295567036418/uufQtyZh_normal.jpg" TargetMode="External"/><Relationship Id="rId3027" Type="http://schemas.openxmlformats.org/officeDocument/2006/relationships/hyperlink" Target="https://twitter.com/dtosborn11" TargetMode="External"/><Relationship Id="rId3234" Type="http://schemas.openxmlformats.org/officeDocument/2006/relationships/hyperlink" Target="https://twitter.com/cubs" TargetMode="External"/><Relationship Id="rId3441" Type="http://schemas.openxmlformats.org/officeDocument/2006/relationships/hyperlink" Target="https://twitter.com/inero" TargetMode="External"/><Relationship Id="rId155" Type="http://schemas.openxmlformats.org/officeDocument/2006/relationships/hyperlink" Target="https://t.co/pRGC1ls2xR" TargetMode="External"/><Relationship Id="rId362" Type="http://schemas.openxmlformats.org/officeDocument/2006/relationships/hyperlink" Target="https://t.co/Mi0fwPgnB5" TargetMode="External"/><Relationship Id="rId2043" Type="http://schemas.openxmlformats.org/officeDocument/2006/relationships/hyperlink" Target="http://pbs.twimg.com/profile_images/1044406305933467648/j0Ni8vWJ_normal.jpg" TargetMode="External"/><Relationship Id="rId2250" Type="http://schemas.openxmlformats.org/officeDocument/2006/relationships/hyperlink" Target="http://pbs.twimg.com/profile_images/1275809227924279297/0uUIq4kI_normal.jpg" TargetMode="External"/><Relationship Id="rId3301" Type="http://schemas.openxmlformats.org/officeDocument/2006/relationships/hyperlink" Target="https://twitter.com/eskoblowyay" TargetMode="External"/><Relationship Id="rId222" Type="http://schemas.openxmlformats.org/officeDocument/2006/relationships/hyperlink" Target="https://t.co/WW075Yadro" TargetMode="External"/><Relationship Id="rId2110" Type="http://schemas.openxmlformats.org/officeDocument/2006/relationships/hyperlink" Target="http://pbs.twimg.com/profile_images/365812733/Photo_1_normal.jpg" TargetMode="External"/><Relationship Id="rId5059" Type="http://schemas.openxmlformats.org/officeDocument/2006/relationships/hyperlink" Target="https://twitter.com/curvyjasman" TargetMode="External"/><Relationship Id="rId4075" Type="http://schemas.openxmlformats.org/officeDocument/2006/relationships/hyperlink" Target="https://twitter.com/paythebillz" TargetMode="External"/><Relationship Id="rId4282" Type="http://schemas.openxmlformats.org/officeDocument/2006/relationships/hyperlink" Target="https://twitter.com/byricardog" TargetMode="External"/><Relationship Id="rId1669" Type="http://schemas.openxmlformats.org/officeDocument/2006/relationships/hyperlink" Target="http://pbs.twimg.com/profile_images/1272937965354917888/FbC-EDNj_normal.jpg" TargetMode="External"/><Relationship Id="rId1876" Type="http://schemas.openxmlformats.org/officeDocument/2006/relationships/hyperlink" Target="http://pbs.twimg.com/profile_images/1234951186601652230/R6yJKbZf_normal.jpg" TargetMode="External"/><Relationship Id="rId2927" Type="http://schemas.openxmlformats.org/officeDocument/2006/relationships/hyperlink" Target="https://twitter.com/faizel1892" TargetMode="External"/><Relationship Id="rId3091" Type="http://schemas.openxmlformats.org/officeDocument/2006/relationships/hyperlink" Target="https://twitter.com/kuyajohndoe" TargetMode="External"/><Relationship Id="rId4142" Type="http://schemas.openxmlformats.org/officeDocument/2006/relationships/hyperlink" Target="https://twitter.com/movesxd" TargetMode="External"/><Relationship Id="rId1529" Type="http://schemas.openxmlformats.org/officeDocument/2006/relationships/hyperlink" Target="http://pbs.twimg.com/profile_images/1231414755161788416/1iRIOHvb_normal.jpg" TargetMode="External"/><Relationship Id="rId1736" Type="http://schemas.openxmlformats.org/officeDocument/2006/relationships/hyperlink" Target="http://pbs.twimg.com/profile_images/1277804254875484162/Ns8bqHHY_normal.jpg" TargetMode="External"/><Relationship Id="rId1943" Type="http://schemas.openxmlformats.org/officeDocument/2006/relationships/hyperlink" Target="http://pbs.twimg.com/profile_images/1275904258190258176/b2IVNy12_normal.jpg" TargetMode="External"/><Relationship Id="rId28" Type="http://schemas.openxmlformats.org/officeDocument/2006/relationships/hyperlink" Target="https://t.co/Wr6Jj5Htd9" TargetMode="External"/><Relationship Id="rId1803" Type="http://schemas.openxmlformats.org/officeDocument/2006/relationships/hyperlink" Target="http://pbs.twimg.com/profile_images/1262608125070200834/IPFHbk9D_normal.jpg" TargetMode="External"/><Relationship Id="rId4002" Type="http://schemas.openxmlformats.org/officeDocument/2006/relationships/hyperlink" Target="https://twitter.com/dallasmavs" TargetMode="External"/><Relationship Id="rId4959" Type="http://schemas.openxmlformats.org/officeDocument/2006/relationships/hyperlink" Target="https://twitter.com/squidartonline" TargetMode="External"/><Relationship Id="rId3768" Type="http://schemas.openxmlformats.org/officeDocument/2006/relationships/hyperlink" Target="https://twitter.com/whodatqueen1" TargetMode="External"/><Relationship Id="rId3975" Type="http://schemas.openxmlformats.org/officeDocument/2006/relationships/hyperlink" Target="https://twitter.com/cardinals" TargetMode="External"/><Relationship Id="rId4819" Type="http://schemas.openxmlformats.org/officeDocument/2006/relationships/hyperlink" Target="https://twitter.com/lbsammills51" TargetMode="External"/><Relationship Id="rId689" Type="http://schemas.openxmlformats.org/officeDocument/2006/relationships/hyperlink" Target="https://t.co/paVUb1Dk8P" TargetMode="External"/><Relationship Id="rId896" Type="http://schemas.openxmlformats.org/officeDocument/2006/relationships/hyperlink" Target="http://pbs.twimg.com/profile_images/1237883316650397696/UzVWD_gQ_normal.jpg" TargetMode="External"/><Relationship Id="rId2577" Type="http://schemas.openxmlformats.org/officeDocument/2006/relationships/hyperlink" Target="http://pbs.twimg.com/profile_images/1135166258649784320/Og4rgrM0_normal.jpg" TargetMode="External"/><Relationship Id="rId2784" Type="http://schemas.openxmlformats.org/officeDocument/2006/relationships/hyperlink" Target="http://pbs.twimg.com/profile_images/1288334326879330304/JNg4qhLR_normal.jpg" TargetMode="External"/><Relationship Id="rId3628" Type="http://schemas.openxmlformats.org/officeDocument/2006/relationships/hyperlink" Target="https://twitter.com/cashmoneymara" TargetMode="External"/><Relationship Id="rId549" Type="http://schemas.openxmlformats.org/officeDocument/2006/relationships/hyperlink" Target="https://t.co/cMtHbH2vXt" TargetMode="External"/><Relationship Id="rId756" Type="http://schemas.openxmlformats.org/officeDocument/2006/relationships/hyperlink" Target="http://pbs.twimg.com/profile_images/1271754266735112192/U-31VcO5_normal.jpg" TargetMode="External"/><Relationship Id="rId1179" Type="http://schemas.openxmlformats.org/officeDocument/2006/relationships/hyperlink" Target="http://pbs.twimg.com/profile_images/1292631377331003393/z6A9VdIL_normal.jpg" TargetMode="External"/><Relationship Id="rId1386" Type="http://schemas.openxmlformats.org/officeDocument/2006/relationships/hyperlink" Target="http://pbs.twimg.com/profile_images/1223930008944762880/AbE29dpq_normal.jpg" TargetMode="External"/><Relationship Id="rId1593" Type="http://schemas.openxmlformats.org/officeDocument/2006/relationships/hyperlink" Target="http://pbs.twimg.com/profile_images/1282354785170132992/oE7CJ3qZ_normal.jpg" TargetMode="External"/><Relationship Id="rId2437" Type="http://schemas.openxmlformats.org/officeDocument/2006/relationships/hyperlink" Target="http://pbs.twimg.com/profile_images/1096973649347776512/iGg_bjWO_normal.jpg" TargetMode="External"/><Relationship Id="rId2991" Type="http://schemas.openxmlformats.org/officeDocument/2006/relationships/hyperlink" Target="https://twitter.com/csocintel" TargetMode="External"/><Relationship Id="rId3835" Type="http://schemas.openxmlformats.org/officeDocument/2006/relationships/hyperlink" Target="https://twitter.com/greylethallin" TargetMode="External"/><Relationship Id="rId5050" Type="http://schemas.openxmlformats.org/officeDocument/2006/relationships/hyperlink" Target="https://twitter.com/rob_z_31" TargetMode="External"/><Relationship Id="rId409" Type="http://schemas.openxmlformats.org/officeDocument/2006/relationships/hyperlink" Target="https://t.co/fREwhrEFGp" TargetMode="External"/><Relationship Id="rId963" Type="http://schemas.openxmlformats.org/officeDocument/2006/relationships/hyperlink" Target="http://pbs.twimg.com/profile_images/1269281768122642433/1EjHP5Rl_normal.jpg" TargetMode="External"/><Relationship Id="rId1039" Type="http://schemas.openxmlformats.org/officeDocument/2006/relationships/hyperlink" Target="http://pbs.twimg.com/profile_images/1298622112819601410/ZyMEbkdT_normal.jpg" TargetMode="External"/><Relationship Id="rId1246" Type="http://schemas.openxmlformats.org/officeDocument/2006/relationships/hyperlink" Target="http://pbs.twimg.com/profile_images/1021840279463231490/ya5mq1Q5_normal.jpg" TargetMode="External"/><Relationship Id="rId2644" Type="http://schemas.openxmlformats.org/officeDocument/2006/relationships/hyperlink" Target="http://pbs.twimg.com/profile_images/1108388858754990081/8ljiwZ84_normal.jpg" TargetMode="External"/><Relationship Id="rId2851" Type="http://schemas.openxmlformats.org/officeDocument/2006/relationships/hyperlink" Target="http://pbs.twimg.com/profile_images/1119727449808560129/mZZgN3_f_normal.jpg" TargetMode="External"/><Relationship Id="rId3902" Type="http://schemas.openxmlformats.org/officeDocument/2006/relationships/hyperlink" Target="https://twitter.com/gtmscakes" TargetMode="External"/><Relationship Id="rId92" Type="http://schemas.openxmlformats.org/officeDocument/2006/relationships/hyperlink" Target="https://t.co/uRqHN1RiHA" TargetMode="External"/><Relationship Id="rId616" Type="http://schemas.openxmlformats.org/officeDocument/2006/relationships/hyperlink" Target="https://t.co/64ROhJirRQ" TargetMode="External"/><Relationship Id="rId823" Type="http://schemas.openxmlformats.org/officeDocument/2006/relationships/hyperlink" Target="http://pbs.twimg.com/profile_images/1243135641262661632/Ppjce_lY_normal.jpg" TargetMode="External"/><Relationship Id="rId1453" Type="http://schemas.openxmlformats.org/officeDocument/2006/relationships/hyperlink" Target="http://pbs.twimg.com/profile_images/1172899665278394368/49HoAaf0_normal.jpg" TargetMode="External"/><Relationship Id="rId1660" Type="http://schemas.openxmlformats.org/officeDocument/2006/relationships/hyperlink" Target="http://pbs.twimg.com/profile_images/1245077599975505926/mG8fo34K_normal.jpg" TargetMode="External"/><Relationship Id="rId2504" Type="http://schemas.openxmlformats.org/officeDocument/2006/relationships/hyperlink" Target="http://pbs.twimg.com/profile_images/1294640452851859457/lAHeh_fQ_normal.jpg" TargetMode="External"/><Relationship Id="rId2711" Type="http://schemas.openxmlformats.org/officeDocument/2006/relationships/hyperlink" Target="http://pbs.twimg.com/profile_images/1297962920597479426/Lm06O29S_normal.jpg" TargetMode="External"/><Relationship Id="rId1106" Type="http://schemas.openxmlformats.org/officeDocument/2006/relationships/hyperlink" Target="http://pbs.twimg.com/profile_images/1096044443088482305/uE-1wIZR_normal.png" TargetMode="External"/><Relationship Id="rId1313" Type="http://schemas.openxmlformats.org/officeDocument/2006/relationships/hyperlink" Target="http://pbs.twimg.com/profile_images/1256971274498330630/pqECC__a_normal.jpg" TargetMode="External"/><Relationship Id="rId1520" Type="http://schemas.openxmlformats.org/officeDocument/2006/relationships/hyperlink" Target="http://pbs.twimg.com/profile_images/1294293319569289222/smPy3jDX_normal.jpg" TargetMode="External"/><Relationship Id="rId4469" Type="http://schemas.openxmlformats.org/officeDocument/2006/relationships/hyperlink" Target="https://twitter.com/melyssawithay" TargetMode="External"/><Relationship Id="rId4676" Type="http://schemas.openxmlformats.org/officeDocument/2006/relationships/hyperlink" Target="https://twitter.com/anthonymcatania" TargetMode="External"/><Relationship Id="rId4883" Type="http://schemas.openxmlformats.org/officeDocument/2006/relationships/hyperlink" Target="https://twitter.com/henrydallison" TargetMode="External"/><Relationship Id="rId3278" Type="http://schemas.openxmlformats.org/officeDocument/2006/relationships/hyperlink" Target="https://twitter.com/craigyj" TargetMode="External"/><Relationship Id="rId3485" Type="http://schemas.openxmlformats.org/officeDocument/2006/relationships/hyperlink" Target="https://twitter.com/gioxcovarrubias" TargetMode="External"/><Relationship Id="rId3692" Type="http://schemas.openxmlformats.org/officeDocument/2006/relationships/hyperlink" Target="https://twitter.com/twinturboslime" TargetMode="External"/><Relationship Id="rId4329" Type="http://schemas.openxmlformats.org/officeDocument/2006/relationships/hyperlink" Target="https://twitter.com/burnedwick" TargetMode="External"/><Relationship Id="rId4536" Type="http://schemas.openxmlformats.org/officeDocument/2006/relationships/hyperlink" Target="https://twitter.com/whatyeahoh" TargetMode="External"/><Relationship Id="rId4743" Type="http://schemas.openxmlformats.org/officeDocument/2006/relationships/hyperlink" Target="https://twitter.com/wil__hunter" TargetMode="External"/><Relationship Id="rId4950" Type="http://schemas.openxmlformats.org/officeDocument/2006/relationships/hyperlink" Target="https://twitter.com/regd43" TargetMode="External"/><Relationship Id="rId199" Type="http://schemas.openxmlformats.org/officeDocument/2006/relationships/hyperlink" Target="https://t.co/ZRJ89X3VtE" TargetMode="External"/><Relationship Id="rId2087" Type="http://schemas.openxmlformats.org/officeDocument/2006/relationships/hyperlink" Target="http://pbs.twimg.com/profile_images/1295745329631858689/P8gcjbZV_normal.jpg" TargetMode="External"/><Relationship Id="rId2294" Type="http://schemas.openxmlformats.org/officeDocument/2006/relationships/hyperlink" Target="http://pbs.twimg.com/profile_images/1244029295649062913/KNQvy6mg_normal.jpg" TargetMode="External"/><Relationship Id="rId3138" Type="http://schemas.openxmlformats.org/officeDocument/2006/relationships/hyperlink" Target="https://twitter.com/alexghostbrunch" TargetMode="External"/><Relationship Id="rId3345" Type="http://schemas.openxmlformats.org/officeDocument/2006/relationships/hyperlink" Target="https://twitter.com/gamingender98" TargetMode="External"/><Relationship Id="rId3552" Type="http://schemas.openxmlformats.org/officeDocument/2006/relationships/hyperlink" Target="https://twitter.com/thandomokoena10" TargetMode="External"/><Relationship Id="rId4603" Type="http://schemas.openxmlformats.org/officeDocument/2006/relationships/hyperlink" Target="https://twitter.com/x_paxtor" TargetMode="External"/><Relationship Id="rId266" Type="http://schemas.openxmlformats.org/officeDocument/2006/relationships/hyperlink" Target="https://t.co/A67m4PhzJ0" TargetMode="External"/><Relationship Id="rId473" Type="http://schemas.openxmlformats.org/officeDocument/2006/relationships/hyperlink" Target="https://t.co/990q7Opv1s" TargetMode="External"/><Relationship Id="rId680" Type="http://schemas.openxmlformats.org/officeDocument/2006/relationships/hyperlink" Target="https://t.co/enDEP6yPmy" TargetMode="External"/><Relationship Id="rId2154" Type="http://schemas.openxmlformats.org/officeDocument/2006/relationships/hyperlink" Target="http://pbs.twimg.com/profile_images/1281830727206625281/WgyFf1ld_normal.jpg" TargetMode="External"/><Relationship Id="rId2361" Type="http://schemas.openxmlformats.org/officeDocument/2006/relationships/hyperlink" Target="http://pbs.twimg.com/profile_images/1658064279/image_normal.jpg" TargetMode="External"/><Relationship Id="rId3205" Type="http://schemas.openxmlformats.org/officeDocument/2006/relationships/hyperlink" Target="https://twitter.com/ajthemanchild" TargetMode="External"/><Relationship Id="rId3412" Type="http://schemas.openxmlformats.org/officeDocument/2006/relationships/hyperlink" Target="https://twitter.com/marccdc" TargetMode="External"/><Relationship Id="rId4810" Type="http://schemas.openxmlformats.org/officeDocument/2006/relationships/hyperlink" Target="https://twitter.com/an_ahmedsalah" TargetMode="External"/><Relationship Id="rId126" Type="http://schemas.openxmlformats.org/officeDocument/2006/relationships/hyperlink" Target="http://t.co/rh6mJN0yXN" TargetMode="External"/><Relationship Id="rId333" Type="http://schemas.openxmlformats.org/officeDocument/2006/relationships/hyperlink" Target="https://t.co/r47AXt4Jjq" TargetMode="External"/><Relationship Id="rId540" Type="http://schemas.openxmlformats.org/officeDocument/2006/relationships/hyperlink" Target="https://t.co/eWznQpZIrD" TargetMode="External"/><Relationship Id="rId1170" Type="http://schemas.openxmlformats.org/officeDocument/2006/relationships/hyperlink" Target="http://pbs.twimg.com/profile_images/1296276788151279616/IboM2Fjb_normal.jpg" TargetMode="External"/><Relationship Id="rId2014" Type="http://schemas.openxmlformats.org/officeDocument/2006/relationships/hyperlink" Target="http://pbs.twimg.com/profile_images/1017630782729285633/mZh3CnJA_normal.jpg" TargetMode="External"/><Relationship Id="rId2221" Type="http://schemas.openxmlformats.org/officeDocument/2006/relationships/hyperlink" Target="http://pbs.twimg.com/profile_images/1267055749194231808/OlTO3Sqn_normal.jpg" TargetMode="External"/><Relationship Id="rId1030" Type="http://schemas.openxmlformats.org/officeDocument/2006/relationships/hyperlink" Target="http://pbs.twimg.com/profile_images/1296976968244760576/jTmn3lUL_normal.jpg" TargetMode="External"/><Relationship Id="rId4186" Type="http://schemas.openxmlformats.org/officeDocument/2006/relationships/hyperlink" Target="https://twitter.com/__dso" TargetMode="External"/><Relationship Id="rId400" Type="http://schemas.openxmlformats.org/officeDocument/2006/relationships/hyperlink" Target="https://t.co/bWsjXxO1Q5" TargetMode="External"/><Relationship Id="rId1987" Type="http://schemas.openxmlformats.org/officeDocument/2006/relationships/hyperlink" Target="http://pbs.twimg.com/profile_images/1294467225580187650/37AwvYrg_normal.jpg" TargetMode="External"/><Relationship Id="rId4393" Type="http://schemas.openxmlformats.org/officeDocument/2006/relationships/hyperlink" Target="https://twitter.com/playofftrezz" TargetMode="External"/><Relationship Id="rId1847" Type="http://schemas.openxmlformats.org/officeDocument/2006/relationships/hyperlink" Target="http://pbs.twimg.com/profile_images/1290342078606725122/BYI-rKB8_normal.jpg" TargetMode="External"/><Relationship Id="rId4046" Type="http://schemas.openxmlformats.org/officeDocument/2006/relationships/hyperlink" Target="https://twitter.com/itskimatpeace" TargetMode="External"/><Relationship Id="rId4253" Type="http://schemas.openxmlformats.org/officeDocument/2006/relationships/hyperlink" Target="https://twitter.com/_eugenecraig" TargetMode="External"/><Relationship Id="rId4460" Type="http://schemas.openxmlformats.org/officeDocument/2006/relationships/hyperlink" Target="https://twitter.com/jiraiyan" TargetMode="External"/><Relationship Id="rId1707" Type="http://schemas.openxmlformats.org/officeDocument/2006/relationships/hyperlink" Target="http://pbs.twimg.com/profile_images/846818204831797248/giqXrzfm_normal.jpg" TargetMode="External"/><Relationship Id="rId3062" Type="http://schemas.openxmlformats.org/officeDocument/2006/relationships/hyperlink" Target="https://twitter.com/oillio_" TargetMode="External"/><Relationship Id="rId4113" Type="http://schemas.openxmlformats.org/officeDocument/2006/relationships/hyperlink" Target="https://twitter.com/getbreadced" TargetMode="External"/><Relationship Id="rId4320" Type="http://schemas.openxmlformats.org/officeDocument/2006/relationships/hyperlink" Target="https://twitter.com/therileywilson" TargetMode="External"/><Relationship Id="rId190" Type="http://schemas.openxmlformats.org/officeDocument/2006/relationships/hyperlink" Target="https://t.co/ZJUZ7I7d33" TargetMode="External"/><Relationship Id="rId1914" Type="http://schemas.openxmlformats.org/officeDocument/2006/relationships/hyperlink" Target="http://pbs.twimg.com/profile_images/1289420794360213504/6HAGxlVV_normal.jpg" TargetMode="External"/><Relationship Id="rId3879" Type="http://schemas.openxmlformats.org/officeDocument/2006/relationships/hyperlink" Target="https://twitter.com/thomasjhart" TargetMode="External"/><Relationship Id="rId2688" Type="http://schemas.openxmlformats.org/officeDocument/2006/relationships/hyperlink" Target="http://pbs.twimg.com/profile_images/3110009307/f7362a64527da1b8986ee2b48dcb8539_normal.jpeg" TargetMode="External"/><Relationship Id="rId2895" Type="http://schemas.openxmlformats.org/officeDocument/2006/relationships/hyperlink" Target="https://twitter.com/localsdguy1" TargetMode="External"/><Relationship Id="rId3739" Type="http://schemas.openxmlformats.org/officeDocument/2006/relationships/hyperlink" Target="https://twitter.com/carolkgafela" TargetMode="External"/><Relationship Id="rId3946" Type="http://schemas.openxmlformats.org/officeDocument/2006/relationships/hyperlink" Target="https://twitter.com/senpaisway" TargetMode="External"/><Relationship Id="rId867" Type="http://schemas.openxmlformats.org/officeDocument/2006/relationships/hyperlink" Target="http://pbs.twimg.com/profile_images/1298159801705336833/fJoZ8oJH_normal.jpg" TargetMode="External"/><Relationship Id="rId1497" Type="http://schemas.openxmlformats.org/officeDocument/2006/relationships/hyperlink" Target="http://pbs.twimg.com/profile_images/654160789167697920/gNqyQNyN_normal.png" TargetMode="External"/><Relationship Id="rId2548" Type="http://schemas.openxmlformats.org/officeDocument/2006/relationships/hyperlink" Target="http://pbs.twimg.com/profile_images/1276148234231132167/33xEAUMQ_normal.jpg" TargetMode="External"/><Relationship Id="rId2755" Type="http://schemas.openxmlformats.org/officeDocument/2006/relationships/hyperlink" Target="http://pbs.twimg.com/profile_images/1291817552960724993/8buM_jNq_normal.jpg" TargetMode="External"/><Relationship Id="rId2962" Type="http://schemas.openxmlformats.org/officeDocument/2006/relationships/hyperlink" Target="https://twitter.com/debcharmac" TargetMode="External"/><Relationship Id="rId3806" Type="http://schemas.openxmlformats.org/officeDocument/2006/relationships/hyperlink" Target="https://twitter.com/magdaszubanski" TargetMode="External"/><Relationship Id="rId727" Type="http://schemas.openxmlformats.org/officeDocument/2006/relationships/hyperlink" Target="http://pbs.twimg.com/profile_images/1298269850876305409/ei32KTKI_normal.jpg" TargetMode="External"/><Relationship Id="rId934" Type="http://schemas.openxmlformats.org/officeDocument/2006/relationships/hyperlink" Target="http://pbs.twimg.com/profile_images/703799898655731712/OBd3iVy2_normal.jpg" TargetMode="External"/><Relationship Id="rId1357" Type="http://schemas.openxmlformats.org/officeDocument/2006/relationships/hyperlink" Target="http://pbs.twimg.com/profile_images/1279138098262216704/yi4qsT8H_normal.jpg" TargetMode="External"/><Relationship Id="rId1564" Type="http://schemas.openxmlformats.org/officeDocument/2006/relationships/hyperlink" Target="http://pbs.twimg.com/profile_images/1170392276159356928/gM7v4R4g_normal.jpg" TargetMode="External"/><Relationship Id="rId1771" Type="http://schemas.openxmlformats.org/officeDocument/2006/relationships/hyperlink" Target="http://pbs.twimg.com/profile_images/1225655970958737413/tIgT6_mB_normal.jpg" TargetMode="External"/><Relationship Id="rId2408" Type="http://schemas.openxmlformats.org/officeDocument/2006/relationships/hyperlink" Target="http://pbs.twimg.com/profile_images/1295102922720600064/Z6QPv4X__normal.jpg" TargetMode="External"/><Relationship Id="rId2615" Type="http://schemas.openxmlformats.org/officeDocument/2006/relationships/hyperlink" Target="http://pbs.twimg.com/profile_images/707343384797511680/2iRfxEoD_normal.jpg" TargetMode="External"/><Relationship Id="rId2822" Type="http://schemas.openxmlformats.org/officeDocument/2006/relationships/hyperlink" Target="http://pbs.twimg.com/profile_images/1221574466578321408/YgIhgFZC_normal.jpg" TargetMode="External"/><Relationship Id="rId5021" Type="http://schemas.openxmlformats.org/officeDocument/2006/relationships/hyperlink" Target="https://twitter.com/phreba" TargetMode="External"/><Relationship Id="rId63" Type="http://schemas.openxmlformats.org/officeDocument/2006/relationships/hyperlink" Target="https://t.co/qzVAzKHfW7" TargetMode="External"/><Relationship Id="rId1217" Type="http://schemas.openxmlformats.org/officeDocument/2006/relationships/hyperlink" Target="http://pbs.twimg.com/profile_images/1170690523201527808/FriNRiir_normal.png" TargetMode="External"/><Relationship Id="rId1424" Type="http://schemas.openxmlformats.org/officeDocument/2006/relationships/hyperlink" Target="http://pbs.twimg.com/profile_images/1289297329154031616/NQjCrmB0_normal.jpg" TargetMode="External"/><Relationship Id="rId1631" Type="http://schemas.openxmlformats.org/officeDocument/2006/relationships/hyperlink" Target="http://pbs.twimg.com/profile_images/1277703088820887553/R-Ys-RkV_normal.jpg" TargetMode="External"/><Relationship Id="rId4787" Type="http://schemas.openxmlformats.org/officeDocument/2006/relationships/hyperlink" Target="https://twitter.com/mystaadam" TargetMode="External"/><Relationship Id="rId4994" Type="http://schemas.openxmlformats.org/officeDocument/2006/relationships/hyperlink" Target="https://twitter.com/jeffwilton22" TargetMode="External"/><Relationship Id="rId3389" Type="http://schemas.openxmlformats.org/officeDocument/2006/relationships/hyperlink" Target="https://twitter.com/blondejohn01" TargetMode="External"/><Relationship Id="rId3596" Type="http://schemas.openxmlformats.org/officeDocument/2006/relationships/hyperlink" Target="https://twitter.com/shitty_quotesig" TargetMode="External"/><Relationship Id="rId4647" Type="http://schemas.openxmlformats.org/officeDocument/2006/relationships/hyperlink" Target="https://twitter.com/neverbettor" TargetMode="External"/><Relationship Id="rId2198" Type="http://schemas.openxmlformats.org/officeDocument/2006/relationships/hyperlink" Target="http://pbs.twimg.com/profile_images/895683665514160128/AlWfeNZr_normal.jpg" TargetMode="External"/><Relationship Id="rId3249" Type="http://schemas.openxmlformats.org/officeDocument/2006/relationships/hyperlink" Target="https://twitter.com/therealdannowak" TargetMode="External"/><Relationship Id="rId3456" Type="http://schemas.openxmlformats.org/officeDocument/2006/relationships/hyperlink" Target="https://twitter.com/murillast" TargetMode="External"/><Relationship Id="rId4854" Type="http://schemas.openxmlformats.org/officeDocument/2006/relationships/hyperlink" Target="https://twitter.com/aamccaig1" TargetMode="External"/><Relationship Id="rId377" Type="http://schemas.openxmlformats.org/officeDocument/2006/relationships/hyperlink" Target="http://t.co/OMYlG6yoYY" TargetMode="External"/><Relationship Id="rId584" Type="http://schemas.openxmlformats.org/officeDocument/2006/relationships/hyperlink" Target="https://t.co/QobFfoniNY" TargetMode="External"/><Relationship Id="rId2058" Type="http://schemas.openxmlformats.org/officeDocument/2006/relationships/hyperlink" Target="http://pbs.twimg.com/profile_images/706527752426528768/afN7MgLJ_normal.jpg" TargetMode="External"/><Relationship Id="rId2265" Type="http://schemas.openxmlformats.org/officeDocument/2006/relationships/hyperlink" Target="http://pbs.twimg.com/profile_images/1265656017817341953/QnC9GzlR_normal.jpg" TargetMode="External"/><Relationship Id="rId3109" Type="http://schemas.openxmlformats.org/officeDocument/2006/relationships/hyperlink" Target="https://twitter.com/r0cketsss" TargetMode="External"/><Relationship Id="rId3663" Type="http://schemas.openxmlformats.org/officeDocument/2006/relationships/hyperlink" Target="https://twitter.com/martinmcgrath" TargetMode="External"/><Relationship Id="rId3870" Type="http://schemas.openxmlformats.org/officeDocument/2006/relationships/hyperlink" Target="https://twitter.com/lakers39769436" TargetMode="External"/><Relationship Id="rId4507" Type="http://schemas.openxmlformats.org/officeDocument/2006/relationships/hyperlink" Target="https://twitter.com/jarommoore" TargetMode="External"/><Relationship Id="rId4714" Type="http://schemas.openxmlformats.org/officeDocument/2006/relationships/hyperlink" Target="https://twitter.com/guynameddirk" TargetMode="External"/><Relationship Id="rId4921" Type="http://schemas.openxmlformats.org/officeDocument/2006/relationships/hyperlink" Target="https://twitter.com/bolu_ay" TargetMode="External"/><Relationship Id="rId237" Type="http://schemas.openxmlformats.org/officeDocument/2006/relationships/hyperlink" Target="https://t.co/xktnlLDUiO" TargetMode="External"/><Relationship Id="rId791" Type="http://schemas.openxmlformats.org/officeDocument/2006/relationships/hyperlink" Target="http://pbs.twimg.com/profile_images/1295975737552326656/wJaq1NIH_normal.jpg" TargetMode="External"/><Relationship Id="rId1074" Type="http://schemas.openxmlformats.org/officeDocument/2006/relationships/hyperlink" Target="http://pbs.twimg.com/profile_images/1297692443060531200/GOIG5FzC_normal.jpg" TargetMode="External"/><Relationship Id="rId2472" Type="http://schemas.openxmlformats.org/officeDocument/2006/relationships/hyperlink" Target="http://pbs.twimg.com/profile_images/962133851345649664/E1X2G0sI_normal.jpg" TargetMode="External"/><Relationship Id="rId3316" Type="http://schemas.openxmlformats.org/officeDocument/2006/relationships/hyperlink" Target="https://twitter.com/_kaodi_" TargetMode="External"/><Relationship Id="rId3523" Type="http://schemas.openxmlformats.org/officeDocument/2006/relationships/hyperlink" Target="https://twitter.com/doraikon" TargetMode="External"/><Relationship Id="rId3730" Type="http://schemas.openxmlformats.org/officeDocument/2006/relationships/hyperlink" Target="https://twitter.com/defnoodles" TargetMode="External"/><Relationship Id="rId444" Type="http://schemas.openxmlformats.org/officeDocument/2006/relationships/hyperlink" Target="https://t.co/sROCBPLCWX" TargetMode="External"/><Relationship Id="rId651" Type="http://schemas.openxmlformats.org/officeDocument/2006/relationships/hyperlink" Target="https://t.co/0hrlG4BTtE" TargetMode="External"/><Relationship Id="rId1281" Type="http://schemas.openxmlformats.org/officeDocument/2006/relationships/hyperlink" Target="http://pbs.twimg.com/profile_images/830651355169697792/UX9l5rqu_normal.jpg" TargetMode="External"/><Relationship Id="rId2125" Type="http://schemas.openxmlformats.org/officeDocument/2006/relationships/hyperlink" Target="http://pbs.twimg.com/profile_images/1274469853479436289/NAO_30a1_normal.png" TargetMode="External"/><Relationship Id="rId2332" Type="http://schemas.openxmlformats.org/officeDocument/2006/relationships/hyperlink" Target="http://pbs.twimg.com/profile_images/1188548742506352640/NcD5avCz_normal.jpg" TargetMode="External"/><Relationship Id="rId304" Type="http://schemas.openxmlformats.org/officeDocument/2006/relationships/hyperlink" Target="https://t.co/d5L0fvrYwM" TargetMode="External"/><Relationship Id="rId511" Type="http://schemas.openxmlformats.org/officeDocument/2006/relationships/hyperlink" Target="https://t.co/r0l6uuhtgf" TargetMode="External"/><Relationship Id="rId1141" Type="http://schemas.openxmlformats.org/officeDocument/2006/relationships/hyperlink" Target="http://pbs.twimg.com/profile_images/1192610548405415936/YzjEJNk4_normal.jpg" TargetMode="External"/><Relationship Id="rId4297" Type="http://schemas.openxmlformats.org/officeDocument/2006/relationships/hyperlink" Target="https://twitter.com/jaskil1975" TargetMode="External"/><Relationship Id="rId1001" Type="http://schemas.openxmlformats.org/officeDocument/2006/relationships/hyperlink" Target="http://pbs.twimg.com/profile_images/1246153040685481986/dbMSkWew_normal.jpg" TargetMode="External"/><Relationship Id="rId4157" Type="http://schemas.openxmlformats.org/officeDocument/2006/relationships/hyperlink" Target="https://twitter.com/nyislanders" TargetMode="External"/><Relationship Id="rId4364" Type="http://schemas.openxmlformats.org/officeDocument/2006/relationships/hyperlink" Target="https://twitter.com/dankieq" TargetMode="External"/><Relationship Id="rId4571" Type="http://schemas.openxmlformats.org/officeDocument/2006/relationships/hyperlink" Target="https://twitter.com/smpratty" TargetMode="External"/><Relationship Id="rId1958" Type="http://schemas.openxmlformats.org/officeDocument/2006/relationships/hyperlink" Target="http://pbs.twimg.com/profile_images/1145865652533547008/XBahoZmX_normal.png" TargetMode="External"/><Relationship Id="rId3173" Type="http://schemas.openxmlformats.org/officeDocument/2006/relationships/hyperlink" Target="https://twitter.com/mjsgoat" TargetMode="External"/><Relationship Id="rId3380" Type="http://schemas.openxmlformats.org/officeDocument/2006/relationships/hyperlink" Target="https://twitter.com/psg_english" TargetMode="External"/><Relationship Id="rId4017" Type="http://schemas.openxmlformats.org/officeDocument/2006/relationships/hyperlink" Target="https://twitter.com/justwalter5" TargetMode="External"/><Relationship Id="rId4224" Type="http://schemas.openxmlformats.org/officeDocument/2006/relationships/hyperlink" Target="https://twitter.com/dead_lefter" TargetMode="External"/><Relationship Id="rId4431" Type="http://schemas.openxmlformats.org/officeDocument/2006/relationships/hyperlink" Target="https://twitter.com/clutchhilditch3" TargetMode="External"/><Relationship Id="rId1818" Type="http://schemas.openxmlformats.org/officeDocument/2006/relationships/hyperlink" Target="http://pbs.twimg.com/profile_images/1298449448842874880/Jbo5HcyM_normal.jpg" TargetMode="External"/><Relationship Id="rId3033" Type="http://schemas.openxmlformats.org/officeDocument/2006/relationships/hyperlink" Target="https://twitter.com/horsecocklock00" TargetMode="External"/><Relationship Id="rId3240" Type="http://schemas.openxmlformats.org/officeDocument/2006/relationships/hyperlink" Target="https://twitter.com/deejahn" TargetMode="External"/><Relationship Id="rId161" Type="http://schemas.openxmlformats.org/officeDocument/2006/relationships/hyperlink" Target="https://t.co/tYJf64FrBM" TargetMode="External"/><Relationship Id="rId2799" Type="http://schemas.openxmlformats.org/officeDocument/2006/relationships/hyperlink" Target="http://pbs.twimg.com/profile_images/884582623695306755/PPzHhLli_normal.jpg" TargetMode="External"/><Relationship Id="rId3100" Type="http://schemas.openxmlformats.org/officeDocument/2006/relationships/hyperlink" Target="https://twitter.com/grunk3h" TargetMode="External"/><Relationship Id="rId978" Type="http://schemas.openxmlformats.org/officeDocument/2006/relationships/hyperlink" Target="http://pbs.twimg.com/profile_images/1287690356889395200/cs8wx85Y_normal.jpg" TargetMode="External"/><Relationship Id="rId2659" Type="http://schemas.openxmlformats.org/officeDocument/2006/relationships/hyperlink" Target="http://pbs.twimg.com/profile_images/1266064475725066242/rVWTozec_normal.jpg" TargetMode="External"/><Relationship Id="rId2866" Type="http://schemas.openxmlformats.org/officeDocument/2006/relationships/hyperlink" Target="http://pbs.twimg.com/profile_images/318381151/4918_102501616229_516861229_2554243_3111273_n_normal.jpg" TargetMode="External"/><Relationship Id="rId3917" Type="http://schemas.openxmlformats.org/officeDocument/2006/relationships/hyperlink" Target="https://twitter.com/wichitachiefsam" TargetMode="External"/><Relationship Id="rId5065" Type="http://schemas.openxmlformats.org/officeDocument/2006/relationships/hyperlink" Target="https://twitter.com/_notoriousvic" TargetMode="External"/><Relationship Id="rId838" Type="http://schemas.openxmlformats.org/officeDocument/2006/relationships/hyperlink" Target="http://pbs.twimg.com/profile_images/1296707882172416000/c6MuaQbg_normal.jpg" TargetMode="External"/><Relationship Id="rId1468" Type="http://schemas.openxmlformats.org/officeDocument/2006/relationships/hyperlink" Target="http://pbs.twimg.com/profile_images/1289864913717022720/RiAoEWGV_normal.jpg" TargetMode="External"/><Relationship Id="rId1675" Type="http://schemas.openxmlformats.org/officeDocument/2006/relationships/hyperlink" Target="http://pbs.twimg.com/profile_images/1294870561349341184/QvhOM3EC_normal.jpg" TargetMode="External"/><Relationship Id="rId1882" Type="http://schemas.openxmlformats.org/officeDocument/2006/relationships/hyperlink" Target="http://pbs.twimg.com/profile_images/1265819390685085707/XOEj2Pdx_normal.jpg" TargetMode="External"/><Relationship Id="rId2519" Type="http://schemas.openxmlformats.org/officeDocument/2006/relationships/hyperlink" Target="http://pbs.twimg.com/profile_images/1278334442797510656/XxYxSvRR_normal.jpg" TargetMode="External"/><Relationship Id="rId2726" Type="http://schemas.openxmlformats.org/officeDocument/2006/relationships/hyperlink" Target="http://pbs.twimg.com/profile_images/1269085513895555074/EZRDiCcq_normal.jpg" TargetMode="External"/><Relationship Id="rId4081" Type="http://schemas.openxmlformats.org/officeDocument/2006/relationships/hyperlink" Target="https://twitter.com/beaufowler4" TargetMode="External"/><Relationship Id="rId1328" Type="http://schemas.openxmlformats.org/officeDocument/2006/relationships/hyperlink" Target="http://abs.twimg.com/sticky/default_profile_images/default_profile_normal.png" TargetMode="External"/><Relationship Id="rId1535" Type="http://schemas.openxmlformats.org/officeDocument/2006/relationships/hyperlink" Target="http://pbs.twimg.com/profile_images/1185540646288973824/AV_h_Nsu_normal.jpg" TargetMode="External"/><Relationship Id="rId2933" Type="http://schemas.openxmlformats.org/officeDocument/2006/relationships/hyperlink" Target="https://twitter.com/serendipiteach" TargetMode="External"/><Relationship Id="rId905" Type="http://schemas.openxmlformats.org/officeDocument/2006/relationships/hyperlink" Target="http://pbs.twimg.com/profile_images/741436071217627136/KZ0WX6_5_normal.jpg" TargetMode="External"/><Relationship Id="rId1742" Type="http://schemas.openxmlformats.org/officeDocument/2006/relationships/hyperlink" Target="http://pbs.twimg.com/profile_images/867457149684916224/IoMC_NBV_normal.jpg" TargetMode="External"/><Relationship Id="rId4898" Type="http://schemas.openxmlformats.org/officeDocument/2006/relationships/hyperlink" Target="https://twitter.com/omranlnu" TargetMode="External"/><Relationship Id="rId34" Type="http://schemas.openxmlformats.org/officeDocument/2006/relationships/hyperlink" Target="https://t.co/neyxg8C5ml" TargetMode="External"/><Relationship Id="rId1602" Type="http://schemas.openxmlformats.org/officeDocument/2006/relationships/hyperlink" Target="http://pbs.twimg.com/profile_images/1002741830063181824/hzRs2wQT_normal.jpg" TargetMode="External"/><Relationship Id="rId4758" Type="http://schemas.openxmlformats.org/officeDocument/2006/relationships/hyperlink" Target="https://twitter.com/frick224" TargetMode="External"/><Relationship Id="rId4965" Type="http://schemas.openxmlformats.org/officeDocument/2006/relationships/hyperlink" Target="https://twitter.com/louoftheville" TargetMode="External"/><Relationship Id="rId3567" Type="http://schemas.openxmlformats.org/officeDocument/2006/relationships/hyperlink" Target="https://twitter.com/tanner__talks" TargetMode="External"/><Relationship Id="rId3774" Type="http://schemas.openxmlformats.org/officeDocument/2006/relationships/hyperlink" Target="https://twitter.com/notzbo" TargetMode="External"/><Relationship Id="rId3981" Type="http://schemas.openxmlformats.org/officeDocument/2006/relationships/hyperlink" Target="https://twitter.com/q2uok" TargetMode="External"/><Relationship Id="rId4618" Type="http://schemas.openxmlformats.org/officeDocument/2006/relationships/hyperlink" Target="https://twitter.com/cap_kaveman" TargetMode="External"/><Relationship Id="rId4825" Type="http://schemas.openxmlformats.org/officeDocument/2006/relationships/hyperlink" Target="https://twitter.com/benjam_n01" TargetMode="External"/><Relationship Id="rId488" Type="http://schemas.openxmlformats.org/officeDocument/2006/relationships/hyperlink" Target="https://t.co/MIkf34cSk2" TargetMode="External"/><Relationship Id="rId695" Type="http://schemas.openxmlformats.org/officeDocument/2006/relationships/hyperlink" Target="http://t.co/3vvLyeUwg2" TargetMode="External"/><Relationship Id="rId2169" Type="http://schemas.openxmlformats.org/officeDocument/2006/relationships/hyperlink" Target="http://pbs.twimg.com/profile_images/1277260778530357249/5aqyHICq_normal.jpg" TargetMode="External"/><Relationship Id="rId2376" Type="http://schemas.openxmlformats.org/officeDocument/2006/relationships/hyperlink" Target="http://pbs.twimg.com/profile_images/1273676280605691904/EiMrz4qe_normal.jpg" TargetMode="External"/><Relationship Id="rId2583" Type="http://schemas.openxmlformats.org/officeDocument/2006/relationships/hyperlink" Target="http://pbs.twimg.com/profile_images/1212286527780335616/WQJY9PmB_normal.jpg" TargetMode="External"/><Relationship Id="rId2790" Type="http://schemas.openxmlformats.org/officeDocument/2006/relationships/hyperlink" Target="http://pbs.twimg.com/profile_images/992579247117144064/S5AGChi-_normal.jpg" TargetMode="External"/><Relationship Id="rId3427" Type="http://schemas.openxmlformats.org/officeDocument/2006/relationships/hyperlink" Target="https://twitter.com/zimoussaab" TargetMode="External"/><Relationship Id="rId3634" Type="http://schemas.openxmlformats.org/officeDocument/2006/relationships/hyperlink" Target="https://twitter.com/dammittdannyy" TargetMode="External"/><Relationship Id="rId3841" Type="http://schemas.openxmlformats.org/officeDocument/2006/relationships/hyperlink" Target="https://twitter.com/heyyitsdidi" TargetMode="External"/><Relationship Id="rId348" Type="http://schemas.openxmlformats.org/officeDocument/2006/relationships/hyperlink" Target="https://t.co/vK4V0PL91p" TargetMode="External"/><Relationship Id="rId555" Type="http://schemas.openxmlformats.org/officeDocument/2006/relationships/hyperlink" Target="https://t.co/gZ8XNcHKVp" TargetMode="External"/><Relationship Id="rId762" Type="http://schemas.openxmlformats.org/officeDocument/2006/relationships/hyperlink" Target="http://pbs.twimg.com/profile_images/1297560922173644800/EExEoRx7_normal.jpg" TargetMode="External"/><Relationship Id="rId1185" Type="http://schemas.openxmlformats.org/officeDocument/2006/relationships/hyperlink" Target="http://pbs.twimg.com/profile_images/1297397996569554945/06iwAUlx_normal.jpg" TargetMode="External"/><Relationship Id="rId1392" Type="http://schemas.openxmlformats.org/officeDocument/2006/relationships/hyperlink" Target="http://pbs.twimg.com/profile_images/1260662652088573952/qNvdUKxf_normal.jpg" TargetMode="External"/><Relationship Id="rId2029" Type="http://schemas.openxmlformats.org/officeDocument/2006/relationships/hyperlink" Target="http://pbs.twimg.com/profile_images/1295981093322014720/LtsZiB9J_normal.jpg" TargetMode="External"/><Relationship Id="rId2236" Type="http://schemas.openxmlformats.org/officeDocument/2006/relationships/hyperlink" Target="http://pbs.twimg.com/profile_images/1267830841687891968/tGYJen___normal.jpg" TargetMode="External"/><Relationship Id="rId2443" Type="http://schemas.openxmlformats.org/officeDocument/2006/relationships/hyperlink" Target="http://pbs.twimg.com/profile_images/1298340984099610624/jvyYn2bu_normal.jpg" TargetMode="External"/><Relationship Id="rId2650" Type="http://schemas.openxmlformats.org/officeDocument/2006/relationships/hyperlink" Target="http://pbs.twimg.com/profile_images/1176737669512142848/xt8W0PVt_normal.jpg" TargetMode="External"/><Relationship Id="rId3701" Type="http://schemas.openxmlformats.org/officeDocument/2006/relationships/hyperlink" Target="https://twitter.com/dawindynorth" TargetMode="External"/><Relationship Id="rId208" Type="http://schemas.openxmlformats.org/officeDocument/2006/relationships/hyperlink" Target="https://t.co/WUGN5bZ4JI" TargetMode="External"/><Relationship Id="rId415" Type="http://schemas.openxmlformats.org/officeDocument/2006/relationships/hyperlink" Target="https://t.co/xZWbpVeSmd" TargetMode="External"/><Relationship Id="rId622" Type="http://schemas.openxmlformats.org/officeDocument/2006/relationships/hyperlink" Target="https://t.co/pSKNg1MKg0" TargetMode="External"/><Relationship Id="rId1045" Type="http://schemas.openxmlformats.org/officeDocument/2006/relationships/hyperlink" Target="http://pbs.twimg.com/profile_images/1295433488888467459/pyBvcMc0_normal.jpg" TargetMode="External"/><Relationship Id="rId1252" Type="http://schemas.openxmlformats.org/officeDocument/2006/relationships/hyperlink" Target="http://pbs.twimg.com/profile_images/1046174336099352576/n7HCYLcB_normal.jpg" TargetMode="External"/><Relationship Id="rId2303" Type="http://schemas.openxmlformats.org/officeDocument/2006/relationships/hyperlink" Target="http://pbs.twimg.com/profile_images/1261648381732179973/XFE7rPI6_normal.jpg" TargetMode="External"/><Relationship Id="rId2510" Type="http://schemas.openxmlformats.org/officeDocument/2006/relationships/hyperlink" Target="http://pbs.twimg.com/profile_images/669833285657317376/QguxXwC7_normal.jpg" TargetMode="External"/><Relationship Id="rId1112" Type="http://schemas.openxmlformats.org/officeDocument/2006/relationships/hyperlink" Target="http://pbs.twimg.com/profile_images/1250494687716179971/iBIx3kWv_normal.jpg" TargetMode="External"/><Relationship Id="rId4268" Type="http://schemas.openxmlformats.org/officeDocument/2006/relationships/hyperlink" Target="https://twitter.com/bwilgus" TargetMode="External"/><Relationship Id="rId4475" Type="http://schemas.openxmlformats.org/officeDocument/2006/relationships/hyperlink" Target="https://twitter.com/therealzbo33" TargetMode="External"/><Relationship Id="rId3077" Type="http://schemas.openxmlformats.org/officeDocument/2006/relationships/hyperlink" Target="https://twitter.com/lamarjacksonmvp" TargetMode="External"/><Relationship Id="rId3284" Type="http://schemas.openxmlformats.org/officeDocument/2006/relationships/hyperlink" Target="https://twitter.com/elkster88" TargetMode="External"/><Relationship Id="rId4128" Type="http://schemas.openxmlformats.org/officeDocument/2006/relationships/hyperlink" Target="https://twitter.com/dom2cracked" TargetMode="External"/><Relationship Id="rId4682" Type="http://schemas.openxmlformats.org/officeDocument/2006/relationships/hyperlink" Target="https://twitter.com/fteach90" TargetMode="External"/><Relationship Id="rId1929" Type="http://schemas.openxmlformats.org/officeDocument/2006/relationships/hyperlink" Target="http://pbs.twimg.com/profile_images/1278153210490806273/vzdOjGdz_normal.jpg" TargetMode="External"/><Relationship Id="rId2093" Type="http://schemas.openxmlformats.org/officeDocument/2006/relationships/hyperlink" Target="http://pbs.twimg.com/profile_images/1228278611964284929/ccolJHb2_normal.jpg" TargetMode="External"/><Relationship Id="rId3491" Type="http://schemas.openxmlformats.org/officeDocument/2006/relationships/hyperlink" Target="https://twitter.com/111bellamy" TargetMode="External"/><Relationship Id="rId4335" Type="http://schemas.openxmlformats.org/officeDocument/2006/relationships/hyperlink" Target="https://twitter.com/fb_playbook" TargetMode="External"/><Relationship Id="rId4542" Type="http://schemas.openxmlformats.org/officeDocument/2006/relationships/hyperlink" Target="https://twitter.com/boydroy" TargetMode="External"/><Relationship Id="rId3144" Type="http://schemas.openxmlformats.org/officeDocument/2006/relationships/hyperlink" Target="https://twitter.com/vanossgaming" TargetMode="External"/><Relationship Id="rId3351" Type="http://schemas.openxmlformats.org/officeDocument/2006/relationships/hyperlink" Target="https://twitter.com/jrich_era" TargetMode="External"/><Relationship Id="rId4402" Type="http://schemas.openxmlformats.org/officeDocument/2006/relationships/hyperlink" Target="https://twitter.com/itssaljr" TargetMode="External"/><Relationship Id="rId272" Type="http://schemas.openxmlformats.org/officeDocument/2006/relationships/hyperlink" Target="https://t.co/ullb0CMtEc" TargetMode="External"/><Relationship Id="rId2160" Type="http://schemas.openxmlformats.org/officeDocument/2006/relationships/hyperlink" Target="http://pbs.twimg.com/profile_images/863961600121634816/Y_3hvr9y_normal.jpg" TargetMode="External"/><Relationship Id="rId3004" Type="http://schemas.openxmlformats.org/officeDocument/2006/relationships/hyperlink" Target="https://twitter.com/waxzyy_" TargetMode="External"/><Relationship Id="rId3211" Type="http://schemas.openxmlformats.org/officeDocument/2006/relationships/hyperlink" Target="https://twitter.com/statesburner" TargetMode="External"/><Relationship Id="rId132" Type="http://schemas.openxmlformats.org/officeDocument/2006/relationships/hyperlink" Target="https://t.co/Gl0eG1Tqhv" TargetMode="External"/><Relationship Id="rId2020" Type="http://schemas.openxmlformats.org/officeDocument/2006/relationships/hyperlink" Target="http://pbs.twimg.com/profile_images/1273335521373310976/4X6-NBeu_normal.jpg" TargetMode="External"/><Relationship Id="rId1579" Type="http://schemas.openxmlformats.org/officeDocument/2006/relationships/hyperlink" Target="http://pbs.twimg.com/profile_images/1275965372269821953/5V3gVpCc_normal.jpg" TargetMode="External"/><Relationship Id="rId2977" Type="http://schemas.openxmlformats.org/officeDocument/2006/relationships/hyperlink" Target="https://twitter.com/amb5430" TargetMode="External"/><Relationship Id="rId4192" Type="http://schemas.openxmlformats.org/officeDocument/2006/relationships/hyperlink" Target="https://twitter.com/kein" TargetMode="External"/><Relationship Id="rId5036" Type="http://schemas.openxmlformats.org/officeDocument/2006/relationships/hyperlink" Target="https://twitter.com/disastrmcmaster" TargetMode="External"/><Relationship Id="rId949" Type="http://schemas.openxmlformats.org/officeDocument/2006/relationships/hyperlink" Target="http://pbs.twimg.com/profile_images/1207899702370258944/ww-blMyj_normal.jpg" TargetMode="External"/><Relationship Id="rId1786" Type="http://schemas.openxmlformats.org/officeDocument/2006/relationships/hyperlink" Target="http://pbs.twimg.com/profile_images/1281255741446189056/E3peCR11_normal.jpg" TargetMode="External"/><Relationship Id="rId1993" Type="http://schemas.openxmlformats.org/officeDocument/2006/relationships/hyperlink" Target="http://pbs.twimg.com/profile_images/1213186403162611719/MF05x3dA_normal.jpg" TargetMode="External"/><Relationship Id="rId2837" Type="http://schemas.openxmlformats.org/officeDocument/2006/relationships/hyperlink" Target="http://pbs.twimg.com/profile_images/2346531824/hnprzwhv5vg6tcr55zzr_normal.jpeg" TargetMode="External"/><Relationship Id="rId4052" Type="http://schemas.openxmlformats.org/officeDocument/2006/relationships/hyperlink" Target="https://twitter.com/johnfea1" TargetMode="External"/><Relationship Id="rId78" Type="http://schemas.openxmlformats.org/officeDocument/2006/relationships/hyperlink" Target="https://t.co/sQn3DZz4Hp" TargetMode="External"/><Relationship Id="rId809" Type="http://schemas.openxmlformats.org/officeDocument/2006/relationships/hyperlink" Target="http://pbs.twimg.com/profile_images/787291299661615104/yJ5S2Ymv_normal.jpg" TargetMode="External"/><Relationship Id="rId1439" Type="http://schemas.openxmlformats.org/officeDocument/2006/relationships/hyperlink" Target="http://pbs.twimg.com/profile_images/1268296210756128768/YRwPIYgD_normal.jpg" TargetMode="External"/><Relationship Id="rId1646" Type="http://schemas.openxmlformats.org/officeDocument/2006/relationships/hyperlink" Target="http://pbs.twimg.com/profile_images/1218762775721197568/BPJF-nAU_normal.jpg" TargetMode="External"/><Relationship Id="rId1853" Type="http://schemas.openxmlformats.org/officeDocument/2006/relationships/hyperlink" Target="http://pbs.twimg.com/profile_images/676677649/fweekly_normal.jpg" TargetMode="External"/><Relationship Id="rId2904" Type="http://schemas.openxmlformats.org/officeDocument/2006/relationships/hyperlink" Target="https://twitter.com/trailblazers" TargetMode="External"/><Relationship Id="rId1506" Type="http://schemas.openxmlformats.org/officeDocument/2006/relationships/hyperlink" Target="http://pbs.twimg.com/profile_images/874276197357596672/kUuht00m_normal.jpg" TargetMode="External"/><Relationship Id="rId1713" Type="http://schemas.openxmlformats.org/officeDocument/2006/relationships/hyperlink" Target="http://pbs.twimg.com/profile_images/1270779179047489537/1V_VjvFp_normal.jpg" TargetMode="External"/><Relationship Id="rId1920" Type="http://schemas.openxmlformats.org/officeDocument/2006/relationships/hyperlink" Target="http://pbs.twimg.com/profile_images/1220527277668274176/4RLjMGwN_normal.jpg" TargetMode="External"/><Relationship Id="rId4869" Type="http://schemas.openxmlformats.org/officeDocument/2006/relationships/hyperlink" Target="https://twitter.com/rktaylor628" TargetMode="External"/><Relationship Id="rId3678" Type="http://schemas.openxmlformats.org/officeDocument/2006/relationships/hyperlink" Target="https://twitter.com/jcolehourz" TargetMode="External"/><Relationship Id="rId3885" Type="http://schemas.openxmlformats.org/officeDocument/2006/relationships/hyperlink" Target="https://twitter.com/weareafca" TargetMode="External"/><Relationship Id="rId4729" Type="http://schemas.openxmlformats.org/officeDocument/2006/relationships/hyperlink" Target="https://twitter.com/robfatheatre" TargetMode="External"/><Relationship Id="rId4936" Type="http://schemas.openxmlformats.org/officeDocument/2006/relationships/hyperlink" Target="https://twitter.com/iveeno" TargetMode="External"/><Relationship Id="rId599" Type="http://schemas.openxmlformats.org/officeDocument/2006/relationships/hyperlink" Target="https://t.co/hdbqLQxLcQ" TargetMode="External"/><Relationship Id="rId2487" Type="http://schemas.openxmlformats.org/officeDocument/2006/relationships/hyperlink" Target="http://pbs.twimg.com/profile_images/1183775271339646976/qf23Lg8B_normal.jpg" TargetMode="External"/><Relationship Id="rId2694" Type="http://schemas.openxmlformats.org/officeDocument/2006/relationships/hyperlink" Target="http://pbs.twimg.com/profile_images/1276241890552066048/3Rffxyam_normal.jpg" TargetMode="External"/><Relationship Id="rId3538" Type="http://schemas.openxmlformats.org/officeDocument/2006/relationships/hyperlink" Target="https://twitter.com/lakers" TargetMode="External"/><Relationship Id="rId3745" Type="http://schemas.openxmlformats.org/officeDocument/2006/relationships/hyperlink" Target="https://twitter.com/coachcbohl" TargetMode="External"/><Relationship Id="rId459" Type="http://schemas.openxmlformats.org/officeDocument/2006/relationships/hyperlink" Target="https://t.co/o9ubXLhPfu" TargetMode="External"/><Relationship Id="rId666" Type="http://schemas.openxmlformats.org/officeDocument/2006/relationships/hyperlink" Target="https://t.co/ScNVY5d91C" TargetMode="External"/><Relationship Id="rId873" Type="http://schemas.openxmlformats.org/officeDocument/2006/relationships/hyperlink" Target="http://pbs.twimg.com/profile_images/1295524657798340609/dH6i6AiZ_normal.jpg" TargetMode="External"/><Relationship Id="rId1089" Type="http://schemas.openxmlformats.org/officeDocument/2006/relationships/hyperlink" Target="http://pbs.twimg.com/profile_images/884463702547869696/thpzdg5S_normal.jpg" TargetMode="External"/><Relationship Id="rId1296" Type="http://schemas.openxmlformats.org/officeDocument/2006/relationships/hyperlink" Target="http://pbs.twimg.com/profile_images/1297081232954494976/9hnDYq5j_normal.jpg" TargetMode="External"/><Relationship Id="rId2347" Type="http://schemas.openxmlformats.org/officeDocument/2006/relationships/hyperlink" Target="http://pbs.twimg.com/profile_images/1081664112948637699/fYoD_oJ4_normal.jpg" TargetMode="External"/><Relationship Id="rId2554" Type="http://schemas.openxmlformats.org/officeDocument/2006/relationships/hyperlink" Target="http://pbs.twimg.com/profile_images/1283369745031585794/HC5jzAzZ_normal.jpg" TargetMode="External"/><Relationship Id="rId3952" Type="http://schemas.openxmlformats.org/officeDocument/2006/relationships/hyperlink" Target="https://twitter.com/jessegranger_" TargetMode="External"/><Relationship Id="rId319" Type="http://schemas.openxmlformats.org/officeDocument/2006/relationships/hyperlink" Target="https://t.co/MOXuEXmkpU" TargetMode="External"/><Relationship Id="rId526" Type="http://schemas.openxmlformats.org/officeDocument/2006/relationships/hyperlink" Target="https://t.co/TCkaBcURJ1" TargetMode="External"/><Relationship Id="rId1156" Type="http://schemas.openxmlformats.org/officeDocument/2006/relationships/hyperlink" Target="http://pbs.twimg.com/profile_images/1285778597358247936/_R8YaGoZ_normal.jpg" TargetMode="External"/><Relationship Id="rId1363" Type="http://schemas.openxmlformats.org/officeDocument/2006/relationships/hyperlink" Target="http://pbs.twimg.com/profile_images/1190734735292686337/9-vw8YYt_normal.jpg" TargetMode="External"/><Relationship Id="rId2207" Type="http://schemas.openxmlformats.org/officeDocument/2006/relationships/hyperlink" Target="http://pbs.twimg.com/profile_images/1272717642235883520/2dthwE8B_normal.jpg" TargetMode="External"/><Relationship Id="rId2761" Type="http://schemas.openxmlformats.org/officeDocument/2006/relationships/hyperlink" Target="http://pbs.twimg.com/profile_images/1051477267925352448/BM2VzYwR_normal.jpg" TargetMode="External"/><Relationship Id="rId3605" Type="http://schemas.openxmlformats.org/officeDocument/2006/relationships/hyperlink" Target="https://twitter.com/toyotapacific" TargetMode="External"/><Relationship Id="rId3812" Type="http://schemas.openxmlformats.org/officeDocument/2006/relationships/hyperlink" Target="https://twitter.com/readytorelax" TargetMode="External"/><Relationship Id="rId733" Type="http://schemas.openxmlformats.org/officeDocument/2006/relationships/hyperlink" Target="http://pbs.twimg.com/profile_images/1292662866856882176/GYJ7o6WR_normal.jpg" TargetMode="External"/><Relationship Id="rId940" Type="http://schemas.openxmlformats.org/officeDocument/2006/relationships/hyperlink" Target="http://pbs.twimg.com/profile_images/1298443386496651264/DOn8pLKw_normal.jpg" TargetMode="External"/><Relationship Id="rId1016" Type="http://schemas.openxmlformats.org/officeDocument/2006/relationships/hyperlink" Target="http://pbs.twimg.com/profile_images/1298016998312407040/jRNdfORT_normal.jpg" TargetMode="External"/><Relationship Id="rId1570" Type="http://schemas.openxmlformats.org/officeDocument/2006/relationships/hyperlink" Target="http://pbs.twimg.com/profile_images/1195080242844622848/sRYgR1je_normal.jpg" TargetMode="External"/><Relationship Id="rId2414" Type="http://schemas.openxmlformats.org/officeDocument/2006/relationships/hyperlink" Target="http://pbs.twimg.com/profile_images/1110579126677790722/r4F17Lz3_normal.jpg" TargetMode="External"/><Relationship Id="rId2621" Type="http://schemas.openxmlformats.org/officeDocument/2006/relationships/hyperlink" Target="http://pbs.twimg.com/profile_images/1210692563025436679/ttbMKHwU_normal.jpg" TargetMode="External"/><Relationship Id="rId800" Type="http://schemas.openxmlformats.org/officeDocument/2006/relationships/hyperlink" Target="http://pbs.twimg.com/profile_images/1141459766637662209/FOCXtzk4_normal.jpg" TargetMode="External"/><Relationship Id="rId1223" Type="http://schemas.openxmlformats.org/officeDocument/2006/relationships/hyperlink" Target="http://pbs.twimg.com/profile_images/1298089665698959361/8V9oubi3_normal.jpg" TargetMode="External"/><Relationship Id="rId1430" Type="http://schemas.openxmlformats.org/officeDocument/2006/relationships/hyperlink" Target="http://pbs.twimg.com/profile_images/1297755147339145216/vR8GTico_normal.jpg" TargetMode="External"/><Relationship Id="rId4379" Type="http://schemas.openxmlformats.org/officeDocument/2006/relationships/hyperlink" Target="https://twitter.com/phillycustoms" TargetMode="External"/><Relationship Id="rId4586" Type="http://schemas.openxmlformats.org/officeDocument/2006/relationships/hyperlink" Target="https://twitter.com/golden_zen1" TargetMode="External"/><Relationship Id="rId4793" Type="http://schemas.openxmlformats.org/officeDocument/2006/relationships/hyperlink" Target="https://twitter.com/tasintroy_" TargetMode="External"/><Relationship Id="rId3188" Type="http://schemas.openxmlformats.org/officeDocument/2006/relationships/hyperlink" Target="https://twitter.com/antmaster7" TargetMode="External"/><Relationship Id="rId3395" Type="http://schemas.openxmlformats.org/officeDocument/2006/relationships/hyperlink" Target="https://twitter.com/espn" TargetMode="External"/><Relationship Id="rId4239" Type="http://schemas.openxmlformats.org/officeDocument/2006/relationships/hyperlink" Target="https://twitter.com/scottcelestre" TargetMode="External"/><Relationship Id="rId4446" Type="http://schemas.openxmlformats.org/officeDocument/2006/relationships/hyperlink" Target="https://twitter.com/joerexrode" TargetMode="External"/><Relationship Id="rId4653" Type="http://schemas.openxmlformats.org/officeDocument/2006/relationships/hyperlink" Target="https://twitter.com/jerrryv" TargetMode="External"/><Relationship Id="rId4860" Type="http://schemas.openxmlformats.org/officeDocument/2006/relationships/hyperlink" Target="https://twitter.com/irishfan357" TargetMode="External"/><Relationship Id="rId3048" Type="http://schemas.openxmlformats.org/officeDocument/2006/relationships/hyperlink" Target="https://twitter.com/grizzstanacc" TargetMode="External"/><Relationship Id="rId3255" Type="http://schemas.openxmlformats.org/officeDocument/2006/relationships/hyperlink" Target="https://twitter.com/pokemongoapp" TargetMode="External"/><Relationship Id="rId3462" Type="http://schemas.openxmlformats.org/officeDocument/2006/relationships/hyperlink" Target="https://twitter.com/ginger_snap224" TargetMode="External"/><Relationship Id="rId4306" Type="http://schemas.openxmlformats.org/officeDocument/2006/relationships/hyperlink" Target="https://twitter.com/christopheraau2" TargetMode="External"/><Relationship Id="rId4513" Type="http://schemas.openxmlformats.org/officeDocument/2006/relationships/hyperlink" Target="https://twitter.com/ianladner" TargetMode="External"/><Relationship Id="rId4720" Type="http://schemas.openxmlformats.org/officeDocument/2006/relationships/hyperlink" Target="https://twitter.com/gruthums" TargetMode="External"/><Relationship Id="rId176" Type="http://schemas.openxmlformats.org/officeDocument/2006/relationships/hyperlink" Target="https://t.co/8BTjVgpAfE" TargetMode="External"/><Relationship Id="rId383" Type="http://schemas.openxmlformats.org/officeDocument/2006/relationships/hyperlink" Target="https://t.co/i4p8aJWnW8" TargetMode="External"/><Relationship Id="rId590" Type="http://schemas.openxmlformats.org/officeDocument/2006/relationships/hyperlink" Target="https://t.co/jQ0lk29gZw" TargetMode="External"/><Relationship Id="rId2064" Type="http://schemas.openxmlformats.org/officeDocument/2006/relationships/hyperlink" Target="http://pbs.twimg.com/profile_images/1183249146/image_normal.jpg" TargetMode="External"/><Relationship Id="rId2271" Type="http://schemas.openxmlformats.org/officeDocument/2006/relationships/hyperlink" Target="http://pbs.twimg.com/profile_images/1114199961246167040/jecuwfSV_normal.jpg" TargetMode="External"/><Relationship Id="rId3115" Type="http://schemas.openxmlformats.org/officeDocument/2006/relationships/hyperlink" Target="https://twitter.com/nbaontnt" TargetMode="External"/><Relationship Id="rId3322" Type="http://schemas.openxmlformats.org/officeDocument/2006/relationships/hyperlink" Target="https://twitter.com/officialdee_3" TargetMode="External"/><Relationship Id="rId243" Type="http://schemas.openxmlformats.org/officeDocument/2006/relationships/hyperlink" Target="https://t.co/ieu5lCxBar" TargetMode="External"/><Relationship Id="rId450" Type="http://schemas.openxmlformats.org/officeDocument/2006/relationships/hyperlink" Target="https://t.co/AXt7YTe2fM" TargetMode="External"/><Relationship Id="rId1080" Type="http://schemas.openxmlformats.org/officeDocument/2006/relationships/hyperlink" Target="http://pbs.twimg.com/profile_images/1275142624689569793/Es2uzQJl_normal.jpg" TargetMode="External"/><Relationship Id="rId2131" Type="http://schemas.openxmlformats.org/officeDocument/2006/relationships/hyperlink" Target="http://pbs.twimg.com/profile_images/931723059387564032/MtQqFXsa_normal.jpg" TargetMode="External"/><Relationship Id="rId103" Type="http://schemas.openxmlformats.org/officeDocument/2006/relationships/hyperlink" Target="https://t.co/16IKTiXf49" TargetMode="External"/><Relationship Id="rId310" Type="http://schemas.openxmlformats.org/officeDocument/2006/relationships/hyperlink" Target="https://t.co/hgouSnlK0A" TargetMode="External"/><Relationship Id="rId4096" Type="http://schemas.openxmlformats.org/officeDocument/2006/relationships/hyperlink" Target="https://twitter.com/papamace69" TargetMode="External"/><Relationship Id="rId1897" Type="http://schemas.openxmlformats.org/officeDocument/2006/relationships/hyperlink" Target="http://pbs.twimg.com/profile_images/1180184768740298752/OvpVTeNZ_normal.jpg" TargetMode="External"/><Relationship Id="rId2948" Type="http://schemas.openxmlformats.org/officeDocument/2006/relationships/hyperlink" Target="https://twitter.com/anila62069708" TargetMode="External"/><Relationship Id="rId1757" Type="http://schemas.openxmlformats.org/officeDocument/2006/relationships/hyperlink" Target="http://pbs.twimg.com/profile_images/1298470046910394368/9Y8BZ7sf_normal.jpg" TargetMode="External"/><Relationship Id="rId1964" Type="http://schemas.openxmlformats.org/officeDocument/2006/relationships/hyperlink" Target="http://pbs.twimg.com/profile_images/1294503605731495939/SaQO0jjW_normal.jpg" TargetMode="External"/><Relationship Id="rId2808" Type="http://schemas.openxmlformats.org/officeDocument/2006/relationships/hyperlink" Target="http://pbs.twimg.com/profile_images/1181378805082083328/XcL4vcYn_normal.jpg" TargetMode="External"/><Relationship Id="rId4163" Type="http://schemas.openxmlformats.org/officeDocument/2006/relationships/hyperlink" Target="https://twitter.com/valleymadebih" TargetMode="External"/><Relationship Id="rId4370" Type="http://schemas.openxmlformats.org/officeDocument/2006/relationships/hyperlink" Target="https://twitter.com/mvpdebo" TargetMode="External"/><Relationship Id="rId5007" Type="http://schemas.openxmlformats.org/officeDocument/2006/relationships/hyperlink" Target="https://twitter.com/thrillathechase" TargetMode="External"/><Relationship Id="rId49" Type="http://schemas.openxmlformats.org/officeDocument/2006/relationships/hyperlink" Target="https://t.co/yuVVJGYdQG" TargetMode="External"/><Relationship Id="rId1617" Type="http://schemas.openxmlformats.org/officeDocument/2006/relationships/hyperlink" Target="http://pbs.twimg.com/profile_images/1295917407014391808/ORxjTt2v_normal.jpg" TargetMode="External"/><Relationship Id="rId1824" Type="http://schemas.openxmlformats.org/officeDocument/2006/relationships/hyperlink" Target="http://pbs.twimg.com/profile_images/1257052588601757696/v_m-WLU5_normal.jpg" TargetMode="External"/><Relationship Id="rId4023" Type="http://schemas.openxmlformats.org/officeDocument/2006/relationships/hyperlink" Target="https://twitter.com/callmeruss2" TargetMode="External"/><Relationship Id="rId4230" Type="http://schemas.openxmlformats.org/officeDocument/2006/relationships/hyperlink" Target="https://twitter.com/alifeoftony" TargetMode="External"/><Relationship Id="rId3789" Type="http://schemas.openxmlformats.org/officeDocument/2006/relationships/hyperlink" Target="https://twitter.com/katherineykwu" TargetMode="External"/><Relationship Id="rId2598" Type="http://schemas.openxmlformats.org/officeDocument/2006/relationships/hyperlink" Target="http://pbs.twimg.com/profile_images/1290503433338802178/rSArXg4x_normal.jpg" TargetMode="External"/><Relationship Id="rId3996" Type="http://schemas.openxmlformats.org/officeDocument/2006/relationships/hyperlink" Target="https://twitter.com/salt_dodger" TargetMode="External"/><Relationship Id="rId3649" Type="http://schemas.openxmlformats.org/officeDocument/2006/relationships/hyperlink" Target="https://twitter.com/verysadcanesfan" TargetMode="External"/><Relationship Id="rId3856" Type="http://schemas.openxmlformats.org/officeDocument/2006/relationships/hyperlink" Target="https://twitter.com/natocoles" TargetMode="External"/><Relationship Id="rId4907" Type="http://schemas.openxmlformats.org/officeDocument/2006/relationships/hyperlink" Target="https://twitter.com/nakeddmoleratt" TargetMode="External"/><Relationship Id="rId5071" Type="http://schemas.openxmlformats.org/officeDocument/2006/relationships/hyperlink" Target="https://twitter.com/kennyk35961021" TargetMode="External"/><Relationship Id="rId777" Type="http://schemas.openxmlformats.org/officeDocument/2006/relationships/hyperlink" Target="http://pbs.twimg.com/profile_images/1297106836147953665/meGT9HPC_normal.jpg" TargetMode="External"/><Relationship Id="rId984" Type="http://schemas.openxmlformats.org/officeDocument/2006/relationships/hyperlink" Target="http://pbs.twimg.com/profile_images/1297504885768957952/HkMHDhps_normal.jpg" TargetMode="External"/><Relationship Id="rId2458" Type="http://schemas.openxmlformats.org/officeDocument/2006/relationships/hyperlink" Target="http://pbs.twimg.com/profile_images/1274770056254156802/YOp8WW78_normal.jpg" TargetMode="External"/><Relationship Id="rId2665" Type="http://schemas.openxmlformats.org/officeDocument/2006/relationships/hyperlink" Target="http://pbs.twimg.com/profile_images/917534377571217433/-HoVUZYj_normal.jpg" TargetMode="External"/><Relationship Id="rId2872" Type="http://schemas.openxmlformats.org/officeDocument/2006/relationships/hyperlink" Target="http://pbs.twimg.com/profile_images/1217327128385146881/7aXktoTr_normal.jpg" TargetMode="External"/><Relationship Id="rId3509" Type="http://schemas.openxmlformats.org/officeDocument/2006/relationships/hyperlink" Target="https://twitter.com/youjustlostnba" TargetMode="External"/><Relationship Id="rId3716" Type="http://schemas.openxmlformats.org/officeDocument/2006/relationships/hyperlink" Target="https://twitter.com/simvnp" TargetMode="External"/><Relationship Id="rId3923" Type="http://schemas.openxmlformats.org/officeDocument/2006/relationships/hyperlink" Target="https://twitter.com/cryaidan" TargetMode="External"/><Relationship Id="rId637" Type="http://schemas.openxmlformats.org/officeDocument/2006/relationships/hyperlink" Target="https://t.co/zT7vvD9Sv2" TargetMode="External"/><Relationship Id="rId844" Type="http://schemas.openxmlformats.org/officeDocument/2006/relationships/hyperlink" Target="http://pbs.twimg.com/profile_images/1296680301947547649/Y0msTXhd_normal.jpg" TargetMode="External"/><Relationship Id="rId1267" Type="http://schemas.openxmlformats.org/officeDocument/2006/relationships/hyperlink" Target="http://pbs.twimg.com/profile_images/1222711983570636801/2ckj9OOW_normal.jpg" TargetMode="External"/><Relationship Id="rId1474" Type="http://schemas.openxmlformats.org/officeDocument/2006/relationships/hyperlink" Target="http://pbs.twimg.com/profile_images/1295025643860762624/kAepPqe2_normal.jpg" TargetMode="External"/><Relationship Id="rId1681" Type="http://schemas.openxmlformats.org/officeDocument/2006/relationships/hyperlink" Target="http://pbs.twimg.com/profile_images/1213650989510623233/wOLf5pNv_normal.jpg" TargetMode="External"/><Relationship Id="rId2318" Type="http://schemas.openxmlformats.org/officeDocument/2006/relationships/hyperlink" Target="http://pbs.twimg.com/profile_images/1280884998103588865/4x02E03__normal.jpg" TargetMode="External"/><Relationship Id="rId2525" Type="http://schemas.openxmlformats.org/officeDocument/2006/relationships/hyperlink" Target="http://pbs.twimg.com/profile_images/1297943071078965248/wageUqoO_normal.jpg" TargetMode="External"/><Relationship Id="rId2732" Type="http://schemas.openxmlformats.org/officeDocument/2006/relationships/hyperlink" Target="http://pbs.twimg.com/profile_images/1149704287867613189/-5LaUwrX_normal.jpg" TargetMode="External"/><Relationship Id="rId704" Type="http://schemas.openxmlformats.org/officeDocument/2006/relationships/hyperlink" Target="https://t.co/B5sJVMWRpr" TargetMode="External"/><Relationship Id="rId911" Type="http://schemas.openxmlformats.org/officeDocument/2006/relationships/hyperlink" Target="http://pbs.twimg.com/profile_images/1296787739547856897/dvnDhFZc_normal.jpg" TargetMode="External"/><Relationship Id="rId1127" Type="http://schemas.openxmlformats.org/officeDocument/2006/relationships/hyperlink" Target="http://pbs.twimg.com/profile_images/1203370528402075648/IN4L1GCO_normal.jpg" TargetMode="External"/><Relationship Id="rId1334" Type="http://schemas.openxmlformats.org/officeDocument/2006/relationships/hyperlink" Target="http://pbs.twimg.com/profile_images/1298581785819918338/l2yX_TVH_normal.jpg" TargetMode="External"/><Relationship Id="rId1541" Type="http://schemas.openxmlformats.org/officeDocument/2006/relationships/hyperlink" Target="http://pbs.twimg.com/profile_images/1290894048127930368/jAqQhvAD_normal.jpg" TargetMode="External"/><Relationship Id="rId4697" Type="http://schemas.openxmlformats.org/officeDocument/2006/relationships/hyperlink" Target="https://twitter.com/jmichaelclifton" TargetMode="External"/><Relationship Id="rId40" Type="http://schemas.openxmlformats.org/officeDocument/2006/relationships/hyperlink" Target="https://t.co/wqhc3kEZkg" TargetMode="External"/><Relationship Id="rId1401" Type="http://schemas.openxmlformats.org/officeDocument/2006/relationships/hyperlink" Target="http://pbs.twimg.com/profile_images/1283650237232447490/1V5N7XAg_normal.jpg" TargetMode="External"/><Relationship Id="rId3299" Type="http://schemas.openxmlformats.org/officeDocument/2006/relationships/hyperlink" Target="https://twitter.com/sickal1" TargetMode="External"/><Relationship Id="rId4557" Type="http://schemas.openxmlformats.org/officeDocument/2006/relationships/hyperlink" Target="https://twitter.com/adrianr_13" TargetMode="External"/><Relationship Id="rId4764" Type="http://schemas.openxmlformats.org/officeDocument/2006/relationships/hyperlink" Target="https://twitter.com/streatyx" TargetMode="External"/><Relationship Id="rId3159" Type="http://schemas.openxmlformats.org/officeDocument/2006/relationships/hyperlink" Target="https://twitter.com/dalewaters82" TargetMode="External"/><Relationship Id="rId3366" Type="http://schemas.openxmlformats.org/officeDocument/2006/relationships/hyperlink" Target="https://twitter.com/parwani_milind" TargetMode="External"/><Relationship Id="rId3573" Type="http://schemas.openxmlformats.org/officeDocument/2006/relationships/hyperlink" Target="https://twitter.com/snyyredd" TargetMode="External"/><Relationship Id="rId4417" Type="http://schemas.openxmlformats.org/officeDocument/2006/relationships/hyperlink" Target="https://twitter.com/marvelousgreg" TargetMode="External"/><Relationship Id="rId4971" Type="http://schemas.openxmlformats.org/officeDocument/2006/relationships/hyperlink" Target="https://twitter.com/rockmandash12" TargetMode="External"/><Relationship Id="rId287" Type="http://schemas.openxmlformats.org/officeDocument/2006/relationships/hyperlink" Target="https://t.co/cKTsp1Uh8M" TargetMode="External"/><Relationship Id="rId494" Type="http://schemas.openxmlformats.org/officeDocument/2006/relationships/hyperlink" Target="http://t.co/Ca1Q8dw2J0" TargetMode="External"/><Relationship Id="rId2175" Type="http://schemas.openxmlformats.org/officeDocument/2006/relationships/hyperlink" Target="http://pbs.twimg.com/profile_images/1281740767443202048/DuFU8lXd_normal.jpg" TargetMode="External"/><Relationship Id="rId2382" Type="http://schemas.openxmlformats.org/officeDocument/2006/relationships/hyperlink" Target="http://pbs.twimg.com/profile_images/1194630667767701504/fddxDyE-_normal.jpg" TargetMode="External"/><Relationship Id="rId3019" Type="http://schemas.openxmlformats.org/officeDocument/2006/relationships/hyperlink" Target="https://twitter.com/dee_431" TargetMode="External"/><Relationship Id="rId3226" Type="http://schemas.openxmlformats.org/officeDocument/2006/relationships/hyperlink" Target="https://twitter.com/yoyotrav" TargetMode="External"/><Relationship Id="rId3780" Type="http://schemas.openxmlformats.org/officeDocument/2006/relationships/hyperlink" Target="https://twitter.com/imthesongbirdy" TargetMode="External"/><Relationship Id="rId4624" Type="http://schemas.openxmlformats.org/officeDocument/2006/relationships/hyperlink" Target="https://twitter.com/feltbot" TargetMode="External"/><Relationship Id="rId4831" Type="http://schemas.openxmlformats.org/officeDocument/2006/relationships/hyperlink" Target="https://twitter.com/yungsharktopus" TargetMode="External"/><Relationship Id="rId147" Type="http://schemas.openxmlformats.org/officeDocument/2006/relationships/hyperlink" Target="https://t.co/0k1l4xP2Uk" TargetMode="External"/><Relationship Id="rId354" Type="http://schemas.openxmlformats.org/officeDocument/2006/relationships/hyperlink" Target="https://t.co/70NpXHObqy" TargetMode="External"/><Relationship Id="rId1191" Type="http://schemas.openxmlformats.org/officeDocument/2006/relationships/hyperlink" Target="http://pbs.twimg.com/profile_images/1293226505544167425/BO2-g_-U_normal.jpg" TargetMode="External"/><Relationship Id="rId2035" Type="http://schemas.openxmlformats.org/officeDocument/2006/relationships/hyperlink" Target="http://pbs.twimg.com/profile_images/1281293232413052928/uPZYanLa_normal.jpg" TargetMode="External"/><Relationship Id="rId3433" Type="http://schemas.openxmlformats.org/officeDocument/2006/relationships/hyperlink" Target="https://twitter.com/nicolas_fulford" TargetMode="External"/><Relationship Id="rId3640" Type="http://schemas.openxmlformats.org/officeDocument/2006/relationships/hyperlink" Target="https://twitter.com/zay_03g" TargetMode="External"/><Relationship Id="rId561" Type="http://schemas.openxmlformats.org/officeDocument/2006/relationships/hyperlink" Target="https://t.co/vU5vy3ZaOX" TargetMode="External"/><Relationship Id="rId2242" Type="http://schemas.openxmlformats.org/officeDocument/2006/relationships/hyperlink" Target="http://pbs.twimg.com/profile_images/1266507493213167617/uaHSjxXy_normal.jpg" TargetMode="External"/><Relationship Id="rId3500" Type="http://schemas.openxmlformats.org/officeDocument/2006/relationships/hyperlink" Target="https://twitter.com/jacobs835" TargetMode="External"/><Relationship Id="rId214" Type="http://schemas.openxmlformats.org/officeDocument/2006/relationships/hyperlink" Target="https://t.co/bFDVppHMI4" TargetMode="External"/><Relationship Id="rId421" Type="http://schemas.openxmlformats.org/officeDocument/2006/relationships/hyperlink" Target="https://t.co/Vnf92hSFVv" TargetMode="External"/><Relationship Id="rId1051" Type="http://schemas.openxmlformats.org/officeDocument/2006/relationships/hyperlink" Target="http://pbs.twimg.com/profile_images/1298704340186693633/gs-G0QFA_normal.jpg" TargetMode="External"/><Relationship Id="rId2102" Type="http://schemas.openxmlformats.org/officeDocument/2006/relationships/hyperlink" Target="http://pbs.twimg.com/profile_images/973213420244951040/4sVpz-XC_normal.jpg" TargetMode="External"/><Relationship Id="rId1868" Type="http://schemas.openxmlformats.org/officeDocument/2006/relationships/hyperlink" Target="http://pbs.twimg.com/profile_images/1177992374120861697/Bw9aANgt_normal.jpg" TargetMode="External"/><Relationship Id="rId4067" Type="http://schemas.openxmlformats.org/officeDocument/2006/relationships/hyperlink" Target="https://twitter.com/mr_emjeffries" TargetMode="External"/><Relationship Id="rId4274" Type="http://schemas.openxmlformats.org/officeDocument/2006/relationships/hyperlink" Target="https://twitter.com/rhondanicole25" TargetMode="External"/><Relationship Id="rId4481" Type="http://schemas.openxmlformats.org/officeDocument/2006/relationships/hyperlink" Target="https://twitter.com/dbl_pdx" TargetMode="External"/><Relationship Id="rId2919" Type="http://schemas.openxmlformats.org/officeDocument/2006/relationships/hyperlink" Target="https://twitter.com/triviaphoenix" TargetMode="External"/><Relationship Id="rId3083" Type="http://schemas.openxmlformats.org/officeDocument/2006/relationships/hyperlink" Target="https://twitter.com/comicsinthega" TargetMode="External"/><Relationship Id="rId3290" Type="http://schemas.openxmlformats.org/officeDocument/2006/relationships/hyperlink" Target="https://twitter.com/mr_burton91" TargetMode="External"/><Relationship Id="rId4134" Type="http://schemas.openxmlformats.org/officeDocument/2006/relationships/hyperlink" Target="https://twitter.com/amenakoium" TargetMode="External"/><Relationship Id="rId4341" Type="http://schemas.openxmlformats.org/officeDocument/2006/relationships/hyperlink" Target="https://twitter.com/lemachinenyy" TargetMode="External"/><Relationship Id="rId1728" Type="http://schemas.openxmlformats.org/officeDocument/2006/relationships/hyperlink" Target="http://pbs.twimg.com/profile_images/1298736136240508928/NUd442Yy_normal.jpg" TargetMode="External"/><Relationship Id="rId1935" Type="http://schemas.openxmlformats.org/officeDocument/2006/relationships/hyperlink" Target="http://pbs.twimg.com/profile_images/1295874318283362304/B4J-K5U6_normal.jpg" TargetMode="External"/><Relationship Id="rId3150" Type="http://schemas.openxmlformats.org/officeDocument/2006/relationships/hyperlink" Target="https://twitter.com/neucasha" TargetMode="External"/><Relationship Id="rId4201" Type="http://schemas.openxmlformats.org/officeDocument/2006/relationships/hyperlink" Target="https://twitter.com/johnmacwhat" TargetMode="External"/><Relationship Id="rId3010" Type="http://schemas.openxmlformats.org/officeDocument/2006/relationships/hyperlink" Target="https://twitter.com/arifleischer" TargetMode="External"/><Relationship Id="rId3967" Type="http://schemas.openxmlformats.org/officeDocument/2006/relationships/hyperlink" Target="https://twitter.com/mlbstats" TargetMode="External"/><Relationship Id="rId4" Type="http://schemas.openxmlformats.org/officeDocument/2006/relationships/hyperlink" Target="https://t.co/gfVZ2Q53Bp" TargetMode="External"/><Relationship Id="rId888" Type="http://schemas.openxmlformats.org/officeDocument/2006/relationships/hyperlink" Target="http://pbs.twimg.com/profile_images/964228846408142849/bwSlYH--_normal.jpg" TargetMode="External"/><Relationship Id="rId2569" Type="http://schemas.openxmlformats.org/officeDocument/2006/relationships/hyperlink" Target="http://pbs.twimg.com/profile_images/1298119504614944768/B6PHbYXI_normal.jpg" TargetMode="External"/><Relationship Id="rId2776" Type="http://schemas.openxmlformats.org/officeDocument/2006/relationships/hyperlink" Target="http://pbs.twimg.com/profile_images/1243020881758208004/Gi9N6dkw_normal.jpg" TargetMode="External"/><Relationship Id="rId2983" Type="http://schemas.openxmlformats.org/officeDocument/2006/relationships/hyperlink" Target="https://twitter.com/eduardohagn" TargetMode="External"/><Relationship Id="rId3827" Type="http://schemas.openxmlformats.org/officeDocument/2006/relationships/hyperlink" Target="https://twitter.com/txcharlottekemp" TargetMode="External"/><Relationship Id="rId748" Type="http://schemas.openxmlformats.org/officeDocument/2006/relationships/hyperlink" Target="http://pbs.twimg.com/profile_images/1270087069977673730/vmMG6Vjh_normal.jpg" TargetMode="External"/><Relationship Id="rId955" Type="http://schemas.openxmlformats.org/officeDocument/2006/relationships/hyperlink" Target="http://pbs.twimg.com/profile_images/768460961825062912/w1zHYyIt_normal.jpg" TargetMode="External"/><Relationship Id="rId1378" Type="http://schemas.openxmlformats.org/officeDocument/2006/relationships/hyperlink" Target="http://pbs.twimg.com/profile_images/1298187300967350274/XIgrMqu__normal.jpg" TargetMode="External"/><Relationship Id="rId1585" Type="http://schemas.openxmlformats.org/officeDocument/2006/relationships/hyperlink" Target="http://pbs.twimg.com/profile_images/1207430163736276992/H3RQHGcE_normal.jpg" TargetMode="External"/><Relationship Id="rId1792" Type="http://schemas.openxmlformats.org/officeDocument/2006/relationships/hyperlink" Target="http://pbs.twimg.com/profile_images/1286384000672714753/soOLOeld_normal.jpg" TargetMode="External"/><Relationship Id="rId2429" Type="http://schemas.openxmlformats.org/officeDocument/2006/relationships/hyperlink" Target="http://pbs.twimg.com/profile_images/1181777398548746240/gnU7wEhX_normal.jpg" TargetMode="External"/><Relationship Id="rId2636" Type="http://schemas.openxmlformats.org/officeDocument/2006/relationships/hyperlink" Target="http://pbs.twimg.com/profile_images/1025452199219023873/g2d0hntP_normal.jpg" TargetMode="External"/><Relationship Id="rId2843" Type="http://schemas.openxmlformats.org/officeDocument/2006/relationships/hyperlink" Target="http://pbs.twimg.com/profile_images/1283786814898286592/VnNhZNo-_normal.jpg" TargetMode="External"/><Relationship Id="rId5042" Type="http://schemas.openxmlformats.org/officeDocument/2006/relationships/hyperlink" Target="https://twitter.com/wartimegirl" TargetMode="External"/><Relationship Id="rId84" Type="http://schemas.openxmlformats.org/officeDocument/2006/relationships/hyperlink" Target="https://t.co/j5qpISGqeE" TargetMode="External"/><Relationship Id="rId608" Type="http://schemas.openxmlformats.org/officeDocument/2006/relationships/hyperlink" Target="https://t.co/e9zQZGiWsy" TargetMode="External"/><Relationship Id="rId815" Type="http://schemas.openxmlformats.org/officeDocument/2006/relationships/hyperlink" Target="http://pbs.twimg.com/profile_images/1047275539327737862/V6HXXvYc_normal.jpg" TargetMode="External"/><Relationship Id="rId1238" Type="http://schemas.openxmlformats.org/officeDocument/2006/relationships/hyperlink" Target="http://pbs.twimg.com/profile_images/1257065231936880643/iYReq58R_normal.jpg" TargetMode="External"/><Relationship Id="rId1445" Type="http://schemas.openxmlformats.org/officeDocument/2006/relationships/hyperlink" Target="http://pbs.twimg.com/profile_images/1259225957971267584/LV5V6of__normal.jpg" TargetMode="External"/><Relationship Id="rId1652" Type="http://schemas.openxmlformats.org/officeDocument/2006/relationships/hyperlink" Target="http://pbs.twimg.com/profile_images/1295616933551910913/HsLyQTB1_normal.jpg" TargetMode="External"/><Relationship Id="rId1305" Type="http://schemas.openxmlformats.org/officeDocument/2006/relationships/hyperlink" Target="http://pbs.twimg.com/profile_images/1151864862269726721/ZMl6rRNk_normal.jpg" TargetMode="External"/><Relationship Id="rId2703" Type="http://schemas.openxmlformats.org/officeDocument/2006/relationships/hyperlink" Target="http://pbs.twimg.com/profile_images/1222736309233561600/CXqLiCAi_normal.jpg" TargetMode="External"/><Relationship Id="rId2910" Type="http://schemas.openxmlformats.org/officeDocument/2006/relationships/hyperlink" Target="https://twitter.com/_army101_" TargetMode="External"/><Relationship Id="rId1512" Type="http://schemas.openxmlformats.org/officeDocument/2006/relationships/hyperlink" Target="http://pbs.twimg.com/profile_images/1296514494986764289/QCGDIga8_normal.jpg" TargetMode="External"/><Relationship Id="rId4668" Type="http://schemas.openxmlformats.org/officeDocument/2006/relationships/hyperlink" Target="https://twitter.com/rollingbutter" TargetMode="External"/><Relationship Id="rId4875" Type="http://schemas.openxmlformats.org/officeDocument/2006/relationships/hyperlink" Target="https://twitter.com/coreboar" TargetMode="External"/><Relationship Id="rId11" Type="http://schemas.openxmlformats.org/officeDocument/2006/relationships/hyperlink" Target="https://t.co/xajqgys5Th" TargetMode="External"/><Relationship Id="rId398" Type="http://schemas.openxmlformats.org/officeDocument/2006/relationships/hyperlink" Target="https://t.co/Rqoyq4Csnz" TargetMode="External"/><Relationship Id="rId2079" Type="http://schemas.openxmlformats.org/officeDocument/2006/relationships/hyperlink" Target="http://pbs.twimg.com/profile_images/1267960508281479171/VDGzzBmg_normal.jpg" TargetMode="External"/><Relationship Id="rId3477" Type="http://schemas.openxmlformats.org/officeDocument/2006/relationships/hyperlink" Target="https://twitter.com/elhermosoruelas" TargetMode="External"/><Relationship Id="rId3684" Type="http://schemas.openxmlformats.org/officeDocument/2006/relationships/hyperlink" Target="https://twitter.com/realdonaldtrump" TargetMode="External"/><Relationship Id="rId3891" Type="http://schemas.openxmlformats.org/officeDocument/2006/relationships/hyperlink" Target="https://twitter.com/greenmonstah" TargetMode="External"/><Relationship Id="rId4528" Type="http://schemas.openxmlformats.org/officeDocument/2006/relationships/hyperlink" Target="https://twitter.com/ricardohhhh" TargetMode="External"/><Relationship Id="rId4735" Type="http://schemas.openxmlformats.org/officeDocument/2006/relationships/hyperlink" Target="https://twitter.com/mrsoftpalms" TargetMode="External"/><Relationship Id="rId4942" Type="http://schemas.openxmlformats.org/officeDocument/2006/relationships/hyperlink" Target="https://twitter.com/thicktanpretzel" TargetMode="External"/><Relationship Id="rId2286" Type="http://schemas.openxmlformats.org/officeDocument/2006/relationships/hyperlink" Target="http://pbs.twimg.com/profile_images/1048714851722309634/e8YOO2l__normal.jpg" TargetMode="External"/><Relationship Id="rId2493" Type="http://schemas.openxmlformats.org/officeDocument/2006/relationships/hyperlink" Target="http://pbs.twimg.com/profile_images/594518247355056128/HRl5SiXO_normal.jpg" TargetMode="External"/><Relationship Id="rId3337" Type="http://schemas.openxmlformats.org/officeDocument/2006/relationships/hyperlink" Target="https://twitter.com/neilyoungsaveus" TargetMode="External"/><Relationship Id="rId3544" Type="http://schemas.openxmlformats.org/officeDocument/2006/relationships/hyperlink" Target="https://twitter.com/drewster1991" TargetMode="External"/><Relationship Id="rId3751" Type="http://schemas.openxmlformats.org/officeDocument/2006/relationships/hyperlink" Target="https://twitter.com/starryjinsoul" TargetMode="External"/><Relationship Id="rId4802" Type="http://schemas.openxmlformats.org/officeDocument/2006/relationships/hyperlink" Target="https://twitter.com/j_ferg8" TargetMode="External"/><Relationship Id="rId258" Type="http://schemas.openxmlformats.org/officeDocument/2006/relationships/hyperlink" Target="https://t.co/9MEn5qjZkD" TargetMode="External"/><Relationship Id="rId465" Type="http://schemas.openxmlformats.org/officeDocument/2006/relationships/hyperlink" Target="https://t.co/CSr9u2hhSB" TargetMode="External"/><Relationship Id="rId672" Type="http://schemas.openxmlformats.org/officeDocument/2006/relationships/hyperlink" Target="https://t.co/JdklRgpSVJ" TargetMode="External"/><Relationship Id="rId1095" Type="http://schemas.openxmlformats.org/officeDocument/2006/relationships/hyperlink" Target="http://pbs.twimg.com/profile_images/1132300563767529472/RPjlLJ9p_normal.jpg" TargetMode="External"/><Relationship Id="rId2146" Type="http://schemas.openxmlformats.org/officeDocument/2006/relationships/hyperlink" Target="http://pbs.twimg.com/profile_images/1122476893452808192/1g8-0Yo5_normal.jpg" TargetMode="External"/><Relationship Id="rId2353" Type="http://schemas.openxmlformats.org/officeDocument/2006/relationships/hyperlink" Target="http://pbs.twimg.com/profile_images/649023398916452352/jmy7vcHs_normal.jpg" TargetMode="External"/><Relationship Id="rId2560" Type="http://schemas.openxmlformats.org/officeDocument/2006/relationships/hyperlink" Target="http://pbs.twimg.com/profile_images/725469902707019776/I6b_b9E0_normal.jpg" TargetMode="External"/><Relationship Id="rId3404" Type="http://schemas.openxmlformats.org/officeDocument/2006/relationships/hyperlink" Target="https://twitter.com/deadfloozy" TargetMode="External"/><Relationship Id="rId3611" Type="http://schemas.openxmlformats.org/officeDocument/2006/relationships/hyperlink" Target="https://twitter.com/aldugergo" TargetMode="External"/><Relationship Id="rId118" Type="http://schemas.openxmlformats.org/officeDocument/2006/relationships/hyperlink" Target="https://t.co/yxd4ZAdx33" TargetMode="External"/><Relationship Id="rId325" Type="http://schemas.openxmlformats.org/officeDocument/2006/relationships/hyperlink" Target="https://t.co/3pmid9VuT6" TargetMode="External"/><Relationship Id="rId532" Type="http://schemas.openxmlformats.org/officeDocument/2006/relationships/hyperlink" Target="https://t.co/fzrvhQHWh2" TargetMode="External"/><Relationship Id="rId1162" Type="http://schemas.openxmlformats.org/officeDocument/2006/relationships/hyperlink" Target="http://pbs.twimg.com/profile_images/1045133461751619584/u_AcGH-y_normal.jpg" TargetMode="External"/><Relationship Id="rId2006" Type="http://schemas.openxmlformats.org/officeDocument/2006/relationships/hyperlink" Target="http://pbs.twimg.com/profile_images/833024145034199041/LnFdnU5V_normal.jpg" TargetMode="External"/><Relationship Id="rId2213" Type="http://schemas.openxmlformats.org/officeDocument/2006/relationships/hyperlink" Target="http://pbs.twimg.com/profile_images/1233509408002449408/GpeFIjyz_normal.jpg" TargetMode="External"/><Relationship Id="rId2420" Type="http://schemas.openxmlformats.org/officeDocument/2006/relationships/hyperlink" Target="http://pbs.twimg.com/profile_images/1277339045475934208/L0yovRi1_normal.jpg" TargetMode="External"/><Relationship Id="rId1022" Type="http://schemas.openxmlformats.org/officeDocument/2006/relationships/hyperlink" Target="http://pbs.twimg.com/profile_images/1250996732676243456/htNiZMZq_normal.jpg" TargetMode="External"/><Relationship Id="rId4178" Type="http://schemas.openxmlformats.org/officeDocument/2006/relationships/hyperlink" Target="https://twitter.com/anthonybregal" TargetMode="External"/><Relationship Id="rId4385" Type="http://schemas.openxmlformats.org/officeDocument/2006/relationships/hyperlink" Target="https://twitter.com/zackharold" TargetMode="External"/><Relationship Id="rId4592" Type="http://schemas.openxmlformats.org/officeDocument/2006/relationships/hyperlink" Target="https://twitter.com/chris_jast" TargetMode="External"/><Relationship Id="rId1979" Type="http://schemas.openxmlformats.org/officeDocument/2006/relationships/hyperlink" Target="http://pbs.twimg.com/profile_images/1291807659566477313/DeYH_5wX_normal.jpg" TargetMode="External"/><Relationship Id="rId3194" Type="http://schemas.openxmlformats.org/officeDocument/2006/relationships/hyperlink" Target="https://twitter.com/unbiaseddumbass" TargetMode="External"/><Relationship Id="rId4038" Type="http://schemas.openxmlformats.org/officeDocument/2006/relationships/hyperlink" Target="https://twitter.com/murderdeathkiil" TargetMode="External"/><Relationship Id="rId4245" Type="http://schemas.openxmlformats.org/officeDocument/2006/relationships/hyperlink" Target="https://twitter.com/herelieslauren" TargetMode="External"/><Relationship Id="rId1839" Type="http://schemas.openxmlformats.org/officeDocument/2006/relationships/hyperlink" Target="http://pbs.twimg.com/profile_images/1293669899441778688/R-ysWai1_normal.jpg" TargetMode="External"/><Relationship Id="rId3054" Type="http://schemas.openxmlformats.org/officeDocument/2006/relationships/hyperlink" Target="https://twitter.com/blockedbyisaac" TargetMode="External"/><Relationship Id="rId4452" Type="http://schemas.openxmlformats.org/officeDocument/2006/relationships/hyperlink" Target="https://twitter.com/sumpinsmart" TargetMode="External"/><Relationship Id="rId182" Type="http://schemas.openxmlformats.org/officeDocument/2006/relationships/hyperlink" Target="https://t.co/DQN1lrf3kQ" TargetMode="External"/><Relationship Id="rId1906" Type="http://schemas.openxmlformats.org/officeDocument/2006/relationships/hyperlink" Target="http://pbs.twimg.com/profile_images/1047226833782153222/tK6JghWy_normal.jpg" TargetMode="External"/><Relationship Id="rId3261" Type="http://schemas.openxmlformats.org/officeDocument/2006/relationships/hyperlink" Target="https://twitter.com/canadiensmtl" TargetMode="External"/><Relationship Id="rId4105" Type="http://schemas.openxmlformats.org/officeDocument/2006/relationships/hyperlink" Target="https://twitter.com/stewartadamsiii" TargetMode="External"/><Relationship Id="rId4312" Type="http://schemas.openxmlformats.org/officeDocument/2006/relationships/hyperlink" Target="https://twitter.com/goducksgraphics" TargetMode="External"/><Relationship Id="rId2070" Type="http://schemas.openxmlformats.org/officeDocument/2006/relationships/hyperlink" Target="http://pbs.twimg.com/profile_images/1288933915743248385/bjSMDl7Y_normal.jpg" TargetMode="External"/><Relationship Id="rId3121" Type="http://schemas.openxmlformats.org/officeDocument/2006/relationships/hyperlink" Target="https://twitter.com/thomas_bagalini" TargetMode="External"/><Relationship Id="rId999" Type="http://schemas.openxmlformats.org/officeDocument/2006/relationships/hyperlink" Target="http://pbs.twimg.com/profile_images/1012056483960315904/NfqFn7lw_normal.jpg" TargetMode="External"/><Relationship Id="rId2887" Type="http://schemas.openxmlformats.org/officeDocument/2006/relationships/hyperlink" Target="http://pbs.twimg.com/profile_images/1183975120647397381/nWDIC6oO_normal.jpg" TargetMode="External"/><Relationship Id="rId859" Type="http://schemas.openxmlformats.org/officeDocument/2006/relationships/hyperlink" Target="http://pbs.twimg.com/profile_images/1298065471913127937/5vYtRcfR_normal.jpg" TargetMode="External"/><Relationship Id="rId1489" Type="http://schemas.openxmlformats.org/officeDocument/2006/relationships/hyperlink" Target="http://pbs.twimg.com/profile_images/1282303027508948992/fSfK0Eta_normal.jpg" TargetMode="External"/><Relationship Id="rId1696" Type="http://schemas.openxmlformats.org/officeDocument/2006/relationships/hyperlink" Target="http://pbs.twimg.com/profile_images/936988325533143041/-lWW18nz_normal.jpg" TargetMode="External"/><Relationship Id="rId3938" Type="http://schemas.openxmlformats.org/officeDocument/2006/relationships/hyperlink" Target="https://twitter.com/petersloading" TargetMode="External"/><Relationship Id="rId1349" Type="http://schemas.openxmlformats.org/officeDocument/2006/relationships/hyperlink" Target="http://pbs.twimg.com/profile_images/1192667442201419777/bm1kH74X_normal.jpg" TargetMode="External"/><Relationship Id="rId2747" Type="http://schemas.openxmlformats.org/officeDocument/2006/relationships/hyperlink" Target="http://pbs.twimg.com/profile_images/528201222906339328/66vZqpNO_normal.jpeg" TargetMode="External"/><Relationship Id="rId2954" Type="http://schemas.openxmlformats.org/officeDocument/2006/relationships/hyperlink" Target="https://twitter.com/outroductionher" TargetMode="External"/><Relationship Id="rId5013" Type="http://schemas.openxmlformats.org/officeDocument/2006/relationships/hyperlink" Target="https://twitter.com/ur_uncle_buddy" TargetMode="External"/><Relationship Id="rId719" Type="http://schemas.openxmlformats.org/officeDocument/2006/relationships/hyperlink" Target="http://pbs.twimg.com/profile_images/1219683632840937473/Qiw2LcJ__normal.jpg" TargetMode="External"/><Relationship Id="rId926" Type="http://schemas.openxmlformats.org/officeDocument/2006/relationships/hyperlink" Target="http://pbs.twimg.com/profile_images/1297678543703375875/SbBD-F2o_normal.jpg" TargetMode="External"/><Relationship Id="rId1556" Type="http://schemas.openxmlformats.org/officeDocument/2006/relationships/hyperlink" Target="http://pbs.twimg.com/profile_images/1298753001977307137/mosFA4uW_normal.jpg" TargetMode="External"/><Relationship Id="rId1763" Type="http://schemas.openxmlformats.org/officeDocument/2006/relationships/hyperlink" Target="http://pbs.twimg.com/profile_images/1295932509226594304/Qnou89gT_normal.jpg" TargetMode="External"/><Relationship Id="rId1970" Type="http://schemas.openxmlformats.org/officeDocument/2006/relationships/hyperlink" Target="http://pbs.twimg.com/profile_images/1296938073952067584/z5qS4gWu_normal.jpg" TargetMode="External"/><Relationship Id="rId2607" Type="http://schemas.openxmlformats.org/officeDocument/2006/relationships/hyperlink" Target="http://pbs.twimg.com/profile_images/1149710024547151873/iT0cv2ii_normal.jpg" TargetMode="External"/><Relationship Id="rId2814" Type="http://schemas.openxmlformats.org/officeDocument/2006/relationships/hyperlink" Target="http://pbs.twimg.com/profile_images/1298341545708589062/uBIqm-6J_normal.jpg" TargetMode="External"/><Relationship Id="rId55" Type="http://schemas.openxmlformats.org/officeDocument/2006/relationships/hyperlink" Target="https://t.co/sOvPp9bAsg" TargetMode="External"/><Relationship Id="rId1209" Type="http://schemas.openxmlformats.org/officeDocument/2006/relationships/hyperlink" Target="http://pbs.twimg.com/profile_images/1296944378200694784/W1k743Rn_normal.jpg" TargetMode="External"/><Relationship Id="rId1416" Type="http://schemas.openxmlformats.org/officeDocument/2006/relationships/hyperlink" Target="http://pbs.twimg.com/profile_images/1287206082285363201/tnxUgqO8_normal.jpg" TargetMode="External"/><Relationship Id="rId1623" Type="http://schemas.openxmlformats.org/officeDocument/2006/relationships/hyperlink" Target="http://abs.twimg.com/sticky/default_profile_images/default_profile_normal.png" TargetMode="External"/><Relationship Id="rId1830" Type="http://schemas.openxmlformats.org/officeDocument/2006/relationships/hyperlink" Target="http://pbs.twimg.com/profile_images/1246688102740942849/6PVeolFU_normal.jpg" TargetMode="External"/><Relationship Id="rId4779" Type="http://schemas.openxmlformats.org/officeDocument/2006/relationships/hyperlink" Target="https://twitter.com/dave86984072" TargetMode="External"/><Relationship Id="rId4986" Type="http://schemas.openxmlformats.org/officeDocument/2006/relationships/hyperlink" Target="https://twitter.com/kirtanppandya" TargetMode="External"/><Relationship Id="rId3588" Type="http://schemas.openxmlformats.org/officeDocument/2006/relationships/hyperlink" Target="https://twitter.com/misterdequan" TargetMode="External"/><Relationship Id="rId3795" Type="http://schemas.openxmlformats.org/officeDocument/2006/relationships/hyperlink" Target="https://twitter.com/playoffmarkelle" TargetMode="External"/><Relationship Id="rId4639" Type="http://schemas.openxmlformats.org/officeDocument/2006/relationships/hyperlink" Target="https://twitter.com/ericoctoberr" TargetMode="External"/><Relationship Id="rId4846" Type="http://schemas.openxmlformats.org/officeDocument/2006/relationships/hyperlink" Target="https://twitter.com/csandford06" TargetMode="External"/><Relationship Id="rId2397" Type="http://schemas.openxmlformats.org/officeDocument/2006/relationships/hyperlink" Target="http://pbs.twimg.com/profile_images/1275052292442447872/f1bibIBc_normal.jpg" TargetMode="External"/><Relationship Id="rId3448" Type="http://schemas.openxmlformats.org/officeDocument/2006/relationships/hyperlink" Target="https://twitter.com/ylarinz" TargetMode="External"/><Relationship Id="rId3655" Type="http://schemas.openxmlformats.org/officeDocument/2006/relationships/hyperlink" Target="https://twitter.com/lukeplayie" TargetMode="External"/><Relationship Id="rId3862" Type="http://schemas.openxmlformats.org/officeDocument/2006/relationships/hyperlink" Target="https://twitter.com/brewers" TargetMode="External"/><Relationship Id="rId4706" Type="http://schemas.openxmlformats.org/officeDocument/2006/relationships/hyperlink" Target="https://twitter.com/badluckriley12" TargetMode="External"/><Relationship Id="rId369" Type="http://schemas.openxmlformats.org/officeDocument/2006/relationships/hyperlink" Target="https://t.co/XMGTbFoq0e" TargetMode="External"/><Relationship Id="rId576" Type="http://schemas.openxmlformats.org/officeDocument/2006/relationships/hyperlink" Target="https://t.co/pR2kNSBYHk" TargetMode="External"/><Relationship Id="rId783" Type="http://schemas.openxmlformats.org/officeDocument/2006/relationships/hyperlink" Target="http://pbs.twimg.com/profile_images/1227610818704883712/7mwAYoUB_normal.jpg" TargetMode="External"/><Relationship Id="rId990" Type="http://schemas.openxmlformats.org/officeDocument/2006/relationships/hyperlink" Target="http://pbs.twimg.com/profile_images/1298310028064153604/yU20nQih_normal.jpg" TargetMode="External"/><Relationship Id="rId2257" Type="http://schemas.openxmlformats.org/officeDocument/2006/relationships/hyperlink" Target="http://pbs.twimg.com/profile_images/1204238958026207232/U9MFt-Jq_normal.jpg" TargetMode="External"/><Relationship Id="rId2464" Type="http://schemas.openxmlformats.org/officeDocument/2006/relationships/hyperlink" Target="http://pbs.twimg.com/profile_images/1126186588956962817/haVgVRhE_normal.png" TargetMode="External"/><Relationship Id="rId2671" Type="http://schemas.openxmlformats.org/officeDocument/2006/relationships/hyperlink" Target="http://pbs.twimg.com/profile_images/1177734449112473601/i6TXc2o5_normal.jpg" TargetMode="External"/><Relationship Id="rId3308" Type="http://schemas.openxmlformats.org/officeDocument/2006/relationships/hyperlink" Target="https://twitter.com/joshmcthulu" TargetMode="External"/><Relationship Id="rId3515" Type="http://schemas.openxmlformats.org/officeDocument/2006/relationships/hyperlink" Target="https://twitter.com/fortressartist" TargetMode="External"/><Relationship Id="rId4913" Type="http://schemas.openxmlformats.org/officeDocument/2006/relationships/hyperlink" Target="https://twitter.com/thomasmatheson4" TargetMode="External"/><Relationship Id="rId229" Type="http://schemas.openxmlformats.org/officeDocument/2006/relationships/hyperlink" Target="https://t.co/MotYsHjO4A" TargetMode="External"/><Relationship Id="rId436" Type="http://schemas.openxmlformats.org/officeDocument/2006/relationships/hyperlink" Target="https://t.co/E4OWAxHAkA" TargetMode="External"/><Relationship Id="rId643" Type="http://schemas.openxmlformats.org/officeDocument/2006/relationships/hyperlink" Target="https://t.co/iJUFoqR9kG" TargetMode="External"/><Relationship Id="rId1066" Type="http://schemas.openxmlformats.org/officeDocument/2006/relationships/hyperlink" Target="http://pbs.twimg.com/profile_images/1217226520390844418/Wwv72vQb_normal.jpg" TargetMode="External"/><Relationship Id="rId1273" Type="http://schemas.openxmlformats.org/officeDocument/2006/relationships/hyperlink" Target="http://pbs.twimg.com/profile_images/1070838211344162816/4tY1CcPq_normal.jpg" TargetMode="External"/><Relationship Id="rId1480" Type="http://schemas.openxmlformats.org/officeDocument/2006/relationships/hyperlink" Target="http://pbs.twimg.com/profile_images/659784348238028800/19aKplZf_normal.jpg" TargetMode="External"/><Relationship Id="rId2117" Type="http://schemas.openxmlformats.org/officeDocument/2006/relationships/hyperlink" Target="http://pbs.twimg.com/profile_images/1242220904836300800/gJ34k8SD_normal.jpg" TargetMode="External"/><Relationship Id="rId2324" Type="http://schemas.openxmlformats.org/officeDocument/2006/relationships/hyperlink" Target="http://pbs.twimg.com/profile_images/1287243802336358405/6YwWYr6Q_normal.jpg" TargetMode="External"/><Relationship Id="rId3722" Type="http://schemas.openxmlformats.org/officeDocument/2006/relationships/hyperlink" Target="https://twitter.com/jasoncinema" TargetMode="External"/><Relationship Id="rId850" Type="http://schemas.openxmlformats.org/officeDocument/2006/relationships/hyperlink" Target="http://pbs.twimg.com/profile_images/1297587083129872386/KMX0xvQ1_normal.jpg" TargetMode="External"/><Relationship Id="rId1133" Type="http://schemas.openxmlformats.org/officeDocument/2006/relationships/hyperlink" Target="http://pbs.twimg.com/profile_images/1281238116108566528/kO-D9tsl_normal.jpg" TargetMode="External"/><Relationship Id="rId2531" Type="http://schemas.openxmlformats.org/officeDocument/2006/relationships/hyperlink" Target="http://pbs.twimg.com/profile_images/1008383945816330241/_ws_DkQ6_normal.jpg" TargetMode="External"/><Relationship Id="rId4289" Type="http://schemas.openxmlformats.org/officeDocument/2006/relationships/hyperlink" Target="https://twitter.com/charlesppierce" TargetMode="External"/><Relationship Id="rId503" Type="http://schemas.openxmlformats.org/officeDocument/2006/relationships/hyperlink" Target="https://t.co/NnPrE1T5G7" TargetMode="External"/><Relationship Id="rId710" Type="http://schemas.openxmlformats.org/officeDocument/2006/relationships/hyperlink" Target="https://t.co/AZwNtqrZ3u" TargetMode="External"/><Relationship Id="rId1340" Type="http://schemas.openxmlformats.org/officeDocument/2006/relationships/hyperlink" Target="http://pbs.twimg.com/profile_images/1279278027827023874/44xwxEVr_normal.jpg" TargetMode="External"/><Relationship Id="rId3098" Type="http://schemas.openxmlformats.org/officeDocument/2006/relationships/hyperlink" Target="https://twitter.com/the_crotty" TargetMode="External"/><Relationship Id="rId4496" Type="http://schemas.openxmlformats.org/officeDocument/2006/relationships/hyperlink" Target="https://twitter.com/shineswillin" TargetMode="External"/><Relationship Id="rId1200" Type="http://schemas.openxmlformats.org/officeDocument/2006/relationships/hyperlink" Target="http://pbs.twimg.com/profile_images/1286929701513105408/jPZ8Ub50_normal.jpg" TargetMode="External"/><Relationship Id="rId4149" Type="http://schemas.openxmlformats.org/officeDocument/2006/relationships/hyperlink" Target="https://twitter.com/parmeeetchadha" TargetMode="External"/><Relationship Id="rId4356" Type="http://schemas.openxmlformats.org/officeDocument/2006/relationships/hyperlink" Target="https://twitter.com/funktron30" TargetMode="External"/><Relationship Id="rId4563" Type="http://schemas.openxmlformats.org/officeDocument/2006/relationships/hyperlink" Target="https://twitter.com/themorrancave" TargetMode="External"/><Relationship Id="rId4770" Type="http://schemas.openxmlformats.org/officeDocument/2006/relationships/hyperlink" Target="https://twitter.com/trillyhamilton" TargetMode="External"/><Relationship Id="rId3165" Type="http://schemas.openxmlformats.org/officeDocument/2006/relationships/hyperlink" Target="https://twitter.com/legionhoops" TargetMode="External"/><Relationship Id="rId3372" Type="http://schemas.openxmlformats.org/officeDocument/2006/relationships/hyperlink" Target="https://twitter.com/gbay99" TargetMode="External"/><Relationship Id="rId4009" Type="http://schemas.openxmlformats.org/officeDocument/2006/relationships/hyperlink" Target="https://twitter.com/1_nra" TargetMode="External"/><Relationship Id="rId4216" Type="http://schemas.openxmlformats.org/officeDocument/2006/relationships/hyperlink" Target="https://twitter.com/realizelj" TargetMode="External"/><Relationship Id="rId4423" Type="http://schemas.openxmlformats.org/officeDocument/2006/relationships/hyperlink" Target="https://twitter.com/_beensmoove" TargetMode="External"/><Relationship Id="rId4630" Type="http://schemas.openxmlformats.org/officeDocument/2006/relationships/hyperlink" Target="https://twitter.com/skylarbergl" TargetMode="External"/><Relationship Id="rId293" Type="http://schemas.openxmlformats.org/officeDocument/2006/relationships/hyperlink" Target="https://t.co/wf0IRt2I2Y" TargetMode="External"/><Relationship Id="rId2181" Type="http://schemas.openxmlformats.org/officeDocument/2006/relationships/hyperlink" Target="http://abs.twimg.com/sticky/default_profile_images/default_profile_normal.png" TargetMode="External"/><Relationship Id="rId3025" Type="http://schemas.openxmlformats.org/officeDocument/2006/relationships/hyperlink" Target="https://twitter.com/bigobamas__" TargetMode="External"/><Relationship Id="rId3232" Type="http://schemas.openxmlformats.org/officeDocument/2006/relationships/hyperlink" Target="https://twitter.com/dbacks" TargetMode="External"/><Relationship Id="rId153" Type="http://schemas.openxmlformats.org/officeDocument/2006/relationships/hyperlink" Target="https://t.co/2zSPzNNskm" TargetMode="External"/><Relationship Id="rId360" Type="http://schemas.openxmlformats.org/officeDocument/2006/relationships/hyperlink" Target="https://t.co/08aF3VfgJn" TargetMode="External"/><Relationship Id="rId2041" Type="http://schemas.openxmlformats.org/officeDocument/2006/relationships/hyperlink" Target="http://pbs.twimg.com/profile_images/1053368641079652352/Z8jt70kC_normal.jpg" TargetMode="External"/><Relationship Id="rId220" Type="http://schemas.openxmlformats.org/officeDocument/2006/relationships/hyperlink" Target="https://t.co/TuMeEDhfc4" TargetMode="External"/><Relationship Id="rId2998" Type="http://schemas.openxmlformats.org/officeDocument/2006/relationships/hyperlink" Target="https://twitter.com/severeanon" TargetMode="External"/><Relationship Id="rId5057" Type="http://schemas.openxmlformats.org/officeDocument/2006/relationships/hyperlink" Target="https://twitter.com/donnyonyea" TargetMode="External"/><Relationship Id="rId2858" Type="http://schemas.openxmlformats.org/officeDocument/2006/relationships/hyperlink" Target="http://pbs.twimg.com/profile_images/1129877187564326912/vFlvc8uk_normal.jpg" TargetMode="External"/><Relationship Id="rId3909" Type="http://schemas.openxmlformats.org/officeDocument/2006/relationships/hyperlink" Target="https://twitter.com/armassout" TargetMode="External"/><Relationship Id="rId4073" Type="http://schemas.openxmlformats.org/officeDocument/2006/relationships/hyperlink" Target="https://twitter.com/coachwilson26" TargetMode="External"/><Relationship Id="rId99" Type="http://schemas.openxmlformats.org/officeDocument/2006/relationships/hyperlink" Target="https://t.co/vAzEbS2522" TargetMode="External"/><Relationship Id="rId1667" Type="http://schemas.openxmlformats.org/officeDocument/2006/relationships/hyperlink" Target="http://pbs.twimg.com/profile_images/1297735903872335872/mPqJWY7I_normal.jpg" TargetMode="External"/><Relationship Id="rId1874" Type="http://schemas.openxmlformats.org/officeDocument/2006/relationships/hyperlink" Target="http://pbs.twimg.com/profile_images/1234696733071941633/e6mtGiQ-_normal.jpg" TargetMode="External"/><Relationship Id="rId2718" Type="http://schemas.openxmlformats.org/officeDocument/2006/relationships/hyperlink" Target="http://pbs.twimg.com/profile_images/1273009969680564227/6DXy7E5H_normal.jpg" TargetMode="External"/><Relationship Id="rId2925" Type="http://schemas.openxmlformats.org/officeDocument/2006/relationships/hyperlink" Target="https://twitter.com/bungaygwangi" TargetMode="External"/><Relationship Id="rId4280" Type="http://schemas.openxmlformats.org/officeDocument/2006/relationships/hyperlink" Target="https://twitter.com/ericarnoid" TargetMode="External"/><Relationship Id="rId1527" Type="http://schemas.openxmlformats.org/officeDocument/2006/relationships/hyperlink" Target="http://pbs.twimg.com/profile_images/1297600764865642496/MHiDCT5__normal.jpg" TargetMode="External"/><Relationship Id="rId1734" Type="http://schemas.openxmlformats.org/officeDocument/2006/relationships/hyperlink" Target="http://pbs.twimg.com/profile_images/1298433947312050177/j9LxP8QG_normal.jpg" TargetMode="External"/><Relationship Id="rId1941" Type="http://schemas.openxmlformats.org/officeDocument/2006/relationships/hyperlink" Target="http://pbs.twimg.com/profile_images/1279566647578300416/WIskF3lF_normal.jpg" TargetMode="External"/><Relationship Id="rId4140" Type="http://schemas.openxmlformats.org/officeDocument/2006/relationships/hyperlink" Target="https://twitter.com/skysportsnews" TargetMode="External"/><Relationship Id="rId26" Type="http://schemas.openxmlformats.org/officeDocument/2006/relationships/hyperlink" Target="https://t.co/3mWCnk49Lp" TargetMode="External"/><Relationship Id="rId3699" Type="http://schemas.openxmlformats.org/officeDocument/2006/relationships/hyperlink" Target="https://twitter.com/kimberl82906184" TargetMode="External"/><Relationship Id="rId4000" Type="http://schemas.openxmlformats.org/officeDocument/2006/relationships/hyperlink" Target="https://twitter.com/acspida_" TargetMode="External"/><Relationship Id="rId1801" Type="http://schemas.openxmlformats.org/officeDocument/2006/relationships/hyperlink" Target="http://pbs.twimg.com/profile_images/1297739913681440768/5DcRC9g4_normal.jpg" TargetMode="External"/><Relationship Id="rId3559" Type="http://schemas.openxmlformats.org/officeDocument/2006/relationships/hyperlink" Target="https://twitter.com/nabster619" TargetMode="External"/><Relationship Id="rId4957" Type="http://schemas.openxmlformats.org/officeDocument/2006/relationships/hyperlink" Target="https://twitter.com/jbastarache12" TargetMode="External"/><Relationship Id="rId687" Type="http://schemas.openxmlformats.org/officeDocument/2006/relationships/hyperlink" Target="https://t.co/5tiXMyN8Yu" TargetMode="External"/><Relationship Id="rId2368" Type="http://schemas.openxmlformats.org/officeDocument/2006/relationships/hyperlink" Target="http://pbs.twimg.com/profile_images/1106735935205498880/MmzFAxoj_normal.png" TargetMode="External"/><Relationship Id="rId3766" Type="http://schemas.openxmlformats.org/officeDocument/2006/relationships/hyperlink" Target="https://twitter.com/kilodelphia" TargetMode="External"/><Relationship Id="rId3973" Type="http://schemas.openxmlformats.org/officeDocument/2006/relationships/hyperlink" Target="https://twitter.com/phillypitchers" TargetMode="External"/><Relationship Id="rId4817" Type="http://schemas.openxmlformats.org/officeDocument/2006/relationships/hyperlink" Target="https://twitter.com/steveyayer" TargetMode="External"/><Relationship Id="rId894" Type="http://schemas.openxmlformats.org/officeDocument/2006/relationships/hyperlink" Target="http://pbs.twimg.com/profile_images/1292212685090820097/T303CtHd_normal.jpg" TargetMode="External"/><Relationship Id="rId1177" Type="http://schemas.openxmlformats.org/officeDocument/2006/relationships/hyperlink" Target="http://pbs.twimg.com/profile_images/1294625550380806144/JHdkmDpj_normal.jpg" TargetMode="External"/><Relationship Id="rId2575" Type="http://schemas.openxmlformats.org/officeDocument/2006/relationships/hyperlink" Target="http://pbs.twimg.com/profile_images/1169648669777387521/RfEeOG-X_normal.jpg" TargetMode="External"/><Relationship Id="rId2782" Type="http://schemas.openxmlformats.org/officeDocument/2006/relationships/hyperlink" Target="http://pbs.twimg.com/profile_images/1115779337435975680/B9oX9bie_normal.png" TargetMode="External"/><Relationship Id="rId3419" Type="http://schemas.openxmlformats.org/officeDocument/2006/relationships/hyperlink" Target="https://twitter.com/mixed_mess" TargetMode="External"/><Relationship Id="rId3626" Type="http://schemas.openxmlformats.org/officeDocument/2006/relationships/hyperlink" Target="https://twitter.com/charlidamelio" TargetMode="External"/><Relationship Id="rId3833" Type="http://schemas.openxmlformats.org/officeDocument/2006/relationships/hyperlink" Target="https://twitter.com/celyntheraven" TargetMode="External"/><Relationship Id="rId547" Type="http://schemas.openxmlformats.org/officeDocument/2006/relationships/hyperlink" Target="https://t.co/isSr3oeqM7" TargetMode="External"/><Relationship Id="rId754" Type="http://schemas.openxmlformats.org/officeDocument/2006/relationships/hyperlink" Target="http://pbs.twimg.com/profile_images/1235675763912962054/qnmf0zxu_normal.jpg" TargetMode="External"/><Relationship Id="rId961" Type="http://schemas.openxmlformats.org/officeDocument/2006/relationships/hyperlink" Target="http://pbs.twimg.com/profile_images/1289114916549357568/Ze5-59lT_normal.jpg" TargetMode="External"/><Relationship Id="rId1384" Type="http://schemas.openxmlformats.org/officeDocument/2006/relationships/hyperlink" Target="http://pbs.twimg.com/profile_images/830931700976750592/U1My7eVz_normal.jpg" TargetMode="External"/><Relationship Id="rId1591" Type="http://schemas.openxmlformats.org/officeDocument/2006/relationships/hyperlink" Target="http://pbs.twimg.com/profile_images/1265404919663808520/nrxD20zt_normal.jpg" TargetMode="External"/><Relationship Id="rId2228" Type="http://schemas.openxmlformats.org/officeDocument/2006/relationships/hyperlink" Target="http://pbs.twimg.com/profile_images/1187050484713975808/vtvwvHk8_normal.jpg" TargetMode="External"/><Relationship Id="rId2435" Type="http://schemas.openxmlformats.org/officeDocument/2006/relationships/hyperlink" Target="http://pbs.twimg.com/profile_images/823390762473816064/keyXrla2_normal.jpg" TargetMode="External"/><Relationship Id="rId2642" Type="http://schemas.openxmlformats.org/officeDocument/2006/relationships/hyperlink" Target="http://pbs.twimg.com/profile_images/904608054011772928/XMlKbUD__normal.jpg" TargetMode="External"/><Relationship Id="rId3900" Type="http://schemas.openxmlformats.org/officeDocument/2006/relationships/hyperlink" Target="https://twitter.com/itsjachelle_" TargetMode="External"/><Relationship Id="rId90" Type="http://schemas.openxmlformats.org/officeDocument/2006/relationships/hyperlink" Target="https://t.co/Ze2DEIz3qF" TargetMode="External"/><Relationship Id="rId407" Type="http://schemas.openxmlformats.org/officeDocument/2006/relationships/hyperlink" Target="https://t.co/lELJEV1zqj" TargetMode="External"/><Relationship Id="rId614" Type="http://schemas.openxmlformats.org/officeDocument/2006/relationships/hyperlink" Target="https://t.co/Ptj84JVbtt" TargetMode="External"/><Relationship Id="rId821" Type="http://schemas.openxmlformats.org/officeDocument/2006/relationships/hyperlink" Target="http://pbs.twimg.com/profile_images/1252681922532315137/yrKRZquB_normal.jpg" TargetMode="External"/><Relationship Id="rId1037" Type="http://schemas.openxmlformats.org/officeDocument/2006/relationships/hyperlink" Target="http://pbs.twimg.com/profile_images/1238135850090631168/it8zZYQm_normal.jpg" TargetMode="External"/><Relationship Id="rId1244" Type="http://schemas.openxmlformats.org/officeDocument/2006/relationships/hyperlink" Target="http://pbs.twimg.com/profile_images/1290127516901007360/moE8sq4G_normal.jpg" TargetMode="External"/><Relationship Id="rId1451" Type="http://schemas.openxmlformats.org/officeDocument/2006/relationships/hyperlink" Target="http://pbs.twimg.com/profile_images/1272779992641032193/XHFn7mN5_normal.jpg" TargetMode="External"/><Relationship Id="rId2502" Type="http://schemas.openxmlformats.org/officeDocument/2006/relationships/hyperlink" Target="http://pbs.twimg.com/profile_images/1280649805392482305/XlWazFDX_normal.jpg" TargetMode="External"/><Relationship Id="rId1104" Type="http://schemas.openxmlformats.org/officeDocument/2006/relationships/hyperlink" Target="http://pbs.twimg.com/profile_images/1288575209705021440/qjL9RUa2_normal.jpg" TargetMode="External"/><Relationship Id="rId1311" Type="http://schemas.openxmlformats.org/officeDocument/2006/relationships/hyperlink" Target="http://pbs.twimg.com/profile_images/1258481172180582407/Z5l7R_3P_normal.jpg" TargetMode="External"/><Relationship Id="rId4467" Type="http://schemas.openxmlformats.org/officeDocument/2006/relationships/hyperlink" Target="https://twitter.com/jediasu" TargetMode="External"/><Relationship Id="rId4674" Type="http://schemas.openxmlformats.org/officeDocument/2006/relationships/hyperlink" Target="https://twitter.com/mitchabbott21" TargetMode="External"/><Relationship Id="rId4881" Type="http://schemas.openxmlformats.org/officeDocument/2006/relationships/hyperlink" Target="https://twitter.com/baxleyrjr" TargetMode="External"/><Relationship Id="rId3069" Type="http://schemas.openxmlformats.org/officeDocument/2006/relationships/hyperlink" Target="https://twitter.com/hairsmvp" TargetMode="External"/><Relationship Id="rId3276" Type="http://schemas.openxmlformats.org/officeDocument/2006/relationships/hyperlink" Target="https://twitter.com/soundsmove" TargetMode="External"/><Relationship Id="rId3483" Type="http://schemas.openxmlformats.org/officeDocument/2006/relationships/hyperlink" Target="https://twitter.com/jhoovera" TargetMode="External"/><Relationship Id="rId3690" Type="http://schemas.openxmlformats.org/officeDocument/2006/relationships/hyperlink" Target="https://twitter.com/easportsnhl" TargetMode="External"/><Relationship Id="rId4327" Type="http://schemas.openxmlformats.org/officeDocument/2006/relationships/hyperlink" Target="https://twitter.com/jagotgame12" TargetMode="External"/><Relationship Id="rId4534" Type="http://schemas.openxmlformats.org/officeDocument/2006/relationships/hyperlink" Target="https://twitter.com/brianjstultz" TargetMode="External"/><Relationship Id="rId197" Type="http://schemas.openxmlformats.org/officeDocument/2006/relationships/hyperlink" Target="https://t.co/RRqpymlVih" TargetMode="External"/><Relationship Id="rId2085" Type="http://schemas.openxmlformats.org/officeDocument/2006/relationships/hyperlink" Target="http://pbs.twimg.com/profile_images/758184647767367680/EHWppLif_normal.jpg" TargetMode="External"/><Relationship Id="rId2292" Type="http://schemas.openxmlformats.org/officeDocument/2006/relationships/hyperlink" Target="http://pbs.twimg.com/profile_images/1285306506326405122/MFC0saeL_normal.jpg" TargetMode="External"/><Relationship Id="rId3136" Type="http://schemas.openxmlformats.org/officeDocument/2006/relationships/hyperlink" Target="https://twitter.com/dcoronata" TargetMode="External"/><Relationship Id="rId3343" Type="http://schemas.openxmlformats.org/officeDocument/2006/relationships/hyperlink" Target="https://twitter.com/notedub" TargetMode="External"/><Relationship Id="rId4741" Type="http://schemas.openxmlformats.org/officeDocument/2006/relationships/hyperlink" Target="https://twitter.com/jj71879940" TargetMode="External"/><Relationship Id="rId264" Type="http://schemas.openxmlformats.org/officeDocument/2006/relationships/hyperlink" Target="https://t.co/wDLDCj0LTB" TargetMode="External"/><Relationship Id="rId471" Type="http://schemas.openxmlformats.org/officeDocument/2006/relationships/hyperlink" Target="https://t.co/kzfJFzF39p" TargetMode="External"/><Relationship Id="rId2152" Type="http://schemas.openxmlformats.org/officeDocument/2006/relationships/hyperlink" Target="http://pbs.twimg.com/profile_images/1287234417489059843/1lEijyVA_normal.jpg" TargetMode="External"/><Relationship Id="rId3550" Type="http://schemas.openxmlformats.org/officeDocument/2006/relationships/hyperlink" Target="https://twitter.com/primelindsay" TargetMode="External"/><Relationship Id="rId4601" Type="http://schemas.openxmlformats.org/officeDocument/2006/relationships/hyperlink" Target="https://twitter.com/piffmn" TargetMode="External"/><Relationship Id="rId124" Type="http://schemas.openxmlformats.org/officeDocument/2006/relationships/hyperlink" Target="https://t.co/3PsA0tfyc1" TargetMode="External"/><Relationship Id="rId3203" Type="http://schemas.openxmlformats.org/officeDocument/2006/relationships/hyperlink" Target="https://twitter.com/miplonzo" TargetMode="External"/><Relationship Id="rId3410" Type="http://schemas.openxmlformats.org/officeDocument/2006/relationships/hyperlink" Target="https://twitter.com/owen16058167" TargetMode="External"/><Relationship Id="rId331" Type="http://schemas.openxmlformats.org/officeDocument/2006/relationships/hyperlink" Target="https://t.co/JKI0qSmVVE" TargetMode="External"/><Relationship Id="rId2012" Type="http://schemas.openxmlformats.org/officeDocument/2006/relationships/hyperlink" Target="http://pbs.twimg.com/profile_images/1289762540201955329/gtmu5KSA_normal.jpg" TargetMode="External"/><Relationship Id="rId2969" Type="http://schemas.openxmlformats.org/officeDocument/2006/relationships/hyperlink" Target="https://twitter.com/googiedol" TargetMode="External"/><Relationship Id="rId1778" Type="http://schemas.openxmlformats.org/officeDocument/2006/relationships/hyperlink" Target="http://pbs.twimg.com/profile_images/1275595483088486400/xJ_kIDI7_normal.jpg" TargetMode="External"/><Relationship Id="rId1985" Type="http://schemas.openxmlformats.org/officeDocument/2006/relationships/hyperlink" Target="http://pbs.twimg.com/profile_images/1284738583962611714/70qEo8Yl_normal.jpg" TargetMode="External"/><Relationship Id="rId2829" Type="http://schemas.openxmlformats.org/officeDocument/2006/relationships/hyperlink" Target="http://pbs.twimg.com/profile_images/1266852842033168385/ncTop8D7_normal.jpg" TargetMode="External"/><Relationship Id="rId4184" Type="http://schemas.openxmlformats.org/officeDocument/2006/relationships/hyperlink" Target="https://twitter.com/cjhynes09" TargetMode="External"/><Relationship Id="rId4391" Type="http://schemas.openxmlformats.org/officeDocument/2006/relationships/hyperlink" Target="https://twitter.com/itsmesoto_" TargetMode="External"/><Relationship Id="rId5028" Type="http://schemas.openxmlformats.org/officeDocument/2006/relationships/hyperlink" Target="https://twitter.com/mayorsengheiser" TargetMode="External"/><Relationship Id="rId1638" Type="http://schemas.openxmlformats.org/officeDocument/2006/relationships/hyperlink" Target="http://pbs.twimg.com/profile_images/1256401818957107202/t-SwSSjq_normal.jpg" TargetMode="External"/><Relationship Id="rId4044" Type="http://schemas.openxmlformats.org/officeDocument/2006/relationships/hyperlink" Target="https://twitter.com/tdconfab" TargetMode="External"/><Relationship Id="rId4251" Type="http://schemas.openxmlformats.org/officeDocument/2006/relationships/hyperlink" Target="https://twitter.com/uchihahunter" TargetMode="External"/><Relationship Id="rId1845" Type="http://schemas.openxmlformats.org/officeDocument/2006/relationships/hyperlink" Target="http://pbs.twimg.com/profile_images/1268332103210463232/N7Ukq7dD_normal.jpg" TargetMode="External"/><Relationship Id="rId3060" Type="http://schemas.openxmlformats.org/officeDocument/2006/relationships/hyperlink" Target="https://twitter.com/muwlee" TargetMode="External"/><Relationship Id="rId4111" Type="http://schemas.openxmlformats.org/officeDocument/2006/relationships/hyperlink" Target="https://twitter.com/everyoneh8manny" TargetMode="External"/><Relationship Id="rId1705" Type="http://schemas.openxmlformats.org/officeDocument/2006/relationships/hyperlink" Target="http://pbs.twimg.com/profile_images/1283007661466963968/kwL_xwg7_normal.jpg" TargetMode="External"/><Relationship Id="rId1912" Type="http://schemas.openxmlformats.org/officeDocument/2006/relationships/hyperlink" Target="http://pbs.twimg.com/profile_images/1285046157807411200/x8HDp4fz_normal.jpg" TargetMode="External"/><Relationship Id="rId3877" Type="http://schemas.openxmlformats.org/officeDocument/2006/relationships/hyperlink" Target="https://twitter.com/tanner_mctanner" TargetMode="External"/><Relationship Id="rId4928" Type="http://schemas.openxmlformats.org/officeDocument/2006/relationships/hyperlink" Target="https://twitter.com/mrnosegbe" TargetMode="External"/><Relationship Id="rId798" Type="http://schemas.openxmlformats.org/officeDocument/2006/relationships/hyperlink" Target="http://pbs.twimg.com/profile_images/1263678311378685953/L6IOvKGX_normal.jpg" TargetMode="External"/><Relationship Id="rId2479" Type="http://schemas.openxmlformats.org/officeDocument/2006/relationships/hyperlink" Target="http://pbs.twimg.com/profile_images/1221262504837492736/v4q7EF9b_normal.jpg" TargetMode="External"/><Relationship Id="rId2686" Type="http://schemas.openxmlformats.org/officeDocument/2006/relationships/hyperlink" Target="http://pbs.twimg.com/profile_images/1259889398658633728/oc3EcmNF_normal.jpg" TargetMode="External"/><Relationship Id="rId2893" Type="http://schemas.openxmlformats.org/officeDocument/2006/relationships/hyperlink" Target="http://abs.twimg.com/sticky/default_profile_images/default_profile_normal.png" TargetMode="External"/><Relationship Id="rId3737" Type="http://schemas.openxmlformats.org/officeDocument/2006/relationships/hyperlink" Target="https://twitter.com/thfc_adi" TargetMode="External"/><Relationship Id="rId3944" Type="http://schemas.openxmlformats.org/officeDocument/2006/relationships/hyperlink" Target="https://twitter.com/alexxandra_xxx" TargetMode="External"/><Relationship Id="rId658" Type="http://schemas.openxmlformats.org/officeDocument/2006/relationships/hyperlink" Target="https://t.co/ImNpsq2I6o" TargetMode="External"/><Relationship Id="rId865" Type="http://schemas.openxmlformats.org/officeDocument/2006/relationships/hyperlink" Target="http://pbs.twimg.com/profile_images/1282771536517246976/7T66Bb8e_normal.jpg" TargetMode="External"/><Relationship Id="rId1288" Type="http://schemas.openxmlformats.org/officeDocument/2006/relationships/hyperlink" Target="http://abs.twimg.com/sticky/default_profile_images/default_profile_normal.png" TargetMode="External"/><Relationship Id="rId1495" Type="http://schemas.openxmlformats.org/officeDocument/2006/relationships/hyperlink" Target="http://pbs.twimg.com/profile_images/1288683691485605889/wvcNXo9D_normal.jpg" TargetMode="External"/><Relationship Id="rId2339" Type="http://schemas.openxmlformats.org/officeDocument/2006/relationships/hyperlink" Target="http://pbs.twimg.com/profile_images/502933557379997696/-fFgVfce_normal.jpeg" TargetMode="External"/><Relationship Id="rId2546" Type="http://schemas.openxmlformats.org/officeDocument/2006/relationships/hyperlink" Target="http://pbs.twimg.com/profile_images/844014720713555969/_pP4QMtY_normal.jpg" TargetMode="External"/><Relationship Id="rId2753" Type="http://schemas.openxmlformats.org/officeDocument/2006/relationships/hyperlink" Target="http://pbs.twimg.com/profile_images/1106899587640389633/kMbihTuO_normal.jpg" TargetMode="External"/><Relationship Id="rId2960" Type="http://schemas.openxmlformats.org/officeDocument/2006/relationships/hyperlink" Target="https://twitter.com/btseternalmoon7" TargetMode="External"/><Relationship Id="rId3804" Type="http://schemas.openxmlformats.org/officeDocument/2006/relationships/hyperlink" Target="https://twitter.com/edmontonoiler15" TargetMode="External"/><Relationship Id="rId518" Type="http://schemas.openxmlformats.org/officeDocument/2006/relationships/hyperlink" Target="https://t.co/IZQjqBybVW" TargetMode="External"/><Relationship Id="rId725" Type="http://schemas.openxmlformats.org/officeDocument/2006/relationships/hyperlink" Target="http://pbs.twimg.com/profile_images/1218331505904275456/i8bgLne7_normal.jpg" TargetMode="External"/><Relationship Id="rId932" Type="http://schemas.openxmlformats.org/officeDocument/2006/relationships/hyperlink" Target="http://pbs.twimg.com/profile_images/1107423316124401664/85KoGhxI_normal.jpg" TargetMode="External"/><Relationship Id="rId1148" Type="http://schemas.openxmlformats.org/officeDocument/2006/relationships/hyperlink" Target="http://pbs.twimg.com/profile_images/1287396848286801920/56iR_3ov_normal.jpg" TargetMode="External"/><Relationship Id="rId1355" Type="http://schemas.openxmlformats.org/officeDocument/2006/relationships/hyperlink" Target="http://pbs.twimg.com/profile_images/1269673707900977152/benkqQKW_normal.jpg" TargetMode="External"/><Relationship Id="rId1562" Type="http://schemas.openxmlformats.org/officeDocument/2006/relationships/hyperlink" Target="http://pbs.twimg.com/profile_images/1287655147015987200/vFxz4Ygr_normal.jpg" TargetMode="External"/><Relationship Id="rId2406" Type="http://schemas.openxmlformats.org/officeDocument/2006/relationships/hyperlink" Target="http://pbs.twimg.com/profile_images/1274581587104092160/2Ha-Bp06_normal.jpg" TargetMode="External"/><Relationship Id="rId2613" Type="http://schemas.openxmlformats.org/officeDocument/2006/relationships/hyperlink" Target="http://pbs.twimg.com/profile_images/1297156006124945408/GQfQcyGt_normal.jpg" TargetMode="External"/><Relationship Id="rId1008" Type="http://schemas.openxmlformats.org/officeDocument/2006/relationships/hyperlink" Target="http://pbs.twimg.com/profile_images/1295532777790742529/T6eoqCSn_normal.jpg" TargetMode="External"/><Relationship Id="rId1215" Type="http://schemas.openxmlformats.org/officeDocument/2006/relationships/hyperlink" Target="http://pbs.twimg.com/profile_images/1298764258495299591/LY4GUQ5D_normal.jpg" TargetMode="External"/><Relationship Id="rId1422" Type="http://schemas.openxmlformats.org/officeDocument/2006/relationships/hyperlink" Target="http://abs.twimg.com/sticky/default_profile_images/default_profile_normal.png" TargetMode="External"/><Relationship Id="rId2820" Type="http://schemas.openxmlformats.org/officeDocument/2006/relationships/hyperlink" Target="http://pbs.twimg.com/profile_images/1223247828811681792/aS0h6yNQ_normal.jpg" TargetMode="External"/><Relationship Id="rId4578" Type="http://schemas.openxmlformats.org/officeDocument/2006/relationships/hyperlink" Target="https://twitter.com/riobensan" TargetMode="External"/><Relationship Id="rId61" Type="http://schemas.openxmlformats.org/officeDocument/2006/relationships/hyperlink" Target="https://t.co/VGuYxbRtiU" TargetMode="External"/><Relationship Id="rId3387" Type="http://schemas.openxmlformats.org/officeDocument/2006/relationships/hyperlink" Target="https://twitter.com/thundercounty" TargetMode="External"/><Relationship Id="rId4785" Type="http://schemas.openxmlformats.org/officeDocument/2006/relationships/hyperlink" Target="https://twitter.com/ephygee" TargetMode="External"/><Relationship Id="rId4992" Type="http://schemas.openxmlformats.org/officeDocument/2006/relationships/hyperlink" Target="https://twitter.com/ohitsashagain" TargetMode="External"/><Relationship Id="rId2196" Type="http://schemas.openxmlformats.org/officeDocument/2006/relationships/hyperlink" Target="http://pbs.twimg.com/profile_images/1298692049978499079/vjE1fh7U_normal.jpg" TargetMode="External"/><Relationship Id="rId3594" Type="http://schemas.openxmlformats.org/officeDocument/2006/relationships/hyperlink" Target="https://twitter.com/connorwillette1" TargetMode="External"/><Relationship Id="rId4438" Type="http://schemas.openxmlformats.org/officeDocument/2006/relationships/hyperlink" Target="https://twitter.com/lospollostv" TargetMode="External"/><Relationship Id="rId4645" Type="http://schemas.openxmlformats.org/officeDocument/2006/relationships/hyperlink" Target="https://twitter.com/theelectriccave" TargetMode="External"/><Relationship Id="rId4852" Type="http://schemas.openxmlformats.org/officeDocument/2006/relationships/hyperlink" Target="https://twitter.com/kdkw_406" TargetMode="External"/><Relationship Id="rId168" Type="http://schemas.openxmlformats.org/officeDocument/2006/relationships/hyperlink" Target="https://t.co/oDrLc3id2x" TargetMode="External"/><Relationship Id="rId3247" Type="http://schemas.openxmlformats.org/officeDocument/2006/relationships/hyperlink" Target="https://twitter.com/rspark19" TargetMode="External"/><Relationship Id="rId3454" Type="http://schemas.openxmlformats.org/officeDocument/2006/relationships/hyperlink" Target="https://twitter.com/jasonnfromcan" TargetMode="External"/><Relationship Id="rId3661" Type="http://schemas.openxmlformats.org/officeDocument/2006/relationships/hyperlink" Target="https://twitter.com/frozenwarning" TargetMode="External"/><Relationship Id="rId4505" Type="http://schemas.openxmlformats.org/officeDocument/2006/relationships/hyperlink" Target="https://twitter.com/thelastlastone" TargetMode="External"/><Relationship Id="rId4712" Type="http://schemas.openxmlformats.org/officeDocument/2006/relationships/hyperlink" Target="https://twitter.com/fish_tbw" TargetMode="External"/><Relationship Id="rId375" Type="http://schemas.openxmlformats.org/officeDocument/2006/relationships/hyperlink" Target="https://t.co/JO452k1F24" TargetMode="External"/><Relationship Id="rId582" Type="http://schemas.openxmlformats.org/officeDocument/2006/relationships/hyperlink" Target="https://t.co/qxWmz9hk5s" TargetMode="External"/><Relationship Id="rId2056" Type="http://schemas.openxmlformats.org/officeDocument/2006/relationships/hyperlink" Target="http://pbs.twimg.com/profile_images/1282727989034319875/U5Xbl4yl_normal.jpg" TargetMode="External"/><Relationship Id="rId2263" Type="http://schemas.openxmlformats.org/officeDocument/2006/relationships/hyperlink" Target="http://pbs.twimg.com/profile_images/903325493503680512/QYoO_okR_normal.jpg" TargetMode="External"/><Relationship Id="rId2470" Type="http://schemas.openxmlformats.org/officeDocument/2006/relationships/hyperlink" Target="http://pbs.twimg.com/profile_images/1293954026074263558/oltgQJXt_normal.jpg" TargetMode="External"/><Relationship Id="rId3107" Type="http://schemas.openxmlformats.org/officeDocument/2006/relationships/hyperlink" Target="https://twitter.com/halakszn" TargetMode="External"/><Relationship Id="rId3314" Type="http://schemas.openxmlformats.org/officeDocument/2006/relationships/hyperlink" Target="https://twitter.com/dre_bang2212" TargetMode="External"/><Relationship Id="rId3521" Type="http://schemas.openxmlformats.org/officeDocument/2006/relationships/hyperlink" Target="https://twitter.com/theisopod" TargetMode="External"/><Relationship Id="rId235" Type="http://schemas.openxmlformats.org/officeDocument/2006/relationships/hyperlink" Target="https://t.co/xPI2hU9jsb" TargetMode="External"/><Relationship Id="rId442" Type="http://schemas.openxmlformats.org/officeDocument/2006/relationships/hyperlink" Target="https://t.co/SVNRNk22a3" TargetMode="External"/><Relationship Id="rId1072" Type="http://schemas.openxmlformats.org/officeDocument/2006/relationships/hyperlink" Target="http://pbs.twimg.com/profile_images/1176392182531420161/-UISzAto_normal.jpg" TargetMode="External"/><Relationship Id="rId2123" Type="http://schemas.openxmlformats.org/officeDocument/2006/relationships/hyperlink" Target="http://pbs.twimg.com/profile_images/1277718333870260235/7i3yloIB_normal.jpg" TargetMode="External"/><Relationship Id="rId2330" Type="http://schemas.openxmlformats.org/officeDocument/2006/relationships/hyperlink" Target="http://pbs.twimg.com/profile_images/1294322146118971392/dDIdr-vK_normal.jpg" TargetMode="External"/><Relationship Id="rId302" Type="http://schemas.openxmlformats.org/officeDocument/2006/relationships/hyperlink" Target="https://t.co/gl4CBsAGfs" TargetMode="External"/><Relationship Id="rId4088" Type="http://schemas.openxmlformats.org/officeDocument/2006/relationships/hyperlink" Target="https://twitter.com/ron23151883" TargetMode="External"/><Relationship Id="rId4295" Type="http://schemas.openxmlformats.org/officeDocument/2006/relationships/hyperlink" Target="https://twitter.com/levimanuel17" TargetMode="External"/><Relationship Id="rId1889" Type="http://schemas.openxmlformats.org/officeDocument/2006/relationships/hyperlink" Target="http://pbs.twimg.com/profile_images/1224812979906019330/vlxK2YyB_normal.jpg" TargetMode="External"/><Relationship Id="rId4155" Type="http://schemas.openxmlformats.org/officeDocument/2006/relationships/hyperlink" Target="https://twitter.com/hacksxw" TargetMode="External"/><Relationship Id="rId4362" Type="http://schemas.openxmlformats.org/officeDocument/2006/relationships/hyperlink" Target="https://twitter.com/mvp_lamar" TargetMode="External"/><Relationship Id="rId1749" Type="http://schemas.openxmlformats.org/officeDocument/2006/relationships/hyperlink" Target="http://pbs.twimg.com/profile_images/1293009025173344256/zegp50aG_normal.jpg" TargetMode="External"/><Relationship Id="rId1956" Type="http://schemas.openxmlformats.org/officeDocument/2006/relationships/hyperlink" Target="http://pbs.twimg.com/profile_images/1281748314044674048/O6ruWDqT_normal.jpg" TargetMode="External"/><Relationship Id="rId3171" Type="http://schemas.openxmlformats.org/officeDocument/2006/relationships/hyperlink" Target="https://twitter.com/coliinsexton" TargetMode="External"/><Relationship Id="rId4015" Type="http://schemas.openxmlformats.org/officeDocument/2006/relationships/hyperlink" Target="https://twitter.com/punztw" TargetMode="External"/><Relationship Id="rId1609" Type="http://schemas.openxmlformats.org/officeDocument/2006/relationships/hyperlink" Target="http://pbs.twimg.com/profile_images/1292257513052631040/1ewRBmId_normal.jpg" TargetMode="External"/><Relationship Id="rId1816" Type="http://schemas.openxmlformats.org/officeDocument/2006/relationships/hyperlink" Target="http://pbs.twimg.com/profile_images/1298737802104967168/S4VqU7dZ_normal.jpg" TargetMode="External"/><Relationship Id="rId4222" Type="http://schemas.openxmlformats.org/officeDocument/2006/relationships/hyperlink" Target="https://twitter.com/akoyagau" TargetMode="External"/><Relationship Id="rId3031" Type="http://schemas.openxmlformats.org/officeDocument/2006/relationships/hyperlink" Target="https://twitter.com/diggshours" TargetMode="External"/><Relationship Id="rId3988" Type="http://schemas.openxmlformats.org/officeDocument/2006/relationships/hyperlink" Target="https://twitter.com/kingofcheeba" TargetMode="External"/><Relationship Id="rId2797" Type="http://schemas.openxmlformats.org/officeDocument/2006/relationships/hyperlink" Target="http://abs.twimg.com/sticky/default_profile_images/default_profile_normal.png" TargetMode="External"/><Relationship Id="rId3848" Type="http://schemas.openxmlformats.org/officeDocument/2006/relationships/hyperlink" Target="https://twitter.com/durhamitea" TargetMode="External"/><Relationship Id="rId769" Type="http://schemas.openxmlformats.org/officeDocument/2006/relationships/hyperlink" Target="http://pbs.twimg.com/profile_images/1271782123268198400/y25SC25H_normal.jpg" TargetMode="External"/><Relationship Id="rId976" Type="http://schemas.openxmlformats.org/officeDocument/2006/relationships/hyperlink" Target="http://pbs.twimg.com/profile_images/1085875561292091392/V-9yflwi_normal.png" TargetMode="External"/><Relationship Id="rId1399" Type="http://schemas.openxmlformats.org/officeDocument/2006/relationships/hyperlink" Target="http://pbs.twimg.com/profile_images/1295741908183130114/4J_nDSAd_normal.jpg" TargetMode="External"/><Relationship Id="rId2657" Type="http://schemas.openxmlformats.org/officeDocument/2006/relationships/hyperlink" Target="http://pbs.twimg.com/profile_images/765823979538055168/iYWWflgV_normal.jpg" TargetMode="External"/><Relationship Id="rId5063" Type="http://schemas.openxmlformats.org/officeDocument/2006/relationships/hyperlink" Target="https://twitter.com/lee_daniel721" TargetMode="External"/><Relationship Id="rId629" Type="http://schemas.openxmlformats.org/officeDocument/2006/relationships/hyperlink" Target="https://t.co/EqrLFZbNan" TargetMode="External"/><Relationship Id="rId1259" Type="http://schemas.openxmlformats.org/officeDocument/2006/relationships/hyperlink" Target="http://pbs.twimg.com/profile_images/1047549366636933120/Kj0YW3CF_normal.jpg" TargetMode="External"/><Relationship Id="rId1466" Type="http://schemas.openxmlformats.org/officeDocument/2006/relationships/hyperlink" Target="http://pbs.twimg.com/profile_images/1297684450508017666/OjHrQV7D_normal.jpg" TargetMode="External"/><Relationship Id="rId2864" Type="http://schemas.openxmlformats.org/officeDocument/2006/relationships/hyperlink" Target="http://pbs.twimg.com/profile_images/1294002404774547457/J6thppGb_normal.jpg" TargetMode="External"/><Relationship Id="rId3708" Type="http://schemas.openxmlformats.org/officeDocument/2006/relationships/hyperlink" Target="https://twitter.com/amunsun1" TargetMode="External"/><Relationship Id="rId3915" Type="http://schemas.openxmlformats.org/officeDocument/2006/relationships/hyperlink" Target="https://twitter.com/twins" TargetMode="External"/><Relationship Id="rId836" Type="http://schemas.openxmlformats.org/officeDocument/2006/relationships/hyperlink" Target="http://pbs.twimg.com/profile_images/1295558499703889922/FcQlAljI_normal.jpg" TargetMode="External"/><Relationship Id="rId1119" Type="http://schemas.openxmlformats.org/officeDocument/2006/relationships/hyperlink" Target="http://pbs.twimg.com/profile_images/1274223489155846144/u56aiUGn_normal.jpg" TargetMode="External"/><Relationship Id="rId1673" Type="http://schemas.openxmlformats.org/officeDocument/2006/relationships/hyperlink" Target="http://pbs.twimg.com/profile_images/948600055023489024/l0UJYx5y_normal.jpg" TargetMode="External"/><Relationship Id="rId1880" Type="http://schemas.openxmlformats.org/officeDocument/2006/relationships/hyperlink" Target="http://pbs.twimg.com/profile_images/1294167651837779968/0uVp8usa_normal.jpg" TargetMode="External"/><Relationship Id="rId2517" Type="http://schemas.openxmlformats.org/officeDocument/2006/relationships/hyperlink" Target="http://pbs.twimg.com/profile_images/1055947406855102465/aS92I7zn_normal.jpg" TargetMode="External"/><Relationship Id="rId2724" Type="http://schemas.openxmlformats.org/officeDocument/2006/relationships/hyperlink" Target="http://pbs.twimg.com/profile_images/1277372319665664000/sXqzzGqq_normal.jpg" TargetMode="External"/><Relationship Id="rId2931" Type="http://schemas.openxmlformats.org/officeDocument/2006/relationships/hyperlink" Target="https://twitter.com/ohmygahwt" TargetMode="External"/><Relationship Id="rId903" Type="http://schemas.openxmlformats.org/officeDocument/2006/relationships/hyperlink" Target="http://pbs.twimg.com/profile_images/1296303679562059777/TF1BvM52_normal.jpg" TargetMode="External"/><Relationship Id="rId1326" Type="http://schemas.openxmlformats.org/officeDocument/2006/relationships/hyperlink" Target="http://pbs.twimg.com/profile_images/1227857259096616960/6Xr-lUCb_normal.jpg" TargetMode="External"/><Relationship Id="rId1533" Type="http://schemas.openxmlformats.org/officeDocument/2006/relationships/hyperlink" Target="http://pbs.twimg.com/profile_images/1285587314861842432/dJQ6LhsH_normal.jpg" TargetMode="External"/><Relationship Id="rId1740" Type="http://schemas.openxmlformats.org/officeDocument/2006/relationships/hyperlink" Target="http://pbs.twimg.com/profile_images/1274318215431233537/tnGvugOG_normal.jpg" TargetMode="External"/><Relationship Id="rId4689" Type="http://schemas.openxmlformats.org/officeDocument/2006/relationships/hyperlink" Target="https://twitter.com/bouncepasshoops" TargetMode="External"/><Relationship Id="rId4896" Type="http://schemas.openxmlformats.org/officeDocument/2006/relationships/hyperlink" Target="https://twitter.com/thegurtling" TargetMode="External"/><Relationship Id="rId32" Type="http://schemas.openxmlformats.org/officeDocument/2006/relationships/hyperlink" Target="https://t.co/ZY4nFN21DC" TargetMode="External"/><Relationship Id="rId1600" Type="http://schemas.openxmlformats.org/officeDocument/2006/relationships/hyperlink" Target="http://pbs.twimg.com/profile_images/943508545433227264/3eC52Pgv_normal.jpg" TargetMode="External"/><Relationship Id="rId3498" Type="http://schemas.openxmlformats.org/officeDocument/2006/relationships/hyperlink" Target="https://twitter.com/kylelewisfan" TargetMode="External"/><Relationship Id="rId4549" Type="http://schemas.openxmlformats.org/officeDocument/2006/relationships/hyperlink" Target="https://twitter.com/tfence92" TargetMode="External"/><Relationship Id="rId4756" Type="http://schemas.openxmlformats.org/officeDocument/2006/relationships/hyperlink" Target="https://twitter.com/coachfaulkie" TargetMode="External"/><Relationship Id="rId4963" Type="http://schemas.openxmlformats.org/officeDocument/2006/relationships/hyperlink" Target="https://twitter.com/coreycolbo" TargetMode="External"/><Relationship Id="rId3358" Type="http://schemas.openxmlformats.org/officeDocument/2006/relationships/hyperlink" Target="https://twitter.com/bigpoppa306" TargetMode="External"/><Relationship Id="rId3565" Type="http://schemas.openxmlformats.org/officeDocument/2006/relationships/hyperlink" Target="https://twitter.com/cwilk" TargetMode="External"/><Relationship Id="rId3772" Type="http://schemas.openxmlformats.org/officeDocument/2006/relationships/hyperlink" Target="https://twitter.com/jdogindy" TargetMode="External"/><Relationship Id="rId4409" Type="http://schemas.openxmlformats.org/officeDocument/2006/relationships/hyperlink" Target="https://twitter.com/theusedmagician" TargetMode="External"/><Relationship Id="rId4616" Type="http://schemas.openxmlformats.org/officeDocument/2006/relationships/hyperlink" Target="https://twitter.com/treblaw" TargetMode="External"/><Relationship Id="rId4823" Type="http://schemas.openxmlformats.org/officeDocument/2006/relationships/hyperlink" Target="https://twitter.com/doubleama2000" TargetMode="External"/><Relationship Id="rId279" Type="http://schemas.openxmlformats.org/officeDocument/2006/relationships/hyperlink" Target="https://t.co/ZJfvOSV35b" TargetMode="External"/><Relationship Id="rId486" Type="http://schemas.openxmlformats.org/officeDocument/2006/relationships/hyperlink" Target="https://t.co/1N92bmIu0F" TargetMode="External"/><Relationship Id="rId693" Type="http://schemas.openxmlformats.org/officeDocument/2006/relationships/hyperlink" Target="https://t.co/4jKctpqa4z" TargetMode="External"/><Relationship Id="rId2167" Type="http://schemas.openxmlformats.org/officeDocument/2006/relationships/hyperlink" Target="http://pbs.twimg.com/profile_images/841467925601144832/wbSXn1M8_normal.jpg" TargetMode="External"/><Relationship Id="rId2374" Type="http://schemas.openxmlformats.org/officeDocument/2006/relationships/hyperlink" Target="http://pbs.twimg.com/profile_images/648121637968023552/cAYkel68_normal.jpg" TargetMode="External"/><Relationship Id="rId2581" Type="http://schemas.openxmlformats.org/officeDocument/2006/relationships/hyperlink" Target="http://pbs.twimg.com/profile_images/561021521788166144/T7R8N0bk_normal.jpeg" TargetMode="External"/><Relationship Id="rId3218" Type="http://schemas.openxmlformats.org/officeDocument/2006/relationships/hyperlink" Target="https://twitter.com/beastaxl" TargetMode="External"/><Relationship Id="rId3425" Type="http://schemas.openxmlformats.org/officeDocument/2006/relationships/hyperlink" Target="https://twitter.com/lsxyz9" TargetMode="External"/><Relationship Id="rId3632" Type="http://schemas.openxmlformats.org/officeDocument/2006/relationships/hyperlink" Target="https://twitter.com/fuckitman___" TargetMode="External"/><Relationship Id="rId139" Type="http://schemas.openxmlformats.org/officeDocument/2006/relationships/hyperlink" Target="https://t.co/nyWpgGKgo1" TargetMode="External"/><Relationship Id="rId346" Type="http://schemas.openxmlformats.org/officeDocument/2006/relationships/hyperlink" Target="https://t.co/1PXIgjqzrS" TargetMode="External"/><Relationship Id="rId553" Type="http://schemas.openxmlformats.org/officeDocument/2006/relationships/hyperlink" Target="https://t.co/6lY1pp4GZn" TargetMode="External"/><Relationship Id="rId760" Type="http://schemas.openxmlformats.org/officeDocument/2006/relationships/hyperlink" Target="http://pbs.twimg.com/profile_images/1295737414468558854/uM4GifYS_normal.jpg" TargetMode="External"/><Relationship Id="rId1183" Type="http://schemas.openxmlformats.org/officeDocument/2006/relationships/hyperlink" Target="http://pbs.twimg.com/profile_images/1298098270649098242/LCa4cphA_normal.jpg" TargetMode="External"/><Relationship Id="rId1390" Type="http://schemas.openxmlformats.org/officeDocument/2006/relationships/hyperlink" Target="http://pbs.twimg.com/profile_images/1292989359445049344/5XRq6xdd_normal.jpg" TargetMode="External"/><Relationship Id="rId2027" Type="http://schemas.openxmlformats.org/officeDocument/2006/relationships/hyperlink" Target="http://pbs.twimg.com/profile_images/1288998436692307968/89v8M2xM_normal.jpg" TargetMode="External"/><Relationship Id="rId2234" Type="http://schemas.openxmlformats.org/officeDocument/2006/relationships/hyperlink" Target="http://pbs.twimg.com/profile_images/423445788669521920/b0ufavJ3_normal.jpeg" TargetMode="External"/><Relationship Id="rId2441" Type="http://schemas.openxmlformats.org/officeDocument/2006/relationships/hyperlink" Target="http://pbs.twimg.com/profile_images/1296828574112952321/AvuG8um__normal.jpg" TargetMode="External"/><Relationship Id="rId206" Type="http://schemas.openxmlformats.org/officeDocument/2006/relationships/hyperlink" Target="https://t.co/OR4gMBjRGV" TargetMode="External"/><Relationship Id="rId413" Type="http://schemas.openxmlformats.org/officeDocument/2006/relationships/hyperlink" Target="http://t.co/Q0gTZfUGIz" TargetMode="External"/><Relationship Id="rId1043" Type="http://schemas.openxmlformats.org/officeDocument/2006/relationships/hyperlink" Target="http://pbs.twimg.com/profile_images/1278753760144011264/u172KIQv_normal.jpg" TargetMode="External"/><Relationship Id="rId4199" Type="http://schemas.openxmlformats.org/officeDocument/2006/relationships/hyperlink" Target="https://twitter.com/jtp2106" TargetMode="External"/><Relationship Id="rId620" Type="http://schemas.openxmlformats.org/officeDocument/2006/relationships/hyperlink" Target="https://t.co/nNw79FkQSx" TargetMode="External"/><Relationship Id="rId1250" Type="http://schemas.openxmlformats.org/officeDocument/2006/relationships/hyperlink" Target="http://pbs.twimg.com/profile_images/1281798137527451649/QWXWL_xp_normal.jpg" TargetMode="External"/><Relationship Id="rId2301" Type="http://schemas.openxmlformats.org/officeDocument/2006/relationships/hyperlink" Target="http://pbs.twimg.com/profile_images/1097156908165877761/2fv06_Qa_normal.jpg" TargetMode="External"/><Relationship Id="rId4059" Type="http://schemas.openxmlformats.org/officeDocument/2006/relationships/hyperlink" Target="https://twitter.com/beezerprime" TargetMode="External"/><Relationship Id="rId1110" Type="http://schemas.openxmlformats.org/officeDocument/2006/relationships/hyperlink" Target="http://pbs.twimg.com/profile_images/1273749217597632517/AlgDkfqR_normal.jpg" TargetMode="External"/><Relationship Id="rId4266" Type="http://schemas.openxmlformats.org/officeDocument/2006/relationships/hyperlink" Target="https://twitter.com/grimphantom" TargetMode="External"/><Relationship Id="rId4473" Type="http://schemas.openxmlformats.org/officeDocument/2006/relationships/hyperlink" Target="https://twitter.com/j0ebarrett_" TargetMode="External"/><Relationship Id="rId4680" Type="http://schemas.openxmlformats.org/officeDocument/2006/relationships/hyperlink" Target="https://twitter.com/samnotsamuei" TargetMode="External"/><Relationship Id="rId1927" Type="http://schemas.openxmlformats.org/officeDocument/2006/relationships/hyperlink" Target="http://pbs.twimg.com/profile_images/1296831850032308224/E8lEdoJ7_normal.jpg" TargetMode="External"/><Relationship Id="rId3075" Type="http://schemas.openxmlformats.org/officeDocument/2006/relationships/hyperlink" Target="https://twitter.com/travis21207063" TargetMode="External"/><Relationship Id="rId3282" Type="http://schemas.openxmlformats.org/officeDocument/2006/relationships/hyperlink" Target="https://twitter.com/jadasmith99" TargetMode="External"/><Relationship Id="rId4126" Type="http://schemas.openxmlformats.org/officeDocument/2006/relationships/hyperlink" Target="https://twitter.com/sam2stu" TargetMode="External"/><Relationship Id="rId4333" Type="http://schemas.openxmlformats.org/officeDocument/2006/relationships/hyperlink" Target="https://twitter.com/cjtoledano" TargetMode="External"/><Relationship Id="rId4540" Type="http://schemas.openxmlformats.org/officeDocument/2006/relationships/hyperlink" Target="https://twitter.com/ryanprasek" TargetMode="External"/><Relationship Id="rId2091" Type="http://schemas.openxmlformats.org/officeDocument/2006/relationships/hyperlink" Target="http://pbs.twimg.com/profile_images/1156142205251346433/eU4nY4RK_normal.jpg" TargetMode="External"/><Relationship Id="rId3142" Type="http://schemas.openxmlformats.org/officeDocument/2006/relationships/hyperlink" Target="https://twitter.com/purdyflaco" TargetMode="External"/><Relationship Id="rId4400" Type="http://schemas.openxmlformats.org/officeDocument/2006/relationships/hyperlink" Target="https://twitter.com/dankjefe" TargetMode="External"/><Relationship Id="rId270" Type="http://schemas.openxmlformats.org/officeDocument/2006/relationships/hyperlink" Target="https://t.co/Zs1R5G1Uxj" TargetMode="External"/><Relationship Id="rId3002" Type="http://schemas.openxmlformats.org/officeDocument/2006/relationships/hyperlink" Target="https://twitter.com/kinglamarr___" TargetMode="External"/><Relationship Id="rId130" Type="http://schemas.openxmlformats.org/officeDocument/2006/relationships/hyperlink" Target="https://t.co/RqqkIx8GI7" TargetMode="External"/><Relationship Id="rId3959" Type="http://schemas.openxmlformats.org/officeDocument/2006/relationships/hyperlink" Target="https://twitter.com/hardensera" TargetMode="External"/><Relationship Id="rId2768" Type="http://schemas.openxmlformats.org/officeDocument/2006/relationships/hyperlink" Target="http://pbs.twimg.com/profile_images/1149814512415100929/lgXvSXmy_normal.jpg" TargetMode="External"/><Relationship Id="rId2975" Type="http://schemas.openxmlformats.org/officeDocument/2006/relationships/hyperlink" Target="https://twitter.com/bleacherreport" TargetMode="External"/><Relationship Id="rId3819" Type="http://schemas.openxmlformats.org/officeDocument/2006/relationships/hyperlink" Target="https://twitter.com/yourheroespod" TargetMode="External"/><Relationship Id="rId5034" Type="http://schemas.openxmlformats.org/officeDocument/2006/relationships/hyperlink" Target="https://twitter.com/iconicunited" TargetMode="External"/><Relationship Id="rId947" Type="http://schemas.openxmlformats.org/officeDocument/2006/relationships/hyperlink" Target="http://pbs.twimg.com/profile_images/1290407364395491328/ROvONjl__normal.jpg" TargetMode="External"/><Relationship Id="rId1577" Type="http://schemas.openxmlformats.org/officeDocument/2006/relationships/hyperlink" Target="http://pbs.twimg.com/profile_images/1049003685639081986/zX2rN7zN_normal.jpg" TargetMode="External"/><Relationship Id="rId1784" Type="http://schemas.openxmlformats.org/officeDocument/2006/relationships/hyperlink" Target="http://pbs.twimg.com/profile_images/1258835965470269441/NMkSQG_V_normal.jpg" TargetMode="External"/><Relationship Id="rId1991" Type="http://schemas.openxmlformats.org/officeDocument/2006/relationships/hyperlink" Target="http://pbs.twimg.com/profile_images/1285738116641427457/uBji6eiX_normal.jpg" TargetMode="External"/><Relationship Id="rId2628" Type="http://schemas.openxmlformats.org/officeDocument/2006/relationships/hyperlink" Target="http://pbs.twimg.com/profile_images/1251520435889594408/WA4aM526_normal.jpg" TargetMode="External"/><Relationship Id="rId2835" Type="http://schemas.openxmlformats.org/officeDocument/2006/relationships/hyperlink" Target="http://pbs.twimg.com/profile_images/1288680758870065152/WbIJlOMv_normal.jpg" TargetMode="External"/><Relationship Id="rId4190" Type="http://schemas.openxmlformats.org/officeDocument/2006/relationships/hyperlink" Target="https://twitter.com/lansdallius" TargetMode="External"/><Relationship Id="rId76" Type="http://schemas.openxmlformats.org/officeDocument/2006/relationships/hyperlink" Target="https://t.co/Jfo6E2G6gn" TargetMode="External"/><Relationship Id="rId807" Type="http://schemas.openxmlformats.org/officeDocument/2006/relationships/hyperlink" Target="http://pbs.twimg.com/profile_images/2405262822/yhfsrsykmjqa8i6llzac_normal.jpeg" TargetMode="External"/><Relationship Id="rId1437" Type="http://schemas.openxmlformats.org/officeDocument/2006/relationships/hyperlink" Target="http://abs.twimg.com/sticky/default_profile_images/default_profile_normal.png" TargetMode="External"/><Relationship Id="rId1644" Type="http://schemas.openxmlformats.org/officeDocument/2006/relationships/hyperlink" Target="http://pbs.twimg.com/profile_images/1285340267977928705/TV70Sez1_normal.jpg" TargetMode="External"/><Relationship Id="rId1851" Type="http://schemas.openxmlformats.org/officeDocument/2006/relationships/hyperlink" Target="http://pbs.twimg.com/profile_images/1268610160664162313/NwtBSUov_normal.jpg" TargetMode="External"/><Relationship Id="rId2902" Type="http://schemas.openxmlformats.org/officeDocument/2006/relationships/hyperlink" Target="https://twitter.com/b8ilee2" TargetMode="External"/><Relationship Id="rId4050" Type="http://schemas.openxmlformats.org/officeDocument/2006/relationships/hyperlink" Target="https://twitter.com/ndrewwhitehead" TargetMode="External"/><Relationship Id="rId1504" Type="http://schemas.openxmlformats.org/officeDocument/2006/relationships/hyperlink" Target="http://pbs.twimg.com/profile_images/1894002095/john_solomon_2583-1-a_normal.jpg" TargetMode="External"/><Relationship Id="rId1711" Type="http://schemas.openxmlformats.org/officeDocument/2006/relationships/hyperlink" Target="http://pbs.twimg.com/profile_images/1276409670513483776/OaWS-v7a_normal.jpg" TargetMode="External"/><Relationship Id="rId4867" Type="http://schemas.openxmlformats.org/officeDocument/2006/relationships/hyperlink" Target="https://twitter.com/mercwithonearm" TargetMode="External"/><Relationship Id="rId3469" Type="http://schemas.openxmlformats.org/officeDocument/2006/relationships/hyperlink" Target="https://twitter.com/asianandy13" TargetMode="External"/><Relationship Id="rId3676" Type="http://schemas.openxmlformats.org/officeDocument/2006/relationships/hyperlink" Target="https://twitter.com/vivaelbirdos" TargetMode="External"/><Relationship Id="rId597" Type="http://schemas.openxmlformats.org/officeDocument/2006/relationships/hyperlink" Target="https://t.co/Q9SJ6Q5o3Z" TargetMode="External"/><Relationship Id="rId2278" Type="http://schemas.openxmlformats.org/officeDocument/2006/relationships/hyperlink" Target="http://pbs.twimg.com/profile_images/1282041130780155909/MCNIfHjP_normal.jpg" TargetMode="External"/><Relationship Id="rId2485" Type="http://schemas.openxmlformats.org/officeDocument/2006/relationships/hyperlink" Target="http://pbs.twimg.com/profile_images/1025074057627222016/ximFMRQc_normal.jpg" TargetMode="External"/><Relationship Id="rId3329" Type="http://schemas.openxmlformats.org/officeDocument/2006/relationships/hyperlink" Target="https://twitter.com/contrarian_hill" TargetMode="External"/><Relationship Id="rId3883" Type="http://schemas.openxmlformats.org/officeDocument/2006/relationships/hyperlink" Target="https://twitter.com/kddrummondnfl" TargetMode="External"/><Relationship Id="rId4727" Type="http://schemas.openxmlformats.org/officeDocument/2006/relationships/hyperlink" Target="https://twitter.com/richmorrisjr" TargetMode="External"/><Relationship Id="rId4934" Type="http://schemas.openxmlformats.org/officeDocument/2006/relationships/hyperlink" Target="https://twitter.com/itst_ho_mas" TargetMode="External"/><Relationship Id="rId457" Type="http://schemas.openxmlformats.org/officeDocument/2006/relationships/hyperlink" Target="https://t.co/7y2SYb0cE9" TargetMode="External"/><Relationship Id="rId1087" Type="http://schemas.openxmlformats.org/officeDocument/2006/relationships/hyperlink" Target="http://pbs.twimg.com/profile_images/1136856295699492866/A9yeD8vg_normal.jpg" TargetMode="External"/><Relationship Id="rId1294" Type="http://schemas.openxmlformats.org/officeDocument/2006/relationships/hyperlink" Target="http://pbs.twimg.com/profile_images/1287673791628185601/c9sqZ7LR_normal.jpg" TargetMode="External"/><Relationship Id="rId2138" Type="http://schemas.openxmlformats.org/officeDocument/2006/relationships/hyperlink" Target="http://pbs.twimg.com/profile_images/1117800585854693376/_TFJ6HiW_normal.jpg" TargetMode="External"/><Relationship Id="rId2692" Type="http://schemas.openxmlformats.org/officeDocument/2006/relationships/hyperlink" Target="http://pbs.twimg.com/profile_images/1267646651826659328/k-FMBEAK_normal.jpg" TargetMode="External"/><Relationship Id="rId3536" Type="http://schemas.openxmlformats.org/officeDocument/2006/relationships/hyperlink" Target="https://twitter.com/lcsofficial" TargetMode="External"/><Relationship Id="rId3743" Type="http://schemas.openxmlformats.org/officeDocument/2006/relationships/hyperlink" Target="https://twitter.com/amerindependent" TargetMode="External"/><Relationship Id="rId3950" Type="http://schemas.openxmlformats.org/officeDocument/2006/relationships/hyperlink" Target="https://twitter.com/trekkie10" TargetMode="External"/><Relationship Id="rId664" Type="http://schemas.openxmlformats.org/officeDocument/2006/relationships/hyperlink" Target="https://t.co/6IRGIfzGSD" TargetMode="External"/><Relationship Id="rId871" Type="http://schemas.openxmlformats.org/officeDocument/2006/relationships/hyperlink" Target="http://pbs.twimg.com/profile_images/1051916190061404161/jzwKNnwY_normal.jpg" TargetMode="External"/><Relationship Id="rId2345" Type="http://schemas.openxmlformats.org/officeDocument/2006/relationships/hyperlink" Target="http://pbs.twimg.com/profile_images/1239236428871143425/gugJtQ5i_normal.jpg" TargetMode="External"/><Relationship Id="rId2552" Type="http://schemas.openxmlformats.org/officeDocument/2006/relationships/hyperlink" Target="http://pbs.twimg.com/profile_images/1277456019782725634/yAuxLkVj_normal.jpg" TargetMode="External"/><Relationship Id="rId3603" Type="http://schemas.openxmlformats.org/officeDocument/2006/relationships/hyperlink" Target="https://twitter.com/theprovince" TargetMode="External"/><Relationship Id="rId3810" Type="http://schemas.openxmlformats.org/officeDocument/2006/relationships/hyperlink" Target="https://twitter.com/diogovk" TargetMode="External"/><Relationship Id="rId317" Type="http://schemas.openxmlformats.org/officeDocument/2006/relationships/hyperlink" Target="https://t.co/1vIy2x101F" TargetMode="External"/><Relationship Id="rId524" Type="http://schemas.openxmlformats.org/officeDocument/2006/relationships/hyperlink" Target="https://t.co/BCnCk72scr" TargetMode="External"/><Relationship Id="rId731" Type="http://schemas.openxmlformats.org/officeDocument/2006/relationships/hyperlink" Target="http://pbs.twimg.com/profile_images/1295547670526865409/gF2QvaXS_normal.jpg" TargetMode="External"/><Relationship Id="rId1154" Type="http://schemas.openxmlformats.org/officeDocument/2006/relationships/hyperlink" Target="http://pbs.twimg.com/profile_images/925164843853930496/UgT1jnoi_normal.jpg" TargetMode="External"/><Relationship Id="rId1361" Type="http://schemas.openxmlformats.org/officeDocument/2006/relationships/hyperlink" Target="http://pbs.twimg.com/profile_images/1287940471566798848/SWpVuDHw_normal.jpg" TargetMode="External"/><Relationship Id="rId2205" Type="http://schemas.openxmlformats.org/officeDocument/2006/relationships/hyperlink" Target="http://pbs.twimg.com/profile_images/1137598879757508608/rIgFF-ER_normal.jpg" TargetMode="External"/><Relationship Id="rId2412" Type="http://schemas.openxmlformats.org/officeDocument/2006/relationships/hyperlink" Target="http://pbs.twimg.com/profile_images/1108576332777058305/lvSBWM0h_normal.jpg" TargetMode="External"/><Relationship Id="rId1014" Type="http://schemas.openxmlformats.org/officeDocument/2006/relationships/hyperlink" Target="http://pbs.twimg.com/profile_images/1293094484406935555/Wh96lvmE_normal.jpg" TargetMode="External"/><Relationship Id="rId1221" Type="http://schemas.openxmlformats.org/officeDocument/2006/relationships/hyperlink" Target="http://pbs.twimg.com/profile_images/1289731495511367681/mLpNux-z_normal.jpg" TargetMode="External"/><Relationship Id="rId4377" Type="http://schemas.openxmlformats.org/officeDocument/2006/relationships/hyperlink" Target="https://twitter.com/tgr1mm_" TargetMode="External"/><Relationship Id="rId4584" Type="http://schemas.openxmlformats.org/officeDocument/2006/relationships/hyperlink" Target="https://twitter.com/interface7" TargetMode="External"/><Relationship Id="rId4791" Type="http://schemas.openxmlformats.org/officeDocument/2006/relationships/hyperlink" Target="https://twitter.com/awsomehog1" TargetMode="External"/><Relationship Id="rId3186" Type="http://schemas.openxmlformats.org/officeDocument/2006/relationships/hyperlink" Target="https://twitter.com/_6luestrips" TargetMode="External"/><Relationship Id="rId3393" Type="http://schemas.openxmlformats.org/officeDocument/2006/relationships/hyperlink" Target="https://twitter.com/_aminv1" TargetMode="External"/><Relationship Id="rId4237" Type="http://schemas.openxmlformats.org/officeDocument/2006/relationships/hyperlink" Target="https://twitter.com/fvscouting" TargetMode="External"/><Relationship Id="rId4444" Type="http://schemas.openxmlformats.org/officeDocument/2006/relationships/hyperlink" Target="https://twitter.com/dearhamsammich" TargetMode="External"/><Relationship Id="rId4651" Type="http://schemas.openxmlformats.org/officeDocument/2006/relationships/hyperlink" Target="https://twitter.com/bigwilburstyle" TargetMode="External"/><Relationship Id="rId3046" Type="http://schemas.openxmlformats.org/officeDocument/2006/relationships/hyperlink" Target="https://twitter.com/trumarkonline" TargetMode="External"/><Relationship Id="rId3253" Type="http://schemas.openxmlformats.org/officeDocument/2006/relationships/hyperlink" Target="https://twitter.com/kendallfirev2" TargetMode="External"/><Relationship Id="rId3460" Type="http://schemas.openxmlformats.org/officeDocument/2006/relationships/hyperlink" Target="https://twitter.com/wit_gz" TargetMode="External"/><Relationship Id="rId4304" Type="http://schemas.openxmlformats.org/officeDocument/2006/relationships/hyperlink" Target="https://twitter.com/zbjcommish" TargetMode="External"/><Relationship Id="rId174" Type="http://schemas.openxmlformats.org/officeDocument/2006/relationships/hyperlink" Target="https://t.co/pt9GnMPGtc" TargetMode="External"/><Relationship Id="rId381" Type="http://schemas.openxmlformats.org/officeDocument/2006/relationships/hyperlink" Target="https://t.co/1ecYsgCzr8" TargetMode="External"/><Relationship Id="rId2062" Type="http://schemas.openxmlformats.org/officeDocument/2006/relationships/hyperlink" Target="http://pbs.twimg.com/profile_images/1223628839353487362/jNPs5i4S_normal.jpg" TargetMode="External"/><Relationship Id="rId3113" Type="http://schemas.openxmlformats.org/officeDocument/2006/relationships/hyperlink" Target="https://twitter.com/lynn26772903" TargetMode="External"/><Relationship Id="rId4511" Type="http://schemas.openxmlformats.org/officeDocument/2006/relationships/hyperlink" Target="https://twitter.com/teebone_mike" TargetMode="External"/><Relationship Id="rId241" Type="http://schemas.openxmlformats.org/officeDocument/2006/relationships/hyperlink" Target="https://t.co/1rIFw9Qxvo" TargetMode="External"/><Relationship Id="rId3320" Type="http://schemas.openxmlformats.org/officeDocument/2006/relationships/hyperlink" Target="https://twitter.com/drewskii_15" TargetMode="External"/><Relationship Id="rId2879" Type="http://schemas.openxmlformats.org/officeDocument/2006/relationships/hyperlink" Target="http://pbs.twimg.com/profile_images/1192293660651470848/BTRRi7sG_normal.jpg" TargetMode="External"/><Relationship Id="rId101" Type="http://schemas.openxmlformats.org/officeDocument/2006/relationships/hyperlink" Target="https://t.co/lIpbvz4Zap" TargetMode="External"/><Relationship Id="rId1688" Type="http://schemas.openxmlformats.org/officeDocument/2006/relationships/hyperlink" Target="http://pbs.twimg.com/profile_images/1187848853493387264/pzWV5Gli_normal.jpg" TargetMode="External"/><Relationship Id="rId1895" Type="http://schemas.openxmlformats.org/officeDocument/2006/relationships/hyperlink" Target="http://pbs.twimg.com/profile_images/1023394889176940545/z87jMECm_normal.jpg" TargetMode="External"/><Relationship Id="rId2739" Type="http://schemas.openxmlformats.org/officeDocument/2006/relationships/hyperlink" Target="http://pbs.twimg.com/profile_images/1233531924800589824/VQ-GkHBC_normal.jpg" TargetMode="External"/><Relationship Id="rId2946" Type="http://schemas.openxmlformats.org/officeDocument/2006/relationships/hyperlink" Target="https://twitter.com/gavyashri" TargetMode="External"/><Relationship Id="rId4094" Type="http://schemas.openxmlformats.org/officeDocument/2006/relationships/hyperlink" Target="https://twitter.com/train_freeman" TargetMode="External"/><Relationship Id="rId918" Type="http://schemas.openxmlformats.org/officeDocument/2006/relationships/hyperlink" Target="http://pbs.twimg.com/profile_images/1280147785006960642/Vhq4sG-__normal.jpg" TargetMode="External"/><Relationship Id="rId1548" Type="http://schemas.openxmlformats.org/officeDocument/2006/relationships/hyperlink" Target="http://pbs.twimg.com/profile_images/1288682491646107649/LGdQnBcC_normal.jpg" TargetMode="External"/><Relationship Id="rId1755" Type="http://schemas.openxmlformats.org/officeDocument/2006/relationships/hyperlink" Target="http://pbs.twimg.com/profile_images/1287015069008769025/oyc2_JSW_normal.jpg" TargetMode="External"/><Relationship Id="rId4161" Type="http://schemas.openxmlformats.org/officeDocument/2006/relationships/hyperlink" Target="https://twitter.com/ccarter1969" TargetMode="External"/><Relationship Id="rId5005" Type="http://schemas.openxmlformats.org/officeDocument/2006/relationships/hyperlink" Target="https://twitter.com/trangry1" TargetMode="External"/><Relationship Id="rId1408" Type="http://schemas.openxmlformats.org/officeDocument/2006/relationships/hyperlink" Target="http://pbs.twimg.com/profile_images/1278800876463771648/le3jCZLd_normal.jpg" TargetMode="External"/><Relationship Id="rId1962" Type="http://schemas.openxmlformats.org/officeDocument/2006/relationships/hyperlink" Target="http://pbs.twimg.com/profile_images/1201788581339111424/EKi9pdC0_normal.jpg" TargetMode="External"/><Relationship Id="rId2806" Type="http://schemas.openxmlformats.org/officeDocument/2006/relationships/hyperlink" Target="http://pbs.twimg.com/profile_images/1190540261161684992/BQ0054gj_normal.jpg" TargetMode="External"/><Relationship Id="rId4021" Type="http://schemas.openxmlformats.org/officeDocument/2006/relationships/hyperlink" Target="https://twitter.com/efficient_tax" TargetMode="External"/><Relationship Id="rId47" Type="http://schemas.openxmlformats.org/officeDocument/2006/relationships/hyperlink" Target="https://t.co/Z5fe2SPyiv" TargetMode="External"/><Relationship Id="rId1615" Type="http://schemas.openxmlformats.org/officeDocument/2006/relationships/hyperlink" Target="http://pbs.twimg.com/profile_images/1232897607309185029/o-la2k_o_normal.jpg" TargetMode="External"/><Relationship Id="rId1822" Type="http://schemas.openxmlformats.org/officeDocument/2006/relationships/hyperlink" Target="http://pbs.twimg.com/profile_images/1297798529557991427/qRm7ekk4_normal.jpg" TargetMode="External"/><Relationship Id="rId4978" Type="http://schemas.openxmlformats.org/officeDocument/2006/relationships/hyperlink" Target="https://twitter.com/therealsamalone" TargetMode="External"/><Relationship Id="rId3787" Type="http://schemas.openxmlformats.org/officeDocument/2006/relationships/hyperlink" Target="https://twitter.com/lakerwrld" TargetMode="External"/><Relationship Id="rId3994" Type="http://schemas.openxmlformats.org/officeDocument/2006/relationships/hyperlink" Target="https://twitter.com/yourboitristan1" TargetMode="External"/><Relationship Id="rId4838" Type="http://schemas.openxmlformats.org/officeDocument/2006/relationships/hyperlink" Target="https://twitter.com/rlacey23" TargetMode="External"/><Relationship Id="rId2389" Type="http://schemas.openxmlformats.org/officeDocument/2006/relationships/hyperlink" Target="http://pbs.twimg.com/profile_images/1141077491316133889/mvwqtqVK_normal.jpg" TargetMode="External"/><Relationship Id="rId2596" Type="http://schemas.openxmlformats.org/officeDocument/2006/relationships/hyperlink" Target="http://pbs.twimg.com/profile_images/1287419854610366464/OXqKnXOd_normal.jpg" TargetMode="External"/><Relationship Id="rId3647" Type="http://schemas.openxmlformats.org/officeDocument/2006/relationships/hyperlink" Target="https://twitter.com/forgottenrealm3" TargetMode="External"/><Relationship Id="rId3854" Type="http://schemas.openxmlformats.org/officeDocument/2006/relationships/hyperlink" Target="https://twitter.com/charles_watts" TargetMode="External"/><Relationship Id="rId4905" Type="http://schemas.openxmlformats.org/officeDocument/2006/relationships/hyperlink" Target="https://twitter.com/dutyleftist" TargetMode="External"/><Relationship Id="rId568" Type="http://schemas.openxmlformats.org/officeDocument/2006/relationships/hyperlink" Target="https://t.co/qasvHw1x2P" TargetMode="External"/><Relationship Id="rId775" Type="http://schemas.openxmlformats.org/officeDocument/2006/relationships/hyperlink" Target="http://pbs.twimg.com/profile_images/1298331588380499970/_WH4VcnI_normal.jpg" TargetMode="External"/><Relationship Id="rId982" Type="http://schemas.openxmlformats.org/officeDocument/2006/relationships/hyperlink" Target="http://pbs.twimg.com/profile_images/1298687196782825478/3ohV5XTK_normal.jpg" TargetMode="External"/><Relationship Id="rId1198" Type="http://schemas.openxmlformats.org/officeDocument/2006/relationships/hyperlink" Target="http://pbs.twimg.com/profile_images/1289420087284334593/CIpORsCm_normal.jpg" TargetMode="External"/><Relationship Id="rId2249" Type="http://schemas.openxmlformats.org/officeDocument/2006/relationships/hyperlink" Target="http://pbs.twimg.com/profile_images/1292971263917543424/XYIbedqy_normal.jpg" TargetMode="External"/><Relationship Id="rId2456" Type="http://schemas.openxmlformats.org/officeDocument/2006/relationships/hyperlink" Target="http://pbs.twimg.com/profile_images/1097035863605870592/If3fgxgH_normal.jpg" TargetMode="External"/><Relationship Id="rId2663" Type="http://schemas.openxmlformats.org/officeDocument/2006/relationships/hyperlink" Target="http://pbs.twimg.com/profile_images/1199024242697875456/j81b6-em_normal.jpg" TargetMode="External"/><Relationship Id="rId2870" Type="http://schemas.openxmlformats.org/officeDocument/2006/relationships/hyperlink" Target="http://pbs.twimg.com/profile_images/429352658575425537/6gQdMMm3_normal.jpeg" TargetMode="External"/><Relationship Id="rId3507" Type="http://schemas.openxmlformats.org/officeDocument/2006/relationships/hyperlink" Target="https://twitter.com/mike_whit" TargetMode="External"/><Relationship Id="rId3714" Type="http://schemas.openxmlformats.org/officeDocument/2006/relationships/hyperlink" Target="https://twitter.com/addisonswrldd" TargetMode="External"/><Relationship Id="rId3921" Type="http://schemas.openxmlformats.org/officeDocument/2006/relationships/hyperlink" Target="https://twitter.com/ddsportstalk" TargetMode="External"/><Relationship Id="rId428" Type="http://schemas.openxmlformats.org/officeDocument/2006/relationships/hyperlink" Target="https://t.co/Py4Bd0OdCE" TargetMode="External"/><Relationship Id="rId635" Type="http://schemas.openxmlformats.org/officeDocument/2006/relationships/hyperlink" Target="https://t.co/XMnpaVFDtr" TargetMode="External"/><Relationship Id="rId842" Type="http://schemas.openxmlformats.org/officeDocument/2006/relationships/hyperlink" Target="http://pbs.twimg.com/profile_images/1298380878654185486/ULRopaoz_normal.jpg" TargetMode="External"/><Relationship Id="rId1058" Type="http://schemas.openxmlformats.org/officeDocument/2006/relationships/hyperlink" Target="http://pbs.twimg.com/profile_images/1298676073702490113/mw0HZFR-_normal.jpg" TargetMode="External"/><Relationship Id="rId1265" Type="http://schemas.openxmlformats.org/officeDocument/2006/relationships/hyperlink" Target="http://pbs.twimg.com/profile_images/1277664899079049216/kPEID-nc_normal.jpg" TargetMode="External"/><Relationship Id="rId1472" Type="http://schemas.openxmlformats.org/officeDocument/2006/relationships/hyperlink" Target="http://pbs.twimg.com/profile_images/1291713855618514945/1_ms-38n_normal.jpg" TargetMode="External"/><Relationship Id="rId2109" Type="http://schemas.openxmlformats.org/officeDocument/2006/relationships/hyperlink" Target="http://pbs.twimg.com/profile_images/1287091023777333250/2FHlh39t_normal.jpg" TargetMode="External"/><Relationship Id="rId2316" Type="http://schemas.openxmlformats.org/officeDocument/2006/relationships/hyperlink" Target="http://pbs.twimg.com/profile_images/645280191548256256/voTC3x8x_normal.jpg" TargetMode="External"/><Relationship Id="rId2523" Type="http://schemas.openxmlformats.org/officeDocument/2006/relationships/hyperlink" Target="http://pbs.twimg.com/profile_images/1267913056383688704/ugX3K4eO_normal.jpg" TargetMode="External"/><Relationship Id="rId2730" Type="http://schemas.openxmlformats.org/officeDocument/2006/relationships/hyperlink" Target="http://pbs.twimg.com/profile_images/1284544632051900417/GD-aZOuP_normal.jpg" TargetMode="External"/><Relationship Id="rId702" Type="http://schemas.openxmlformats.org/officeDocument/2006/relationships/hyperlink" Target="https://t.co/ntExvcbLSw" TargetMode="External"/><Relationship Id="rId1125" Type="http://schemas.openxmlformats.org/officeDocument/2006/relationships/hyperlink" Target="http://pbs.twimg.com/profile_images/1123834321654165505/yJzoUeSl_normal.jpg" TargetMode="External"/><Relationship Id="rId1332" Type="http://schemas.openxmlformats.org/officeDocument/2006/relationships/hyperlink" Target="http://pbs.twimg.com/profile_images/1287870160905424896/8VTNKFOs_normal.jpg" TargetMode="External"/><Relationship Id="rId4488" Type="http://schemas.openxmlformats.org/officeDocument/2006/relationships/hyperlink" Target="https://twitter.com/kingshaundiz" TargetMode="External"/><Relationship Id="rId4695" Type="http://schemas.openxmlformats.org/officeDocument/2006/relationships/hyperlink" Target="https://twitter.com/abingtonalex" TargetMode="External"/><Relationship Id="rId3297" Type="http://schemas.openxmlformats.org/officeDocument/2006/relationships/hyperlink" Target="https://twitter.com/teefromstnmtn" TargetMode="External"/><Relationship Id="rId4348" Type="http://schemas.openxmlformats.org/officeDocument/2006/relationships/hyperlink" Target="https://twitter.com/eaglesfanonly" TargetMode="External"/><Relationship Id="rId3157" Type="http://schemas.openxmlformats.org/officeDocument/2006/relationships/hyperlink" Target="https://twitter.com/drwhopodcasters" TargetMode="External"/><Relationship Id="rId4555" Type="http://schemas.openxmlformats.org/officeDocument/2006/relationships/hyperlink" Target="https://twitter.com/sloanimperative" TargetMode="External"/><Relationship Id="rId4762" Type="http://schemas.openxmlformats.org/officeDocument/2006/relationships/hyperlink" Target="https://twitter.com/jacktweetslife" TargetMode="External"/><Relationship Id="rId285" Type="http://schemas.openxmlformats.org/officeDocument/2006/relationships/hyperlink" Target="https://t.co/cqyTg9gljc" TargetMode="External"/><Relationship Id="rId3364" Type="http://schemas.openxmlformats.org/officeDocument/2006/relationships/hyperlink" Target="https://twitter.com/primejimmy" TargetMode="External"/><Relationship Id="rId3571" Type="http://schemas.openxmlformats.org/officeDocument/2006/relationships/hyperlink" Target="https://twitter.com/gabriel831831" TargetMode="External"/><Relationship Id="rId4208" Type="http://schemas.openxmlformats.org/officeDocument/2006/relationships/hyperlink" Target="https://twitter.com/byjoedavis" TargetMode="External"/><Relationship Id="rId4415" Type="http://schemas.openxmlformats.org/officeDocument/2006/relationships/hyperlink" Target="https://twitter.com/mssupervillain" TargetMode="External"/><Relationship Id="rId4622" Type="http://schemas.openxmlformats.org/officeDocument/2006/relationships/hyperlink" Target="https://twitter.com/jumpupandshout" TargetMode="External"/><Relationship Id="rId492" Type="http://schemas.openxmlformats.org/officeDocument/2006/relationships/hyperlink" Target="https://t.co/Z4HNyWipCA" TargetMode="External"/><Relationship Id="rId2173" Type="http://schemas.openxmlformats.org/officeDocument/2006/relationships/hyperlink" Target="http://pbs.twimg.com/profile_images/1295827020446801920/wBq2s5YS_normal.jpg" TargetMode="External"/><Relationship Id="rId2380" Type="http://schemas.openxmlformats.org/officeDocument/2006/relationships/hyperlink" Target="http://pbs.twimg.com/profile_images/1296429132449013761/P8xiiGqJ_normal.jpg" TargetMode="External"/><Relationship Id="rId3017" Type="http://schemas.openxmlformats.org/officeDocument/2006/relationships/hyperlink" Target="https://twitter.com/nuggets" TargetMode="External"/><Relationship Id="rId3224" Type="http://schemas.openxmlformats.org/officeDocument/2006/relationships/hyperlink" Target="https://twitter.com/malikboity" TargetMode="External"/><Relationship Id="rId3431" Type="http://schemas.openxmlformats.org/officeDocument/2006/relationships/hyperlink" Target="https://twitter.com/superal_nc" TargetMode="External"/><Relationship Id="rId145" Type="http://schemas.openxmlformats.org/officeDocument/2006/relationships/hyperlink" Target="https://t.co/TouDVeULbs" TargetMode="External"/><Relationship Id="rId352" Type="http://schemas.openxmlformats.org/officeDocument/2006/relationships/hyperlink" Target="http://t.co/Wtk35YlJRE" TargetMode="External"/><Relationship Id="rId2033" Type="http://schemas.openxmlformats.org/officeDocument/2006/relationships/hyperlink" Target="http://pbs.twimg.com/profile_images/1260224830424494080/j3SC3oLR_normal.jpg" TargetMode="External"/><Relationship Id="rId2240" Type="http://schemas.openxmlformats.org/officeDocument/2006/relationships/hyperlink" Target="http://pbs.twimg.com/profile_images/1041222271510216704/_MkvJrbF_normal.jpg" TargetMode="External"/><Relationship Id="rId212" Type="http://schemas.openxmlformats.org/officeDocument/2006/relationships/hyperlink" Target="https://t.co/4eKpNxZB62" TargetMode="External"/><Relationship Id="rId1799" Type="http://schemas.openxmlformats.org/officeDocument/2006/relationships/hyperlink" Target="http://pbs.twimg.com/profile_images/1296529467502997505/zCvN74nv_normal.jpg" TargetMode="External"/><Relationship Id="rId2100" Type="http://schemas.openxmlformats.org/officeDocument/2006/relationships/hyperlink" Target="http://pbs.twimg.com/profile_images/1235311936381874182/U7F_dluw_normal.jpg" TargetMode="External"/><Relationship Id="rId5049" Type="http://schemas.openxmlformats.org/officeDocument/2006/relationships/hyperlink" Target="https://twitter.com/ajayhara" TargetMode="External"/><Relationship Id="rId4065" Type="http://schemas.openxmlformats.org/officeDocument/2006/relationships/hyperlink" Target="https://twitter.com/folcaraj" TargetMode="External"/><Relationship Id="rId4272" Type="http://schemas.openxmlformats.org/officeDocument/2006/relationships/hyperlink" Target="https://twitter.com/hogangupta" TargetMode="External"/><Relationship Id="rId1659" Type="http://schemas.openxmlformats.org/officeDocument/2006/relationships/hyperlink" Target="http://pbs.twimg.com/profile_images/1286501961639100416/XckRB1C0_normal.jpg" TargetMode="External"/><Relationship Id="rId1866" Type="http://schemas.openxmlformats.org/officeDocument/2006/relationships/hyperlink" Target="http://pbs.twimg.com/profile_images/1294486476894302210/TIZCqEvC_normal.jpg" TargetMode="External"/><Relationship Id="rId2917" Type="http://schemas.openxmlformats.org/officeDocument/2006/relationships/hyperlink" Target="https://twitter.com/cwl92572086" TargetMode="External"/><Relationship Id="rId3081" Type="http://schemas.openxmlformats.org/officeDocument/2006/relationships/hyperlink" Target="https://twitter.com/crashsheridan" TargetMode="External"/><Relationship Id="rId4132" Type="http://schemas.openxmlformats.org/officeDocument/2006/relationships/hyperlink" Target="https://twitter.com/heyguapo_" TargetMode="External"/><Relationship Id="rId1519" Type="http://schemas.openxmlformats.org/officeDocument/2006/relationships/hyperlink" Target="http://pbs.twimg.com/profile_images/1297223814909235200/7saTb13V_normal.jpg" TargetMode="External"/><Relationship Id="rId1726" Type="http://schemas.openxmlformats.org/officeDocument/2006/relationships/hyperlink" Target="http://pbs.twimg.com/profile_images/1229758002774691842/gugi_DXn_normal.jpg" TargetMode="External"/><Relationship Id="rId1933" Type="http://schemas.openxmlformats.org/officeDocument/2006/relationships/hyperlink" Target="http://pbs.twimg.com/profile_images/1283434201023381504/ZvSZnd3U_normal.jpg" TargetMode="External"/><Relationship Id="rId18" Type="http://schemas.openxmlformats.org/officeDocument/2006/relationships/hyperlink" Target="https://t.co/Xny5c2B14t" TargetMode="External"/><Relationship Id="rId3898" Type="http://schemas.openxmlformats.org/officeDocument/2006/relationships/hyperlink" Target="https://twitter.com/yazoo_remnant" TargetMode="External"/><Relationship Id="rId4949" Type="http://schemas.openxmlformats.org/officeDocument/2006/relationships/hyperlink" Target="https://twitter.com/had_says" TargetMode="External"/><Relationship Id="rId3758" Type="http://schemas.openxmlformats.org/officeDocument/2006/relationships/hyperlink" Target="https://twitter.com/berkanismyworld" TargetMode="External"/><Relationship Id="rId3965" Type="http://schemas.openxmlformats.org/officeDocument/2006/relationships/hyperlink" Target="https://twitter.com/brabraball" TargetMode="External"/><Relationship Id="rId4809" Type="http://schemas.openxmlformats.org/officeDocument/2006/relationships/hyperlink" Target="https://twitter.com/samnotscott" TargetMode="External"/><Relationship Id="rId679" Type="http://schemas.openxmlformats.org/officeDocument/2006/relationships/hyperlink" Target="https://t.co/L5llRTO6d5" TargetMode="External"/><Relationship Id="rId886" Type="http://schemas.openxmlformats.org/officeDocument/2006/relationships/hyperlink" Target="http://pbs.twimg.com/profile_images/1120022289737601024/CncCWjyp_normal.jpg" TargetMode="External"/><Relationship Id="rId2567" Type="http://schemas.openxmlformats.org/officeDocument/2006/relationships/hyperlink" Target="http://pbs.twimg.com/profile_images/1059694351956111360/Sz1y5KmS_normal.jpg" TargetMode="External"/><Relationship Id="rId2774" Type="http://schemas.openxmlformats.org/officeDocument/2006/relationships/hyperlink" Target="http://pbs.twimg.com/profile_images/1291566690921193479/FoOQqEHw_normal.jpg" TargetMode="External"/><Relationship Id="rId3618" Type="http://schemas.openxmlformats.org/officeDocument/2006/relationships/hyperlink" Target="https://twitter.com/appu36910" TargetMode="External"/><Relationship Id="rId2" Type="http://schemas.openxmlformats.org/officeDocument/2006/relationships/hyperlink" Target="https://t.co/68yjIO7fAs" TargetMode="External"/><Relationship Id="rId539" Type="http://schemas.openxmlformats.org/officeDocument/2006/relationships/hyperlink" Target="https://t.co/7IDoW8Ah9W" TargetMode="External"/><Relationship Id="rId746" Type="http://schemas.openxmlformats.org/officeDocument/2006/relationships/hyperlink" Target="http://pbs.twimg.com/profile_images/1292964213380362240/KR9r3wNJ_normal.jpg" TargetMode="External"/><Relationship Id="rId1169" Type="http://schemas.openxmlformats.org/officeDocument/2006/relationships/hyperlink" Target="http://pbs.twimg.com/profile_images/1298076406115639297/5mRYEoRB_normal.jpg" TargetMode="External"/><Relationship Id="rId1376" Type="http://schemas.openxmlformats.org/officeDocument/2006/relationships/hyperlink" Target="http://pbs.twimg.com/profile_images/1283067329992155137/ZRGFONHZ_normal.jpg" TargetMode="External"/><Relationship Id="rId1583" Type="http://schemas.openxmlformats.org/officeDocument/2006/relationships/hyperlink" Target="http://pbs.twimg.com/profile_images/1276498521064181761/dAqI_qKu_normal.jpg" TargetMode="External"/><Relationship Id="rId2427" Type="http://schemas.openxmlformats.org/officeDocument/2006/relationships/hyperlink" Target="http://pbs.twimg.com/profile_images/1197550628840640514/EZaYAIHH_normal.jpg" TargetMode="External"/><Relationship Id="rId2981" Type="http://schemas.openxmlformats.org/officeDocument/2006/relationships/hyperlink" Target="https://twitter.com/truecrimepoli" TargetMode="External"/><Relationship Id="rId3825" Type="http://schemas.openxmlformats.org/officeDocument/2006/relationships/hyperlink" Target="https://twitter.com/archiegh" TargetMode="External"/><Relationship Id="rId5040" Type="http://schemas.openxmlformats.org/officeDocument/2006/relationships/hyperlink" Target="https://twitter.com/jambuehl" TargetMode="External"/><Relationship Id="rId953" Type="http://schemas.openxmlformats.org/officeDocument/2006/relationships/hyperlink" Target="http://pbs.twimg.com/profile_images/1286804386304466945/KuHWEghg_normal.jpg" TargetMode="External"/><Relationship Id="rId1029" Type="http://schemas.openxmlformats.org/officeDocument/2006/relationships/hyperlink" Target="http://pbs.twimg.com/profile_images/1297002930730655754/xUQ9nhDw_normal.jpg" TargetMode="External"/><Relationship Id="rId1236" Type="http://schemas.openxmlformats.org/officeDocument/2006/relationships/hyperlink" Target="http://pbs.twimg.com/profile_images/1298003536266113029/bm_X_bAc_normal.jpg" TargetMode="External"/><Relationship Id="rId1790" Type="http://schemas.openxmlformats.org/officeDocument/2006/relationships/hyperlink" Target="http://pbs.twimg.com/profile_images/1247634217015508994/zcMnepQ5_normal.jpg" TargetMode="External"/><Relationship Id="rId2634" Type="http://schemas.openxmlformats.org/officeDocument/2006/relationships/hyperlink" Target="http://pbs.twimg.com/profile_images/1272364392626208774/4eZ8ctE5_normal.jpg" TargetMode="External"/><Relationship Id="rId2841" Type="http://schemas.openxmlformats.org/officeDocument/2006/relationships/hyperlink" Target="http://pbs.twimg.com/profile_images/1298478021427503104/kCDlCH5E_normal.jpg" TargetMode="External"/><Relationship Id="rId82" Type="http://schemas.openxmlformats.org/officeDocument/2006/relationships/hyperlink" Target="https://t.co/R9Np7FlJjz" TargetMode="External"/><Relationship Id="rId606" Type="http://schemas.openxmlformats.org/officeDocument/2006/relationships/hyperlink" Target="https://t.co/A6UHsFVJpC" TargetMode="External"/><Relationship Id="rId813" Type="http://schemas.openxmlformats.org/officeDocument/2006/relationships/hyperlink" Target="http://pbs.twimg.com/profile_images/889415226067750912/FrlCk5wn_normal.jpg" TargetMode="External"/><Relationship Id="rId1443" Type="http://schemas.openxmlformats.org/officeDocument/2006/relationships/hyperlink" Target="http://pbs.twimg.com/profile_images/1294032034306895873/H_tPYPtV_normal.jpg" TargetMode="External"/><Relationship Id="rId1650" Type="http://schemas.openxmlformats.org/officeDocument/2006/relationships/hyperlink" Target="http://pbs.twimg.com/profile_images/923219615634702336/NsmnkErM_normal.jpg" TargetMode="External"/><Relationship Id="rId2701" Type="http://schemas.openxmlformats.org/officeDocument/2006/relationships/hyperlink" Target="http://pbs.twimg.com/profile_images/463699984886411264/3dTlNRp7_normal.png" TargetMode="External"/><Relationship Id="rId4599" Type="http://schemas.openxmlformats.org/officeDocument/2006/relationships/hyperlink" Target="https://twitter.com/tomrodriguezdc" TargetMode="External"/><Relationship Id="rId1303" Type="http://schemas.openxmlformats.org/officeDocument/2006/relationships/hyperlink" Target="http://pbs.twimg.com/profile_images/1288212700795768832/-YIGDGiF_normal.jpg" TargetMode="External"/><Relationship Id="rId1510" Type="http://schemas.openxmlformats.org/officeDocument/2006/relationships/hyperlink" Target="http://pbs.twimg.com/profile_images/1282252101746167809/pZCe5i1c_normal.jpg" TargetMode="External"/><Relationship Id="rId4459" Type="http://schemas.openxmlformats.org/officeDocument/2006/relationships/hyperlink" Target="https://twitter.com/imnotsingle9" TargetMode="External"/><Relationship Id="rId4666" Type="http://schemas.openxmlformats.org/officeDocument/2006/relationships/hyperlink" Target="https://twitter.com/amberlynne" TargetMode="External"/><Relationship Id="rId4873" Type="http://schemas.openxmlformats.org/officeDocument/2006/relationships/hyperlink" Target="https://twitter.com/say_koo" TargetMode="External"/><Relationship Id="rId3268" Type="http://schemas.openxmlformats.org/officeDocument/2006/relationships/hyperlink" Target="https://twitter.com/mrbill_resists" TargetMode="External"/><Relationship Id="rId3475" Type="http://schemas.openxmlformats.org/officeDocument/2006/relationships/hyperlink" Target="https://twitter.com/christinaann23_" TargetMode="External"/><Relationship Id="rId3682" Type="http://schemas.openxmlformats.org/officeDocument/2006/relationships/hyperlink" Target="https://twitter.com/jsolomonreports" TargetMode="External"/><Relationship Id="rId4319" Type="http://schemas.openxmlformats.org/officeDocument/2006/relationships/hyperlink" Target="https://twitter.com/benregenspan" TargetMode="External"/><Relationship Id="rId4526" Type="http://schemas.openxmlformats.org/officeDocument/2006/relationships/hyperlink" Target="https://twitter.com/altersuperego" TargetMode="External"/><Relationship Id="rId4733" Type="http://schemas.openxmlformats.org/officeDocument/2006/relationships/hyperlink" Target="https://twitter.com/jetsandjollof" TargetMode="External"/><Relationship Id="rId4940" Type="http://schemas.openxmlformats.org/officeDocument/2006/relationships/hyperlink" Target="https://twitter.com/ashjean21" TargetMode="External"/><Relationship Id="rId189" Type="http://schemas.openxmlformats.org/officeDocument/2006/relationships/hyperlink" Target="https://t.co/OoXHgYnJVE" TargetMode="External"/><Relationship Id="rId396" Type="http://schemas.openxmlformats.org/officeDocument/2006/relationships/hyperlink" Target="https://t.co/oM4MDNmyGJ" TargetMode="External"/><Relationship Id="rId2077" Type="http://schemas.openxmlformats.org/officeDocument/2006/relationships/hyperlink" Target="http://pbs.twimg.com/profile_images/1281268757638324224/L5sKLh8Q_normal.jpg" TargetMode="External"/><Relationship Id="rId2284" Type="http://schemas.openxmlformats.org/officeDocument/2006/relationships/hyperlink" Target="http://pbs.twimg.com/profile_images/1037400684138659840/qHWLWLsd_normal.jpg" TargetMode="External"/><Relationship Id="rId2491" Type="http://schemas.openxmlformats.org/officeDocument/2006/relationships/hyperlink" Target="http://pbs.twimg.com/profile_images/1296611287737270272/IPvpnDqU_normal.jpg" TargetMode="External"/><Relationship Id="rId3128" Type="http://schemas.openxmlformats.org/officeDocument/2006/relationships/hyperlink" Target="https://twitter.com/newsmax" TargetMode="External"/><Relationship Id="rId3335" Type="http://schemas.openxmlformats.org/officeDocument/2006/relationships/hyperlink" Target="https://twitter.com/marcquill" TargetMode="External"/><Relationship Id="rId3542" Type="http://schemas.openxmlformats.org/officeDocument/2006/relationships/hyperlink" Target="https://twitter.com/kenleyjansen74" TargetMode="External"/><Relationship Id="rId256" Type="http://schemas.openxmlformats.org/officeDocument/2006/relationships/hyperlink" Target="https://t.co/Af6E8w8Pra" TargetMode="External"/><Relationship Id="rId463" Type="http://schemas.openxmlformats.org/officeDocument/2006/relationships/hyperlink" Target="https://t.co/GhsAF57SUE" TargetMode="External"/><Relationship Id="rId670" Type="http://schemas.openxmlformats.org/officeDocument/2006/relationships/hyperlink" Target="https://t.co/QzM1IaJoLC" TargetMode="External"/><Relationship Id="rId1093" Type="http://schemas.openxmlformats.org/officeDocument/2006/relationships/hyperlink" Target="http://pbs.twimg.com/profile_images/1298076652170338304/1J1uAleH_normal.jpg" TargetMode="External"/><Relationship Id="rId2144" Type="http://schemas.openxmlformats.org/officeDocument/2006/relationships/hyperlink" Target="http://pbs.twimg.com/profile_images/1261053162896719873/tUSi4J6Q_normal.jpg" TargetMode="External"/><Relationship Id="rId2351" Type="http://schemas.openxmlformats.org/officeDocument/2006/relationships/hyperlink" Target="http://pbs.twimg.com/profile_images/1190639578107002881/aSpTbVJq_normal.jpg" TargetMode="External"/><Relationship Id="rId3402" Type="http://schemas.openxmlformats.org/officeDocument/2006/relationships/hyperlink" Target="https://twitter.com/13thshadeshow" TargetMode="External"/><Relationship Id="rId4800" Type="http://schemas.openxmlformats.org/officeDocument/2006/relationships/hyperlink" Target="https://twitter.com/blattylovesyou" TargetMode="External"/><Relationship Id="rId116" Type="http://schemas.openxmlformats.org/officeDocument/2006/relationships/hyperlink" Target="https://t.co/owrTC0BAdE" TargetMode="External"/><Relationship Id="rId323" Type="http://schemas.openxmlformats.org/officeDocument/2006/relationships/hyperlink" Target="https://t.co/nHAxD3Frwa" TargetMode="External"/><Relationship Id="rId530" Type="http://schemas.openxmlformats.org/officeDocument/2006/relationships/hyperlink" Target="https://t.co/5Mg6v0HrwI" TargetMode="External"/><Relationship Id="rId1160" Type="http://schemas.openxmlformats.org/officeDocument/2006/relationships/hyperlink" Target="http://pbs.twimg.com/profile_images/1261742065974603776/DmkEV55a_normal.jpg" TargetMode="External"/><Relationship Id="rId2004" Type="http://schemas.openxmlformats.org/officeDocument/2006/relationships/hyperlink" Target="http://pbs.twimg.com/profile_images/1263976221697769473/jbGU1Nlo_normal.jpg" TargetMode="External"/><Relationship Id="rId2211" Type="http://schemas.openxmlformats.org/officeDocument/2006/relationships/hyperlink" Target="http://pbs.twimg.com/profile_images/1244682770523267073/WbQq9dTK_normal.jpg" TargetMode="External"/><Relationship Id="rId4176" Type="http://schemas.openxmlformats.org/officeDocument/2006/relationships/hyperlink" Target="https://twitter.com/mqeagan" TargetMode="External"/><Relationship Id="rId1020" Type="http://schemas.openxmlformats.org/officeDocument/2006/relationships/hyperlink" Target="http://pbs.twimg.com/profile_images/1298094834117353473/sAQfuhCE_normal.jpg" TargetMode="External"/><Relationship Id="rId1977" Type="http://schemas.openxmlformats.org/officeDocument/2006/relationships/hyperlink" Target="http://pbs.twimg.com/profile_images/1277791079186776064/WUtWJOVS_normal.jpg" TargetMode="External"/><Relationship Id="rId4383" Type="http://schemas.openxmlformats.org/officeDocument/2006/relationships/hyperlink" Target="https://twitter.com/bollywoodcooper" TargetMode="External"/><Relationship Id="rId4590" Type="http://schemas.openxmlformats.org/officeDocument/2006/relationships/hyperlink" Target="https://twitter.com/charlesjjavier" TargetMode="External"/><Relationship Id="rId1837" Type="http://schemas.openxmlformats.org/officeDocument/2006/relationships/hyperlink" Target="http://pbs.twimg.com/profile_images/1286435853968039936/W-8rJwkD_normal.jpg" TargetMode="External"/><Relationship Id="rId3192" Type="http://schemas.openxmlformats.org/officeDocument/2006/relationships/hyperlink" Target="https://twitter.com/nbastev3n" TargetMode="External"/><Relationship Id="rId4036" Type="http://schemas.openxmlformats.org/officeDocument/2006/relationships/hyperlink" Target="https://twitter.com/anoncatanoncat" TargetMode="External"/><Relationship Id="rId4243" Type="http://schemas.openxmlformats.org/officeDocument/2006/relationships/hyperlink" Target="https://twitter.com/miketrose" TargetMode="External"/><Relationship Id="rId4450" Type="http://schemas.openxmlformats.org/officeDocument/2006/relationships/hyperlink" Target="https://twitter.com/surpriseround" TargetMode="External"/><Relationship Id="rId3052" Type="http://schemas.openxmlformats.org/officeDocument/2006/relationships/hyperlink" Target="https://twitter.com/losermaalesef" TargetMode="External"/><Relationship Id="rId4103" Type="http://schemas.openxmlformats.org/officeDocument/2006/relationships/hyperlink" Target="https://twitter.com/talktozay" TargetMode="External"/><Relationship Id="rId4310" Type="http://schemas.openxmlformats.org/officeDocument/2006/relationships/hyperlink" Target="https://twitter.com/oriolesdude" TargetMode="External"/><Relationship Id="rId180" Type="http://schemas.openxmlformats.org/officeDocument/2006/relationships/hyperlink" Target="https://t.co/DFvXfhZTyf" TargetMode="External"/><Relationship Id="rId1904" Type="http://schemas.openxmlformats.org/officeDocument/2006/relationships/hyperlink" Target="http://pbs.twimg.com/profile_images/1275262246583783424/FEinAJYE_normal.jpg" TargetMode="External"/><Relationship Id="rId3869" Type="http://schemas.openxmlformats.org/officeDocument/2006/relationships/hyperlink" Target="https://twitter.com/penguins" TargetMode="External"/><Relationship Id="rId997" Type="http://schemas.openxmlformats.org/officeDocument/2006/relationships/hyperlink" Target="http://pbs.twimg.com/profile_images/1161089258452656128/7HGlyymL_normal.jpg" TargetMode="External"/><Relationship Id="rId2678" Type="http://schemas.openxmlformats.org/officeDocument/2006/relationships/hyperlink" Target="http://pbs.twimg.com/profile_images/1268505787602571271/QvKi4MCd_normal.jpg" TargetMode="External"/><Relationship Id="rId2885" Type="http://schemas.openxmlformats.org/officeDocument/2006/relationships/hyperlink" Target="http://pbs.twimg.com/profile_images/1272175278446411777/cEU1zSaS_normal.jpg" TargetMode="External"/><Relationship Id="rId3729" Type="http://schemas.openxmlformats.org/officeDocument/2006/relationships/hyperlink" Target="https://twitter.com/tyleraustingoat" TargetMode="External"/><Relationship Id="rId3936" Type="http://schemas.openxmlformats.org/officeDocument/2006/relationships/hyperlink" Target="https://twitter.com/charlifairy" TargetMode="External"/><Relationship Id="rId857" Type="http://schemas.openxmlformats.org/officeDocument/2006/relationships/hyperlink" Target="http://pbs.twimg.com/profile_images/1142510873/twitpic_normal.jpg" TargetMode="External"/><Relationship Id="rId1487" Type="http://schemas.openxmlformats.org/officeDocument/2006/relationships/hyperlink" Target="http://pbs.twimg.com/profile_images/1288987102294814720/I7ukfVF__normal.jpg" TargetMode="External"/><Relationship Id="rId1694" Type="http://schemas.openxmlformats.org/officeDocument/2006/relationships/hyperlink" Target="http://pbs.twimg.com/profile_images/1290430202896461824/dPSoNFDb_normal.jpg" TargetMode="External"/><Relationship Id="rId2538" Type="http://schemas.openxmlformats.org/officeDocument/2006/relationships/hyperlink" Target="http://pbs.twimg.com/profile_images/1294832294163881985/kQu1BJAX_normal.jpg" TargetMode="External"/><Relationship Id="rId2745" Type="http://schemas.openxmlformats.org/officeDocument/2006/relationships/hyperlink" Target="http://pbs.twimg.com/profile_images/647134950416863232/bWwSMZOY_normal.jpg" TargetMode="External"/><Relationship Id="rId2952" Type="http://schemas.openxmlformats.org/officeDocument/2006/relationships/hyperlink" Target="https://twitter.com/v_lariest" TargetMode="External"/><Relationship Id="rId717" Type="http://schemas.openxmlformats.org/officeDocument/2006/relationships/hyperlink" Target="http://pbs.twimg.com/profile_images/1296171652443602944/SaPhbvP__normal.jpg" TargetMode="External"/><Relationship Id="rId924" Type="http://schemas.openxmlformats.org/officeDocument/2006/relationships/hyperlink" Target="http://pbs.twimg.com/profile_images/1286511477759844354/USgk9euB_normal.jpg" TargetMode="External"/><Relationship Id="rId1347" Type="http://schemas.openxmlformats.org/officeDocument/2006/relationships/hyperlink" Target="http://pbs.twimg.com/profile_images/1240023257652187136/Hm6fVhek_normal.jpg" TargetMode="External"/><Relationship Id="rId1554" Type="http://schemas.openxmlformats.org/officeDocument/2006/relationships/hyperlink" Target="http://pbs.twimg.com/profile_images/1213728166537310214/EAMuueiL_normal.png" TargetMode="External"/><Relationship Id="rId1761" Type="http://schemas.openxmlformats.org/officeDocument/2006/relationships/hyperlink" Target="http://pbs.twimg.com/profile_images/1297970117007949824/dqiNJlFH_normal.jpg" TargetMode="External"/><Relationship Id="rId2605" Type="http://schemas.openxmlformats.org/officeDocument/2006/relationships/hyperlink" Target="http://pbs.twimg.com/profile_images/378800000663554544/6fbff4b95cfdd08109769e46c1cad793_normal.jpeg" TargetMode="External"/><Relationship Id="rId2812" Type="http://schemas.openxmlformats.org/officeDocument/2006/relationships/hyperlink" Target="http://pbs.twimg.com/profile_images/1298102818226700292/N8G3R-X9_normal.jpg" TargetMode="External"/><Relationship Id="rId5011" Type="http://schemas.openxmlformats.org/officeDocument/2006/relationships/hyperlink" Target="https://twitter.com/zrmdaily" TargetMode="External"/><Relationship Id="rId53" Type="http://schemas.openxmlformats.org/officeDocument/2006/relationships/hyperlink" Target="https://t.co/zuykezZ7g1" TargetMode="External"/><Relationship Id="rId1207" Type="http://schemas.openxmlformats.org/officeDocument/2006/relationships/hyperlink" Target="http://pbs.twimg.com/profile_images/1298231608261083142/zysMAFs1_normal.jpg" TargetMode="External"/><Relationship Id="rId1414" Type="http://schemas.openxmlformats.org/officeDocument/2006/relationships/hyperlink" Target="http://pbs.twimg.com/profile_images/1293701673165246465/DfeRlk6V_normal.jpg" TargetMode="External"/><Relationship Id="rId1621" Type="http://schemas.openxmlformats.org/officeDocument/2006/relationships/hyperlink" Target="http://pbs.twimg.com/profile_images/1295927805750829058/AXds2oMe_normal.jpg" TargetMode="External"/><Relationship Id="rId4777" Type="http://schemas.openxmlformats.org/officeDocument/2006/relationships/hyperlink" Target="https://twitter.com/rudyjuly2" TargetMode="External"/><Relationship Id="rId4984" Type="http://schemas.openxmlformats.org/officeDocument/2006/relationships/hyperlink" Target="https://twitter.com/nicsman" TargetMode="External"/><Relationship Id="rId3379" Type="http://schemas.openxmlformats.org/officeDocument/2006/relationships/hyperlink" Target="https://twitter.com/championsleague" TargetMode="External"/><Relationship Id="rId3586" Type="http://schemas.openxmlformats.org/officeDocument/2006/relationships/hyperlink" Target="https://twitter.com/canucks" TargetMode="External"/><Relationship Id="rId3793" Type="http://schemas.openxmlformats.org/officeDocument/2006/relationships/hyperlink" Target="https://twitter.com/glasss0ldier" TargetMode="External"/><Relationship Id="rId4637" Type="http://schemas.openxmlformats.org/officeDocument/2006/relationships/hyperlink" Target="https://twitter.com/powergoh" TargetMode="External"/><Relationship Id="rId2188" Type="http://schemas.openxmlformats.org/officeDocument/2006/relationships/hyperlink" Target="http://pbs.twimg.com/profile_images/1250098169326821380/dxbNTeLR_normal.jpg" TargetMode="External"/><Relationship Id="rId2395" Type="http://schemas.openxmlformats.org/officeDocument/2006/relationships/hyperlink" Target="http://pbs.twimg.com/profile_images/1298080312250044416/53FhbjnH_normal.jpg" TargetMode="External"/><Relationship Id="rId3239" Type="http://schemas.openxmlformats.org/officeDocument/2006/relationships/hyperlink" Target="https://twitter.com/bkasimire" TargetMode="External"/><Relationship Id="rId3446" Type="http://schemas.openxmlformats.org/officeDocument/2006/relationships/hyperlink" Target="https://twitter.com/chrisascencio_" TargetMode="External"/><Relationship Id="rId4844" Type="http://schemas.openxmlformats.org/officeDocument/2006/relationships/hyperlink" Target="https://twitter.com/thetruthpick" TargetMode="External"/><Relationship Id="rId367" Type="http://schemas.openxmlformats.org/officeDocument/2006/relationships/hyperlink" Target="https://t.co/XMGTbFoq0e" TargetMode="External"/><Relationship Id="rId574" Type="http://schemas.openxmlformats.org/officeDocument/2006/relationships/hyperlink" Target="https://t.co/1nUG3dLZoN" TargetMode="External"/><Relationship Id="rId2048" Type="http://schemas.openxmlformats.org/officeDocument/2006/relationships/hyperlink" Target="http://pbs.twimg.com/profile_images/1164585266239037440/7_ODdi29_normal.jpg" TargetMode="External"/><Relationship Id="rId2255" Type="http://schemas.openxmlformats.org/officeDocument/2006/relationships/hyperlink" Target="http://pbs.twimg.com/profile_images/378800000121092524/3df2697888a03af1db41d72268c38a9b_normal.jpeg" TargetMode="External"/><Relationship Id="rId3653" Type="http://schemas.openxmlformats.org/officeDocument/2006/relationships/hyperlink" Target="https://twitter.com/boredpacersfan" TargetMode="External"/><Relationship Id="rId3860" Type="http://schemas.openxmlformats.org/officeDocument/2006/relationships/hyperlink" Target="https://twitter.com/bigphil321" TargetMode="External"/><Relationship Id="rId4704" Type="http://schemas.openxmlformats.org/officeDocument/2006/relationships/hyperlink" Target="https://twitter.com/jared_leeper" TargetMode="External"/><Relationship Id="rId4911" Type="http://schemas.openxmlformats.org/officeDocument/2006/relationships/hyperlink" Target="https://twitter.com/wittethekingjr" TargetMode="External"/><Relationship Id="rId227" Type="http://schemas.openxmlformats.org/officeDocument/2006/relationships/hyperlink" Target="https://t.co/ZdxGcTqteR" TargetMode="External"/><Relationship Id="rId781" Type="http://schemas.openxmlformats.org/officeDocument/2006/relationships/hyperlink" Target="http://pbs.twimg.com/profile_images/1292867420554768391/NR45bzvF_normal.jpg" TargetMode="External"/><Relationship Id="rId2462" Type="http://schemas.openxmlformats.org/officeDocument/2006/relationships/hyperlink" Target="http://pbs.twimg.com/profile_images/665737846972530688/0WQvm5HF_normal.jpg" TargetMode="External"/><Relationship Id="rId3306" Type="http://schemas.openxmlformats.org/officeDocument/2006/relationships/hyperlink" Target="https://twitter.com/birdlandbs" TargetMode="External"/><Relationship Id="rId3513" Type="http://schemas.openxmlformats.org/officeDocument/2006/relationships/hyperlink" Target="https://twitter.com/petite_lk_dude" TargetMode="External"/><Relationship Id="rId3720" Type="http://schemas.openxmlformats.org/officeDocument/2006/relationships/hyperlink" Target="https://twitter.com/saamanthanguyen" TargetMode="External"/><Relationship Id="rId434" Type="http://schemas.openxmlformats.org/officeDocument/2006/relationships/hyperlink" Target="http://t.co/Hq7hTYkOPg" TargetMode="External"/><Relationship Id="rId641" Type="http://schemas.openxmlformats.org/officeDocument/2006/relationships/hyperlink" Target="https://t.co/iAHETba9Xr" TargetMode="External"/><Relationship Id="rId1064" Type="http://schemas.openxmlformats.org/officeDocument/2006/relationships/hyperlink" Target="http://pbs.twimg.com/profile_images/1181207811834990593/OUqITKSu_normal.jpg" TargetMode="External"/><Relationship Id="rId1271" Type="http://schemas.openxmlformats.org/officeDocument/2006/relationships/hyperlink" Target="http://pbs.twimg.com/profile_images/1283238901180579845/c_6kCTOn_normal.jpg" TargetMode="External"/><Relationship Id="rId2115" Type="http://schemas.openxmlformats.org/officeDocument/2006/relationships/hyperlink" Target="http://pbs.twimg.com/profile_images/1050839490435014656/_34ccx_7_normal.jpg" TargetMode="External"/><Relationship Id="rId2322" Type="http://schemas.openxmlformats.org/officeDocument/2006/relationships/hyperlink" Target="http://pbs.twimg.com/profile_images/1266769433667698688/tWY78s9e_normal.jpg" TargetMode="External"/><Relationship Id="rId501" Type="http://schemas.openxmlformats.org/officeDocument/2006/relationships/hyperlink" Target="https://t.co/aDSrJ4UuCQ" TargetMode="External"/><Relationship Id="rId1131" Type="http://schemas.openxmlformats.org/officeDocument/2006/relationships/hyperlink" Target="http://pbs.twimg.com/profile_images/1245428830044643328/WTjomnvq_normal.jpg" TargetMode="External"/><Relationship Id="rId4287" Type="http://schemas.openxmlformats.org/officeDocument/2006/relationships/hyperlink" Target="https://twitter.com/dmnuflo" TargetMode="External"/><Relationship Id="rId4494" Type="http://schemas.openxmlformats.org/officeDocument/2006/relationships/hyperlink" Target="https://twitter.com/elliottkaybooks" TargetMode="External"/><Relationship Id="rId3096" Type="http://schemas.openxmlformats.org/officeDocument/2006/relationships/hyperlink" Target="https://twitter.com/astros" TargetMode="External"/><Relationship Id="rId4147" Type="http://schemas.openxmlformats.org/officeDocument/2006/relationships/hyperlink" Target="https://twitter.com/buckswope" TargetMode="External"/><Relationship Id="rId4354" Type="http://schemas.openxmlformats.org/officeDocument/2006/relationships/hyperlink" Target="https://twitter.com/marksonhunter" TargetMode="External"/><Relationship Id="rId4561" Type="http://schemas.openxmlformats.org/officeDocument/2006/relationships/hyperlink" Target="https://twitter.com/incrediblefaulk" TargetMode="External"/><Relationship Id="rId1948" Type="http://schemas.openxmlformats.org/officeDocument/2006/relationships/hyperlink" Target="http://pbs.twimg.com/profile_images/974332346991333376/BgO0WmvI_normal.jpg" TargetMode="External"/><Relationship Id="rId3163" Type="http://schemas.openxmlformats.org/officeDocument/2006/relationships/hyperlink" Target="https://twitter.com/lfc" TargetMode="External"/><Relationship Id="rId3370" Type="http://schemas.openxmlformats.org/officeDocument/2006/relationships/hyperlink" Target="https://twitter.com/brfootball" TargetMode="External"/><Relationship Id="rId4007" Type="http://schemas.openxmlformats.org/officeDocument/2006/relationships/hyperlink" Target="https://twitter.com/tamathao43" TargetMode="External"/><Relationship Id="rId4214" Type="http://schemas.openxmlformats.org/officeDocument/2006/relationships/hyperlink" Target="https://twitter.com/heydougmarcum" TargetMode="External"/><Relationship Id="rId4421" Type="http://schemas.openxmlformats.org/officeDocument/2006/relationships/hyperlink" Target="https://twitter.com/timcoughlin" TargetMode="External"/><Relationship Id="rId291" Type="http://schemas.openxmlformats.org/officeDocument/2006/relationships/hyperlink" Target="https://t.co/03ng86Awl8" TargetMode="External"/><Relationship Id="rId1808" Type="http://schemas.openxmlformats.org/officeDocument/2006/relationships/hyperlink" Target="http://pbs.twimg.com/profile_images/1294036156687032324/BiZi0xEJ_normal.jpg" TargetMode="External"/><Relationship Id="rId3023" Type="http://schemas.openxmlformats.org/officeDocument/2006/relationships/hyperlink" Target="https://twitter.com/flipsk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2928"/>
  <sheetViews>
    <sheetView workbookViewId="0">
      <pane xSplit="2" ySplit="2" topLeftCell="C15"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9.5703125" bestFit="1" customWidth="1"/>
    <col min="19" max="19" width="13.140625" bestFit="1" customWidth="1"/>
    <col min="20" max="20" width="13.28515625" bestFit="1" customWidth="1"/>
    <col min="21" max="21" width="13.42578125" bestFit="1" customWidth="1"/>
    <col min="22" max="22" width="14.42578125" bestFit="1" customWidth="1"/>
    <col min="23" max="23" width="10.5703125" bestFit="1" customWidth="1"/>
    <col min="24" max="24" width="12.140625" bestFit="1" customWidth="1"/>
    <col min="25" max="25" width="11.5703125" bestFit="1" customWidth="1"/>
    <col min="26" max="26" width="13.5703125" bestFit="1" customWidth="1"/>
  </cols>
  <sheetData>
    <row r="1" spans="1:26" x14ac:dyDescent="0.25">
      <c r="C1" s="16" t="s">
        <v>39</v>
      </c>
      <c r="D1" s="17"/>
      <c r="E1" s="17"/>
      <c r="F1" s="17"/>
      <c r="G1" s="16"/>
      <c r="H1" s="14" t="s">
        <v>43</v>
      </c>
      <c r="I1" s="51"/>
      <c r="J1" s="51"/>
      <c r="K1" s="33" t="s">
        <v>42</v>
      </c>
      <c r="L1" s="18" t="s">
        <v>40</v>
      </c>
      <c r="M1" s="18"/>
      <c r="N1" s="15" t="s">
        <v>41</v>
      </c>
    </row>
    <row r="2" spans="1:26" ht="30" customHeight="1" x14ac:dyDescent="0.25">
      <c r="A2" s="11" t="s">
        <v>0</v>
      </c>
      <c r="B2" s="11" t="s">
        <v>1</v>
      </c>
      <c r="C2" s="13" t="s">
        <v>2</v>
      </c>
      <c r="D2" s="13" t="s">
        <v>3</v>
      </c>
      <c r="E2" s="13" t="s">
        <v>129</v>
      </c>
      <c r="F2" s="13" t="s">
        <v>4</v>
      </c>
      <c r="G2" s="13" t="s">
        <v>11</v>
      </c>
      <c r="H2" s="11" t="s">
        <v>46</v>
      </c>
      <c r="I2" s="13" t="s">
        <v>159</v>
      </c>
      <c r="J2" s="13" t="s">
        <v>160</v>
      </c>
      <c r="K2" s="13" t="s">
        <v>164</v>
      </c>
      <c r="L2" s="13" t="s">
        <v>12</v>
      </c>
      <c r="M2" s="13" t="s">
        <v>38</v>
      </c>
      <c r="N2" s="13" t="s">
        <v>26</v>
      </c>
      <c r="O2" s="13" t="s">
        <v>176</v>
      </c>
      <c r="P2" s="13" t="s">
        <v>177</v>
      </c>
      <c r="Q2" s="13" t="s">
        <v>178</v>
      </c>
      <c r="R2" s="13" t="s">
        <v>179</v>
      </c>
      <c r="S2" s="13" t="s">
        <v>180</v>
      </c>
      <c r="T2" s="13" t="s">
        <v>181</v>
      </c>
      <c r="U2" s="13" t="s">
        <v>182</v>
      </c>
      <c r="V2" s="13" t="s">
        <v>183</v>
      </c>
      <c r="W2" s="13" t="s">
        <v>184</v>
      </c>
      <c r="X2" s="13" t="s">
        <v>185</v>
      </c>
      <c r="Y2" s="13" t="s">
        <v>186</v>
      </c>
      <c r="Z2" s="13" t="s">
        <v>187</v>
      </c>
    </row>
    <row r="3" spans="1:26" ht="15" customHeight="1" x14ac:dyDescent="0.25">
      <c r="A3" s="62" t="s">
        <v>188</v>
      </c>
      <c r="B3" s="62" t="s">
        <v>1835</v>
      </c>
      <c r="C3" s="63"/>
      <c r="D3" s="64"/>
      <c r="E3" s="65"/>
      <c r="F3" s="66"/>
      <c r="G3" s="63"/>
      <c r="H3" s="67"/>
      <c r="I3" s="68"/>
      <c r="J3" s="68"/>
      <c r="K3" s="34"/>
      <c r="L3" s="69">
        <v>3</v>
      </c>
      <c r="M3" s="69"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 s="70"/>
      <c r="O3" s="76" t="s">
        <v>2366</v>
      </c>
      <c r="P3" s="78">
        <v>44064.545428240737</v>
      </c>
      <c r="Q3" s="76" t="s">
        <v>2368</v>
      </c>
      <c r="R3" s="76"/>
      <c r="S3" s="76"/>
      <c r="T3" s="76"/>
      <c r="U3" s="78">
        <v>44064.545428240737</v>
      </c>
      <c r="V3" s="81" t="s">
        <v>4277</v>
      </c>
      <c r="W3" s="76"/>
      <c r="X3" s="76"/>
      <c r="Y3" s="82" t="s">
        <v>6277</v>
      </c>
      <c r="Z3" s="82" t="s">
        <v>8277</v>
      </c>
    </row>
    <row r="4" spans="1:26" ht="15" customHeight="1" x14ac:dyDescent="0.25">
      <c r="A4" s="62" t="s">
        <v>189</v>
      </c>
      <c r="B4" s="62" t="s">
        <v>1836</v>
      </c>
      <c r="C4" s="63"/>
      <c r="D4" s="64"/>
      <c r="E4" s="65"/>
      <c r="F4" s="66"/>
      <c r="G4" s="63"/>
      <c r="H4" s="67"/>
      <c r="I4" s="68"/>
      <c r="J4" s="68"/>
      <c r="K4" s="34"/>
      <c r="L4" s="75">
        <v>4</v>
      </c>
      <c r="M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 s="70"/>
      <c r="O4" s="77" t="s">
        <v>2367</v>
      </c>
      <c r="P4" s="79">
        <v>44064.54824074074</v>
      </c>
      <c r="Q4" s="77" t="s">
        <v>2369</v>
      </c>
      <c r="R4" s="77"/>
      <c r="S4" s="77"/>
      <c r="T4" s="77"/>
      <c r="U4" s="79">
        <v>44064.54824074074</v>
      </c>
      <c r="V4" s="80" t="s">
        <v>4278</v>
      </c>
      <c r="W4" s="77"/>
      <c r="X4" s="77"/>
      <c r="Y4" s="83" t="s">
        <v>6278</v>
      </c>
      <c r="Z4" s="77"/>
    </row>
    <row r="5" spans="1:26" x14ac:dyDescent="0.25">
      <c r="A5" s="62" t="s">
        <v>190</v>
      </c>
      <c r="B5" s="62" t="s">
        <v>1836</v>
      </c>
      <c r="C5" s="63"/>
      <c r="D5" s="64"/>
      <c r="E5" s="65"/>
      <c r="F5" s="66"/>
      <c r="G5" s="63"/>
      <c r="H5" s="67"/>
      <c r="I5" s="68"/>
      <c r="J5" s="68"/>
      <c r="K5" s="34"/>
      <c r="L5" s="75">
        <v>5</v>
      </c>
      <c r="M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 s="70"/>
      <c r="O5" s="77" t="s">
        <v>2367</v>
      </c>
      <c r="P5" s="79">
        <v>44064.553252314814</v>
      </c>
      <c r="Q5" s="77" t="s">
        <v>2369</v>
      </c>
      <c r="R5" s="77"/>
      <c r="S5" s="77"/>
      <c r="T5" s="77"/>
      <c r="U5" s="79">
        <v>44064.553252314814</v>
      </c>
      <c r="V5" s="80" t="s">
        <v>4279</v>
      </c>
      <c r="W5" s="77"/>
      <c r="X5" s="77"/>
      <c r="Y5" s="83" t="s">
        <v>6279</v>
      </c>
      <c r="Z5" s="77"/>
    </row>
    <row r="6" spans="1:26" x14ac:dyDescent="0.25">
      <c r="A6" s="62" t="s">
        <v>191</v>
      </c>
      <c r="B6" s="62" t="s">
        <v>191</v>
      </c>
      <c r="C6" s="63"/>
      <c r="D6" s="64"/>
      <c r="E6" s="65"/>
      <c r="F6" s="66"/>
      <c r="G6" s="63"/>
      <c r="H6" s="67"/>
      <c r="I6" s="68"/>
      <c r="J6" s="68"/>
      <c r="K6" s="34"/>
      <c r="L6" s="75">
        <v>6</v>
      </c>
      <c r="M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 s="70"/>
      <c r="O6" s="77" t="s">
        <v>178</v>
      </c>
      <c r="P6" s="79">
        <v>44064.55395833333</v>
      </c>
      <c r="Q6" s="77" t="s">
        <v>2370</v>
      </c>
      <c r="R6" s="80" t="s">
        <v>3416</v>
      </c>
      <c r="S6" s="77" t="s">
        <v>4267</v>
      </c>
      <c r="T6" s="77"/>
      <c r="U6" s="79">
        <v>44064.55395833333</v>
      </c>
      <c r="V6" s="80" t="s">
        <v>4280</v>
      </c>
      <c r="W6" s="77"/>
      <c r="X6" s="77"/>
      <c r="Y6" s="83" t="s">
        <v>6280</v>
      </c>
      <c r="Z6" s="77"/>
    </row>
    <row r="7" spans="1:26" x14ac:dyDescent="0.25">
      <c r="A7" s="62" t="s">
        <v>192</v>
      </c>
      <c r="B7" s="62" t="s">
        <v>192</v>
      </c>
      <c r="C7" s="63"/>
      <c r="D7" s="64"/>
      <c r="E7" s="65"/>
      <c r="F7" s="66"/>
      <c r="G7" s="63"/>
      <c r="H7" s="67"/>
      <c r="I7" s="68"/>
      <c r="J7" s="68"/>
      <c r="K7" s="34"/>
      <c r="L7" s="75">
        <v>7</v>
      </c>
      <c r="M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 s="70"/>
      <c r="O7" s="77" t="s">
        <v>178</v>
      </c>
      <c r="P7" s="79">
        <v>44064.555115740739</v>
      </c>
      <c r="Q7" s="77" t="s">
        <v>2371</v>
      </c>
      <c r="R7" s="80" t="s">
        <v>3417</v>
      </c>
      <c r="S7" s="77" t="s">
        <v>4267</v>
      </c>
      <c r="T7" s="77"/>
      <c r="U7" s="79">
        <v>44064.555115740739</v>
      </c>
      <c r="V7" s="80" t="s">
        <v>4281</v>
      </c>
      <c r="W7" s="77"/>
      <c r="X7" s="77"/>
      <c r="Y7" s="83" t="s">
        <v>6281</v>
      </c>
      <c r="Z7" s="77"/>
    </row>
    <row r="8" spans="1:26" x14ac:dyDescent="0.25">
      <c r="A8" s="62" t="s">
        <v>193</v>
      </c>
      <c r="B8" s="62" t="s">
        <v>1836</v>
      </c>
      <c r="C8" s="63"/>
      <c r="D8" s="64"/>
      <c r="E8" s="65"/>
      <c r="F8" s="66"/>
      <c r="G8" s="63"/>
      <c r="H8" s="67"/>
      <c r="I8" s="68"/>
      <c r="J8" s="68"/>
      <c r="K8" s="34"/>
      <c r="L8" s="75">
        <v>8</v>
      </c>
      <c r="M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 s="70"/>
      <c r="O8" s="77" t="s">
        <v>2367</v>
      </c>
      <c r="P8" s="79">
        <v>44064.555717592593</v>
      </c>
      <c r="Q8" s="77" t="s">
        <v>2369</v>
      </c>
      <c r="R8" s="77"/>
      <c r="S8" s="77"/>
      <c r="T8" s="77"/>
      <c r="U8" s="79">
        <v>44064.555717592593</v>
      </c>
      <c r="V8" s="80" t="s">
        <v>4282</v>
      </c>
      <c r="W8" s="77"/>
      <c r="X8" s="77"/>
      <c r="Y8" s="83" t="s">
        <v>6282</v>
      </c>
      <c r="Z8" s="77"/>
    </row>
    <row r="9" spans="1:26" x14ac:dyDescent="0.25">
      <c r="A9" s="62" t="s">
        <v>194</v>
      </c>
      <c r="B9" s="62" t="s">
        <v>1837</v>
      </c>
      <c r="C9" s="63"/>
      <c r="D9" s="64"/>
      <c r="E9" s="65"/>
      <c r="F9" s="66"/>
      <c r="G9" s="63"/>
      <c r="H9" s="67"/>
      <c r="I9" s="68"/>
      <c r="J9" s="68"/>
      <c r="K9" s="34"/>
      <c r="L9" s="75">
        <v>9</v>
      </c>
      <c r="M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 s="70"/>
      <c r="O9" s="77" t="s">
        <v>2367</v>
      </c>
      <c r="P9" s="79">
        <v>44064.563171296293</v>
      </c>
      <c r="Q9" s="77" t="s">
        <v>2372</v>
      </c>
      <c r="R9" s="77"/>
      <c r="S9" s="77"/>
      <c r="T9" s="77"/>
      <c r="U9" s="79">
        <v>44064.563171296293</v>
      </c>
      <c r="V9" s="80" t="s">
        <v>4283</v>
      </c>
      <c r="W9" s="77"/>
      <c r="X9" s="77"/>
      <c r="Y9" s="83" t="s">
        <v>6283</v>
      </c>
      <c r="Z9" s="77"/>
    </row>
    <row r="10" spans="1:26" x14ac:dyDescent="0.25">
      <c r="A10" s="62" t="s">
        <v>194</v>
      </c>
      <c r="B10" s="62" t="s">
        <v>370</v>
      </c>
      <c r="C10" s="63"/>
      <c r="D10" s="64"/>
      <c r="E10" s="65"/>
      <c r="F10" s="66"/>
      <c r="G10" s="63"/>
      <c r="H10" s="67"/>
      <c r="I10" s="68"/>
      <c r="J10" s="68"/>
      <c r="K10" s="34"/>
      <c r="L10" s="75">
        <v>10</v>
      </c>
      <c r="M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 s="70"/>
      <c r="O10" s="77" t="s">
        <v>2367</v>
      </c>
      <c r="P10" s="79">
        <v>44064.563171296293</v>
      </c>
      <c r="Q10" s="77" t="s">
        <v>2372</v>
      </c>
      <c r="R10" s="77"/>
      <c r="S10" s="77"/>
      <c r="T10" s="77"/>
      <c r="U10" s="79">
        <v>44064.563171296293</v>
      </c>
      <c r="V10" s="80" t="s">
        <v>4283</v>
      </c>
      <c r="W10" s="77"/>
      <c r="X10" s="77"/>
      <c r="Y10" s="83" t="s">
        <v>6283</v>
      </c>
      <c r="Z10" s="77"/>
    </row>
    <row r="11" spans="1:26" x14ac:dyDescent="0.25">
      <c r="A11" s="62" t="s">
        <v>195</v>
      </c>
      <c r="B11" s="62" t="s">
        <v>1836</v>
      </c>
      <c r="C11" s="63"/>
      <c r="D11" s="64"/>
      <c r="E11" s="65"/>
      <c r="F11" s="66"/>
      <c r="G11" s="63"/>
      <c r="H11" s="67"/>
      <c r="I11" s="68"/>
      <c r="J11" s="68"/>
      <c r="K11" s="34"/>
      <c r="L11" s="75">
        <v>11</v>
      </c>
      <c r="M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 s="70"/>
      <c r="O11" s="77" t="s">
        <v>2367</v>
      </c>
      <c r="P11" s="79">
        <v>44064.565625000003</v>
      </c>
      <c r="Q11" s="77" t="s">
        <v>2369</v>
      </c>
      <c r="R11" s="77"/>
      <c r="S11" s="77"/>
      <c r="T11" s="77"/>
      <c r="U11" s="79">
        <v>44064.565625000003</v>
      </c>
      <c r="V11" s="80" t="s">
        <v>4284</v>
      </c>
      <c r="W11" s="77"/>
      <c r="X11" s="77"/>
      <c r="Y11" s="83" t="s">
        <v>6284</v>
      </c>
      <c r="Z11" s="77"/>
    </row>
    <row r="12" spans="1:26" x14ac:dyDescent="0.25">
      <c r="A12" s="62" t="s">
        <v>196</v>
      </c>
      <c r="B12" s="62" t="s">
        <v>260</v>
      </c>
      <c r="C12" s="63"/>
      <c r="D12" s="64"/>
      <c r="E12" s="65"/>
      <c r="F12" s="66"/>
      <c r="G12" s="63"/>
      <c r="H12" s="67"/>
      <c r="I12" s="68"/>
      <c r="J12" s="68"/>
      <c r="K12" s="34"/>
      <c r="L12" s="75">
        <v>12</v>
      </c>
      <c r="M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 s="70"/>
      <c r="O12" s="77" t="s">
        <v>2367</v>
      </c>
      <c r="P12" s="79">
        <v>44064.574675925927</v>
      </c>
      <c r="Q12" s="77" t="s">
        <v>2373</v>
      </c>
      <c r="R12" s="77"/>
      <c r="S12" s="77"/>
      <c r="T12" s="77"/>
      <c r="U12" s="79">
        <v>44064.574675925927</v>
      </c>
      <c r="V12" s="80" t="s">
        <v>4285</v>
      </c>
      <c r="W12" s="77"/>
      <c r="X12" s="77"/>
      <c r="Y12" s="83" t="s">
        <v>6285</v>
      </c>
      <c r="Z12" s="77"/>
    </row>
    <row r="13" spans="1:26" x14ac:dyDescent="0.25">
      <c r="A13" s="62" t="s">
        <v>197</v>
      </c>
      <c r="B13" s="62" t="s">
        <v>260</v>
      </c>
      <c r="C13" s="63"/>
      <c r="D13" s="64"/>
      <c r="E13" s="65"/>
      <c r="F13" s="66"/>
      <c r="G13" s="63"/>
      <c r="H13" s="67"/>
      <c r="I13" s="68"/>
      <c r="J13" s="68"/>
      <c r="K13" s="34"/>
      <c r="L13" s="75">
        <v>13</v>
      </c>
      <c r="M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 s="70"/>
      <c r="O13" s="77" t="s">
        <v>2367</v>
      </c>
      <c r="P13" s="79">
        <v>44064.574837962966</v>
      </c>
      <c r="Q13" s="77" t="s">
        <v>2373</v>
      </c>
      <c r="R13" s="77"/>
      <c r="S13" s="77"/>
      <c r="T13" s="77"/>
      <c r="U13" s="79">
        <v>44064.574837962966</v>
      </c>
      <c r="V13" s="80" t="s">
        <v>4286</v>
      </c>
      <c r="W13" s="77"/>
      <c r="X13" s="77"/>
      <c r="Y13" s="83" t="s">
        <v>6286</v>
      </c>
      <c r="Z13" s="77"/>
    </row>
    <row r="14" spans="1:26" x14ac:dyDescent="0.25">
      <c r="A14" s="62" t="s">
        <v>198</v>
      </c>
      <c r="B14" s="62" t="s">
        <v>260</v>
      </c>
      <c r="C14" s="63"/>
      <c r="D14" s="64"/>
      <c r="E14" s="65"/>
      <c r="F14" s="66"/>
      <c r="G14" s="63"/>
      <c r="H14" s="67"/>
      <c r="I14" s="68"/>
      <c r="J14" s="68"/>
      <c r="K14" s="34"/>
      <c r="L14" s="75">
        <v>14</v>
      </c>
      <c r="M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 s="70"/>
      <c r="O14" s="77" t="s">
        <v>2367</v>
      </c>
      <c r="P14" s="79">
        <v>44064.574895833335</v>
      </c>
      <c r="Q14" s="77" t="s">
        <v>2373</v>
      </c>
      <c r="R14" s="77"/>
      <c r="S14" s="77"/>
      <c r="T14" s="77"/>
      <c r="U14" s="79">
        <v>44064.574895833335</v>
      </c>
      <c r="V14" s="80" t="s">
        <v>4287</v>
      </c>
      <c r="W14" s="77"/>
      <c r="X14" s="77"/>
      <c r="Y14" s="83" t="s">
        <v>6287</v>
      </c>
      <c r="Z14" s="77"/>
    </row>
    <row r="15" spans="1:26" x14ac:dyDescent="0.25">
      <c r="A15" s="62" t="s">
        <v>199</v>
      </c>
      <c r="B15" s="62" t="s">
        <v>260</v>
      </c>
      <c r="C15" s="63"/>
      <c r="D15" s="64"/>
      <c r="E15" s="65"/>
      <c r="F15" s="66"/>
      <c r="G15" s="63"/>
      <c r="H15" s="67"/>
      <c r="I15" s="68"/>
      <c r="J15" s="68"/>
      <c r="K15" s="34"/>
      <c r="L15" s="75">
        <v>15</v>
      </c>
      <c r="M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 s="70"/>
      <c r="O15" s="77" t="s">
        <v>2367</v>
      </c>
      <c r="P15" s="79">
        <v>44064.574999999997</v>
      </c>
      <c r="Q15" s="77" t="s">
        <v>2373</v>
      </c>
      <c r="R15" s="77"/>
      <c r="S15" s="77"/>
      <c r="T15" s="77"/>
      <c r="U15" s="79">
        <v>44064.574999999997</v>
      </c>
      <c r="V15" s="80" t="s">
        <v>4288</v>
      </c>
      <c r="W15" s="77"/>
      <c r="X15" s="77"/>
      <c r="Y15" s="83" t="s">
        <v>6288</v>
      </c>
      <c r="Z15" s="77"/>
    </row>
    <row r="16" spans="1:26" x14ac:dyDescent="0.25">
      <c r="A16" s="62" t="s">
        <v>200</v>
      </c>
      <c r="B16" s="62" t="s">
        <v>260</v>
      </c>
      <c r="C16" s="63"/>
      <c r="D16" s="64"/>
      <c r="E16" s="65"/>
      <c r="F16" s="66"/>
      <c r="G16" s="63"/>
      <c r="H16" s="67"/>
      <c r="I16" s="68"/>
      <c r="J16" s="68"/>
      <c r="K16" s="34"/>
      <c r="L16" s="75">
        <v>16</v>
      </c>
      <c r="M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 s="70"/>
      <c r="O16" s="77" t="s">
        <v>2367</v>
      </c>
      <c r="P16" s="79">
        <v>44064.575057870374</v>
      </c>
      <c r="Q16" s="77" t="s">
        <v>2373</v>
      </c>
      <c r="R16" s="77"/>
      <c r="S16" s="77"/>
      <c r="T16" s="77"/>
      <c r="U16" s="79">
        <v>44064.575057870374</v>
      </c>
      <c r="V16" s="80" t="s">
        <v>4289</v>
      </c>
      <c r="W16" s="77"/>
      <c r="X16" s="77"/>
      <c r="Y16" s="83" t="s">
        <v>6289</v>
      </c>
      <c r="Z16" s="77"/>
    </row>
    <row r="17" spans="1:26" x14ac:dyDescent="0.25">
      <c r="A17" s="62" t="s">
        <v>201</v>
      </c>
      <c r="B17" s="62" t="s">
        <v>260</v>
      </c>
      <c r="C17" s="63"/>
      <c r="D17" s="64"/>
      <c r="E17" s="65"/>
      <c r="F17" s="66"/>
      <c r="G17" s="63"/>
      <c r="H17" s="67"/>
      <c r="I17" s="68"/>
      <c r="J17" s="68"/>
      <c r="K17" s="34"/>
      <c r="L17" s="75">
        <v>17</v>
      </c>
      <c r="M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 s="70"/>
      <c r="O17" s="77" t="s">
        <v>2367</v>
      </c>
      <c r="P17" s="79">
        <v>44064.575173611112</v>
      </c>
      <c r="Q17" s="77" t="s">
        <v>2373</v>
      </c>
      <c r="R17" s="77"/>
      <c r="S17" s="77"/>
      <c r="T17" s="77"/>
      <c r="U17" s="79">
        <v>44064.575173611112</v>
      </c>
      <c r="V17" s="80" t="s">
        <v>4290</v>
      </c>
      <c r="W17" s="77"/>
      <c r="X17" s="77"/>
      <c r="Y17" s="83" t="s">
        <v>6290</v>
      </c>
      <c r="Z17" s="77"/>
    </row>
    <row r="18" spans="1:26" x14ac:dyDescent="0.25">
      <c r="A18" s="62" t="s">
        <v>202</v>
      </c>
      <c r="B18" s="62" t="s">
        <v>260</v>
      </c>
      <c r="C18" s="63"/>
      <c r="D18" s="64"/>
      <c r="E18" s="65"/>
      <c r="F18" s="66"/>
      <c r="G18" s="63"/>
      <c r="H18" s="67"/>
      <c r="I18" s="68"/>
      <c r="J18" s="68"/>
      <c r="K18" s="34"/>
      <c r="L18" s="75">
        <v>18</v>
      </c>
      <c r="M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 s="70"/>
      <c r="O18" s="77" t="s">
        <v>2367</v>
      </c>
      <c r="P18" s="79">
        <v>44064.575196759259</v>
      </c>
      <c r="Q18" s="77" t="s">
        <v>2373</v>
      </c>
      <c r="R18" s="77"/>
      <c r="S18" s="77"/>
      <c r="T18" s="77"/>
      <c r="U18" s="79">
        <v>44064.575196759259</v>
      </c>
      <c r="V18" s="80" t="s">
        <v>4291</v>
      </c>
      <c r="W18" s="77"/>
      <c r="X18" s="77"/>
      <c r="Y18" s="83" t="s">
        <v>6291</v>
      </c>
      <c r="Z18" s="77"/>
    </row>
    <row r="19" spans="1:26" x14ac:dyDescent="0.25">
      <c r="A19" s="62" t="s">
        <v>203</v>
      </c>
      <c r="B19" s="62" t="s">
        <v>260</v>
      </c>
      <c r="C19" s="63"/>
      <c r="D19" s="64"/>
      <c r="E19" s="65"/>
      <c r="F19" s="66"/>
      <c r="G19" s="63"/>
      <c r="H19" s="67"/>
      <c r="I19" s="68"/>
      <c r="J19" s="68"/>
      <c r="K19" s="34"/>
      <c r="L19" s="75">
        <v>19</v>
      </c>
      <c r="M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 s="70"/>
      <c r="O19" s="77" t="s">
        <v>2367</v>
      </c>
      <c r="P19" s="79">
        <v>44064.575231481482</v>
      </c>
      <c r="Q19" s="77" t="s">
        <v>2373</v>
      </c>
      <c r="R19" s="77"/>
      <c r="S19" s="77"/>
      <c r="T19" s="77"/>
      <c r="U19" s="79">
        <v>44064.575231481482</v>
      </c>
      <c r="V19" s="80" t="s">
        <v>4292</v>
      </c>
      <c r="W19" s="77"/>
      <c r="X19" s="77"/>
      <c r="Y19" s="83" t="s">
        <v>6292</v>
      </c>
      <c r="Z19" s="77"/>
    </row>
    <row r="20" spans="1:26" x14ac:dyDescent="0.25">
      <c r="A20" s="62" t="s">
        <v>204</v>
      </c>
      <c r="B20" s="62" t="s">
        <v>260</v>
      </c>
      <c r="C20" s="63"/>
      <c r="D20" s="64"/>
      <c r="E20" s="65"/>
      <c r="F20" s="66"/>
      <c r="G20" s="63"/>
      <c r="H20" s="67"/>
      <c r="I20" s="68"/>
      <c r="J20" s="68"/>
      <c r="K20" s="34"/>
      <c r="L20" s="75">
        <v>20</v>
      </c>
      <c r="M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 s="70"/>
      <c r="O20" s="77" t="s">
        <v>2367</v>
      </c>
      <c r="P20" s="79">
        <v>44064.575277777774</v>
      </c>
      <c r="Q20" s="77" t="s">
        <v>2373</v>
      </c>
      <c r="R20" s="77"/>
      <c r="S20" s="77"/>
      <c r="T20" s="77"/>
      <c r="U20" s="79">
        <v>44064.575277777774</v>
      </c>
      <c r="V20" s="80" t="s">
        <v>4293</v>
      </c>
      <c r="W20" s="77"/>
      <c r="X20" s="77"/>
      <c r="Y20" s="83" t="s">
        <v>6293</v>
      </c>
      <c r="Z20" s="77"/>
    </row>
    <row r="21" spans="1:26" x14ac:dyDescent="0.25">
      <c r="A21" s="62" t="s">
        <v>205</v>
      </c>
      <c r="B21" s="62" t="s">
        <v>260</v>
      </c>
      <c r="C21" s="63"/>
      <c r="D21" s="64"/>
      <c r="E21" s="65"/>
      <c r="F21" s="66"/>
      <c r="G21" s="63"/>
      <c r="H21" s="67"/>
      <c r="I21" s="68"/>
      <c r="J21" s="68"/>
      <c r="K21" s="34"/>
      <c r="L21" s="75">
        <v>21</v>
      </c>
      <c r="M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 s="70"/>
      <c r="O21" s="77" t="s">
        <v>2367</v>
      </c>
      <c r="P21" s="79">
        <v>44064.575729166667</v>
      </c>
      <c r="Q21" s="77" t="s">
        <v>2373</v>
      </c>
      <c r="R21" s="77"/>
      <c r="S21" s="77"/>
      <c r="T21" s="77"/>
      <c r="U21" s="79">
        <v>44064.575729166667</v>
      </c>
      <c r="V21" s="80" t="s">
        <v>4294</v>
      </c>
      <c r="W21" s="77"/>
      <c r="X21" s="77"/>
      <c r="Y21" s="83" t="s">
        <v>6294</v>
      </c>
      <c r="Z21" s="77"/>
    </row>
    <row r="22" spans="1:26" x14ac:dyDescent="0.25">
      <c r="A22" s="62" t="s">
        <v>206</v>
      </c>
      <c r="B22" s="62" t="s">
        <v>260</v>
      </c>
      <c r="C22" s="63"/>
      <c r="D22" s="64"/>
      <c r="E22" s="65"/>
      <c r="F22" s="66"/>
      <c r="G22" s="63"/>
      <c r="H22" s="67"/>
      <c r="I22" s="68"/>
      <c r="J22" s="68"/>
      <c r="K22" s="34"/>
      <c r="L22" s="75">
        <v>22</v>
      </c>
      <c r="M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 s="70"/>
      <c r="O22" s="77" t="s">
        <v>2367</v>
      </c>
      <c r="P22" s="79">
        <v>44064.575937499998</v>
      </c>
      <c r="Q22" s="77" t="s">
        <v>2373</v>
      </c>
      <c r="R22" s="77"/>
      <c r="S22" s="77"/>
      <c r="T22" s="77"/>
      <c r="U22" s="79">
        <v>44064.575937499998</v>
      </c>
      <c r="V22" s="80" t="s">
        <v>4295</v>
      </c>
      <c r="W22" s="77"/>
      <c r="X22" s="77"/>
      <c r="Y22" s="83" t="s">
        <v>6295</v>
      </c>
      <c r="Z22" s="77"/>
    </row>
    <row r="23" spans="1:26" x14ac:dyDescent="0.25">
      <c r="A23" s="62" t="s">
        <v>207</v>
      </c>
      <c r="B23" s="62" t="s">
        <v>260</v>
      </c>
      <c r="C23" s="63"/>
      <c r="D23" s="64"/>
      <c r="E23" s="65"/>
      <c r="F23" s="66"/>
      <c r="G23" s="63"/>
      <c r="H23" s="67"/>
      <c r="I23" s="68"/>
      <c r="J23" s="68"/>
      <c r="K23" s="34"/>
      <c r="L23" s="75">
        <v>23</v>
      </c>
      <c r="M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 s="70"/>
      <c r="O23" s="77" t="s">
        <v>2367</v>
      </c>
      <c r="P23" s="79">
        <v>44064.575995370367</v>
      </c>
      <c r="Q23" s="77" t="s">
        <v>2373</v>
      </c>
      <c r="R23" s="77"/>
      <c r="S23" s="77"/>
      <c r="T23" s="77"/>
      <c r="U23" s="79">
        <v>44064.575995370367</v>
      </c>
      <c r="V23" s="80" t="s">
        <v>4296</v>
      </c>
      <c r="W23" s="77"/>
      <c r="X23" s="77"/>
      <c r="Y23" s="83" t="s">
        <v>6296</v>
      </c>
      <c r="Z23" s="77"/>
    </row>
    <row r="24" spans="1:26" x14ac:dyDescent="0.25">
      <c r="A24" s="62" t="s">
        <v>208</v>
      </c>
      <c r="B24" s="62" t="s">
        <v>260</v>
      </c>
      <c r="C24" s="63"/>
      <c r="D24" s="64"/>
      <c r="E24" s="65"/>
      <c r="F24" s="66"/>
      <c r="G24" s="63"/>
      <c r="H24" s="67"/>
      <c r="I24" s="68"/>
      <c r="J24" s="68"/>
      <c r="K24" s="34"/>
      <c r="L24" s="75">
        <v>24</v>
      </c>
      <c r="M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 s="70"/>
      <c r="O24" s="77" t="s">
        <v>2367</v>
      </c>
      <c r="P24" s="79">
        <v>44064.576099537036</v>
      </c>
      <c r="Q24" s="77" t="s">
        <v>2373</v>
      </c>
      <c r="R24" s="77"/>
      <c r="S24" s="77"/>
      <c r="T24" s="77"/>
      <c r="U24" s="79">
        <v>44064.576099537036</v>
      </c>
      <c r="V24" s="80" t="s">
        <v>4297</v>
      </c>
      <c r="W24" s="77"/>
      <c r="X24" s="77"/>
      <c r="Y24" s="83" t="s">
        <v>6297</v>
      </c>
      <c r="Z24" s="77"/>
    </row>
    <row r="25" spans="1:26" x14ac:dyDescent="0.25">
      <c r="A25" s="62" t="s">
        <v>209</v>
      </c>
      <c r="B25" s="62" t="s">
        <v>260</v>
      </c>
      <c r="C25" s="63"/>
      <c r="D25" s="64"/>
      <c r="E25" s="65"/>
      <c r="F25" s="66"/>
      <c r="G25" s="63"/>
      <c r="H25" s="67"/>
      <c r="I25" s="68"/>
      <c r="J25" s="68"/>
      <c r="K25" s="34"/>
      <c r="L25" s="75">
        <v>25</v>
      </c>
      <c r="M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 s="70"/>
      <c r="O25" s="77" t="s">
        <v>2367</v>
      </c>
      <c r="P25" s="79">
        <v>44064.576539351852</v>
      </c>
      <c r="Q25" s="77" t="s">
        <v>2373</v>
      </c>
      <c r="R25" s="77"/>
      <c r="S25" s="77"/>
      <c r="T25" s="77"/>
      <c r="U25" s="79">
        <v>44064.576539351852</v>
      </c>
      <c r="V25" s="80" t="s">
        <v>4298</v>
      </c>
      <c r="W25" s="77"/>
      <c r="X25" s="77"/>
      <c r="Y25" s="83" t="s">
        <v>6298</v>
      </c>
      <c r="Z25" s="77"/>
    </row>
    <row r="26" spans="1:26" x14ac:dyDescent="0.25">
      <c r="A26" s="62" t="s">
        <v>210</v>
      </c>
      <c r="B26" s="62" t="s">
        <v>260</v>
      </c>
      <c r="C26" s="63"/>
      <c r="D26" s="64"/>
      <c r="E26" s="65"/>
      <c r="F26" s="66"/>
      <c r="G26" s="63"/>
      <c r="H26" s="67"/>
      <c r="I26" s="68"/>
      <c r="J26" s="68"/>
      <c r="K26" s="34"/>
      <c r="L26" s="75">
        <v>26</v>
      </c>
      <c r="M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 s="70"/>
      <c r="O26" s="77" t="s">
        <v>2367</v>
      </c>
      <c r="P26" s="79">
        <v>44064.576608796298</v>
      </c>
      <c r="Q26" s="77" t="s">
        <v>2373</v>
      </c>
      <c r="R26" s="77"/>
      <c r="S26" s="77"/>
      <c r="T26" s="77"/>
      <c r="U26" s="79">
        <v>44064.576608796298</v>
      </c>
      <c r="V26" s="80" t="s">
        <v>4299</v>
      </c>
      <c r="W26" s="77"/>
      <c r="X26" s="77"/>
      <c r="Y26" s="83" t="s">
        <v>6299</v>
      </c>
      <c r="Z26" s="77"/>
    </row>
    <row r="27" spans="1:26" x14ac:dyDescent="0.25">
      <c r="A27" s="62" t="s">
        <v>211</v>
      </c>
      <c r="B27" s="62" t="s">
        <v>260</v>
      </c>
      <c r="C27" s="63"/>
      <c r="D27" s="64"/>
      <c r="E27" s="65"/>
      <c r="F27" s="66"/>
      <c r="G27" s="63"/>
      <c r="H27" s="67"/>
      <c r="I27" s="68"/>
      <c r="J27" s="68"/>
      <c r="K27" s="34"/>
      <c r="L27" s="75">
        <v>27</v>
      </c>
      <c r="M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 s="70"/>
      <c r="O27" s="77" t="s">
        <v>2367</v>
      </c>
      <c r="P27" s="79">
        <v>44064.576678240737</v>
      </c>
      <c r="Q27" s="77" t="s">
        <v>2373</v>
      </c>
      <c r="R27" s="77"/>
      <c r="S27" s="77"/>
      <c r="T27" s="77"/>
      <c r="U27" s="79">
        <v>44064.576678240737</v>
      </c>
      <c r="V27" s="80" t="s">
        <v>4300</v>
      </c>
      <c r="W27" s="77"/>
      <c r="X27" s="77"/>
      <c r="Y27" s="83" t="s">
        <v>6300</v>
      </c>
      <c r="Z27" s="77"/>
    </row>
    <row r="28" spans="1:26" x14ac:dyDescent="0.25">
      <c r="A28" s="62" t="s">
        <v>212</v>
      </c>
      <c r="B28" s="62" t="s">
        <v>260</v>
      </c>
      <c r="C28" s="63"/>
      <c r="D28" s="64"/>
      <c r="E28" s="65"/>
      <c r="F28" s="66"/>
      <c r="G28" s="63"/>
      <c r="H28" s="67"/>
      <c r="I28" s="68"/>
      <c r="J28" s="68"/>
      <c r="K28" s="34"/>
      <c r="L28" s="75">
        <v>28</v>
      </c>
      <c r="M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 s="70"/>
      <c r="O28" s="77" t="s">
        <v>2367</v>
      </c>
      <c r="P28" s="79">
        <v>44064.577291666668</v>
      </c>
      <c r="Q28" s="77" t="s">
        <v>2373</v>
      </c>
      <c r="R28" s="77"/>
      <c r="S28" s="77"/>
      <c r="T28" s="77"/>
      <c r="U28" s="79">
        <v>44064.577291666668</v>
      </c>
      <c r="V28" s="80" t="s">
        <v>4301</v>
      </c>
      <c r="W28" s="77"/>
      <c r="X28" s="77"/>
      <c r="Y28" s="83" t="s">
        <v>6301</v>
      </c>
      <c r="Z28" s="77"/>
    </row>
    <row r="29" spans="1:26" x14ac:dyDescent="0.25">
      <c r="A29" s="62" t="s">
        <v>213</v>
      </c>
      <c r="B29" s="62" t="s">
        <v>260</v>
      </c>
      <c r="C29" s="63"/>
      <c r="D29" s="64"/>
      <c r="E29" s="65"/>
      <c r="F29" s="66"/>
      <c r="G29" s="63"/>
      <c r="H29" s="67"/>
      <c r="I29" s="68"/>
      <c r="J29" s="68"/>
      <c r="K29" s="34"/>
      <c r="L29" s="75">
        <v>29</v>
      </c>
      <c r="M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 s="70"/>
      <c r="O29" s="77" t="s">
        <v>2367</v>
      </c>
      <c r="P29" s="79">
        <v>44064.577303240738</v>
      </c>
      <c r="Q29" s="77" t="s">
        <v>2373</v>
      </c>
      <c r="R29" s="77"/>
      <c r="S29" s="77"/>
      <c r="T29" s="77"/>
      <c r="U29" s="79">
        <v>44064.577303240738</v>
      </c>
      <c r="V29" s="80" t="s">
        <v>4302</v>
      </c>
      <c r="W29" s="77"/>
      <c r="X29" s="77"/>
      <c r="Y29" s="83" t="s">
        <v>6302</v>
      </c>
      <c r="Z29" s="77"/>
    </row>
    <row r="30" spans="1:26" x14ac:dyDescent="0.25">
      <c r="A30" s="62" t="s">
        <v>214</v>
      </c>
      <c r="B30" s="62" t="s">
        <v>260</v>
      </c>
      <c r="C30" s="63"/>
      <c r="D30" s="64"/>
      <c r="E30" s="65"/>
      <c r="F30" s="66"/>
      <c r="G30" s="63"/>
      <c r="H30" s="67"/>
      <c r="I30" s="68"/>
      <c r="J30" s="68"/>
      <c r="K30" s="34"/>
      <c r="L30" s="75">
        <v>30</v>
      </c>
      <c r="M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0" s="70"/>
      <c r="O30" s="77" t="s">
        <v>2367</v>
      </c>
      <c r="P30" s="79">
        <v>44064.578252314815</v>
      </c>
      <c r="Q30" s="77" t="s">
        <v>2373</v>
      </c>
      <c r="R30" s="77"/>
      <c r="S30" s="77"/>
      <c r="T30" s="77"/>
      <c r="U30" s="79">
        <v>44064.578252314815</v>
      </c>
      <c r="V30" s="80" t="s">
        <v>4303</v>
      </c>
      <c r="W30" s="77"/>
      <c r="X30" s="77"/>
      <c r="Y30" s="83" t="s">
        <v>6303</v>
      </c>
      <c r="Z30" s="77"/>
    </row>
    <row r="31" spans="1:26" x14ac:dyDescent="0.25">
      <c r="A31" s="62" t="s">
        <v>215</v>
      </c>
      <c r="B31" s="62" t="s">
        <v>215</v>
      </c>
      <c r="C31" s="63"/>
      <c r="D31" s="64"/>
      <c r="E31" s="65"/>
      <c r="F31" s="66"/>
      <c r="G31" s="63"/>
      <c r="H31" s="67"/>
      <c r="I31" s="68"/>
      <c r="J31" s="68"/>
      <c r="K31" s="34"/>
      <c r="L31" s="75">
        <v>31</v>
      </c>
      <c r="M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1" s="70"/>
      <c r="O31" s="77" t="s">
        <v>178</v>
      </c>
      <c r="P31" s="79">
        <v>44064.578912037039</v>
      </c>
      <c r="Q31" s="77" t="s">
        <v>2374</v>
      </c>
      <c r="R31" s="80" t="s">
        <v>3418</v>
      </c>
      <c r="S31" s="77" t="s">
        <v>4267</v>
      </c>
      <c r="T31" s="77" t="s">
        <v>1921</v>
      </c>
      <c r="U31" s="79">
        <v>44064.578912037039</v>
      </c>
      <c r="V31" s="80" t="s">
        <v>4304</v>
      </c>
      <c r="W31" s="77"/>
      <c r="X31" s="77"/>
      <c r="Y31" s="83" t="s">
        <v>6304</v>
      </c>
      <c r="Z31" s="77"/>
    </row>
    <row r="32" spans="1:26" x14ac:dyDescent="0.25">
      <c r="A32" s="62" t="s">
        <v>216</v>
      </c>
      <c r="B32" s="62" t="s">
        <v>260</v>
      </c>
      <c r="C32" s="63"/>
      <c r="D32" s="64"/>
      <c r="E32" s="65"/>
      <c r="F32" s="66"/>
      <c r="G32" s="63"/>
      <c r="H32" s="67"/>
      <c r="I32" s="68"/>
      <c r="J32" s="68"/>
      <c r="K32" s="34"/>
      <c r="L32" s="75">
        <v>32</v>
      </c>
      <c r="M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2" s="70"/>
      <c r="O32" s="77" t="s">
        <v>2367</v>
      </c>
      <c r="P32" s="79">
        <v>44064.579189814816</v>
      </c>
      <c r="Q32" s="77" t="s">
        <v>2373</v>
      </c>
      <c r="R32" s="77"/>
      <c r="S32" s="77"/>
      <c r="T32" s="77"/>
      <c r="U32" s="79">
        <v>44064.579189814816</v>
      </c>
      <c r="V32" s="80" t="s">
        <v>4305</v>
      </c>
      <c r="W32" s="77"/>
      <c r="X32" s="77"/>
      <c r="Y32" s="83" t="s">
        <v>6305</v>
      </c>
      <c r="Z32" s="77"/>
    </row>
    <row r="33" spans="1:26" x14ac:dyDescent="0.25">
      <c r="A33" s="62" t="s">
        <v>217</v>
      </c>
      <c r="B33" s="62" t="s">
        <v>260</v>
      </c>
      <c r="C33" s="63"/>
      <c r="D33" s="64"/>
      <c r="E33" s="65"/>
      <c r="F33" s="66"/>
      <c r="G33" s="63"/>
      <c r="H33" s="67"/>
      <c r="I33" s="68"/>
      <c r="J33" s="68"/>
      <c r="K33" s="34"/>
      <c r="L33" s="75">
        <v>33</v>
      </c>
      <c r="M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3" s="70"/>
      <c r="O33" s="77" t="s">
        <v>2367</v>
      </c>
      <c r="P33" s="79">
        <v>44064.579328703701</v>
      </c>
      <c r="Q33" s="77" t="s">
        <v>2373</v>
      </c>
      <c r="R33" s="77"/>
      <c r="S33" s="77"/>
      <c r="T33" s="77"/>
      <c r="U33" s="79">
        <v>44064.579328703701</v>
      </c>
      <c r="V33" s="80" t="s">
        <v>4306</v>
      </c>
      <c r="W33" s="77"/>
      <c r="X33" s="77"/>
      <c r="Y33" s="83" t="s">
        <v>6306</v>
      </c>
      <c r="Z33" s="77"/>
    </row>
    <row r="34" spans="1:26" x14ac:dyDescent="0.25">
      <c r="A34" s="62" t="s">
        <v>218</v>
      </c>
      <c r="B34" s="62" t="s">
        <v>260</v>
      </c>
      <c r="C34" s="63"/>
      <c r="D34" s="64"/>
      <c r="E34" s="65"/>
      <c r="F34" s="66"/>
      <c r="G34" s="63"/>
      <c r="H34" s="67"/>
      <c r="I34" s="68"/>
      <c r="J34" s="68"/>
      <c r="K34" s="34"/>
      <c r="L34" s="75">
        <v>34</v>
      </c>
      <c r="M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4" s="70"/>
      <c r="O34" s="77" t="s">
        <v>2367</v>
      </c>
      <c r="P34" s="79">
        <v>44064.580509259256</v>
      </c>
      <c r="Q34" s="77" t="s">
        <v>2373</v>
      </c>
      <c r="R34" s="77"/>
      <c r="S34" s="77"/>
      <c r="T34" s="77"/>
      <c r="U34" s="79">
        <v>44064.580509259256</v>
      </c>
      <c r="V34" s="80" t="s">
        <v>4307</v>
      </c>
      <c r="W34" s="77"/>
      <c r="X34" s="77"/>
      <c r="Y34" s="83" t="s">
        <v>6307</v>
      </c>
      <c r="Z34" s="77"/>
    </row>
    <row r="35" spans="1:26" x14ac:dyDescent="0.25">
      <c r="A35" s="62" t="s">
        <v>219</v>
      </c>
      <c r="B35" s="62" t="s">
        <v>260</v>
      </c>
      <c r="C35" s="63"/>
      <c r="D35" s="64"/>
      <c r="E35" s="65"/>
      <c r="F35" s="66"/>
      <c r="G35" s="63"/>
      <c r="H35" s="67"/>
      <c r="I35" s="68"/>
      <c r="J35" s="68"/>
      <c r="K35" s="34"/>
      <c r="L35" s="75">
        <v>35</v>
      </c>
      <c r="M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5" s="70"/>
      <c r="O35" s="77" t="s">
        <v>2367</v>
      </c>
      <c r="P35" s="79">
        <v>44064.580520833333</v>
      </c>
      <c r="Q35" s="77" t="s">
        <v>2373</v>
      </c>
      <c r="R35" s="77"/>
      <c r="S35" s="77"/>
      <c r="T35" s="77"/>
      <c r="U35" s="79">
        <v>44064.580520833333</v>
      </c>
      <c r="V35" s="80" t="s">
        <v>4308</v>
      </c>
      <c r="W35" s="77"/>
      <c r="X35" s="77"/>
      <c r="Y35" s="83" t="s">
        <v>6308</v>
      </c>
      <c r="Z35" s="77"/>
    </row>
    <row r="36" spans="1:26" x14ac:dyDescent="0.25">
      <c r="A36" s="62" t="s">
        <v>220</v>
      </c>
      <c r="B36" s="62" t="s">
        <v>260</v>
      </c>
      <c r="C36" s="63"/>
      <c r="D36" s="64"/>
      <c r="E36" s="65"/>
      <c r="F36" s="66"/>
      <c r="G36" s="63"/>
      <c r="H36" s="67"/>
      <c r="I36" s="68"/>
      <c r="J36" s="68"/>
      <c r="K36" s="34"/>
      <c r="L36" s="75">
        <v>36</v>
      </c>
      <c r="M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6" s="70"/>
      <c r="O36" s="77" t="s">
        <v>2367</v>
      </c>
      <c r="P36" s="79">
        <v>44064.580706018518</v>
      </c>
      <c r="Q36" s="77" t="s">
        <v>2373</v>
      </c>
      <c r="R36" s="77"/>
      <c r="S36" s="77"/>
      <c r="T36" s="77"/>
      <c r="U36" s="79">
        <v>44064.580706018518</v>
      </c>
      <c r="V36" s="80" t="s">
        <v>4309</v>
      </c>
      <c r="W36" s="77"/>
      <c r="X36" s="77"/>
      <c r="Y36" s="83" t="s">
        <v>6309</v>
      </c>
      <c r="Z36" s="77"/>
    </row>
    <row r="37" spans="1:26" x14ac:dyDescent="0.25">
      <c r="A37" s="62" t="s">
        <v>221</v>
      </c>
      <c r="B37" s="62" t="s">
        <v>260</v>
      </c>
      <c r="C37" s="63"/>
      <c r="D37" s="64"/>
      <c r="E37" s="65"/>
      <c r="F37" s="66"/>
      <c r="G37" s="63"/>
      <c r="H37" s="67"/>
      <c r="I37" s="68"/>
      <c r="J37" s="68"/>
      <c r="K37" s="34"/>
      <c r="L37" s="75">
        <v>37</v>
      </c>
      <c r="M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7" s="70"/>
      <c r="O37" s="77" t="s">
        <v>2367</v>
      </c>
      <c r="P37" s="79">
        <v>44064.581296296295</v>
      </c>
      <c r="Q37" s="77" t="s">
        <v>2373</v>
      </c>
      <c r="R37" s="77"/>
      <c r="S37" s="77"/>
      <c r="T37" s="77"/>
      <c r="U37" s="79">
        <v>44064.581296296295</v>
      </c>
      <c r="V37" s="80" t="s">
        <v>4310</v>
      </c>
      <c r="W37" s="77"/>
      <c r="X37" s="77"/>
      <c r="Y37" s="83" t="s">
        <v>6310</v>
      </c>
      <c r="Z37" s="77"/>
    </row>
    <row r="38" spans="1:26" x14ac:dyDescent="0.25">
      <c r="A38" s="62" t="s">
        <v>222</v>
      </c>
      <c r="B38" s="62" t="s">
        <v>260</v>
      </c>
      <c r="C38" s="63"/>
      <c r="D38" s="64"/>
      <c r="E38" s="65"/>
      <c r="F38" s="66"/>
      <c r="G38" s="63"/>
      <c r="H38" s="67"/>
      <c r="I38" s="68"/>
      <c r="J38" s="68"/>
      <c r="K38" s="34"/>
      <c r="L38" s="75">
        <v>38</v>
      </c>
      <c r="M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8" s="70"/>
      <c r="O38" s="77" t="s">
        <v>2367</v>
      </c>
      <c r="P38" s="79">
        <v>44064.58153935185</v>
      </c>
      <c r="Q38" s="77" t="s">
        <v>2373</v>
      </c>
      <c r="R38" s="77"/>
      <c r="S38" s="77"/>
      <c r="T38" s="77"/>
      <c r="U38" s="79">
        <v>44064.58153935185</v>
      </c>
      <c r="V38" s="80" t="s">
        <v>4311</v>
      </c>
      <c r="W38" s="77"/>
      <c r="X38" s="77"/>
      <c r="Y38" s="83" t="s">
        <v>6311</v>
      </c>
      <c r="Z38" s="77"/>
    </row>
    <row r="39" spans="1:26" x14ac:dyDescent="0.25">
      <c r="A39" s="62" t="s">
        <v>223</v>
      </c>
      <c r="B39" s="62" t="s">
        <v>260</v>
      </c>
      <c r="C39" s="63"/>
      <c r="D39" s="64"/>
      <c r="E39" s="65"/>
      <c r="F39" s="66"/>
      <c r="G39" s="63"/>
      <c r="H39" s="67"/>
      <c r="I39" s="68"/>
      <c r="J39" s="68"/>
      <c r="K39" s="34"/>
      <c r="L39" s="75">
        <v>39</v>
      </c>
      <c r="M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9" s="70"/>
      <c r="O39" s="77" t="s">
        <v>2367</v>
      </c>
      <c r="P39" s="79">
        <v>44064.582824074074</v>
      </c>
      <c r="Q39" s="77" t="s">
        <v>2373</v>
      </c>
      <c r="R39" s="77"/>
      <c r="S39" s="77"/>
      <c r="T39" s="77"/>
      <c r="U39" s="79">
        <v>44064.582824074074</v>
      </c>
      <c r="V39" s="80" t="s">
        <v>4312</v>
      </c>
      <c r="W39" s="77"/>
      <c r="X39" s="77"/>
      <c r="Y39" s="83" t="s">
        <v>6312</v>
      </c>
      <c r="Z39" s="77"/>
    </row>
    <row r="40" spans="1:26" x14ac:dyDescent="0.25">
      <c r="A40" s="62" t="s">
        <v>224</v>
      </c>
      <c r="B40" s="62" t="s">
        <v>260</v>
      </c>
      <c r="C40" s="63"/>
      <c r="D40" s="64"/>
      <c r="E40" s="65"/>
      <c r="F40" s="66"/>
      <c r="G40" s="63"/>
      <c r="H40" s="67"/>
      <c r="I40" s="68"/>
      <c r="J40" s="68"/>
      <c r="K40" s="34"/>
      <c r="L40" s="75">
        <v>40</v>
      </c>
      <c r="M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0" s="70"/>
      <c r="O40" s="77" t="s">
        <v>2367</v>
      </c>
      <c r="P40" s="79">
        <v>44064.583414351851</v>
      </c>
      <c r="Q40" s="77" t="s">
        <v>2373</v>
      </c>
      <c r="R40" s="77"/>
      <c r="S40" s="77"/>
      <c r="T40" s="77"/>
      <c r="U40" s="79">
        <v>44064.583414351851</v>
      </c>
      <c r="V40" s="80" t="s">
        <v>4313</v>
      </c>
      <c r="W40" s="77"/>
      <c r="X40" s="77"/>
      <c r="Y40" s="83" t="s">
        <v>6313</v>
      </c>
      <c r="Z40" s="77"/>
    </row>
    <row r="41" spans="1:26" x14ac:dyDescent="0.25">
      <c r="A41" s="62" t="s">
        <v>225</v>
      </c>
      <c r="B41" s="62" t="s">
        <v>260</v>
      </c>
      <c r="C41" s="63"/>
      <c r="D41" s="64"/>
      <c r="E41" s="65"/>
      <c r="F41" s="66"/>
      <c r="G41" s="63"/>
      <c r="H41" s="67"/>
      <c r="I41" s="68"/>
      <c r="J41" s="68"/>
      <c r="K41" s="34"/>
      <c r="L41" s="75">
        <v>41</v>
      </c>
      <c r="M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1" s="70"/>
      <c r="O41" s="77" t="s">
        <v>2367</v>
      </c>
      <c r="P41" s="79">
        <v>44064.583668981482</v>
      </c>
      <c r="Q41" s="77" t="s">
        <v>2373</v>
      </c>
      <c r="R41" s="77"/>
      <c r="S41" s="77"/>
      <c r="T41" s="77"/>
      <c r="U41" s="79">
        <v>44064.583668981482</v>
      </c>
      <c r="V41" s="80" t="s">
        <v>4314</v>
      </c>
      <c r="W41" s="77"/>
      <c r="X41" s="77"/>
      <c r="Y41" s="83" t="s">
        <v>6314</v>
      </c>
      <c r="Z41" s="77"/>
    </row>
    <row r="42" spans="1:26" x14ac:dyDescent="0.25">
      <c r="A42" s="62" t="s">
        <v>226</v>
      </c>
      <c r="B42" s="62" t="s">
        <v>260</v>
      </c>
      <c r="C42" s="63"/>
      <c r="D42" s="64"/>
      <c r="E42" s="65"/>
      <c r="F42" s="66"/>
      <c r="G42" s="63"/>
      <c r="H42" s="67"/>
      <c r="I42" s="68"/>
      <c r="J42" s="68"/>
      <c r="K42" s="34"/>
      <c r="L42" s="75">
        <v>42</v>
      </c>
      <c r="M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2" s="70"/>
      <c r="O42" s="77" t="s">
        <v>2367</v>
      </c>
      <c r="P42" s="79">
        <v>44064.584027777775</v>
      </c>
      <c r="Q42" s="77" t="s">
        <v>2373</v>
      </c>
      <c r="R42" s="77"/>
      <c r="S42" s="77"/>
      <c r="T42" s="77"/>
      <c r="U42" s="79">
        <v>44064.584027777775</v>
      </c>
      <c r="V42" s="80" t="s">
        <v>4315</v>
      </c>
      <c r="W42" s="77"/>
      <c r="X42" s="77"/>
      <c r="Y42" s="83" t="s">
        <v>6315</v>
      </c>
      <c r="Z42" s="77"/>
    </row>
    <row r="43" spans="1:26" x14ac:dyDescent="0.25">
      <c r="A43" s="62" t="s">
        <v>227</v>
      </c>
      <c r="B43" s="62" t="s">
        <v>260</v>
      </c>
      <c r="C43" s="63"/>
      <c r="D43" s="64"/>
      <c r="E43" s="65"/>
      <c r="F43" s="66"/>
      <c r="G43" s="63"/>
      <c r="H43" s="67"/>
      <c r="I43" s="68"/>
      <c r="J43" s="68"/>
      <c r="K43" s="34"/>
      <c r="L43" s="75">
        <v>43</v>
      </c>
      <c r="M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3" s="70"/>
      <c r="O43" s="77" t="s">
        <v>2367</v>
      </c>
      <c r="P43" s="79">
        <v>44064.585115740738</v>
      </c>
      <c r="Q43" s="77" t="s">
        <v>2373</v>
      </c>
      <c r="R43" s="77"/>
      <c r="S43" s="77"/>
      <c r="T43" s="77"/>
      <c r="U43" s="79">
        <v>44064.585115740738</v>
      </c>
      <c r="V43" s="80" t="s">
        <v>4316</v>
      </c>
      <c r="W43" s="77"/>
      <c r="X43" s="77"/>
      <c r="Y43" s="83" t="s">
        <v>6316</v>
      </c>
      <c r="Z43" s="77"/>
    </row>
    <row r="44" spans="1:26" x14ac:dyDescent="0.25">
      <c r="A44" s="62" t="s">
        <v>228</v>
      </c>
      <c r="B44" s="62" t="s">
        <v>260</v>
      </c>
      <c r="C44" s="63"/>
      <c r="D44" s="64"/>
      <c r="E44" s="65"/>
      <c r="F44" s="66"/>
      <c r="G44" s="63"/>
      <c r="H44" s="67"/>
      <c r="I44" s="68"/>
      <c r="J44" s="68"/>
      <c r="K44" s="34"/>
      <c r="L44" s="75">
        <v>44</v>
      </c>
      <c r="M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4" s="70"/>
      <c r="O44" s="77" t="s">
        <v>2367</v>
      </c>
      <c r="P44" s="79">
        <v>44064.585613425923</v>
      </c>
      <c r="Q44" s="77" t="s">
        <v>2373</v>
      </c>
      <c r="R44" s="77"/>
      <c r="S44" s="77"/>
      <c r="T44" s="77"/>
      <c r="U44" s="79">
        <v>44064.585613425923</v>
      </c>
      <c r="V44" s="80" t="s">
        <v>4317</v>
      </c>
      <c r="W44" s="77"/>
      <c r="X44" s="77"/>
      <c r="Y44" s="83" t="s">
        <v>6317</v>
      </c>
      <c r="Z44" s="77"/>
    </row>
    <row r="45" spans="1:26" x14ac:dyDescent="0.25">
      <c r="A45" s="62" t="s">
        <v>229</v>
      </c>
      <c r="B45" s="62" t="s">
        <v>260</v>
      </c>
      <c r="C45" s="63"/>
      <c r="D45" s="64"/>
      <c r="E45" s="65"/>
      <c r="F45" s="66"/>
      <c r="G45" s="63"/>
      <c r="H45" s="67"/>
      <c r="I45" s="68"/>
      <c r="J45" s="68"/>
      <c r="K45" s="34"/>
      <c r="L45" s="75">
        <v>45</v>
      </c>
      <c r="M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5" s="70"/>
      <c r="O45" s="77" t="s">
        <v>2367</v>
      </c>
      <c r="P45" s="79">
        <v>44064.586122685185</v>
      </c>
      <c r="Q45" s="77" t="s">
        <v>2373</v>
      </c>
      <c r="R45" s="77"/>
      <c r="S45" s="77"/>
      <c r="T45" s="77"/>
      <c r="U45" s="79">
        <v>44064.586122685185</v>
      </c>
      <c r="V45" s="80" t="s">
        <v>4318</v>
      </c>
      <c r="W45" s="77"/>
      <c r="X45" s="77"/>
      <c r="Y45" s="83" t="s">
        <v>6318</v>
      </c>
      <c r="Z45" s="77"/>
    </row>
    <row r="46" spans="1:26" x14ac:dyDescent="0.25">
      <c r="A46" s="62" t="s">
        <v>230</v>
      </c>
      <c r="B46" s="62" t="s">
        <v>260</v>
      </c>
      <c r="C46" s="63"/>
      <c r="D46" s="64"/>
      <c r="E46" s="65"/>
      <c r="F46" s="66"/>
      <c r="G46" s="63"/>
      <c r="H46" s="67"/>
      <c r="I46" s="68"/>
      <c r="J46" s="68"/>
      <c r="K46" s="34"/>
      <c r="L46" s="75">
        <v>46</v>
      </c>
      <c r="M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6" s="70"/>
      <c r="O46" s="77" t="s">
        <v>2367</v>
      </c>
      <c r="P46" s="79">
        <v>44064.586342592593</v>
      </c>
      <c r="Q46" s="77" t="s">
        <v>2373</v>
      </c>
      <c r="R46" s="77"/>
      <c r="S46" s="77"/>
      <c r="T46" s="77"/>
      <c r="U46" s="79">
        <v>44064.586342592593</v>
      </c>
      <c r="V46" s="80" t="s">
        <v>4319</v>
      </c>
      <c r="W46" s="77"/>
      <c r="X46" s="77"/>
      <c r="Y46" s="83" t="s">
        <v>6319</v>
      </c>
      <c r="Z46" s="77"/>
    </row>
    <row r="47" spans="1:26" x14ac:dyDescent="0.25">
      <c r="A47" s="62" t="s">
        <v>231</v>
      </c>
      <c r="B47" s="62" t="s">
        <v>260</v>
      </c>
      <c r="C47" s="63"/>
      <c r="D47" s="64"/>
      <c r="E47" s="65"/>
      <c r="F47" s="66"/>
      <c r="G47" s="63"/>
      <c r="H47" s="67"/>
      <c r="I47" s="68"/>
      <c r="J47" s="68"/>
      <c r="K47" s="34"/>
      <c r="L47" s="75">
        <v>47</v>
      </c>
      <c r="M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7" s="70"/>
      <c r="O47" s="77" t="s">
        <v>2367</v>
      </c>
      <c r="P47" s="79">
        <v>44064.586400462962</v>
      </c>
      <c r="Q47" s="77" t="s">
        <v>2373</v>
      </c>
      <c r="R47" s="77"/>
      <c r="S47" s="77"/>
      <c r="T47" s="77"/>
      <c r="U47" s="79">
        <v>44064.586400462962</v>
      </c>
      <c r="V47" s="80" t="s">
        <v>4320</v>
      </c>
      <c r="W47" s="77"/>
      <c r="X47" s="77"/>
      <c r="Y47" s="83" t="s">
        <v>6320</v>
      </c>
      <c r="Z47" s="77"/>
    </row>
    <row r="48" spans="1:26" x14ac:dyDescent="0.25">
      <c r="A48" s="62" t="s">
        <v>232</v>
      </c>
      <c r="B48" s="62" t="s">
        <v>260</v>
      </c>
      <c r="C48" s="63"/>
      <c r="D48" s="64"/>
      <c r="E48" s="65"/>
      <c r="F48" s="66"/>
      <c r="G48" s="63"/>
      <c r="H48" s="67"/>
      <c r="I48" s="68"/>
      <c r="J48" s="68"/>
      <c r="K48" s="34"/>
      <c r="L48" s="75">
        <v>48</v>
      </c>
      <c r="M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8" s="70"/>
      <c r="O48" s="77" t="s">
        <v>2367</v>
      </c>
      <c r="P48" s="79">
        <v>44064.587175925924</v>
      </c>
      <c r="Q48" s="77" t="s">
        <v>2373</v>
      </c>
      <c r="R48" s="77"/>
      <c r="S48" s="77"/>
      <c r="T48" s="77"/>
      <c r="U48" s="79">
        <v>44064.587175925924</v>
      </c>
      <c r="V48" s="80" t="s">
        <v>4321</v>
      </c>
      <c r="W48" s="77"/>
      <c r="X48" s="77"/>
      <c r="Y48" s="83" t="s">
        <v>6321</v>
      </c>
      <c r="Z48" s="77"/>
    </row>
    <row r="49" spans="1:26" x14ac:dyDescent="0.25">
      <c r="A49" s="62" t="s">
        <v>233</v>
      </c>
      <c r="B49" s="62" t="s">
        <v>260</v>
      </c>
      <c r="C49" s="63"/>
      <c r="D49" s="64"/>
      <c r="E49" s="65"/>
      <c r="F49" s="66"/>
      <c r="G49" s="63"/>
      <c r="H49" s="67"/>
      <c r="I49" s="68"/>
      <c r="J49" s="68"/>
      <c r="K49" s="34"/>
      <c r="L49" s="75">
        <v>49</v>
      </c>
      <c r="M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9" s="70"/>
      <c r="O49" s="77" t="s">
        <v>2367</v>
      </c>
      <c r="P49" s="79">
        <v>44064.587199074071</v>
      </c>
      <c r="Q49" s="77" t="s">
        <v>2373</v>
      </c>
      <c r="R49" s="77"/>
      <c r="S49" s="77"/>
      <c r="T49" s="77"/>
      <c r="U49" s="79">
        <v>44064.587199074071</v>
      </c>
      <c r="V49" s="80" t="s">
        <v>4322</v>
      </c>
      <c r="W49" s="77"/>
      <c r="X49" s="77"/>
      <c r="Y49" s="83" t="s">
        <v>6322</v>
      </c>
      <c r="Z49" s="77"/>
    </row>
    <row r="50" spans="1:26" x14ac:dyDescent="0.25">
      <c r="A50" s="62" t="s">
        <v>234</v>
      </c>
      <c r="B50" s="62" t="s">
        <v>260</v>
      </c>
      <c r="C50" s="63"/>
      <c r="D50" s="64"/>
      <c r="E50" s="65"/>
      <c r="F50" s="66"/>
      <c r="G50" s="63"/>
      <c r="H50" s="67"/>
      <c r="I50" s="68"/>
      <c r="J50" s="68"/>
      <c r="K50" s="34"/>
      <c r="L50" s="75">
        <v>50</v>
      </c>
      <c r="M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0" s="70"/>
      <c r="O50" s="77" t="s">
        <v>2367</v>
      </c>
      <c r="P50" s="79">
        <v>44064.590011574073</v>
      </c>
      <c r="Q50" s="77" t="s">
        <v>2373</v>
      </c>
      <c r="R50" s="77"/>
      <c r="S50" s="77"/>
      <c r="T50" s="77"/>
      <c r="U50" s="79">
        <v>44064.590011574073</v>
      </c>
      <c r="V50" s="80" t="s">
        <v>4323</v>
      </c>
      <c r="W50" s="77"/>
      <c r="X50" s="77"/>
      <c r="Y50" s="83" t="s">
        <v>6323</v>
      </c>
      <c r="Z50" s="77"/>
    </row>
    <row r="51" spans="1:26" x14ac:dyDescent="0.25">
      <c r="A51" s="62" t="s">
        <v>235</v>
      </c>
      <c r="B51" s="62" t="s">
        <v>260</v>
      </c>
      <c r="C51" s="63"/>
      <c r="D51" s="64"/>
      <c r="E51" s="65"/>
      <c r="F51" s="66"/>
      <c r="G51" s="63"/>
      <c r="H51" s="67"/>
      <c r="I51" s="68"/>
      <c r="J51" s="68"/>
      <c r="K51" s="34"/>
      <c r="L51" s="75">
        <v>51</v>
      </c>
      <c r="M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1" s="70"/>
      <c r="O51" s="77" t="s">
        <v>2367</v>
      </c>
      <c r="P51" s="79">
        <v>44064.590127314812</v>
      </c>
      <c r="Q51" s="77" t="s">
        <v>2373</v>
      </c>
      <c r="R51" s="77"/>
      <c r="S51" s="77"/>
      <c r="T51" s="77"/>
      <c r="U51" s="79">
        <v>44064.590127314812</v>
      </c>
      <c r="V51" s="80" t="s">
        <v>4324</v>
      </c>
      <c r="W51" s="77"/>
      <c r="X51" s="77"/>
      <c r="Y51" s="83" t="s">
        <v>6324</v>
      </c>
      <c r="Z51" s="77"/>
    </row>
    <row r="52" spans="1:26" x14ac:dyDescent="0.25">
      <c r="A52" s="62" t="s">
        <v>236</v>
      </c>
      <c r="B52" s="62" t="s">
        <v>260</v>
      </c>
      <c r="C52" s="63"/>
      <c r="D52" s="64"/>
      <c r="E52" s="65"/>
      <c r="F52" s="66"/>
      <c r="G52" s="63"/>
      <c r="H52" s="67"/>
      <c r="I52" s="68"/>
      <c r="J52" s="68"/>
      <c r="K52" s="34"/>
      <c r="L52" s="75">
        <v>52</v>
      </c>
      <c r="M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2" s="70"/>
      <c r="O52" s="77" t="s">
        <v>2367</v>
      </c>
      <c r="P52" s="79">
        <v>44064.591087962966</v>
      </c>
      <c r="Q52" s="77" t="s">
        <v>2373</v>
      </c>
      <c r="R52" s="77"/>
      <c r="S52" s="77"/>
      <c r="T52" s="77"/>
      <c r="U52" s="79">
        <v>44064.591087962966</v>
      </c>
      <c r="V52" s="80" t="s">
        <v>4325</v>
      </c>
      <c r="W52" s="77"/>
      <c r="X52" s="77"/>
      <c r="Y52" s="83" t="s">
        <v>6325</v>
      </c>
      <c r="Z52" s="77"/>
    </row>
    <row r="53" spans="1:26" x14ac:dyDescent="0.25">
      <c r="A53" s="62" t="s">
        <v>237</v>
      </c>
      <c r="B53" s="62" t="s">
        <v>1838</v>
      </c>
      <c r="C53" s="63"/>
      <c r="D53" s="64"/>
      <c r="E53" s="65"/>
      <c r="F53" s="66"/>
      <c r="G53" s="63"/>
      <c r="H53" s="67"/>
      <c r="I53" s="68"/>
      <c r="J53" s="68"/>
      <c r="K53" s="34"/>
      <c r="L53" s="75">
        <v>53</v>
      </c>
      <c r="M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3" s="70"/>
      <c r="O53" s="77" t="s">
        <v>2367</v>
      </c>
      <c r="P53" s="79">
        <v>44064.592094907406</v>
      </c>
      <c r="Q53" s="77" t="s">
        <v>2375</v>
      </c>
      <c r="R53" s="77"/>
      <c r="S53" s="77"/>
      <c r="T53" s="77"/>
      <c r="U53" s="79">
        <v>44064.592094907406</v>
      </c>
      <c r="V53" s="80" t="s">
        <v>4326</v>
      </c>
      <c r="W53" s="77"/>
      <c r="X53" s="77"/>
      <c r="Y53" s="83" t="s">
        <v>6326</v>
      </c>
      <c r="Z53" s="83" t="s">
        <v>8278</v>
      </c>
    </row>
    <row r="54" spans="1:26" x14ac:dyDescent="0.25">
      <c r="A54" s="62" t="s">
        <v>237</v>
      </c>
      <c r="B54" s="62" t="s">
        <v>1839</v>
      </c>
      <c r="C54" s="63"/>
      <c r="D54" s="64"/>
      <c r="E54" s="65"/>
      <c r="F54" s="66"/>
      <c r="G54" s="63"/>
      <c r="H54" s="67"/>
      <c r="I54" s="68"/>
      <c r="J54" s="68"/>
      <c r="K54" s="34"/>
      <c r="L54" s="75">
        <v>54</v>
      </c>
      <c r="M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4" s="70"/>
      <c r="O54" s="77" t="s">
        <v>2366</v>
      </c>
      <c r="P54" s="79">
        <v>44064.592094907406</v>
      </c>
      <c r="Q54" s="77" t="s">
        <v>2375</v>
      </c>
      <c r="R54" s="77"/>
      <c r="S54" s="77"/>
      <c r="T54" s="77"/>
      <c r="U54" s="79">
        <v>44064.592094907406</v>
      </c>
      <c r="V54" s="80" t="s">
        <v>4326</v>
      </c>
      <c r="W54" s="77"/>
      <c r="X54" s="77"/>
      <c r="Y54" s="83" t="s">
        <v>6326</v>
      </c>
      <c r="Z54" s="83" t="s">
        <v>8278</v>
      </c>
    </row>
    <row r="55" spans="1:26" x14ac:dyDescent="0.25">
      <c r="A55" s="62" t="s">
        <v>238</v>
      </c>
      <c r="B55" s="62" t="s">
        <v>260</v>
      </c>
      <c r="C55" s="63"/>
      <c r="D55" s="64"/>
      <c r="E55" s="65"/>
      <c r="F55" s="66"/>
      <c r="G55" s="63"/>
      <c r="H55" s="67"/>
      <c r="I55" s="68"/>
      <c r="J55" s="68"/>
      <c r="K55" s="34"/>
      <c r="L55" s="75">
        <v>55</v>
      </c>
      <c r="M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5" s="70"/>
      <c r="O55" s="77" t="s">
        <v>2367</v>
      </c>
      <c r="P55" s="79">
        <v>44064.593622685185</v>
      </c>
      <c r="Q55" s="77" t="s">
        <v>2373</v>
      </c>
      <c r="R55" s="77"/>
      <c r="S55" s="77"/>
      <c r="T55" s="77"/>
      <c r="U55" s="79">
        <v>44064.593622685185</v>
      </c>
      <c r="V55" s="80" t="s">
        <v>4327</v>
      </c>
      <c r="W55" s="77"/>
      <c r="X55" s="77"/>
      <c r="Y55" s="83" t="s">
        <v>6327</v>
      </c>
      <c r="Z55" s="77"/>
    </row>
    <row r="56" spans="1:26" x14ac:dyDescent="0.25">
      <c r="A56" s="62" t="s">
        <v>239</v>
      </c>
      <c r="B56" s="62" t="s">
        <v>260</v>
      </c>
      <c r="C56" s="63"/>
      <c r="D56" s="64"/>
      <c r="E56" s="65"/>
      <c r="F56" s="66"/>
      <c r="G56" s="63"/>
      <c r="H56" s="67"/>
      <c r="I56" s="68"/>
      <c r="J56" s="68"/>
      <c r="K56" s="34"/>
      <c r="L56" s="75">
        <v>56</v>
      </c>
      <c r="M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6" s="70"/>
      <c r="O56" s="77" t="s">
        <v>2367</v>
      </c>
      <c r="P56" s="79">
        <v>44064.59412037037</v>
      </c>
      <c r="Q56" s="77" t="s">
        <v>2373</v>
      </c>
      <c r="R56" s="77"/>
      <c r="S56" s="77"/>
      <c r="T56" s="77"/>
      <c r="U56" s="79">
        <v>44064.59412037037</v>
      </c>
      <c r="V56" s="80" t="s">
        <v>4328</v>
      </c>
      <c r="W56" s="77"/>
      <c r="X56" s="77"/>
      <c r="Y56" s="83" t="s">
        <v>6328</v>
      </c>
      <c r="Z56" s="77"/>
    </row>
    <row r="57" spans="1:26" x14ac:dyDescent="0.25">
      <c r="A57" s="62" t="s">
        <v>240</v>
      </c>
      <c r="B57" s="62" t="s">
        <v>260</v>
      </c>
      <c r="C57" s="63"/>
      <c r="D57" s="64"/>
      <c r="E57" s="65"/>
      <c r="F57" s="66"/>
      <c r="G57" s="63"/>
      <c r="H57" s="67"/>
      <c r="I57" s="68"/>
      <c r="J57" s="68"/>
      <c r="K57" s="34"/>
      <c r="L57" s="75">
        <v>57</v>
      </c>
      <c r="M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7" s="70"/>
      <c r="O57" s="77" t="s">
        <v>2367</v>
      </c>
      <c r="P57" s="79">
        <v>44064.59684027778</v>
      </c>
      <c r="Q57" s="77" t="s">
        <v>2373</v>
      </c>
      <c r="R57" s="77"/>
      <c r="S57" s="77"/>
      <c r="T57" s="77"/>
      <c r="U57" s="79">
        <v>44064.59684027778</v>
      </c>
      <c r="V57" s="80" t="s">
        <v>4329</v>
      </c>
      <c r="W57" s="77"/>
      <c r="X57" s="77"/>
      <c r="Y57" s="83" t="s">
        <v>6329</v>
      </c>
      <c r="Z57" s="77"/>
    </row>
    <row r="58" spans="1:26" x14ac:dyDescent="0.25">
      <c r="A58" s="62" t="s">
        <v>241</v>
      </c>
      <c r="B58" s="62" t="s">
        <v>260</v>
      </c>
      <c r="C58" s="63"/>
      <c r="D58" s="64"/>
      <c r="E58" s="65"/>
      <c r="F58" s="66"/>
      <c r="G58" s="63"/>
      <c r="H58" s="67"/>
      <c r="I58" s="68"/>
      <c r="J58" s="68"/>
      <c r="K58" s="34"/>
      <c r="L58" s="75">
        <v>58</v>
      </c>
      <c r="M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8" s="70"/>
      <c r="O58" s="77" t="s">
        <v>2367</v>
      </c>
      <c r="P58" s="79">
        <v>44064.600821759261</v>
      </c>
      <c r="Q58" s="77" t="s">
        <v>2373</v>
      </c>
      <c r="R58" s="77"/>
      <c r="S58" s="77"/>
      <c r="T58" s="77"/>
      <c r="U58" s="79">
        <v>44064.600821759261</v>
      </c>
      <c r="V58" s="80" t="s">
        <v>4330</v>
      </c>
      <c r="W58" s="77"/>
      <c r="X58" s="77"/>
      <c r="Y58" s="83" t="s">
        <v>6330</v>
      </c>
      <c r="Z58" s="77"/>
    </row>
    <row r="59" spans="1:26" x14ac:dyDescent="0.25">
      <c r="A59" s="62" t="s">
        <v>242</v>
      </c>
      <c r="B59" s="62" t="s">
        <v>260</v>
      </c>
      <c r="C59" s="63"/>
      <c r="D59" s="64"/>
      <c r="E59" s="65"/>
      <c r="F59" s="66"/>
      <c r="G59" s="63"/>
      <c r="H59" s="67"/>
      <c r="I59" s="68"/>
      <c r="J59" s="68"/>
      <c r="K59" s="34"/>
      <c r="L59" s="75">
        <v>59</v>
      </c>
      <c r="M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9" s="70"/>
      <c r="O59" s="77" t="s">
        <v>2367</v>
      </c>
      <c r="P59" s="79">
        <v>44064.601076388892</v>
      </c>
      <c r="Q59" s="77" t="s">
        <v>2373</v>
      </c>
      <c r="R59" s="77"/>
      <c r="S59" s="77"/>
      <c r="T59" s="77"/>
      <c r="U59" s="79">
        <v>44064.601076388892</v>
      </c>
      <c r="V59" s="80" t="s">
        <v>4331</v>
      </c>
      <c r="W59" s="77"/>
      <c r="X59" s="77"/>
      <c r="Y59" s="83" t="s">
        <v>6331</v>
      </c>
      <c r="Z59" s="77"/>
    </row>
    <row r="60" spans="1:26" x14ac:dyDescent="0.25">
      <c r="A60" s="62" t="s">
        <v>243</v>
      </c>
      <c r="B60" s="62" t="s">
        <v>260</v>
      </c>
      <c r="C60" s="63"/>
      <c r="D60" s="64"/>
      <c r="E60" s="65"/>
      <c r="F60" s="66"/>
      <c r="G60" s="63"/>
      <c r="H60" s="67"/>
      <c r="I60" s="68"/>
      <c r="J60" s="68"/>
      <c r="K60" s="34"/>
      <c r="L60" s="75">
        <v>60</v>
      </c>
      <c r="M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0" s="70"/>
      <c r="O60" s="77" t="s">
        <v>2367</v>
      </c>
      <c r="P60" s="79">
        <v>44064.601909722223</v>
      </c>
      <c r="Q60" s="77" t="s">
        <v>2373</v>
      </c>
      <c r="R60" s="77"/>
      <c r="S60" s="77"/>
      <c r="T60" s="77"/>
      <c r="U60" s="79">
        <v>44064.601909722223</v>
      </c>
      <c r="V60" s="80" t="s">
        <v>4332</v>
      </c>
      <c r="W60" s="77"/>
      <c r="X60" s="77"/>
      <c r="Y60" s="83" t="s">
        <v>6332</v>
      </c>
      <c r="Z60" s="77"/>
    </row>
    <row r="61" spans="1:26" x14ac:dyDescent="0.25">
      <c r="A61" s="62" t="s">
        <v>244</v>
      </c>
      <c r="B61" s="62" t="s">
        <v>260</v>
      </c>
      <c r="C61" s="63"/>
      <c r="D61" s="64"/>
      <c r="E61" s="65"/>
      <c r="F61" s="66"/>
      <c r="G61" s="63"/>
      <c r="H61" s="67"/>
      <c r="I61" s="68"/>
      <c r="J61" s="68"/>
      <c r="K61" s="34"/>
      <c r="L61" s="75">
        <v>61</v>
      </c>
      <c r="M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1" s="70"/>
      <c r="O61" s="77" t="s">
        <v>2367</v>
      </c>
      <c r="P61" s="79">
        <v>44064.603668981479</v>
      </c>
      <c r="Q61" s="77" t="s">
        <v>2373</v>
      </c>
      <c r="R61" s="77"/>
      <c r="S61" s="77"/>
      <c r="T61" s="77"/>
      <c r="U61" s="79">
        <v>44064.603668981479</v>
      </c>
      <c r="V61" s="80" t="s">
        <v>4333</v>
      </c>
      <c r="W61" s="77"/>
      <c r="X61" s="77"/>
      <c r="Y61" s="83" t="s">
        <v>6333</v>
      </c>
      <c r="Z61" s="77"/>
    </row>
    <row r="62" spans="1:26" x14ac:dyDescent="0.25">
      <c r="A62" s="62" t="s">
        <v>245</v>
      </c>
      <c r="B62" s="62" t="s">
        <v>260</v>
      </c>
      <c r="C62" s="63"/>
      <c r="D62" s="64"/>
      <c r="E62" s="65"/>
      <c r="F62" s="66"/>
      <c r="G62" s="63"/>
      <c r="H62" s="67"/>
      <c r="I62" s="68"/>
      <c r="J62" s="68"/>
      <c r="K62" s="34"/>
      <c r="L62" s="75">
        <v>62</v>
      </c>
      <c r="M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2" s="70"/>
      <c r="O62" s="77" t="s">
        <v>2367</v>
      </c>
      <c r="P62" s="79">
        <v>44064.604363425926</v>
      </c>
      <c r="Q62" s="77" t="s">
        <v>2373</v>
      </c>
      <c r="R62" s="77"/>
      <c r="S62" s="77"/>
      <c r="T62" s="77"/>
      <c r="U62" s="79">
        <v>44064.604363425926</v>
      </c>
      <c r="V62" s="80" t="s">
        <v>4334</v>
      </c>
      <c r="W62" s="77"/>
      <c r="X62" s="77"/>
      <c r="Y62" s="83" t="s">
        <v>6334</v>
      </c>
      <c r="Z62" s="77"/>
    </row>
    <row r="63" spans="1:26" x14ac:dyDescent="0.25">
      <c r="A63" s="62" t="s">
        <v>246</v>
      </c>
      <c r="B63" s="62" t="s">
        <v>260</v>
      </c>
      <c r="C63" s="63"/>
      <c r="D63" s="64"/>
      <c r="E63" s="65"/>
      <c r="F63" s="66"/>
      <c r="G63" s="63"/>
      <c r="H63" s="67"/>
      <c r="I63" s="68"/>
      <c r="J63" s="68"/>
      <c r="K63" s="34"/>
      <c r="L63" s="75">
        <v>63</v>
      </c>
      <c r="M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3" s="70"/>
      <c r="O63" s="77" t="s">
        <v>2367</v>
      </c>
      <c r="P63" s="79">
        <v>44064.604432870372</v>
      </c>
      <c r="Q63" s="77" t="s">
        <v>2373</v>
      </c>
      <c r="R63" s="77"/>
      <c r="S63" s="77"/>
      <c r="T63" s="77"/>
      <c r="U63" s="79">
        <v>44064.604432870372</v>
      </c>
      <c r="V63" s="80" t="s">
        <v>4335</v>
      </c>
      <c r="W63" s="77"/>
      <c r="X63" s="77"/>
      <c r="Y63" s="83" t="s">
        <v>6335</v>
      </c>
      <c r="Z63" s="77"/>
    </row>
    <row r="64" spans="1:26" x14ac:dyDescent="0.25">
      <c r="A64" s="62" t="s">
        <v>247</v>
      </c>
      <c r="B64" s="62" t="s">
        <v>260</v>
      </c>
      <c r="C64" s="63"/>
      <c r="D64" s="64"/>
      <c r="E64" s="65"/>
      <c r="F64" s="66"/>
      <c r="G64" s="63"/>
      <c r="H64" s="67"/>
      <c r="I64" s="68"/>
      <c r="J64" s="68"/>
      <c r="K64" s="34"/>
      <c r="L64" s="75">
        <v>64</v>
      </c>
      <c r="M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4" s="70"/>
      <c r="O64" s="77" t="s">
        <v>2367</v>
      </c>
      <c r="P64" s="79">
        <v>44064.605324074073</v>
      </c>
      <c r="Q64" s="77" t="s">
        <v>2373</v>
      </c>
      <c r="R64" s="77"/>
      <c r="S64" s="77"/>
      <c r="T64" s="77"/>
      <c r="U64" s="79">
        <v>44064.605324074073</v>
      </c>
      <c r="V64" s="80" t="s">
        <v>4336</v>
      </c>
      <c r="W64" s="77"/>
      <c r="X64" s="77"/>
      <c r="Y64" s="83" t="s">
        <v>6336</v>
      </c>
      <c r="Z64" s="77"/>
    </row>
    <row r="65" spans="1:26" x14ac:dyDescent="0.25">
      <c r="A65" s="62" t="s">
        <v>248</v>
      </c>
      <c r="B65" s="62" t="s">
        <v>1836</v>
      </c>
      <c r="C65" s="63"/>
      <c r="D65" s="64"/>
      <c r="E65" s="65"/>
      <c r="F65" s="66"/>
      <c r="G65" s="63"/>
      <c r="H65" s="67"/>
      <c r="I65" s="68"/>
      <c r="J65" s="68"/>
      <c r="K65" s="34"/>
      <c r="L65" s="75">
        <v>65</v>
      </c>
      <c r="M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5" s="70"/>
      <c r="O65" s="77" t="s">
        <v>2367</v>
      </c>
      <c r="P65" s="79">
        <v>44064.605381944442</v>
      </c>
      <c r="Q65" s="77" t="s">
        <v>2369</v>
      </c>
      <c r="R65" s="77"/>
      <c r="S65" s="77"/>
      <c r="T65" s="77"/>
      <c r="U65" s="79">
        <v>44064.605381944442</v>
      </c>
      <c r="V65" s="80" t="s">
        <v>4337</v>
      </c>
      <c r="W65" s="77"/>
      <c r="X65" s="77"/>
      <c r="Y65" s="83" t="s">
        <v>6337</v>
      </c>
      <c r="Z65" s="77"/>
    </row>
    <row r="66" spans="1:26" x14ac:dyDescent="0.25">
      <c r="A66" s="62" t="s">
        <v>249</v>
      </c>
      <c r="B66" s="62" t="s">
        <v>249</v>
      </c>
      <c r="C66" s="63"/>
      <c r="D66" s="64"/>
      <c r="E66" s="65"/>
      <c r="F66" s="66"/>
      <c r="G66" s="63"/>
      <c r="H66" s="67"/>
      <c r="I66" s="68"/>
      <c r="J66" s="68"/>
      <c r="K66" s="34"/>
      <c r="L66" s="75">
        <v>66</v>
      </c>
      <c r="M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6" s="70"/>
      <c r="O66" s="77" t="s">
        <v>178</v>
      </c>
      <c r="P66" s="79">
        <v>44064.605486111112</v>
      </c>
      <c r="Q66" s="77" t="s">
        <v>2376</v>
      </c>
      <c r="R66" s="80" t="s">
        <v>3419</v>
      </c>
      <c r="S66" s="77" t="s">
        <v>4267</v>
      </c>
      <c r="T66" s="77" t="s">
        <v>4271</v>
      </c>
      <c r="U66" s="79">
        <v>44064.605486111112</v>
      </c>
      <c r="V66" s="80" t="s">
        <v>4338</v>
      </c>
      <c r="W66" s="77"/>
      <c r="X66" s="77"/>
      <c r="Y66" s="83" t="s">
        <v>6338</v>
      </c>
      <c r="Z66" s="77"/>
    </row>
    <row r="67" spans="1:26" x14ac:dyDescent="0.25">
      <c r="A67" s="62" t="s">
        <v>250</v>
      </c>
      <c r="B67" s="62" t="s">
        <v>260</v>
      </c>
      <c r="C67" s="63"/>
      <c r="D67" s="64"/>
      <c r="E67" s="65"/>
      <c r="F67" s="66"/>
      <c r="G67" s="63"/>
      <c r="H67" s="67"/>
      <c r="I67" s="68"/>
      <c r="J67" s="68"/>
      <c r="K67" s="34"/>
      <c r="L67" s="75">
        <v>67</v>
      </c>
      <c r="M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7" s="70"/>
      <c r="O67" s="77" t="s">
        <v>2367</v>
      </c>
      <c r="P67" s="79">
        <v>44064.61078703704</v>
      </c>
      <c r="Q67" s="77" t="s">
        <v>2373</v>
      </c>
      <c r="R67" s="77"/>
      <c r="S67" s="77"/>
      <c r="T67" s="77"/>
      <c r="U67" s="79">
        <v>44064.61078703704</v>
      </c>
      <c r="V67" s="80" t="s">
        <v>4339</v>
      </c>
      <c r="W67" s="77"/>
      <c r="X67" s="77"/>
      <c r="Y67" s="83" t="s">
        <v>6339</v>
      </c>
      <c r="Z67" s="77"/>
    </row>
    <row r="68" spans="1:26" x14ac:dyDescent="0.25">
      <c r="A68" s="62" t="s">
        <v>251</v>
      </c>
      <c r="B68" s="62" t="s">
        <v>1840</v>
      </c>
      <c r="C68" s="63"/>
      <c r="D68" s="64"/>
      <c r="E68" s="65"/>
      <c r="F68" s="66"/>
      <c r="G68" s="63"/>
      <c r="H68" s="67"/>
      <c r="I68" s="68"/>
      <c r="J68" s="68"/>
      <c r="K68" s="34"/>
      <c r="L68" s="75">
        <v>68</v>
      </c>
      <c r="M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8" s="70"/>
      <c r="O68" s="77" t="s">
        <v>2366</v>
      </c>
      <c r="P68" s="79">
        <v>44064.611354166664</v>
      </c>
      <c r="Q68" s="77" t="s">
        <v>2377</v>
      </c>
      <c r="R68" s="80" t="s">
        <v>3420</v>
      </c>
      <c r="S68" s="77" t="s">
        <v>4267</v>
      </c>
      <c r="T68" s="77"/>
      <c r="U68" s="79">
        <v>44064.611354166664</v>
      </c>
      <c r="V68" s="80" t="s">
        <v>4340</v>
      </c>
      <c r="W68" s="77"/>
      <c r="X68" s="77"/>
      <c r="Y68" s="83" t="s">
        <v>6340</v>
      </c>
      <c r="Z68" s="83" t="s">
        <v>8279</v>
      </c>
    </row>
    <row r="69" spans="1:26" x14ac:dyDescent="0.25">
      <c r="A69" s="62" t="s">
        <v>252</v>
      </c>
      <c r="B69" s="62" t="s">
        <v>260</v>
      </c>
      <c r="C69" s="63"/>
      <c r="D69" s="64"/>
      <c r="E69" s="65"/>
      <c r="F69" s="66"/>
      <c r="G69" s="63"/>
      <c r="H69" s="67"/>
      <c r="I69" s="68"/>
      <c r="J69" s="68"/>
      <c r="K69" s="34"/>
      <c r="L69" s="75">
        <v>69</v>
      </c>
      <c r="M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9" s="70"/>
      <c r="O69" s="77" t="s">
        <v>2367</v>
      </c>
      <c r="P69" s="79">
        <v>44064.614861111113</v>
      </c>
      <c r="Q69" s="77" t="s">
        <v>2373</v>
      </c>
      <c r="R69" s="77"/>
      <c r="S69" s="77"/>
      <c r="T69" s="77"/>
      <c r="U69" s="79">
        <v>44064.614861111113</v>
      </c>
      <c r="V69" s="80" t="s">
        <v>4341</v>
      </c>
      <c r="W69" s="77"/>
      <c r="X69" s="77"/>
      <c r="Y69" s="83" t="s">
        <v>6341</v>
      </c>
      <c r="Z69" s="77"/>
    </row>
    <row r="70" spans="1:26" x14ac:dyDescent="0.25">
      <c r="A70" s="62" t="s">
        <v>253</v>
      </c>
      <c r="B70" s="62" t="s">
        <v>260</v>
      </c>
      <c r="C70" s="63"/>
      <c r="D70" s="64"/>
      <c r="E70" s="65"/>
      <c r="F70" s="66"/>
      <c r="G70" s="63"/>
      <c r="H70" s="67"/>
      <c r="I70" s="68"/>
      <c r="J70" s="68"/>
      <c r="K70" s="34"/>
      <c r="L70" s="75">
        <v>70</v>
      </c>
      <c r="M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0" s="70"/>
      <c r="O70" s="77" t="s">
        <v>2367</v>
      </c>
      <c r="P70" s="79">
        <v>44064.61928240741</v>
      </c>
      <c r="Q70" s="77" t="s">
        <v>2373</v>
      </c>
      <c r="R70" s="77"/>
      <c r="S70" s="77"/>
      <c r="T70" s="77"/>
      <c r="U70" s="79">
        <v>44064.61928240741</v>
      </c>
      <c r="V70" s="80" t="s">
        <v>4342</v>
      </c>
      <c r="W70" s="77"/>
      <c r="X70" s="77"/>
      <c r="Y70" s="83" t="s">
        <v>6342</v>
      </c>
      <c r="Z70" s="77"/>
    </row>
    <row r="71" spans="1:26" x14ac:dyDescent="0.25">
      <c r="A71" s="62" t="s">
        <v>254</v>
      </c>
      <c r="B71" s="62" t="s">
        <v>260</v>
      </c>
      <c r="C71" s="63"/>
      <c r="D71" s="64"/>
      <c r="E71" s="65"/>
      <c r="F71" s="66"/>
      <c r="G71" s="63"/>
      <c r="H71" s="67"/>
      <c r="I71" s="68"/>
      <c r="J71" s="68"/>
      <c r="K71" s="34"/>
      <c r="L71" s="75">
        <v>71</v>
      </c>
      <c r="M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1" s="70"/>
      <c r="O71" s="77" t="s">
        <v>2367</v>
      </c>
      <c r="P71" s="79">
        <v>44064.620810185188</v>
      </c>
      <c r="Q71" s="77" t="s">
        <v>2373</v>
      </c>
      <c r="R71" s="77"/>
      <c r="S71" s="77"/>
      <c r="T71" s="77"/>
      <c r="U71" s="79">
        <v>44064.620810185188</v>
      </c>
      <c r="V71" s="80" t="s">
        <v>4343</v>
      </c>
      <c r="W71" s="77"/>
      <c r="X71" s="77"/>
      <c r="Y71" s="83" t="s">
        <v>6343</v>
      </c>
      <c r="Z71" s="77"/>
    </row>
    <row r="72" spans="1:26" x14ac:dyDescent="0.25">
      <c r="A72" s="62" t="s">
        <v>255</v>
      </c>
      <c r="B72" s="62" t="s">
        <v>255</v>
      </c>
      <c r="C72" s="63"/>
      <c r="D72" s="64"/>
      <c r="E72" s="65"/>
      <c r="F72" s="66"/>
      <c r="G72" s="63"/>
      <c r="H72" s="67"/>
      <c r="I72" s="68"/>
      <c r="J72" s="68"/>
      <c r="K72" s="34"/>
      <c r="L72" s="75">
        <v>72</v>
      </c>
      <c r="M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2" s="70"/>
      <c r="O72" s="77" t="s">
        <v>178</v>
      </c>
      <c r="P72" s="79">
        <v>44064.621157407404</v>
      </c>
      <c r="Q72" s="77" t="s">
        <v>2378</v>
      </c>
      <c r="R72" s="80" t="s">
        <v>3421</v>
      </c>
      <c r="S72" s="77" t="s">
        <v>4267</v>
      </c>
      <c r="T72" s="77"/>
      <c r="U72" s="79">
        <v>44064.621157407404</v>
      </c>
      <c r="V72" s="80" t="s">
        <v>4344</v>
      </c>
      <c r="W72" s="77"/>
      <c r="X72" s="77"/>
      <c r="Y72" s="83" t="s">
        <v>6344</v>
      </c>
      <c r="Z72" s="77"/>
    </row>
    <row r="73" spans="1:26" x14ac:dyDescent="0.25">
      <c r="A73" s="62" t="s">
        <v>256</v>
      </c>
      <c r="B73" s="62" t="s">
        <v>1836</v>
      </c>
      <c r="C73" s="63"/>
      <c r="D73" s="64"/>
      <c r="E73" s="65"/>
      <c r="F73" s="66"/>
      <c r="G73" s="63"/>
      <c r="H73" s="67"/>
      <c r="I73" s="68"/>
      <c r="J73" s="68"/>
      <c r="K73" s="34"/>
      <c r="L73" s="75">
        <v>73</v>
      </c>
      <c r="M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3" s="70"/>
      <c r="O73" s="77" t="s">
        <v>2367</v>
      </c>
      <c r="P73" s="79">
        <v>44064.626828703702</v>
      </c>
      <c r="Q73" s="77" t="s">
        <v>2369</v>
      </c>
      <c r="R73" s="77"/>
      <c r="S73" s="77"/>
      <c r="T73" s="77"/>
      <c r="U73" s="79">
        <v>44064.626828703702</v>
      </c>
      <c r="V73" s="80" t="s">
        <v>4345</v>
      </c>
      <c r="W73" s="77"/>
      <c r="X73" s="77"/>
      <c r="Y73" s="83" t="s">
        <v>6345</v>
      </c>
      <c r="Z73" s="77"/>
    </row>
    <row r="74" spans="1:26" x14ac:dyDescent="0.25">
      <c r="A74" s="62" t="s">
        <v>257</v>
      </c>
      <c r="B74" s="62" t="s">
        <v>1841</v>
      </c>
      <c r="C74" s="63"/>
      <c r="D74" s="64"/>
      <c r="E74" s="65"/>
      <c r="F74" s="66"/>
      <c r="G74" s="63"/>
      <c r="H74" s="67"/>
      <c r="I74" s="68"/>
      <c r="J74" s="68"/>
      <c r="K74" s="34"/>
      <c r="L74" s="75">
        <v>74</v>
      </c>
      <c r="M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4" s="70"/>
      <c r="O74" s="77" t="s">
        <v>2367</v>
      </c>
      <c r="P74" s="79">
        <v>44064.626967592594</v>
      </c>
      <c r="Q74" s="77" t="s">
        <v>2379</v>
      </c>
      <c r="R74" s="80" t="s">
        <v>3422</v>
      </c>
      <c r="S74" s="77" t="s">
        <v>4267</v>
      </c>
      <c r="T74" s="77"/>
      <c r="U74" s="79">
        <v>44064.626967592594</v>
      </c>
      <c r="V74" s="80" t="s">
        <v>4346</v>
      </c>
      <c r="W74" s="77"/>
      <c r="X74" s="77"/>
      <c r="Y74" s="83" t="s">
        <v>6346</v>
      </c>
      <c r="Z74" s="83" t="s">
        <v>8280</v>
      </c>
    </row>
    <row r="75" spans="1:26" x14ac:dyDescent="0.25">
      <c r="A75" s="62" t="s">
        <v>257</v>
      </c>
      <c r="B75" s="62" t="s">
        <v>1842</v>
      </c>
      <c r="C75" s="63"/>
      <c r="D75" s="64"/>
      <c r="E75" s="65"/>
      <c r="F75" s="66"/>
      <c r="G75" s="63"/>
      <c r="H75" s="67"/>
      <c r="I75" s="68"/>
      <c r="J75" s="68"/>
      <c r="K75" s="34"/>
      <c r="L75" s="75">
        <v>75</v>
      </c>
      <c r="M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5" s="70"/>
      <c r="O75" s="77" t="s">
        <v>2367</v>
      </c>
      <c r="P75" s="79">
        <v>44064.626967592594</v>
      </c>
      <c r="Q75" s="77" t="s">
        <v>2379</v>
      </c>
      <c r="R75" s="80" t="s">
        <v>3422</v>
      </c>
      <c r="S75" s="77" t="s">
        <v>4267</v>
      </c>
      <c r="T75" s="77"/>
      <c r="U75" s="79">
        <v>44064.626967592594</v>
      </c>
      <c r="V75" s="80" t="s">
        <v>4346</v>
      </c>
      <c r="W75" s="77"/>
      <c r="X75" s="77"/>
      <c r="Y75" s="83" t="s">
        <v>6346</v>
      </c>
      <c r="Z75" s="83" t="s">
        <v>8280</v>
      </c>
    </row>
    <row r="76" spans="1:26" x14ac:dyDescent="0.25">
      <c r="A76" s="62" t="s">
        <v>257</v>
      </c>
      <c r="B76" s="62" t="s">
        <v>1843</v>
      </c>
      <c r="C76" s="63"/>
      <c r="D76" s="64"/>
      <c r="E76" s="65"/>
      <c r="F76" s="66"/>
      <c r="G76" s="63"/>
      <c r="H76" s="67"/>
      <c r="I76" s="68"/>
      <c r="J76" s="68"/>
      <c r="K76" s="34"/>
      <c r="L76" s="75">
        <v>76</v>
      </c>
      <c r="M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6" s="70"/>
      <c r="O76" s="77" t="s">
        <v>2366</v>
      </c>
      <c r="P76" s="79">
        <v>44064.626967592594</v>
      </c>
      <c r="Q76" s="77" t="s">
        <v>2379</v>
      </c>
      <c r="R76" s="80" t="s">
        <v>3422</v>
      </c>
      <c r="S76" s="77" t="s">
        <v>4267</v>
      </c>
      <c r="T76" s="77"/>
      <c r="U76" s="79">
        <v>44064.626967592594</v>
      </c>
      <c r="V76" s="80" t="s">
        <v>4346</v>
      </c>
      <c r="W76" s="77"/>
      <c r="X76" s="77"/>
      <c r="Y76" s="83" t="s">
        <v>6346</v>
      </c>
      <c r="Z76" s="83" t="s">
        <v>8280</v>
      </c>
    </row>
    <row r="77" spans="1:26" x14ac:dyDescent="0.25">
      <c r="A77" s="62" t="s">
        <v>258</v>
      </c>
      <c r="B77" s="62" t="s">
        <v>260</v>
      </c>
      <c r="C77" s="63"/>
      <c r="D77" s="64"/>
      <c r="E77" s="65"/>
      <c r="F77" s="66"/>
      <c r="G77" s="63"/>
      <c r="H77" s="67"/>
      <c r="I77" s="68"/>
      <c r="J77" s="68"/>
      <c r="K77" s="34"/>
      <c r="L77" s="75">
        <v>77</v>
      </c>
      <c r="M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7" s="70"/>
      <c r="O77" s="77" t="s">
        <v>2367</v>
      </c>
      <c r="P77" s="79">
        <v>44064.634236111109</v>
      </c>
      <c r="Q77" s="77" t="s">
        <v>2373</v>
      </c>
      <c r="R77" s="77"/>
      <c r="S77" s="77"/>
      <c r="T77" s="77"/>
      <c r="U77" s="79">
        <v>44064.634236111109</v>
      </c>
      <c r="V77" s="80" t="s">
        <v>4347</v>
      </c>
      <c r="W77" s="77"/>
      <c r="X77" s="77"/>
      <c r="Y77" s="83" t="s">
        <v>6347</v>
      </c>
      <c r="Z77" s="77"/>
    </row>
    <row r="78" spans="1:26" x14ac:dyDescent="0.25">
      <c r="A78" s="62" t="s">
        <v>259</v>
      </c>
      <c r="B78" s="62" t="s">
        <v>1844</v>
      </c>
      <c r="C78" s="63"/>
      <c r="D78" s="64"/>
      <c r="E78" s="65"/>
      <c r="F78" s="66"/>
      <c r="G78" s="63"/>
      <c r="H78" s="67"/>
      <c r="I78" s="68"/>
      <c r="J78" s="68"/>
      <c r="K78" s="34"/>
      <c r="L78" s="75">
        <v>78</v>
      </c>
      <c r="M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8" s="70"/>
      <c r="O78" s="77" t="s">
        <v>2367</v>
      </c>
      <c r="P78" s="79">
        <v>44064.645821759259</v>
      </c>
      <c r="Q78" s="77" t="s">
        <v>2380</v>
      </c>
      <c r="R78" s="77"/>
      <c r="S78" s="77"/>
      <c r="T78" s="77"/>
      <c r="U78" s="79">
        <v>44064.645821759259</v>
      </c>
      <c r="V78" s="80" t="s">
        <v>4348</v>
      </c>
      <c r="W78" s="77"/>
      <c r="X78" s="77"/>
      <c r="Y78" s="83" t="s">
        <v>6348</v>
      </c>
      <c r="Z78" s="77"/>
    </row>
    <row r="79" spans="1:26" x14ac:dyDescent="0.25">
      <c r="A79" s="62" t="s">
        <v>259</v>
      </c>
      <c r="B79" s="62" t="s">
        <v>1845</v>
      </c>
      <c r="C79" s="63"/>
      <c r="D79" s="64"/>
      <c r="E79" s="65"/>
      <c r="F79" s="66"/>
      <c r="G79" s="63"/>
      <c r="H79" s="67"/>
      <c r="I79" s="68"/>
      <c r="J79" s="68"/>
      <c r="K79" s="34"/>
      <c r="L79" s="75">
        <v>79</v>
      </c>
      <c r="M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9" s="70"/>
      <c r="O79" s="77" t="s">
        <v>2367</v>
      </c>
      <c r="P79" s="79">
        <v>44064.645821759259</v>
      </c>
      <c r="Q79" s="77" t="s">
        <v>2380</v>
      </c>
      <c r="R79" s="77"/>
      <c r="S79" s="77"/>
      <c r="T79" s="77"/>
      <c r="U79" s="79">
        <v>44064.645821759259</v>
      </c>
      <c r="V79" s="80" t="s">
        <v>4348</v>
      </c>
      <c r="W79" s="77"/>
      <c r="X79" s="77"/>
      <c r="Y79" s="83" t="s">
        <v>6348</v>
      </c>
      <c r="Z79" s="77"/>
    </row>
    <row r="80" spans="1:26" x14ac:dyDescent="0.25">
      <c r="A80" s="62" t="s">
        <v>260</v>
      </c>
      <c r="B80" s="62" t="s">
        <v>260</v>
      </c>
      <c r="C80" s="63"/>
      <c r="D80" s="64"/>
      <c r="E80" s="65"/>
      <c r="F80" s="66"/>
      <c r="G80" s="63"/>
      <c r="H80" s="67"/>
      <c r="I80" s="68"/>
      <c r="J80" s="68"/>
      <c r="K80" s="34"/>
      <c r="L80" s="75">
        <v>80</v>
      </c>
      <c r="M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0" s="70"/>
      <c r="O80" s="77" t="s">
        <v>178</v>
      </c>
      <c r="P80" s="79">
        <v>44064.574560185189</v>
      </c>
      <c r="Q80" s="77" t="s">
        <v>2381</v>
      </c>
      <c r="R80" s="80" t="s">
        <v>3423</v>
      </c>
      <c r="S80" s="77" t="s">
        <v>4267</v>
      </c>
      <c r="T80" s="77"/>
      <c r="U80" s="79">
        <v>44064.574560185189</v>
      </c>
      <c r="V80" s="80" t="s">
        <v>4349</v>
      </c>
      <c r="W80" s="77"/>
      <c r="X80" s="77"/>
      <c r="Y80" s="83" t="s">
        <v>6349</v>
      </c>
      <c r="Z80" s="77"/>
    </row>
    <row r="81" spans="1:26" x14ac:dyDescent="0.25">
      <c r="A81" s="62" t="s">
        <v>261</v>
      </c>
      <c r="B81" s="62" t="s">
        <v>260</v>
      </c>
      <c r="C81" s="63"/>
      <c r="D81" s="64"/>
      <c r="E81" s="65"/>
      <c r="F81" s="66"/>
      <c r="G81" s="63"/>
      <c r="H81" s="67"/>
      <c r="I81" s="68"/>
      <c r="J81" s="68"/>
      <c r="K81" s="34"/>
      <c r="L81" s="75">
        <v>81</v>
      </c>
      <c r="M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1" s="70"/>
      <c r="O81" s="77" t="s">
        <v>2367</v>
      </c>
      <c r="P81" s="79">
        <v>44064.663425925923</v>
      </c>
      <c r="Q81" s="77" t="s">
        <v>2373</v>
      </c>
      <c r="R81" s="77"/>
      <c r="S81" s="77"/>
      <c r="T81" s="77"/>
      <c r="U81" s="79">
        <v>44064.663425925923</v>
      </c>
      <c r="V81" s="80" t="s">
        <v>4350</v>
      </c>
      <c r="W81" s="77"/>
      <c r="X81" s="77"/>
      <c r="Y81" s="83" t="s">
        <v>6350</v>
      </c>
      <c r="Z81" s="77"/>
    </row>
    <row r="82" spans="1:26" x14ac:dyDescent="0.25">
      <c r="A82" s="62" t="s">
        <v>262</v>
      </c>
      <c r="B82" s="62" t="s">
        <v>1836</v>
      </c>
      <c r="C82" s="63"/>
      <c r="D82" s="64"/>
      <c r="E82" s="65"/>
      <c r="F82" s="66"/>
      <c r="G82" s="63"/>
      <c r="H82" s="67"/>
      <c r="I82" s="68"/>
      <c r="J82" s="68"/>
      <c r="K82" s="34"/>
      <c r="L82" s="75">
        <v>82</v>
      </c>
      <c r="M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2" s="70"/>
      <c r="O82" s="77" t="s">
        <v>2367</v>
      </c>
      <c r="P82" s="79">
        <v>44064.706134259257</v>
      </c>
      <c r="Q82" s="77" t="s">
        <v>2369</v>
      </c>
      <c r="R82" s="77"/>
      <c r="S82" s="77"/>
      <c r="T82" s="77"/>
      <c r="U82" s="79">
        <v>44064.706134259257</v>
      </c>
      <c r="V82" s="80" t="s">
        <v>4351</v>
      </c>
      <c r="W82" s="77"/>
      <c r="X82" s="77"/>
      <c r="Y82" s="83" t="s">
        <v>6351</v>
      </c>
      <c r="Z82" s="77"/>
    </row>
    <row r="83" spans="1:26" x14ac:dyDescent="0.25">
      <c r="A83" s="62" t="s">
        <v>263</v>
      </c>
      <c r="B83" s="62" t="s">
        <v>1846</v>
      </c>
      <c r="C83" s="63"/>
      <c r="D83" s="64"/>
      <c r="E83" s="65"/>
      <c r="F83" s="66"/>
      <c r="G83" s="63"/>
      <c r="H83" s="67"/>
      <c r="I83" s="68"/>
      <c r="J83" s="68"/>
      <c r="K83" s="34"/>
      <c r="L83" s="75">
        <v>83</v>
      </c>
      <c r="M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3" s="70"/>
      <c r="O83" s="77" t="s">
        <v>2366</v>
      </c>
      <c r="P83" s="79">
        <v>44064.716319444444</v>
      </c>
      <c r="Q83" s="77" t="s">
        <v>2382</v>
      </c>
      <c r="R83" s="77"/>
      <c r="S83" s="77"/>
      <c r="T83" s="77"/>
      <c r="U83" s="79">
        <v>44064.716319444444</v>
      </c>
      <c r="V83" s="80" t="s">
        <v>4352</v>
      </c>
      <c r="W83" s="77"/>
      <c r="X83" s="77"/>
      <c r="Y83" s="83" t="s">
        <v>6352</v>
      </c>
      <c r="Z83" s="83" t="s">
        <v>8281</v>
      </c>
    </row>
    <row r="84" spans="1:26" x14ac:dyDescent="0.25">
      <c r="A84" s="62" t="s">
        <v>264</v>
      </c>
      <c r="B84" s="62" t="s">
        <v>1836</v>
      </c>
      <c r="C84" s="63"/>
      <c r="D84" s="64"/>
      <c r="E84" s="65"/>
      <c r="F84" s="66"/>
      <c r="G84" s="63"/>
      <c r="H84" s="67"/>
      <c r="I84" s="68"/>
      <c r="J84" s="68"/>
      <c r="K84" s="34"/>
      <c r="L84" s="75">
        <v>84</v>
      </c>
      <c r="M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4" s="70"/>
      <c r="O84" s="77" t="s">
        <v>2367</v>
      </c>
      <c r="P84" s="79">
        <v>44064.740717592591</v>
      </c>
      <c r="Q84" s="77" t="s">
        <v>2369</v>
      </c>
      <c r="R84" s="77"/>
      <c r="S84" s="77"/>
      <c r="T84" s="77"/>
      <c r="U84" s="79">
        <v>44064.740717592591</v>
      </c>
      <c r="V84" s="80" t="s">
        <v>4353</v>
      </c>
      <c r="W84" s="77"/>
      <c r="X84" s="77"/>
      <c r="Y84" s="83" t="s">
        <v>6353</v>
      </c>
      <c r="Z84" s="77"/>
    </row>
    <row r="85" spans="1:26" x14ac:dyDescent="0.25">
      <c r="A85" s="62" t="s">
        <v>265</v>
      </c>
      <c r="B85" s="62" t="s">
        <v>1847</v>
      </c>
      <c r="C85" s="63"/>
      <c r="D85" s="64"/>
      <c r="E85" s="65"/>
      <c r="F85" s="66"/>
      <c r="G85" s="63"/>
      <c r="H85" s="67"/>
      <c r="I85" s="68"/>
      <c r="J85" s="68"/>
      <c r="K85" s="34"/>
      <c r="L85" s="75">
        <v>85</v>
      </c>
      <c r="M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5" s="70"/>
      <c r="O85" s="77" t="s">
        <v>2367</v>
      </c>
      <c r="P85" s="79">
        <v>44064.754050925927</v>
      </c>
      <c r="Q85" s="77" t="s">
        <v>2383</v>
      </c>
      <c r="R85" s="77"/>
      <c r="S85" s="77"/>
      <c r="T85" s="77"/>
      <c r="U85" s="79">
        <v>44064.754050925927</v>
      </c>
      <c r="V85" s="80" t="s">
        <v>4354</v>
      </c>
      <c r="W85" s="77"/>
      <c r="X85" s="77"/>
      <c r="Y85" s="83" t="s">
        <v>6354</v>
      </c>
      <c r="Z85" s="83" t="s">
        <v>8282</v>
      </c>
    </row>
    <row r="86" spans="1:26" x14ac:dyDescent="0.25">
      <c r="A86" s="62" t="s">
        <v>265</v>
      </c>
      <c r="B86" s="62" t="s">
        <v>1848</v>
      </c>
      <c r="C86" s="63"/>
      <c r="D86" s="64"/>
      <c r="E86" s="65"/>
      <c r="F86" s="66"/>
      <c r="G86" s="63"/>
      <c r="H86" s="67"/>
      <c r="I86" s="68"/>
      <c r="J86" s="68"/>
      <c r="K86" s="34"/>
      <c r="L86" s="75">
        <v>86</v>
      </c>
      <c r="M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6" s="70"/>
      <c r="O86" s="77" t="s">
        <v>2367</v>
      </c>
      <c r="P86" s="79">
        <v>44064.754050925927</v>
      </c>
      <c r="Q86" s="77" t="s">
        <v>2383</v>
      </c>
      <c r="R86" s="77"/>
      <c r="S86" s="77"/>
      <c r="T86" s="77"/>
      <c r="U86" s="79">
        <v>44064.754050925927</v>
      </c>
      <c r="V86" s="80" t="s">
        <v>4354</v>
      </c>
      <c r="W86" s="77"/>
      <c r="X86" s="77"/>
      <c r="Y86" s="83" t="s">
        <v>6354</v>
      </c>
      <c r="Z86" s="83" t="s">
        <v>8282</v>
      </c>
    </row>
    <row r="87" spans="1:26" x14ac:dyDescent="0.25">
      <c r="A87" s="62" t="s">
        <v>265</v>
      </c>
      <c r="B87" s="62" t="s">
        <v>1849</v>
      </c>
      <c r="C87" s="63"/>
      <c r="D87" s="64"/>
      <c r="E87" s="65"/>
      <c r="F87" s="66"/>
      <c r="G87" s="63"/>
      <c r="H87" s="67"/>
      <c r="I87" s="68"/>
      <c r="J87" s="68"/>
      <c r="K87" s="34"/>
      <c r="L87" s="75">
        <v>87</v>
      </c>
      <c r="M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7" s="70"/>
      <c r="O87" s="77" t="s">
        <v>2366</v>
      </c>
      <c r="P87" s="79">
        <v>44064.754050925927</v>
      </c>
      <c r="Q87" s="77" t="s">
        <v>2383</v>
      </c>
      <c r="R87" s="77"/>
      <c r="S87" s="77"/>
      <c r="T87" s="77"/>
      <c r="U87" s="79">
        <v>44064.754050925927</v>
      </c>
      <c r="V87" s="80" t="s">
        <v>4354</v>
      </c>
      <c r="W87" s="77"/>
      <c r="X87" s="77"/>
      <c r="Y87" s="83" t="s">
        <v>6354</v>
      </c>
      <c r="Z87" s="83" t="s">
        <v>8282</v>
      </c>
    </row>
    <row r="88" spans="1:26" x14ac:dyDescent="0.25">
      <c r="A88" s="62" t="s">
        <v>266</v>
      </c>
      <c r="B88" s="62" t="s">
        <v>1836</v>
      </c>
      <c r="C88" s="63"/>
      <c r="D88" s="64"/>
      <c r="E88" s="65"/>
      <c r="F88" s="66"/>
      <c r="G88" s="63"/>
      <c r="H88" s="67"/>
      <c r="I88" s="68"/>
      <c r="J88" s="68"/>
      <c r="K88" s="34"/>
      <c r="L88" s="75">
        <v>88</v>
      </c>
      <c r="M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8" s="70"/>
      <c r="O88" s="77" t="s">
        <v>2367</v>
      </c>
      <c r="P88" s="79">
        <v>44064.756886574076</v>
      </c>
      <c r="Q88" s="77" t="s">
        <v>2369</v>
      </c>
      <c r="R88" s="77"/>
      <c r="S88" s="77"/>
      <c r="T88" s="77"/>
      <c r="U88" s="79">
        <v>44064.756886574076</v>
      </c>
      <c r="V88" s="80" t="s">
        <v>4355</v>
      </c>
      <c r="W88" s="77"/>
      <c r="X88" s="77"/>
      <c r="Y88" s="83" t="s">
        <v>6355</v>
      </c>
      <c r="Z88" s="77"/>
    </row>
    <row r="89" spans="1:26" x14ac:dyDescent="0.25">
      <c r="A89" s="62" t="s">
        <v>267</v>
      </c>
      <c r="B89" s="62" t="s">
        <v>267</v>
      </c>
      <c r="C89" s="63"/>
      <c r="D89" s="64"/>
      <c r="E89" s="65"/>
      <c r="F89" s="66"/>
      <c r="G89" s="63"/>
      <c r="H89" s="67"/>
      <c r="I89" s="68"/>
      <c r="J89" s="68"/>
      <c r="K89" s="34"/>
      <c r="L89" s="75">
        <v>89</v>
      </c>
      <c r="M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9" s="70"/>
      <c r="O89" s="77" t="s">
        <v>178</v>
      </c>
      <c r="P89" s="79">
        <v>44064.735659722224</v>
      </c>
      <c r="Q89" s="77" t="s">
        <v>2384</v>
      </c>
      <c r="R89" s="80" t="s">
        <v>3424</v>
      </c>
      <c r="S89" s="77" t="s">
        <v>4267</v>
      </c>
      <c r="T89" s="77"/>
      <c r="U89" s="79">
        <v>44064.735659722224</v>
      </c>
      <c r="V89" s="80" t="s">
        <v>4356</v>
      </c>
      <c r="W89" s="77"/>
      <c r="X89" s="77"/>
      <c r="Y89" s="83" t="s">
        <v>6356</v>
      </c>
      <c r="Z89" s="77"/>
    </row>
    <row r="90" spans="1:26" x14ac:dyDescent="0.25">
      <c r="A90" s="62" t="s">
        <v>268</v>
      </c>
      <c r="B90" s="62" t="s">
        <v>267</v>
      </c>
      <c r="C90" s="63"/>
      <c r="D90" s="64"/>
      <c r="E90" s="65"/>
      <c r="F90" s="66"/>
      <c r="G90" s="63"/>
      <c r="H90" s="67"/>
      <c r="I90" s="68"/>
      <c r="J90" s="68"/>
      <c r="K90" s="34"/>
      <c r="L90" s="75">
        <v>90</v>
      </c>
      <c r="M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0" s="70"/>
      <c r="O90" s="77" t="s">
        <v>2367</v>
      </c>
      <c r="P90" s="79">
        <v>44064.757881944446</v>
      </c>
      <c r="Q90" s="77" t="s">
        <v>2385</v>
      </c>
      <c r="R90" s="77"/>
      <c r="S90" s="77"/>
      <c r="T90" s="77"/>
      <c r="U90" s="79">
        <v>44064.757881944446</v>
      </c>
      <c r="V90" s="80" t="s">
        <v>4357</v>
      </c>
      <c r="W90" s="77"/>
      <c r="X90" s="77"/>
      <c r="Y90" s="83" t="s">
        <v>6357</v>
      </c>
      <c r="Z90" s="77"/>
    </row>
    <row r="91" spans="1:26" x14ac:dyDescent="0.25">
      <c r="A91" s="62" t="s">
        <v>269</v>
      </c>
      <c r="B91" s="62" t="s">
        <v>269</v>
      </c>
      <c r="C91" s="63"/>
      <c r="D91" s="64"/>
      <c r="E91" s="65"/>
      <c r="F91" s="66"/>
      <c r="G91" s="63"/>
      <c r="H91" s="67"/>
      <c r="I91" s="68"/>
      <c r="J91" s="68"/>
      <c r="K91" s="34"/>
      <c r="L91" s="75">
        <v>91</v>
      </c>
      <c r="M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1" s="70"/>
      <c r="O91" s="77" t="s">
        <v>178</v>
      </c>
      <c r="P91" s="79">
        <v>44064.758460648147</v>
      </c>
      <c r="Q91" s="77" t="s">
        <v>2386</v>
      </c>
      <c r="R91" s="80" t="s">
        <v>3425</v>
      </c>
      <c r="S91" s="77" t="s">
        <v>4267</v>
      </c>
      <c r="T91" s="77"/>
      <c r="U91" s="79">
        <v>44064.758460648147</v>
      </c>
      <c r="V91" s="80" t="s">
        <v>4358</v>
      </c>
      <c r="W91" s="77"/>
      <c r="X91" s="77"/>
      <c r="Y91" s="83" t="s">
        <v>6358</v>
      </c>
      <c r="Z91" s="77"/>
    </row>
    <row r="92" spans="1:26" x14ac:dyDescent="0.25">
      <c r="A92" s="62" t="s">
        <v>270</v>
      </c>
      <c r="B92" s="62" t="s">
        <v>1850</v>
      </c>
      <c r="C92" s="63"/>
      <c r="D92" s="64"/>
      <c r="E92" s="65"/>
      <c r="F92" s="66"/>
      <c r="G92" s="63"/>
      <c r="H92" s="67"/>
      <c r="I92" s="68"/>
      <c r="J92" s="68"/>
      <c r="K92" s="34"/>
      <c r="L92" s="75">
        <v>92</v>
      </c>
      <c r="M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2" s="70"/>
      <c r="O92" s="77" t="s">
        <v>2366</v>
      </c>
      <c r="P92" s="79">
        <v>44064.784872685188</v>
      </c>
      <c r="Q92" s="77" t="s">
        <v>2387</v>
      </c>
      <c r="R92" s="80" t="s">
        <v>3426</v>
      </c>
      <c r="S92" s="77" t="s">
        <v>4267</v>
      </c>
      <c r="T92" s="77"/>
      <c r="U92" s="79">
        <v>44064.784872685188</v>
      </c>
      <c r="V92" s="80" t="s">
        <v>4359</v>
      </c>
      <c r="W92" s="77"/>
      <c r="X92" s="77"/>
      <c r="Y92" s="83" t="s">
        <v>6359</v>
      </c>
      <c r="Z92" s="83" t="s">
        <v>8283</v>
      </c>
    </row>
    <row r="93" spans="1:26" x14ac:dyDescent="0.25">
      <c r="A93" s="62" t="s">
        <v>271</v>
      </c>
      <c r="B93" s="62" t="s">
        <v>1851</v>
      </c>
      <c r="C93" s="63"/>
      <c r="D93" s="64"/>
      <c r="E93" s="65"/>
      <c r="F93" s="66"/>
      <c r="G93" s="63"/>
      <c r="H93" s="67"/>
      <c r="I93" s="68"/>
      <c r="J93" s="68"/>
      <c r="K93" s="34"/>
      <c r="L93" s="75">
        <v>93</v>
      </c>
      <c r="M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3" s="70"/>
      <c r="O93" s="77" t="s">
        <v>2367</v>
      </c>
      <c r="P93" s="79">
        <v>44064.794224537036</v>
      </c>
      <c r="Q93" s="77" t="s">
        <v>2388</v>
      </c>
      <c r="R93" s="77"/>
      <c r="S93" s="77"/>
      <c r="T93" s="77"/>
      <c r="U93" s="79">
        <v>44064.794224537036</v>
      </c>
      <c r="V93" s="80" t="s">
        <v>4360</v>
      </c>
      <c r="W93" s="77"/>
      <c r="X93" s="77"/>
      <c r="Y93" s="83" t="s">
        <v>6360</v>
      </c>
      <c r="Z93" s="77"/>
    </row>
    <row r="94" spans="1:26" x14ac:dyDescent="0.25">
      <c r="A94" s="62" t="s">
        <v>272</v>
      </c>
      <c r="B94" s="62" t="s">
        <v>1852</v>
      </c>
      <c r="C94" s="63"/>
      <c r="D94" s="64"/>
      <c r="E94" s="65"/>
      <c r="F94" s="66"/>
      <c r="G94" s="63"/>
      <c r="H94" s="67"/>
      <c r="I94" s="68"/>
      <c r="J94" s="68"/>
      <c r="K94" s="34"/>
      <c r="L94" s="75">
        <v>94</v>
      </c>
      <c r="M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4" s="70"/>
      <c r="O94" s="77" t="s">
        <v>2366</v>
      </c>
      <c r="P94" s="79">
        <v>44064.798576388886</v>
      </c>
      <c r="Q94" s="77" t="s">
        <v>2389</v>
      </c>
      <c r="R94" s="80" t="s">
        <v>3427</v>
      </c>
      <c r="S94" s="77" t="s">
        <v>4267</v>
      </c>
      <c r="T94" s="77"/>
      <c r="U94" s="79">
        <v>44064.798576388886</v>
      </c>
      <c r="V94" s="80" t="s">
        <v>4361</v>
      </c>
      <c r="W94" s="77"/>
      <c r="X94" s="77"/>
      <c r="Y94" s="83" t="s">
        <v>6361</v>
      </c>
      <c r="Z94" s="83" t="s">
        <v>8284</v>
      </c>
    </row>
    <row r="95" spans="1:26" x14ac:dyDescent="0.25">
      <c r="A95" s="62" t="s">
        <v>273</v>
      </c>
      <c r="B95" s="62" t="s">
        <v>1853</v>
      </c>
      <c r="C95" s="63"/>
      <c r="D95" s="64"/>
      <c r="E95" s="65"/>
      <c r="F95" s="66"/>
      <c r="G95" s="63"/>
      <c r="H95" s="67"/>
      <c r="I95" s="68"/>
      <c r="J95" s="68"/>
      <c r="K95" s="34"/>
      <c r="L95" s="75">
        <v>95</v>
      </c>
      <c r="M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5" s="70"/>
      <c r="O95" s="77" t="s">
        <v>2367</v>
      </c>
      <c r="P95" s="79">
        <v>44064.814398148148</v>
      </c>
      <c r="Q95" s="77" t="s">
        <v>2390</v>
      </c>
      <c r="R95" s="80" t="s">
        <v>3428</v>
      </c>
      <c r="S95" s="77" t="s">
        <v>4267</v>
      </c>
      <c r="T95" s="77"/>
      <c r="U95" s="79">
        <v>44064.814398148148</v>
      </c>
      <c r="V95" s="80" t="s">
        <v>4362</v>
      </c>
      <c r="W95" s="77"/>
      <c r="X95" s="77"/>
      <c r="Y95" s="83" t="s">
        <v>6362</v>
      </c>
      <c r="Z95" s="83" t="s">
        <v>8285</v>
      </c>
    </row>
    <row r="96" spans="1:26" x14ac:dyDescent="0.25">
      <c r="A96" s="62" t="s">
        <v>273</v>
      </c>
      <c r="B96" s="62" t="s">
        <v>1854</v>
      </c>
      <c r="C96" s="63"/>
      <c r="D96" s="64"/>
      <c r="E96" s="65"/>
      <c r="F96" s="66"/>
      <c r="G96" s="63"/>
      <c r="H96" s="67"/>
      <c r="I96" s="68"/>
      <c r="J96" s="68"/>
      <c r="K96" s="34"/>
      <c r="L96" s="75">
        <v>96</v>
      </c>
      <c r="M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6" s="70"/>
      <c r="O96" s="77" t="s">
        <v>2367</v>
      </c>
      <c r="P96" s="79">
        <v>44064.814398148148</v>
      </c>
      <c r="Q96" s="77" t="s">
        <v>2390</v>
      </c>
      <c r="R96" s="80" t="s">
        <v>3428</v>
      </c>
      <c r="S96" s="77" t="s">
        <v>4267</v>
      </c>
      <c r="T96" s="77"/>
      <c r="U96" s="79">
        <v>44064.814398148148</v>
      </c>
      <c r="V96" s="80" t="s">
        <v>4362</v>
      </c>
      <c r="W96" s="77"/>
      <c r="X96" s="77"/>
      <c r="Y96" s="83" t="s">
        <v>6362</v>
      </c>
      <c r="Z96" s="83" t="s">
        <v>8285</v>
      </c>
    </row>
    <row r="97" spans="1:26" x14ac:dyDescent="0.25">
      <c r="A97" s="62" t="s">
        <v>273</v>
      </c>
      <c r="B97" s="62" t="s">
        <v>1855</v>
      </c>
      <c r="C97" s="63"/>
      <c r="D97" s="64"/>
      <c r="E97" s="65"/>
      <c r="F97" s="66"/>
      <c r="G97" s="63"/>
      <c r="H97" s="67"/>
      <c r="I97" s="68"/>
      <c r="J97" s="68"/>
      <c r="K97" s="34"/>
      <c r="L97" s="75">
        <v>97</v>
      </c>
      <c r="M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7" s="70"/>
      <c r="O97" s="77" t="s">
        <v>2367</v>
      </c>
      <c r="P97" s="79">
        <v>44064.814398148148</v>
      </c>
      <c r="Q97" s="77" t="s">
        <v>2390</v>
      </c>
      <c r="R97" s="80" t="s">
        <v>3428</v>
      </c>
      <c r="S97" s="77" t="s">
        <v>4267</v>
      </c>
      <c r="T97" s="77"/>
      <c r="U97" s="79">
        <v>44064.814398148148</v>
      </c>
      <c r="V97" s="80" t="s">
        <v>4362</v>
      </c>
      <c r="W97" s="77"/>
      <c r="X97" s="77"/>
      <c r="Y97" s="83" t="s">
        <v>6362</v>
      </c>
      <c r="Z97" s="83" t="s">
        <v>8285</v>
      </c>
    </row>
    <row r="98" spans="1:26" x14ac:dyDescent="0.25">
      <c r="A98" s="62" t="s">
        <v>273</v>
      </c>
      <c r="B98" s="62" t="s">
        <v>1856</v>
      </c>
      <c r="C98" s="63"/>
      <c r="D98" s="64"/>
      <c r="E98" s="65"/>
      <c r="F98" s="66"/>
      <c r="G98" s="63"/>
      <c r="H98" s="67"/>
      <c r="I98" s="68"/>
      <c r="J98" s="68"/>
      <c r="K98" s="34"/>
      <c r="L98" s="75">
        <v>98</v>
      </c>
      <c r="M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8" s="70"/>
      <c r="O98" s="77" t="s">
        <v>2367</v>
      </c>
      <c r="P98" s="79">
        <v>44064.814398148148</v>
      </c>
      <c r="Q98" s="77" t="s">
        <v>2390</v>
      </c>
      <c r="R98" s="80" t="s">
        <v>3428</v>
      </c>
      <c r="S98" s="77" t="s">
        <v>4267</v>
      </c>
      <c r="T98" s="77"/>
      <c r="U98" s="79">
        <v>44064.814398148148</v>
      </c>
      <c r="V98" s="80" t="s">
        <v>4362</v>
      </c>
      <c r="W98" s="77"/>
      <c r="X98" s="77"/>
      <c r="Y98" s="83" t="s">
        <v>6362</v>
      </c>
      <c r="Z98" s="83" t="s">
        <v>8285</v>
      </c>
    </row>
    <row r="99" spans="1:26" x14ac:dyDescent="0.25">
      <c r="A99" s="62" t="s">
        <v>273</v>
      </c>
      <c r="B99" s="62" t="s">
        <v>1857</v>
      </c>
      <c r="C99" s="63"/>
      <c r="D99" s="64"/>
      <c r="E99" s="65"/>
      <c r="F99" s="66"/>
      <c r="G99" s="63"/>
      <c r="H99" s="67"/>
      <c r="I99" s="68"/>
      <c r="J99" s="68"/>
      <c r="K99" s="34"/>
      <c r="L99" s="75">
        <v>99</v>
      </c>
      <c r="M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9" s="70"/>
      <c r="O99" s="77" t="s">
        <v>2367</v>
      </c>
      <c r="P99" s="79">
        <v>44064.814398148148</v>
      </c>
      <c r="Q99" s="77" t="s">
        <v>2390</v>
      </c>
      <c r="R99" s="80" t="s">
        <v>3428</v>
      </c>
      <c r="S99" s="77" t="s">
        <v>4267</v>
      </c>
      <c r="T99" s="77"/>
      <c r="U99" s="79">
        <v>44064.814398148148</v>
      </c>
      <c r="V99" s="80" t="s">
        <v>4362</v>
      </c>
      <c r="W99" s="77"/>
      <c r="X99" s="77"/>
      <c r="Y99" s="83" t="s">
        <v>6362</v>
      </c>
      <c r="Z99" s="83" t="s">
        <v>8285</v>
      </c>
    </row>
    <row r="100" spans="1:26" x14ac:dyDescent="0.25">
      <c r="A100" s="62" t="s">
        <v>273</v>
      </c>
      <c r="B100" s="62" t="s">
        <v>1858</v>
      </c>
      <c r="C100" s="63"/>
      <c r="D100" s="64"/>
      <c r="E100" s="65"/>
      <c r="F100" s="66"/>
      <c r="G100" s="63"/>
      <c r="H100" s="67"/>
      <c r="I100" s="68"/>
      <c r="J100" s="68"/>
      <c r="K100" s="34"/>
      <c r="L100" s="75">
        <v>100</v>
      </c>
      <c r="M1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0" s="70"/>
      <c r="O100" s="77" t="s">
        <v>2367</v>
      </c>
      <c r="P100" s="79">
        <v>44064.814398148148</v>
      </c>
      <c r="Q100" s="77" t="s">
        <v>2390</v>
      </c>
      <c r="R100" s="80" t="s">
        <v>3428</v>
      </c>
      <c r="S100" s="77" t="s">
        <v>4267</v>
      </c>
      <c r="T100" s="77"/>
      <c r="U100" s="79">
        <v>44064.814398148148</v>
      </c>
      <c r="V100" s="80" t="s">
        <v>4362</v>
      </c>
      <c r="W100" s="77"/>
      <c r="X100" s="77"/>
      <c r="Y100" s="83" t="s">
        <v>6362</v>
      </c>
      <c r="Z100" s="83" t="s">
        <v>8285</v>
      </c>
    </row>
    <row r="101" spans="1:26" x14ac:dyDescent="0.25">
      <c r="A101" s="62" t="s">
        <v>273</v>
      </c>
      <c r="B101" s="62" t="s">
        <v>1859</v>
      </c>
      <c r="C101" s="63"/>
      <c r="D101" s="64"/>
      <c r="E101" s="65"/>
      <c r="F101" s="66"/>
      <c r="G101" s="63"/>
      <c r="H101" s="67"/>
      <c r="I101" s="68"/>
      <c r="J101" s="68"/>
      <c r="K101" s="34"/>
      <c r="L101" s="75">
        <v>101</v>
      </c>
      <c r="M1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1" s="70"/>
      <c r="O101" s="77" t="s">
        <v>2367</v>
      </c>
      <c r="P101" s="79">
        <v>44064.814398148148</v>
      </c>
      <c r="Q101" s="77" t="s">
        <v>2390</v>
      </c>
      <c r="R101" s="80" t="s">
        <v>3428</v>
      </c>
      <c r="S101" s="77" t="s">
        <v>4267</v>
      </c>
      <c r="T101" s="77"/>
      <c r="U101" s="79">
        <v>44064.814398148148</v>
      </c>
      <c r="V101" s="80" t="s">
        <v>4362</v>
      </c>
      <c r="W101" s="77"/>
      <c r="X101" s="77"/>
      <c r="Y101" s="83" t="s">
        <v>6362</v>
      </c>
      <c r="Z101" s="83" t="s">
        <v>8285</v>
      </c>
    </row>
    <row r="102" spans="1:26" x14ac:dyDescent="0.25">
      <c r="A102" s="62" t="s">
        <v>273</v>
      </c>
      <c r="B102" s="62" t="s">
        <v>1860</v>
      </c>
      <c r="C102" s="63"/>
      <c r="D102" s="64"/>
      <c r="E102" s="65"/>
      <c r="F102" s="66"/>
      <c r="G102" s="63"/>
      <c r="H102" s="67"/>
      <c r="I102" s="68"/>
      <c r="J102" s="68"/>
      <c r="K102" s="34"/>
      <c r="L102" s="75">
        <v>102</v>
      </c>
      <c r="M1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2" s="70"/>
      <c r="O102" s="77" t="s">
        <v>2367</v>
      </c>
      <c r="P102" s="79">
        <v>44064.814398148148</v>
      </c>
      <c r="Q102" s="77" t="s">
        <v>2390</v>
      </c>
      <c r="R102" s="80" t="s">
        <v>3428</v>
      </c>
      <c r="S102" s="77" t="s">
        <v>4267</v>
      </c>
      <c r="T102" s="77"/>
      <c r="U102" s="79">
        <v>44064.814398148148</v>
      </c>
      <c r="V102" s="80" t="s">
        <v>4362</v>
      </c>
      <c r="W102" s="77"/>
      <c r="X102" s="77"/>
      <c r="Y102" s="83" t="s">
        <v>6362</v>
      </c>
      <c r="Z102" s="83" t="s">
        <v>8285</v>
      </c>
    </row>
    <row r="103" spans="1:26" x14ac:dyDescent="0.25">
      <c r="A103" s="62" t="s">
        <v>273</v>
      </c>
      <c r="B103" s="62" t="s">
        <v>1861</v>
      </c>
      <c r="C103" s="63"/>
      <c r="D103" s="64"/>
      <c r="E103" s="65"/>
      <c r="F103" s="66"/>
      <c r="G103" s="63"/>
      <c r="H103" s="67"/>
      <c r="I103" s="68"/>
      <c r="J103" s="68"/>
      <c r="K103" s="34"/>
      <c r="L103" s="75">
        <v>103</v>
      </c>
      <c r="M1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3" s="70"/>
      <c r="O103" s="77" t="s">
        <v>2366</v>
      </c>
      <c r="P103" s="79">
        <v>44064.814398148148</v>
      </c>
      <c r="Q103" s="77" t="s">
        <v>2390</v>
      </c>
      <c r="R103" s="80" t="s">
        <v>3428</v>
      </c>
      <c r="S103" s="77" t="s">
        <v>4267</v>
      </c>
      <c r="T103" s="77"/>
      <c r="U103" s="79">
        <v>44064.814398148148</v>
      </c>
      <c r="V103" s="80" t="s">
        <v>4362</v>
      </c>
      <c r="W103" s="77"/>
      <c r="X103" s="77"/>
      <c r="Y103" s="83" t="s">
        <v>6362</v>
      </c>
      <c r="Z103" s="83" t="s">
        <v>8285</v>
      </c>
    </row>
    <row r="104" spans="1:26" x14ac:dyDescent="0.25">
      <c r="A104" s="62" t="s">
        <v>274</v>
      </c>
      <c r="B104" s="62" t="s">
        <v>1862</v>
      </c>
      <c r="C104" s="63"/>
      <c r="D104" s="64"/>
      <c r="E104" s="65"/>
      <c r="F104" s="66"/>
      <c r="G104" s="63"/>
      <c r="H104" s="67"/>
      <c r="I104" s="68"/>
      <c r="J104" s="68"/>
      <c r="K104" s="34"/>
      <c r="L104" s="75">
        <v>104</v>
      </c>
      <c r="M1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4" s="70"/>
      <c r="O104" s="77" t="s">
        <v>2366</v>
      </c>
      <c r="P104" s="79">
        <v>44064.83152777778</v>
      </c>
      <c r="Q104" s="77" t="s">
        <v>2391</v>
      </c>
      <c r="R104" s="77"/>
      <c r="S104" s="77"/>
      <c r="T104" s="77"/>
      <c r="U104" s="79">
        <v>44064.83152777778</v>
      </c>
      <c r="V104" s="80" t="s">
        <v>4363</v>
      </c>
      <c r="W104" s="77"/>
      <c r="X104" s="77"/>
      <c r="Y104" s="83" t="s">
        <v>6363</v>
      </c>
      <c r="Z104" s="83" t="s">
        <v>8286</v>
      </c>
    </row>
    <row r="105" spans="1:26" x14ac:dyDescent="0.25">
      <c r="A105" s="62" t="s">
        <v>275</v>
      </c>
      <c r="B105" s="62" t="s">
        <v>1863</v>
      </c>
      <c r="C105" s="63"/>
      <c r="D105" s="64"/>
      <c r="E105" s="65"/>
      <c r="F105" s="66"/>
      <c r="G105" s="63"/>
      <c r="H105" s="67"/>
      <c r="I105" s="68"/>
      <c r="J105" s="68"/>
      <c r="K105" s="34"/>
      <c r="L105" s="75">
        <v>105</v>
      </c>
      <c r="M1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5" s="70"/>
      <c r="O105" s="77" t="s">
        <v>2367</v>
      </c>
      <c r="P105" s="79">
        <v>44064.831666666665</v>
      </c>
      <c r="Q105" s="77" t="s">
        <v>2392</v>
      </c>
      <c r="R105" s="77"/>
      <c r="S105" s="77"/>
      <c r="T105" s="77"/>
      <c r="U105" s="79">
        <v>44064.831666666665</v>
      </c>
      <c r="V105" s="80" t="s">
        <v>4364</v>
      </c>
      <c r="W105" s="77"/>
      <c r="X105" s="77"/>
      <c r="Y105" s="83" t="s">
        <v>6364</v>
      </c>
      <c r="Z105" s="77"/>
    </row>
    <row r="106" spans="1:26" x14ac:dyDescent="0.25">
      <c r="A106" s="62" t="s">
        <v>276</v>
      </c>
      <c r="B106" s="62" t="s">
        <v>276</v>
      </c>
      <c r="C106" s="63"/>
      <c r="D106" s="64"/>
      <c r="E106" s="65"/>
      <c r="F106" s="66"/>
      <c r="G106" s="63"/>
      <c r="H106" s="67"/>
      <c r="I106" s="68"/>
      <c r="J106" s="68"/>
      <c r="K106" s="34"/>
      <c r="L106" s="75">
        <v>106</v>
      </c>
      <c r="M1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6" s="70"/>
      <c r="O106" s="77" t="s">
        <v>178</v>
      </c>
      <c r="P106" s="79">
        <v>44064.851504629631</v>
      </c>
      <c r="Q106" s="77" t="s">
        <v>2393</v>
      </c>
      <c r="R106" s="77"/>
      <c r="S106" s="77"/>
      <c r="T106" s="77"/>
      <c r="U106" s="79">
        <v>44064.851504629631</v>
      </c>
      <c r="V106" s="80" t="s">
        <v>4365</v>
      </c>
      <c r="W106" s="77"/>
      <c r="X106" s="77"/>
      <c r="Y106" s="83" t="s">
        <v>6365</v>
      </c>
      <c r="Z106" s="77"/>
    </row>
    <row r="107" spans="1:26" x14ac:dyDescent="0.25">
      <c r="A107" s="62" t="s">
        <v>277</v>
      </c>
      <c r="B107" s="62" t="s">
        <v>277</v>
      </c>
      <c r="C107" s="63"/>
      <c r="D107" s="64"/>
      <c r="E107" s="65"/>
      <c r="F107" s="66"/>
      <c r="G107" s="63"/>
      <c r="H107" s="67"/>
      <c r="I107" s="68"/>
      <c r="J107" s="68"/>
      <c r="K107" s="34"/>
      <c r="L107" s="75">
        <v>107</v>
      </c>
      <c r="M1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7" s="70"/>
      <c r="O107" s="77" t="s">
        <v>178</v>
      </c>
      <c r="P107" s="79">
        <v>44064.853067129632</v>
      </c>
      <c r="Q107" s="77" t="s">
        <v>2394</v>
      </c>
      <c r="R107" s="80" t="s">
        <v>3429</v>
      </c>
      <c r="S107" s="77" t="s">
        <v>4267</v>
      </c>
      <c r="T107" s="77"/>
      <c r="U107" s="79">
        <v>44064.853067129632</v>
      </c>
      <c r="V107" s="80" t="s">
        <v>4366</v>
      </c>
      <c r="W107" s="77"/>
      <c r="X107" s="77"/>
      <c r="Y107" s="83" t="s">
        <v>6366</v>
      </c>
      <c r="Z107" s="77"/>
    </row>
    <row r="108" spans="1:26" x14ac:dyDescent="0.25">
      <c r="A108" s="62" t="s">
        <v>278</v>
      </c>
      <c r="B108" s="62" t="s">
        <v>278</v>
      </c>
      <c r="C108" s="63"/>
      <c r="D108" s="64"/>
      <c r="E108" s="65"/>
      <c r="F108" s="66"/>
      <c r="G108" s="63"/>
      <c r="H108" s="67"/>
      <c r="I108" s="68"/>
      <c r="J108" s="68"/>
      <c r="K108" s="34"/>
      <c r="L108" s="75">
        <v>108</v>
      </c>
      <c r="M1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8" s="70"/>
      <c r="O108" s="77" t="s">
        <v>178</v>
      </c>
      <c r="P108" s="79">
        <v>44064.853807870371</v>
      </c>
      <c r="Q108" s="77" t="s">
        <v>2395</v>
      </c>
      <c r="R108" s="80" t="s">
        <v>3430</v>
      </c>
      <c r="S108" s="77" t="s">
        <v>4267</v>
      </c>
      <c r="T108" s="77"/>
      <c r="U108" s="79">
        <v>44064.853807870371</v>
      </c>
      <c r="V108" s="80" t="s">
        <v>4367</v>
      </c>
      <c r="W108" s="77"/>
      <c r="X108" s="77"/>
      <c r="Y108" s="83" t="s">
        <v>6367</v>
      </c>
      <c r="Z108" s="77"/>
    </row>
    <row r="109" spans="1:26" x14ac:dyDescent="0.25">
      <c r="A109" s="62" t="s">
        <v>279</v>
      </c>
      <c r="B109" s="62" t="s">
        <v>1864</v>
      </c>
      <c r="C109" s="63"/>
      <c r="D109" s="64"/>
      <c r="E109" s="65"/>
      <c r="F109" s="66"/>
      <c r="G109" s="63"/>
      <c r="H109" s="67"/>
      <c r="I109" s="68"/>
      <c r="J109" s="68"/>
      <c r="K109" s="34"/>
      <c r="L109" s="75">
        <v>109</v>
      </c>
      <c r="M1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9" s="70"/>
      <c r="O109" s="77" t="s">
        <v>2366</v>
      </c>
      <c r="P109" s="79">
        <v>44064.887384259258</v>
      </c>
      <c r="Q109" s="77" t="s">
        <v>2396</v>
      </c>
      <c r="R109" s="80" t="s">
        <v>3431</v>
      </c>
      <c r="S109" s="77" t="s">
        <v>4267</v>
      </c>
      <c r="T109" s="77"/>
      <c r="U109" s="79">
        <v>44064.887384259258</v>
      </c>
      <c r="V109" s="80" t="s">
        <v>4368</v>
      </c>
      <c r="W109" s="77"/>
      <c r="X109" s="77"/>
      <c r="Y109" s="83" t="s">
        <v>6368</v>
      </c>
      <c r="Z109" s="83" t="s">
        <v>8287</v>
      </c>
    </row>
    <row r="110" spans="1:26" x14ac:dyDescent="0.25">
      <c r="A110" s="62" t="s">
        <v>280</v>
      </c>
      <c r="B110" s="62" t="s">
        <v>1864</v>
      </c>
      <c r="C110" s="63"/>
      <c r="D110" s="64"/>
      <c r="E110" s="65"/>
      <c r="F110" s="66"/>
      <c r="G110" s="63"/>
      <c r="H110" s="67"/>
      <c r="I110" s="68"/>
      <c r="J110" s="68"/>
      <c r="K110" s="34"/>
      <c r="L110" s="75">
        <v>110</v>
      </c>
      <c r="M1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0" s="70"/>
      <c r="O110" s="77" t="s">
        <v>2366</v>
      </c>
      <c r="P110" s="79">
        <v>44064.89</v>
      </c>
      <c r="Q110" s="77" t="s">
        <v>2397</v>
      </c>
      <c r="R110" s="80" t="s">
        <v>3432</v>
      </c>
      <c r="S110" s="77" t="s">
        <v>4267</v>
      </c>
      <c r="T110" s="77"/>
      <c r="U110" s="79">
        <v>44064.89</v>
      </c>
      <c r="V110" s="80" t="s">
        <v>4369</v>
      </c>
      <c r="W110" s="77"/>
      <c r="X110" s="77"/>
      <c r="Y110" s="83" t="s">
        <v>6369</v>
      </c>
      <c r="Z110" s="83" t="s">
        <v>8287</v>
      </c>
    </row>
    <row r="111" spans="1:26" x14ac:dyDescent="0.25">
      <c r="A111" s="62" t="s">
        <v>281</v>
      </c>
      <c r="B111" s="62" t="s">
        <v>1863</v>
      </c>
      <c r="C111" s="63"/>
      <c r="D111" s="64"/>
      <c r="E111" s="65"/>
      <c r="F111" s="66"/>
      <c r="G111" s="63"/>
      <c r="H111" s="67"/>
      <c r="I111" s="68"/>
      <c r="J111" s="68"/>
      <c r="K111" s="34"/>
      <c r="L111" s="75">
        <v>111</v>
      </c>
      <c r="M1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1" s="70"/>
      <c r="O111" s="77" t="s">
        <v>2367</v>
      </c>
      <c r="P111" s="79">
        <v>44064.915358796294</v>
      </c>
      <c r="Q111" s="77" t="s">
        <v>2398</v>
      </c>
      <c r="R111" s="80" t="s">
        <v>3433</v>
      </c>
      <c r="S111" s="77" t="s">
        <v>4267</v>
      </c>
      <c r="T111" s="77"/>
      <c r="U111" s="79">
        <v>44064.915358796294</v>
      </c>
      <c r="V111" s="80" t="s">
        <v>4370</v>
      </c>
      <c r="W111" s="77"/>
      <c r="X111" s="77"/>
      <c r="Y111" s="83" t="s">
        <v>6370</v>
      </c>
      <c r="Z111" s="83" t="s">
        <v>7113</v>
      </c>
    </row>
    <row r="112" spans="1:26" x14ac:dyDescent="0.25">
      <c r="A112" s="62" t="s">
        <v>281</v>
      </c>
      <c r="B112" s="62" t="s">
        <v>830</v>
      </c>
      <c r="C112" s="63"/>
      <c r="D112" s="64"/>
      <c r="E112" s="65"/>
      <c r="F112" s="66"/>
      <c r="G112" s="63"/>
      <c r="H112" s="67"/>
      <c r="I112" s="68"/>
      <c r="J112" s="68"/>
      <c r="K112" s="34"/>
      <c r="L112" s="75">
        <v>112</v>
      </c>
      <c r="M1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2" s="70"/>
      <c r="O112" s="77" t="s">
        <v>2367</v>
      </c>
      <c r="P112" s="79">
        <v>44064.915358796294</v>
      </c>
      <c r="Q112" s="77" t="s">
        <v>2398</v>
      </c>
      <c r="R112" s="80" t="s">
        <v>3433</v>
      </c>
      <c r="S112" s="77" t="s">
        <v>4267</v>
      </c>
      <c r="T112" s="77"/>
      <c r="U112" s="79">
        <v>44064.915358796294</v>
      </c>
      <c r="V112" s="80" t="s">
        <v>4370</v>
      </c>
      <c r="W112" s="77"/>
      <c r="X112" s="77"/>
      <c r="Y112" s="83" t="s">
        <v>6370</v>
      </c>
      <c r="Z112" s="83" t="s">
        <v>7113</v>
      </c>
    </row>
    <row r="113" spans="1:26" x14ac:dyDescent="0.25">
      <c r="A113" s="62" t="s">
        <v>281</v>
      </c>
      <c r="B113" s="62" t="s">
        <v>1865</v>
      </c>
      <c r="C113" s="63"/>
      <c r="D113" s="64"/>
      <c r="E113" s="65"/>
      <c r="F113" s="66"/>
      <c r="G113" s="63"/>
      <c r="H113" s="67"/>
      <c r="I113" s="68"/>
      <c r="J113" s="68"/>
      <c r="K113" s="34"/>
      <c r="L113" s="75">
        <v>113</v>
      </c>
      <c r="M1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3" s="70"/>
      <c r="O113" s="77" t="s">
        <v>2367</v>
      </c>
      <c r="P113" s="79">
        <v>44064.915358796294</v>
      </c>
      <c r="Q113" s="77" t="s">
        <v>2398</v>
      </c>
      <c r="R113" s="80" t="s">
        <v>3433</v>
      </c>
      <c r="S113" s="77" t="s">
        <v>4267</v>
      </c>
      <c r="T113" s="77"/>
      <c r="U113" s="79">
        <v>44064.915358796294</v>
      </c>
      <c r="V113" s="80" t="s">
        <v>4370</v>
      </c>
      <c r="W113" s="77"/>
      <c r="X113" s="77"/>
      <c r="Y113" s="83" t="s">
        <v>6370</v>
      </c>
      <c r="Z113" s="83" t="s">
        <v>7113</v>
      </c>
    </row>
    <row r="114" spans="1:26" x14ac:dyDescent="0.25">
      <c r="A114" s="62" t="s">
        <v>281</v>
      </c>
      <c r="B114" s="62" t="s">
        <v>831</v>
      </c>
      <c r="C114" s="63"/>
      <c r="D114" s="64"/>
      <c r="E114" s="65"/>
      <c r="F114" s="66"/>
      <c r="G114" s="63"/>
      <c r="H114" s="67"/>
      <c r="I114" s="68"/>
      <c r="J114" s="68"/>
      <c r="K114" s="34"/>
      <c r="L114" s="75">
        <v>114</v>
      </c>
      <c r="M1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4" s="70"/>
      <c r="O114" s="77" t="s">
        <v>2366</v>
      </c>
      <c r="P114" s="79">
        <v>44064.915358796294</v>
      </c>
      <c r="Q114" s="77" t="s">
        <v>2398</v>
      </c>
      <c r="R114" s="80" t="s">
        <v>3433</v>
      </c>
      <c r="S114" s="77" t="s">
        <v>4267</v>
      </c>
      <c r="T114" s="77"/>
      <c r="U114" s="79">
        <v>44064.915358796294</v>
      </c>
      <c r="V114" s="80" t="s">
        <v>4370</v>
      </c>
      <c r="W114" s="77"/>
      <c r="X114" s="77"/>
      <c r="Y114" s="83" t="s">
        <v>6370</v>
      </c>
      <c r="Z114" s="83" t="s">
        <v>7113</v>
      </c>
    </row>
    <row r="115" spans="1:26" x14ac:dyDescent="0.25">
      <c r="A115" s="62" t="s">
        <v>282</v>
      </c>
      <c r="B115" s="62" t="s">
        <v>1864</v>
      </c>
      <c r="C115" s="63"/>
      <c r="D115" s="64"/>
      <c r="E115" s="65"/>
      <c r="F115" s="66"/>
      <c r="G115" s="63"/>
      <c r="H115" s="67"/>
      <c r="I115" s="68"/>
      <c r="J115" s="68"/>
      <c r="K115" s="34"/>
      <c r="L115" s="75">
        <v>115</v>
      </c>
      <c r="M1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5" s="70"/>
      <c r="O115" s="77" t="s">
        <v>2366</v>
      </c>
      <c r="P115" s="79">
        <v>44064.93854166667</v>
      </c>
      <c r="Q115" s="77" t="s">
        <v>2399</v>
      </c>
      <c r="R115" s="80" t="s">
        <v>3434</v>
      </c>
      <c r="S115" s="77" t="s">
        <v>4267</v>
      </c>
      <c r="T115" s="77"/>
      <c r="U115" s="79">
        <v>44064.93854166667</v>
      </c>
      <c r="V115" s="80" t="s">
        <v>4371</v>
      </c>
      <c r="W115" s="77"/>
      <c r="X115" s="77"/>
      <c r="Y115" s="83" t="s">
        <v>6371</v>
      </c>
      <c r="Z115" s="83" t="s">
        <v>8288</v>
      </c>
    </row>
    <row r="116" spans="1:26" x14ac:dyDescent="0.25">
      <c r="A116" s="62" t="s">
        <v>283</v>
      </c>
      <c r="B116" s="62" t="s">
        <v>1864</v>
      </c>
      <c r="C116" s="63"/>
      <c r="D116" s="64"/>
      <c r="E116" s="65"/>
      <c r="F116" s="66"/>
      <c r="G116" s="63"/>
      <c r="H116" s="67"/>
      <c r="I116" s="68"/>
      <c r="J116" s="68"/>
      <c r="K116" s="34"/>
      <c r="L116" s="75">
        <v>116</v>
      </c>
      <c r="M1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6" s="70"/>
      <c r="O116" s="77" t="s">
        <v>2366</v>
      </c>
      <c r="P116" s="79">
        <v>44064.939016203702</v>
      </c>
      <c r="Q116" s="77" t="s">
        <v>2400</v>
      </c>
      <c r="R116" s="80" t="s">
        <v>3435</v>
      </c>
      <c r="S116" s="77" t="s">
        <v>4267</v>
      </c>
      <c r="T116" s="77"/>
      <c r="U116" s="79">
        <v>44064.939016203702</v>
      </c>
      <c r="V116" s="80" t="s">
        <v>4372</v>
      </c>
      <c r="W116" s="77"/>
      <c r="X116" s="77"/>
      <c r="Y116" s="83" t="s">
        <v>6372</v>
      </c>
      <c r="Z116" s="83" t="s">
        <v>8288</v>
      </c>
    </row>
    <row r="117" spans="1:26" x14ac:dyDescent="0.25">
      <c r="A117" s="62" t="s">
        <v>284</v>
      </c>
      <c r="B117" s="62" t="s">
        <v>1864</v>
      </c>
      <c r="C117" s="63"/>
      <c r="D117" s="64"/>
      <c r="E117" s="65"/>
      <c r="F117" s="66"/>
      <c r="G117" s="63"/>
      <c r="H117" s="67"/>
      <c r="I117" s="68"/>
      <c r="J117" s="68"/>
      <c r="K117" s="34"/>
      <c r="L117" s="75">
        <v>117</v>
      </c>
      <c r="M1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7" s="70"/>
      <c r="O117" s="77" t="s">
        <v>2366</v>
      </c>
      <c r="P117" s="79">
        <v>44064.93949074074</v>
      </c>
      <c r="Q117" s="77" t="s">
        <v>2401</v>
      </c>
      <c r="R117" s="77"/>
      <c r="S117" s="77"/>
      <c r="T117" s="77"/>
      <c r="U117" s="79">
        <v>44064.93949074074</v>
      </c>
      <c r="V117" s="80" t="s">
        <v>4373</v>
      </c>
      <c r="W117" s="77"/>
      <c r="X117" s="77"/>
      <c r="Y117" s="83" t="s">
        <v>6373</v>
      </c>
      <c r="Z117" s="83" t="s">
        <v>8288</v>
      </c>
    </row>
    <row r="118" spans="1:26" x14ac:dyDescent="0.25">
      <c r="A118" s="62" t="s">
        <v>285</v>
      </c>
      <c r="B118" s="62" t="s">
        <v>1864</v>
      </c>
      <c r="C118" s="63"/>
      <c r="D118" s="64"/>
      <c r="E118" s="65"/>
      <c r="F118" s="66"/>
      <c r="G118" s="63"/>
      <c r="H118" s="67"/>
      <c r="I118" s="68"/>
      <c r="J118" s="68"/>
      <c r="K118" s="34"/>
      <c r="L118" s="75">
        <v>118</v>
      </c>
      <c r="M1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8" s="70"/>
      <c r="O118" s="77" t="s">
        <v>2366</v>
      </c>
      <c r="P118" s="79">
        <v>44064.939768518518</v>
      </c>
      <c r="Q118" s="77" t="s">
        <v>2402</v>
      </c>
      <c r="R118" s="80" t="s">
        <v>3436</v>
      </c>
      <c r="S118" s="77" t="s">
        <v>4267</v>
      </c>
      <c r="T118" s="77"/>
      <c r="U118" s="79">
        <v>44064.939768518518</v>
      </c>
      <c r="V118" s="80" t="s">
        <v>4374</v>
      </c>
      <c r="W118" s="77"/>
      <c r="X118" s="77"/>
      <c r="Y118" s="83" t="s">
        <v>6374</v>
      </c>
      <c r="Z118" s="83" t="s">
        <v>8288</v>
      </c>
    </row>
    <row r="119" spans="1:26" x14ac:dyDescent="0.25">
      <c r="A119" s="62" t="s">
        <v>286</v>
      </c>
      <c r="B119" s="62" t="s">
        <v>1864</v>
      </c>
      <c r="C119" s="63"/>
      <c r="D119" s="64"/>
      <c r="E119" s="65"/>
      <c r="F119" s="66"/>
      <c r="G119" s="63"/>
      <c r="H119" s="67"/>
      <c r="I119" s="68"/>
      <c r="J119" s="68"/>
      <c r="K119" s="34"/>
      <c r="L119" s="75">
        <v>119</v>
      </c>
      <c r="M1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9" s="70"/>
      <c r="O119" s="77" t="s">
        <v>2367</v>
      </c>
      <c r="P119" s="79">
        <v>44064.940069444441</v>
      </c>
      <c r="Q119" s="77" t="s">
        <v>2403</v>
      </c>
      <c r="R119" s="77"/>
      <c r="S119" s="77"/>
      <c r="T119" s="77"/>
      <c r="U119" s="79">
        <v>44064.940069444441</v>
      </c>
      <c r="V119" s="80" t="s">
        <v>4375</v>
      </c>
      <c r="W119" s="77"/>
      <c r="X119" s="77"/>
      <c r="Y119" s="83" t="s">
        <v>6375</v>
      </c>
      <c r="Z119" s="77"/>
    </row>
    <row r="120" spans="1:26" x14ac:dyDescent="0.25">
      <c r="A120" s="62" t="s">
        <v>287</v>
      </c>
      <c r="B120" s="62" t="s">
        <v>287</v>
      </c>
      <c r="C120" s="63"/>
      <c r="D120" s="64"/>
      <c r="E120" s="65"/>
      <c r="F120" s="66"/>
      <c r="G120" s="63"/>
      <c r="H120" s="67"/>
      <c r="I120" s="68"/>
      <c r="J120" s="68"/>
      <c r="K120" s="34"/>
      <c r="L120" s="75">
        <v>120</v>
      </c>
      <c r="M1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0" s="70"/>
      <c r="O120" s="77" t="s">
        <v>178</v>
      </c>
      <c r="P120" s="79">
        <v>44064.942291666666</v>
      </c>
      <c r="Q120" s="77" t="s">
        <v>2404</v>
      </c>
      <c r="R120" s="80" t="s">
        <v>3437</v>
      </c>
      <c r="S120" s="77" t="s">
        <v>4267</v>
      </c>
      <c r="T120" s="77"/>
      <c r="U120" s="79">
        <v>44064.942291666666</v>
      </c>
      <c r="V120" s="80" t="s">
        <v>4376</v>
      </c>
      <c r="W120" s="77"/>
      <c r="X120" s="77"/>
      <c r="Y120" s="83" t="s">
        <v>6376</v>
      </c>
      <c r="Z120" s="77"/>
    </row>
    <row r="121" spans="1:26" x14ac:dyDescent="0.25">
      <c r="A121" s="62" t="s">
        <v>288</v>
      </c>
      <c r="B121" s="62" t="s">
        <v>1864</v>
      </c>
      <c r="C121" s="63"/>
      <c r="D121" s="64"/>
      <c r="E121" s="65"/>
      <c r="F121" s="66"/>
      <c r="G121" s="63"/>
      <c r="H121" s="67"/>
      <c r="I121" s="68"/>
      <c r="J121" s="68"/>
      <c r="K121" s="34"/>
      <c r="L121" s="75">
        <v>121</v>
      </c>
      <c r="M1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1" s="70"/>
      <c r="O121" s="77" t="s">
        <v>2367</v>
      </c>
      <c r="P121" s="79">
        <v>44064.943032407406</v>
      </c>
      <c r="Q121" s="77" t="s">
        <v>2403</v>
      </c>
      <c r="R121" s="77"/>
      <c r="S121" s="77"/>
      <c r="T121" s="77"/>
      <c r="U121" s="79">
        <v>44064.943032407406</v>
      </c>
      <c r="V121" s="80" t="s">
        <v>4377</v>
      </c>
      <c r="W121" s="77"/>
      <c r="X121" s="77"/>
      <c r="Y121" s="83" t="s">
        <v>6377</v>
      </c>
      <c r="Z121" s="77"/>
    </row>
    <row r="122" spans="1:26" x14ac:dyDescent="0.25">
      <c r="A122" s="62" t="s">
        <v>289</v>
      </c>
      <c r="B122" s="62" t="s">
        <v>1864</v>
      </c>
      <c r="C122" s="63"/>
      <c r="D122" s="64"/>
      <c r="E122" s="65"/>
      <c r="F122" s="66"/>
      <c r="G122" s="63"/>
      <c r="H122" s="67"/>
      <c r="I122" s="68"/>
      <c r="J122" s="68"/>
      <c r="K122" s="34"/>
      <c r="L122" s="75">
        <v>122</v>
      </c>
      <c r="M1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2" s="70"/>
      <c r="O122" s="77" t="s">
        <v>2367</v>
      </c>
      <c r="P122" s="79">
        <v>44064.945729166669</v>
      </c>
      <c r="Q122" s="77" t="s">
        <v>2403</v>
      </c>
      <c r="R122" s="77"/>
      <c r="S122" s="77"/>
      <c r="T122" s="77"/>
      <c r="U122" s="79">
        <v>44064.945729166669</v>
      </c>
      <c r="V122" s="80" t="s">
        <v>4378</v>
      </c>
      <c r="W122" s="77"/>
      <c r="X122" s="77"/>
      <c r="Y122" s="83" t="s">
        <v>6378</v>
      </c>
      <c r="Z122" s="77"/>
    </row>
    <row r="123" spans="1:26" x14ac:dyDescent="0.25">
      <c r="A123" s="62" t="s">
        <v>290</v>
      </c>
      <c r="B123" s="62" t="s">
        <v>1864</v>
      </c>
      <c r="C123" s="63"/>
      <c r="D123" s="64"/>
      <c r="E123" s="65"/>
      <c r="F123" s="66"/>
      <c r="G123" s="63"/>
      <c r="H123" s="67"/>
      <c r="I123" s="68"/>
      <c r="J123" s="68"/>
      <c r="K123" s="34"/>
      <c r="L123" s="75">
        <v>123</v>
      </c>
      <c r="M1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3" s="70"/>
      <c r="O123" s="77" t="s">
        <v>2366</v>
      </c>
      <c r="P123" s="79">
        <v>44064.951770833337</v>
      </c>
      <c r="Q123" s="77" t="s">
        <v>2405</v>
      </c>
      <c r="R123" s="80" t="s">
        <v>3438</v>
      </c>
      <c r="S123" s="77" t="s">
        <v>4267</v>
      </c>
      <c r="T123" s="77"/>
      <c r="U123" s="79">
        <v>44064.951770833337</v>
      </c>
      <c r="V123" s="80" t="s">
        <v>4379</v>
      </c>
      <c r="W123" s="77"/>
      <c r="X123" s="77"/>
      <c r="Y123" s="83" t="s">
        <v>6379</v>
      </c>
      <c r="Z123" s="83" t="s">
        <v>8288</v>
      </c>
    </row>
    <row r="124" spans="1:26" x14ac:dyDescent="0.25">
      <c r="A124" s="62" t="s">
        <v>291</v>
      </c>
      <c r="B124" s="62" t="s">
        <v>1864</v>
      </c>
      <c r="C124" s="63"/>
      <c r="D124" s="64"/>
      <c r="E124" s="65"/>
      <c r="F124" s="66"/>
      <c r="G124" s="63"/>
      <c r="H124" s="67"/>
      <c r="I124" s="68"/>
      <c r="J124" s="68"/>
      <c r="K124" s="34"/>
      <c r="L124" s="75">
        <v>124</v>
      </c>
      <c r="M1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4" s="70"/>
      <c r="O124" s="77" t="s">
        <v>2366</v>
      </c>
      <c r="P124" s="79">
        <v>44064.952222222222</v>
      </c>
      <c r="Q124" s="77" t="s">
        <v>2406</v>
      </c>
      <c r="R124" s="80" t="s">
        <v>3439</v>
      </c>
      <c r="S124" s="77" t="s">
        <v>4267</v>
      </c>
      <c r="T124" s="77"/>
      <c r="U124" s="79">
        <v>44064.952222222222</v>
      </c>
      <c r="V124" s="80" t="s">
        <v>4380</v>
      </c>
      <c r="W124" s="77"/>
      <c r="X124" s="77"/>
      <c r="Y124" s="83" t="s">
        <v>6380</v>
      </c>
      <c r="Z124" s="83" t="s">
        <v>8288</v>
      </c>
    </row>
    <row r="125" spans="1:26" x14ac:dyDescent="0.25">
      <c r="A125" s="62" t="s">
        <v>292</v>
      </c>
      <c r="B125" s="62" t="s">
        <v>1864</v>
      </c>
      <c r="C125" s="63"/>
      <c r="D125" s="64"/>
      <c r="E125" s="65"/>
      <c r="F125" s="66"/>
      <c r="G125" s="63"/>
      <c r="H125" s="67"/>
      <c r="I125" s="68"/>
      <c r="J125" s="68"/>
      <c r="K125" s="34"/>
      <c r="L125" s="75">
        <v>125</v>
      </c>
      <c r="M1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5" s="70"/>
      <c r="O125" s="77" t="s">
        <v>2366</v>
      </c>
      <c r="P125" s="79">
        <v>44064.952581018515</v>
      </c>
      <c r="Q125" s="77" t="s">
        <v>2407</v>
      </c>
      <c r="R125" s="80" t="s">
        <v>3440</v>
      </c>
      <c r="S125" s="77" t="s">
        <v>4267</v>
      </c>
      <c r="T125" s="77"/>
      <c r="U125" s="79">
        <v>44064.952581018515</v>
      </c>
      <c r="V125" s="80" t="s">
        <v>4381</v>
      </c>
      <c r="W125" s="77"/>
      <c r="X125" s="77"/>
      <c r="Y125" s="83" t="s">
        <v>6381</v>
      </c>
      <c r="Z125" s="83" t="s">
        <v>8288</v>
      </c>
    </row>
    <row r="126" spans="1:26" x14ac:dyDescent="0.25">
      <c r="A126" s="62" t="s">
        <v>293</v>
      </c>
      <c r="B126" s="62" t="s">
        <v>1866</v>
      </c>
      <c r="C126" s="63"/>
      <c r="D126" s="64"/>
      <c r="E126" s="65"/>
      <c r="F126" s="66"/>
      <c r="G126" s="63"/>
      <c r="H126" s="67"/>
      <c r="I126" s="68"/>
      <c r="J126" s="68"/>
      <c r="K126" s="34"/>
      <c r="L126" s="75">
        <v>126</v>
      </c>
      <c r="M1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6" s="70"/>
      <c r="O126" s="77" t="s">
        <v>2367</v>
      </c>
      <c r="P126" s="79">
        <v>44064.967314814814</v>
      </c>
      <c r="Q126" s="77" t="s">
        <v>2408</v>
      </c>
      <c r="R126" s="80" t="s">
        <v>3441</v>
      </c>
      <c r="S126" s="77" t="s">
        <v>4267</v>
      </c>
      <c r="T126" s="77"/>
      <c r="U126" s="79">
        <v>44064.967314814814</v>
      </c>
      <c r="V126" s="80" t="s">
        <v>4382</v>
      </c>
      <c r="W126" s="77"/>
      <c r="X126" s="77"/>
      <c r="Y126" s="83" t="s">
        <v>6382</v>
      </c>
      <c r="Z126" s="77"/>
    </row>
    <row r="127" spans="1:26" x14ac:dyDescent="0.25">
      <c r="A127" s="62" t="s">
        <v>294</v>
      </c>
      <c r="B127" s="62" t="s">
        <v>1867</v>
      </c>
      <c r="C127" s="63"/>
      <c r="D127" s="64"/>
      <c r="E127" s="65"/>
      <c r="F127" s="66"/>
      <c r="G127" s="63"/>
      <c r="H127" s="67"/>
      <c r="I127" s="68"/>
      <c r="J127" s="68"/>
      <c r="K127" s="34"/>
      <c r="L127" s="75">
        <v>127</v>
      </c>
      <c r="M1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7" s="70"/>
      <c r="O127" s="77" t="s">
        <v>2366</v>
      </c>
      <c r="P127" s="79">
        <v>44064.971979166665</v>
      </c>
      <c r="Q127" s="77" t="s">
        <v>2409</v>
      </c>
      <c r="R127" s="77"/>
      <c r="S127" s="77"/>
      <c r="T127" s="77"/>
      <c r="U127" s="79">
        <v>44064.971979166665</v>
      </c>
      <c r="V127" s="80" t="s">
        <v>4383</v>
      </c>
      <c r="W127" s="77"/>
      <c r="X127" s="77"/>
      <c r="Y127" s="83" t="s">
        <v>6383</v>
      </c>
      <c r="Z127" s="83" t="s">
        <v>8289</v>
      </c>
    </row>
    <row r="128" spans="1:26" x14ac:dyDescent="0.25">
      <c r="A128" s="62" t="s">
        <v>295</v>
      </c>
      <c r="B128" s="62" t="s">
        <v>1868</v>
      </c>
      <c r="C128" s="63"/>
      <c r="D128" s="64"/>
      <c r="E128" s="65"/>
      <c r="F128" s="66"/>
      <c r="G128" s="63"/>
      <c r="H128" s="67"/>
      <c r="I128" s="68"/>
      <c r="J128" s="68"/>
      <c r="K128" s="34"/>
      <c r="L128" s="75">
        <v>128</v>
      </c>
      <c r="M1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8" s="70"/>
      <c r="O128" s="77" t="s">
        <v>2367</v>
      </c>
      <c r="P128" s="79">
        <v>44064.978067129632</v>
      </c>
      <c r="Q128" s="77" t="s">
        <v>2410</v>
      </c>
      <c r="R128" s="80" t="s">
        <v>3442</v>
      </c>
      <c r="S128" s="77" t="s">
        <v>4267</v>
      </c>
      <c r="T128" s="77"/>
      <c r="U128" s="79">
        <v>44064.978067129632</v>
      </c>
      <c r="V128" s="80" t="s">
        <v>4384</v>
      </c>
      <c r="W128" s="77"/>
      <c r="X128" s="77"/>
      <c r="Y128" s="83" t="s">
        <v>6384</v>
      </c>
      <c r="Z128" s="83" t="s">
        <v>8290</v>
      </c>
    </row>
    <row r="129" spans="1:26" x14ac:dyDescent="0.25">
      <c r="A129" s="62" t="s">
        <v>295</v>
      </c>
      <c r="B129" s="62" t="s">
        <v>1869</v>
      </c>
      <c r="C129" s="63"/>
      <c r="D129" s="64"/>
      <c r="E129" s="65"/>
      <c r="F129" s="66"/>
      <c r="G129" s="63"/>
      <c r="H129" s="67"/>
      <c r="I129" s="68"/>
      <c r="J129" s="68"/>
      <c r="K129" s="34"/>
      <c r="L129" s="75">
        <v>129</v>
      </c>
      <c r="M1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9" s="70"/>
      <c r="O129" s="77" t="s">
        <v>2366</v>
      </c>
      <c r="P129" s="79">
        <v>44064.978067129632</v>
      </c>
      <c r="Q129" s="77" t="s">
        <v>2410</v>
      </c>
      <c r="R129" s="80" t="s">
        <v>3442</v>
      </c>
      <c r="S129" s="77" t="s">
        <v>4267</v>
      </c>
      <c r="T129" s="77"/>
      <c r="U129" s="79">
        <v>44064.978067129632</v>
      </c>
      <c r="V129" s="80" t="s">
        <v>4384</v>
      </c>
      <c r="W129" s="77"/>
      <c r="X129" s="77"/>
      <c r="Y129" s="83" t="s">
        <v>6384</v>
      </c>
      <c r="Z129" s="83" t="s">
        <v>8290</v>
      </c>
    </row>
    <row r="130" spans="1:26" x14ac:dyDescent="0.25">
      <c r="A130" s="62" t="s">
        <v>296</v>
      </c>
      <c r="B130" s="62" t="s">
        <v>1870</v>
      </c>
      <c r="C130" s="63"/>
      <c r="D130" s="64"/>
      <c r="E130" s="65"/>
      <c r="F130" s="66"/>
      <c r="G130" s="63"/>
      <c r="H130" s="67"/>
      <c r="I130" s="68"/>
      <c r="J130" s="68"/>
      <c r="K130" s="34"/>
      <c r="L130" s="75">
        <v>130</v>
      </c>
      <c r="M1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0" s="70"/>
      <c r="O130" s="77" t="s">
        <v>2367</v>
      </c>
      <c r="P130" s="79">
        <v>44065.046875</v>
      </c>
      <c r="Q130" s="77" t="s">
        <v>2411</v>
      </c>
      <c r="R130" s="77"/>
      <c r="S130" s="77"/>
      <c r="T130" s="77" t="s">
        <v>4272</v>
      </c>
      <c r="U130" s="79">
        <v>44065.046875</v>
      </c>
      <c r="V130" s="80" t="s">
        <v>4385</v>
      </c>
      <c r="W130" s="77"/>
      <c r="X130" s="77"/>
      <c r="Y130" s="83" t="s">
        <v>6385</v>
      </c>
      <c r="Z130" s="77"/>
    </row>
    <row r="131" spans="1:26" x14ac:dyDescent="0.25">
      <c r="A131" s="62" t="s">
        <v>297</v>
      </c>
      <c r="B131" s="62" t="s">
        <v>297</v>
      </c>
      <c r="C131" s="63"/>
      <c r="D131" s="64"/>
      <c r="E131" s="65"/>
      <c r="F131" s="66"/>
      <c r="G131" s="63"/>
      <c r="H131" s="67"/>
      <c r="I131" s="68"/>
      <c r="J131" s="68"/>
      <c r="K131" s="34"/>
      <c r="L131" s="75">
        <v>131</v>
      </c>
      <c r="M1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1" s="70"/>
      <c r="O131" s="77" t="s">
        <v>178</v>
      </c>
      <c r="P131" s="79">
        <v>44065.051655092589</v>
      </c>
      <c r="Q131" s="77" t="s">
        <v>2412</v>
      </c>
      <c r="R131" s="80" t="s">
        <v>3443</v>
      </c>
      <c r="S131" s="77" t="s">
        <v>4267</v>
      </c>
      <c r="T131" s="77"/>
      <c r="U131" s="79">
        <v>44065.051655092589</v>
      </c>
      <c r="V131" s="80" t="s">
        <v>4386</v>
      </c>
      <c r="W131" s="77"/>
      <c r="X131" s="77"/>
      <c r="Y131" s="83" t="s">
        <v>6386</v>
      </c>
      <c r="Z131" s="77"/>
    </row>
    <row r="132" spans="1:26" x14ac:dyDescent="0.25">
      <c r="A132" s="62" t="s">
        <v>298</v>
      </c>
      <c r="B132" s="62" t="s">
        <v>1864</v>
      </c>
      <c r="C132" s="63"/>
      <c r="D132" s="64"/>
      <c r="E132" s="65"/>
      <c r="F132" s="66"/>
      <c r="G132" s="63"/>
      <c r="H132" s="67"/>
      <c r="I132" s="68"/>
      <c r="J132" s="68"/>
      <c r="K132" s="34"/>
      <c r="L132" s="75">
        <v>132</v>
      </c>
      <c r="M1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2" s="70"/>
      <c r="O132" s="77" t="s">
        <v>2367</v>
      </c>
      <c r="P132" s="79">
        <v>44065.054583333331</v>
      </c>
      <c r="Q132" s="77" t="s">
        <v>2403</v>
      </c>
      <c r="R132" s="77"/>
      <c r="S132" s="77"/>
      <c r="T132" s="77"/>
      <c r="U132" s="79">
        <v>44065.054583333331</v>
      </c>
      <c r="V132" s="80" t="s">
        <v>4387</v>
      </c>
      <c r="W132" s="77"/>
      <c r="X132" s="77"/>
      <c r="Y132" s="83" t="s">
        <v>6387</v>
      </c>
      <c r="Z132" s="77"/>
    </row>
    <row r="133" spans="1:26" x14ac:dyDescent="0.25">
      <c r="A133" s="62" t="s">
        <v>299</v>
      </c>
      <c r="B133" s="62" t="s">
        <v>1871</v>
      </c>
      <c r="C133" s="63"/>
      <c r="D133" s="64"/>
      <c r="E133" s="65"/>
      <c r="F133" s="66"/>
      <c r="G133" s="63"/>
      <c r="H133" s="67"/>
      <c r="I133" s="68"/>
      <c r="J133" s="68"/>
      <c r="K133" s="34"/>
      <c r="L133" s="75">
        <v>133</v>
      </c>
      <c r="M1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3" s="70"/>
      <c r="O133" s="77" t="s">
        <v>2367</v>
      </c>
      <c r="P133" s="79">
        <v>44065.058159722219</v>
      </c>
      <c r="Q133" s="77" t="s">
        <v>2413</v>
      </c>
      <c r="R133" s="80" t="s">
        <v>3444</v>
      </c>
      <c r="S133" s="77" t="s">
        <v>4267</v>
      </c>
      <c r="T133" s="77"/>
      <c r="U133" s="79">
        <v>44065.058159722219</v>
      </c>
      <c r="V133" s="80" t="s">
        <v>4388</v>
      </c>
      <c r="W133" s="77"/>
      <c r="X133" s="77"/>
      <c r="Y133" s="83" t="s">
        <v>6388</v>
      </c>
      <c r="Z133" s="83" t="s">
        <v>8291</v>
      </c>
    </row>
    <row r="134" spans="1:26" x14ac:dyDescent="0.25">
      <c r="A134" s="62" t="s">
        <v>299</v>
      </c>
      <c r="B134" s="62" t="s">
        <v>1872</v>
      </c>
      <c r="C134" s="63"/>
      <c r="D134" s="64"/>
      <c r="E134" s="65"/>
      <c r="F134" s="66"/>
      <c r="G134" s="63"/>
      <c r="H134" s="67"/>
      <c r="I134" s="68"/>
      <c r="J134" s="68"/>
      <c r="K134" s="34"/>
      <c r="L134" s="75">
        <v>134</v>
      </c>
      <c r="M1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4" s="70"/>
      <c r="O134" s="77" t="s">
        <v>2366</v>
      </c>
      <c r="P134" s="79">
        <v>44065.058159722219</v>
      </c>
      <c r="Q134" s="77" t="s">
        <v>2413</v>
      </c>
      <c r="R134" s="80" t="s">
        <v>3444</v>
      </c>
      <c r="S134" s="77" t="s">
        <v>4267</v>
      </c>
      <c r="T134" s="77"/>
      <c r="U134" s="79">
        <v>44065.058159722219</v>
      </c>
      <c r="V134" s="80" t="s">
        <v>4388</v>
      </c>
      <c r="W134" s="77"/>
      <c r="X134" s="77"/>
      <c r="Y134" s="83" t="s">
        <v>6388</v>
      </c>
      <c r="Z134" s="83" t="s">
        <v>8291</v>
      </c>
    </row>
    <row r="135" spans="1:26" x14ac:dyDescent="0.25">
      <c r="A135" s="62" t="s">
        <v>300</v>
      </c>
      <c r="B135" s="62" t="s">
        <v>1873</v>
      </c>
      <c r="C135" s="63"/>
      <c r="D135" s="64"/>
      <c r="E135" s="65"/>
      <c r="F135" s="66"/>
      <c r="G135" s="63"/>
      <c r="H135" s="67"/>
      <c r="I135" s="68"/>
      <c r="J135" s="68"/>
      <c r="K135" s="34"/>
      <c r="L135" s="75">
        <v>135</v>
      </c>
      <c r="M1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5" s="70"/>
      <c r="O135" s="77" t="s">
        <v>2366</v>
      </c>
      <c r="P135" s="79">
        <v>44064.873912037037</v>
      </c>
      <c r="Q135" s="77" t="s">
        <v>2414</v>
      </c>
      <c r="R135" s="80" t="s">
        <v>3445</v>
      </c>
      <c r="S135" s="77" t="s">
        <v>4267</v>
      </c>
      <c r="T135" s="77"/>
      <c r="U135" s="79">
        <v>44064.873912037037</v>
      </c>
      <c r="V135" s="80" t="s">
        <v>4389</v>
      </c>
      <c r="W135" s="77"/>
      <c r="X135" s="77"/>
      <c r="Y135" s="83" t="s">
        <v>6389</v>
      </c>
      <c r="Z135" s="83" t="s">
        <v>8292</v>
      </c>
    </row>
    <row r="136" spans="1:26" x14ac:dyDescent="0.25">
      <c r="A136" s="62" t="s">
        <v>300</v>
      </c>
      <c r="B136" s="62" t="s">
        <v>1874</v>
      </c>
      <c r="C136" s="63"/>
      <c r="D136" s="64"/>
      <c r="E136" s="65"/>
      <c r="F136" s="66"/>
      <c r="G136" s="63"/>
      <c r="H136" s="67"/>
      <c r="I136" s="68"/>
      <c r="J136" s="68"/>
      <c r="K136" s="34"/>
      <c r="L136" s="75">
        <v>136</v>
      </c>
      <c r="M1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6" s="70"/>
      <c r="O136" s="77" t="s">
        <v>2366</v>
      </c>
      <c r="P136" s="79">
        <v>44065.054814814815</v>
      </c>
      <c r="Q136" s="77" t="s">
        <v>2415</v>
      </c>
      <c r="R136" s="80" t="s">
        <v>3446</v>
      </c>
      <c r="S136" s="77" t="s">
        <v>4267</v>
      </c>
      <c r="T136" s="77"/>
      <c r="U136" s="79">
        <v>44065.054814814815</v>
      </c>
      <c r="V136" s="80" t="s">
        <v>4390</v>
      </c>
      <c r="W136" s="77"/>
      <c r="X136" s="77"/>
      <c r="Y136" s="83" t="s">
        <v>6390</v>
      </c>
      <c r="Z136" s="83" t="s">
        <v>8293</v>
      </c>
    </row>
    <row r="137" spans="1:26" x14ac:dyDescent="0.25">
      <c r="A137" s="62" t="s">
        <v>301</v>
      </c>
      <c r="B137" s="62" t="s">
        <v>1871</v>
      </c>
      <c r="C137" s="63"/>
      <c r="D137" s="64"/>
      <c r="E137" s="65"/>
      <c r="F137" s="66"/>
      <c r="G137" s="63"/>
      <c r="H137" s="67"/>
      <c r="I137" s="68"/>
      <c r="J137" s="68"/>
      <c r="K137" s="34"/>
      <c r="L137" s="75">
        <v>137</v>
      </c>
      <c r="M1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7" s="70"/>
      <c r="O137" s="77" t="s">
        <v>2367</v>
      </c>
      <c r="P137" s="79">
        <v>44065.059398148151</v>
      </c>
      <c r="Q137" s="77" t="s">
        <v>2416</v>
      </c>
      <c r="R137" s="80" t="s">
        <v>3447</v>
      </c>
      <c r="S137" s="77" t="s">
        <v>4267</v>
      </c>
      <c r="T137" s="77"/>
      <c r="U137" s="79">
        <v>44065.059398148151</v>
      </c>
      <c r="V137" s="80" t="s">
        <v>4391</v>
      </c>
      <c r="W137" s="77"/>
      <c r="X137" s="77"/>
      <c r="Y137" s="83" t="s">
        <v>6391</v>
      </c>
      <c r="Z137" s="83" t="s">
        <v>8291</v>
      </c>
    </row>
    <row r="138" spans="1:26" x14ac:dyDescent="0.25">
      <c r="A138" s="62" t="s">
        <v>301</v>
      </c>
      <c r="B138" s="62" t="s">
        <v>1872</v>
      </c>
      <c r="C138" s="63"/>
      <c r="D138" s="64"/>
      <c r="E138" s="65"/>
      <c r="F138" s="66"/>
      <c r="G138" s="63"/>
      <c r="H138" s="67"/>
      <c r="I138" s="68"/>
      <c r="J138" s="68"/>
      <c r="K138" s="34"/>
      <c r="L138" s="75">
        <v>138</v>
      </c>
      <c r="M1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8" s="70"/>
      <c r="O138" s="77" t="s">
        <v>2366</v>
      </c>
      <c r="P138" s="79">
        <v>44065.059398148151</v>
      </c>
      <c r="Q138" s="77" t="s">
        <v>2416</v>
      </c>
      <c r="R138" s="80" t="s">
        <v>3447</v>
      </c>
      <c r="S138" s="77" t="s">
        <v>4267</v>
      </c>
      <c r="T138" s="77"/>
      <c r="U138" s="79">
        <v>44065.059398148151</v>
      </c>
      <c r="V138" s="80" t="s">
        <v>4391</v>
      </c>
      <c r="W138" s="77"/>
      <c r="X138" s="77"/>
      <c r="Y138" s="83" t="s">
        <v>6391</v>
      </c>
      <c r="Z138" s="83" t="s">
        <v>8291</v>
      </c>
    </row>
    <row r="139" spans="1:26" x14ac:dyDescent="0.25">
      <c r="A139" s="62" t="s">
        <v>302</v>
      </c>
      <c r="B139" s="62" t="s">
        <v>1871</v>
      </c>
      <c r="C139" s="63"/>
      <c r="D139" s="64"/>
      <c r="E139" s="65"/>
      <c r="F139" s="66"/>
      <c r="G139" s="63"/>
      <c r="H139" s="67"/>
      <c r="I139" s="68"/>
      <c r="J139" s="68"/>
      <c r="K139" s="34"/>
      <c r="L139" s="75">
        <v>139</v>
      </c>
      <c r="M1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9" s="70"/>
      <c r="O139" s="77" t="s">
        <v>2367</v>
      </c>
      <c r="P139" s="79">
        <v>44065.061423611114</v>
      </c>
      <c r="Q139" s="77" t="s">
        <v>2417</v>
      </c>
      <c r="R139" s="80" t="s">
        <v>3448</v>
      </c>
      <c r="S139" s="77" t="s">
        <v>4267</v>
      </c>
      <c r="T139" s="77"/>
      <c r="U139" s="79">
        <v>44065.061423611114</v>
      </c>
      <c r="V139" s="80" t="s">
        <v>4392</v>
      </c>
      <c r="W139" s="77"/>
      <c r="X139" s="77"/>
      <c r="Y139" s="83" t="s">
        <v>6392</v>
      </c>
      <c r="Z139" s="83" t="s">
        <v>8291</v>
      </c>
    </row>
    <row r="140" spans="1:26" x14ac:dyDescent="0.25">
      <c r="A140" s="62" t="s">
        <v>302</v>
      </c>
      <c r="B140" s="62" t="s">
        <v>1872</v>
      </c>
      <c r="C140" s="63"/>
      <c r="D140" s="64"/>
      <c r="E140" s="65"/>
      <c r="F140" s="66"/>
      <c r="G140" s="63"/>
      <c r="H140" s="67"/>
      <c r="I140" s="68"/>
      <c r="J140" s="68"/>
      <c r="K140" s="34"/>
      <c r="L140" s="75">
        <v>140</v>
      </c>
      <c r="M1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0" s="70"/>
      <c r="O140" s="77" t="s">
        <v>2366</v>
      </c>
      <c r="P140" s="79">
        <v>44065.061423611114</v>
      </c>
      <c r="Q140" s="77" t="s">
        <v>2417</v>
      </c>
      <c r="R140" s="80" t="s">
        <v>3448</v>
      </c>
      <c r="S140" s="77" t="s">
        <v>4267</v>
      </c>
      <c r="T140" s="77"/>
      <c r="U140" s="79">
        <v>44065.061423611114</v>
      </c>
      <c r="V140" s="80" t="s">
        <v>4392</v>
      </c>
      <c r="W140" s="77"/>
      <c r="X140" s="77"/>
      <c r="Y140" s="83" t="s">
        <v>6392</v>
      </c>
      <c r="Z140" s="83" t="s">
        <v>8291</v>
      </c>
    </row>
    <row r="141" spans="1:26" x14ac:dyDescent="0.25">
      <c r="A141" s="62" t="s">
        <v>303</v>
      </c>
      <c r="B141" s="62" t="s">
        <v>1871</v>
      </c>
      <c r="C141" s="63"/>
      <c r="D141" s="64"/>
      <c r="E141" s="65"/>
      <c r="F141" s="66"/>
      <c r="G141" s="63"/>
      <c r="H141" s="67"/>
      <c r="I141" s="68"/>
      <c r="J141" s="68"/>
      <c r="K141" s="34"/>
      <c r="L141" s="75">
        <v>141</v>
      </c>
      <c r="M1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1" s="70"/>
      <c r="O141" s="77" t="s">
        <v>2367</v>
      </c>
      <c r="P141" s="79">
        <v>44065.063958333332</v>
      </c>
      <c r="Q141" s="77" t="s">
        <v>2418</v>
      </c>
      <c r="R141" s="80" t="s">
        <v>3449</v>
      </c>
      <c r="S141" s="77" t="s">
        <v>4267</v>
      </c>
      <c r="T141" s="77"/>
      <c r="U141" s="79">
        <v>44065.063958333332</v>
      </c>
      <c r="V141" s="80" t="s">
        <v>4393</v>
      </c>
      <c r="W141" s="77"/>
      <c r="X141" s="77"/>
      <c r="Y141" s="83" t="s">
        <v>6393</v>
      </c>
      <c r="Z141" s="83" t="s">
        <v>8291</v>
      </c>
    </row>
    <row r="142" spans="1:26" x14ac:dyDescent="0.25">
      <c r="A142" s="62" t="s">
        <v>303</v>
      </c>
      <c r="B142" s="62" t="s">
        <v>1872</v>
      </c>
      <c r="C142" s="63"/>
      <c r="D142" s="64"/>
      <c r="E142" s="65"/>
      <c r="F142" s="66"/>
      <c r="G142" s="63"/>
      <c r="H142" s="67"/>
      <c r="I142" s="68"/>
      <c r="J142" s="68"/>
      <c r="K142" s="34"/>
      <c r="L142" s="75">
        <v>142</v>
      </c>
      <c r="M1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2" s="70"/>
      <c r="O142" s="77" t="s">
        <v>2366</v>
      </c>
      <c r="P142" s="79">
        <v>44065.063958333332</v>
      </c>
      <c r="Q142" s="77" t="s">
        <v>2418</v>
      </c>
      <c r="R142" s="80" t="s">
        <v>3449</v>
      </c>
      <c r="S142" s="77" t="s">
        <v>4267</v>
      </c>
      <c r="T142" s="77"/>
      <c r="U142" s="79">
        <v>44065.063958333332</v>
      </c>
      <c r="V142" s="80" t="s">
        <v>4393</v>
      </c>
      <c r="W142" s="77"/>
      <c r="X142" s="77"/>
      <c r="Y142" s="83" t="s">
        <v>6393</v>
      </c>
      <c r="Z142" s="83" t="s">
        <v>8291</v>
      </c>
    </row>
    <row r="143" spans="1:26" x14ac:dyDescent="0.25">
      <c r="A143" s="62" t="s">
        <v>304</v>
      </c>
      <c r="B143" s="62" t="s">
        <v>1871</v>
      </c>
      <c r="C143" s="63"/>
      <c r="D143" s="64"/>
      <c r="E143" s="65"/>
      <c r="F143" s="66"/>
      <c r="G143" s="63"/>
      <c r="H143" s="67"/>
      <c r="I143" s="68"/>
      <c r="J143" s="68"/>
      <c r="K143" s="34"/>
      <c r="L143" s="75">
        <v>143</v>
      </c>
      <c r="M1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3" s="70"/>
      <c r="O143" s="77" t="s">
        <v>2367</v>
      </c>
      <c r="P143" s="79">
        <v>44065.06449074074</v>
      </c>
      <c r="Q143" s="77" t="s">
        <v>2419</v>
      </c>
      <c r="R143" s="80" t="s">
        <v>3450</v>
      </c>
      <c r="S143" s="77" t="s">
        <v>4267</v>
      </c>
      <c r="T143" s="77"/>
      <c r="U143" s="79">
        <v>44065.06449074074</v>
      </c>
      <c r="V143" s="80" t="s">
        <v>4394</v>
      </c>
      <c r="W143" s="77"/>
      <c r="X143" s="77"/>
      <c r="Y143" s="83" t="s">
        <v>6394</v>
      </c>
      <c r="Z143" s="83" t="s">
        <v>8291</v>
      </c>
    </row>
    <row r="144" spans="1:26" x14ac:dyDescent="0.25">
      <c r="A144" s="62" t="s">
        <v>304</v>
      </c>
      <c r="B144" s="62" t="s">
        <v>1872</v>
      </c>
      <c r="C144" s="63"/>
      <c r="D144" s="64"/>
      <c r="E144" s="65"/>
      <c r="F144" s="66"/>
      <c r="G144" s="63"/>
      <c r="H144" s="67"/>
      <c r="I144" s="68"/>
      <c r="J144" s="68"/>
      <c r="K144" s="34"/>
      <c r="L144" s="75">
        <v>144</v>
      </c>
      <c r="M1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4" s="70"/>
      <c r="O144" s="77" t="s">
        <v>2366</v>
      </c>
      <c r="P144" s="79">
        <v>44065.06449074074</v>
      </c>
      <c r="Q144" s="77" t="s">
        <v>2419</v>
      </c>
      <c r="R144" s="80" t="s">
        <v>3450</v>
      </c>
      <c r="S144" s="77" t="s">
        <v>4267</v>
      </c>
      <c r="T144" s="77"/>
      <c r="U144" s="79">
        <v>44065.06449074074</v>
      </c>
      <c r="V144" s="80" t="s">
        <v>4394</v>
      </c>
      <c r="W144" s="77"/>
      <c r="X144" s="77"/>
      <c r="Y144" s="83" t="s">
        <v>6394</v>
      </c>
      <c r="Z144" s="83" t="s">
        <v>8291</v>
      </c>
    </row>
    <row r="145" spans="1:26" x14ac:dyDescent="0.25">
      <c r="A145" s="62" t="s">
        <v>305</v>
      </c>
      <c r="B145" s="62" t="s">
        <v>1864</v>
      </c>
      <c r="C145" s="63"/>
      <c r="D145" s="64"/>
      <c r="E145" s="65"/>
      <c r="F145" s="66"/>
      <c r="G145" s="63"/>
      <c r="H145" s="67"/>
      <c r="I145" s="68"/>
      <c r="J145" s="68"/>
      <c r="K145" s="34"/>
      <c r="L145" s="75">
        <v>145</v>
      </c>
      <c r="M1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5" s="70"/>
      <c r="O145" s="77" t="s">
        <v>2366</v>
      </c>
      <c r="P145" s="79">
        <v>44065.012812499997</v>
      </c>
      <c r="Q145" s="77" t="s">
        <v>2420</v>
      </c>
      <c r="R145" s="80" t="s">
        <v>3451</v>
      </c>
      <c r="S145" s="77" t="s">
        <v>4267</v>
      </c>
      <c r="T145" s="77"/>
      <c r="U145" s="79">
        <v>44065.012812499997</v>
      </c>
      <c r="V145" s="80" t="s">
        <v>4395</v>
      </c>
      <c r="W145" s="77"/>
      <c r="X145" s="77"/>
      <c r="Y145" s="83" t="s">
        <v>6395</v>
      </c>
      <c r="Z145" s="83" t="s">
        <v>8288</v>
      </c>
    </row>
    <row r="146" spans="1:26" x14ac:dyDescent="0.25">
      <c r="A146" s="62" t="s">
        <v>305</v>
      </c>
      <c r="B146" s="62" t="s">
        <v>1871</v>
      </c>
      <c r="C146" s="63"/>
      <c r="D146" s="64"/>
      <c r="E146" s="65"/>
      <c r="F146" s="66"/>
      <c r="G146" s="63"/>
      <c r="H146" s="67"/>
      <c r="I146" s="68"/>
      <c r="J146" s="68"/>
      <c r="K146" s="34"/>
      <c r="L146" s="75">
        <v>146</v>
      </c>
      <c r="M1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6" s="70"/>
      <c r="O146" s="77" t="s">
        <v>2367</v>
      </c>
      <c r="P146" s="79">
        <v>44065.066076388888</v>
      </c>
      <c r="Q146" s="77" t="s">
        <v>2421</v>
      </c>
      <c r="R146" s="80" t="s">
        <v>3452</v>
      </c>
      <c r="S146" s="77" t="s">
        <v>4267</v>
      </c>
      <c r="T146" s="77"/>
      <c r="U146" s="79">
        <v>44065.066076388888</v>
      </c>
      <c r="V146" s="80" t="s">
        <v>4396</v>
      </c>
      <c r="W146" s="77"/>
      <c r="X146" s="77"/>
      <c r="Y146" s="83" t="s">
        <v>6396</v>
      </c>
      <c r="Z146" s="83" t="s">
        <v>8291</v>
      </c>
    </row>
    <row r="147" spans="1:26" x14ac:dyDescent="0.25">
      <c r="A147" s="62" t="s">
        <v>305</v>
      </c>
      <c r="B147" s="62" t="s">
        <v>1872</v>
      </c>
      <c r="C147" s="63"/>
      <c r="D147" s="64"/>
      <c r="E147" s="65"/>
      <c r="F147" s="66"/>
      <c r="G147" s="63"/>
      <c r="H147" s="67"/>
      <c r="I147" s="68"/>
      <c r="J147" s="68"/>
      <c r="K147" s="34"/>
      <c r="L147" s="75">
        <v>147</v>
      </c>
      <c r="M1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7" s="70"/>
      <c r="O147" s="77" t="s">
        <v>2366</v>
      </c>
      <c r="P147" s="79">
        <v>44065.066076388888</v>
      </c>
      <c r="Q147" s="77" t="s">
        <v>2421</v>
      </c>
      <c r="R147" s="80" t="s">
        <v>3452</v>
      </c>
      <c r="S147" s="77" t="s">
        <v>4267</v>
      </c>
      <c r="T147" s="77"/>
      <c r="U147" s="79">
        <v>44065.066076388888</v>
      </c>
      <c r="V147" s="80" t="s">
        <v>4396</v>
      </c>
      <c r="W147" s="77"/>
      <c r="X147" s="77"/>
      <c r="Y147" s="83" t="s">
        <v>6396</v>
      </c>
      <c r="Z147" s="83" t="s">
        <v>8291</v>
      </c>
    </row>
    <row r="148" spans="1:26" x14ac:dyDescent="0.25">
      <c r="A148" s="62" t="s">
        <v>306</v>
      </c>
      <c r="B148" s="62" t="s">
        <v>1875</v>
      </c>
      <c r="C148" s="63"/>
      <c r="D148" s="64"/>
      <c r="E148" s="65"/>
      <c r="F148" s="66"/>
      <c r="G148" s="63"/>
      <c r="H148" s="67"/>
      <c r="I148" s="68"/>
      <c r="J148" s="68"/>
      <c r="K148" s="34"/>
      <c r="L148" s="75">
        <v>148</v>
      </c>
      <c r="M1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8" s="70"/>
      <c r="O148" s="77" t="s">
        <v>2367</v>
      </c>
      <c r="P148" s="79">
        <v>44065.070405092592</v>
      </c>
      <c r="Q148" s="77" t="s">
        <v>2422</v>
      </c>
      <c r="R148" s="77"/>
      <c r="S148" s="77"/>
      <c r="T148" s="77"/>
      <c r="U148" s="79">
        <v>44065.070405092592</v>
      </c>
      <c r="V148" s="80" t="s">
        <v>4397</v>
      </c>
      <c r="W148" s="77"/>
      <c r="X148" s="77"/>
      <c r="Y148" s="83" t="s">
        <v>6397</v>
      </c>
      <c r="Z148" s="77"/>
    </row>
    <row r="149" spans="1:26" x14ac:dyDescent="0.25">
      <c r="A149" s="62" t="s">
        <v>306</v>
      </c>
      <c r="B149" s="62" t="s">
        <v>1876</v>
      </c>
      <c r="C149" s="63"/>
      <c r="D149" s="64"/>
      <c r="E149" s="65"/>
      <c r="F149" s="66"/>
      <c r="G149" s="63"/>
      <c r="H149" s="67"/>
      <c r="I149" s="68"/>
      <c r="J149" s="68"/>
      <c r="K149" s="34"/>
      <c r="L149" s="75">
        <v>149</v>
      </c>
      <c r="M1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9" s="70"/>
      <c r="O149" s="77" t="s">
        <v>2367</v>
      </c>
      <c r="P149" s="79">
        <v>44065.070405092592</v>
      </c>
      <c r="Q149" s="77" t="s">
        <v>2422</v>
      </c>
      <c r="R149" s="77"/>
      <c r="S149" s="77"/>
      <c r="T149" s="77"/>
      <c r="U149" s="79">
        <v>44065.070405092592</v>
      </c>
      <c r="V149" s="80" t="s">
        <v>4397</v>
      </c>
      <c r="W149" s="77"/>
      <c r="X149" s="77"/>
      <c r="Y149" s="83" t="s">
        <v>6397</v>
      </c>
      <c r="Z149" s="77"/>
    </row>
    <row r="150" spans="1:26" x14ac:dyDescent="0.25">
      <c r="A150" s="62" t="s">
        <v>306</v>
      </c>
      <c r="B150" s="62" t="s">
        <v>1877</v>
      </c>
      <c r="C150" s="63"/>
      <c r="D150" s="64"/>
      <c r="E150" s="65"/>
      <c r="F150" s="66"/>
      <c r="G150" s="63"/>
      <c r="H150" s="67"/>
      <c r="I150" s="68"/>
      <c r="J150" s="68"/>
      <c r="K150" s="34"/>
      <c r="L150" s="75">
        <v>150</v>
      </c>
      <c r="M1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0" s="70"/>
      <c r="O150" s="77" t="s">
        <v>2367</v>
      </c>
      <c r="P150" s="79">
        <v>44065.070405092592</v>
      </c>
      <c r="Q150" s="77" t="s">
        <v>2422</v>
      </c>
      <c r="R150" s="77"/>
      <c r="S150" s="77"/>
      <c r="T150" s="77"/>
      <c r="U150" s="79">
        <v>44065.070405092592</v>
      </c>
      <c r="V150" s="80" t="s">
        <v>4397</v>
      </c>
      <c r="W150" s="77"/>
      <c r="X150" s="77"/>
      <c r="Y150" s="83" t="s">
        <v>6397</v>
      </c>
      <c r="Z150" s="77"/>
    </row>
    <row r="151" spans="1:26" x14ac:dyDescent="0.25">
      <c r="A151" s="62" t="s">
        <v>306</v>
      </c>
      <c r="B151" s="62" t="s">
        <v>307</v>
      </c>
      <c r="C151" s="63"/>
      <c r="D151" s="64"/>
      <c r="E151" s="65"/>
      <c r="F151" s="66"/>
      <c r="G151" s="63"/>
      <c r="H151" s="67"/>
      <c r="I151" s="68"/>
      <c r="J151" s="68"/>
      <c r="K151" s="34"/>
      <c r="L151" s="75">
        <v>151</v>
      </c>
      <c r="M1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1" s="70"/>
      <c r="O151" s="77" t="s">
        <v>2367</v>
      </c>
      <c r="P151" s="79">
        <v>44065.070405092592</v>
      </c>
      <c r="Q151" s="77" t="s">
        <v>2422</v>
      </c>
      <c r="R151" s="77"/>
      <c r="S151" s="77"/>
      <c r="T151" s="77"/>
      <c r="U151" s="79">
        <v>44065.070405092592</v>
      </c>
      <c r="V151" s="80" t="s">
        <v>4397</v>
      </c>
      <c r="W151" s="77"/>
      <c r="X151" s="77"/>
      <c r="Y151" s="83" t="s">
        <v>6397</v>
      </c>
      <c r="Z151" s="77"/>
    </row>
    <row r="152" spans="1:26" x14ac:dyDescent="0.25">
      <c r="A152" s="62" t="s">
        <v>307</v>
      </c>
      <c r="B152" s="62" t="s">
        <v>1876</v>
      </c>
      <c r="C152" s="63"/>
      <c r="D152" s="64"/>
      <c r="E152" s="65"/>
      <c r="F152" s="66"/>
      <c r="G152" s="63"/>
      <c r="H152" s="67"/>
      <c r="I152" s="68"/>
      <c r="J152" s="68"/>
      <c r="K152" s="34"/>
      <c r="L152" s="75">
        <v>152</v>
      </c>
      <c r="M1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2" s="70"/>
      <c r="O152" s="77" t="s">
        <v>2367</v>
      </c>
      <c r="P152" s="79">
        <v>44065.069004629629</v>
      </c>
      <c r="Q152" s="77" t="s">
        <v>2423</v>
      </c>
      <c r="R152" s="80" t="s">
        <v>3453</v>
      </c>
      <c r="S152" s="77" t="s">
        <v>4267</v>
      </c>
      <c r="T152" s="77"/>
      <c r="U152" s="79">
        <v>44065.069004629629</v>
      </c>
      <c r="V152" s="80" t="s">
        <v>4398</v>
      </c>
      <c r="W152" s="77"/>
      <c r="X152" s="77"/>
      <c r="Y152" s="83" t="s">
        <v>6398</v>
      </c>
      <c r="Z152" s="83" t="s">
        <v>8294</v>
      </c>
    </row>
    <row r="153" spans="1:26" x14ac:dyDescent="0.25">
      <c r="A153" s="62" t="s">
        <v>308</v>
      </c>
      <c r="B153" s="62" t="s">
        <v>1876</v>
      </c>
      <c r="C153" s="63"/>
      <c r="D153" s="64"/>
      <c r="E153" s="65"/>
      <c r="F153" s="66"/>
      <c r="G153" s="63"/>
      <c r="H153" s="67"/>
      <c r="I153" s="68"/>
      <c r="J153" s="68"/>
      <c r="K153" s="34"/>
      <c r="L153" s="75">
        <v>153</v>
      </c>
      <c r="M1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3" s="70"/>
      <c r="O153" s="77" t="s">
        <v>2367</v>
      </c>
      <c r="P153" s="79">
        <v>44065.073622685188</v>
      </c>
      <c r="Q153" s="77" t="s">
        <v>2422</v>
      </c>
      <c r="R153" s="77"/>
      <c r="S153" s="77"/>
      <c r="T153" s="77"/>
      <c r="U153" s="79">
        <v>44065.073622685188</v>
      </c>
      <c r="V153" s="80" t="s">
        <v>4399</v>
      </c>
      <c r="W153" s="77"/>
      <c r="X153" s="77"/>
      <c r="Y153" s="83" t="s">
        <v>6399</v>
      </c>
      <c r="Z153" s="77"/>
    </row>
    <row r="154" spans="1:26" x14ac:dyDescent="0.25">
      <c r="A154" s="62" t="s">
        <v>307</v>
      </c>
      <c r="B154" s="62" t="s">
        <v>1843</v>
      </c>
      <c r="C154" s="63"/>
      <c r="D154" s="64"/>
      <c r="E154" s="65"/>
      <c r="F154" s="66"/>
      <c r="G154" s="63"/>
      <c r="H154" s="67"/>
      <c r="I154" s="68"/>
      <c r="J154" s="68"/>
      <c r="K154" s="34"/>
      <c r="L154" s="75">
        <v>154</v>
      </c>
      <c r="M1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4" s="70"/>
      <c r="O154" s="77" t="s">
        <v>2366</v>
      </c>
      <c r="P154" s="79">
        <v>44065.068715277775</v>
      </c>
      <c r="Q154" s="77" t="s">
        <v>2424</v>
      </c>
      <c r="R154" s="80" t="s">
        <v>3454</v>
      </c>
      <c r="S154" s="77" t="s">
        <v>4267</v>
      </c>
      <c r="T154" s="77"/>
      <c r="U154" s="79">
        <v>44065.068715277775</v>
      </c>
      <c r="V154" s="80" t="s">
        <v>4400</v>
      </c>
      <c r="W154" s="77"/>
      <c r="X154" s="77"/>
      <c r="Y154" s="83" t="s">
        <v>6400</v>
      </c>
      <c r="Z154" s="83" t="s">
        <v>8295</v>
      </c>
    </row>
    <row r="155" spans="1:26" x14ac:dyDescent="0.25">
      <c r="A155" s="62" t="s">
        <v>307</v>
      </c>
      <c r="B155" s="62" t="s">
        <v>1875</v>
      </c>
      <c r="C155" s="63"/>
      <c r="D155" s="64"/>
      <c r="E155" s="65"/>
      <c r="F155" s="66"/>
      <c r="G155" s="63"/>
      <c r="H155" s="67"/>
      <c r="I155" s="68"/>
      <c r="J155" s="68"/>
      <c r="K155" s="34"/>
      <c r="L155" s="75">
        <v>155</v>
      </c>
      <c r="M1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5" s="70"/>
      <c r="O155" s="77" t="s">
        <v>2367</v>
      </c>
      <c r="P155" s="79">
        <v>44065.069004629629</v>
      </c>
      <c r="Q155" s="77" t="s">
        <v>2423</v>
      </c>
      <c r="R155" s="80" t="s">
        <v>3453</v>
      </c>
      <c r="S155" s="77" t="s">
        <v>4267</v>
      </c>
      <c r="T155" s="77"/>
      <c r="U155" s="79">
        <v>44065.069004629629</v>
      </c>
      <c r="V155" s="80" t="s">
        <v>4398</v>
      </c>
      <c r="W155" s="77"/>
      <c r="X155" s="77"/>
      <c r="Y155" s="83" t="s">
        <v>6398</v>
      </c>
      <c r="Z155" s="83" t="s">
        <v>8294</v>
      </c>
    </row>
    <row r="156" spans="1:26" x14ac:dyDescent="0.25">
      <c r="A156" s="62" t="s">
        <v>307</v>
      </c>
      <c r="B156" s="62" t="s">
        <v>1877</v>
      </c>
      <c r="C156" s="63"/>
      <c r="D156" s="64"/>
      <c r="E156" s="65"/>
      <c r="F156" s="66"/>
      <c r="G156" s="63"/>
      <c r="H156" s="67"/>
      <c r="I156" s="68"/>
      <c r="J156" s="68"/>
      <c r="K156" s="34"/>
      <c r="L156" s="75">
        <v>156</v>
      </c>
      <c r="M1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6" s="70"/>
      <c r="O156" s="77" t="s">
        <v>2366</v>
      </c>
      <c r="P156" s="79">
        <v>44065.069004629629</v>
      </c>
      <c r="Q156" s="77" t="s">
        <v>2423</v>
      </c>
      <c r="R156" s="80" t="s">
        <v>3453</v>
      </c>
      <c r="S156" s="77" t="s">
        <v>4267</v>
      </c>
      <c r="T156" s="77"/>
      <c r="U156" s="79">
        <v>44065.069004629629</v>
      </c>
      <c r="V156" s="80" t="s">
        <v>4398</v>
      </c>
      <c r="W156" s="77"/>
      <c r="X156" s="77"/>
      <c r="Y156" s="83" t="s">
        <v>6398</v>
      </c>
      <c r="Z156" s="83" t="s">
        <v>8294</v>
      </c>
    </row>
    <row r="157" spans="1:26" x14ac:dyDescent="0.25">
      <c r="A157" s="62" t="s">
        <v>308</v>
      </c>
      <c r="B157" s="62" t="s">
        <v>307</v>
      </c>
      <c r="C157" s="63"/>
      <c r="D157" s="64"/>
      <c r="E157" s="65"/>
      <c r="F157" s="66"/>
      <c r="G157" s="63"/>
      <c r="H157" s="67"/>
      <c r="I157" s="68"/>
      <c r="J157" s="68"/>
      <c r="K157" s="34"/>
      <c r="L157" s="75">
        <v>157</v>
      </c>
      <c r="M1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7" s="70"/>
      <c r="O157" s="77" t="s">
        <v>2367</v>
      </c>
      <c r="P157" s="79">
        <v>44065.073622685188</v>
      </c>
      <c r="Q157" s="77" t="s">
        <v>2422</v>
      </c>
      <c r="R157" s="77"/>
      <c r="S157" s="77"/>
      <c r="T157" s="77"/>
      <c r="U157" s="79">
        <v>44065.073622685188</v>
      </c>
      <c r="V157" s="80" t="s">
        <v>4399</v>
      </c>
      <c r="W157" s="77"/>
      <c r="X157" s="77"/>
      <c r="Y157" s="83" t="s">
        <v>6399</v>
      </c>
      <c r="Z157" s="77"/>
    </row>
    <row r="158" spans="1:26" x14ac:dyDescent="0.25">
      <c r="A158" s="62" t="s">
        <v>308</v>
      </c>
      <c r="B158" s="62" t="s">
        <v>1875</v>
      </c>
      <c r="C158" s="63"/>
      <c r="D158" s="64"/>
      <c r="E158" s="65"/>
      <c r="F158" s="66"/>
      <c r="G158" s="63"/>
      <c r="H158" s="67"/>
      <c r="I158" s="68"/>
      <c r="J158" s="68"/>
      <c r="K158" s="34"/>
      <c r="L158" s="75">
        <v>158</v>
      </c>
      <c r="M1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8" s="70"/>
      <c r="O158" s="77" t="s">
        <v>2367</v>
      </c>
      <c r="P158" s="79">
        <v>44065.073622685188</v>
      </c>
      <c r="Q158" s="77" t="s">
        <v>2422</v>
      </c>
      <c r="R158" s="77"/>
      <c r="S158" s="77"/>
      <c r="T158" s="77"/>
      <c r="U158" s="79">
        <v>44065.073622685188</v>
      </c>
      <c r="V158" s="80" t="s">
        <v>4399</v>
      </c>
      <c r="W158" s="77"/>
      <c r="X158" s="77"/>
      <c r="Y158" s="83" t="s">
        <v>6399</v>
      </c>
      <c r="Z158" s="77"/>
    </row>
    <row r="159" spans="1:26" x14ac:dyDescent="0.25">
      <c r="A159" s="62" t="s">
        <v>308</v>
      </c>
      <c r="B159" s="62" t="s">
        <v>1877</v>
      </c>
      <c r="C159" s="63"/>
      <c r="D159" s="64"/>
      <c r="E159" s="65"/>
      <c r="F159" s="66"/>
      <c r="G159" s="63"/>
      <c r="H159" s="67"/>
      <c r="I159" s="68"/>
      <c r="J159" s="68"/>
      <c r="K159" s="34"/>
      <c r="L159" s="75">
        <v>159</v>
      </c>
      <c r="M1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9" s="70"/>
      <c r="O159" s="77" t="s">
        <v>2367</v>
      </c>
      <c r="P159" s="79">
        <v>44065.073622685188</v>
      </c>
      <c r="Q159" s="77" t="s">
        <v>2422</v>
      </c>
      <c r="R159" s="77"/>
      <c r="S159" s="77"/>
      <c r="T159" s="77"/>
      <c r="U159" s="79">
        <v>44065.073622685188</v>
      </c>
      <c r="V159" s="80" t="s">
        <v>4399</v>
      </c>
      <c r="W159" s="77"/>
      <c r="X159" s="77"/>
      <c r="Y159" s="83" t="s">
        <v>6399</v>
      </c>
      <c r="Z159" s="77"/>
    </row>
    <row r="160" spans="1:26" x14ac:dyDescent="0.25">
      <c r="A160" s="62" t="s">
        <v>309</v>
      </c>
      <c r="B160" s="62" t="s">
        <v>1878</v>
      </c>
      <c r="C160" s="63"/>
      <c r="D160" s="64"/>
      <c r="E160" s="65"/>
      <c r="F160" s="66"/>
      <c r="G160" s="63"/>
      <c r="H160" s="67"/>
      <c r="I160" s="68"/>
      <c r="J160" s="68"/>
      <c r="K160" s="34"/>
      <c r="L160" s="75">
        <v>160</v>
      </c>
      <c r="M1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0" s="70"/>
      <c r="O160" s="77" t="s">
        <v>2366</v>
      </c>
      <c r="P160" s="79">
        <v>44065.076006944444</v>
      </c>
      <c r="Q160" s="77" t="s">
        <v>2425</v>
      </c>
      <c r="R160" s="80" t="s">
        <v>3455</v>
      </c>
      <c r="S160" s="77" t="s">
        <v>4267</v>
      </c>
      <c r="T160" s="77"/>
      <c r="U160" s="79">
        <v>44065.076006944444</v>
      </c>
      <c r="V160" s="80" t="s">
        <v>4401</v>
      </c>
      <c r="W160" s="77"/>
      <c r="X160" s="77"/>
      <c r="Y160" s="83" t="s">
        <v>6401</v>
      </c>
      <c r="Z160" s="83" t="s">
        <v>8296</v>
      </c>
    </row>
    <row r="161" spans="1:26" x14ac:dyDescent="0.25">
      <c r="A161" s="62" t="s">
        <v>309</v>
      </c>
      <c r="B161" s="62" t="s">
        <v>1879</v>
      </c>
      <c r="C161" s="63"/>
      <c r="D161" s="64"/>
      <c r="E161" s="65"/>
      <c r="F161" s="66"/>
      <c r="G161" s="63"/>
      <c r="H161" s="67"/>
      <c r="I161" s="68"/>
      <c r="J161" s="68"/>
      <c r="K161" s="34"/>
      <c r="L161" s="75">
        <v>161</v>
      </c>
      <c r="M1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1" s="70"/>
      <c r="O161" s="77" t="s">
        <v>2367</v>
      </c>
      <c r="P161" s="79">
        <v>44065.104849537034</v>
      </c>
      <c r="Q161" s="77" t="s">
        <v>2426</v>
      </c>
      <c r="R161" s="80" t="s">
        <v>3456</v>
      </c>
      <c r="S161" s="77" t="s">
        <v>4267</v>
      </c>
      <c r="T161" s="77"/>
      <c r="U161" s="79">
        <v>44065.104849537034</v>
      </c>
      <c r="V161" s="80" t="s">
        <v>4402</v>
      </c>
      <c r="W161" s="77"/>
      <c r="X161" s="77"/>
      <c r="Y161" s="83" t="s">
        <v>6402</v>
      </c>
      <c r="Z161" s="83" t="s">
        <v>8297</v>
      </c>
    </row>
    <row r="162" spans="1:26" x14ac:dyDescent="0.25">
      <c r="A162" s="62" t="s">
        <v>309</v>
      </c>
      <c r="B162" s="62" t="s">
        <v>1880</v>
      </c>
      <c r="C162" s="63"/>
      <c r="D162" s="64"/>
      <c r="E162" s="65"/>
      <c r="F162" s="66"/>
      <c r="G162" s="63"/>
      <c r="H162" s="67"/>
      <c r="I162" s="68"/>
      <c r="J162" s="68"/>
      <c r="K162" s="34"/>
      <c r="L162" s="75">
        <v>162</v>
      </c>
      <c r="M1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2" s="70"/>
      <c r="O162" s="77" t="s">
        <v>2366</v>
      </c>
      <c r="P162" s="79">
        <v>44065.104849537034</v>
      </c>
      <c r="Q162" s="77" t="s">
        <v>2426</v>
      </c>
      <c r="R162" s="80" t="s">
        <v>3456</v>
      </c>
      <c r="S162" s="77" t="s">
        <v>4267</v>
      </c>
      <c r="T162" s="77"/>
      <c r="U162" s="79">
        <v>44065.104849537034</v>
      </c>
      <c r="V162" s="80" t="s">
        <v>4402</v>
      </c>
      <c r="W162" s="77"/>
      <c r="X162" s="77"/>
      <c r="Y162" s="83" t="s">
        <v>6402</v>
      </c>
      <c r="Z162" s="83" t="s">
        <v>8297</v>
      </c>
    </row>
    <row r="163" spans="1:26" x14ac:dyDescent="0.25">
      <c r="A163" s="62" t="s">
        <v>309</v>
      </c>
      <c r="B163" s="62" t="s">
        <v>1881</v>
      </c>
      <c r="C163" s="63"/>
      <c r="D163" s="64"/>
      <c r="E163" s="65"/>
      <c r="F163" s="66"/>
      <c r="G163" s="63"/>
      <c r="H163" s="67"/>
      <c r="I163" s="68"/>
      <c r="J163" s="68"/>
      <c r="K163" s="34"/>
      <c r="L163" s="75">
        <v>163</v>
      </c>
      <c r="M1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3" s="70"/>
      <c r="O163" s="77" t="s">
        <v>2366</v>
      </c>
      <c r="P163" s="79">
        <v>44065.126817129632</v>
      </c>
      <c r="Q163" s="77" t="s">
        <v>2427</v>
      </c>
      <c r="R163" s="80" t="s">
        <v>3457</v>
      </c>
      <c r="S163" s="77" t="s">
        <v>4267</v>
      </c>
      <c r="T163" s="77"/>
      <c r="U163" s="79">
        <v>44065.126817129632</v>
      </c>
      <c r="V163" s="80" t="s">
        <v>4403</v>
      </c>
      <c r="W163" s="77"/>
      <c r="X163" s="77"/>
      <c r="Y163" s="83" t="s">
        <v>6403</v>
      </c>
      <c r="Z163" s="83" t="s">
        <v>8298</v>
      </c>
    </row>
    <row r="164" spans="1:26" x14ac:dyDescent="0.25">
      <c r="A164" s="62" t="s">
        <v>310</v>
      </c>
      <c r="B164" s="62" t="s">
        <v>1882</v>
      </c>
      <c r="C164" s="63"/>
      <c r="D164" s="64"/>
      <c r="E164" s="65"/>
      <c r="F164" s="66"/>
      <c r="G164" s="63"/>
      <c r="H164" s="67"/>
      <c r="I164" s="68"/>
      <c r="J164" s="68"/>
      <c r="K164" s="34"/>
      <c r="L164" s="75">
        <v>164</v>
      </c>
      <c r="M1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4" s="70"/>
      <c r="O164" s="77" t="s">
        <v>2366</v>
      </c>
      <c r="P164" s="79">
        <v>44065.133796296293</v>
      </c>
      <c r="Q164" s="77" t="s">
        <v>2428</v>
      </c>
      <c r="R164" s="80" t="s">
        <v>3458</v>
      </c>
      <c r="S164" s="77" t="s">
        <v>4267</v>
      </c>
      <c r="T164" s="77"/>
      <c r="U164" s="79">
        <v>44065.133796296293</v>
      </c>
      <c r="V164" s="80" t="s">
        <v>4404</v>
      </c>
      <c r="W164" s="77"/>
      <c r="X164" s="77"/>
      <c r="Y164" s="83" t="s">
        <v>6404</v>
      </c>
      <c r="Z164" s="83" t="s">
        <v>8299</v>
      </c>
    </row>
    <row r="165" spans="1:26" x14ac:dyDescent="0.25">
      <c r="A165" s="62" t="s">
        <v>311</v>
      </c>
      <c r="B165" s="62" t="s">
        <v>311</v>
      </c>
      <c r="C165" s="63"/>
      <c r="D165" s="64"/>
      <c r="E165" s="65"/>
      <c r="F165" s="66"/>
      <c r="G165" s="63"/>
      <c r="H165" s="67"/>
      <c r="I165" s="68"/>
      <c r="J165" s="68"/>
      <c r="K165" s="34"/>
      <c r="L165" s="75">
        <v>165</v>
      </c>
      <c r="M1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5" s="70"/>
      <c r="O165" s="77" t="s">
        <v>178</v>
      </c>
      <c r="P165" s="79">
        <v>44065.134953703702</v>
      </c>
      <c r="Q165" s="77" t="s">
        <v>2429</v>
      </c>
      <c r="R165" s="80" t="s">
        <v>3459</v>
      </c>
      <c r="S165" s="77" t="s">
        <v>4267</v>
      </c>
      <c r="T165" s="77"/>
      <c r="U165" s="79">
        <v>44065.134953703702</v>
      </c>
      <c r="V165" s="80" t="s">
        <v>4405</v>
      </c>
      <c r="W165" s="77"/>
      <c r="X165" s="77"/>
      <c r="Y165" s="83" t="s">
        <v>6405</v>
      </c>
      <c r="Z165" s="77"/>
    </row>
    <row r="166" spans="1:26" x14ac:dyDescent="0.25">
      <c r="A166" s="62" t="s">
        <v>312</v>
      </c>
      <c r="B166" s="62" t="s">
        <v>1864</v>
      </c>
      <c r="C166" s="63"/>
      <c r="D166" s="64"/>
      <c r="E166" s="65"/>
      <c r="F166" s="66"/>
      <c r="G166" s="63"/>
      <c r="H166" s="67"/>
      <c r="I166" s="68"/>
      <c r="J166" s="68"/>
      <c r="K166" s="34"/>
      <c r="L166" s="75">
        <v>166</v>
      </c>
      <c r="M1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6" s="70"/>
      <c r="O166" s="77" t="s">
        <v>2367</v>
      </c>
      <c r="P166" s="79">
        <v>44065.135439814818</v>
      </c>
      <c r="Q166" s="77" t="s">
        <v>2430</v>
      </c>
      <c r="R166" s="80" t="s">
        <v>3460</v>
      </c>
      <c r="S166" s="77" t="s">
        <v>4267</v>
      </c>
      <c r="T166" s="77"/>
      <c r="U166" s="79">
        <v>44065.135439814818</v>
      </c>
      <c r="V166" s="80" t="s">
        <v>4406</v>
      </c>
      <c r="W166" s="77"/>
      <c r="X166" s="77"/>
      <c r="Y166" s="83" t="s">
        <v>6406</v>
      </c>
      <c r="Z166" s="83" t="s">
        <v>7235</v>
      </c>
    </row>
    <row r="167" spans="1:26" x14ac:dyDescent="0.25">
      <c r="A167" s="62" t="s">
        <v>313</v>
      </c>
      <c r="B167" s="62" t="s">
        <v>1864</v>
      </c>
      <c r="C167" s="63"/>
      <c r="D167" s="64"/>
      <c r="E167" s="65"/>
      <c r="F167" s="66"/>
      <c r="G167" s="63"/>
      <c r="H167" s="67"/>
      <c r="I167" s="68"/>
      <c r="J167" s="68"/>
      <c r="K167" s="34"/>
      <c r="L167" s="75">
        <v>167</v>
      </c>
      <c r="M1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7" s="70"/>
      <c r="O167" s="77" t="s">
        <v>2366</v>
      </c>
      <c r="P167" s="79">
        <v>44065.15556712963</v>
      </c>
      <c r="Q167" s="77" t="s">
        <v>2431</v>
      </c>
      <c r="R167" s="80" t="s">
        <v>3461</v>
      </c>
      <c r="S167" s="77" t="s">
        <v>4267</v>
      </c>
      <c r="T167" s="77"/>
      <c r="U167" s="79">
        <v>44065.15556712963</v>
      </c>
      <c r="V167" s="80" t="s">
        <v>4407</v>
      </c>
      <c r="W167" s="77"/>
      <c r="X167" s="77"/>
      <c r="Y167" s="83" t="s">
        <v>6407</v>
      </c>
      <c r="Z167" s="83" t="s">
        <v>8288</v>
      </c>
    </row>
    <row r="168" spans="1:26" x14ac:dyDescent="0.25">
      <c r="A168" s="62" t="s">
        <v>314</v>
      </c>
      <c r="B168" s="62" t="s">
        <v>1843</v>
      </c>
      <c r="C168" s="63"/>
      <c r="D168" s="64"/>
      <c r="E168" s="65"/>
      <c r="F168" s="66"/>
      <c r="G168" s="63"/>
      <c r="H168" s="67"/>
      <c r="I168" s="68"/>
      <c r="J168" s="68"/>
      <c r="K168" s="34"/>
      <c r="L168" s="75">
        <v>168</v>
      </c>
      <c r="M1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8" s="70"/>
      <c r="O168" s="77" t="s">
        <v>2367</v>
      </c>
      <c r="P168" s="79">
        <v>44065.164837962962</v>
      </c>
      <c r="Q168" s="77" t="s">
        <v>2432</v>
      </c>
      <c r="R168" s="80" t="s">
        <v>3462</v>
      </c>
      <c r="S168" s="77" t="s">
        <v>4267</v>
      </c>
      <c r="T168" s="77"/>
      <c r="U168" s="79">
        <v>44065.164837962962</v>
      </c>
      <c r="V168" s="80" t="s">
        <v>4408</v>
      </c>
      <c r="W168" s="77"/>
      <c r="X168" s="77"/>
      <c r="Y168" s="83" t="s">
        <v>6408</v>
      </c>
      <c r="Z168" s="83" t="s">
        <v>6409</v>
      </c>
    </row>
    <row r="169" spans="1:26" x14ac:dyDescent="0.25">
      <c r="A169" s="62" t="s">
        <v>314</v>
      </c>
      <c r="B169" s="62" t="s">
        <v>357</v>
      </c>
      <c r="C169" s="63"/>
      <c r="D169" s="64"/>
      <c r="E169" s="65"/>
      <c r="F169" s="66"/>
      <c r="G169" s="63"/>
      <c r="H169" s="67"/>
      <c r="I169" s="68"/>
      <c r="J169" s="68"/>
      <c r="K169" s="34"/>
      <c r="L169" s="75">
        <v>169</v>
      </c>
      <c r="M1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9" s="70"/>
      <c r="O169" s="77" t="s">
        <v>2367</v>
      </c>
      <c r="P169" s="79">
        <v>44065.164837962962</v>
      </c>
      <c r="Q169" s="77" t="s">
        <v>2432</v>
      </c>
      <c r="R169" s="80" t="s">
        <v>3462</v>
      </c>
      <c r="S169" s="77" t="s">
        <v>4267</v>
      </c>
      <c r="T169" s="77"/>
      <c r="U169" s="79">
        <v>44065.164837962962</v>
      </c>
      <c r="V169" s="80" t="s">
        <v>4408</v>
      </c>
      <c r="W169" s="77"/>
      <c r="X169" s="77"/>
      <c r="Y169" s="83" t="s">
        <v>6408</v>
      </c>
      <c r="Z169" s="83" t="s">
        <v>6409</v>
      </c>
    </row>
    <row r="170" spans="1:26" x14ac:dyDescent="0.25">
      <c r="A170" s="62" t="s">
        <v>314</v>
      </c>
      <c r="B170" s="62" t="s">
        <v>315</v>
      </c>
      <c r="C170" s="63"/>
      <c r="D170" s="64"/>
      <c r="E170" s="65"/>
      <c r="F170" s="66"/>
      <c r="G170" s="63"/>
      <c r="H170" s="67"/>
      <c r="I170" s="68"/>
      <c r="J170" s="68"/>
      <c r="K170" s="34"/>
      <c r="L170" s="75">
        <v>170</v>
      </c>
      <c r="M1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0" s="70"/>
      <c r="O170" s="77" t="s">
        <v>2366</v>
      </c>
      <c r="P170" s="79">
        <v>44065.164837962962</v>
      </c>
      <c r="Q170" s="77" t="s">
        <v>2432</v>
      </c>
      <c r="R170" s="80" t="s">
        <v>3462</v>
      </c>
      <c r="S170" s="77" t="s">
        <v>4267</v>
      </c>
      <c r="T170" s="77"/>
      <c r="U170" s="79">
        <v>44065.164837962962</v>
      </c>
      <c r="V170" s="80" t="s">
        <v>4408</v>
      </c>
      <c r="W170" s="77"/>
      <c r="X170" s="77"/>
      <c r="Y170" s="83" t="s">
        <v>6408</v>
      </c>
      <c r="Z170" s="83" t="s">
        <v>6409</v>
      </c>
    </row>
    <row r="171" spans="1:26" x14ac:dyDescent="0.25">
      <c r="A171" s="62" t="s">
        <v>315</v>
      </c>
      <c r="B171" s="62" t="s">
        <v>1843</v>
      </c>
      <c r="C171" s="63"/>
      <c r="D171" s="64"/>
      <c r="E171" s="65"/>
      <c r="F171" s="66"/>
      <c r="G171" s="63"/>
      <c r="H171" s="67"/>
      <c r="I171" s="68"/>
      <c r="J171" s="68"/>
      <c r="K171" s="34"/>
      <c r="L171" s="75">
        <v>171</v>
      </c>
      <c r="M1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1" s="70"/>
      <c r="O171" s="77" t="s">
        <v>2367</v>
      </c>
      <c r="P171" s="79">
        <v>44065.1641087963</v>
      </c>
      <c r="Q171" s="77" t="s">
        <v>2433</v>
      </c>
      <c r="R171" s="80" t="s">
        <v>3463</v>
      </c>
      <c r="S171" s="77" t="s">
        <v>4267</v>
      </c>
      <c r="T171" s="77"/>
      <c r="U171" s="79">
        <v>44065.1641087963</v>
      </c>
      <c r="V171" s="80" t="s">
        <v>4409</v>
      </c>
      <c r="W171" s="77"/>
      <c r="X171" s="77"/>
      <c r="Y171" s="83" t="s">
        <v>6409</v>
      </c>
      <c r="Z171" s="83" t="s">
        <v>8300</v>
      </c>
    </row>
    <row r="172" spans="1:26" x14ac:dyDescent="0.25">
      <c r="A172" s="62" t="s">
        <v>315</v>
      </c>
      <c r="B172" s="62" t="s">
        <v>357</v>
      </c>
      <c r="C172" s="63"/>
      <c r="D172" s="64"/>
      <c r="E172" s="65"/>
      <c r="F172" s="66"/>
      <c r="G172" s="63"/>
      <c r="H172" s="67"/>
      <c r="I172" s="68"/>
      <c r="J172" s="68"/>
      <c r="K172" s="34"/>
      <c r="L172" s="75">
        <v>172</v>
      </c>
      <c r="M1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2" s="70"/>
      <c r="O172" s="77" t="s">
        <v>2367</v>
      </c>
      <c r="P172" s="79">
        <v>44065.1641087963</v>
      </c>
      <c r="Q172" s="77" t="s">
        <v>2433</v>
      </c>
      <c r="R172" s="80" t="s">
        <v>3463</v>
      </c>
      <c r="S172" s="77" t="s">
        <v>4267</v>
      </c>
      <c r="T172" s="77"/>
      <c r="U172" s="79">
        <v>44065.1641087963</v>
      </c>
      <c r="V172" s="80" t="s">
        <v>4409</v>
      </c>
      <c r="W172" s="77"/>
      <c r="X172" s="77"/>
      <c r="Y172" s="83" t="s">
        <v>6409</v>
      </c>
      <c r="Z172" s="83" t="s">
        <v>8300</v>
      </c>
    </row>
    <row r="173" spans="1:26" x14ac:dyDescent="0.25">
      <c r="A173" s="62" t="s">
        <v>316</v>
      </c>
      <c r="B173" s="62" t="s">
        <v>315</v>
      </c>
      <c r="C173" s="63"/>
      <c r="D173" s="64"/>
      <c r="E173" s="65"/>
      <c r="F173" s="66"/>
      <c r="G173" s="63"/>
      <c r="H173" s="67"/>
      <c r="I173" s="68"/>
      <c r="J173" s="68"/>
      <c r="K173" s="34"/>
      <c r="L173" s="75">
        <v>173</v>
      </c>
      <c r="M1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3" s="70"/>
      <c r="O173" s="77" t="s">
        <v>2366</v>
      </c>
      <c r="P173" s="79">
        <v>44065.166226851848</v>
      </c>
      <c r="Q173" s="77" t="s">
        <v>2434</v>
      </c>
      <c r="R173" s="80" t="s">
        <v>3464</v>
      </c>
      <c r="S173" s="77" t="s">
        <v>4267</v>
      </c>
      <c r="T173" s="77"/>
      <c r="U173" s="79">
        <v>44065.166226851848</v>
      </c>
      <c r="V173" s="80" t="s">
        <v>4410</v>
      </c>
      <c r="W173" s="77"/>
      <c r="X173" s="77"/>
      <c r="Y173" s="83" t="s">
        <v>6410</v>
      </c>
      <c r="Z173" s="83" t="s">
        <v>6409</v>
      </c>
    </row>
    <row r="174" spans="1:26" x14ac:dyDescent="0.25">
      <c r="A174" s="62" t="s">
        <v>316</v>
      </c>
      <c r="B174" s="62" t="s">
        <v>1843</v>
      </c>
      <c r="C174" s="63"/>
      <c r="D174" s="64"/>
      <c r="E174" s="65"/>
      <c r="F174" s="66"/>
      <c r="G174" s="63"/>
      <c r="H174" s="67"/>
      <c r="I174" s="68"/>
      <c r="J174" s="68"/>
      <c r="K174" s="34"/>
      <c r="L174" s="75">
        <v>174</v>
      </c>
      <c r="M1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4" s="70"/>
      <c r="O174" s="77" t="s">
        <v>2367</v>
      </c>
      <c r="P174" s="79">
        <v>44065.166226851848</v>
      </c>
      <c r="Q174" s="77" t="s">
        <v>2434</v>
      </c>
      <c r="R174" s="80" t="s">
        <v>3464</v>
      </c>
      <c r="S174" s="77" t="s">
        <v>4267</v>
      </c>
      <c r="T174" s="77"/>
      <c r="U174" s="79">
        <v>44065.166226851848</v>
      </c>
      <c r="V174" s="80" t="s">
        <v>4410</v>
      </c>
      <c r="W174" s="77"/>
      <c r="X174" s="77"/>
      <c r="Y174" s="83" t="s">
        <v>6410</v>
      </c>
      <c r="Z174" s="83" t="s">
        <v>6409</v>
      </c>
    </row>
    <row r="175" spans="1:26" x14ac:dyDescent="0.25">
      <c r="A175" s="62" t="s">
        <v>316</v>
      </c>
      <c r="B175" s="62" t="s">
        <v>357</v>
      </c>
      <c r="C175" s="63"/>
      <c r="D175" s="64"/>
      <c r="E175" s="65"/>
      <c r="F175" s="66"/>
      <c r="G175" s="63"/>
      <c r="H175" s="67"/>
      <c r="I175" s="68"/>
      <c r="J175" s="68"/>
      <c r="K175" s="34"/>
      <c r="L175" s="75">
        <v>175</v>
      </c>
      <c r="M1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5" s="70"/>
      <c r="O175" s="77" t="s">
        <v>2367</v>
      </c>
      <c r="P175" s="79">
        <v>44065.166226851848</v>
      </c>
      <c r="Q175" s="77" t="s">
        <v>2434</v>
      </c>
      <c r="R175" s="80" t="s">
        <v>3464</v>
      </c>
      <c r="S175" s="77" t="s">
        <v>4267</v>
      </c>
      <c r="T175" s="77"/>
      <c r="U175" s="79">
        <v>44065.166226851848</v>
      </c>
      <c r="V175" s="80" t="s">
        <v>4410</v>
      </c>
      <c r="W175" s="77"/>
      <c r="X175" s="77"/>
      <c r="Y175" s="83" t="s">
        <v>6410</v>
      </c>
      <c r="Z175" s="83" t="s">
        <v>6409</v>
      </c>
    </row>
    <row r="176" spans="1:26" x14ac:dyDescent="0.25">
      <c r="A176" s="62" t="s">
        <v>317</v>
      </c>
      <c r="B176" s="62" t="s">
        <v>1864</v>
      </c>
      <c r="C176" s="63"/>
      <c r="D176" s="64"/>
      <c r="E176" s="65"/>
      <c r="F176" s="66"/>
      <c r="G176" s="63"/>
      <c r="H176" s="67"/>
      <c r="I176" s="68"/>
      <c r="J176" s="68"/>
      <c r="K176" s="34"/>
      <c r="L176" s="75">
        <v>176</v>
      </c>
      <c r="M1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6" s="70"/>
      <c r="O176" s="77" t="s">
        <v>2367</v>
      </c>
      <c r="P176" s="79">
        <v>44065.168437499997</v>
      </c>
      <c r="Q176" s="77" t="s">
        <v>2435</v>
      </c>
      <c r="R176" s="80" t="s">
        <v>3465</v>
      </c>
      <c r="S176" s="77" t="s">
        <v>4267</v>
      </c>
      <c r="T176" s="77"/>
      <c r="U176" s="79">
        <v>44065.168437499997</v>
      </c>
      <c r="V176" s="80" t="s">
        <v>4411</v>
      </c>
      <c r="W176" s="77"/>
      <c r="X176" s="77"/>
      <c r="Y176" s="83" t="s">
        <v>6411</v>
      </c>
      <c r="Z176" s="83" t="s">
        <v>7220</v>
      </c>
    </row>
    <row r="177" spans="1:26" x14ac:dyDescent="0.25">
      <c r="A177" s="62" t="s">
        <v>317</v>
      </c>
      <c r="B177" s="62" t="s">
        <v>866</v>
      </c>
      <c r="C177" s="63"/>
      <c r="D177" s="64"/>
      <c r="E177" s="65"/>
      <c r="F177" s="66"/>
      <c r="G177" s="63"/>
      <c r="H177" s="67"/>
      <c r="I177" s="68"/>
      <c r="J177" s="68"/>
      <c r="K177" s="34"/>
      <c r="L177" s="75">
        <v>177</v>
      </c>
      <c r="M1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7" s="70"/>
      <c r="O177" s="77" t="s">
        <v>2366</v>
      </c>
      <c r="P177" s="79">
        <v>44065.168437499997</v>
      </c>
      <c r="Q177" s="77" t="s">
        <v>2435</v>
      </c>
      <c r="R177" s="80" t="s">
        <v>3465</v>
      </c>
      <c r="S177" s="77" t="s">
        <v>4267</v>
      </c>
      <c r="T177" s="77"/>
      <c r="U177" s="79">
        <v>44065.168437499997</v>
      </c>
      <c r="V177" s="80" t="s">
        <v>4411</v>
      </c>
      <c r="W177" s="77"/>
      <c r="X177" s="77"/>
      <c r="Y177" s="83" t="s">
        <v>6411</v>
      </c>
      <c r="Z177" s="83" t="s">
        <v>7220</v>
      </c>
    </row>
    <row r="178" spans="1:26" x14ac:dyDescent="0.25">
      <c r="A178" s="62" t="s">
        <v>318</v>
      </c>
      <c r="B178" s="62" t="s">
        <v>318</v>
      </c>
      <c r="C178" s="63"/>
      <c r="D178" s="64"/>
      <c r="E178" s="65"/>
      <c r="F178" s="66"/>
      <c r="G178" s="63"/>
      <c r="H178" s="67"/>
      <c r="I178" s="68"/>
      <c r="J178" s="68"/>
      <c r="K178" s="34"/>
      <c r="L178" s="75">
        <v>178</v>
      </c>
      <c r="M1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8" s="70"/>
      <c r="O178" s="77" t="s">
        <v>178</v>
      </c>
      <c r="P178" s="79">
        <v>44065.168530092589</v>
      </c>
      <c r="Q178" s="77" t="s">
        <v>2436</v>
      </c>
      <c r="R178" s="77"/>
      <c r="S178" s="77"/>
      <c r="T178" s="77"/>
      <c r="U178" s="79">
        <v>44065.168530092589</v>
      </c>
      <c r="V178" s="80" t="s">
        <v>4412</v>
      </c>
      <c r="W178" s="77"/>
      <c r="X178" s="77"/>
      <c r="Y178" s="83" t="s">
        <v>6412</v>
      </c>
      <c r="Z178" s="83" t="s">
        <v>8301</v>
      </c>
    </row>
    <row r="179" spans="1:26" x14ac:dyDescent="0.25">
      <c r="A179" s="62" t="s">
        <v>319</v>
      </c>
      <c r="B179" s="62" t="s">
        <v>1883</v>
      </c>
      <c r="C179" s="63"/>
      <c r="D179" s="64"/>
      <c r="E179" s="65"/>
      <c r="F179" s="66"/>
      <c r="G179" s="63"/>
      <c r="H179" s="67"/>
      <c r="I179" s="68"/>
      <c r="J179" s="68"/>
      <c r="K179" s="34"/>
      <c r="L179" s="75">
        <v>179</v>
      </c>
      <c r="M1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9" s="70"/>
      <c r="O179" s="77" t="s">
        <v>2366</v>
      </c>
      <c r="P179" s="79">
        <v>44065.181747685187</v>
      </c>
      <c r="Q179" s="77" t="s">
        <v>2437</v>
      </c>
      <c r="R179" s="80" t="s">
        <v>3466</v>
      </c>
      <c r="S179" s="77" t="s">
        <v>4267</v>
      </c>
      <c r="T179" s="77"/>
      <c r="U179" s="79">
        <v>44065.181747685187</v>
      </c>
      <c r="V179" s="80" t="s">
        <v>4413</v>
      </c>
      <c r="W179" s="77"/>
      <c r="X179" s="77"/>
      <c r="Y179" s="83" t="s">
        <v>6413</v>
      </c>
      <c r="Z179" s="83" t="s">
        <v>8302</v>
      </c>
    </row>
    <row r="180" spans="1:26" x14ac:dyDescent="0.25">
      <c r="A180" s="62" t="s">
        <v>320</v>
      </c>
      <c r="B180" s="62" t="s">
        <v>1884</v>
      </c>
      <c r="C180" s="63"/>
      <c r="D180" s="64"/>
      <c r="E180" s="65"/>
      <c r="F180" s="66"/>
      <c r="G180" s="63"/>
      <c r="H180" s="67"/>
      <c r="I180" s="68"/>
      <c r="J180" s="68"/>
      <c r="K180" s="34"/>
      <c r="L180" s="75">
        <v>180</v>
      </c>
      <c r="M1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0" s="70"/>
      <c r="O180" s="77" t="s">
        <v>2367</v>
      </c>
      <c r="P180" s="79">
        <v>44065.186493055553</v>
      </c>
      <c r="Q180" s="77" t="s">
        <v>2438</v>
      </c>
      <c r="R180" s="77"/>
      <c r="S180" s="77"/>
      <c r="T180" s="77"/>
      <c r="U180" s="79">
        <v>44065.186493055553</v>
      </c>
      <c r="V180" s="80" t="s">
        <v>4414</v>
      </c>
      <c r="W180" s="77"/>
      <c r="X180" s="77"/>
      <c r="Y180" s="83" t="s">
        <v>6414</v>
      </c>
      <c r="Z180" s="83" t="s">
        <v>8303</v>
      </c>
    </row>
    <row r="181" spans="1:26" x14ac:dyDescent="0.25">
      <c r="A181" s="62" t="s">
        <v>320</v>
      </c>
      <c r="B181" s="62" t="s">
        <v>1885</v>
      </c>
      <c r="C181" s="63"/>
      <c r="D181" s="64"/>
      <c r="E181" s="65"/>
      <c r="F181" s="66"/>
      <c r="G181" s="63"/>
      <c r="H181" s="67"/>
      <c r="I181" s="68"/>
      <c r="J181" s="68"/>
      <c r="K181" s="34"/>
      <c r="L181" s="75">
        <v>181</v>
      </c>
      <c r="M1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1" s="70"/>
      <c r="O181" s="77" t="s">
        <v>2366</v>
      </c>
      <c r="P181" s="79">
        <v>44065.186493055553</v>
      </c>
      <c r="Q181" s="77" t="s">
        <v>2438</v>
      </c>
      <c r="R181" s="77"/>
      <c r="S181" s="77"/>
      <c r="T181" s="77"/>
      <c r="U181" s="79">
        <v>44065.186493055553</v>
      </c>
      <c r="V181" s="80" t="s">
        <v>4414</v>
      </c>
      <c r="W181" s="77"/>
      <c r="X181" s="77"/>
      <c r="Y181" s="83" t="s">
        <v>6414</v>
      </c>
      <c r="Z181" s="83" t="s">
        <v>8303</v>
      </c>
    </row>
    <row r="182" spans="1:26" x14ac:dyDescent="0.25">
      <c r="A182" s="62" t="s">
        <v>321</v>
      </c>
      <c r="B182" s="62" t="s">
        <v>1883</v>
      </c>
      <c r="C182" s="63"/>
      <c r="D182" s="64"/>
      <c r="E182" s="65"/>
      <c r="F182" s="66"/>
      <c r="G182" s="63"/>
      <c r="H182" s="67"/>
      <c r="I182" s="68"/>
      <c r="J182" s="68"/>
      <c r="K182" s="34"/>
      <c r="L182" s="75">
        <v>182</v>
      </c>
      <c r="M1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2" s="70"/>
      <c r="O182" s="77" t="s">
        <v>2366</v>
      </c>
      <c r="P182" s="79">
        <v>44065.195381944446</v>
      </c>
      <c r="Q182" s="77" t="s">
        <v>2439</v>
      </c>
      <c r="R182" s="80" t="s">
        <v>3467</v>
      </c>
      <c r="S182" s="77" t="s">
        <v>4267</v>
      </c>
      <c r="T182" s="77"/>
      <c r="U182" s="79">
        <v>44065.195381944446</v>
      </c>
      <c r="V182" s="80" t="s">
        <v>4415</v>
      </c>
      <c r="W182" s="77"/>
      <c r="X182" s="77"/>
      <c r="Y182" s="83" t="s">
        <v>6415</v>
      </c>
      <c r="Z182" s="83" t="s">
        <v>8302</v>
      </c>
    </row>
    <row r="183" spans="1:26" x14ac:dyDescent="0.25">
      <c r="A183" s="62" t="s">
        <v>322</v>
      </c>
      <c r="B183" s="62" t="s">
        <v>1886</v>
      </c>
      <c r="C183" s="63"/>
      <c r="D183" s="64"/>
      <c r="E183" s="65"/>
      <c r="F183" s="66"/>
      <c r="G183" s="63"/>
      <c r="H183" s="67"/>
      <c r="I183" s="68"/>
      <c r="J183" s="68"/>
      <c r="K183" s="34"/>
      <c r="L183" s="75">
        <v>183</v>
      </c>
      <c r="M1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3" s="70"/>
      <c r="O183" s="77" t="s">
        <v>2366</v>
      </c>
      <c r="P183" s="79">
        <v>44065.203599537039</v>
      </c>
      <c r="Q183" s="77" t="s">
        <v>2440</v>
      </c>
      <c r="R183" s="77"/>
      <c r="S183" s="77"/>
      <c r="T183" s="77"/>
      <c r="U183" s="79">
        <v>44065.203599537039</v>
      </c>
      <c r="V183" s="80" t="s">
        <v>4416</v>
      </c>
      <c r="W183" s="77"/>
      <c r="X183" s="77"/>
      <c r="Y183" s="83" t="s">
        <v>6416</v>
      </c>
      <c r="Z183" s="83" t="s">
        <v>8304</v>
      </c>
    </row>
    <row r="184" spans="1:26" x14ac:dyDescent="0.25">
      <c r="A184" s="62" t="s">
        <v>323</v>
      </c>
      <c r="B184" s="62" t="s">
        <v>1887</v>
      </c>
      <c r="C184" s="63"/>
      <c r="D184" s="64"/>
      <c r="E184" s="65"/>
      <c r="F184" s="66"/>
      <c r="G184" s="63"/>
      <c r="H184" s="67"/>
      <c r="I184" s="68"/>
      <c r="J184" s="68"/>
      <c r="K184" s="34"/>
      <c r="L184" s="75">
        <v>184</v>
      </c>
      <c r="M1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4" s="70"/>
      <c r="O184" s="77" t="s">
        <v>2367</v>
      </c>
      <c r="P184" s="79">
        <v>44065.206909722219</v>
      </c>
      <c r="Q184" s="77" t="s">
        <v>2441</v>
      </c>
      <c r="R184" s="77"/>
      <c r="S184" s="77"/>
      <c r="T184" s="77"/>
      <c r="U184" s="79">
        <v>44065.206909722219</v>
      </c>
      <c r="V184" s="80" t="s">
        <v>4417</v>
      </c>
      <c r="W184" s="77"/>
      <c r="X184" s="77"/>
      <c r="Y184" s="83" t="s">
        <v>6417</v>
      </c>
      <c r="Z184" s="77"/>
    </row>
    <row r="185" spans="1:26" x14ac:dyDescent="0.25">
      <c r="A185" s="62" t="s">
        <v>323</v>
      </c>
      <c r="B185" s="62" t="s">
        <v>357</v>
      </c>
      <c r="C185" s="63"/>
      <c r="D185" s="64"/>
      <c r="E185" s="65"/>
      <c r="F185" s="66"/>
      <c r="G185" s="63"/>
      <c r="H185" s="67"/>
      <c r="I185" s="68"/>
      <c r="J185" s="68"/>
      <c r="K185" s="34"/>
      <c r="L185" s="75">
        <v>185</v>
      </c>
      <c r="M1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5" s="70"/>
      <c r="O185" s="77" t="s">
        <v>2367</v>
      </c>
      <c r="P185" s="79">
        <v>44065.206909722219</v>
      </c>
      <c r="Q185" s="77" t="s">
        <v>2441</v>
      </c>
      <c r="R185" s="77"/>
      <c r="S185" s="77"/>
      <c r="T185" s="77"/>
      <c r="U185" s="79">
        <v>44065.206909722219</v>
      </c>
      <c r="V185" s="80" t="s">
        <v>4417</v>
      </c>
      <c r="W185" s="77"/>
      <c r="X185" s="77"/>
      <c r="Y185" s="83" t="s">
        <v>6417</v>
      </c>
      <c r="Z185" s="77"/>
    </row>
    <row r="186" spans="1:26" x14ac:dyDescent="0.25">
      <c r="A186" s="62" t="s">
        <v>324</v>
      </c>
      <c r="B186" s="62" t="s">
        <v>1888</v>
      </c>
      <c r="C186" s="63"/>
      <c r="D186" s="64"/>
      <c r="E186" s="65"/>
      <c r="F186" s="66"/>
      <c r="G186" s="63"/>
      <c r="H186" s="67"/>
      <c r="I186" s="68"/>
      <c r="J186" s="68"/>
      <c r="K186" s="34"/>
      <c r="L186" s="75">
        <v>186</v>
      </c>
      <c r="M1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6" s="70"/>
      <c r="O186" s="77" t="s">
        <v>2367</v>
      </c>
      <c r="P186" s="79">
        <v>44065.216319444444</v>
      </c>
      <c r="Q186" s="77" t="s">
        <v>2442</v>
      </c>
      <c r="R186" s="77"/>
      <c r="S186" s="77"/>
      <c r="T186" s="77"/>
      <c r="U186" s="79">
        <v>44065.216319444444</v>
      </c>
      <c r="V186" s="80" t="s">
        <v>4418</v>
      </c>
      <c r="W186" s="77"/>
      <c r="X186" s="77"/>
      <c r="Y186" s="83" t="s">
        <v>6418</v>
      </c>
      <c r="Z186" s="77"/>
    </row>
    <row r="187" spans="1:26" x14ac:dyDescent="0.25">
      <c r="A187" s="62" t="s">
        <v>324</v>
      </c>
      <c r="B187" s="62" t="s">
        <v>325</v>
      </c>
      <c r="C187" s="63"/>
      <c r="D187" s="64"/>
      <c r="E187" s="65"/>
      <c r="F187" s="66"/>
      <c r="G187" s="63"/>
      <c r="H187" s="67"/>
      <c r="I187" s="68"/>
      <c r="J187" s="68"/>
      <c r="K187" s="34"/>
      <c r="L187" s="75">
        <v>187</v>
      </c>
      <c r="M1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7" s="70"/>
      <c r="O187" s="77" t="s">
        <v>2367</v>
      </c>
      <c r="P187" s="79">
        <v>44065.216319444444</v>
      </c>
      <c r="Q187" s="77" t="s">
        <v>2442</v>
      </c>
      <c r="R187" s="77"/>
      <c r="S187" s="77"/>
      <c r="T187" s="77"/>
      <c r="U187" s="79">
        <v>44065.216319444444</v>
      </c>
      <c r="V187" s="80" t="s">
        <v>4418</v>
      </c>
      <c r="W187" s="77"/>
      <c r="X187" s="77"/>
      <c r="Y187" s="83" t="s">
        <v>6418</v>
      </c>
      <c r="Z187" s="77"/>
    </row>
    <row r="188" spans="1:26" x14ac:dyDescent="0.25">
      <c r="A188" s="62" t="s">
        <v>325</v>
      </c>
      <c r="B188" s="62" t="s">
        <v>1888</v>
      </c>
      <c r="C188" s="63"/>
      <c r="D188" s="64"/>
      <c r="E188" s="65"/>
      <c r="F188" s="66"/>
      <c r="G188" s="63"/>
      <c r="H188" s="67"/>
      <c r="I188" s="68"/>
      <c r="J188" s="68"/>
      <c r="K188" s="34"/>
      <c r="L188" s="75">
        <v>188</v>
      </c>
      <c r="M1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8" s="70"/>
      <c r="O188" s="77" t="s">
        <v>2367</v>
      </c>
      <c r="P188" s="79">
        <v>44065.215208333335</v>
      </c>
      <c r="Q188" s="77" t="s">
        <v>2443</v>
      </c>
      <c r="R188" s="80" t="s">
        <v>3468</v>
      </c>
      <c r="S188" s="77" t="s">
        <v>4267</v>
      </c>
      <c r="T188" s="77"/>
      <c r="U188" s="79">
        <v>44065.215208333335</v>
      </c>
      <c r="V188" s="80" t="s">
        <v>4419</v>
      </c>
      <c r="W188" s="77"/>
      <c r="X188" s="77"/>
      <c r="Y188" s="83" t="s">
        <v>6419</v>
      </c>
      <c r="Z188" s="77"/>
    </row>
    <row r="189" spans="1:26" x14ac:dyDescent="0.25">
      <c r="A189" s="62" t="s">
        <v>326</v>
      </c>
      <c r="B189" s="62" t="s">
        <v>1888</v>
      </c>
      <c r="C189" s="63"/>
      <c r="D189" s="64"/>
      <c r="E189" s="65"/>
      <c r="F189" s="66"/>
      <c r="G189" s="63"/>
      <c r="H189" s="67"/>
      <c r="I189" s="68"/>
      <c r="J189" s="68"/>
      <c r="K189" s="34"/>
      <c r="L189" s="75">
        <v>189</v>
      </c>
      <c r="M1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9" s="70"/>
      <c r="O189" s="77" t="s">
        <v>2367</v>
      </c>
      <c r="P189" s="79">
        <v>44065.216365740744</v>
      </c>
      <c r="Q189" s="77" t="s">
        <v>2442</v>
      </c>
      <c r="R189" s="77"/>
      <c r="S189" s="77"/>
      <c r="T189" s="77"/>
      <c r="U189" s="79">
        <v>44065.216365740744</v>
      </c>
      <c r="V189" s="80" t="s">
        <v>4420</v>
      </c>
      <c r="W189" s="77"/>
      <c r="X189" s="77"/>
      <c r="Y189" s="83" t="s">
        <v>6420</v>
      </c>
      <c r="Z189" s="77"/>
    </row>
    <row r="190" spans="1:26" x14ac:dyDescent="0.25">
      <c r="A190" s="62" t="s">
        <v>326</v>
      </c>
      <c r="B190" s="62" t="s">
        <v>325</v>
      </c>
      <c r="C190" s="63"/>
      <c r="D190" s="64"/>
      <c r="E190" s="65"/>
      <c r="F190" s="66"/>
      <c r="G190" s="63"/>
      <c r="H190" s="67"/>
      <c r="I190" s="68"/>
      <c r="J190" s="68"/>
      <c r="K190" s="34"/>
      <c r="L190" s="75">
        <v>190</v>
      </c>
      <c r="M1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0" s="70"/>
      <c r="O190" s="77" t="s">
        <v>2367</v>
      </c>
      <c r="P190" s="79">
        <v>44065.216365740744</v>
      </c>
      <c r="Q190" s="77" t="s">
        <v>2442</v>
      </c>
      <c r="R190" s="77"/>
      <c r="S190" s="77"/>
      <c r="T190" s="77"/>
      <c r="U190" s="79">
        <v>44065.216365740744</v>
      </c>
      <c r="V190" s="80" t="s">
        <v>4420</v>
      </c>
      <c r="W190" s="77"/>
      <c r="X190" s="77"/>
      <c r="Y190" s="83" t="s">
        <v>6420</v>
      </c>
      <c r="Z190" s="77"/>
    </row>
    <row r="191" spans="1:26" x14ac:dyDescent="0.25">
      <c r="A191" s="62" t="s">
        <v>327</v>
      </c>
      <c r="B191" s="62" t="s">
        <v>1889</v>
      </c>
      <c r="C191" s="63"/>
      <c r="D191" s="64"/>
      <c r="E191" s="65"/>
      <c r="F191" s="66"/>
      <c r="G191" s="63"/>
      <c r="H191" s="67"/>
      <c r="I191" s="68"/>
      <c r="J191" s="68"/>
      <c r="K191" s="34"/>
      <c r="L191" s="75">
        <v>191</v>
      </c>
      <c r="M1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1" s="70"/>
      <c r="O191" s="77" t="s">
        <v>2366</v>
      </c>
      <c r="P191" s="79">
        <v>44065.216956018521</v>
      </c>
      <c r="Q191" s="77" t="s">
        <v>2444</v>
      </c>
      <c r="R191" s="80" t="s">
        <v>3469</v>
      </c>
      <c r="S191" s="77" t="s">
        <v>4267</v>
      </c>
      <c r="T191" s="77"/>
      <c r="U191" s="79">
        <v>44065.216956018521</v>
      </c>
      <c r="V191" s="80" t="s">
        <v>4421</v>
      </c>
      <c r="W191" s="77"/>
      <c r="X191" s="77"/>
      <c r="Y191" s="83" t="s">
        <v>6421</v>
      </c>
      <c r="Z191" s="83" t="s">
        <v>8305</v>
      </c>
    </row>
    <row r="192" spans="1:26" x14ac:dyDescent="0.25">
      <c r="A192" s="62" t="s">
        <v>328</v>
      </c>
      <c r="B192" s="62" t="s">
        <v>1889</v>
      </c>
      <c r="C192" s="63"/>
      <c r="D192" s="64"/>
      <c r="E192" s="65"/>
      <c r="F192" s="66"/>
      <c r="G192" s="63"/>
      <c r="H192" s="67"/>
      <c r="I192" s="68"/>
      <c r="J192" s="68"/>
      <c r="K192" s="34"/>
      <c r="L192" s="75">
        <v>192</v>
      </c>
      <c r="M1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2" s="70"/>
      <c r="O192" s="77" t="s">
        <v>2367</v>
      </c>
      <c r="P192" s="79">
        <v>44065.221516203703</v>
      </c>
      <c r="Q192" s="77" t="s">
        <v>2445</v>
      </c>
      <c r="R192" s="80" t="s">
        <v>3470</v>
      </c>
      <c r="S192" s="77" t="s">
        <v>4267</v>
      </c>
      <c r="T192" s="77"/>
      <c r="U192" s="79">
        <v>44065.221516203703</v>
      </c>
      <c r="V192" s="80" t="s">
        <v>4422</v>
      </c>
      <c r="W192" s="77"/>
      <c r="X192" s="77"/>
      <c r="Y192" s="83" t="s">
        <v>6422</v>
      </c>
      <c r="Z192" s="83" t="s">
        <v>6421</v>
      </c>
    </row>
    <row r="193" spans="1:26" x14ac:dyDescent="0.25">
      <c r="A193" s="62" t="s">
        <v>327</v>
      </c>
      <c r="B193" s="62" t="s">
        <v>1890</v>
      </c>
      <c r="C193" s="63"/>
      <c r="D193" s="64"/>
      <c r="E193" s="65"/>
      <c r="F193" s="66"/>
      <c r="G193" s="63"/>
      <c r="H193" s="67"/>
      <c r="I193" s="68"/>
      <c r="J193" s="68"/>
      <c r="K193" s="34"/>
      <c r="L193" s="75">
        <v>193</v>
      </c>
      <c r="M1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3" s="70"/>
      <c r="O193" s="77" t="s">
        <v>2367</v>
      </c>
      <c r="P193" s="79">
        <v>44065.216956018521</v>
      </c>
      <c r="Q193" s="77" t="s">
        <v>2444</v>
      </c>
      <c r="R193" s="80" t="s">
        <v>3469</v>
      </c>
      <c r="S193" s="77" t="s">
        <v>4267</v>
      </c>
      <c r="T193" s="77"/>
      <c r="U193" s="79">
        <v>44065.216956018521</v>
      </c>
      <c r="V193" s="80" t="s">
        <v>4421</v>
      </c>
      <c r="W193" s="77"/>
      <c r="X193" s="77"/>
      <c r="Y193" s="83" t="s">
        <v>6421</v>
      </c>
      <c r="Z193" s="83" t="s">
        <v>8305</v>
      </c>
    </row>
    <row r="194" spans="1:26" x14ac:dyDescent="0.25">
      <c r="A194" s="62" t="s">
        <v>327</v>
      </c>
      <c r="B194" s="62" t="s">
        <v>584</v>
      </c>
      <c r="C194" s="63"/>
      <c r="D194" s="64"/>
      <c r="E194" s="65"/>
      <c r="F194" s="66"/>
      <c r="G194" s="63"/>
      <c r="H194" s="67"/>
      <c r="I194" s="68"/>
      <c r="J194" s="68"/>
      <c r="K194" s="34"/>
      <c r="L194" s="75">
        <v>194</v>
      </c>
      <c r="M1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4" s="70"/>
      <c r="O194" s="77" t="s">
        <v>2367</v>
      </c>
      <c r="P194" s="79">
        <v>44065.216956018521</v>
      </c>
      <c r="Q194" s="77" t="s">
        <v>2444</v>
      </c>
      <c r="R194" s="80" t="s">
        <v>3469</v>
      </c>
      <c r="S194" s="77" t="s">
        <v>4267</v>
      </c>
      <c r="T194" s="77"/>
      <c r="U194" s="79">
        <v>44065.216956018521</v>
      </c>
      <c r="V194" s="80" t="s">
        <v>4421</v>
      </c>
      <c r="W194" s="77"/>
      <c r="X194" s="77"/>
      <c r="Y194" s="83" t="s">
        <v>6421</v>
      </c>
      <c r="Z194" s="83" t="s">
        <v>8305</v>
      </c>
    </row>
    <row r="195" spans="1:26" x14ac:dyDescent="0.25">
      <c r="A195" s="62" t="s">
        <v>327</v>
      </c>
      <c r="B195" s="62" t="s">
        <v>586</v>
      </c>
      <c r="C195" s="63"/>
      <c r="D195" s="64"/>
      <c r="E195" s="65"/>
      <c r="F195" s="66"/>
      <c r="G195" s="63"/>
      <c r="H195" s="67"/>
      <c r="I195" s="68"/>
      <c r="J195" s="68"/>
      <c r="K195" s="34"/>
      <c r="L195" s="75">
        <v>195</v>
      </c>
      <c r="M1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5" s="70"/>
      <c r="O195" s="77" t="s">
        <v>2367</v>
      </c>
      <c r="P195" s="79">
        <v>44065.216956018521</v>
      </c>
      <c r="Q195" s="77" t="s">
        <v>2444</v>
      </c>
      <c r="R195" s="80" t="s">
        <v>3469</v>
      </c>
      <c r="S195" s="77" t="s">
        <v>4267</v>
      </c>
      <c r="T195" s="77"/>
      <c r="U195" s="79">
        <v>44065.216956018521</v>
      </c>
      <c r="V195" s="80" t="s">
        <v>4421</v>
      </c>
      <c r="W195" s="77"/>
      <c r="X195" s="77"/>
      <c r="Y195" s="83" t="s">
        <v>6421</v>
      </c>
      <c r="Z195" s="83" t="s">
        <v>8305</v>
      </c>
    </row>
    <row r="196" spans="1:26" x14ac:dyDescent="0.25">
      <c r="A196" s="62" t="s">
        <v>327</v>
      </c>
      <c r="B196" s="62" t="s">
        <v>589</v>
      </c>
      <c r="C196" s="63"/>
      <c r="D196" s="64"/>
      <c r="E196" s="65"/>
      <c r="F196" s="66"/>
      <c r="G196" s="63"/>
      <c r="H196" s="67"/>
      <c r="I196" s="68"/>
      <c r="J196" s="68"/>
      <c r="K196" s="34"/>
      <c r="L196" s="75">
        <v>196</v>
      </c>
      <c r="M1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6" s="70"/>
      <c r="O196" s="77" t="s">
        <v>2367</v>
      </c>
      <c r="P196" s="79">
        <v>44065.216956018521</v>
      </c>
      <c r="Q196" s="77" t="s">
        <v>2444</v>
      </c>
      <c r="R196" s="80" t="s">
        <v>3469</v>
      </c>
      <c r="S196" s="77" t="s">
        <v>4267</v>
      </c>
      <c r="T196" s="77"/>
      <c r="U196" s="79">
        <v>44065.216956018521</v>
      </c>
      <c r="V196" s="80" t="s">
        <v>4421</v>
      </c>
      <c r="W196" s="77"/>
      <c r="X196" s="77"/>
      <c r="Y196" s="83" t="s">
        <v>6421</v>
      </c>
      <c r="Z196" s="83" t="s">
        <v>8305</v>
      </c>
    </row>
    <row r="197" spans="1:26" x14ac:dyDescent="0.25">
      <c r="A197" s="62" t="s">
        <v>327</v>
      </c>
      <c r="B197" s="62" t="s">
        <v>587</v>
      </c>
      <c r="C197" s="63"/>
      <c r="D197" s="64"/>
      <c r="E197" s="65"/>
      <c r="F197" s="66"/>
      <c r="G197" s="63"/>
      <c r="H197" s="67"/>
      <c r="I197" s="68"/>
      <c r="J197" s="68"/>
      <c r="K197" s="34"/>
      <c r="L197" s="75">
        <v>197</v>
      </c>
      <c r="M1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7" s="70"/>
      <c r="O197" s="77" t="s">
        <v>2367</v>
      </c>
      <c r="P197" s="79">
        <v>44065.216956018521</v>
      </c>
      <c r="Q197" s="77" t="s">
        <v>2444</v>
      </c>
      <c r="R197" s="80" t="s">
        <v>3469</v>
      </c>
      <c r="S197" s="77" t="s">
        <v>4267</v>
      </c>
      <c r="T197" s="77"/>
      <c r="U197" s="79">
        <v>44065.216956018521</v>
      </c>
      <c r="V197" s="80" t="s">
        <v>4421</v>
      </c>
      <c r="W197" s="77"/>
      <c r="X197" s="77"/>
      <c r="Y197" s="83" t="s">
        <v>6421</v>
      </c>
      <c r="Z197" s="83" t="s">
        <v>8305</v>
      </c>
    </row>
    <row r="198" spans="1:26" x14ac:dyDescent="0.25">
      <c r="A198" s="62" t="s">
        <v>327</v>
      </c>
      <c r="B198" s="62" t="s">
        <v>588</v>
      </c>
      <c r="C198" s="63"/>
      <c r="D198" s="64"/>
      <c r="E198" s="65"/>
      <c r="F198" s="66"/>
      <c r="G198" s="63"/>
      <c r="H198" s="67"/>
      <c r="I198" s="68"/>
      <c r="J198" s="68"/>
      <c r="K198" s="34"/>
      <c r="L198" s="75">
        <v>198</v>
      </c>
      <c r="M1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8" s="70"/>
      <c r="O198" s="77" t="s">
        <v>2367</v>
      </c>
      <c r="P198" s="79">
        <v>44065.216956018521</v>
      </c>
      <c r="Q198" s="77" t="s">
        <v>2444</v>
      </c>
      <c r="R198" s="80" t="s">
        <v>3469</v>
      </c>
      <c r="S198" s="77" t="s">
        <v>4267</v>
      </c>
      <c r="T198" s="77"/>
      <c r="U198" s="79">
        <v>44065.216956018521</v>
      </c>
      <c r="V198" s="80" t="s">
        <v>4421</v>
      </c>
      <c r="W198" s="77"/>
      <c r="X198" s="77"/>
      <c r="Y198" s="83" t="s">
        <v>6421</v>
      </c>
      <c r="Z198" s="83" t="s">
        <v>8305</v>
      </c>
    </row>
    <row r="199" spans="1:26" x14ac:dyDescent="0.25">
      <c r="A199" s="62" t="s">
        <v>327</v>
      </c>
      <c r="B199" s="62" t="s">
        <v>590</v>
      </c>
      <c r="C199" s="63"/>
      <c r="D199" s="64"/>
      <c r="E199" s="65"/>
      <c r="F199" s="66"/>
      <c r="G199" s="63"/>
      <c r="H199" s="67"/>
      <c r="I199" s="68"/>
      <c r="J199" s="68"/>
      <c r="K199" s="34"/>
      <c r="L199" s="75">
        <v>199</v>
      </c>
      <c r="M1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9" s="70"/>
      <c r="O199" s="77" t="s">
        <v>2367</v>
      </c>
      <c r="P199" s="79">
        <v>44065.216956018521</v>
      </c>
      <c r="Q199" s="77" t="s">
        <v>2444</v>
      </c>
      <c r="R199" s="80" t="s">
        <v>3469</v>
      </c>
      <c r="S199" s="77" t="s">
        <v>4267</v>
      </c>
      <c r="T199" s="77"/>
      <c r="U199" s="79">
        <v>44065.216956018521</v>
      </c>
      <c r="V199" s="80" t="s">
        <v>4421</v>
      </c>
      <c r="W199" s="77"/>
      <c r="X199" s="77"/>
      <c r="Y199" s="83" t="s">
        <v>6421</v>
      </c>
      <c r="Z199" s="83" t="s">
        <v>8305</v>
      </c>
    </row>
    <row r="200" spans="1:26" x14ac:dyDescent="0.25">
      <c r="A200" s="62" t="s">
        <v>327</v>
      </c>
      <c r="B200" s="62" t="s">
        <v>585</v>
      </c>
      <c r="C200" s="63"/>
      <c r="D200" s="64"/>
      <c r="E200" s="65"/>
      <c r="F200" s="66"/>
      <c r="G200" s="63"/>
      <c r="H200" s="67"/>
      <c r="I200" s="68"/>
      <c r="J200" s="68"/>
      <c r="K200" s="34"/>
      <c r="L200" s="75">
        <v>200</v>
      </c>
      <c r="M2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0" s="70"/>
      <c r="O200" s="77" t="s">
        <v>2367</v>
      </c>
      <c r="P200" s="79">
        <v>44065.216956018521</v>
      </c>
      <c r="Q200" s="77" t="s">
        <v>2444</v>
      </c>
      <c r="R200" s="80" t="s">
        <v>3469</v>
      </c>
      <c r="S200" s="77" t="s">
        <v>4267</v>
      </c>
      <c r="T200" s="77"/>
      <c r="U200" s="79">
        <v>44065.216956018521</v>
      </c>
      <c r="V200" s="80" t="s">
        <v>4421</v>
      </c>
      <c r="W200" s="77"/>
      <c r="X200" s="77"/>
      <c r="Y200" s="83" t="s">
        <v>6421</v>
      </c>
      <c r="Z200" s="83" t="s">
        <v>8305</v>
      </c>
    </row>
    <row r="201" spans="1:26" x14ac:dyDescent="0.25">
      <c r="A201" s="62" t="s">
        <v>328</v>
      </c>
      <c r="B201" s="62" t="s">
        <v>327</v>
      </c>
      <c r="C201" s="63"/>
      <c r="D201" s="64"/>
      <c r="E201" s="65"/>
      <c r="F201" s="66"/>
      <c r="G201" s="63"/>
      <c r="H201" s="67"/>
      <c r="I201" s="68"/>
      <c r="J201" s="68"/>
      <c r="K201" s="34"/>
      <c r="L201" s="75">
        <v>201</v>
      </c>
      <c r="M2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1" s="70"/>
      <c r="O201" s="77" t="s">
        <v>2366</v>
      </c>
      <c r="P201" s="79">
        <v>44065.221516203703</v>
      </c>
      <c r="Q201" s="77" t="s">
        <v>2445</v>
      </c>
      <c r="R201" s="80" t="s">
        <v>3470</v>
      </c>
      <c r="S201" s="77" t="s">
        <v>4267</v>
      </c>
      <c r="T201" s="77"/>
      <c r="U201" s="79">
        <v>44065.221516203703</v>
      </c>
      <c r="V201" s="80" t="s">
        <v>4422</v>
      </c>
      <c r="W201" s="77"/>
      <c r="X201" s="77"/>
      <c r="Y201" s="83" t="s">
        <v>6422</v>
      </c>
      <c r="Z201" s="83" t="s">
        <v>6421</v>
      </c>
    </row>
    <row r="202" spans="1:26" x14ac:dyDescent="0.25">
      <c r="A202" s="62" t="s">
        <v>328</v>
      </c>
      <c r="B202" s="62" t="s">
        <v>1890</v>
      </c>
      <c r="C202" s="63"/>
      <c r="D202" s="64"/>
      <c r="E202" s="65"/>
      <c r="F202" s="66"/>
      <c r="G202" s="63"/>
      <c r="H202" s="67"/>
      <c r="I202" s="68"/>
      <c r="J202" s="68"/>
      <c r="K202" s="34"/>
      <c r="L202" s="75">
        <v>202</v>
      </c>
      <c r="M2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2" s="70"/>
      <c r="O202" s="77" t="s">
        <v>2367</v>
      </c>
      <c r="P202" s="79">
        <v>44065.217974537038</v>
      </c>
      <c r="Q202" s="77" t="s">
        <v>2446</v>
      </c>
      <c r="R202" s="80" t="s">
        <v>3471</v>
      </c>
      <c r="S202" s="77" t="s">
        <v>4267</v>
      </c>
      <c r="T202" s="77"/>
      <c r="U202" s="79">
        <v>44065.217974537038</v>
      </c>
      <c r="V202" s="80" t="s">
        <v>4423</v>
      </c>
      <c r="W202" s="77"/>
      <c r="X202" s="77"/>
      <c r="Y202" s="83" t="s">
        <v>6423</v>
      </c>
      <c r="Z202" s="83" t="s">
        <v>7165</v>
      </c>
    </row>
    <row r="203" spans="1:26" x14ac:dyDescent="0.25">
      <c r="A203" s="62" t="s">
        <v>328</v>
      </c>
      <c r="B203" s="62" t="s">
        <v>1891</v>
      </c>
      <c r="C203" s="63"/>
      <c r="D203" s="64"/>
      <c r="E203" s="65"/>
      <c r="F203" s="66"/>
      <c r="G203" s="63"/>
      <c r="H203" s="67"/>
      <c r="I203" s="68"/>
      <c r="J203" s="68"/>
      <c r="K203" s="34"/>
      <c r="L203" s="75">
        <v>203</v>
      </c>
      <c r="M2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3" s="70"/>
      <c r="O203" s="77" t="s">
        <v>2367</v>
      </c>
      <c r="P203" s="79">
        <v>44065.217974537038</v>
      </c>
      <c r="Q203" s="77" t="s">
        <v>2446</v>
      </c>
      <c r="R203" s="80" t="s">
        <v>3471</v>
      </c>
      <c r="S203" s="77" t="s">
        <v>4267</v>
      </c>
      <c r="T203" s="77"/>
      <c r="U203" s="79">
        <v>44065.217974537038</v>
      </c>
      <c r="V203" s="80" t="s">
        <v>4423</v>
      </c>
      <c r="W203" s="77"/>
      <c r="X203" s="77"/>
      <c r="Y203" s="83" t="s">
        <v>6423</v>
      </c>
      <c r="Z203" s="83" t="s">
        <v>7165</v>
      </c>
    </row>
    <row r="204" spans="1:26" x14ac:dyDescent="0.25">
      <c r="A204" s="62" t="s">
        <v>328</v>
      </c>
      <c r="B204" s="62" t="s">
        <v>840</v>
      </c>
      <c r="C204" s="63"/>
      <c r="D204" s="64"/>
      <c r="E204" s="65"/>
      <c r="F204" s="66"/>
      <c r="G204" s="63"/>
      <c r="H204" s="67"/>
      <c r="I204" s="68"/>
      <c r="J204" s="68"/>
      <c r="K204" s="34"/>
      <c r="L204" s="75">
        <v>204</v>
      </c>
      <c r="M2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4" s="70"/>
      <c r="O204" s="77" t="s">
        <v>2366</v>
      </c>
      <c r="P204" s="79">
        <v>44065.217974537038</v>
      </c>
      <c r="Q204" s="77" t="s">
        <v>2446</v>
      </c>
      <c r="R204" s="80" t="s">
        <v>3471</v>
      </c>
      <c r="S204" s="77" t="s">
        <v>4267</v>
      </c>
      <c r="T204" s="77"/>
      <c r="U204" s="79">
        <v>44065.217974537038</v>
      </c>
      <c r="V204" s="80" t="s">
        <v>4423</v>
      </c>
      <c r="W204" s="77"/>
      <c r="X204" s="77"/>
      <c r="Y204" s="83" t="s">
        <v>6423</v>
      </c>
      <c r="Z204" s="83" t="s">
        <v>7165</v>
      </c>
    </row>
    <row r="205" spans="1:26" x14ac:dyDescent="0.25">
      <c r="A205" s="62" t="s">
        <v>328</v>
      </c>
      <c r="B205" s="62" t="s">
        <v>1890</v>
      </c>
      <c r="C205" s="63"/>
      <c r="D205" s="64"/>
      <c r="E205" s="65"/>
      <c r="F205" s="66"/>
      <c r="G205" s="63"/>
      <c r="H205" s="67"/>
      <c r="I205" s="68"/>
      <c r="J205" s="68"/>
      <c r="K205" s="34"/>
      <c r="L205" s="75">
        <v>205</v>
      </c>
      <c r="M2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5" s="70"/>
      <c r="O205" s="77" t="s">
        <v>2367</v>
      </c>
      <c r="P205" s="79">
        <v>44065.221516203703</v>
      </c>
      <c r="Q205" s="77" t="s">
        <v>2445</v>
      </c>
      <c r="R205" s="80" t="s">
        <v>3470</v>
      </c>
      <c r="S205" s="77" t="s">
        <v>4267</v>
      </c>
      <c r="T205" s="77"/>
      <c r="U205" s="79">
        <v>44065.221516203703</v>
      </c>
      <c r="V205" s="80" t="s">
        <v>4422</v>
      </c>
      <c r="W205" s="77"/>
      <c r="X205" s="77"/>
      <c r="Y205" s="83" t="s">
        <v>6422</v>
      </c>
      <c r="Z205" s="83" t="s">
        <v>6421</v>
      </c>
    </row>
    <row r="206" spans="1:26" x14ac:dyDescent="0.25">
      <c r="A206" s="62" t="s">
        <v>328</v>
      </c>
      <c r="B206" s="62" t="s">
        <v>584</v>
      </c>
      <c r="C206" s="63"/>
      <c r="D206" s="64"/>
      <c r="E206" s="65"/>
      <c r="F206" s="66"/>
      <c r="G206" s="63"/>
      <c r="H206" s="67"/>
      <c r="I206" s="68"/>
      <c r="J206" s="68"/>
      <c r="K206" s="34"/>
      <c r="L206" s="75">
        <v>206</v>
      </c>
      <c r="M2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6" s="70"/>
      <c r="O206" s="77" t="s">
        <v>2367</v>
      </c>
      <c r="P206" s="79">
        <v>44065.221516203703</v>
      </c>
      <c r="Q206" s="77" t="s">
        <v>2445</v>
      </c>
      <c r="R206" s="80" t="s">
        <v>3470</v>
      </c>
      <c r="S206" s="77" t="s">
        <v>4267</v>
      </c>
      <c r="T206" s="77"/>
      <c r="U206" s="79">
        <v>44065.221516203703</v>
      </c>
      <c r="V206" s="80" t="s">
        <v>4422</v>
      </c>
      <c r="W206" s="77"/>
      <c r="X206" s="77"/>
      <c r="Y206" s="83" t="s">
        <v>6422</v>
      </c>
      <c r="Z206" s="83" t="s">
        <v>6421</v>
      </c>
    </row>
    <row r="207" spans="1:26" x14ac:dyDescent="0.25">
      <c r="A207" s="62" t="s">
        <v>328</v>
      </c>
      <c r="B207" s="62" t="s">
        <v>586</v>
      </c>
      <c r="C207" s="63"/>
      <c r="D207" s="64"/>
      <c r="E207" s="65"/>
      <c r="F207" s="66"/>
      <c r="G207" s="63"/>
      <c r="H207" s="67"/>
      <c r="I207" s="68"/>
      <c r="J207" s="68"/>
      <c r="K207" s="34"/>
      <c r="L207" s="75">
        <v>207</v>
      </c>
      <c r="M2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7" s="70"/>
      <c r="O207" s="77" t="s">
        <v>2367</v>
      </c>
      <c r="P207" s="79">
        <v>44065.221516203703</v>
      </c>
      <c r="Q207" s="77" t="s">
        <v>2445</v>
      </c>
      <c r="R207" s="80" t="s">
        <v>3470</v>
      </c>
      <c r="S207" s="77" t="s">
        <v>4267</v>
      </c>
      <c r="T207" s="77"/>
      <c r="U207" s="79">
        <v>44065.221516203703</v>
      </c>
      <c r="V207" s="80" t="s">
        <v>4422</v>
      </c>
      <c r="W207" s="77"/>
      <c r="X207" s="77"/>
      <c r="Y207" s="83" t="s">
        <v>6422</v>
      </c>
      <c r="Z207" s="83" t="s">
        <v>6421</v>
      </c>
    </row>
    <row r="208" spans="1:26" x14ac:dyDescent="0.25">
      <c r="A208" s="62" t="s">
        <v>328</v>
      </c>
      <c r="B208" s="62" t="s">
        <v>589</v>
      </c>
      <c r="C208" s="63"/>
      <c r="D208" s="64"/>
      <c r="E208" s="65"/>
      <c r="F208" s="66"/>
      <c r="G208" s="63"/>
      <c r="H208" s="67"/>
      <c r="I208" s="68"/>
      <c r="J208" s="68"/>
      <c r="K208" s="34"/>
      <c r="L208" s="75">
        <v>208</v>
      </c>
      <c r="M2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8" s="70"/>
      <c r="O208" s="77" t="s">
        <v>2367</v>
      </c>
      <c r="P208" s="79">
        <v>44065.221516203703</v>
      </c>
      <c r="Q208" s="77" t="s">
        <v>2445</v>
      </c>
      <c r="R208" s="80" t="s">
        <v>3470</v>
      </c>
      <c r="S208" s="77" t="s">
        <v>4267</v>
      </c>
      <c r="T208" s="77"/>
      <c r="U208" s="79">
        <v>44065.221516203703</v>
      </c>
      <c r="V208" s="80" t="s">
        <v>4422</v>
      </c>
      <c r="W208" s="77"/>
      <c r="X208" s="77"/>
      <c r="Y208" s="83" t="s">
        <v>6422</v>
      </c>
      <c r="Z208" s="83" t="s">
        <v>6421</v>
      </c>
    </row>
    <row r="209" spans="1:26" x14ac:dyDescent="0.25">
      <c r="A209" s="62" t="s">
        <v>328</v>
      </c>
      <c r="B209" s="62" t="s">
        <v>587</v>
      </c>
      <c r="C209" s="63"/>
      <c r="D209" s="64"/>
      <c r="E209" s="65"/>
      <c r="F209" s="66"/>
      <c r="G209" s="63"/>
      <c r="H209" s="67"/>
      <c r="I209" s="68"/>
      <c r="J209" s="68"/>
      <c r="K209" s="34"/>
      <c r="L209" s="75">
        <v>209</v>
      </c>
      <c r="M2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9" s="70"/>
      <c r="O209" s="77" t="s">
        <v>2367</v>
      </c>
      <c r="P209" s="79">
        <v>44065.221516203703</v>
      </c>
      <c r="Q209" s="77" t="s">
        <v>2445</v>
      </c>
      <c r="R209" s="80" t="s">
        <v>3470</v>
      </c>
      <c r="S209" s="77" t="s">
        <v>4267</v>
      </c>
      <c r="T209" s="77"/>
      <c r="U209" s="79">
        <v>44065.221516203703</v>
      </c>
      <c r="V209" s="80" t="s">
        <v>4422</v>
      </c>
      <c r="W209" s="77"/>
      <c r="X209" s="77"/>
      <c r="Y209" s="83" t="s">
        <v>6422</v>
      </c>
      <c r="Z209" s="83" t="s">
        <v>6421</v>
      </c>
    </row>
    <row r="210" spans="1:26" x14ac:dyDescent="0.25">
      <c r="A210" s="62" t="s">
        <v>328</v>
      </c>
      <c r="B210" s="62" t="s">
        <v>588</v>
      </c>
      <c r="C210" s="63"/>
      <c r="D210" s="64"/>
      <c r="E210" s="65"/>
      <c r="F210" s="66"/>
      <c r="G210" s="63"/>
      <c r="H210" s="67"/>
      <c r="I210" s="68"/>
      <c r="J210" s="68"/>
      <c r="K210" s="34"/>
      <c r="L210" s="75">
        <v>210</v>
      </c>
      <c r="M2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0" s="70"/>
      <c r="O210" s="77" t="s">
        <v>2367</v>
      </c>
      <c r="P210" s="79">
        <v>44065.221516203703</v>
      </c>
      <c r="Q210" s="77" t="s">
        <v>2445</v>
      </c>
      <c r="R210" s="80" t="s">
        <v>3470</v>
      </c>
      <c r="S210" s="77" t="s">
        <v>4267</v>
      </c>
      <c r="T210" s="77"/>
      <c r="U210" s="79">
        <v>44065.221516203703</v>
      </c>
      <c r="V210" s="80" t="s">
        <v>4422</v>
      </c>
      <c r="W210" s="77"/>
      <c r="X210" s="77"/>
      <c r="Y210" s="83" t="s">
        <v>6422</v>
      </c>
      <c r="Z210" s="83" t="s">
        <v>6421</v>
      </c>
    </row>
    <row r="211" spans="1:26" x14ac:dyDescent="0.25">
      <c r="A211" s="62" t="s">
        <v>328</v>
      </c>
      <c r="B211" s="62" t="s">
        <v>590</v>
      </c>
      <c r="C211" s="63"/>
      <c r="D211" s="64"/>
      <c r="E211" s="65"/>
      <c r="F211" s="66"/>
      <c r="G211" s="63"/>
      <c r="H211" s="67"/>
      <c r="I211" s="68"/>
      <c r="J211" s="68"/>
      <c r="K211" s="34"/>
      <c r="L211" s="75">
        <v>211</v>
      </c>
      <c r="M2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1" s="70"/>
      <c r="O211" s="77" t="s">
        <v>2367</v>
      </c>
      <c r="P211" s="79">
        <v>44065.221516203703</v>
      </c>
      <c r="Q211" s="77" t="s">
        <v>2445</v>
      </c>
      <c r="R211" s="80" t="s">
        <v>3470</v>
      </c>
      <c r="S211" s="77" t="s">
        <v>4267</v>
      </c>
      <c r="T211" s="77"/>
      <c r="U211" s="79">
        <v>44065.221516203703</v>
      </c>
      <c r="V211" s="80" t="s">
        <v>4422</v>
      </c>
      <c r="W211" s="77"/>
      <c r="X211" s="77"/>
      <c r="Y211" s="83" t="s">
        <v>6422</v>
      </c>
      <c r="Z211" s="83" t="s">
        <v>6421</v>
      </c>
    </row>
    <row r="212" spans="1:26" x14ac:dyDescent="0.25">
      <c r="A212" s="62" t="s">
        <v>328</v>
      </c>
      <c r="B212" s="62" t="s">
        <v>585</v>
      </c>
      <c r="C212" s="63"/>
      <c r="D212" s="64"/>
      <c r="E212" s="65"/>
      <c r="F212" s="66"/>
      <c r="G212" s="63"/>
      <c r="H212" s="67"/>
      <c r="I212" s="68"/>
      <c r="J212" s="68"/>
      <c r="K212" s="34"/>
      <c r="L212" s="75">
        <v>212</v>
      </c>
      <c r="M2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2" s="70"/>
      <c r="O212" s="77" t="s">
        <v>2367</v>
      </c>
      <c r="P212" s="79">
        <v>44065.221516203703</v>
      </c>
      <c r="Q212" s="77" t="s">
        <v>2445</v>
      </c>
      <c r="R212" s="80" t="s">
        <v>3470</v>
      </c>
      <c r="S212" s="77" t="s">
        <v>4267</v>
      </c>
      <c r="T212" s="77"/>
      <c r="U212" s="79">
        <v>44065.221516203703</v>
      </c>
      <c r="V212" s="80" t="s">
        <v>4422</v>
      </c>
      <c r="W212" s="77"/>
      <c r="X212" s="77"/>
      <c r="Y212" s="83" t="s">
        <v>6422</v>
      </c>
      <c r="Z212" s="83" t="s">
        <v>6421</v>
      </c>
    </row>
    <row r="213" spans="1:26" x14ac:dyDescent="0.25">
      <c r="A213" s="62" t="s">
        <v>329</v>
      </c>
      <c r="B213" s="62" t="s">
        <v>1870</v>
      </c>
      <c r="C213" s="63"/>
      <c r="D213" s="64"/>
      <c r="E213" s="65"/>
      <c r="F213" s="66"/>
      <c r="G213" s="63"/>
      <c r="H213" s="67"/>
      <c r="I213" s="68"/>
      <c r="J213" s="68"/>
      <c r="K213" s="34"/>
      <c r="L213" s="75">
        <v>213</v>
      </c>
      <c r="M2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3" s="70"/>
      <c r="O213" s="77" t="s">
        <v>2367</v>
      </c>
      <c r="P213" s="79">
        <v>44065.234409722223</v>
      </c>
      <c r="Q213" s="77" t="s">
        <v>2411</v>
      </c>
      <c r="R213" s="77"/>
      <c r="S213" s="77"/>
      <c r="T213" s="77" t="s">
        <v>4272</v>
      </c>
      <c r="U213" s="79">
        <v>44065.234409722223</v>
      </c>
      <c r="V213" s="80" t="s">
        <v>4424</v>
      </c>
      <c r="W213" s="77"/>
      <c r="X213" s="77"/>
      <c r="Y213" s="83" t="s">
        <v>6424</v>
      </c>
      <c r="Z213" s="77"/>
    </row>
    <row r="214" spans="1:26" x14ac:dyDescent="0.25">
      <c r="A214" s="62" t="s">
        <v>330</v>
      </c>
      <c r="B214" s="62" t="s">
        <v>334</v>
      </c>
      <c r="C214" s="63"/>
      <c r="D214" s="64"/>
      <c r="E214" s="65"/>
      <c r="F214" s="66"/>
      <c r="G214" s="63"/>
      <c r="H214" s="67"/>
      <c r="I214" s="68"/>
      <c r="J214" s="68"/>
      <c r="K214" s="34"/>
      <c r="L214" s="75">
        <v>214</v>
      </c>
      <c r="M2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4" s="70"/>
      <c r="O214" s="77" t="s">
        <v>2367</v>
      </c>
      <c r="P214" s="79">
        <v>44065.24763888889</v>
      </c>
      <c r="Q214" s="77" t="s">
        <v>2447</v>
      </c>
      <c r="R214" s="77"/>
      <c r="S214" s="77"/>
      <c r="T214" s="77"/>
      <c r="U214" s="79">
        <v>44065.24763888889</v>
      </c>
      <c r="V214" s="80" t="s">
        <v>4425</v>
      </c>
      <c r="W214" s="77"/>
      <c r="X214" s="77"/>
      <c r="Y214" s="83" t="s">
        <v>6425</v>
      </c>
      <c r="Z214" s="77"/>
    </row>
    <row r="215" spans="1:26" x14ac:dyDescent="0.25">
      <c r="A215" s="62" t="s">
        <v>331</v>
      </c>
      <c r="B215" s="62" t="s">
        <v>331</v>
      </c>
      <c r="C215" s="63"/>
      <c r="D215" s="64"/>
      <c r="E215" s="65"/>
      <c r="F215" s="66"/>
      <c r="G215" s="63"/>
      <c r="H215" s="67"/>
      <c r="I215" s="68"/>
      <c r="J215" s="68"/>
      <c r="K215" s="34"/>
      <c r="L215" s="75">
        <v>215</v>
      </c>
      <c r="M2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5" s="70"/>
      <c r="O215" s="77" t="s">
        <v>178</v>
      </c>
      <c r="P215" s="79">
        <v>44065.247731481482</v>
      </c>
      <c r="Q215" s="77" t="s">
        <v>2448</v>
      </c>
      <c r="R215" s="80" t="s">
        <v>3472</v>
      </c>
      <c r="S215" s="77" t="s">
        <v>4267</v>
      </c>
      <c r="T215" s="77"/>
      <c r="U215" s="79">
        <v>44065.247731481482</v>
      </c>
      <c r="V215" s="80" t="s">
        <v>4426</v>
      </c>
      <c r="W215" s="77"/>
      <c r="X215" s="77"/>
      <c r="Y215" s="83" t="s">
        <v>6426</v>
      </c>
      <c r="Z215" s="77"/>
    </row>
    <row r="216" spans="1:26" x14ac:dyDescent="0.25">
      <c r="A216" s="62" t="s">
        <v>332</v>
      </c>
      <c r="B216" s="62" t="s">
        <v>1892</v>
      </c>
      <c r="C216" s="63"/>
      <c r="D216" s="64"/>
      <c r="E216" s="65"/>
      <c r="F216" s="66"/>
      <c r="G216" s="63"/>
      <c r="H216" s="67"/>
      <c r="I216" s="68"/>
      <c r="J216" s="68"/>
      <c r="K216" s="34"/>
      <c r="L216" s="75">
        <v>216</v>
      </c>
      <c r="M2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6" s="70"/>
      <c r="O216" s="77" t="s">
        <v>2367</v>
      </c>
      <c r="P216" s="79">
        <v>44065.249872685185</v>
      </c>
      <c r="Q216" s="77" t="s">
        <v>2449</v>
      </c>
      <c r="R216" s="80" t="s">
        <v>3473</v>
      </c>
      <c r="S216" s="77" t="s">
        <v>4267</v>
      </c>
      <c r="T216" s="77"/>
      <c r="U216" s="79">
        <v>44065.249872685185</v>
      </c>
      <c r="V216" s="80" t="s">
        <v>4427</v>
      </c>
      <c r="W216" s="77"/>
      <c r="X216" s="77"/>
      <c r="Y216" s="83" t="s">
        <v>6427</v>
      </c>
      <c r="Z216" s="83" t="s">
        <v>8306</v>
      </c>
    </row>
    <row r="217" spans="1:26" x14ac:dyDescent="0.25">
      <c r="A217" s="62" t="s">
        <v>332</v>
      </c>
      <c r="B217" s="62" t="s">
        <v>1893</v>
      </c>
      <c r="C217" s="63"/>
      <c r="D217" s="64"/>
      <c r="E217" s="65"/>
      <c r="F217" s="66"/>
      <c r="G217" s="63"/>
      <c r="H217" s="67"/>
      <c r="I217" s="68"/>
      <c r="J217" s="68"/>
      <c r="K217" s="34"/>
      <c r="L217" s="75">
        <v>217</v>
      </c>
      <c r="M2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7" s="70"/>
      <c r="O217" s="77" t="s">
        <v>2367</v>
      </c>
      <c r="P217" s="79">
        <v>44065.249872685185</v>
      </c>
      <c r="Q217" s="77" t="s">
        <v>2449</v>
      </c>
      <c r="R217" s="80" t="s">
        <v>3473</v>
      </c>
      <c r="S217" s="77" t="s">
        <v>4267</v>
      </c>
      <c r="T217" s="77"/>
      <c r="U217" s="79">
        <v>44065.249872685185</v>
      </c>
      <c r="V217" s="80" t="s">
        <v>4427</v>
      </c>
      <c r="W217" s="77"/>
      <c r="X217" s="77"/>
      <c r="Y217" s="83" t="s">
        <v>6427</v>
      </c>
      <c r="Z217" s="83" t="s">
        <v>8306</v>
      </c>
    </row>
    <row r="218" spans="1:26" x14ac:dyDescent="0.25">
      <c r="A218" s="62" t="s">
        <v>332</v>
      </c>
      <c r="B218" s="62" t="s">
        <v>1894</v>
      </c>
      <c r="C218" s="63"/>
      <c r="D218" s="64"/>
      <c r="E218" s="65"/>
      <c r="F218" s="66"/>
      <c r="G218" s="63"/>
      <c r="H218" s="67"/>
      <c r="I218" s="68"/>
      <c r="J218" s="68"/>
      <c r="K218" s="34"/>
      <c r="L218" s="75">
        <v>218</v>
      </c>
      <c r="M2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8" s="70"/>
      <c r="O218" s="77" t="s">
        <v>2366</v>
      </c>
      <c r="P218" s="79">
        <v>44065.249872685185</v>
      </c>
      <c r="Q218" s="77" t="s">
        <v>2449</v>
      </c>
      <c r="R218" s="80" t="s">
        <v>3473</v>
      </c>
      <c r="S218" s="77" t="s">
        <v>4267</v>
      </c>
      <c r="T218" s="77"/>
      <c r="U218" s="79">
        <v>44065.249872685185</v>
      </c>
      <c r="V218" s="80" t="s">
        <v>4427</v>
      </c>
      <c r="W218" s="77"/>
      <c r="X218" s="77"/>
      <c r="Y218" s="83" t="s">
        <v>6427</v>
      </c>
      <c r="Z218" s="83" t="s">
        <v>8306</v>
      </c>
    </row>
    <row r="219" spans="1:26" x14ac:dyDescent="0.25">
      <c r="A219" s="62" t="s">
        <v>333</v>
      </c>
      <c r="B219" s="62" t="s">
        <v>1895</v>
      </c>
      <c r="C219" s="63"/>
      <c r="D219" s="64"/>
      <c r="E219" s="65"/>
      <c r="F219" s="66"/>
      <c r="G219" s="63"/>
      <c r="H219" s="67"/>
      <c r="I219" s="68"/>
      <c r="J219" s="68"/>
      <c r="K219" s="34"/>
      <c r="L219" s="75">
        <v>219</v>
      </c>
      <c r="M2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9" s="70"/>
      <c r="O219" s="77" t="s">
        <v>2367</v>
      </c>
      <c r="P219" s="79">
        <v>44065.254386574074</v>
      </c>
      <c r="Q219" s="77" t="s">
        <v>2450</v>
      </c>
      <c r="R219" s="77"/>
      <c r="S219" s="77"/>
      <c r="T219" s="77"/>
      <c r="U219" s="79">
        <v>44065.254386574074</v>
      </c>
      <c r="V219" s="80" t="s">
        <v>4428</v>
      </c>
      <c r="W219" s="77"/>
      <c r="X219" s="77"/>
      <c r="Y219" s="83" t="s">
        <v>6428</v>
      </c>
      <c r="Z219" s="83" t="s">
        <v>6473</v>
      </c>
    </row>
    <row r="220" spans="1:26" x14ac:dyDescent="0.25">
      <c r="A220" s="62" t="s">
        <v>333</v>
      </c>
      <c r="B220" s="62" t="s">
        <v>1896</v>
      </c>
      <c r="C220" s="63"/>
      <c r="D220" s="64"/>
      <c r="E220" s="65"/>
      <c r="F220" s="66"/>
      <c r="G220" s="63"/>
      <c r="H220" s="67"/>
      <c r="I220" s="68"/>
      <c r="J220" s="68"/>
      <c r="K220" s="34"/>
      <c r="L220" s="75">
        <v>220</v>
      </c>
      <c r="M2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0" s="70"/>
      <c r="O220" s="77" t="s">
        <v>2367</v>
      </c>
      <c r="P220" s="79">
        <v>44065.254386574074</v>
      </c>
      <c r="Q220" s="77" t="s">
        <v>2450</v>
      </c>
      <c r="R220" s="77"/>
      <c r="S220" s="77"/>
      <c r="T220" s="77"/>
      <c r="U220" s="79">
        <v>44065.254386574074</v>
      </c>
      <c r="V220" s="80" t="s">
        <v>4428</v>
      </c>
      <c r="W220" s="77"/>
      <c r="X220" s="77"/>
      <c r="Y220" s="83" t="s">
        <v>6428</v>
      </c>
      <c r="Z220" s="83" t="s">
        <v>6473</v>
      </c>
    </row>
    <row r="221" spans="1:26" x14ac:dyDescent="0.25">
      <c r="A221" s="62" t="s">
        <v>333</v>
      </c>
      <c r="B221" s="62" t="s">
        <v>357</v>
      </c>
      <c r="C221" s="63"/>
      <c r="D221" s="64"/>
      <c r="E221" s="65"/>
      <c r="F221" s="66"/>
      <c r="G221" s="63"/>
      <c r="H221" s="67"/>
      <c r="I221" s="68"/>
      <c r="J221" s="68"/>
      <c r="K221" s="34"/>
      <c r="L221" s="75">
        <v>221</v>
      </c>
      <c r="M2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1" s="70"/>
      <c r="O221" s="77" t="s">
        <v>2366</v>
      </c>
      <c r="P221" s="79">
        <v>44065.254386574074</v>
      </c>
      <c r="Q221" s="77" t="s">
        <v>2450</v>
      </c>
      <c r="R221" s="77"/>
      <c r="S221" s="77"/>
      <c r="T221" s="77"/>
      <c r="U221" s="79">
        <v>44065.254386574074</v>
      </c>
      <c r="V221" s="80" t="s">
        <v>4428</v>
      </c>
      <c r="W221" s="77"/>
      <c r="X221" s="77"/>
      <c r="Y221" s="83" t="s">
        <v>6428</v>
      </c>
      <c r="Z221" s="83" t="s">
        <v>6473</v>
      </c>
    </row>
    <row r="222" spans="1:26" x14ac:dyDescent="0.25">
      <c r="A222" s="62" t="s">
        <v>334</v>
      </c>
      <c r="B222" s="62" t="s">
        <v>334</v>
      </c>
      <c r="C222" s="63"/>
      <c r="D222" s="64"/>
      <c r="E222" s="65"/>
      <c r="F222" s="66"/>
      <c r="G222" s="63"/>
      <c r="H222" s="67"/>
      <c r="I222" s="68"/>
      <c r="J222" s="68"/>
      <c r="K222" s="34"/>
      <c r="L222" s="75">
        <v>222</v>
      </c>
      <c r="M2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2" s="70"/>
      <c r="O222" s="77" t="s">
        <v>178</v>
      </c>
      <c r="P222" s="79">
        <v>44065.247476851851</v>
      </c>
      <c r="Q222" s="77" t="s">
        <v>2451</v>
      </c>
      <c r="R222" s="80" t="s">
        <v>3474</v>
      </c>
      <c r="S222" s="77" t="s">
        <v>4267</v>
      </c>
      <c r="T222" s="77"/>
      <c r="U222" s="79">
        <v>44065.247476851851</v>
      </c>
      <c r="V222" s="80" t="s">
        <v>4429</v>
      </c>
      <c r="W222" s="77"/>
      <c r="X222" s="77"/>
      <c r="Y222" s="83" t="s">
        <v>6429</v>
      </c>
      <c r="Z222" s="77"/>
    </row>
    <row r="223" spans="1:26" x14ac:dyDescent="0.25">
      <c r="A223" s="62" t="s">
        <v>335</v>
      </c>
      <c r="B223" s="62" t="s">
        <v>334</v>
      </c>
      <c r="C223" s="63"/>
      <c r="D223" s="64"/>
      <c r="E223" s="65"/>
      <c r="F223" s="66"/>
      <c r="G223" s="63"/>
      <c r="H223" s="67"/>
      <c r="I223" s="68"/>
      <c r="J223" s="68"/>
      <c r="K223" s="34"/>
      <c r="L223" s="75">
        <v>223</v>
      </c>
      <c r="M2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3" s="70"/>
      <c r="O223" s="77" t="s">
        <v>2367</v>
      </c>
      <c r="P223" s="79">
        <v>44065.247916666667</v>
      </c>
      <c r="Q223" s="77" t="s">
        <v>2447</v>
      </c>
      <c r="R223" s="77"/>
      <c r="S223" s="77"/>
      <c r="T223" s="77"/>
      <c r="U223" s="79">
        <v>44065.247916666667</v>
      </c>
      <c r="V223" s="80" t="s">
        <v>4430</v>
      </c>
      <c r="W223" s="77"/>
      <c r="X223" s="77"/>
      <c r="Y223" s="83" t="s">
        <v>6430</v>
      </c>
      <c r="Z223" s="77"/>
    </row>
    <row r="224" spans="1:26" x14ac:dyDescent="0.25">
      <c r="A224" s="62" t="s">
        <v>335</v>
      </c>
      <c r="B224" s="62" t="s">
        <v>335</v>
      </c>
      <c r="C224" s="63"/>
      <c r="D224" s="64"/>
      <c r="E224" s="65"/>
      <c r="F224" s="66"/>
      <c r="G224" s="63"/>
      <c r="H224" s="67"/>
      <c r="I224" s="68"/>
      <c r="J224" s="68"/>
      <c r="K224" s="34"/>
      <c r="L224" s="75">
        <v>224</v>
      </c>
      <c r="M2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4" s="70"/>
      <c r="O224" s="77" t="s">
        <v>178</v>
      </c>
      <c r="P224" s="79">
        <v>44065.248402777775</v>
      </c>
      <c r="Q224" s="77" t="s">
        <v>2452</v>
      </c>
      <c r="R224" s="80" t="s">
        <v>3475</v>
      </c>
      <c r="S224" s="77" t="s">
        <v>4267</v>
      </c>
      <c r="T224" s="77"/>
      <c r="U224" s="79">
        <v>44065.248402777775</v>
      </c>
      <c r="V224" s="80" t="s">
        <v>4431</v>
      </c>
      <c r="W224" s="77"/>
      <c r="X224" s="77"/>
      <c r="Y224" s="83" t="s">
        <v>6431</v>
      </c>
      <c r="Z224" s="77"/>
    </row>
    <row r="225" spans="1:26" x14ac:dyDescent="0.25">
      <c r="A225" s="62" t="s">
        <v>335</v>
      </c>
      <c r="B225" s="62" t="s">
        <v>336</v>
      </c>
      <c r="C225" s="63"/>
      <c r="D225" s="64"/>
      <c r="E225" s="65"/>
      <c r="F225" s="66"/>
      <c r="G225" s="63"/>
      <c r="H225" s="67"/>
      <c r="I225" s="68"/>
      <c r="J225" s="68"/>
      <c r="K225" s="34"/>
      <c r="L225" s="75">
        <v>225</v>
      </c>
      <c r="M2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5" s="70"/>
      <c r="O225" s="77" t="s">
        <v>2366</v>
      </c>
      <c r="P225" s="79">
        <v>44065.260648148149</v>
      </c>
      <c r="Q225" s="77" t="s">
        <v>2453</v>
      </c>
      <c r="R225" s="80" t="s">
        <v>3476</v>
      </c>
      <c r="S225" s="77" t="s">
        <v>4267</v>
      </c>
      <c r="T225" s="77"/>
      <c r="U225" s="79">
        <v>44065.260648148149</v>
      </c>
      <c r="V225" s="80" t="s">
        <v>4432</v>
      </c>
      <c r="W225" s="77"/>
      <c r="X225" s="77"/>
      <c r="Y225" s="83" t="s">
        <v>6432</v>
      </c>
      <c r="Z225" s="83" t="s">
        <v>8307</v>
      </c>
    </row>
    <row r="226" spans="1:26" x14ac:dyDescent="0.25">
      <c r="A226" s="62" t="s">
        <v>336</v>
      </c>
      <c r="B226" s="62" t="s">
        <v>335</v>
      </c>
      <c r="C226" s="63"/>
      <c r="D226" s="64"/>
      <c r="E226" s="65"/>
      <c r="F226" s="66"/>
      <c r="G226" s="63"/>
      <c r="H226" s="67"/>
      <c r="I226" s="68"/>
      <c r="J226" s="68"/>
      <c r="K226" s="34"/>
      <c r="L226" s="75">
        <v>226</v>
      </c>
      <c r="M2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6" s="70"/>
      <c r="O226" s="77" t="s">
        <v>2366</v>
      </c>
      <c r="P226" s="79">
        <v>44065.260937500003</v>
      </c>
      <c r="Q226" s="77" t="s">
        <v>2454</v>
      </c>
      <c r="R226" s="80" t="s">
        <v>3477</v>
      </c>
      <c r="S226" s="77" t="s">
        <v>4267</v>
      </c>
      <c r="T226" s="77"/>
      <c r="U226" s="79">
        <v>44065.260937500003</v>
      </c>
      <c r="V226" s="80" t="s">
        <v>4433</v>
      </c>
      <c r="W226" s="77"/>
      <c r="X226" s="77"/>
      <c r="Y226" s="83" t="s">
        <v>6433</v>
      </c>
      <c r="Z226" s="83" t="s">
        <v>6432</v>
      </c>
    </row>
    <row r="227" spans="1:26" x14ac:dyDescent="0.25">
      <c r="A227" s="62" t="s">
        <v>337</v>
      </c>
      <c r="B227" s="62" t="s">
        <v>1897</v>
      </c>
      <c r="C227" s="63"/>
      <c r="D227" s="64"/>
      <c r="E227" s="65"/>
      <c r="F227" s="66"/>
      <c r="G227" s="63"/>
      <c r="H227" s="67"/>
      <c r="I227" s="68"/>
      <c r="J227" s="68"/>
      <c r="K227" s="34"/>
      <c r="L227" s="75">
        <v>227</v>
      </c>
      <c r="M2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7" s="70"/>
      <c r="O227" s="77" t="s">
        <v>2366</v>
      </c>
      <c r="P227" s="79">
        <v>44065.266192129631</v>
      </c>
      <c r="Q227" s="77" t="s">
        <v>2455</v>
      </c>
      <c r="R227" s="80" t="s">
        <v>3478</v>
      </c>
      <c r="S227" s="77" t="s">
        <v>4267</v>
      </c>
      <c r="T227" s="77"/>
      <c r="U227" s="79">
        <v>44065.266192129631</v>
      </c>
      <c r="V227" s="80" t="s">
        <v>4434</v>
      </c>
      <c r="W227" s="77"/>
      <c r="X227" s="77"/>
      <c r="Y227" s="83" t="s">
        <v>6434</v>
      </c>
      <c r="Z227" s="83" t="s">
        <v>8308</v>
      </c>
    </row>
    <row r="228" spans="1:26" x14ac:dyDescent="0.25">
      <c r="A228" s="62" t="s">
        <v>337</v>
      </c>
      <c r="B228" s="62" t="s">
        <v>337</v>
      </c>
      <c r="C228" s="63"/>
      <c r="D228" s="64"/>
      <c r="E228" s="65"/>
      <c r="F228" s="66"/>
      <c r="G228" s="63"/>
      <c r="H228" s="67"/>
      <c r="I228" s="68"/>
      <c r="J228" s="68"/>
      <c r="K228" s="34"/>
      <c r="L228" s="75">
        <v>228</v>
      </c>
      <c r="M2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8" s="70"/>
      <c r="O228" s="77" t="s">
        <v>178</v>
      </c>
      <c r="P228" s="79">
        <v>44065.247708333336</v>
      </c>
      <c r="Q228" s="77" t="s">
        <v>2456</v>
      </c>
      <c r="R228" s="80" t="s">
        <v>3479</v>
      </c>
      <c r="S228" s="77" t="s">
        <v>4267</v>
      </c>
      <c r="T228" s="77"/>
      <c r="U228" s="79">
        <v>44065.247708333336</v>
      </c>
      <c r="V228" s="80" t="s">
        <v>4435</v>
      </c>
      <c r="W228" s="77"/>
      <c r="X228" s="77"/>
      <c r="Y228" s="83" t="s">
        <v>6435</v>
      </c>
      <c r="Z228" s="77"/>
    </row>
    <row r="229" spans="1:26" x14ac:dyDescent="0.25">
      <c r="A229" s="62" t="s">
        <v>338</v>
      </c>
      <c r="B229" s="62" t="s">
        <v>1898</v>
      </c>
      <c r="C229" s="63"/>
      <c r="D229" s="64"/>
      <c r="E229" s="65"/>
      <c r="F229" s="66"/>
      <c r="G229" s="63"/>
      <c r="H229" s="67"/>
      <c r="I229" s="68"/>
      <c r="J229" s="68"/>
      <c r="K229" s="34"/>
      <c r="L229" s="75">
        <v>229</v>
      </c>
      <c r="M2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9" s="70"/>
      <c r="O229" s="77" t="s">
        <v>2366</v>
      </c>
      <c r="P229" s="79">
        <v>44065.30740740741</v>
      </c>
      <c r="Q229" s="77" t="s">
        <v>2457</v>
      </c>
      <c r="R229" s="80" t="s">
        <v>3480</v>
      </c>
      <c r="S229" s="77" t="s">
        <v>4267</v>
      </c>
      <c r="T229" s="77"/>
      <c r="U229" s="79">
        <v>44065.30740740741</v>
      </c>
      <c r="V229" s="80" t="s">
        <v>4436</v>
      </c>
      <c r="W229" s="77"/>
      <c r="X229" s="77"/>
      <c r="Y229" s="83" t="s">
        <v>6436</v>
      </c>
      <c r="Z229" s="83" t="s">
        <v>8309</v>
      </c>
    </row>
    <row r="230" spans="1:26" x14ac:dyDescent="0.25">
      <c r="A230" s="62" t="s">
        <v>338</v>
      </c>
      <c r="B230" s="62" t="s">
        <v>1899</v>
      </c>
      <c r="C230" s="63"/>
      <c r="D230" s="64"/>
      <c r="E230" s="65"/>
      <c r="F230" s="66"/>
      <c r="G230" s="63"/>
      <c r="H230" s="67"/>
      <c r="I230" s="68"/>
      <c r="J230" s="68"/>
      <c r="K230" s="34"/>
      <c r="L230" s="75">
        <v>230</v>
      </c>
      <c r="M2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0" s="70"/>
      <c r="O230" s="77" t="s">
        <v>2366</v>
      </c>
      <c r="P230" s="79">
        <v>44065.308009259257</v>
      </c>
      <c r="Q230" s="77" t="s">
        <v>2458</v>
      </c>
      <c r="R230" s="80" t="s">
        <v>3481</v>
      </c>
      <c r="S230" s="77" t="s">
        <v>4267</v>
      </c>
      <c r="T230" s="77"/>
      <c r="U230" s="79">
        <v>44065.308009259257</v>
      </c>
      <c r="V230" s="80" t="s">
        <v>4437</v>
      </c>
      <c r="W230" s="77"/>
      <c r="X230" s="77"/>
      <c r="Y230" s="83" t="s">
        <v>6437</v>
      </c>
      <c r="Z230" s="83" t="s">
        <v>8310</v>
      </c>
    </row>
    <row r="231" spans="1:26" x14ac:dyDescent="0.25">
      <c r="A231" s="62" t="s">
        <v>338</v>
      </c>
      <c r="B231" s="62" t="s">
        <v>1890</v>
      </c>
      <c r="C231" s="63"/>
      <c r="D231" s="64"/>
      <c r="E231" s="65"/>
      <c r="F231" s="66"/>
      <c r="G231" s="63"/>
      <c r="H231" s="67"/>
      <c r="I231" s="68"/>
      <c r="J231" s="68"/>
      <c r="K231" s="34"/>
      <c r="L231" s="75">
        <v>231</v>
      </c>
      <c r="M2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1" s="70"/>
      <c r="O231" s="77" t="s">
        <v>2367</v>
      </c>
      <c r="P231" s="79">
        <v>44065.30740740741</v>
      </c>
      <c r="Q231" s="77" t="s">
        <v>2457</v>
      </c>
      <c r="R231" s="80" t="s">
        <v>3480</v>
      </c>
      <c r="S231" s="77" t="s">
        <v>4267</v>
      </c>
      <c r="T231" s="77"/>
      <c r="U231" s="79">
        <v>44065.30740740741</v>
      </c>
      <c r="V231" s="80" t="s">
        <v>4436</v>
      </c>
      <c r="W231" s="77"/>
      <c r="X231" s="77"/>
      <c r="Y231" s="83" t="s">
        <v>6436</v>
      </c>
      <c r="Z231" s="83" t="s">
        <v>8309</v>
      </c>
    </row>
    <row r="232" spans="1:26" x14ac:dyDescent="0.25">
      <c r="A232" s="62" t="s">
        <v>338</v>
      </c>
      <c r="B232" s="62" t="s">
        <v>1891</v>
      </c>
      <c r="C232" s="63"/>
      <c r="D232" s="64"/>
      <c r="E232" s="65"/>
      <c r="F232" s="66"/>
      <c r="G232" s="63"/>
      <c r="H232" s="67"/>
      <c r="I232" s="68"/>
      <c r="J232" s="68"/>
      <c r="K232" s="34"/>
      <c r="L232" s="75">
        <v>232</v>
      </c>
      <c r="M2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2" s="70"/>
      <c r="O232" s="77" t="s">
        <v>2367</v>
      </c>
      <c r="P232" s="79">
        <v>44065.30740740741</v>
      </c>
      <c r="Q232" s="77" t="s">
        <v>2457</v>
      </c>
      <c r="R232" s="80" t="s">
        <v>3480</v>
      </c>
      <c r="S232" s="77" t="s">
        <v>4267</v>
      </c>
      <c r="T232" s="77"/>
      <c r="U232" s="79">
        <v>44065.30740740741</v>
      </c>
      <c r="V232" s="80" t="s">
        <v>4436</v>
      </c>
      <c r="W232" s="77"/>
      <c r="X232" s="77"/>
      <c r="Y232" s="83" t="s">
        <v>6436</v>
      </c>
      <c r="Z232" s="83" t="s">
        <v>8309</v>
      </c>
    </row>
    <row r="233" spans="1:26" x14ac:dyDescent="0.25">
      <c r="A233" s="62" t="s">
        <v>338</v>
      </c>
      <c r="B233" s="62" t="s">
        <v>840</v>
      </c>
      <c r="C233" s="63"/>
      <c r="D233" s="64"/>
      <c r="E233" s="65"/>
      <c r="F233" s="66"/>
      <c r="G233" s="63"/>
      <c r="H233" s="67"/>
      <c r="I233" s="68"/>
      <c r="J233" s="68"/>
      <c r="K233" s="34"/>
      <c r="L233" s="75">
        <v>233</v>
      </c>
      <c r="M2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3" s="70"/>
      <c r="O233" s="77" t="s">
        <v>2367</v>
      </c>
      <c r="P233" s="79">
        <v>44065.30740740741</v>
      </c>
      <c r="Q233" s="77" t="s">
        <v>2457</v>
      </c>
      <c r="R233" s="80" t="s">
        <v>3480</v>
      </c>
      <c r="S233" s="77" t="s">
        <v>4267</v>
      </c>
      <c r="T233" s="77"/>
      <c r="U233" s="79">
        <v>44065.30740740741</v>
      </c>
      <c r="V233" s="80" t="s">
        <v>4436</v>
      </c>
      <c r="W233" s="77"/>
      <c r="X233" s="77"/>
      <c r="Y233" s="83" t="s">
        <v>6436</v>
      </c>
      <c r="Z233" s="83" t="s">
        <v>8309</v>
      </c>
    </row>
    <row r="234" spans="1:26" x14ac:dyDescent="0.25">
      <c r="A234" s="62" t="s">
        <v>338</v>
      </c>
      <c r="B234" s="62" t="s">
        <v>1890</v>
      </c>
      <c r="C234" s="63"/>
      <c r="D234" s="64"/>
      <c r="E234" s="65"/>
      <c r="F234" s="66"/>
      <c r="G234" s="63"/>
      <c r="H234" s="67"/>
      <c r="I234" s="68"/>
      <c r="J234" s="68"/>
      <c r="K234" s="34"/>
      <c r="L234" s="75">
        <v>234</v>
      </c>
      <c r="M2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4" s="70"/>
      <c r="O234" s="77" t="s">
        <v>2367</v>
      </c>
      <c r="P234" s="79">
        <v>44065.308009259257</v>
      </c>
      <c r="Q234" s="77" t="s">
        <v>2458</v>
      </c>
      <c r="R234" s="80" t="s">
        <v>3481</v>
      </c>
      <c r="S234" s="77" t="s">
        <v>4267</v>
      </c>
      <c r="T234" s="77"/>
      <c r="U234" s="79">
        <v>44065.308009259257</v>
      </c>
      <c r="V234" s="80" t="s">
        <v>4437</v>
      </c>
      <c r="W234" s="77"/>
      <c r="X234" s="77"/>
      <c r="Y234" s="83" t="s">
        <v>6437</v>
      </c>
      <c r="Z234" s="83" t="s">
        <v>8310</v>
      </c>
    </row>
    <row r="235" spans="1:26" x14ac:dyDescent="0.25">
      <c r="A235" s="62" t="s">
        <v>338</v>
      </c>
      <c r="B235" s="62" t="s">
        <v>1891</v>
      </c>
      <c r="C235" s="63"/>
      <c r="D235" s="64"/>
      <c r="E235" s="65"/>
      <c r="F235" s="66"/>
      <c r="G235" s="63"/>
      <c r="H235" s="67"/>
      <c r="I235" s="68"/>
      <c r="J235" s="68"/>
      <c r="K235" s="34"/>
      <c r="L235" s="75">
        <v>235</v>
      </c>
      <c r="M2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5" s="70"/>
      <c r="O235" s="77" t="s">
        <v>2367</v>
      </c>
      <c r="P235" s="79">
        <v>44065.308009259257</v>
      </c>
      <c r="Q235" s="77" t="s">
        <v>2458</v>
      </c>
      <c r="R235" s="80" t="s">
        <v>3481</v>
      </c>
      <c r="S235" s="77" t="s">
        <v>4267</v>
      </c>
      <c r="T235" s="77"/>
      <c r="U235" s="79">
        <v>44065.308009259257</v>
      </c>
      <c r="V235" s="80" t="s">
        <v>4437</v>
      </c>
      <c r="W235" s="77"/>
      <c r="X235" s="77"/>
      <c r="Y235" s="83" t="s">
        <v>6437</v>
      </c>
      <c r="Z235" s="83" t="s">
        <v>8310</v>
      </c>
    </row>
    <row r="236" spans="1:26" x14ac:dyDescent="0.25">
      <c r="A236" s="62" t="s">
        <v>338</v>
      </c>
      <c r="B236" s="62" t="s">
        <v>840</v>
      </c>
      <c r="C236" s="63"/>
      <c r="D236" s="64"/>
      <c r="E236" s="65"/>
      <c r="F236" s="66"/>
      <c r="G236" s="63"/>
      <c r="H236" s="67"/>
      <c r="I236" s="68"/>
      <c r="J236" s="68"/>
      <c r="K236" s="34"/>
      <c r="L236" s="75">
        <v>236</v>
      </c>
      <c r="M2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6" s="70"/>
      <c r="O236" s="77" t="s">
        <v>2367</v>
      </c>
      <c r="P236" s="79">
        <v>44065.308009259257</v>
      </c>
      <c r="Q236" s="77" t="s">
        <v>2458</v>
      </c>
      <c r="R236" s="80" t="s">
        <v>3481</v>
      </c>
      <c r="S236" s="77" t="s">
        <v>4267</v>
      </c>
      <c r="T236" s="77"/>
      <c r="U236" s="79">
        <v>44065.308009259257</v>
      </c>
      <c r="V236" s="80" t="s">
        <v>4437</v>
      </c>
      <c r="W236" s="77"/>
      <c r="X236" s="77"/>
      <c r="Y236" s="83" t="s">
        <v>6437</v>
      </c>
      <c r="Z236" s="83" t="s">
        <v>8310</v>
      </c>
    </row>
    <row r="237" spans="1:26" x14ac:dyDescent="0.25">
      <c r="A237" s="62" t="s">
        <v>339</v>
      </c>
      <c r="B237" s="62" t="s">
        <v>1870</v>
      </c>
      <c r="C237" s="63"/>
      <c r="D237" s="64"/>
      <c r="E237" s="65"/>
      <c r="F237" s="66"/>
      <c r="G237" s="63"/>
      <c r="H237" s="67"/>
      <c r="I237" s="68"/>
      <c r="J237" s="68"/>
      <c r="K237" s="34"/>
      <c r="L237" s="75">
        <v>237</v>
      </c>
      <c r="M2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7" s="70"/>
      <c r="O237" s="77" t="s">
        <v>2367</v>
      </c>
      <c r="P237" s="79">
        <v>44065.310590277775</v>
      </c>
      <c r="Q237" s="77" t="s">
        <v>2411</v>
      </c>
      <c r="R237" s="77"/>
      <c r="S237" s="77"/>
      <c r="T237" s="77" t="s">
        <v>4272</v>
      </c>
      <c r="U237" s="79">
        <v>44065.310590277775</v>
      </c>
      <c r="V237" s="80" t="s">
        <v>4438</v>
      </c>
      <c r="W237" s="77"/>
      <c r="X237" s="77"/>
      <c r="Y237" s="83" t="s">
        <v>6438</v>
      </c>
      <c r="Z237" s="77"/>
    </row>
    <row r="238" spans="1:26" x14ac:dyDescent="0.25">
      <c r="A238" s="62" t="s">
        <v>340</v>
      </c>
      <c r="B238" s="62" t="s">
        <v>1900</v>
      </c>
      <c r="C238" s="63"/>
      <c r="D238" s="64"/>
      <c r="E238" s="65"/>
      <c r="F238" s="66"/>
      <c r="G238" s="63"/>
      <c r="H238" s="67"/>
      <c r="I238" s="68"/>
      <c r="J238" s="68"/>
      <c r="K238" s="34"/>
      <c r="L238" s="75">
        <v>238</v>
      </c>
      <c r="M2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8" s="70"/>
      <c r="O238" s="77" t="s">
        <v>2366</v>
      </c>
      <c r="P238" s="79">
        <v>44065.460358796299</v>
      </c>
      <c r="Q238" s="77" t="s">
        <v>2459</v>
      </c>
      <c r="R238" s="80" t="s">
        <v>3482</v>
      </c>
      <c r="S238" s="77" t="s">
        <v>4267</v>
      </c>
      <c r="T238" s="77"/>
      <c r="U238" s="79">
        <v>44065.460358796299</v>
      </c>
      <c r="V238" s="80" t="s">
        <v>4439</v>
      </c>
      <c r="W238" s="77"/>
      <c r="X238" s="77"/>
      <c r="Y238" s="83" t="s">
        <v>6439</v>
      </c>
      <c r="Z238" s="83" t="s">
        <v>8311</v>
      </c>
    </row>
    <row r="239" spans="1:26" x14ac:dyDescent="0.25">
      <c r="A239" s="62" t="s">
        <v>341</v>
      </c>
      <c r="B239" s="62" t="s">
        <v>1901</v>
      </c>
      <c r="C239" s="63"/>
      <c r="D239" s="64"/>
      <c r="E239" s="65"/>
      <c r="F239" s="66"/>
      <c r="G239" s="63"/>
      <c r="H239" s="67"/>
      <c r="I239" s="68"/>
      <c r="J239" s="68"/>
      <c r="K239" s="34"/>
      <c r="L239" s="75">
        <v>239</v>
      </c>
      <c r="M2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9" s="70"/>
      <c r="O239" s="77" t="s">
        <v>2367</v>
      </c>
      <c r="P239" s="79">
        <v>44065.483043981483</v>
      </c>
      <c r="Q239" s="77" t="s">
        <v>2460</v>
      </c>
      <c r="R239" s="77"/>
      <c r="S239" s="77"/>
      <c r="T239" s="77"/>
      <c r="U239" s="79">
        <v>44065.483043981483</v>
      </c>
      <c r="V239" s="80" t="s">
        <v>4440</v>
      </c>
      <c r="W239" s="77"/>
      <c r="X239" s="77"/>
      <c r="Y239" s="83" t="s">
        <v>6440</v>
      </c>
      <c r="Z239" s="83" t="s">
        <v>8312</v>
      </c>
    </row>
    <row r="240" spans="1:26" x14ac:dyDescent="0.25">
      <c r="A240" s="62" t="s">
        <v>342</v>
      </c>
      <c r="B240" s="62" t="s">
        <v>1901</v>
      </c>
      <c r="C240" s="63"/>
      <c r="D240" s="64"/>
      <c r="E240" s="65"/>
      <c r="F240" s="66"/>
      <c r="G240" s="63"/>
      <c r="H240" s="67"/>
      <c r="I240" s="68"/>
      <c r="J240" s="68"/>
      <c r="K240" s="34"/>
      <c r="L240" s="75">
        <v>240</v>
      </c>
      <c r="M2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0" s="70"/>
      <c r="O240" s="77" t="s">
        <v>2367</v>
      </c>
      <c r="P240" s="79">
        <v>44065.484016203707</v>
      </c>
      <c r="Q240" s="77" t="s">
        <v>2461</v>
      </c>
      <c r="R240" s="77"/>
      <c r="S240" s="77"/>
      <c r="T240" s="77"/>
      <c r="U240" s="79">
        <v>44065.484016203707</v>
      </c>
      <c r="V240" s="80" t="s">
        <v>4441</v>
      </c>
      <c r="W240" s="77"/>
      <c r="X240" s="77"/>
      <c r="Y240" s="83" t="s">
        <v>6441</v>
      </c>
      <c r="Z240" s="77"/>
    </row>
    <row r="241" spans="1:26" x14ac:dyDescent="0.25">
      <c r="A241" s="62" t="s">
        <v>341</v>
      </c>
      <c r="B241" s="62" t="s">
        <v>1902</v>
      </c>
      <c r="C241" s="63"/>
      <c r="D241" s="64"/>
      <c r="E241" s="65"/>
      <c r="F241" s="66"/>
      <c r="G241" s="63"/>
      <c r="H241" s="67"/>
      <c r="I241" s="68"/>
      <c r="J241" s="68"/>
      <c r="K241" s="34"/>
      <c r="L241" s="75">
        <v>241</v>
      </c>
      <c r="M2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1" s="70"/>
      <c r="O241" s="77" t="s">
        <v>2367</v>
      </c>
      <c r="P241" s="79">
        <v>44065.483043981483</v>
      </c>
      <c r="Q241" s="77" t="s">
        <v>2460</v>
      </c>
      <c r="R241" s="77"/>
      <c r="S241" s="77"/>
      <c r="T241" s="77"/>
      <c r="U241" s="79">
        <v>44065.483043981483</v>
      </c>
      <c r="V241" s="80" t="s">
        <v>4440</v>
      </c>
      <c r="W241" s="77"/>
      <c r="X241" s="77"/>
      <c r="Y241" s="83" t="s">
        <v>6440</v>
      </c>
      <c r="Z241" s="83" t="s">
        <v>8312</v>
      </c>
    </row>
    <row r="242" spans="1:26" x14ac:dyDescent="0.25">
      <c r="A242" s="62" t="s">
        <v>342</v>
      </c>
      <c r="B242" s="62" t="s">
        <v>1902</v>
      </c>
      <c r="C242" s="63"/>
      <c r="D242" s="64"/>
      <c r="E242" s="65"/>
      <c r="F242" s="66"/>
      <c r="G242" s="63"/>
      <c r="H242" s="67"/>
      <c r="I242" s="68"/>
      <c r="J242" s="68"/>
      <c r="K242" s="34"/>
      <c r="L242" s="75">
        <v>242</v>
      </c>
      <c r="M2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2" s="70"/>
      <c r="O242" s="77" t="s">
        <v>2367</v>
      </c>
      <c r="P242" s="79">
        <v>44065.484016203707</v>
      </c>
      <c r="Q242" s="77" t="s">
        <v>2461</v>
      </c>
      <c r="R242" s="77"/>
      <c r="S242" s="77"/>
      <c r="T242" s="77"/>
      <c r="U242" s="79">
        <v>44065.484016203707</v>
      </c>
      <c r="V242" s="80" t="s">
        <v>4441</v>
      </c>
      <c r="W242" s="77"/>
      <c r="X242" s="77"/>
      <c r="Y242" s="83" t="s">
        <v>6441</v>
      </c>
      <c r="Z242" s="77"/>
    </row>
    <row r="243" spans="1:26" x14ac:dyDescent="0.25">
      <c r="A243" s="62" t="s">
        <v>341</v>
      </c>
      <c r="B243" s="62" t="s">
        <v>1903</v>
      </c>
      <c r="C243" s="63"/>
      <c r="D243" s="64"/>
      <c r="E243" s="65"/>
      <c r="F243" s="66"/>
      <c r="G243" s="63"/>
      <c r="H243" s="67"/>
      <c r="I243" s="68"/>
      <c r="J243" s="68"/>
      <c r="K243" s="34"/>
      <c r="L243" s="75">
        <v>243</v>
      </c>
      <c r="M2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3" s="70"/>
      <c r="O243" s="77" t="s">
        <v>2366</v>
      </c>
      <c r="P243" s="79">
        <v>44065.483043981483</v>
      </c>
      <c r="Q243" s="77" t="s">
        <v>2460</v>
      </c>
      <c r="R243" s="77"/>
      <c r="S243" s="77"/>
      <c r="T243" s="77"/>
      <c r="U243" s="79">
        <v>44065.483043981483</v>
      </c>
      <c r="V243" s="80" t="s">
        <v>4440</v>
      </c>
      <c r="W243" s="77"/>
      <c r="X243" s="77"/>
      <c r="Y243" s="83" t="s">
        <v>6440</v>
      </c>
      <c r="Z243" s="83" t="s">
        <v>8312</v>
      </c>
    </row>
    <row r="244" spans="1:26" x14ac:dyDescent="0.25">
      <c r="A244" s="62" t="s">
        <v>342</v>
      </c>
      <c r="B244" s="62" t="s">
        <v>1903</v>
      </c>
      <c r="C244" s="63"/>
      <c r="D244" s="64"/>
      <c r="E244" s="65"/>
      <c r="F244" s="66"/>
      <c r="G244" s="63"/>
      <c r="H244" s="67"/>
      <c r="I244" s="68"/>
      <c r="J244" s="68"/>
      <c r="K244" s="34"/>
      <c r="L244" s="75">
        <v>244</v>
      </c>
      <c r="M2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4" s="70"/>
      <c r="O244" s="77" t="s">
        <v>2367</v>
      </c>
      <c r="P244" s="79">
        <v>44065.484016203707</v>
      </c>
      <c r="Q244" s="77" t="s">
        <v>2461</v>
      </c>
      <c r="R244" s="77"/>
      <c r="S244" s="77"/>
      <c r="T244" s="77"/>
      <c r="U244" s="79">
        <v>44065.484016203707</v>
      </c>
      <c r="V244" s="80" t="s">
        <v>4441</v>
      </c>
      <c r="W244" s="77"/>
      <c r="X244" s="77"/>
      <c r="Y244" s="83" t="s">
        <v>6441</v>
      </c>
      <c r="Z244" s="77"/>
    </row>
    <row r="245" spans="1:26" x14ac:dyDescent="0.25">
      <c r="A245" s="62" t="s">
        <v>342</v>
      </c>
      <c r="B245" s="62" t="s">
        <v>341</v>
      </c>
      <c r="C245" s="63"/>
      <c r="D245" s="64"/>
      <c r="E245" s="65"/>
      <c r="F245" s="66"/>
      <c r="G245" s="63"/>
      <c r="H245" s="67"/>
      <c r="I245" s="68"/>
      <c r="J245" s="68"/>
      <c r="K245" s="34"/>
      <c r="L245" s="75">
        <v>245</v>
      </c>
      <c r="M2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5" s="70"/>
      <c r="O245" s="77" t="s">
        <v>2367</v>
      </c>
      <c r="P245" s="79">
        <v>44065.484016203707</v>
      </c>
      <c r="Q245" s="77" t="s">
        <v>2461</v>
      </c>
      <c r="R245" s="77"/>
      <c r="S245" s="77"/>
      <c r="T245" s="77"/>
      <c r="U245" s="79">
        <v>44065.484016203707</v>
      </c>
      <c r="V245" s="80" t="s">
        <v>4441</v>
      </c>
      <c r="W245" s="77"/>
      <c r="X245" s="77"/>
      <c r="Y245" s="83" t="s">
        <v>6441</v>
      </c>
      <c r="Z245" s="77"/>
    </row>
    <row r="246" spans="1:26" x14ac:dyDescent="0.25">
      <c r="A246" s="62" t="s">
        <v>343</v>
      </c>
      <c r="B246" s="62" t="s">
        <v>1904</v>
      </c>
      <c r="C246" s="63"/>
      <c r="D246" s="64"/>
      <c r="E246" s="65"/>
      <c r="F246" s="66"/>
      <c r="G246" s="63"/>
      <c r="H246" s="67"/>
      <c r="I246" s="68"/>
      <c r="J246" s="68"/>
      <c r="K246" s="34"/>
      <c r="L246" s="75">
        <v>246</v>
      </c>
      <c r="M2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6" s="70"/>
      <c r="O246" s="77" t="s">
        <v>2367</v>
      </c>
      <c r="P246" s="79">
        <v>44065.500208333331</v>
      </c>
      <c r="Q246" s="77" t="s">
        <v>2462</v>
      </c>
      <c r="R246" s="80" t="s">
        <v>3483</v>
      </c>
      <c r="S246" s="77" t="s">
        <v>4267</v>
      </c>
      <c r="T246" s="77"/>
      <c r="U246" s="79">
        <v>44065.500208333331</v>
      </c>
      <c r="V246" s="80" t="s">
        <v>4442</v>
      </c>
      <c r="W246" s="77"/>
      <c r="X246" s="77"/>
      <c r="Y246" s="83" t="s">
        <v>6442</v>
      </c>
      <c r="Z246" s="83" t="s">
        <v>8313</v>
      </c>
    </row>
    <row r="247" spans="1:26" x14ac:dyDescent="0.25">
      <c r="A247" s="62" t="s">
        <v>343</v>
      </c>
      <c r="B247" s="62" t="s">
        <v>1905</v>
      </c>
      <c r="C247" s="63"/>
      <c r="D247" s="64"/>
      <c r="E247" s="65"/>
      <c r="F247" s="66"/>
      <c r="G247" s="63"/>
      <c r="H247" s="67"/>
      <c r="I247" s="68"/>
      <c r="J247" s="68"/>
      <c r="K247" s="34"/>
      <c r="L247" s="75">
        <v>247</v>
      </c>
      <c r="M2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7" s="70"/>
      <c r="O247" s="77" t="s">
        <v>2367</v>
      </c>
      <c r="P247" s="79">
        <v>44065.500208333331</v>
      </c>
      <c r="Q247" s="77" t="s">
        <v>2462</v>
      </c>
      <c r="R247" s="80" t="s">
        <v>3483</v>
      </c>
      <c r="S247" s="77" t="s">
        <v>4267</v>
      </c>
      <c r="T247" s="77"/>
      <c r="U247" s="79">
        <v>44065.500208333331</v>
      </c>
      <c r="V247" s="80" t="s">
        <v>4442</v>
      </c>
      <c r="W247" s="77"/>
      <c r="X247" s="77"/>
      <c r="Y247" s="83" t="s">
        <v>6442</v>
      </c>
      <c r="Z247" s="83" t="s">
        <v>8313</v>
      </c>
    </row>
    <row r="248" spans="1:26" x14ac:dyDescent="0.25">
      <c r="A248" s="62" t="s">
        <v>343</v>
      </c>
      <c r="B248" s="62" t="s">
        <v>1906</v>
      </c>
      <c r="C248" s="63"/>
      <c r="D248" s="64"/>
      <c r="E248" s="65"/>
      <c r="F248" s="66"/>
      <c r="G248" s="63"/>
      <c r="H248" s="67"/>
      <c r="I248" s="68"/>
      <c r="J248" s="68"/>
      <c r="K248" s="34"/>
      <c r="L248" s="75">
        <v>248</v>
      </c>
      <c r="M2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8" s="70"/>
      <c r="O248" s="77" t="s">
        <v>2367</v>
      </c>
      <c r="P248" s="79">
        <v>44065.500208333331</v>
      </c>
      <c r="Q248" s="77" t="s">
        <v>2462</v>
      </c>
      <c r="R248" s="80" t="s">
        <v>3483</v>
      </c>
      <c r="S248" s="77" t="s">
        <v>4267</v>
      </c>
      <c r="T248" s="77"/>
      <c r="U248" s="79">
        <v>44065.500208333331</v>
      </c>
      <c r="V248" s="80" t="s">
        <v>4442</v>
      </c>
      <c r="W248" s="77"/>
      <c r="X248" s="77"/>
      <c r="Y248" s="83" t="s">
        <v>6442</v>
      </c>
      <c r="Z248" s="83" t="s">
        <v>8313</v>
      </c>
    </row>
    <row r="249" spans="1:26" x14ac:dyDescent="0.25">
      <c r="A249" s="62" t="s">
        <v>343</v>
      </c>
      <c r="B249" s="62" t="s">
        <v>1907</v>
      </c>
      <c r="C249" s="63"/>
      <c r="D249" s="64"/>
      <c r="E249" s="65"/>
      <c r="F249" s="66"/>
      <c r="G249" s="63"/>
      <c r="H249" s="67"/>
      <c r="I249" s="68"/>
      <c r="J249" s="68"/>
      <c r="K249" s="34"/>
      <c r="L249" s="75">
        <v>249</v>
      </c>
      <c r="M2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9" s="70"/>
      <c r="O249" s="77" t="s">
        <v>2366</v>
      </c>
      <c r="P249" s="79">
        <v>44065.500208333331</v>
      </c>
      <c r="Q249" s="77" t="s">
        <v>2462</v>
      </c>
      <c r="R249" s="80" t="s">
        <v>3483</v>
      </c>
      <c r="S249" s="77" t="s">
        <v>4267</v>
      </c>
      <c r="T249" s="77"/>
      <c r="U249" s="79">
        <v>44065.500208333331</v>
      </c>
      <c r="V249" s="80" t="s">
        <v>4442</v>
      </c>
      <c r="W249" s="77"/>
      <c r="X249" s="77"/>
      <c r="Y249" s="83" t="s">
        <v>6442</v>
      </c>
      <c r="Z249" s="83" t="s">
        <v>8313</v>
      </c>
    </row>
    <row r="250" spans="1:26" x14ac:dyDescent="0.25">
      <c r="A250" s="62" t="s">
        <v>344</v>
      </c>
      <c r="B250" s="62" t="s">
        <v>344</v>
      </c>
      <c r="C250" s="63"/>
      <c r="D250" s="64"/>
      <c r="E250" s="65"/>
      <c r="F250" s="66"/>
      <c r="G250" s="63"/>
      <c r="H250" s="67"/>
      <c r="I250" s="68"/>
      <c r="J250" s="68"/>
      <c r="K250" s="34"/>
      <c r="L250" s="75">
        <v>250</v>
      </c>
      <c r="M2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0" s="70"/>
      <c r="O250" s="77" t="s">
        <v>178</v>
      </c>
      <c r="P250" s="79">
        <v>44065.539537037039</v>
      </c>
      <c r="Q250" s="77" t="s">
        <v>2463</v>
      </c>
      <c r="R250" s="80" t="s">
        <v>3484</v>
      </c>
      <c r="S250" s="77" t="s">
        <v>4267</v>
      </c>
      <c r="T250" s="77"/>
      <c r="U250" s="79">
        <v>44065.539537037039</v>
      </c>
      <c r="V250" s="80" t="s">
        <v>4443</v>
      </c>
      <c r="W250" s="77"/>
      <c r="X250" s="77"/>
      <c r="Y250" s="83" t="s">
        <v>6443</v>
      </c>
      <c r="Z250" s="77"/>
    </row>
    <row r="251" spans="1:26" x14ac:dyDescent="0.25">
      <c r="A251" s="62" t="s">
        <v>345</v>
      </c>
      <c r="B251" s="62" t="s">
        <v>1908</v>
      </c>
      <c r="C251" s="63"/>
      <c r="D251" s="64"/>
      <c r="E251" s="65"/>
      <c r="F251" s="66"/>
      <c r="G251" s="63"/>
      <c r="H251" s="67"/>
      <c r="I251" s="68"/>
      <c r="J251" s="68"/>
      <c r="K251" s="34"/>
      <c r="L251" s="75">
        <v>251</v>
      </c>
      <c r="M2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1" s="70"/>
      <c r="O251" s="77" t="s">
        <v>2366</v>
      </c>
      <c r="P251" s="79">
        <v>44065.594004629631</v>
      </c>
      <c r="Q251" s="77" t="s">
        <v>2464</v>
      </c>
      <c r="R251" s="80" t="s">
        <v>3485</v>
      </c>
      <c r="S251" s="77" t="s">
        <v>4267</v>
      </c>
      <c r="T251" s="77"/>
      <c r="U251" s="79">
        <v>44065.594004629631</v>
      </c>
      <c r="V251" s="80" t="s">
        <v>4444</v>
      </c>
      <c r="W251" s="77"/>
      <c r="X251" s="77"/>
      <c r="Y251" s="83" t="s">
        <v>6444</v>
      </c>
      <c r="Z251" s="83" t="s">
        <v>8314</v>
      </c>
    </row>
    <row r="252" spans="1:26" x14ac:dyDescent="0.25">
      <c r="A252" s="62" t="s">
        <v>346</v>
      </c>
      <c r="B252" s="62" t="s">
        <v>1871</v>
      </c>
      <c r="C252" s="63"/>
      <c r="D252" s="64"/>
      <c r="E252" s="65"/>
      <c r="F252" s="66"/>
      <c r="G252" s="63"/>
      <c r="H252" s="67"/>
      <c r="I252" s="68"/>
      <c r="J252" s="68"/>
      <c r="K252" s="34"/>
      <c r="L252" s="75">
        <v>252</v>
      </c>
      <c r="M2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2" s="70"/>
      <c r="O252" s="77" t="s">
        <v>2367</v>
      </c>
      <c r="P252" s="79">
        <v>44065.594259259262</v>
      </c>
      <c r="Q252" s="77" t="s">
        <v>2465</v>
      </c>
      <c r="R252" s="80" t="s">
        <v>3486</v>
      </c>
      <c r="S252" s="77" t="s">
        <v>4267</v>
      </c>
      <c r="T252" s="77"/>
      <c r="U252" s="79">
        <v>44065.594259259262</v>
      </c>
      <c r="V252" s="80" t="s">
        <v>4445</v>
      </c>
      <c r="W252" s="77"/>
      <c r="X252" s="77"/>
      <c r="Y252" s="83" t="s">
        <v>6445</v>
      </c>
      <c r="Z252" s="83" t="s">
        <v>8291</v>
      </c>
    </row>
    <row r="253" spans="1:26" x14ac:dyDescent="0.25">
      <c r="A253" s="62" t="s">
        <v>346</v>
      </c>
      <c r="B253" s="62" t="s">
        <v>1872</v>
      </c>
      <c r="C253" s="63"/>
      <c r="D253" s="64"/>
      <c r="E253" s="65"/>
      <c r="F253" s="66"/>
      <c r="G253" s="63"/>
      <c r="H253" s="67"/>
      <c r="I253" s="68"/>
      <c r="J253" s="68"/>
      <c r="K253" s="34"/>
      <c r="L253" s="75">
        <v>253</v>
      </c>
      <c r="M2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3" s="70"/>
      <c r="O253" s="77" t="s">
        <v>2366</v>
      </c>
      <c r="P253" s="79">
        <v>44065.594259259262</v>
      </c>
      <c r="Q253" s="77" t="s">
        <v>2465</v>
      </c>
      <c r="R253" s="80" t="s">
        <v>3486</v>
      </c>
      <c r="S253" s="77" t="s">
        <v>4267</v>
      </c>
      <c r="T253" s="77"/>
      <c r="U253" s="79">
        <v>44065.594259259262</v>
      </c>
      <c r="V253" s="80" t="s">
        <v>4445</v>
      </c>
      <c r="W253" s="77"/>
      <c r="X253" s="77"/>
      <c r="Y253" s="83" t="s">
        <v>6445</v>
      </c>
      <c r="Z253" s="83" t="s">
        <v>8291</v>
      </c>
    </row>
    <row r="254" spans="1:26" x14ac:dyDescent="0.25">
      <c r="A254" s="62" t="s">
        <v>347</v>
      </c>
      <c r="B254" s="62" t="s">
        <v>1864</v>
      </c>
      <c r="C254" s="63"/>
      <c r="D254" s="64"/>
      <c r="E254" s="65"/>
      <c r="F254" s="66"/>
      <c r="G254" s="63"/>
      <c r="H254" s="67"/>
      <c r="I254" s="68"/>
      <c r="J254" s="68"/>
      <c r="K254" s="34"/>
      <c r="L254" s="75">
        <v>254</v>
      </c>
      <c r="M2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4" s="70"/>
      <c r="O254" s="77" t="s">
        <v>2366</v>
      </c>
      <c r="P254" s="79">
        <v>44065.009409722225</v>
      </c>
      <c r="Q254" s="77" t="s">
        <v>2466</v>
      </c>
      <c r="R254" s="80" t="s">
        <v>3487</v>
      </c>
      <c r="S254" s="77" t="s">
        <v>4267</v>
      </c>
      <c r="T254" s="77"/>
      <c r="U254" s="79">
        <v>44065.009409722225</v>
      </c>
      <c r="V254" s="80" t="s">
        <v>4446</v>
      </c>
      <c r="W254" s="77"/>
      <c r="X254" s="77"/>
      <c r="Y254" s="83" t="s">
        <v>6446</v>
      </c>
      <c r="Z254" s="83" t="s">
        <v>8288</v>
      </c>
    </row>
    <row r="255" spans="1:26" x14ac:dyDescent="0.25">
      <c r="A255" s="62" t="s">
        <v>348</v>
      </c>
      <c r="B255" s="62" t="s">
        <v>347</v>
      </c>
      <c r="C255" s="63"/>
      <c r="D255" s="64"/>
      <c r="E255" s="65"/>
      <c r="F255" s="66"/>
      <c r="G255" s="63"/>
      <c r="H255" s="67"/>
      <c r="I255" s="68"/>
      <c r="J255" s="68"/>
      <c r="K255" s="34"/>
      <c r="L255" s="75">
        <v>255</v>
      </c>
      <c r="M2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5" s="70"/>
      <c r="O255" s="77" t="s">
        <v>2367</v>
      </c>
      <c r="P255" s="79">
        <v>44065.597557870373</v>
      </c>
      <c r="Q255" s="77" t="s">
        <v>2467</v>
      </c>
      <c r="R255" s="77"/>
      <c r="S255" s="77"/>
      <c r="T255" s="77"/>
      <c r="U255" s="79">
        <v>44065.597557870373</v>
      </c>
      <c r="V255" s="80" t="s">
        <v>4447</v>
      </c>
      <c r="W255" s="77"/>
      <c r="X255" s="77"/>
      <c r="Y255" s="83" t="s">
        <v>6447</v>
      </c>
      <c r="Z255" s="77"/>
    </row>
    <row r="256" spans="1:26" x14ac:dyDescent="0.25">
      <c r="A256" s="62" t="s">
        <v>348</v>
      </c>
      <c r="B256" s="62" t="s">
        <v>1864</v>
      </c>
      <c r="C256" s="63"/>
      <c r="D256" s="64"/>
      <c r="E256" s="65"/>
      <c r="F256" s="66"/>
      <c r="G256" s="63"/>
      <c r="H256" s="67"/>
      <c r="I256" s="68"/>
      <c r="J256" s="68"/>
      <c r="K256" s="34"/>
      <c r="L256" s="75">
        <v>256</v>
      </c>
      <c r="M2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6" s="70"/>
      <c r="O256" s="77" t="s">
        <v>2367</v>
      </c>
      <c r="P256" s="79">
        <v>44065.597557870373</v>
      </c>
      <c r="Q256" s="77" t="s">
        <v>2467</v>
      </c>
      <c r="R256" s="77"/>
      <c r="S256" s="77"/>
      <c r="T256" s="77"/>
      <c r="U256" s="79">
        <v>44065.597557870373</v>
      </c>
      <c r="V256" s="80" t="s">
        <v>4447</v>
      </c>
      <c r="W256" s="77"/>
      <c r="X256" s="77"/>
      <c r="Y256" s="83" t="s">
        <v>6447</v>
      </c>
      <c r="Z256" s="77"/>
    </row>
    <row r="257" spans="1:26" x14ac:dyDescent="0.25">
      <c r="A257" s="62" t="s">
        <v>349</v>
      </c>
      <c r="B257" s="62" t="s">
        <v>1909</v>
      </c>
      <c r="C257" s="63"/>
      <c r="D257" s="64"/>
      <c r="E257" s="65"/>
      <c r="F257" s="66"/>
      <c r="G257" s="63"/>
      <c r="H257" s="67"/>
      <c r="I257" s="68"/>
      <c r="J257" s="68"/>
      <c r="K257" s="34"/>
      <c r="L257" s="75">
        <v>257</v>
      </c>
      <c r="M2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7" s="70"/>
      <c r="O257" s="77" t="s">
        <v>2367</v>
      </c>
      <c r="P257" s="79">
        <v>44065.598414351851</v>
      </c>
      <c r="Q257" s="77" t="s">
        <v>2468</v>
      </c>
      <c r="R257" s="80" t="s">
        <v>3488</v>
      </c>
      <c r="S257" s="77" t="s">
        <v>4267</v>
      </c>
      <c r="T257" s="77"/>
      <c r="U257" s="79">
        <v>44065.598414351851</v>
      </c>
      <c r="V257" s="80" t="s">
        <v>4448</v>
      </c>
      <c r="W257" s="77"/>
      <c r="X257" s="77"/>
      <c r="Y257" s="83" t="s">
        <v>6448</v>
      </c>
      <c r="Z257" s="83" t="s">
        <v>8315</v>
      </c>
    </row>
    <row r="258" spans="1:26" x14ac:dyDescent="0.25">
      <c r="A258" s="62" t="s">
        <v>349</v>
      </c>
      <c r="B258" s="62" t="s">
        <v>1910</v>
      </c>
      <c r="C258" s="63"/>
      <c r="D258" s="64"/>
      <c r="E258" s="65"/>
      <c r="F258" s="66"/>
      <c r="G258" s="63"/>
      <c r="H258" s="67"/>
      <c r="I258" s="68"/>
      <c r="J258" s="68"/>
      <c r="K258" s="34"/>
      <c r="L258" s="75">
        <v>258</v>
      </c>
      <c r="M2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8" s="70"/>
      <c r="O258" s="77" t="s">
        <v>2367</v>
      </c>
      <c r="P258" s="79">
        <v>44065.598414351851</v>
      </c>
      <c r="Q258" s="77" t="s">
        <v>2468</v>
      </c>
      <c r="R258" s="80" t="s">
        <v>3488</v>
      </c>
      <c r="S258" s="77" t="s">
        <v>4267</v>
      </c>
      <c r="T258" s="77"/>
      <c r="U258" s="79">
        <v>44065.598414351851</v>
      </c>
      <c r="V258" s="80" t="s">
        <v>4448</v>
      </c>
      <c r="W258" s="77"/>
      <c r="X258" s="77"/>
      <c r="Y258" s="83" t="s">
        <v>6448</v>
      </c>
      <c r="Z258" s="83" t="s">
        <v>8315</v>
      </c>
    </row>
    <row r="259" spans="1:26" x14ac:dyDescent="0.25">
      <c r="A259" s="62" t="s">
        <v>349</v>
      </c>
      <c r="B259" s="62" t="s">
        <v>1911</v>
      </c>
      <c r="C259" s="63"/>
      <c r="D259" s="64"/>
      <c r="E259" s="65"/>
      <c r="F259" s="66"/>
      <c r="G259" s="63"/>
      <c r="H259" s="67"/>
      <c r="I259" s="68"/>
      <c r="J259" s="68"/>
      <c r="K259" s="34"/>
      <c r="L259" s="75">
        <v>259</v>
      </c>
      <c r="M2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9" s="70"/>
      <c r="O259" s="77" t="s">
        <v>2367</v>
      </c>
      <c r="P259" s="79">
        <v>44065.598414351851</v>
      </c>
      <c r="Q259" s="77" t="s">
        <v>2468</v>
      </c>
      <c r="R259" s="80" t="s">
        <v>3488</v>
      </c>
      <c r="S259" s="77" t="s">
        <v>4267</v>
      </c>
      <c r="T259" s="77"/>
      <c r="U259" s="79">
        <v>44065.598414351851</v>
      </c>
      <c r="V259" s="80" t="s">
        <v>4448</v>
      </c>
      <c r="W259" s="77"/>
      <c r="X259" s="77"/>
      <c r="Y259" s="83" t="s">
        <v>6448</v>
      </c>
      <c r="Z259" s="83" t="s">
        <v>8315</v>
      </c>
    </row>
    <row r="260" spans="1:26" x14ac:dyDescent="0.25">
      <c r="A260" s="62" t="s">
        <v>349</v>
      </c>
      <c r="B260" s="62" t="s">
        <v>1912</v>
      </c>
      <c r="C260" s="63"/>
      <c r="D260" s="64"/>
      <c r="E260" s="65"/>
      <c r="F260" s="66"/>
      <c r="G260" s="63"/>
      <c r="H260" s="67"/>
      <c r="I260" s="68"/>
      <c r="J260" s="68"/>
      <c r="K260" s="34"/>
      <c r="L260" s="75">
        <v>260</v>
      </c>
      <c r="M2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0" s="70"/>
      <c r="O260" s="77" t="s">
        <v>2367</v>
      </c>
      <c r="P260" s="79">
        <v>44065.598414351851</v>
      </c>
      <c r="Q260" s="77" t="s">
        <v>2468</v>
      </c>
      <c r="R260" s="80" t="s">
        <v>3488</v>
      </c>
      <c r="S260" s="77" t="s">
        <v>4267</v>
      </c>
      <c r="T260" s="77"/>
      <c r="U260" s="79">
        <v>44065.598414351851</v>
      </c>
      <c r="V260" s="80" t="s">
        <v>4448</v>
      </c>
      <c r="W260" s="77"/>
      <c r="X260" s="77"/>
      <c r="Y260" s="83" t="s">
        <v>6448</v>
      </c>
      <c r="Z260" s="83" t="s">
        <v>8315</v>
      </c>
    </row>
    <row r="261" spans="1:26" x14ac:dyDescent="0.25">
      <c r="A261" s="62" t="s">
        <v>349</v>
      </c>
      <c r="B261" s="62" t="s">
        <v>1913</v>
      </c>
      <c r="C261" s="63"/>
      <c r="D261" s="64"/>
      <c r="E261" s="65"/>
      <c r="F261" s="66"/>
      <c r="G261" s="63"/>
      <c r="H261" s="67"/>
      <c r="I261" s="68"/>
      <c r="J261" s="68"/>
      <c r="K261" s="34"/>
      <c r="L261" s="75">
        <v>261</v>
      </c>
      <c r="M2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1" s="70"/>
      <c r="O261" s="77" t="s">
        <v>2366</v>
      </c>
      <c r="P261" s="79">
        <v>44065.598414351851</v>
      </c>
      <c r="Q261" s="77" t="s">
        <v>2468</v>
      </c>
      <c r="R261" s="80" t="s">
        <v>3488</v>
      </c>
      <c r="S261" s="77" t="s">
        <v>4267</v>
      </c>
      <c r="T261" s="77"/>
      <c r="U261" s="79">
        <v>44065.598414351851</v>
      </c>
      <c r="V261" s="80" t="s">
        <v>4448</v>
      </c>
      <c r="W261" s="77"/>
      <c r="X261" s="77"/>
      <c r="Y261" s="83" t="s">
        <v>6448</v>
      </c>
      <c r="Z261" s="83" t="s">
        <v>8315</v>
      </c>
    </row>
    <row r="262" spans="1:26" x14ac:dyDescent="0.25">
      <c r="A262" s="62" t="s">
        <v>349</v>
      </c>
      <c r="B262" s="62" t="s">
        <v>1914</v>
      </c>
      <c r="C262" s="63"/>
      <c r="D262" s="64"/>
      <c r="E262" s="65"/>
      <c r="F262" s="66"/>
      <c r="G262" s="63"/>
      <c r="H262" s="67"/>
      <c r="I262" s="68"/>
      <c r="J262" s="68"/>
      <c r="K262" s="34"/>
      <c r="L262" s="75">
        <v>262</v>
      </c>
      <c r="M2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2" s="70"/>
      <c r="O262" s="77" t="s">
        <v>2367</v>
      </c>
      <c r="P262" s="79">
        <v>44065.598414351851</v>
      </c>
      <c r="Q262" s="77" t="s">
        <v>2468</v>
      </c>
      <c r="R262" s="80" t="s">
        <v>3488</v>
      </c>
      <c r="S262" s="77" t="s">
        <v>4267</v>
      </c>
      <c r="T262" s="77"/>
      <c r="U262" s="79">
        <v>44065.598414351851</v>
      </c>
      <c r="V262" s="80" t="s">
        <v>4448</v>
      </c>
      <c r="W262" s="77"/>
      <c r="X262" s="77"/>
      <c r="Y262" s="83" t="s">
        <v>6448</v>
      </c>
      <c r="Z262" s="83" t="s">
        <v>8315</v>
      </c>
    </row>
    <row r="263" spans="1:26" x14ac:dyDescent="0.25">
      <c r="A263" s="62" t="s">
        <v>350</v>
      </c>
      <c r="B263" s="62" t="s">
        <v>350</v>
      </c>
      <c r="C263" s="63"/>
      <c r="D263" s="64"/>
      <c r="E263" s="65"/>
      <c r="F263" s="66"/>
      <c r="G263" s="63"/>
      <c r="H263" s="67"/>
      <c r="I263" s="68"/>
      <c r="J263" s="68"/>
      <c r="K263" s="34"/>
      <c r="L263" s="75">
        <v>263</v>
      </c>
      <c r="M2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3" s="70"/>
      <c r="O263" s="77" t="s">
        <v>178</v>
      </c>
      <c r="P263" s="79">
        <v>44065.611550925925</v>
      </c>
      <c r="Q263" s="77" t="s">
        <v>2469</v>
      </c>
      <c r="R263" s="80" t="s">
        <v>3489</v>
      </c>
      <c r="S263" s="77" t="s">
        <v>4267</v>
      </c>
      <c r="T263" s="77"/>
      <c r="U263" s="79">
        <v>44065.611550925925</v>
      </c>
      <c r="V263" s="80" t="s">
        <v>4449</v>
      </c>
      <c r="W263" s="77"/>
      <c r="X263" s="77"/>
      <c r="Y263" s="83" t="s">
        <v>6449</v>
      </c>
      <c r="Z263" s="77"/>
    </row>
    <row r="264" spans="1:26" x14ac:dyDescent="0.25">
      <c r="A264" s="62" t="s">
        <v>351</v>
      </c>
      <c r="B264" s="62" t="s">
        <v>1915</v>
      </c>
      <c r="C264" s="63"/>
      <c r="D264" s="64"/>
      <c r="E264" s="65"/>
      <c r="F264" s="66"/>
      <c r="G264" s="63"/>
      <c r="H264" s="67"/>
      <c r="I264" s="68"/>
      <c r="J264" s="68"/>
      <c r="K264" s="34"/>
      <c r="L264" s="75">
        <v>264</v>
      </c>
      <c r="M2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4" s="70"/>
      <c r="O264" s="77" t="s">
        <v>2367</v>
      </c>
      <c r="P264" s="79">
        <v>44065.61277777778</v>
      </c>
      <c r="Q264" s="77" t="s">
        <v>2470</v>
      </c>
      <c r="R264" s="77"/>
      <c r="S264" s="77"/>
      <c r="T264" s="77"/>
      <c r="U264" s="79">
        <v>44065.61277777778</v>
      </c>
      <c r="V264" s="80" t="s">
        <v>4450</v>
      </c>
      <c r="W264" s="77"/>
      <c r="X264" s="77"/>
      <c r="Y264" s="83" t="s">
        <v>6450</v>
      </c>
      <c r="Z264" s="83" t="s">
        <v>8316</v>
      </c>
    </row>
    <row r="265" spans="1:26" x14ac:dyDescent="0.25">
      <c r="A265" s="62" t="s">
        <v>351</v>
      </c>
      <c r="B265" s="62" t="s">
        <v>1916</v>
      </c>
      <c r="C265" s="63"/>
      <c r="D265" s="64"/>
      <c r="E265" s="65"/>
      <c r="F265" s="66"/>
      <c r="G265" s="63"/>
      <c r="H265" s="67"/>
      <c r="I265" s="68"/>
      <c r="J265" s="68"/>
      <c r="K265" s="34"/>
      <c r="L265" s="75">
        <v>265</v>
      </c>
      <c r="M2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5" s="70"/>
      <c r="O265" s="77" t="s">
        <v>2366</v>
      </c>
      <c r="P265" s="79">
        <v>44065.61277777778</v>
      </c>
      <c r="Q265" s="77" t="s">
        <v>2470</v>
      </c>
      <c r="R265" s="77"/>
      <c r="S265" s="77"/>
      <c r="T265" s="77"/>
      <c r="U265" s="79">
        <v>44065.61277777778</v>
      </c>
      <c r="V265" s="80" t="s">
        <v>4450</v>
      </c>
      <c r="W265" s="77"/>
      <c r="X265" s="77"/>
      <c r="Y265" s="83" t="s">
        <v>6450</v>
      </c>
      <c r="Z265" s="83" t="s">
        <v>8316</v>
      </c>
    </row>
    <row r="266" spans="1:26" x14ac:dyDescent="0.25">
      <c r="A266" s="62" t="s">
        <v>352</v>
      </c>
      <c r="B266" s="62" t="s">
        <v>1917</v>
      </c>
      <c r="C266" s="63"/>
      <c r="D266" s="64"/>
      <c r="E266" s="65"/>
      <c r="F266" s="66"/>
      <c r="G266" s="63"/>
      <c r="H266" s="67"/>
      <c r="I266" s="68"/>
      <c r="J266" s="68"/>
      <c r="K266" s="34"/>
      <c r="L266" s="75">
        <v>266</v>
      </c>
      <c r="M2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6" s="70"/>
      <c r="O266" s="77" t="s">
        <v>2366</v>
      </c>
      <c r="P266" s="79">
        <v>44065.637789351851</v>
      </c>
      <c r="Q266" s="77" t="s">
        <v>2471</v>
      </c>
      <c r="R266" s="77"/>
      <c r="S266" s="77"/>
      <c r="T266" s="77"/>
      <c r="U266" s="79">
        <v>44065.637789351851</v>
      </c>
      <c r="V266" s="80" t="s">
        <v>4451</v>
      </c>
      <c r="W266" s="77"/>
      <c r="X266" s="77"/>
      <c r="Y266" s="83" t="s">
        <v>6451</v>
      </c>
      <c r="Z266" s="83" t="s">
        <v>8317</v>
      </c>
    </row>
    <row r="267" spans="1:26" x14ac:dyDescent="0.25">
      <c r="A267" s="62" t="s">
        <v>353</v>
      </c>
      <c r="B267" s="62" t="s">
        <v>1918</v>
      </c>
      <c r="C267" s="63"/>
      <c r="D267" s="64"/>
      <c r="E267" s="65"/>
      <c r="F267" s="66"/>
      <c r="G267" s="63"/>
      <c r="H267" s="67"/>
      <c r="I267" s="68"/>
      <c r="J267" s="68"/>
      <c r="K267" s="34"/>
      <c r="L267" s="75">
        <v>267</v>
      </c>
      <c r="M2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7" s="70"/>
      <c r="O267" s="77" t="s">
        <v>2366</v>
      </c>
      <c r="P267" s="79">
        <v>44065.648020833331</v>
      </c>
      <c r="Q267" s="77" t="s">
        <v>2472</v>
      </c>
      <c r="R267" s="77"/>
      <c r="S267" s="77"/>
      <c r="T267" s="77"/>
      <c r="U267" s="79">
        <v>44065.648020833331</v>
      </c>
      <c r="V267" s="80" t="s">
        <v>4452</v>
      </c>
      <c r="W267" s="77"/>
      <c r="X267" s="77"/>
      <c r="Y267" s="83" t="s">
        <v>6452</v>
      </c>
      <c r="Z267" s="83" t="s">
        <v>8318</v>
      </c>
    </row>
    <row r="268" spans="1:26" x14ac:dyDescent="0.25">
      <c r="A268" s="62" t="s">
        <v>354</v>
      </c>
      <c r="B268" s="62" t="s">
        <v>1887</v>
      </c>
      <c r="C268" s="63"/>
      <c r="D268" s="64"/>
      <c r="E268" s="65"/>
      <c r="F268" s="66"/>
      <c r="G268" s="63"/>
      <c r="H268" s="67"/>
      <c r="I268" s="68"/>
      <c r="J268" s="68"/>
      <c r="K268" s="34"/>
      <c r="L268" s="75">
        <v>268</v>
      </c>
      <c r="M2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8" s="70"/>
      <c r="O268" s="77" t="s">
        <v>2367</v>
      </c>
      <c r="P268" s="79">
        <v>44065.680578703701</v>
      </c>
      <c r="Q268" s="77" t="s">
        <v>2441</v>
      </c>
      <c r="R268" s="77"/>
      <c r="S268" s="77"/>
      <c r="T268" s="77"/>
      <c r="U268" s="79">
        <v>44065.680578703701</v>
      </c>
      <c r="V268" s="80" t="s">
        <v>4453</v>
      </c>
      <c r="W268" s="77"/>
      <c r="X268" s="77"/>
      <c r="Y268" s="83" t="s">
        <v>6453</v>
      </c>
      <c r="Z268" s="77"/>
    </row>
    <row r="269" spans="1:26" x14ac:dyDescent="0.25">
      <c r="A269" s="62" t="s">
        <v>354</v>
      </c>
      <c r="B269" s="62" t="s">
        <v>357</v>
      </c>
      <c r="C269" s="63"/>
      <c r="D269" s="64"/>
      <c r="E269" s="65"/>
      <c r="F269" s="66"/>
      <c r="G269" s="63"/>
      <c r="H269" s="67"/>
      <c r="I269" s="68"/>
      <c r="J269" s="68"/>
      <c r="K269" s="34"/>
      <c r="L269" s="75">
        <v>269</v>
      </c>
      <c r="M2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9" s="70"/>
      <c r="O269" s="77" t="s">
        <v>2367</v>
      </c>
      <c r="P269" s="79">
        <v>44065.680578703701</v>
      </c>
      <c r="Q269" s="77" t="s">
        <v>2441</v>
      </c>
      <c r="R269" s="77"/>
      <c r="S269" s="77"/>
      <c r="T269" s="77"/>
      <c r="U269" s="79">
        <v>44065.680578703701</v>
      </c>
      <c r="V269" s="80" t="s">
        <v>4453</v>
      </c>
      <c r="W269" s="77"/>
      <c r="X269" s="77"/>
      <c r="Y269" s="83" t="s">
        <v>6453</v>
      </c>
      <c r="Z269" s="77"/>
    </row>
    <row r="270" spans="1:26" x14ac:dyDescent="0.25">
      <c r="A270" s="62" t="s">
        <v>355</v>
      </c>
      <c r="B270" s="62" t="s">
        <v>1919</v>
      </c>
      <c r="C270" s="63"/>
      <c r="D270" s="64"/>
      <c r="E270" s="65"/>
      <c r="F270" s="66"/>
      <c r="G270" s="63"/>
      <c r="H270" s="67"/>
      <c r="I270" s="68"/>
      <c r="J270" s="68"/>
      <c r="K270" s="34"/>
      <c r="L270" s="75">
        <v>270</v>
      </c>
      <c r="M2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0" s="70"/>
      <c r="O270" s="77" t="s">
        <v>2367</v>
      </c>
      <c r="P270" s="79">
        <v>44065.713009259256</v>
      </c>
      <c r="Q270" s="77" t="s">
        <v>2473</v>
      </c>
      <c r="R270" s="80" t="s">
        <v>3490</v>
      </c>
      <c r="S270" s="77" t="s">
        <v>4267</v>
      </c>
      <c r="T270" s="77"/>
      <c r="U270" s="79">
        <v>44065.713009259256</v>
      </c>
      <c r="V270" s="80" t="s">
        <v>4454</v>
      </c>
      <c r="W270" s="77"/>
      <c r="X270" s="77"/>
      <c r="Y270" s="83" t="s">
        <v>6454</v>
      </c>
      <c r="Z270" s="83" t="s">
        <v>8319</v>
      </c>
    </row>
    <row r="271" spans="1:26" x14ac:dyDescent="0.25">
      <c r="A271" s="62" t="s">
        <v>355</v>
      </c>
      <c r="B271" s="62" t="s">
        <v>1920</v>
      </c>
      <c r="C271" s="63"/>
      <c r="D271" s="64"/>
      <c r="E271" s="65"/>
      <c r="F271" s="66"/>
      <c r="G271" s="63"/>
      <c r="H271" s="67"/>
      <c r="I271" s="68"/>
      <c r="J271" s="68"/>
      <c r="K271" s="34"/>
      <c r="L271" s="75">
        <v>271</v>
      </c>
      <c r="M2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1" s="70"/>
      <c r="O271" s="77" t="s">
        <v>2366</v>
      </c>
      <c r="P271" s="79">
        <v>44065.713009259256</v>
      </c>
      <c r="Q271" s="77" t="s">
        <v>2473</v>
      </c>
      <c r="R271" s="80" t="s">
        <v>3490</v>
      </c>
      <c r="S271" s="77" t="s">
        <v>4267</v>
      </c>
      <c r="T271" s="77"/>
      <c r="U271" s="79">
        <v>44065.713009259256</v>
      </c>
      <c r="V271" s="80" t="s">
        <v>4454</v>
      </c>
      <c r="W271" s="77"/>
      <c r="X271" s="77"/>
      <c r="Y271" s="83" t="s">
        <v>6454</v>
      </c>
      <c r="Z271" s="83" t="s">
        <v>8319</v>
      </c>
    </row>
    <row r="272" spans="1:26" x14ac:dyDescent="0.25">
      <c r="A272" s="62" t="s">
        <v>356</v>
      </c>
      <c r="B272" s="62" t="s">
        <v>1921</v>
      </c>
      <c r="C272" s="63"/>
      <c r="D272" s="64"/>
      <c r="E272" s="65"/>
      <c r="F272" s="66"/>
      <c r="G272" s="63"/>
      <c r="H272" s="67"/>
      <c r="I272" s="68"/>
      <c r="J272" s="68"/>
      <c r="K272" s="34"/>
      <c r="L272" s="75">
        <v>272</v>
      </c>
      <c r="M2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2" s="70"/>
      <c r="O272" s="77" t="s">
        <v>2367</v>
      </c>
      <c r="P272" s="79">
        <v>44065.751956018517</v>
      </c>
      <c r="Q272" s="77" t="s">
        <v>2474</v>
      </c>
      <c r="R272" s="80" t="s">
        <v>3491</v>
      </c>
      <c r="S272" s="77" t="s">
        <v>4267</v>
      </c>
      <c r="T272" s="77"/>
      <c r="U272" s="79">
        <v>44065.751956018517</v>
      </c>
      <c r="V272" s="80" t="s">
        <v>4455</v>
      </c>
      <c r="W272" s="77"/>
      <c r="X272" s="77"/>
      <c r="Y272" s="83" t="s">
        <v>6455</v>
      </c>
      <c r="Z272" s="83" t="s">
        <v>7045</v>
      </c>
    </row>
    <row r="273" spans="1:26" x14ac:dyDescent="0.25">
      <c r="A273" s="62" t="s">
        <v>356</v>
      </c>
      <c r="B273" s="62" t="s">
        <v>780</v>
      </c>
      <c r="C273" s="63"/>
      <c r="D273" s="64"/>
      <c r="E273" s="65"/>
      <c r="F273" s="66"/>
      <c r="G273" s="63"/>
      <c r="H273" s="67"/>
      <c r="I273" s="68"/>
      <c r="J273" s="68"/>
      <c r="K273" s="34"/>
      <c r="L273" s="75">
        <v>273</v>
      </c>
      <c r="M2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3" s="70"/>
      <c r="O273" s="77" t="s">
        <v>2366</v>
      </c>
      <c r="P273" s="79">
        <v>44065.751956018517</v>
      </c>
      <c r="Q273" s="77" t="s">
        <v>2474</v>
      </c>
      <c r="R273" s="80" t="s">
        <v>3491</v>
      </c>
      <c r="S273" s="77" t="s">
        <v>4267</v>
      </c>
      <c r="T273" s="77"/>
      <c r="U273" s="79">
        <v>44065.751956018517</v>
      </c>
      <c r="V273" s="80" t="s">
        <v>4455</v>
      </c>
      <c r="W273" s="77"/>
      <c r="X273" s="77"/>
      <c r="Y273" s="83" t="s">
        <v>6455</v>
      </c>
      <c r="Z273" s="83" t="s">
        <v>7045</v>
      </c>
    </row>
    <row r="274" spans="1:26" x14ac:dyDescent="0.25">
      <c r="A274" s="62" t="s">
        <v>357</v>
      </c>
      <c r="B274" s="62" t="s">
        <v>1922</v>
      </c>
      <c r="C274" s="63"/>
      <c r="D274" s="64"/>
      <c r="E274" s="65"/>
      <c r="F274" s="66"/>
      <c r="G274" s="63"/>
      <c r="H274" s="67"/>
      <c r="I274" s="68"/>
      <c r="J274" s="68"/>
      <c r="K274" s="34"/>
      <c r="L274" s="75">
        <v>274</v>
      </c>
      <c r="M2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4" s="70"/>
      <c r="O274" s="77" t="s">
        <v>2366</v>
      </c>
      <c r="P274" s="79">
        <v>44065.163148148145</v>
      </c>
      <c r="Q274" s="77" t="s">
        <v>2475</v>
      </c>
      <c r="R274" s="80" t="s">
        <v>3492</v>
      </c>
      <c r="S274" s="77" t="s">
        <v>4267</v>
      </c>
      <c r="T274" s="77"/>
      <c r="U274" s="79">
        <v>44065.163148148145</v>
      </c>
      <c r="V274" s="80" t="s">
        <v>4456</v>
      </c>
      <c r="W274" s="77"/>
      <c r="X274" s="77"/>
      <c r="Y274" s="83" t="s">
        <v>6456</v>
      </c>
      <c r="Z274" s="83" t="s">
        <v>8320</v>
      </c>
    </row>
    <row r="275" spans="1:26" x14ac:dyDescent="0.25">
      <c r="A275" s="62" t="s">
        <v>357</v>
      </c>
      <c r="B275" s="62" t="s">
        <v>1923</v>
      </c>
      <c r="C275" s="63"/>
      <c r="D275" s="64"/>
      <c r="E275" s="65"/>
      <c r="F275" s="66"/>
      <c r="G275" s="63"/>
      <c r="H275" s="67"/>
      <c r="I275" s="68"/>
      <c r="J275" s="68"/>
      <c r="K275" s="34"/>
      <c r="L275" s="75">
        <v>275</v>
      </c>
      <c r="M2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5" s="70"/>
      <c r="O275" s="77" t="s">
        <v>2366</v>
      </c>
      <c r="P275" s="79">
        <v>44065.165798611109</v>
      </c>
      <c r="Q275" s="77" t="s">
        <v>2476</v>
      </c>
      <c r="R275" s="80" t="s">
        <v>3493</v>
      </c>
      <c r="S275" s="77" t="s">
        <v>4267</v>
      </c>
      <c r="T275" s="77"/>
      <c r="U275" s="79">
        <v>44065.165798611109</v>
      </c>
      <c r="V275" s="80" t="s">
        <v>4457</v>
      </c>
      <c r="W275" s="77"/>
      <c r="X275" s="77"/>
      <c r="Y275" s="83" t="s">
        <v>6457</v>
      </c>
      <c r="Z275" s="83" t="s">
        <v>8321</v>
      </c>
    </row>
    <row r="276" spans="1:26" x14ac:dyDescent="0.25">
      <c r="A276" s="62" t="s">
        <v>357</v>
      </c>
      <c r="B276" s="62" t="s">
        <v>1924</v>
      </c>
      <c r="C276" s="63"/>
      <c r="D276" s="64"/>
      <c r="E276" s="65"/>
      <c r="F276" s="66"/>
      <c r="G276" s="63"/>
      <c r="H276" s="67"/>
      <c r="I276" s="68"/>
      <c r="J276" s="68"/>
      <c r="K276" s="34"/>
      <c r="L276" s="75">
        <v>276</v>
      </c>
      <c r="M2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6" s="70"/>
      <c r="O276" s="77" t="s">
        <v>2366</v>
      </c>
      <c r="P276" s="79">
        <v>44065.166620370372</v>
      </c>
      <c r="Q276" s="77" t="s">
        <v>2477</v>
      </c>
      <c r="R276" s="80" t="s">
        <v>3494</v>
      </c>
      <c r="S276" s="77" t="s">
        <v>4267</v>
      </c>
      <c r="T276" s="77"/>
      <c r="U276" s="79">
        <v>44065.166620370372</v>
      </c>
      <c r="V276" s="80" t="s">
        <v>4458</v>
      </c>
      <c r="W276" s="77"/>
      <c r="X276" s="77"/>
      <c r="Y276" s="83" t="s">
        <v>6458</v>
      </c>
      <c r="Z276" s="83" t="s">
        <v>8322</v>
      </c>
    </row>
    <row r="277" spans="1:26" x14ac:dyDescent="0.25">
      <c r="A277" s="62" t="s">
        <v>357</v>
      </c>
      <c r="B277" s="62" t="s">
        <v>1887</v>
      </c>
      <c r="C277" s="63"/>
      <c r="D277" s="64"/>
      <c r="E277" s="65"/>
      <c r="F277" s="66"/>
      <c r="G277" s="63"/>
      <c r="H277" s="67"/>
      <c r="I277" s="68"/>
      <c r="J277" s="68"/>
      <c r="K277" s="34"/>
      <c r="L277" s="75">
        <v>277</v>
      </c>
      <c r="M2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7" s="70"/>
      <c r="O277" s="77" t="s">
        <v>2366</v>
      </c>
      <c r="P277" s="79">
        <v>44065.164884259262</v>
      </c>
      <c r="Q277" s="77" t="s">
        <v>2478</v>
      </c>
      <c r="R277" s="80" t="s">
        <v>3495</v>
      </c>
      <c r="S277" s="77" t="s">
        <v>4267</v>
      </c>
      <c r="T277" s="77"/>
      <c r="U277" s="79">
        <v>44065.164884259262</v>
      </c>
      <c r="V277" s="80" t="s">
        <v>4459</v>
      </c>
      <c r="W277" s="77"/>
      <c r="X277" s="77"/>
      <c r="Y277" s="83" t="s">
        <v>6459</v>
      </c>
      <c r="Z277" s="83" t="s">
        <v>8323</v>
      </c>
    </row>
    <row r="278" spans="1:26" x14ac:dyDescent="0.25">
      <c r="A278" s="62" t="s">
        <v>357</v>
      </c>
      <c r="B278" s="62" t="s">
        <v>1887</v>
      </c>
      <c r="C278" s="63"/>
      <c r="D278" s="64"/>
      <c r="E278" s="65"/>
      <c r="F278" s="66"/>
      <c r="G278" s="63"/>
      <c r="H278" s="67"/>
      <c r="I278" s="68"/>
      <c r="J278" s="68"/>
      <c r="K278" s="34"/>
      <c r="L278" s="75">
        <v>278</v>
      </c>
      <c r="M2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8" s="70"/>
      <c r="O278" s="77" t="s">
        <v>2366</v>
      </c>
      <c r="P278" s="79">
        <v>44065.168090277781</v>
      </c>
      <c r="Q278" s="77" t="s">
        <v>2479</v>
      </c>
      <c r="R278" s="80" t="s">
        <v>3496</v>
      </c>
      <c r="S278" s="77" t="s">
        <v>4267</v>
      </c>
      <c r="T278" s="77"/>
      <c r="U278" s="79">
        <v>44065.168090277781</v>
      </c>
      <c r="V278" s="80" t="s">
        <v>4460</v>
      </c>
      <c r="W278" s="77"/>
      <c r="X278" s="77"/>
      <c r="Y278" s="83" t="s">
        <v>6460</v>
      </c>
      <c r="Z278" s="83" t="s">
        <v>8324</v>
      </c>
    </row>
    <row r="279" spans="1:26" x14ac:dyDescent="0.25">
      <c r="A279" s="62" t="s">
        <v>358</v>
      </c>
      <c r="B279" s="62" t="s">
        <v>357</v>
      </c>
      <c r="C279" s="63"/>
      <c r="D279" s="64"/>
      <c r="E279" s="65"/>
      <c r="F279" s="66"/>
      <c r="G279" s="63"/>
      <c r="H279" s="67"/>
      <c r="I279" s="68"/>
      <c r="J279" s="68"/>
      <c r="K279" s="34"/>
      <c r="L279" s="75">
        <v>279</v>
      </c>
      <c r="M2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9" s="70"/>
      <c r="O279" s="77" t="s">
        <v>2367</v>
      </c>
      <c r="P279" s="79">
        <v>44065.169108796297</v>
      </c>
      <c r="Q279" s="77" t="s">
        <v>2480</v>
      </c>
      <c r="R279" s="77"/>
      <c r="S279" s="77"/>
      <c r="T279" s="77"/>
      <c r="U279" s="79">
        <v>44065.169108796297</v>
      </c>
      <c r="V279" s="80" t="s">
        <v>4461</v>
      </c>
      <c r="W279" s="77"/>
      <c r="X279" s="77"/>
      <c r="Y279" s="83" t="s">
        <v>6461</v>
      </c>
      <c r="Z279" s="77"/>
    </row>
    <row r="280" spans="1:26" x14ac:dyDescent="0.25">
      <c r="A280" s="62" t="s">
        <v>357</v>
      </c>
      <c r="B280" s="62" t="s">
        <v>358</v>
      </c>
      <c r="C280" s="63"/>
      <c r="D280" s="64"/>
      <c r="E280" s="65"/>
      <c r="F280" s="66"/>
      <c r="G280" s="63"/>
      <c r="H280" s="67"/>
      <c r="I280" s="68"/>
      <c r="J280" s="68"/>
      <c r="K280" s="34"/>
      <c r="L280" s="75">
        <v>280</v>
      </c>
      <c r="M2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0" s="70"/>
      <c r="O280" s="77" t="s">
        <v>2366</v>
      </c>
      <c r="P280" s="79">
        <v>44065.168368055558</v>
      </c>
      <c r="Q280" s="77" t="s">
        <v>2481</v>
      </c>
      <c r="R280" s="80" t="s">
        <v>3497</v>
      </c>
      <c r="S280" s="77" t="s">
        <v>4267</v>
      </c>
      <c r="T280" s="77"/>
      <c r="U280" s="79">
        <v>44065.168368055558</v>
      </c>
      <c r="V280" s="80" t="s">
        <v>4462</v>
      </c>
      <c r="W280" s="77"/>
      <c r="X280" s="77"/>
      <c r="Y280" s="83" t="s">
        <v>6462</v>
      </c>
      <c r="Z280" s="83" t="s">
        <v>8325</v>
      </c>
    </row>
    <row r="281" spans="1:26" x14ac:dyDescent="0.25">
      <c r="A281" s="62" t="s">
        <v>357</v>
      </c>
      <c r="B281" s="62" t="s">
        <v>1925</v>
      </c>
      <c r="C281" s="63"/>
      <c r="D281" s="64"/>
      <c r="E281" s="65"/>
      <c r="F281" s="66"/>
      <c r="G281" s="63"/>
      <c r="H281" s="67"/>
      <c r="I281" s="68"/>
      <c r="J281" s="68"/>
      <c r="K281" s="34"/>
      <c r="L281" s="75">
        <v>281</v>
      </c>
      <c r="M2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1" s="70"/>
      <c r="O281" s="77" t="s">
        <v>2366</v>
      </c>
      <c r="P281" s="79">
        <v>44065.168530092589</v>
      </c>
      <c r="Q281" s="77" t="s">
        <v>2482</v>
      </c>
      <c r="R281" s="80" t="s">
        <v>3498</v>
      </c>
      <c r="S281" s="77" t="s">
        <v>4267</v>
      </c>
      <c r="T281" s="77"/>
      <c r="U281" s="79">
        <v>44065.168530092589</v>
      </c>
      <c r="V281" s="80" t="s">
        <v>4463</v>
      </c>
      <c r="W281" s="77"/>
      <c r="X281" s="77"/>
      <c r="Y281" s="83" t="s">
        <v>6463</v>
      </c>
      <c r="Z281" s="83" t="s">
        <v>8326</v>
      </c>
    </row>
    <row r="282" spans="1:26" x14ac:dyDescent="0.25">
      <c r="A282" s="62" t="s">
        <v>357</v>
      </c>
      <c r="B282" s="62" t="s">
        <v>1926</v>
      </c>
      <c r="C282" s="63"/>
      <c r="D282" s="64"/>
      <c r="E282" s="65"/>
      <c r="F282" s="66"/>
      <c r="G282" s="63"/>
      <c r="H282" s="67"/>
      <c r="I282" s="68"/>
      <c r="J282" s="68"/>
      <c r="K282" s="34"/>
      <c r="L282" s="75">
        <v>282</v>
      </c>
      <c r="M2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2" s="70"/>
      <c r="O282" s="77" t="s">
        <v>2366</v>
      </c>
      <c r="P282" s="79">
        <v>44065.168692129628</v>
      </c>
      <c r="Q282" s="77" t="s">
        <v>2483</v>
      </c>
      <c r="R282" s="80" t="s">
        <v>3499</v>
      </c>
      <c r="S282" s="77" t="s">
        <v>4267</v>
      </c>
      <c r="T282" s="77"/>
      <c r="U282" s="79">
        <v>44065.168692129628</v>
      </c>
      <c r="V282" s="80" t="s">
        <v>4464</v>
      </c>
      <c r="W282" s="77"/>
      <c r="X282" s="77"/>
      <c r="Y282" s="83" t="s">
        <v>6464</v>
      </c>
      <c r="Z282" s="83" t="s">
        <v>8327</v>
      </c>
    </row>
    <row r="283" spans="1:26" x14ac:dyDescent="0.25">
      <c r="A283" s="62" t="s">
        <v>357</v>
      </c>
      <c r="B283" s="62" t="s">
        <v>1927</v>
      </c>
      <c r="C283" s="63"/>
      <c r="D283" s="64"/>
      <c r="E283" s="65"/>
      <c r="F283" s="66"/>
      <c r="G283" s="63"/>
      <c r="H283" s="67"/>
      <c r="I283" s="68"/>
      <c r="J283" s="68"/>
      <c r="K283" s="34"/>
      <c r="L283" s="75">
        <v>283</v>
      </c>
      <c r="M2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3" s="70"/>
      <c r="O283" s="77" t="s">
        <v>2366</v>
      </c>
      <c r="P283" s="79">
        <v>44065.170497685183</v>
      </c>
      <c r="Q283" s="77" t="s">
        <v>2484</v>
      </c>
      <c r="R283" s="80" t="s">
        <v>3500</v>
      </c>
      <c r="S283" s="77" t="s">
        <v>4267</v>
      </c>
      <c r="T283" s="77"/>
      <c r="U283" s="79">
        <v>44065.170497685183</v>
      </c>
      <c r="V283" s="80" t="s">
        <v>4465</v>
      </c>
      <c r="W283" s="77"/>
      <c r="X283" s="77"/>
      <c r="Y283" s="83" t="s">
        <v>6465</v>
      </c>
      <c r="Z283" s="83" t="s">
        <v>8328</v>
      </c>
    </row>
    <row r="284" spans="1:26" x14ac:dyDescent="0.25">
      <c r="A284" s="62" t="s">
        <v>357</v>
      </c>
      <c r="B284" s="62" t="s">
        <v>1928</v>
      </c>
      <c r="C284" s="63"/>
      <c r="D284" s="64"/>
      <c r="E284" s="65"/>
      <c r="F284" s="66"/>
      <c r="G284" s="63"/>
      <c r="H284" s="67"/>
      <c r="I284" s="68"/>
      <c r="J284" s="68"/>
      <c r="K284" s="34"/>
      <c r="L284" s="75">
        <v>284</v>
      </c>
      <c r="M2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4" s="70"/>
      <c r="O284" s="77" t="s">
        <v>2366</v>
      </c>
      <c r="P284" s="79">
        <v>44065.171238425923</v>
      </c>
      <c r="Q284" s="77" t="s">
        <v>2485</v>
      </c>
      <c r="R284" s="80" t="s">
        <v>3501</v>
      </c>
      <c r="S284" s="77" t="s">
        <v>4267</v>
      </c>
      <c r="T284" s="77"/>
      <c r="U284" s="79">
        <v>44065.171238425923</v>
      </c>
      <c r="V284" s="80" t="s">
        <v>4466</v>
      </c>
      <c r="W284" s="77"/>
      <c r="X284" s="77"/>
      <c r="Y284" s="83" t="s">
        <v>6466</v>
      </c>
      <c r="Z284" s="83" t="s">
        <v>8329</v>
      </c>
    </row>
    <row r="285" spans="1:26" x14ac:dyDescent="0.25">
      <c r="A285" s="62" t="s">
        <v>357</v>
      </c>
      <c r="B285" s="62" t="s">
        <v>1929</v>
      </c>
      <c r="C285" s="63"/>
      <c r="D285" s="64"/>
      <c r="E285" s="65"/>
      <c r="F285" s="66"/>
      <c r="G285" s="63"/>
      <c r="H285" s="67"/>
      <c r="I285" s="68"/>
      <c r="J285" s="68"/>
      <c r="K285" s="34"/>
      <c r="L285" s="75">
        <v>285</v>
      </c>
      <c r="M2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5" s="70"/>
      <c r="O285" s="77" t="s">
        <v>2366</v>
      </c>
      <c r="P285" s="79">
        <v>44065.171759259261</v>
      </c>
      <c r="Q285" s="77" t="s">
        <v>2486</v>
      </c>
      <c r="R285" s="80" t="s">
        <v>3502</v>
      </c>
      <c r="S285" s="77" t="s">
        <v>4267</v>
      </c>
      <c r="T285" s="77"/>
      <c r="U285" s="79">
        <v>44065.171759259261</v>
      </c>
      <c r="V285" s="80" t="s">
        <v>4467</v>
      </c>
      <c r="W285" s="77"/>
      <c r="X285" s="77"/>
      <c r="Y285" s="83" t="s">
        <v>6467</v>
      </c>
      <c r="Z285" s="83" t="s">
        <v>8330</v>
      </c>
    </row>
    <row r="286" spans="1:26" x14ac:dyDescent="0.25">
      <c r="A286" s="62" t="s">
        <v>357</v>
      </c>
      <c r="B286" s="62" t="s">
        <v>1930</v>
      </c>
      <c r="C286" s="63"/>
      <c r="D286" s="64"/>
      <c r="E286" s="65"/>
      <c r="F286" s="66"/>
      <c r="G286" s="63"/>
      <c r="H286" s="67"/>
      <c r="I286" s="68"/>
      <c r="J286" s="68"/>
      <c r="K286" s="34"/>
      <c r="L286" s="75">
        <v>286</v>
      </c>
      <c r="M2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6" s="70"/>
      <c r="O286" s="77" t="s">
        <v>2366</v>
      </c>
      <c r="P286" s="79">
        <v>44065.175937499997</v>
      </c>
      <c r="Q286" s="77" t="s">
        <v>2487</v>
      </c>
      <c r="R286" s="80" t="s">
        <v>3503</v>
      </c>
      <c r="S286" s="77" t="s">
        <v>4267</v>
      </c>
      <c r="T286" s="77"/>
      <c r="U286" s="79">
        <v>44065.175937499997</v>
      </c>
      <c r="V286" s="80" t="s">
        <v>4468</v>
      </c>
      <c r="W286" s="77"/>
      <c r="X286" s="77"/>
      <c r="Y286" s="83" t="s">
        <v>6468</v>
      </c>
      <c r="Z286" s="83" t="s">
        <v>8331</v>
      </c>
    </row>
    <row r="287" spans="1:26" x14ac:dyDescent="0.25">
      <c r="A287" s="62" t="s">
        <v>357</v>
      </c>
      <c r="B287" s="62" t="s">
        <v>1931</v>
      </c>
      <c r="C287" s="63"/>
      <c r="D287" s="64"/>
      <c r="E287" s="65"/>
      <c r="F287" s="66"/>
      <c r="G287" s="63"/>
      <c r="H287" s="67"/>
      <c r="I287" s="68"/>
      <c r="J287" s="68"/>
      <c r="K287" s="34"/>
      <c r="L287" s="75">
        <v>287</v>
      </c>
      <c r="M2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7" s="70"/>
      <c r="O287" s="77" t="s">
        <v>2366</v>
      </c>
      <c r="P287" s="79">
        <v>44065.177870370368</v>
      </c>
      <c r="Q287" s="77" t="s">
        <v>2488</v>
      </c>
      <c r="R287" s="80" t="s">
        <v>3504</v>
      </c>
      <c r="S287" s="77" t="s">
        <v>4267</v>
      </c>
      <c r="T287" s="77"/>
      <c r="U287" s="79">
        <v>44065.177870370368</v>
      </c>
      <c r="V287" s="80" t="s">
        <v>4469</v>
      </c>
      <c r="W287" s="77"/>
      <c r="X287" s="77"/>
      <c r="Y287" s="83" t="s">
        <v>6469</v>
      </c>
      <c r="Z287" s="83" t="s">
        <v>8332</v>
      </c>
    </row>
    <row r="288" spans="1:26" x14ac:dyDescent="0.25">
      <c r="A288" s="62" t="s">
        <v>357</v>
      </c>
      <c r="B288" s="62" t="s">
        <v>1932</v>
      </c>
      <c r="C288" s="63"/>
      <c r="D288" s="64"/>
      <c r="E288" s="65"/>
      <c r="F288" s="66"/>
      <c r="G288" s="63"/>
      <c r="H288" s="67"/>
      <c r="I288" s="68"/>
      <c r="J288" s="68"/>
      <c r="K288" s="34"/>
      <c r="L288" s="75">
        <v>288</v>
      </c>
      <c r="M2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8" s="70"/>
      <c r="O288" s="77" t="s">
        <v>2366</v>
      </c>
      <c r="P288" s="79">
        <v>44065.179942129631</v>
      </c>
      <c r="Q288" s="77" t="s">
        <v>2489</v>
      </c>
      <c r="R288" s="80" t="s">
        <v>3505</v>
      </c>
      <c r="S288" s="77" t="s">
        <v>4267</v>
      </c>
      <c r="T288" s="77"/>
      <c r="U288" s="79">
        <v>44065.179942129631</v>
      </c>
      <c r="V288" s="80" t="s">
        <v>4470</v>
      </c>
      <c r="W288" s="77"/>
      <c r="X288" s="77"/>
      <c r="Y288" s="83" t="s">
        <v>6470</v>
      </c>
      <c r="Z288" s="83" t="s">
        <v>8333</v>
      </c>
    </row>
    <row r="289" spans="1:26" x14ac:dyDescent="0.25">
      <c r="A289" s="62" t="s">
        <v>357</v>
      </c>
      <c r="B289" s="62" t="s">
        <v>1896</v>
      </c>
      <c r="C289" s="63"/>
      <c r="D289" s="64"/>
      <c r="E289" s="65"/>
      <c r="F289" s="66"/>
      <c r="G289" s="63"/>
      <c r="H289" s="67"/>
      <c r="I289" s="68"/>
      <c r="J289" s="68"/>
      <c r="K289" s="34"/>
      <c r="L289" s="75">
        <v>289</v>
      </c>
      <c r="M2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9" s="70"/>
      <c r="O289" s="77" t="s">
        <v>2366</v>
      </c>
      <c r="P289" s="79">
        <v>44065.178599537037</v>
      </c>
      <c r="Q289" s="77" t="s">
        <v>2490</v>
      </c>
      <c r="R289" s="80" t="s">
        <v>3506</v>
      </c>
      <c r="S289" s="77" t="s">
        <v>4267</v>
      </c>
      <c r="T289" s="77"/>
      <c r="U289" s="79">
        <v>44065.178599537037</v>
      </c>
      <c r="V289" s="80" t="s">
        <v>4471</v>
      </c>
      <c r="W289" s="77"/>
      <c r="X289" s="77"/>
      <c r="Y289" s="83" t="s">
        <v>6471</v>
      </c>
      <c r="Z289" s="83" t="s">
        <v>8334</v>
      </c>
    </row>
    <row r="290" spans="1:26" x14ac:dyDescent="0.25">
      <c r="A290" s="62" t="s">
        <v>357</v>
      </c>
      <c r="B290" s="62" t="s">
        <v>1896</v>
      </c>
      <c r="C290" s="63"/>
      <c r="D290" s="64"/>
      <c r="E290" s="65"/>
      <c r="F290" s="66"/>
      <c r="G290" s="63"/>
      <c r="H290" s="67"/>
      <c r="I290" s="68"/>
      <c r="J290" s="68"/>
      <c r="K290" s="34"/>
      <c r="L290" s="75">
        <v>290</v>
      </c>
      <c r="M2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0" s="70"/>
      <c r="O290" s="77" t="s">
        <v>2366</v>
      </c>
      <c r="P290" s="79">
        <v>44065.179282407407</v>
      </c>
      <c r="Q290" s="77" t="s">
        <v>2491</v>
      </c>
      <c r="R290" s="80" t="s">
        <v>3507</v>
      </c>
      <c r="S290" s="77" t="s">
        <v>4267</v>
      </c>
      <c r="T290" s="77"/>
      <c r="U290" s="79">
        <v>44065.179282407407</v>
      </c>
      <c r="V290" s="80" t="s">
        <v>4472</v>
      </c>
      <c r="W290" s="77"/>
      <c r="X290" s="77"/>
      <c r="Y290" s="83" t="s">
        <v>6472</v>
      </c>
      <c r="Z290" s="83" t="s">
        <v>8335</v>
      </c>
    </row>
    <row r="291" spans="1:26" x14ac:dyDescent="0.25">
      <c r="A291" s="62" t="s">
        <v>357</v>
      </c>
      <c r="B291" s="62" t="s">
        <v>1896</v>
      </c>
      <c r="C291" s="63"/>
      <c r="D291" s="64"/>
      <c r="E291" s="65"/>
      <c r="F291" s="66"/>
      <c r="G291" s="63"/>
      <c r="H291" s="67"/>
      <c r="I291" s="68"/>
      <c r="J291" s="68"/>
      <c r="K291" s="34"/>
      <c r="L291" s="75">
        <v>291</v>
      </c>
      <c r="M2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1" s="70"/>
      <c r="O291" s="77" t="s">
        <v>2366</v>
      </c>
      <c r="P291" s="79">
        <v>44065.184282407405</v>
      </c>
      <c r="Q291" s="77" t="s">
        <v>2492</v>
      </c>
      <c r="R291" s="80" t="s">
        <v>3508</v>
      </c>
      <c r="S291" s="77" t="s">
        <v>4267</v>
      </c>
      <c r="T291" s="77"/>
      <c r="U291" s="79">
        <v>44065.184282407405</v>
      </c>
      <c r="V291" s="80" t="s">
        <v>4473</v>
      </c>
      <c r="W291" s="77"/>
      <c r="X291" s="77"/>
      <c r="Y291" s="83" t="s">
        <v>6473</v>
      </c>
      <c r="Z291" s="83" t="s">
        <v>8336</v>
      </c>
    </row>
    <row r="292" spans="1:26" x14ac:dyDescent="0.25">
      <c r="A292" s="62" t="s">
        <v>357</v>
      </c>
      <c r="B292" s="62" t="s">
        <v>1933</v>
      </c>
      <c r="C292" s="63"/>
      <c r="D292" s="64"/>
      <c r="E292" s="65"/>
      <c r="F292" s="66"/>
      <c r="G292" s="63"/>
      <c r="H292" s="67"/>
      <c r="I292" s="68"/>
      <c r="J292" s="68"/>
      <c r="K292" s="34"/>
      <c r="L292" s="75">
        <v>292</v>
      </c>
      <c r="M2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2" s="70"/>
      <c r="O292" s="77" t="s">
        <v>2366</v>
      </c>
      <c r="P292" s="79">
        <v>44065.212442129632</v>
      </c>
      <c r="Q292" s="77" t="s">
        <v>2493</v>
      </c>
      <c r="R292" s="80" t="s">
        <v>3509</v>
      </c>
      <c r="S292" s="77" t="s">
        <v>4267</v>
      </c>
      <c r="T292" s="77"/>
      <c r="U292" s="79">
        <v>44065.212442129632</v>
      </c>
      <c r="V292" s="80" t="s">
        <v>4474</v>
      </c>
      <c r="W292" s="77"/>
      <c r="X292" s="77"/>
      <c r="Y292" s="83" t="s">
        <v>6474</v>
      </c>
      <c r="Z292" s="83" t="s">
        <v>8337</v>
      </c>
    </row>
    <row r="293" spans="1:26" x14ac:dyDescent="0.25">
      <c r="A293" s="62" t="s">
        <v>357</v>
      </c>
      <c r="B293" s="62" t="s">
        <v>1934</v>
      </c>
      <c r="C293" s="63"/>
      <c r="D293" s="64"/>
      <c r="E293" s="65"/>
      <c r="F293" s="66"/>
      <c r="G293" s="63"/>
      <c r="H293" s="67"/>
      <c r="I293" s="68"/>
      <c r="J293" s="68"/>
      <c r="K293" s="34"/>
      <c r="L293" s="75">
        <v>293</v>
      </c>
      <c r="M2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3" s="70"/>
      <c r="O293" s="77" t="s">
        <v>2366</v>
      </c>
      <c r="P293" s="79">
        <v>44065.212743055556</v>
      </c>
      <c r="Q293" s="77" t="s">
        <v>2494</v>
      </c>
      <c r="R293" s="80" t="s">
        <v>3510</v>
      </c>
      <c r="S293" s="77" t="s">
        <v>4267</v>
      </c>
      <c r="T293" s="77"/>
      <c r="U293" s="79">
        <v>44065.212743055556</v>
      </c>
      <c r="V293" s="80" t="s">
        <v>4475</v>
      </c>
      <c r="W293" s="77"/>
      <c r="X293" s="77"/>
      <c r="Y293" s="83" t="s">
        <v>6475</v>
      </c>
      <c r="Z293" s="83" t="s">
        <v>8338</v>
      </c>
    </row>
    <row r="294" spans="1:26" x14ac:dyDescent="0.25">
      <c r="A294" s="62" t="s">
        <v>357</v>
      </c>
      <c r="B294" s="62" t="s">
        <v>1935</v>
      </c>
      <c r="C294" s="63"/>
      <c r="D294" s="64"/>
      <c r="E294" s="65"/>
      <c r="F294" s="66"/>
      <c r="G294" s="63"/>
      <c r="H294" s="67"/>
      <c r="I294" s="68"/>
      <c r="J294" s="68"/>
      <c r="K294" s="34"/>
      <c r="L294" s="75">
        <v>294</v>
      </c>
      <c r="M2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4" s="70"/>
      <c r="O294" s="77" t="s">
        <v>2367</v>
      </c>
      <c r="P294" s="79">
        <v>44065.166516203702</v>
      </c>
      <c r="Q294" s="77" t="s">
        <v>2495</v>
      </c>
      <c r="R294" s="80" t="s">
        <v>3511</v>
      </c>
      <c r="S294" s="77" t="s">
        <v>4267</v>
      </c>
      <c r="T294" s="77"/>
      <c r="U294" s="79">
        <v>44065.166516203702</v>
      </c>
      <c r="V294" s="80" t="s">
        <v>4476</v>
      </c>
      <c r="W294" s="77"/>
      <c r="X294" s="77"/>
      <c r="Y294" s="83" t="s">
        <v>6476</v>
      </c>
      <c r="Z294" s="83" t="s">
        <v>8339</v>
      </c>
    </row>
    <row r="295" spans="1:26" x14ac:dyDescent="0.25">
      <c r="A295" s="62" t="s">
        <v>357</v>
      </c>
      <c r="B295" s="62" t="s">
        <v>1935</v>
      </c>
      <c r="C295" s="63"/>
      <c r="D295" s="64"/>
      <c r="E295" s="65"/>
      <c r="F295" s="66"/>
      <c r="G295" s="63"/>
      <c r="H295" s="67"/>
      <c r="I295" s="68"/>
      <c r="J295" s="68"/>
      <c r="K295" s="34"/>
      <c r="L295" s="75">
        <v>295</v>
      </c>
      <c r="M2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5" s="70"/>
      <c r="O295" s="77" t="s">
        <v>2367</v>
      </c>
      <c r="P295" s="79">
        <v>44065.212442129632</v>
      </c>
      <c r="Q295" s="77" t="s">
        <v>2493</v>
      </c>
      <c r="R295" s="80" t="s">
        <v>3509</v>
      </c>
      <c r="S295" s="77" t="s">
        <v>4267</v>
      </c>
      <c r="T295" s="77"/>
      <c r="U295" s="79">
        <v>44065.212442129632</v>
      </c>
      <c r="V295" s="80" t="s">
        <v>4474</v>
      </c>
      <c r="W295" s="77"/>
      <c r="X295" s="77"/>
      <c r="Y295" s="83" t="s">
        <v>6474</v>
      </c>
      <c r="Z295" s="83" t="s">
        <v>8337</v>
      </c>
    </row>
    <row r="296" spans="1:26" x14ac:dyDescent="0.25">
      <c r="A296" s="62" t="s">
        <v>357</v>
      </c>
      <c r="B296" s="62" t="s">
        <v>1935</v>
      </c>
      <c r="C296" s="63"/>
      <c r="D296" s="64"/>
      <c r="E296" s="65"/>
      <c r="F296" s="66"/>
      <c r="G296" s="63"/>
      <c r="H296" s="67"/>
      <c r="I296" s="68"/>
      <c r="J296" s="68"/>
      <c r="K296" s="34"/>
      <c r="L296" s="75">
        <v>296</v>
      </c>
      <c r="M2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6" s="70"/>
      <c r="O296" s="77" t="s">
        <v>2367</v>
      </c>
      <c r="P296" s="79">
        <v>44065.212743055556</v>
      </c>
      <c r="Q296" s="77" t="s">
        <v>2494</v>
      </c>
      <c r="R296" s="80" t="s">
        <v>3510</v>
      </c>
      <c r="S296" s="77" t="s">
        <v>4267</v>
      </c>
      <c r="T296" s="77"/>
      <c r="U296" s="79">
        <v>44065.212743055556</v>
      </c>
      <c r="V296" s="80" t="s">
        <v>4475</v>
      </c>
      <c r="W296" s="77"/>
      <c r="X296" s="77"/>
      <c r="Y296" s="83" t="s">
        <v>6475</v>
      </c>
      <c r="Z296" s="83" t="s">
        <v>8338</v>
      </c>
    </row>
    <row r="297" spans="1:26" x14ac:dyDescent="0.25">
      <c r="A297" s="62" t="s">
        <v>357</v>
      </c>
      <c r="B297" s="62" t="s">
        <v>1935</v>
      </c>
      <c r="C297" s="63"/>
      <c r="D297" s="64"/>
      <c r="E297" s="65"/>
      <c r="F297" s="66"/>
      <c r="G297" s="63"/>
      <c r="H297" s="67"/>
      <c r="I297" s="68"/>
      <c r="J297" s="68"/>
      <c r="K297" s="34"/>
      <c r="L297" s="75">
        <v>297</v>
      </c>
      <c r="M2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7" s="70"/>
      <c r="O297" s="77" t="s">
        <v>2367</v>
      </c>
      <c r="P297" s="79">
        <v>44065.287754629629</v>
      </c>
      <c r="Q297" s="77" t="s">
        <v>2496</v>
      </c>
      <c r="R297" s="80" t="s">
        <v>3512</v>
      </c>
      <c r="S297" s="77" t="s">
        <v>4267</v>
      </c>
      <c r="T297" s="77"/>
      <c r="U297" s="79">
        <v>44065.287754629629</v>
      </c>
      <c r="V297" s="80" t="s">
        <v>4477</v>
      </c>
      <c r="W297" s="77"/>
      <c r="X297" s="77"/>
      <c r="Y297" s="83" t="s">
        <v>6477</v>
      </c>
      <c r="Z297" s="83" t="s">
        <v>8340</v>
      </c>
    </row>
    <row r="298" spans="1:26" x14ac:dyDescent="0.25">
      <c r="A298" s="62" t="s">
        <v>357</v>
      </c>
      <c r="B298" s="62" t="s">
        <v>1935</v>
      </c>
      <c r="C298" s="63"/>
      <c r="D298" s="64"/>
      <c r="E298" s="65"/>
      <c r="F298" s="66"/>
      <c r="G298" s="63"/>
      <c r="H298" s="67"/>
      <c r="I298" s="68"/>
      <c r="J298" s="68"/>
      <c r="K298" s="34"/>
      <c r="L298" s="75">
        <v>298</v>
      </c>
      <c r="M2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8" s="70"/>
      <c r="O298" s="77" t="s">
        <v>2367</v>
      </c>
      <c r="P298" s="79">
        <v>44065.294166666667</v>
      </c>
      <c r="Q298" s="77" t="s">
        <v>2497</v>
      </c>
      <c r="R298" s="80" t="s">
        <v>3513</v>
      </c>
      <c r="S298" s="77" t="s">
        <v>4267</v>
      </c>
      <c r="T298" s="77"/>
      <c r="U298" s="79">
        <v>44065.294166666667</v>
      </c>
      <c r="V298" s="80" t="s">
        <v>4478</v>
      </c>
      <c r="W298" s="77"/>
      <c r="X298" s="77"/>
      <c r="Y298" s="83" t="s">
        <v>6478</v>
      </c>
      <c r="Z298" s="83" t="s">
        <v>8341</v>
      </c>
    </row>
    <row r="299" spans="1:26" x14ac:dyDescent="0.25">
      <c r="A299" s="62" t="s">
        <v>357</v>
      </c>
      <c r="B299" s="62" t="s">
        <v>1936</v>
      </c>
      <c r="C299" s="63"/>
      <c r="D299" s="64"/>
      <c r="E299" s="65"/>
      <c r="F299" s="66"/>
      <c r="G299" s="63"/>
      <c r="H299" s="67"/>
      <c r="I299" s="68"/>
      <c r="J299" s="68"/>
      <c r="K299" s="34"/>
      <c r="L299" s="75">
        <v>299</v>
      </c>
      <c r="M2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9" s="70"/>
      <c r="O299" s="77" t="s">
        <v>2366</v>
      </c>
      <c r="P299" s="79">
        <v>44065.166516203702</v>
      </c>
      <c r="Q299" s="77" t="s">
        <v>2495</v>
      </c>
      <c r="R299" s="80" t="s">
        <v>3511</v>
      </c>
      <c r="S299" s="77" t="s">
        <v>4267</v>
      </c>
      <c r="T299" s="77"/>
      <c r="U299" s="79">
        <v>44065.166516203702</v>
      </c>
      <c r="V299" s="80" t="s">
        <v>4476</v>
      </c>
      <c r="W299" s="77"/>
      <c r="X299" s="77"/>
      <c r="Y299" s="83" t="s">
        <v>6476</v>
      </c>
      <c r="Z299" s="83" t="s">
        <v>8339</v>
      </c>
    </row>
    <row r="300" spans="1:26" x14ac:dyDescent="0.25">
      <c r="A300" s="62" t="s">
        <v>357</v>
      </c>
      <c r="B300" s="62" t="s">
        <v>1936</v>
      </c>
      <c r="C300" s="63"/>
      <c r="D300" s="64"/>
      <c r="E300" s="65"/>
      <c r="F300" s="66"/>
      <c r="G300" s="63"/>
      <c r="H300" s="67"/>
      <c r="I300" s="68"/>
      <c r="J300" s="68"/>
      <c r="K300" s="34"/>
      <c r="L300" s="75">
        <v>300</v>
      </c>
      <c r="M3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00" s="70"/>
      <c r="O300" s="77" t="s">
        <v>2367</v>
      </c>
      <c r="P300" s="79">
        <v>44065.212442129632</v>
      </c>
      <c r="Q300" s="77" t="s">
        <v>2493</v>
      </c>
      <c r="R300" s="80" t="s">
        <v>3509</v>
      </c>
      <c r="S300" s="77" t="s">
        <v>4267</v>
      </c>
      <c r="T300" s="77"/>
      <c r="U300" s="79">
        <v>44065.212442129632</v>
      </c>
      <c r="V300" s="80" t="s">
        <v>4474</v>
      </c>
      <c r="W300" s="77"/>
      <c r="X300" s="77"/>
      <c r="Y300" s="83" t="s">
        <v>6474</v>
      </c>
      <c r="Z300" s="83" t="s">
        <v>8337</v>
      </c>
    </row>
    <row r="301" spans="1:26" x14ac:dyDescent="0.25">
      <c r="A301" s="62" t="s">
        <v>357</v>
      </c>
      <c r="B301" s="62" t="s">
        <v>1936</v>
      </c>
      <c r="C301" s="63"/>
      <c r="D301" s="64"/>
      <c r="E301" s="65"/>
      <c r="F301" s="66"/>
      <c r="G301" s="63"/>
      <c r="H301" s="67"/>
      <c r="I301" s="68"/>
      <c r="J301" s="68"/>
      <c r="K301" s="34"/>
      <c r="L301" s="75">
        <v>301</v>
      </c>
      <c r="M3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01" s="70"/>
      <c r="O301" s="77" t="s">
        <v>2367</v>
      </c>
      <c r="P301" s="79">
        <v>44065.212743055556</v>
      </c>
      <c r="Q301" s="77" t="s">
        <v>2494</v>
      </c>
      <c r="R301" s="80" t="s">
        <v>3510</v>
      </c>
      <c r="S301" s="77" t="s">
        <v>4267</v>
      </c>
      <c r="T301" s="77"/>
      <c r="U301" s="79">
        <v>44065.212743055556</v>
      </c>
      <c r="V301" s="80" t="s">
        <v>4475</v>
      </c>
      <c r="W301" s="77"/>
      <c r="X301" s="77"/>
      <c r="Y301" s="83" t="s">
        <v>6475</v>
      </c>
      <c r="Z301" s="83" t="s">
        <v>8338</v>
      </c>
    </row>
    <row r="302" spans="1:26" x14ac:dyDescent="0.25">
      <c r="A302" s="62" t="s">
        <v>357</v>
      </c>
      <c r="B302" s="62" t="s">
        <v>1936</v>
      </c>
      <c r="C302" s="63"/>
      <c r="D302" s="64"/>
      <c r="E302" s="65"/>
      <c r="F302" s="66"/>
      <c r="G302" s="63"/>
      <c r="H302" s="67"/>
      <c r="I302" s="68"/>
      <c r="J302" s="68"/>
      <c r="K302" s="34"/>
      <c r="L302" s="75">
        <v>302</v>
      </c>
      <c r="M3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02" s="70"/>
      <c r="O302" s="77" t="s">
        <v>2367</v>
      </c>
      <c r="P302" s="79">
        <v>44065.287754629629</v>
      </c>
      <c r="Q302" s="77" t="s">
        <v>2496</v>
      </c>
      <c r="R302" s="80" t="s">
        <v>3512</v>
      </c>
      <c r="S302" s="77" t="s">
        <v>4267</v>
      </c>
      <c r="T302" s="77"/>
      <c r="U302" s="79">
        <v>44065.287754629629</v>
      </c>
      <c r="V302" s="80" t="s">
        <v>4477</v>
      </c>
      <c r="W302" s="77"/>
      <c r="X302" s="77"/>
      <c r="Y302" s="83" t="s">
        <v>6477</v>
      </c>
      <c r="Z302" s="83" t="s">
        <v>8340</v>
      </c>
    </row>
    <row r="303" spans="1:26" x14ac:dyDescent="0.25">
      <c r="A303" s="62" t="s">
        <v>357</v>
      </c>
      <c r="B303" s="62" t="s">
        <v>1936</v>
      </c>
      <c r="C303" s="63"/>
      <c r="D303" s="64"/>
      <c r="E303" s="65"/>
      <c r="F303" s="66"/>
      <c r="G303" s="63"/>
      <c r="H303" s="67"/>
      <c r="I303" s="68"/>
      <c r="J303" s="68"/>
      <c r="K303" s="34"/>
      <c r="L303" s="75">
        <v>303</v>
      </c>
      <c r="M3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03" s="70"/>
      <c r="O303" s="77" t="s">
        <v>2367</v>
      </c>
      <c r="P303" s="79">
        <v>44065.294166666667</v>
      </c>
      <c r="Q303" s="77" t="s">
        <v>2497</v>
      </c>
      <c r="R303" s="80" t="s">
        <v>3513</v>
      </c>
      <c r="S303" s="77" t="s">
        <v>4267</v>
      </c>
      <c r="T303" s="77"/>
      <c r="U303" s="79">
        <v>44065.294166666667</v>
      </c>
      <c r="V303" s="80" t="s">
        <v>4478</v>
      </c>
      <c r="W303" s="77"/>
      <c r="X303" s="77"/>
      <c r="Y303" s="83" t="s">
        <v>6478</v>
      </c>
      <c r="Z303" s="83" t="s">
        <v>8341</v>
      </c>
    </row>
    <row r="304" spans="1:26" x14ac:dyDescent="0.25">
      <c r="A304" s="62" t="s">
        <v>357</v>
      </c>
      <c r="B304" s="62" t="s">
        <v>1937</v>
      </c>
      <c r="C304" s="63"/>
      <c r="D304" s="64"/>
      <c r="E304" s="65"/>
      <c r="F304" s="66"/>
      <c r="G304" s="63"/>
      <c r="H304" s="67"/>
      <c r="I304" s="68"/>
      <c r="J304" s="68"/>
      <c r="K304" s="34"/>
      <c r="L304" s="75">
        <v>304</v>
      </c>
      <c r="M3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04" s="70"/>
      <c r="O304" s="77" t="s">
        <v>2366</v>
      </c>
      <c r="P304" s="79">
        <v>44065.287754629629</v>
      </c>
      <c r="Q304" s="77" t="s">
        <v>2496</v>
      </c>
      <c r="R304" s="80" t="s">
        <v>3512</v>
      </c>
      <c r="S304" s="77" t="s">
        <v>4267</v>
      </c>
      <c r="T304" s="77"/>
      <c r="U304" s="79">
        <v>44065.287754629629</v>
      </c>
      <c r="V304" s="80" t="s">
        <v>4477</v>
      </c>
      <c r="W304" s="77"/>
      <c r="X304" s="77"/>
      <c r="Y304" s="83" t="s">
        <v>6477</v>
      </c>
      <c r="Z304" s="83" t="s">
        <v>8340</v>
      </c>
    </row>
    <row r="305" spans="1:26" x14ac:dyDescent="0.25">
      <c r="A305" s="62" t="s">
        <v>357</v>
      </c>
      <c r="B305" s="62" t="s">
        <v>1937</v>
      </c>
      <c r="C305" s="63"/>
      <c r="D305" s="64"/>
      <c r="E305" s="65"/>
      <c r="F305" s="66"/>
      <c r="G305" s="63"/>
      <c r="H305" s="67"/>
      <c r="I305" s="68"/>
      <c r="J305" s="68"/>
      <c r="K305" s="34"/>
      <c r="L305" s="75">
        <v>305</v>
      </c>
      <c r="M3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05" s="70"/>
      <c r="O305" s="77" t="s">
        <v>2366</v>
      </c>
      <c r="P305" s="79">
        <v>44065.294166666667</v>
      </c>
      <c r="Q305" s="77" t="s">
        <v>2497</v>
      </c>
      <c r="R305" s="80" t="s">
        <v>3513</v>
      </c>
      <c r="S305" s="77" t="s">
        <v>4267</v>
      </c>
      <c r="T305" s="77"/>
      <c r="U305" s="79">
        <v>44065.294166666667</v>
      </c>
      <c r="V305" s="80" t="s">
        <v>4478</v>
      </c>
      <c r="W305" s="77"/>
      <c r="X305" s="77"/>
      <c r="Y305" s="83" t="s">
        <v>6478</v>
      </c>
      <c r="Z305" s="83" t="s">
        <v>8341</v>
      </c>
    </row>
    <row r="306" spans="1:26" x14ac:dyDescent="0.25">
      <c r="A306" s="62" t="s">
        <v>357</v>
      </c>
      <c r="B306" s="62" t="s">
        <v>1938</v>
      </c>
      <c r="C306" s="63"/>
      <c r="D306" s="64"/>
      <c r="E306" s="65"/>
      <c r="F306" s="66"/>
      <c r="G306" s="63"/>
      <c r="H306" s="67"/>
      <c r="I306" s="68"/>
      <c r="J306" s="68"/>
      <c r="K306" s="34"/>
      <c r="L306" s="75">
        <v>306</v>
      </c>
      <c r="M3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06" s="70"/>
      <c r="O306" s="77" t="s">
        <v>2366</v>
      </c>
      <c r="P306" s="79">
        <v>44065.383692129632</v>
      </c>
      <c r="Q306" s="77" t="s">
        <v>2498</v>
      </c>
      <c r="R306" s="80" t="s">
        <v>3514</v>
      </c>
      <c r="S306" s="77" t="s">
        <v>4267</v>
      </c>
      <c r="T306" s="77"/>
      <c r="U306" s="79">
        <v>44065.383692129632</v>
      </c>
      <c r="V306" s="80" t="s">
        <v>4479</v>
      </c>
      <c r="W306" s="77"/>
      <c r="X306" s="77"/>
      <c r="Y306" s="83" t="s">
        <v>6479</v>
      </c>
      <c r="Z306" s="83" t="s">
        <v>8342</v>
      </c>
    </row>
    <row r="307" spans="1:26" x14ac:dyDescent="0.25">
      <c r="A307" s="62" t="s">
        <v>357</v>
      </c>
      <c r="B307" s="62" t="s">
        <v>1939</v>
      </c>
      <c r="C307" s="63"/>
      <c r="D307" s="64"/>
      <c r="E307" s="65"/>
      <c r="F307" s="66"/>
      <c r="G307" s="63"/>
      <c r="H307" s="67"/>
      <c r="I307" s="68"/>
      <c r="J307" s="68"/>
      <c r="K307" s="34"/>
      <c r="L307" s="75">
        <v>307</v>
      </c>
      <c r="M3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07" s="70"/>
      <c r="O307" s="77" t="s">
        <v>2366</v>
      </c>
      <c r="P307" s="79">
        <v>44065.225069444445</v>
      </c>
      <c r="Q307" s="77" t="s">
        <v>2499</v>
      </c>
      <c r="R307" s="80" t="s">
        <v>3515</v>
      </c>
      <c r="S307" s="77" t="s">
        <v>4267</v>
      </c>
      <c r="T307" s="77"/>
      <c r="U307" s="79">
        <v>44065.225069444445</v>
      </c>
      <c r="V307" s="80" t="s">
        <v>4480</v>
      </c>
      <c r="W307" s="77"/>
      <c r="X307" s="77"/>
      <c r="Y307" s="83" t="s">
        <v>6480</v>
      </c>
      <c r="Z307" s="83" t="s">
        <v>8343</v>
      </c>
    </row>
    <row r="308" spans="1:26" x14ac:dyDescent="0.25">
      <c r="A308" s="62" t="s">
        <v>357</v>
      </c>
      <c r="B308" s="62" t="s">
        <v>1939</v>
      </c>
      <c r="C308" s="63"/>
      <c r="D308" s="64"/>
      <c r="E308" s="65"/>
      <c r="F308" s="66"/>
      <c r="G308" s="63"/>
      <c r="H308" s="67"/>
      <c r="I308" s="68"/>
      <c r="J308" s="68"/>
      <c r="K308" s="34"/>
      <c r="L308" s="75">
        <v>308</v>
      </c>
      <c r="M3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08" s="70"/>
      <c r="O308" s="77" t="s">
        <v>2367</v>
      </c>
      <c r="P308" s="79">
        <v>44065.755393518521</v>
      </c>
      <c r="Q308" s="77" t="s">
        <v>2500</v>
      </c>
      <c r="R308" s="80" t="s">
        <v>3516</v>
      </c>
      <c r="S308" s="77" t="s">
        <v>4267</v>
      </c>
      <c r="T308" s="77"/>
      <c r="U308" s="79">
        <v>44065.755393518521</v>
      </c>
      <c r="V308" s="80" t="s">
        <v>4481</v>
      </c>
      <c r="W308" s="77"/>
      <c r="X308" s="77"/>
      <c r="Y308" s="83" t="s">
        <v>6481</v>
      </c>
      <c r="Z308" s="83" t="s">
        <v>8344</v>
      </c>
    </row>
    <row r="309" spans="1:26" x14ac:dyDescent="0.25">
      <c r="A309" s="62" t="s">
        <v>359</v>
      </c>
      <c r="B309" s="62" t="s">
        <v>1940</v>
      </c>
      <c r="C309" s="63"/>
      <c r="D309" s="64"/>
      <c r="E309" s="65"/>
      <c r="F309" s="66"/>
      <c r="G309" s="63"/>
      <c r="H309" s="67"/>
      <c r="I309" s="68"/>
      <c r="J309" s="68"/>
      <c r="K309" s="34"/>
      <c r="L309" s="75">
        <v>309</v>
      </c>
      <c r="M3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09" s="70"/>
      <c r="O309" s="77" t="s">
        <v>2367</v>
      </c>
      <c r="P309" s="79">
        <v>44065.774594907409</v>
      </c>
      <c r="Q309" s="77" t="s">
        <v>2501</v>
      </c>
      <c r="R309" s="77"/>
      <c r="S309" s="77"/>
      <c r="T309" s="77"/>
      <c r="U309" s="79">
        <v>44065.774594907409</v>
      </c>
      <c r="V309" s="80" t="s">
        <v>4482</v>
      </c>
      <c r="W309" s="77"/>
      <c r="X309" s="77"/>
      <c r="Y309" s="83" t="s">
        <v>6482</v>
      </c>
      <c r="Z309" s="77"/>
    </row>
    <row r="310" spans="1:26" x14ac:dyDescent="0.25">
      <c r="A310" s="62" t="s">
        <v>359</v>
      </c>
      <c r="B310" s="62" t="s">
        <v>357</v>
      </c>
      <c r="C310" s="63"/>
      <c r="D310" s="64"/>
      <c r="E310" s="65"/>
      <c r="F310" s="66"/>
      <c r="G310" s="63"/>
      <c r="H310" s="67"/>
      <c r="I310" s="68"/>
      <c r="J310" s="68"/>
      <c r="K310" s="34"/>
      <c r="L310" s="75">
        <v>310</v>
      </c>
      <c r="M3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10" s="70"/>
      <c r="O310" s="77" t="s">
        <v>2367</v>
      </c>
      <c r="P310" s="79">
        <v>44065.774594907409</v>
      </c>
      <c r="Q310" s="77" t="s">
        <v>2501</v>
      </c>
      <c r="R310" s="77"/>
      <c r="S310" s="77"/>
      <c r="T310" s="77"/>
      <c r="U310" s="79">
        <v>44065.774594907409</v>
      </c>
      <c r="V310" s="80" t="s">
        <v>4482</v>
      </c>
      <c r="W310" s="77"/>
      <c r="X310" s="77"/>
      <c r="Y310" s="83" t="s">
        <v>6482</v>
      </c>
      <c r="Z310" s="77"/>
    </row>
    <row r="311" spans="1:26" x14ac:dyDescent="0.25">
      <c r="A311" s="62" t="s">
        <v>360</v>
      </c>
      <c r="B311" s="62" t="s">
        <v>1940</v>
      </c>
      <c r="C311" s="63"/>
      <c r="D311" s="64"/>
      <c r="E311" s="65"/>
      <c r="F311" s="66"/>
      <c r="G311" s="63"/>
      <c r="H311" s="67"/>
      <c r="I311" s="68"/>
      <c r="J311" s="68"/>
      <c r="K311" s="34"/>
      <c r="L311" s="75">
        <v>311</v>
      </c>
      <c r="M3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11" s="70"/>
      <c r="O311" s="77" t="s">
        <v>2367</v>
      </c>
      <c r="P311" s="79">
        <v>44065.800254629627</v>
      </c>
      <c r="Q311" s="77" t="s">
        <v>2501</v>
      </c>
      <c r="R311" s="77"/>
      <c r="S311" s="77"/>
      <c r="T311" s="77"/>
      <c r="U311" s="79">
        <v>44065.800254629627</v>
      </c>
      <c r="V311" s="80" t="s">
        <v>4483</v>
      </c>
      <c r="W311" s="77"/>
      <c r="X311" s="77"/>
      <c r="Y311" s="83" t="s">
        <v>6483</v>
      </c>
      <c r="Z311" s="77"/>
    </row>
    <row r="312" spans="1:26" x14ac:dyDescent="0.25">
      <c r="A312" s="62" t="s">
        <v>360</v>
      </c>
      <c r="B312" s="62" t="s">
        <v>357</v>
      </c>
      <c r="C312" s="63"/>
      <c r="D312" s="64"/>
      <c r="E312" s="65"/>
      <c r="F312" s="66"/>
      <c r="G312" s="63"/>
      <c r="H312" s="67"/>
      <c r="I312" s="68"/>
      <c r="J312" s="68"/>
      <c r="K312" s="34"/>
      <c r="L312" s="75">
        <v>312</v>
      </c>
      <c r="M3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12" s="70"/>
      <c r="O312" s="77" t="s">
        <v>2367</v>
      </c>
      <c r="P312" s="79">
        <v>44065.800254629627</v>
      </c>
      <c r="Q312" s="77" t="s">
        <v>2501</v>
      </c>
      <c r="R312" s="77"/>
      <c r="S312" s="77"/>
      <c r="T312" s="77"/>
      <c r="U312" s="79">
        <v>44065.800254629627</v>
      </c>
      <c r="V312" s="80" t="s">
        <v>4483</v>
      </c>
      <c r="W312" s="77"/>
      <c r="X312" s="77"/>
      <c r="Y312" s="83" t="s">
        <v>6483</v>
      </c>
      <c r="Z312" s="77"/>
    </row>
    <row r="313" spans="1:26" x14ac:dyDescent="0.25">
      <c r="A313" s="62" t="s">
        <v>361</v>
      </c>
      <c r="B313" s="62" t="s">
        <v>1940</v>
      </c>
      <c r="C313" s="63"/>
      <c r="D313" s="64"/>
      <c r="E313" s="65"/>
      <c r="F313" s="66"/>
      <c r="G313" s="63"/>
      <c r="H313" s="67"/>
      <c r="I313" s="68"/>
      <c r="J313" s="68"/>
      <c r="K313" s="34"/>
      <c r="L313" s="75">
        <v>313</v>
      </c>
      <c r="M3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13" s="70"/>
      <c r="O313" s="77" t="s">
        <v>2367</v>
      </c>
      <c r="P313" s="79">
        <v>44065.9062962963</v>
      </c>
      <c r="Q313" s="77" t="s">
        <v>2501</v>
      </c>
      <c r="R313" s="77"/>
      <c r="S313" s="77"/>
      <c r="T313" s="77"/>
      <c r="U313" s="79">
        <v>44065.9062962963</v>
      </c>
      <c r="V313" s="80" t="s">
        <v>4484</v>
      </c>
      <c r="W313" s="77"/>
      <c r="X313" s="77"/>
      <c r="Y313" s="83" t="s">
        <v>6484</v>
      </c>
      <c r="Z313" s="77"/>
    </row>
    <row r="314" spans="1:26" x14ac:dyDescent="0.25">
      <c r="A314" s="62" t="s">
        <v>361</v>
      </c>
      <c r="B314" s="62" t="s">
        <v>357</v>
      </c>
      <c r="C314" s="63"/>
      <c r="D314" s="64"/>
      <c r="E314" s="65"/>
      <c r="F314" s="66"/>
      <c r="G314" s="63"/>
      <c r="H314" s="67"/>
      <c r="I314" s="68"/>
      <c r="J314" s="68"/>
      <c r="K314" s="34"/>
      <c r="L314" s="75">
        <v>314</v>
      </c>
      <c r="M3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14" s="70"/>
      <c r="O314" s="77" t="s">
        <v>2367</v>
      </c>
      <c r="P314" s="79">
        <v>44065.9062962963</v>
      </c>
      <c r="Q314" s="77" t="s">
        <v>2501</v>
      </c>
      <c r="R314" s="77"/>
      <c r="S314" s="77"/>
      <c r="T314" s="77"/>
      <c r="U314" s="79">
        <v>44065.9062962963</v>
      </c>
      <c r="V314" s="80" t="s">
        <v>4484</v>
      </c>
      <c r="W314" s="77"/>
      <c r="X314" s="77"/>
      <c r="Y314" s="83" t="s">
        <v>6484</v>
      </c>
      <c r="Z314" s="77"/>
    </row>
    <row r="315" spans="1:26" x14ac:dyDescent="0.25">
      <c r="A315" s="62" t="s">
        <v>362</v>
      </c>
      <c r="B315" s="62" t="s">
        <v>1941</v>
      </c>
      <c r="C315" s="63"/>
      <c r="D315" s="64"/>
      <c r="E315" s="65"/>
      <c r="F315" s="66"/>
      <c r="G315" s="63"/>
      <c r="H315" s="67"/>
      <c r="I315" s="68"/>
      <c r="J315" s="68"/>
      <c r="K315" s="34"/>
      <c r="L315" s="75">
        <v>315</v>
      </c>
      <c r="M3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15" s="70"/>
      <c r="O315" s="77" t="s">
        <v>2366</v>
      </c>
      <c r="P315" s="79">
        <v>44065.939988425926</v>
      </c>
      <c r="Q315" s="77" t="s">
        <v>2502</v>
      </c>
      <c r="R315" s="80" t="s">
        <v>3517</v>
      </c>
      <c r="S315" s="77" t="s">
        <v>4267</v>
      </c>
      <c r="T315" s="77"/>
      <c r="U315" s="79">
        <v>44065.939988425926</v>
      </c>
      <c r="V315" s="80" t="s">
        <v>4485</v>
      </c>
      <c r="W315" s="77"/>
      <c r="X315" s="77"/>
      <c r="Y315" s="83" t="s">
        <v>6485</v>
      </c>
      <c r="Z315" s="83" t="s">
        <v>8345</v>
      </c>
    </row>
    <row r="316" spans="1:26" x14ac:dyDescent="0.25">
      <c r="A316" s="62" t="s">
        <v>363</v>
      </c>
      <c r="B316" s="62" t="s">
        <v>1941</v>
      </c>
      <c r="C316" s="63"/>
      <c r="D316" s="64"/>
      <c r="E316" s="65"/>
      <c r="F316" s="66"/>
      <c r="G316" s="63"/>
      <c r="H316" s="67"/>
      <c r="I316" s="68"/>
      <c r="J316" s="68"/>
      <c r="K316" s="34"/>
      <c r="L316" s="75">
        <v>316</v>
      </c>
      <c r="M3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16" s="70"/>
      <c r="O316" s="77" t="s">
        <v>2366</v>
      </c>
      <c r="P316" s="79">
        <v>44065.940266203703</v>
      </c>
      <c r="Q316" s="77" t="s">
        <v>2503</v>
      </c>
      <c r="R316" s="80" t="s">
        <v>3518</v>
      </c>
      <c r="S316" s="77" t="s">
        <v>4267</v>
      </c>
      <c r="T316" s="77"/>
      <c r="U316" s="79">
        <v>44065.940266203703</v>
      </c>
      <c r="V316" s="80" t="s">
        <v>4486</v>
      </c>
      <c r="W316" s="77"/>
      <c r="X316" s="77"/>
      <c r="Y316" s="83" t="s">
        <v>6486</v>
      </c>
      <c r="Z316" s="83" t="s">
        <v>8345</v>
      </c>
    </row>
    <row r="317" spans="1:26" x14ac:dyDescent="0.25">
      <c r="A317" s="62" t="s">
        <v>364</v>
      </c>
      <c r="B317" s="62" t="s">
        <v>1941</v>
      </c>
      <c r="C317" s="63"/>
      <c r="D317" s="64"/>
      <c r="E317" s="65"/>
      <c r="F317" s="66"/>
      <c r="G317" s="63"/>
      <c r="H317" s="67"/>
      <c r="I317" s="68"/>
      <c r="J317" s="68"/>
      <c r="K317" s="34"/>
      <c r="L317" s="75">
        <v>317</v>
      </c>
      <c r="M3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17" s="70"/>
      <c r="O317" s="77" t="s">
        <v>2366</v>
      </c>
      <c r="P317" s="79">
        <v>44065.94027777778</v>
      </c>
      <c r="Q317" s="77" t="s">
        <v>2504</v>
      </c>
      <c r="R317" s="80" t="s">
        <v>3519</v>
      </c>
      <c r="S317" s="77" t="s">
        <v>4267</v>
      </c>
      <c r="T317" s="77"/>
      <c r="U317" s="79">
        <v>44065.94027777778</v>
      </c>
      <c r="V317" s="80" t="s">
        <v>4487</v>
      </c>
      <c r="W317" s="77"/>
      <c r="X317" s="77"/>
      <c r="Y317" s="83" t="s">
        <v>6487</v>
      </c>
      <c r="Z317" s="83" t="s">
        <v>8345</v>
      </c>
    </row>
    <row r="318" spans="1:26" x14ac:dyDescent="0.25">
      <c r="A318" s="62" t="s">
        <v>365</v>
      </c>
      <c r="B318" s="62" t="s">
        <v>365</v>
      </c>
      <c r="C318" s="63"/>
      <c r="D318" s="64"/>
      <c r="E318" s="65"/>
      <c r="F318" s="66"/>
      <c r="G318" s="63"/>
      <c r="H318" s="67"/>
      <c r="I318" s="68"/>
      <c r="J318" s="68"/>
      <c r="K318" s="34"/>
      <c r="L318" s="75">
        <v>318</v>
      </c>
      <c r="M3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18" s="70"/>
      <c r="O318" s="77" t="s">
        <v>178</v>
      </c>
      <c r="P318" s="79">
        <v>44065.940798611111</v>
      </c>
      <c r="Q318" s="77" t="s">
        <v>2505</v>
      </c>
      <c r="R318" s="80" t="s">
        <v>3520</v>
      </c>
      <c r="S318" s="77" t="s">
        <v>4267</v>
      </c>
      <c r="T318" s="77"/>
      <c r="U318" s="79">
        <v>44065.940798611111</v>
      </c>
      <c r="V318" s="80" t="s">
        <v>4488</v>
      </c>
      <c r="W318" s="77"/>
      <c r="X318" s="77"/>
      <c r="Y318" s="83" t="s">
        <v>6488</v>
      </c>
      <c r="Z318" s="77"/>
    </row>
    <row r="319" spans="1:26" x14ac:dyDescent="0.25">
      <c r="A319" s="62" t="s">
        <v>366</v>
      </c>
      <c r="B319" s="62" t="s">
        <v>1941</v>
      </c>
      <c r="C319" s="63"/>
      <c r="D319" s="64"/>
      <c r="E319" s="65"/>
      <c r="F319" s="66"/>
      <c r="G319" s="63"/>
      <c r="H319" s="67"/>
      <c r="I319" s="68"/>
      <c r="J319" s="68"/>
      <c r="K319" s="34"/>
      <c r="L319" s="75">
        <v>319</v>
      </c>
      <c r="M3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19" s="70"/>
      <c r="O319" s="77" t="s">
        <v>2366</v>
      </c>
      <c r="P319" s="79">
        <v>44065.940949074073</v>
      </c>
      <c r="Q319" s="77" t="s">
        <v>2506</v>
      </c>
      <c r="R319" s="80" t="s">
        <v>3521</v>
      </c>
      <c r="S319" s="77" t="s">
        <v>4267</v>
      </c>
      <c r="T319" s="77"/>
      <c r="U319" s="79">
        <v>44065.940949074073</v>
      </c>
      <c r="V319" s="80" t="s">
        <v>4489</v>
      </c>
      <c r="W319" s="77"/>
      <c r="X319" s="77"/>
      <c r="Y319" s="83" t="s">
        <v>6489</v>
      </c>
      <c r="Z319" s="83" t="s">
        <v>8345</v>
      </c>
    </row>
    <row r="320" spans="1:26" x14ac:dyDescent="0.25">
      <c r="A320" s="62" t="s">
        <v>367</v>
      </c>
      <c r="B320" s="62" t="s">
        <v>1941</v>
      </c>
      <c r="C320" s="63"/>
      <c r="D320" s="64"/>
      <c r="E320" s="65"/>
      <c r="F320" s="66"/>
      <c r="G320" s="63"/>
      <c r="H320" s="67"/>
      <c r="I320" s="68"/>
      <c r="J320" s="68"/>
      <c r="K320" s="34"/>
      <c r="L320" s="75">
        <v>320</v>
      </c>
      <c r="M3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20" s="70"/>
      <c r="O320" s="77" t="s">
        <v>2366</v>
      </c>
      <c r="P320" s="79">
        <v>44065.94290509259</v>
      </c>
      <c r="Q320" s="77" t="s">
        <v>2507</v>
      </c>
      <c r="R320" s="80" t="s">
        <v>3522</v>
      </c>
      <c r="S320" s="77" t="s">
        <v>4267</v>
      </c>
      <c r="T320" s="77"/>
      <c r="U320" s="79">
        <v>44065.94290509259</v>
      </c>
      <c r="V320" s="80" t="s">
        <v>4490</v>
      </c>
      <c r="W320" s="77"/>
      <c r="X320" s="77"/>
      <c r="Y320" s="83" t="s">
        <v>6490</v>
      </c>
      <c r="Z320" s="83" t="s">
        <v>8345</v>
      </c>
    </row>
    <row r="321" spans="1:26" x14ac:dyDescent="0.25">
      <c r="A321" s="62" t="s">
        <v>368</v>
      </c>
      <c r="B321" s="62" t="s">
        <v>1941</v>
      </c>
      <c r="C321" s="63"/>
      <c r="D321" s="64"/>
      <c r="E321" s="65"/>
      <c r="F321" s="66"/>
      <c r="G321" s="63"/>
      <c r="H321" s="67"/>
      <c r="I321" s="68"/>
      <c r="J321" s="68"/>
      <c r="K321" s="34"/>
      <c r="L321" s="75">
        <v>321</v>
      </c>
      <c r="M3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21" s="70"/>
      <c r="O321" s="77" t="s">
        <v>2366</v>
      </c>
      <c r="P321" s="79">
        <v>44065.942962962959</v>
      </c>
      <c r="Q321" s="77" t="s">
        <v>2508</v>
      </c>
      <c r="R321" s="80" t="s">
        <v>3523</v>
      </c>
      <c r="S321" s="77" t="s">
        <v>4267</v>
      </c>
      <c r="T321" s="77"/>
      <c r="U321" s="79">
        <v>44065.942962962959</v>
      </c>
      <c r="V321" s="80" t="s">
        <v>4491</v>
      </c>
      <c r="W321" s="77"/>
      <c r="X321" s="77"/>
      <c r="Y321" s="83" t="s">
        <v>6491</v>
      </c>
      <c r="Z321" s="83" t="s">
        <v>8345</v>
      </c>
    </row>
    <row r="322" spans="1:26" x14ac:dyDescent="0.25">
      <c r="A322" s="62" t="s">
        <v>369</v>
      </c>
      <c r="B322" s="62" t="s">
        <v>1941</v>
      </c>
      <c r="C322" s="63"/>
      <c r="D322" s="64"/>
      <c r="E322" s="65"/>
      <c r="F322" s="66"/>
      <c r="G322" s="63"/>
      <c r="H322" s="67"/>
      <c r="I322" s="68"/>
      <c r="J322" s="68"/>
      <c r="K322" s="34"/>
      <c r="L322" s="75">
        <v>322</v>
      </c>
      <c r="M3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22" s="70"/>
      <c r="O322" s="77" t="s">
        <v>2367</v>
      </c>
      <c r="P322" s="79">
        <v>44065.943877314814</v>
      </c>
      <c r="Q322" s="77" t="s">
        <v>2509</v>
      </c>
      <c r="R322" s="80" t="s">
        <v>3524</v>
      </c>
      <c r="S322" s="77" t="s">
        <v>4267</v>
      </c>
      <c r="T322" s="77"/>
      <c r="U322" s="79">
        <v>44065.943877314814</v>
      </c>
      <c r="V322" s="80" t="s">
        <v>4492</v>
      </c>
      <c r="W322" s="77"/>
      <c r="X322" s="77"/>
      <c r="Y322" s="83" t="s">
        <v>6492</v>
      </c>
      <c r="Z322" s="83" t="s">
        <v>6633</v>
      </c>
    </row>
    <row r="323" spans="1:26" x14ac:dyDescent="0.25">
      <c r="A323" s="62" t="s">
        <v>369</v>
      </c>
      <c r="B323" s="62" t="s">
        <v>484</v>
      </c>
      <c r="C323" s="63"/>
      <c r="D323" s="64"/>
      <c r="E323" s="65"/>
      <c r="F323" s="66"/>
      <c r="G323" s="63"/>
      <c r="H323" s="67"/>
      <c r="I323" s="68"/>
      <c r="J323" s="68"/>
      <c r="K323" s="34"/>
      <c r="L323" s="75">
        <v>323</v>
      </c>
      <c r="M3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23" s="70"/>
      <c r="O323" s="77" t="s">
        <v>2366</v>
      </c>
      <c r="P323" s="79">
        <v>44065.943877314814</v>
      </c>
      <c r="Q323" s="77" t="s">
        <v>2509</v>
      </c>
      <c r="R323" s="80" t="s">
        <v>3524</v>
      </c>
      <c r="S323" s="77" t="s">
        <v>4267</v>
      </c>
      <c r="T323" s="77"/>
      <c r="U323" s="79">
        <v>44065.943877314814</v>
      </c>
      <c r="V323" s="80" t="s">
        <v>4492</v>
      </c>
      <c r="W323" s="77"/>
      <c r="X323" s="77"/>
      <c r="Y323" s="83" t="s">
        <v>6492</v>
      </c>
      <c r="Z323" s="83" t="s">
        <v>6633</v>
      </c>
    </row>
    <row r="324" spans="1:26" x14ac:dyDescent="0.25">
      <c r="A324" s="62" t="s">
        <v>370</v>
      </c>
      <c r="B324" s="62" t="s">
        <v>1941</v>
      </c>
      <c r="C324" s="63"/>
      <c r="D324" s="64"/>
      <c r="E324" s="65"/>
      <c r="F324" s="66"/>
      <c r="G324" s="63"/>
      <c r="H324" s="67"/>
      <c r="I324" s="68"/>
      <c r="J324" s="68"/>
      <c r="K324" s="34"/>
      <c r="L324" s="75">
        <v>324</v>
      </c>
      <c r="M3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24" s="70"/>
      <c r="O324" s="77" t="s">
        <v>2366</v>
      </c>
      <c r="P324" s="79">
        <v>44065.944606481484</v>
      </c>
      <c r="Q324" s="77" t="s">
        <v>2510</v>
      </c>
      <c r="R324" s="80" t="s">
        <v>3525</v>
      </c>
      <c r="S324" s="77" t="s">
        <v>4267</v>
      </c>
      <c r="T324" s="77"/>
      <c r="U324" s="79">
        <v>44065.944606481484</v>
      </c>
      <c r="V324" s="80" t="s">
        <v>4493</v>
      </c>
      <c r="W324" s="77"/>
      <c r="X324" s="77"/>
      <c r="Y324" s="83" t="s">
        <v>6493</v>
      </c>
      <c r="Z324" s="83" t="s">
        <v>8345</v>
      </c>
    </row>
    <row r="325" spans="1:26" x14ac:dyDescent="0.25">
      <c r="A325" s="62" t="s">
        <v>371</v>
      </c>
      <c r="B325" s="62" t="s">
        <v>1941</v>
      </c>
      <c r="C325" s="63"/>
      <c r="D325" s="64"/>
      <c r="E325" s="65"/>
      <c r="F325" s="66"/>
      <c r="G325" s="63"/>
      <c r="H325" s="67"/>
      <c r="I325" s="68"/>
      <c r="J325" s="68"/>
      <c r="K325" s="34"/>
      <c r="L325" s="75">
        <v>325</v>
      </c>
      <c r="M3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25" s="70"/>
      <c r="O325" s="77" t="s">
        <v>2366</v>
      </c>
      <c r="P325" s="79">
        <v>44065.945416666669</v>
      </c>
      <c r="Q325" s="77" t="s">
        <v>2511</v>
      </c>
      <c r="R325" s="80" t="s">
        <v>3526</v>
      </c>
      <c r="S325" s="77" t="s">
        <v>4267</v>
      </c>
      <c r="T325" s="77"/>
      <c r="U325" s="79">
        <v>44065.945416666669</v>
      </c>
      <c r="V325" s="80" t="s">
        <v>4494</v>
      </c>
      <c r="W325" s="77"/>
      <c r="X325" s="77"/>
      <c r="Y325" s="83" t="s">
        <v>6494</v>
      </c>
      <c r="Z325" s="83" t="s">
        <v>8345</v>
      </c>
    </row>
    <row r="326" spans="1:26" x14ac:dyDescent="0.25">
      <c r="A326" s="62" t="s">
        <v>372</v>
      </c>
      <c r="B326" s="62" t="s">
        <v>1940</v>
      </c>
      <c r="C326" s="63"/>
      <c r="D326" s="64"/>
      <c r="E326" s="65"/>
      <c r="F326" s="66"/>
      <c r="G326" s="63"/>
      <c r="H326" s="67"/>
      <c r="I326" s="68"/>
      <c r="J326" s="68"/>
      <c r="K326" s="34"/>
      <c r="L326" s="75">
        <v>326</v>
      </c>
      <c r="M3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26" s="70"/>
      <c r="O326" s="77" t="s">
        <v>2367</v>
      </c>
      <c r="P326" s="79">
        <v>44065.952361111114</v>
      </c>
      <c r="Q326" s="77" t="s">
        <v>2501</v>
      </c>
      <c r="R326" s="77"/>
      <c r="S326" s="77"/>
      <c r="T326" s="77"/>
      <c r="U326" s="79">
        <v>44065.952361111114</v>
      </c>
      <c r="V326" s="80" t="s">
        <v>4495</v>
      </c>
      <c r="W326" s="77"/>
      <c r="X326" s="77"/>
      <c r="Y326" s="83" t="s">
        <v>6495</v>
      </c>
      <c r="Z326" s="77"/>
    </row>
    <row r="327" spans="1:26" x14ac:dyDescent="0.25">
      <c r="A327" s="62" t="s">
        <v>372</v>
      </c>
      <c r="B327" s="62" t="s">
        <v>357</v>
      </c>
      <c r="C327" s="63"/>
      <c r="D327" s="64"/>
      <c r="E327" s="65"/>
      <c r="F327" s="66"/>
      <c r="G327" s="63"/>
      <c r="H327" s="67"/>
      <c r="I327" s="68"/>
      <c r="J327" s="68"/>
      <c r="K327" s="34"/>
      <c r="L327" s="75">
        <v>327</v>
      </c>
      <c r="M3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27" s="70"/>
      <c r="O327" s="77" t="s">
        <v>2367</v>
      </c>
      <c r="P327" s="79">
        <v>44065.952361111114</v>
      </c>
      <c r="Q327" s="77" t="s">
        <v>2501</v>
      </c>
      <c r="R327" s="77"/>
      <c r="S327" s="77"/>
      <c r="T327" s="77"/>
      <c r="U327" s="79">
        <v>44065.952361111114</v>
      </c>
      <c r="V327" s="80" t="s">
        <v>4495</v>
      </c>
      <c r="W327" s="77"/>
      <c r="X327" s="77"/>
      <c r="Y327" s="83" t="s">
        <v>6495</v>
      </c>
      <c r="Z327" s="77"/>
    </row>
    <row r="328" spans="1:26" x14ac:dyDescent="0.25">
      <c r="A328" s="62" t="s">
        <v>373</v>
      </c>
      <c r="B328" s="62" t="s">
        <v>1940</v>
      </c>
      <c r="C328" s="63"/>
      <c r="D328" s="64"/>
      <c r="E328" s="65"/>
      <c r="F328" s="66"/>
      <c r="G328" s="63"/>
      <c r="H328" s="67"/>
      <c r="I328" s="68"/>
      <c r="J328" s="68"/>
      <c r="K328" s="34"/>
      <c r="L328" s="75">
        <v>328</v>
      </c>
      <c r="M3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28" s="70"/>
      <c r="O328" s="77" t="s">
        <v>2367</v>
      </c>
      <c r="P328" s="79">
        <v>44065.959930555553</v>
      </c>
      <c r="Q328" s="77" t="s">
        <v>2501</v>
      </c>
      <c r="R328" s="77"/>
      <c r="S328" s="77"/>
      <c r="T328" s="77"/>
      <c r="U328" s="79">
        <v>44065.959930555553</v>
      </c>
      <c r="V328" s="80" t="s">
        <v>4496</v>
      </c>
      <c r="W328" s="77"/>
      <c r="X328" s="77"/>
      <c r="Y328" s="83" t="s">
        <v>6496</v>
      </c>
      <c r="Z328" s="77"/>
    </row>
    <row r="329" spans="1:26" x14ac:dyDescent="0.25">
      <c r="A329" s="62" t="s">
        <v>373</v>
      </c>
      <c r="B329" s="62" t="s">
        <v>357</v>
      </c>
      <c r="C329" s="63"/>
      <c r="D329" s="64"/>
      <c r="E329" s="65"/>
      <c r="F329" s="66"/>
      <c r="G329" s="63"/>
      <c r="H329" s="67"/>
      <c r="I329" s="68"/>
      <c r="J329" s="68"/>
      <c r="K329" s="34"/>
      <c r="L329" s="75">
        <v>329</v>
      </c>
      <c r="M3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29" s="70"/>
      <c r="O329" s="77" t="s">
        <v>2367</v>
      </c>
      <c r="P329" s="79">
        <v>44065.959930555553</v>
      </c>
      <c r="Q329" s="77" t="s">
        <v>2501</v>
      </c>
      <c r="R329" s="77"/>
      <c r="S329" s="77"/>
      <c r="T329" s="77"/>
      <c r="U329" s="79">
        <v>44065.959930555553</v>
      </c>
      <c r="V329" s="80" t="s">
        <v>4496</v>
      </c>
      <c r="W329" s="77"/>
      <c r="X329" s="77"/>
      <c r="Y329" s="83" t="s">
        <v>6496</v>
      </c>
      <c r="Z329" s="77"/>
    </row>
    <row r="330" spans="1:26" x14ac:dyDescent="0.25">
      <c r="A330" s="62" t="s">
        <v>374</v>
      </c>
      <c r="B330" s="62" t="s">
        <v>1941</v>
      </c>
      <c r="C330" s="63"/>
      <c r="D330" s="64"/>
      <c r="E330" s="65"/>
      <c r="F330" s="66"/>
      <c r="G330" s="63"/>
      <c r="H330" s="67"/>
      <c r="I330" s="68"/>
      <c r="J330" s="68"/>
      <c r="K330" s="34"/>
      <c r="L330" s="75">
        <v>330</v>
      </c>
      <c r="M3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30" s="70"/>
      <c r="O330" s="77" t="s">
        <v>2366</v>
      </c>
      <c r="P330" s="79">
        <v>44066.037233796298</v>
      </c>
      <c r="Q330" s="77" t="s">
        <v>2512</v>
      </c>
      <c r="R330" s="80" t="s">
        <v>3527</v>
      </c>
      <c r="S330" s="77" t="s">
        <v>4267</v>
      </c>
      <c r="T330" s="77"/>
      <c r="U330" s="79">
        <v>44066.037233796298</v>
      </c>
      <c r="V330" s="80" t="s">
        <v>4497</v>
      </c>
      <c r="W330" s="77"/>
      <c r="X330" s="77"/>
      <c r="Y330" s="83" t="s">
        <v>6497</v>
      </c>
      <c r="Z330" s="83" t="s">
        <v>8345</v>
      </c>
    </row>
    <row r="331" spans="1:26" x14ac:dyDescent="0.25">
      <c r="A331" s="62" t="s">
        <v>375</v>
      </c>
      <c r="B331" s="62" t="s">
        <v>375</v>
      </c>
      <c r="C331" s="63"/>
      <c r="D331" s="64"/>
      <c r="E331" s="65"/>
      <c r="F331" s="66"/>
      <c r="G331" s="63"/>
      <c r="H331" s="67"/>
      <c r="I331" s="68"/>
      <c r="J331" s="68"/>
      <c r="K331" s="34"/>
      <c r="L331" s="75">
        <v>331</v>
      </c>
      <c r="M3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31" s="70"/>
      <c r="O331" s="77" t="s">
        <v>178</v>
      </c>
      <c r="P331" s="79">
        <v>44066.046805555554</v>
      </c>
      <c r="Q331" s="77" t="s">
        <v>2513</v>
      </c>
      <c r="R331" s="80" t="s">
        <v>3528</v>
      </c>
      <c r="S331" s="77" t="s">
        <v>4267</v>
      </c>
      <c r="T331" s="77"/>
      <c r="U331" s="79">
        <v>44066.046805555554</v>
      </c>
      <c r="V331" s="80" t="s">
        <v>4498</v>
      </c>
      <c r="W331" s="77"/>
      <c r="X331" s="77"/>
      <c r="Y331" s="83" t="s">
        <v>6498</v>
      </c>
      <c r="Z331" s="77"/>
    </row>
    <row r="332" spans="1:26" x14ac:dyDescent="0.25">
      <c r="A332" s="62" t="s">
        <v>376</v>
      </c>
      <c r="B332" s="62" t="s">
        <v>1864</v>
      </c>
      <c r="C332" s="63"/>
      <c r="D332" s="64"/>
      <c r="E332" s="65"/>
      <c r="F332" s="66"/>
      <c r="G332" s="63"/>
      <c r="H332" s="67"/>
      <c r="I332" s="68"/>
      <c r="J332" s="68"/>
      <c r="K332" s="34"/>
      <c r="L332" s="75">
        <v>332</v>
      </c>
      <c r="M3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32" s="70"/>
      <c r="O332" s="77" t="s">
        <v>2366</v>
      </c>
      <c r="P332" s="79">
        <v>44064.944756944446</v>
      </c>
      <c r="Q332" s="77" t="s">
        <v>2514</v>
      </c>
      <c r="R332" s="80" t="s">
        <v>3529</v>
      </c>
      <c r="S332" s="77" t="s">
        <v>4267</v>
      </c>
      <c r="T332" s="77"/>
      <c r="U332" s="79">
        <v>44064.944756944446</v>
      </c>
      <c r="V332" s="80" t="s">
        <v>4499</v>
      </c>
      <c r="W332" s="77"/>
      <c r="X332" s="77"/>
      <c r="Y332" s="83" t="s">
        <v>6499</v>
      </c>
      <c r="Z332" s="83" t="s">
        <v>8288</v>
      </c>
    </row>
    <row r="333" spans="1:26" x14ac:dyDescent="0.25">
      <c r="A333" s="62" t="s">
        <v>376</v>
      </c>
      <c r="B333" s="62" t="s">
        <v>1842</v>
      </c>
      <c r="C333" s="63"/>
      <c r="D333" s="64"/>
      <c r="E333" s="65"/>
      <c r="F333" s="66"/>
      <c r="G333" s="63"/>
      <c r="H333" s="67"/>
      <c r="I333" s="68"/>
      <c r="J333" s="68"/>
      <c r="K333" s="34"/>
      <c r="L333" s="75">
        <v>333</v>
      </c>
      <c r="M3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33" s="70"/>
      <c r="O333" s="77" t="s">
        <v>2366</v>
      </c>
      <c r="P333" s="79">
        <v>44066.061192129629</v>
      </c>
      <c r="Q333" s="77" t="s">
        <v>2515</v>
      </c>
      <c r="R333" s="80" t="s">
        <v>3530</v>
      </c>
      <c r="S333" s="77" t="s">
        <v>4267</v>
      </c>
      <c r="T333" s="77"/>
      <c r="U333" s="79">
        <v>44066.061192129629</v>
      </c>
      <c r="V333" s="80" t="s">
        <v>4500</v>
      </c>
      <c r="W333" s="77"/>
      <c r="X333" s="77"/>
      <c r="Y333" s="83" t="s">
        <v>6500</v>
      </c>
      <c r="Z333" s="83" t="s">
        <v>8346</v>
      </c>
    </row>
    <row r="334" spans="1:26" x14ac:dyDescent="0.25">
      <c r="A334" s="62" t="s">
        <v>377</v>
      </c>
      <c r="B334" s="62" t="s">
        <v>377</v>
      </c>
      <c r="C334" s="63"/>
      <c r="D334" s="64"/>
      <c r="E334" s="65"/>
      <c r="F334" s="66"/>
      <c r="G334" s="63"/>
      <c r="H334" s="67"/>
      <c r="I334" s="68"/>
      <c r="J334" s="68"/>
      <c r="K334" s="34"/>
      <c r="L334" s="75">
        <v>334</v>
      </c>
      <c r="M3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34" s="70"/>
      <c r="O334" s="77" t="s">
        <v>178</v>
      </c>
      <c r="P334" s="79">
        <v>44066.074699074074</v>
      </c>
      <c r="Q334" s="77" t="s">
        <v>2516</v>
      </c>
      <c r="R334" s="80" t="s">
        <v>3531</v>
      </c>
      <c r="S334" s="77" t="s">
        <v>4267</v>
      </c>
      <c r="T334" s="77"/>
      <c r="U334" s="79">
        <v>44066.074699074074</v>
      </c>
      <c r="V334" s="80" t="s">
        <v>4501</v>
      </c>
      <c r="W334" s="77"/>
      <c r="X334" s="77"/>
      <c r="Y334" s="83" t="s">
        <v>6501</v>
      </c>
      <c r="Z334" s="77"/>
    </row>
    <row r="335" spans="1:26" x14ac:dyDescent="0.25">
      <c r="A335" s="62" t="s">
        <v>378</v>
      </c>
      <c r="B335" s="62" t="s">
        <v>1942</v>
      </c>
      <c r="C335" s="63"/>
      <c r="D335" s="64"/>
      <c r="E335" s="65"/>
      <c r="F335" s="66"/>
      <c r="G335" s="63"/>
      <c r="H335" s="67"/>
      <c r="I335" s="68"/>
      <c r="J335" s="68"/>
      <c r="K335" s="34"/>
      <c r="L335" s="75">
        <v>335</v>
      </c>
      <c r="M3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35" s="70"/>
      <c r="O335" s="77" t="s">
        <v>2367</v>
      </c>
      <c r="P335" s="79">
        <v>44066.0858912037</v>
      </c>
      <c r="Q335" s="77" t="s">
        <v>2517</v>
      </c>
      <c r="R335" s="80" t="s">
        <v>3532</v>
      </c>
      <c r="S335" s="77" t="s">
        <v>4267</v>
      </c>
      <c r="T335" s="77"/>
      <c r="U335" s="79">
        <v>44066.0858912037</v>
      </c>
      <c r="V335" s="80" t="s">
        <v>4502</v>
      </c>
      <c r="W335" s="77"/>
      <c r="X335" s="77"/>
      <c r="Y335" s="83" t="s">
        <v>6502</v>
      </c>
      <c r="Z335" s="83" t="s">
        <v>8347</v>
      </c>
    </row>
    <row r="336" spans="1:26" x14ac:dyDescent="0.25">
      <c r="A336" s="62" t="s">
        <v>378</v>
      </c>
      <c r="B336" s="62" t="s">
        <v>1943</v>
      </c>
      <c r="C336" s="63"/>
      <c r="D336" s="64"/>
      <c r="E336" s="65"/>
      <c r="F336" s="66"/>
      <c r="G336" s="63"/>
      <c r="H336" s="67"/>
      <c r="I336" s="68"/>
      <c r="J336" s="68"/>
      <c r="K336" s="34"/>
      <c r="L336" s="75">
        <v>336</v>
      </c>
      <c r="M3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36" s="70"/>
      <c r="O336" s="77" t="s">
        <v>2367</v>
      </c>
      <c r="P336" s="79">
        <v>44066.0858912037</v>
      </c>
      <c r="Q336" s="77" t="s">
        <v>2517</v>
      </c>
      <c r="R336" s="80" t="s">
        <v>3532</v>
      </c>
      <c r="S336" s="77" t="s">
        <v>4267</v>
      </c>
      <c r="T336" s="77"/>
      <c r="U336" s="79">
        <v>44066.0858912037</v>
      </c>
      <c r="V336" s="80" t="s">
        <v>4502</v>
      </c>
      <c r="W336" s="77"/>
      <c r="X336" s="77"/>
      <c r="Y336" s="83" t="s">
        <v>6502</v>
      </c>
      <c r="Z336" s="83" t="s">
        <v>8347</v>
      </c>
    </row>
    <row r="337" spans="1:26" x14ac:dyDescent="0.25">
      <c r="A337" s="62" t="s">
        <v>378</v>
      </c>
      <c r="B337" s="62" t="s">
        <v>1944</v>
      </c>
      <c r="C337" s="63"/>
      <c r="D337" s="64"/>
      <c r="E337" s="65"/>
      <c r="F337" s="66"/>
      <c r="G337" s="63"/>
      <c r="H337" s="67"/>
      <c r="I337" s="68"/>
      <c r="J337" s="68"/>
      <c r="K337" s="34"/>
      <c r="L337" s="75">
        <v>337</v>
      </c>
      <c r="M3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37" s="70"/>
      <c r="O337" s="77" t="s">
        <v>2367</v>
      </c>
      <c r="P337" s="79">
        <v>44066.0858912037</v>
      </c>
      <c r="Q337" s="77" t="s">
        <v>2517</v>
      </c>
      <c r="R337" s="80" t="s">
        <v>3532</v>
      </c>
      <c r="S337" s="77" t="s">
        <v>4267</v>
      </c>
      <c r="T337" s="77"/>
      <c r="U337" s="79">
        <v>44066.0858912037</v>
      </c>
      <c r="V337" s="80" t="s">
        <v>4502</v>
      </c>
      <c r="W337" s="77"/>
      <c r="X337" s="77"/>
      <c r="Y337" s="83" t="s">
        <v>6502</v>
      </c>
      <c r="Z337" s="83" t="s">
        <v>8347</v>
      </c>
    </row>
    <row r="338" spans="1:26" x14ac:dyDescent="0.25">
      <c r="A338" s="62" t="s">
        <v>378</v>
      </c>
      <c r="B338" s="62" t="s">
        <v>1945</v>
      </c>
      <c r="C338" s="63"/>
      <c r="D338" s="64"/>
      <c r="E338" s="65"/>
      <c r="F338" s="66"/>
      <c r="G338" s="63"/>
      <c r="H338" s="67"/>
      <c r="I338" s="68"/>
      <c r="J338" s="68"/>
      <c r="K338" s="34"/>
      <c r="L338" s="75">
        <v>338</v>
      </c>
      <c r="M3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38" s="70"/>
      <c r="O338" s="77" t="s">
        <v>2367</v>
      </c>
      <c r="P338" s="79">
        <v>44066.0858912037</v>
      </c>
      <c r="Q338" s="77" t="s">
        <v>2517</v>
      </c>
      <c r="R338" s="80" t="s">
        <v>3532</v>
      </c>
      <c r="S338" s="77" t="s">
        <v>4267</v>
      </c>
      <c r="T338" s="77"/>
      <c r="U338" s="79">
        <v>44066.0858912037</v>
      </c>
      <c r="V338" s="80" t="s">
        <v>4502</v>
      </c>
      <c r="W338" s="77"/>
      <c r="X338" s="77"/>
      <c r="Y338" s="83" t="s">
        <v>6502</v>
      </c>
      <c r="Z338" s="83" t="s">
        <v>8347</v>
      </c>
    </row>
    <row r="339" spans="1:26" x14ac:dyDescent="0.25">
      <c r="A339" s="62" t="s">
        <v>378</v>
      </c>
      <c r="B339" s="62" t="s">
        <v>1946</v>
      </c>
      <c r="C339" s="63"/>
      <c r="D339" s="64"/>
      <c r="E339" s="65"/>
      <c r="F339" s="66"/>
      <c r="G339" s="63"/>
      <c r="H339" s="67"/>
      <c r="I339" s="68"/>
      <c r="J339" s="68"/>
      <c r="K339" s="34"/>
      <c r="L339" s="75">
        <v>339</v>
      </c>
      <c r="M3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39" s="70"/>
      <c r="O339" s="77" t="s">
        <v>2367</v>
      </c>
      <c r="P339" s="79">
        <v>44066.0858912037</v>
      </c>
      <c r="Q339" s="77" t="s">
        <v>2517</v>
      </c>
      <c r="R339" s="80" t="s">
        <v>3532</v>
      </c>
      <c r="S339" s="77" t="s">
        <v>4267</v>
      </c>
      <c r="T339" s="77"/>
      <c r="U339" s="79">
        <v>44066.0858912037</v>
      </c>
      <c r="V339" s="80" t="s">
        <v>4502</v>
      </c>
      <c r="W339" s="77"/>
      <c r="X339" s="77"/>
      <c r="Y339" s="83" t="s">
        <v>6502</v>
      </c>
      <c r="Z339" s="83" t="s">
        <v>8347</v>
      </c>
    </row>
    <row r="340" spans="1:26" x14ac:dyDescent="0.25">
      <c r="A340" s="62" t="s">
        <v>378</v>
      </c>
      <c r="B340" s="62" t="s">
        <v>1947</v>
      </c>
      <c r="C340" s="63"/>
      <c r="D340" s="64"/>
      <c r="E340" s="65"/>
      <c r="F340" s="66"/>
      <c r="G340" s="63"/>
      <c r="H340" s="67"/>
      <c r="I340" s="68"/>
      <c r="J340" s="68"/>
      <c r="K340" s="34"/>
      <c r="L340" s="75">
        <v>340</v>
      </c>
      <c r="M3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40" s="70"/>
      <c r="O340" s="77" t="s">
        <v>2367</v>
      </c>
      <c r="P340" s="79">
        <v>44066.0858912037</v>
      </c>
      <c r="Q340" s="77" t="s">
        <v>2517</v>
      </c>
      <c r="R340" s="80" t="s">
        <v>3532</v>
      </c>
      <c r="S340" s="77" t="s">
        <v>4267</v>
      </c>
      <c r="T340" s="77"/>
      <c r="U340" s="79">
        <v>44066.0858912037</v>
      </c>
      <c r="V340" s="80" t="s">
        <v>4502</v>
      </c>
      <c r="W340" s="77"/>
      <c r="X340" s="77"/>
      <c r="Y340" s="83" t="s">
        <v>6502</v>
      </c>
      <c r="Z340" s="83" t="s">
        <v>8347</v>
      </c>
    </row>
    <row r="341" spans="1:26" x14ac:dyDescent="0.25">
      <c r="A341" s="62" t="s">
        <v>378</v>
      </c>
      <c r="B341" s="62" t="s">
        <v>1948</v>
      </c>
      <c r="C341" s="63"/>
      <c r="D341" s="64"/>
      <c r="E341" s="65"/>
      <c r="F341" s="66"/>
      <c r="G341" s="63"/>
      <c r="H341" s="67"/>
      <c r="I341" s="68"/>
      <c r="J341" s="68"/>
      <c r="K341" s="34"/>
      <c r="L341" s="75">
        <v>341</v>
      </c>
      <c r="M3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41" s="70"/>
      <c r="O341" s="77" t="s">
        <v>2367</v>
      </c>
      <c r="P341" s="79">
        <v>44066.0858912037</v>
      </c>
      <c r="Q341" s="77" t="s">
        <v>2517</v>
      </c>
      <c r="R341" s="80" t="s">
        <v>3532</v>
      </c>
      <c r="S341" s="77" t="s">
        <v>4267</v>
      </c>
      <c r="T341" s="77"/>
      <c r="U341" s="79">
        <v>44066.0858912037</v>
      </c>
      <c r="V341" s="80" t="s">
        <v>4502</v>
      </c>
      <c r="W341" s="77"/>
      <c r="X341" s="77"/>
      <c r="Y341" s="83" t="s">
        <v>6502</v>
      </c>
      <c r="Z341" s="83" t="s">
        <v>8347</v>
      </c>
    </row>
    <row r="342" spans="1:26" x14ac:dyDescent="0.25">
      <c r="A342" s="62" t="s">
        <v>378</v>
      </c>
      <c r="B342" s="62" t="s">
        <v>1949</v>
      </c>
      <c r="C342" s="63"/>
      <c r="D342" s="64"/>
      <c r="E342" s="65"/>
      <c r="F342" s="66"/>
      <c r="G342" s="63"/>
      <c r="H342" s="67"/>
      <c r="I342" s="68"/>
      <c r="J342" s="68"/>
      <c r="K342" s="34"/>
      <c r="L342" s="75">
        <v>342</v>
      </c>
      <c r="M3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42" s="70"/>
      <c r="O342" s="77" t="s">
        <v>2366</v>
      </c>
      <c r="P342" s="79">
        <v>44066.0858912037</v>
      </c>
      <c r="Q342" s="77" t="s">
        <v>2517</v>
      </c>
      <c r="R342" s="80" t="s">
        <v>3532</v>
      </c>
      <c r="S342" s="77" t="s">
        <v>4267</v>
      </c>
      <c r="T342" s="77"/>
      <c r="U342" s="79">
        <v>44066.0858912037</v>
      </c>
      <c r="V342" s="80" t="s">
        <v>4502</v>
      </c>
      <c r="W342" s="77"/>
      <c r="X342" s="77"/>
      <c r="Y342" s="83" t="s">
        <v>6502</v>
      </c>
      <c r="Z342" s="83" t="s">
        <v>8347</v>
      </c>
    </row>
    <row r="343" spans="1:26" x14ac:dyDescent="0.25">
      <c r="A343" s="62" t="s">
        <v>379</v>
      </c>
      <c r="B343" s="62" t="s">
        <v>1950</v>
      </c>
      <c r="C343" s="63"/>
      <c r="D343" s="64"/>
      <c r="E343" s="65"/>
      <c r="F343" s="66"/>
      <c r="G343" s="63"/>
      <c r="H343" s="67"/>
      <c r="I343" s="68"/>
      <c r="J343" s="68"/>
      <c r="K343" s="34"/>
      <c r="L343" s="75">
        <v>343</v>
      </c>
      <c r="M3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43" s="70"/>
      <c r="O343" s="77" t="s">
        <v>2367</v>
      </c>
      <c r="P343" s="79">
        <v>44065.190601851849</v>
      </c>
      <c r="Q343" s="77" t="s">
        <v>2518</v>
      </c>
      <c r="R343" s="80" t="s">
        <v>3533</v>
      </c>
      <c r="S343" s="77" t="s">
        <v>4267</v>
      </c>
      <c r="T343" s="77"/>
      <c r="U343" s="79">
        <v>44065.190601851849</v>
      </c>
      <c r="V343" s="80" t="s">
        <v>4503</v>
      </c>
      <c r="W343" s="77"/>
      <c r="X343" s="77"/>
      <c r="Y343" s="83" t="s">
        <v>6503</v>
      </c>
      <c r="Z343" s="83" t="s">
        <v>8348</v>
      </c>
    </row>
    <row r="344" spans="1:26" x14ac:dyDescent="0.25">
      <c r="A344" s="62" t="s">
        <v>357</v>
      </c>
      <c r="B344" s="62" t="s">
        <v>1950</v>
      </c>
      <c r="C344" s="63"/>
      <c r="D344" s="64"/>
      <c r="E344" s="65"/>
      <c r="F344" s="66"/>
      <c r="G344" s="63"/>
      <c r="H344" s="67"/>
      <c r="I344" s="68"/>
      <c r="J344" s="68"/>
      <c r="K344" s="34"/>
      <c r="L344" s="75">
        <v>344</v>
      </c>
      <c r="M3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44" s="70"/>
      <c r="O344" s="77" t="s">
        <v>2366</v>
      </c>
      <c r="P344" s="79">
        <v>44065.169386574074</v>
      </c>
      <c r="Q344" s="77" t="s">
        <v>2519</v>
      </c>
      <c r="R344" s="80" t="s">
        <v>3534</v>
      </c>
      <c r="S344" s="77" t="s">
        <v>4267</v>
      </c>
      <c r="T344" s="77"/>
      <c r="U344" s="79">
        <v>44065.169386574074</v>
      </c>
      <c r="V344" s="80" t="s">
        <v>4504</v>
      </c>
      <c r="W344" s="77"/>
      <c r="X344" s="77"/>
      <c r="Y344" s="83" t="s">
        <v>6504</v>
      </c>
      <c r="Z344" s="83" t="s">
        <v>8349</v>
      </c>
    </row>
    <row r="345" spans="1:26" x14ac:dyDescent="0.25">
      <c r="A345" s="62" t="s">
        <v>357</v>
      </c>
      <c r="B345" s="62" t="s">
        <v>1950</v>
      </c>
      <c r="C345" s="63"/>
      <c r="D345" s="64"/>
      <c r="E345" s="65"/>
      <c r="F345" s="66"/>
      <c r="G345" s="63"/>
      <c r="H345" s="67"/>
      <c r="I345" s="68"/>
      <c r="J345" s="68"/>
      <c r="K345" s="34"/>
      <c r="L345" s="75">
        <v>345</v>
      </c>
      <c r="M3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45" s="70"/>
      <c r="O345" s="77" t="s">
        <v>2367</v>
      </c>
      <c r="P345" s="79">
        <v>44065.383692129632</v>
      </c>
      <c r="Q345" s="77" t="s">
        <v>2498</v>
      </c>
      <c r="R345" s="80" t="s">
        <v>3514</v>
      </c>
      <c r="S345" s="77" t="s">
        <v>4267</v>
      </c>
      <c r="T345" s="77"/>
      <c r="U345" s="79">
        <v>44065.383692129632</v>
      </c>
      <c r="V345" s="80" t="s">
        <v>4479</v>
      </c>
      <c r="W345" s="77"/>
      <c r="X345" s="77"/>
      <c r="Y345" s="83" t="s">
        <v>6479</v>
      </c>
      <c r="Z345" s="83" t="s">
        <v>8342</v>
      </c>
    </row>
    <row r="346" spans="1:26" x14ac:dyDescent="0.25">
      <c r="A346" s="62" t="s">
        <v>380</v>
      </c>
      <c r="B346" s="62" t="s">
        <v>1950</v>
      </c>
      <c r="C346" s="63"/>
      <c r="D346" s="64"/>
      <c r="E346" s="65"/>
      <c r="F346" s="66"/>
      <c r="G346" s="63"/>
      <c r="H346" s="67"/>
      <c r="I346" s="68"/>
      <c r="J346" s="68"/>
      <c r="K346" s="34"/>
      <c r="L346" s="75">
        <v>346</v>
      </c>
      <c r="M3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46" s="70"/>
      <c r="O346" s="77" t="s">
        <v>2367</v>
      </c>
      <c r="P346" s="79">
        <v>44066.087048611109</v>
      </c>
      <c r="Q346" s="77" t="s">
        <v>2520</v>
      </c>
      <c r="R346" s="80" t="s">
        <v>3535</v>
      </c>
      <c r="S346" s="77" t="s">
        <v>4267</v>
      </c>
      <c r="T346" s="77"/>
      <c r="U346" s="79">
        <v>44066.087048611109</v>
      </c>
      <c r="V346" s="80" t="s">
        <v>4505</v>
      </c>
      <c r="W346" s="77"/>
      <c r="X346" s="77"/>
      <c r="Y346" s="83" t="s">
        <v>6505</v>
      </c>
      <c r="Z346" s="83" t="s">
        <v>6503</v>
      </c>
    </row>
    <row r="347" spans="1:26" x14ac:dyDescent="0.25">
      <c r="A347" s="62" t="s">
        <v>379</v>
      </c>
      <c r="B347" s="62" t="s">
        <v>1951</v>
      </c>
      <c r="C347" s="63"/>
      <c r="D347" s="64"/>
      <c r="E347" s="65"/>
      <c r="F347" s="66"/>
      <c r="G347" s="63"/>
      <c r="H347" s="67"/>
      <c r="I347" s="68"/>
      <c r="J347" s="68"/>
      <c r="K347" s="34"/>
      <c r="L347" s="75">
        <v>347</v>
      </c>
      <c r="M3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47" s="70"/>
      <c r="O347" s="77" t="s">
        <v>2367</v>
      </c>
      <c r="P347" s="79">
        <v>44065.190601851849</v>
      </c>
      <c r="Q347" s="77" t="s">
        <v>2518</v>
      </c>
      <c r="R347" s="80" t="s">
        <v>3533</v>
      </c>
      <c r="S347" s="77" t="s">
        <v>4267</v>
      </c>
      <c r="T347" s="77"/>
      <c r="U347" s="79">
        <v>44065.190601851849</v>
      </c>
      <c r="V347" s="80" t="s">
        <v>4503</v>
      </c>
      <c r="W347" s="77"/>
      <c r="X347" s="77"/>
      <c r="Y347" s="83" t="s">
        <v>6503</v>
      </c>
      <c r="Z347" s="83" t="s">
        <v>8348</v>
      </c>
    </row>
    <row r="348" spans="1:26" x14ac:dyDescent="0.25">
      <c r="A348" s="62" t="s">
        <v>380</v>
      </c>
      <c r="B348" s="62" t="s">
        <v>1951</v>
      </c>
      <c r="C348" s="63"/>
      <c r="D348" s="64"/>
      <c r="E348" s="65"/>
      <c r="F348" s="66"/>
      <c r="G348" s="63"/>
      <c r="H348" s="67"/>
      <c r="I348" s="68"/>
      <c r="J348" s="68"/>
      <c r="K348" s="34"/>
      <c r="L348" s="75">
        <v>348</v>
      </c>
      <c r="M3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48" s="70"/>
      <c r="O348" s="77" t="s">
        <v>2367</v>
      </c>
      <c r="P348" s="79">
        <v>44066.087048611109</v>
      </c>
      <c r="Q348" s="77" t="s">
        <v>2520</v>
      </c>
      <c r="R348" s="80" t="s">
        <v>3535</v>
      </c>
      <c r="S348" s="77" t="s">
        <v>4267</v>
      </c>
      <c r="T348" s="77"/>
      <c r="U348" s="79">
        <v>44066.087048611109</v>
      </c>
      <c r="V348" s="80" t="s">
        <v>4505</v>
      </c>
      <c r="W348" s="77"/>
      <c r="X348" s="77"/>
      <c r="Y348" s="83" t="s">
        <v>6505</v>
      </c>
      <c r="Z348" s="83" t="s">
        <v>6503</v>
      </c>
    </row>
    <row r="349" spans="1:26" x14ac:dyDescent="0.25">
      <c r="A349" s="62" t="s">
        <v>379</v>
      </c>
      <c r="B349" s="62" t="s">
        <v>1952</v>
      </c>
      <c r="C349" s="63"/>
      <c r="D349" s="64"/>
      <c r="E349" s="65"/>
      <c r="F349" s="66"/>
      <c r="G349" s="63"/>
      <c r="H349" s="67"/>
      <c r="I349" s="68"/>
      <c r="J349" s="68"/>
      <c r="K349" s="34"/>
      <c r="L349" s="75">
        <v>349</v>
      </c>
      <c r="M3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49" s="70"/>
      <c r="O349" s="77" t="s">
        <v>2367</v>
      </c>
      <c r="P349" s="79">
        <v>44065.190601851849</v>
      </c>
      <c r="Q349" s="77" t="s">
        <v>2518</v>
      </c>
      <c r="R349" s="80" t="s">
        <v>3533</v>
      </c>
      <c r="S349" s="77" t="s">
        <v>4267</v>
      </c>
      <c r="T349" s="77"/>
      <c r="U349" s="79">
        <v>44065.190601851849</v>
      </c>
      <c r="V349" s="80" t="s">
        <v>4503</v>
      </c>
      <c r="W349" s="77"/>
      <c r="X349" s="77"/>
      <c r="Y349" s="83" t="s">
        <v>6503</v>
      </c>
      <c r="Z349" s="83" t="s">
        <v>8348</v>
      </c>
    </row>
    <row r="350" spans="1:26" x14ac:dyDescent="0.25">
      <c r="A350" s="62" t="s">
        <v>380</v>
      </c>
      <c r="B350" s="62" t="s">
        <v>1952</v>
      </c>
      <c r="C350" s="63"/>
      <c r="D350" s="64"/>
      <c r="E350" s="65"/>
      <c r="F350" s="66"/>
      <c r="G350" s="63"/>
      <c r="H350" s="67"/>
      <c r="I350" s="68"/>
      <c r="J350" s="68"/>
      <c r="K350" s="34"/>
      <c r="L350" s="75">
        <v>350</v>
      </c>
      <c r="M3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50" s="70"/>
      <c r="O350" s="77" t="s">
        <v>2367</v>
      </c>
      <c r="P350" s="79">
        <v>44066.087048611109</v>
      </c>
      <c r="Q350" s="77" t="s">
        <v>2520</v>
      </c>
      <c r="R350" s="80" t="s">
        <v>3535</v>
      </c>
      <c r="S350" s="77" t="s">
        <v>4267</v>
      </c>
      <c r="T350" s="77"/>
      <c r="U350" s="79">
        <v>44066.087048611109</v>
      </c>
      <c r="V350" s="80" t="s">
        <v>4505</v>
      </c>
      <c r="W350" s="77"/>
      <c r="X350" s="77"/>
      <c r="Y350" s="83" t="s">
        <v>6505</v>
      </c>
      <c r="Z350" s="83" t="s">
        <v>6503</v>
      </c>
    </row>
    <row r="351" spans="1:26" x14ac:dyDescent="0.25">
      <c r="A351" s="62" t="s">
        <v>379</v>
      </c>
      <c r="B351" s="62" t="s">
        <v>1953</v>
      </c>
      <c r="C351" s="63"/>
      <c r="D351" s="64"/>
      <c r="E351" s="65"/>
      <c r="F351" s="66"/>
      <c r="G351" s="63"/>
      <c r="H351" s="67"/>
      <c r="I351" s="68"/>
      <c r="J351" s="68"/>
      <c r="K351" s="34"/>
      <c r="L351" s="75">
        <v>351</v>
      </c>
      <c r="M3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51" s="70"/>
      <c r="O351" s="77" t="s">
        <v>2366</v>
      </c>
      <c r="P351" s="79">
        <v>44065.190601851849</v>
      </c>
      <c r="Q351" s="77" t="s">
        <v>2518</v>
      </c>
      <c r="R351" s="80" t="s">
        <v>3533</v>
      </c>
      <c r="S351" s="77" t="s">
        <v>4267</v>
      </c>
      <c r="T351" s="77"/>
      <c r="U351" s="79">
        <v>44065.190601851849</v>
      </c>
      <c r="V351" s="80" t="s">
        <v>4503</v>
      </c>
      <c r="W351" s="77"/>
      <c r="X351" s="77"/>
      <c r="Y351" s="83" t="s">
        <v>6503</v>
      </c>
      <c r="Z351" s="83" t="s">
        <v>8348</v>
      </c>
    </row>
    <row r="352" spans="1:26" x14ac:dyDescent="0.25">
      <c r="A352" s="62" t="s">
        <v>380</v>
      </c>
      <c r="B352" s="62" t="s">
        <v>1953</v>
      </c>
      <c r="C352" s="63"/>
      <c r="D352" s="64"/>
      <c r="E352" s="65"/>
      <c r="F352" s="66"/>
      <c r="G352" s="63"/>
      <c r="H352" s="67"/>
      <c r="I352" s="68"/>
      <c r="J352" s="68"/>
      <c r="K352" s="34"/>
      <c r="L352" s="75">
        <v>352</v>
      </c>
      <c r="M3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52" s="70"/>
      <c r="O352" s="77" t="s">
        <v>2367</v>
      </c>
      <c r="P352" s="79">
        <v>44066.087048611109</v>
      </c>
      <c r="Q352" s="77" t="s">
        <v>2520</v>
      </c>
      <c r="R352" s="80" t="s">
        <v>3535</v>
      </c>
      <c r="S352" s="77" t="s">
        <v>4267</v>
      </c>
      <c r="T352" s="77"/>
      <c r="U352" s="79">
        <v>44066.087048611109</v>
      </c>
      <c r="V352" s="80" t="s">
        <v>4505</v>
      </c>
      <c r="W352" s="77"/>
      <c r="X352" s="77"/>
      <c r="Y352" s="83" t="s">
        <v>6505</v>
      </c>
      <c r="Z352" s="83" t="s">
        <v>6503</v>
      </c>
    </row>
    <row r="353" spans="1:26" x14ac:dyDescent="0.25">
      <c r="A353" s="62" t="s">
        <v>379</v>
      </c>
      <c r="B353" s="62" t="s">
        <v>300</v>
      </c>
      <c r="C353" s="63"/>
      <c r="D353" s="64"/>
      <c r="E353" s="65"/>
      <c r="F353" s="66"/>
      <c r="G353" s="63"/>
      <c r="H353" s="67"/>
      <c r="I353" s="68"/>
      <c r="J353" s="68"/>
      <c r="K353" s="34"/>
      <c r="L353" s="75">
        <v>353</v>
      </c>
      <c r="M3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53" s="70"/>
      <c r="O353" s="77" t="s">
        <v>2367</v>
      </c>
      <c r="P353" s="79">
        <v>44065.190601851849</v>
      </c>
      <c r="Q353" s="77" t="s">
        <v>2518</v>
      </c>
      <c r="R353" s="80" t="s">
        <v>3533</v>
      </c>
      <c r="S353" s="77" t="s">
        <v>4267</v>
      </c>
      <c r="T353" s="77"/>
      <c r="U353" s="79">
        <v>44065.190601851849</v>
      </c>
      <c r="V353" s="80" t="s">
        <v>4503</v>
      </c>
      <c r="W353" s="77"/>
      <c r="X353" s="77"/>
      <c r="Y353" s="83" t="s">
        <v>6503</v>
      </c>
      <c r="Z353" s="83" t="s">
        <v>8348</v>
      </c>
    </row>
    <row r="354" spans="1:26" x14ac:dyDescent="0.25">
      <c r="A354" s="62" t="s">
        <v>380</v>
      </c>
      <c r="B354" s="62" t="s">
        <v>379</v>
      </c>
      <c r="C354" s="63"/>
      <c r="D354" s="64"/>
      <c r="E354" s="65"/>
      <c r="F354" s="66"/>
      <c r="G354" s="63"/>
      <c r="H354" s="67"/>
      <c r="I354" s="68"/>
      <c r="J354" s="68"/>
      <c r="K354" s="34"/>
      <c r="L354" s="75">
        <v>354</v>
      </c>
      <c r="M3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54" s="70"/>
      <c r="O354" s="77" t="s">
        <v>2366</v>
      </c>
      <c r="P354" s="79">
        <v>44066.087048611109</v>
      </c>
      <c r="Q354" s="77" t="s">
        <v>2520</v>
      </c>
      <c r="R354" s="80" t="s">
        <v>3535</v>
      </c>
      <c r="S354" s="77" t="s">
        <v>4267</v>
      </c>
      <c r="T354" s="77"/>
      <c r="U354" s="79">
        <v>44066.087048611109</v>
      </c>
      <c r="V354" s="80" t="s">
        <v>4505</v>
      </c>
      <c r="W354" s="77"/>
      <c r="X354" s="77"/>
      <c r="Y354" s="83" t="s">
        <v>6505</v>
      </c>
      <c r="Z354" s="83" t="s">
        <v>6503</v>
      </c>
    </row>
    <row r="355" spans="1:26" x14ac:dyDescent="0.25">
      <c r="A355" s="62" t="s">
        <v>380</v>
      </c>
      <c r="B355" s="62" t="s">
        <v>300</v>
      </c>
      <c r="C355" s="63"/>
      <c r="D355" s="64"/>
      <c r="E355" s="65"/>
      <c r="F355" s="66"/>
      <c r="G355" s="63"/>
      <c r="H355" s="67"/>
      <c r="I355" s="68"/>
      <c r="J355" s="68"/>
      <c r="K355" s="34"/>
      <c r="L355" s="75">
        <v>355</v>
      </c>
      <c r="M3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55" s="70"/>
      <c r="O355" s="77" t="s">
        <v>2367</v>
      </c>
      <c r="P355" s="79">
        <v>44066.087048611109</v>
      </c>
      <c r="Q355" s="77" t="s">
        <v>2520</v>
      </c>
      <c r="R355" s="80" t="s">
        <v>3535</v>
      </c>
      <c r="S355" s="77" t="s">
        <v>4267</v>
      </c>
      <c r="T355" s="77"/>
      <c r="U355" s="79">
        <v>44066.087048611109</v>
      </c>
      <c r="V355" s="80" t="s">
        <v>4505</v>
      </c>
      <c r="W355" s="77"/>
      <c r="X355" s="77"/>
      <c r="Y355" s="83" t="s">
        <v>6505</v>
      </c>
      <c r="Z355" s="83" t="s">
        <v>6503</v>
      </c>
    </row>
    <row r="356" spans="1:26" x14ac:dyDescent="0.25">
      <c r="A356" s="62" t="s">
        <v>381</v>
      </c>
      <c r="B356" s="62" t="s">
        <v>1954</v>
      </c>
      <c r="C356" s="63"/>
      <c r="D356" s="64"/>
      <c r="E356" s="65"/>
      <c r="F356" s="66"/>
      <c r="G356" s="63"/>
      <c r="H356" s="67"/>
      <c r="I356" s="68"/>
      <c r="J356" s="68"/>
      <c r="K356" s="34"/>
      <c r="L356" s="75">
        <v>356</v>
      </c>
      <c r="M3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56" s="70"/>
      <c r="O356" s="77" t="s">
        <v>2367</v>
      </c>
      <c r="P356" s="79">
        <v>44065.232418981483</v>
      </c>
      <c r="Q356" s="77" t="s">
        <v>2521</v>
      </c>
      <c r="R356" s="77"/>
      <c r="S356" s="77"/>
      <c r="T356" s="77"/>
      <c r="U356" s="79">
        <v>44065.232418981483</v>
      </c>
      <c r="V356" s="80" t="s">
        <v>4506</v>
      </c>
      <c r="W356" s="77"/>
      <c r="X356" s="77"/>
      <c r="Y356" s="83" t="s">
        <v>6506</v>
      </c>
      <c r="Z356" s="77"/>
    </row>
    <row r="357" spans="1:26" x14ac:dyDescent="0.25">
      <c r="A357" s="62" t="s">
        <v>381</v>
      </c>
      <c r="B357" s="62" t="s">
        <v>840</v>
      </c>
      <c r="C357" s="63"/>
      <c r="D357" s="64"/>
      <c r="E357" s="65"/>
      <c r="F357" s="66"/>
      <c r="G357" s="63"/>
      <c r="H357" s="67"/>
      <c r="I357" s="68"/>
      <c r="J357" s="68"/>
      <c r="K357" s="34"/>
      <c r="L357" s="75">
        <v>357</v>
      </c>
      <c r="M3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57" s="70"/>
      <c r="O357" s="77" t="s">
        <v>2367</v>
      </c>
      <c r="P357" s="79">
        <v>44065.232418981483</v>
      </c>
      <c r="Q357" s="77" t="s">
        <v>2521</v>
      </c>
      <c r="R357" s="77"/>
      <c r="S357" s="77"/>
      <c r="T357" s="77"/>
      <c r="U357" s="79">
        <v>44065.232418981483</v>
      </c>
      <c r="V357" s="80" t="s">
        <v>4506</v>
      </c>
      <c r="W357" s="77"/>
      <c r="X357" s="77"/>
      <c r="Y357" s="83" t="s">
        <v>6506</v>
      </c>
      <c r="Z357" s="77"/>
    </row>
    <row r="358" spans="1:26" x14ac:dyDescent="0.25">
      <c r="A358" s="62" t="s">
        <v>381</v>
      </c>
      <c r="B358" s="62" t="s">
        <v>1955</v>
      </c>
      <c r="C358" s="63"/>
      <c r="D358" s="64"/>
      <c r="E358" s="65"/>
      <c r="F358" s="66"/>
      <c r="G358" s="63"/>
      <c r="H358" s="67"/>
      <c r="I358" s="68"/>
      <c r="J358" s="68"/>
      <c r="K358" s="34"/>
      <c r="L358" s="75">
        <v>358</v>
      </c>
      <c r="M3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58" s="70"/>
      <c r="O358" s="77" t="s">
        <v>2367</v>
      </c>
      <c r="P358" s="79">
        <v>44066.111493055556</v>
      </c>
      <c r="Q358" s="77" t="s">
        <v>2522</v>
      </c>
      <c r="R358" s="77"/>
      <c r="S358" s="77"/>
      <c r="T358" s="77"/>
      <c r="U358" s="79">
        <v>44066.111493055556</v>
      </c>
      <c r="V358" s="80" t="s">
        <v>4507</v>
      </c>
      <c r="W358" s="77"/>
      <c r="X358" s="77"/>
      <c r="Y358" s="83" t="s">
        <v>6507</v>
      </c>
      <c r="Z358" s="77"/>
    </row>
    <row r="359" spans="1:26" x14ac:dyDescent="0.25">
      <c r="A359" s="62" t="s">
        <v>381</v>
      </c>
      <c r="B359" s="62" t="s">
        <v>770</v>
      </c>
      <c r="C359" s="63"/>
      <c r="D359" s="64"/>
      <c r="E359" s="65"/>
      <c r="F359" s="66"/>
      <c r="G359" s="63"/>
      <c r="H359" s="67"/>
      <c r="I359" s="68"/>
      <c r="J359" s="68"/>
      <c r="K359" s="34"/>
      <c r="L359" s="75">
        <v>359</v>
      </c>
      <c r="M3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59" s="70"/>
      <c r="O359" s="77" t="s">
        <v>2367</v>
      </c>
      <c r="P359" s="79">
        <v>44066.111493055556</v>
      </c>
      <c r="Q359" s="77" t="s">
        <v>2522</v>
      </c>
      <c r="R359" s="77"/>
      <c r="S359" s="77"/>
      <c r="T359" s="77"/>
      <c r="U359" s="79">
        <v>44066.111493055556</v>
      </c>
      <c r="V359" s="80" t="s">
        <v>4507</v>
      </c>
      <c r="W359" s="77"/>
      <c r="X359" s="77"/>
      <c r="Y359" s="83" t="s">
        <v>6507</v>
      </c>
      <c r="Z359" s="77"/>
    </row>
    <row r="360" spans="1:26" x14ac:dyDescent="0.25">
      <c r="A360" s="62" t="s">
        <v>382</v>
      </c>
      <c r="B360" s="62" t="s">
        <v>1956</v>
      </c>
      <c r="C360" s="63"/>
      <c r="D360" s="64"/>
      <c r="E360" s="65"/>
      <c r="F360" s="66"/>
      <c r="G360" s="63"/>
      <c r="H360" s="67"/>
      <c r="I360" s="68"/>
      <c r="J360" s="68"/>
      <c r="K360" s="34"/>
      <c r="L360" s="75">
        <v>360</v>
      </c>
      <c r="M3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60" s="70"/>
      <c r="O360" s="77" t="s">
        <v>2367</v>
      </c>
      <c r="P360" s="79">
        <v>44066.13318287037</v>
      </c>
      <c r="Q360" s="77" t="s">
        <v>2523</v>
      </c>
      <c r="R360" s="77"/>
      <c r="S360" s="77"/>
      <c r="T360" s="77"/>
      <c r="U360" s="79">
        <v>44066.13318287037</v>
      </c>
      <c r="V360" s="80" t="s">
        <v>4508</v>
      </c>
      <c r="W360" s="77"/>
      <c r="X360" s="77"/>
      <c r="Y360" s="83" t="s">
        <v>6508</v>
      </c>
      <c r="Z360" s="77"/>
    </row>
    <row r="361" spans="1:26" x14ac:dyDescent="0.25">
      <c r="A361" s="62" t="s">
        <v>382</v>
      </c>
      <c r="B361" s="62" t="s">
        <v>1957</v>
      </c>
      <c r="C361" s="63"/>
      <c r="D361" s="64"/>
      <c r="E361" s="65"/>
      <c r="F361" s="66"/>
      <c r="G361" s="63"/>
      <c r="H361" s="67"/>
      <c r="I361" s="68"/>
      <c r="J361" s="68"/>
      <c r="K361" s="34"/>
      <c r="L361" s="75">
        <v>361</v>
      </c>
      <c r="M3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61" s="70"/>
      <c r="O361" s="77" t="s">
        <v>2367</v>
      </c>
      <c r="P361" s="79">
        <v>44066.13318287037</v>
      </c>
      <c r="Q361" s="77" t="s">
        <v>2523</v>
      </c>
      <c r="R361" s="77"/>
      <c r="S361" s="77"/>
      <c r="T361" s="77"/>
      <c r="U361" s="79">
        <v>44066.13318287037</v>
      </c>
      <c r="V361" s="80" t="s">
        <v>4508</v>
      </c>
      <c r="W361" s="77"/>
      <c r="X361" s="77"/>
      <c r="Y361" s="83" t="s">
        <v>6508</v>
      </c>
      <c r="Z361" s="77"/>
    </row>
    <row r="362" spans="1:26" x14ac:dyDescent="0.25">
      <c r="A362" s="62" t="s">
        <v>383</v>
      </c>
      <c r="B362" s="62" t="s">
        <v>1958</v>
      </c>
      <c r="C362" s="63"/>
      <c r="D362" s="64"/>
      <c r="E362" s="65"/>
      <c r="F362" s="66"/>
      <c r="G362" s="63"/>
      <c r="H362" s="67"/>
      <c r="I362" s="68"/>
      <c r="J362" s="68"/>
      <c r="K362" s="34"/>
      <c r="L362" s="75">
        <v>362</v>
      </c>
      <c r="M3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62" s="70"/>
      <c r="O362" s="77" t="s">
        <v>2366</v>
      </c>
      <c r="P362" s="79">
        <v>44066.143761574072</v>
      </c>
      <c r="Q362" s="77" t="s">
        <v>2524</v>
      </c>
      <c r="R362" s="77"/>
      <c r="S362" s="77"/>
      <c r="T362" s="77"/>
      <c r="U362" s="79">
        <v>44066.143761574072</v>
      </c>
      <c r="V362" s="80" t="s">
        <v>4509</v>
      </c>
      <c r="W362" s="77"/>
      <c r="X362" s="77"/>
      <c r="Y362" s="83" t="s">
        <v>6509</v>
      </c>
      <c r="Z362" s="83" t="s">
        <v>8350</v>
      </c>
    </row>
    <row r="363" spans="1:26" x14ac:dyDescent="0.25">
      <c r="A363" s="62" t="s">
        <v>384</v>
      </c>
      <c r="B363" s="62" t="s">
        <v>1959</v>
      </c>
      <c r="C363" s="63"/>
      <c r="D363" s="64"/>
      <c r="E363" s="65"/>
      <c r="F363" s="66"/>
      <c r="G363" s="63"/>
      <c r="H363" s="67"/>
      <c r="I363" s="68"/>
      <c r="J363" s="68"/>
      <c r="K363" s="34"/>
      <c r="L363" s="75">
        <v>363</v>
      </c>
      <c r="M3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63" s="70"/>
      <c r="O363" s="77" t="s">
        <v>2367</v>
      </c>
      <c r="P363" s="79">
        <v>44066.156030092592</v>
      </c>
      <c r="Q363" s="77" t="s">
        <v>2525</v>
      </c>
      <c r="R363" s="77"/>
      <c r="S363" s="77"/>
      <c r="T363" s="77"/>
      <c r="U363" s="79">
        <v>44066.156030092592</v>
      </c>
      <c r="V363" s="80" t="s">
        <v>4510</v>
      </c>
      <c r="W363" s="77"/>
      <c r="X363" s="77"/>
      <c r="Y363" s="83" t="s">
        <v>6510</v>
      </c>
      <c r="Z363" s="77"/>
    </row>
    <row r="364" spans="1:26" x14ac:dyDescent="0.25">
      <c r="A364" s="62" t="s">
        <v>385</v>
      </c>
      <c r="B364" s="62" t="s">
        <v>1960</v>
      </c>
      <c r="C364" s="63"/>
      <c r="D364" s="64"/>
      <c r="E364" s="65"/>
      <c r="F364" s="66"/>
      <c r="G364" s="63"/>
      <c r="H364" s="67"/>
      <c r="I364" s="68"/>
      <c r="J364" s="68"/>
      <c r="K364" s="34"/>
      <c r="L364" s="75">
        <v>364</v>
      </c>
      <c r="M3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64" s="70"/>
      <c r="O364" s="77" t="s">
        <v>2366</v>
      </c>
      <c r="P364" s="79">
        <v>44065.199803240743</v>
      </c>
      <c r="Q364" s="77" t="s">
        <v>2526</v>
      </c>
      <c r="R364" s="80" t="s">
        <v>3536</v>
      </c>
      <c r="S364" s="77" t="s">
        <v>4267</v>
      </c>
      <c r="T364" s="77"/>
      <c r="U364" s="79">
        <v>44065.199803240743</v>
      </c>
      <c r="V364" s="80" t="s">
        <v>4511</v>
      </c>
      <c r="W364" s="77"/>
      <c r="X364" s="77"/>
      <c r="Y364" s="83" t="s">
        <v>6511</v>
      </c>
      <c r="Z364" s="83" t="s">
        <v>8351</v>
      </c>
    </row>
    <row r="365" spans="1:26" x14ac:dyDescent="0.25">
      <c r="A365" s="62" t="s">
        <v>385</v>
      </c>
      <c r="B365" s="62" t="s">
        <v>1960</v>
      </c>
      <c r="C365" s="63"/>
      <c r="D365" s="64"/>
      <c r="E365" s="65"/>
      <c r="F365" s="66"/>
      <c r="G365" s="63"/>
      <c r="H365" s="67"/>
      <c r="I365" s="68"/>
      <c r="J365" s="68"/>
      <c r="K365" s="34"/>
      <c r="L365" s="75">
        <v>365</v>
      </c>
      <c r="M3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65" s="70"/>
      <c r="O365" s="77" t="s">
        <v>2366</v>
      </c>
      <c r="P365" s="79">
        <v>44066.167592592596</v>
      </c>
      <c r="Q365" s="77" t="s">
        <v>2527</v>
      </c>
      <c r="R365" s="80" t="s">
        <v>3537</v>
      </c>
      <c r="S365" s="77" t="s">
        <v>4267</v>
      </c>
      <c r="T365" s="77"/>
      <c r="U365" s="79">
        <v>44066.167592592596</v>
      </c>
      <c r="V365" s="80" t="s">
        <v>4512</v>
      </c>
      <c r="W365" s="77"/>
      <c r="X365" s="77"/>
      <c r="Y365" s="83" t="s">
        <v>6512</v>
      </c>
      <c r="Z365" s="83" t="s">
        <v>8352</v>
      </c>
    </row>
    <row r="366" spans="1:26" x14ac:dyDescent="0.25">
      <c r="A366" s="62" t="s">
        <v>386</v>
      </c>
      <c r="B366" s="62" t="s">
        <v>386</v>
      </c>
      <c r="C366" s="63"/>
      <c r="D366" s="64"/>
      <c r="E366" s="65"/>
      <c r="F366" s="66"/>
      <c r="G366" s="63"/>
      <c r="H366" s="67"/>
      <c r="I366" s="68"/>
      <c r="J366" s="68"/>
      <c r="K366" s="34"/>
      <c r="L366" s="75">
        <v>366</v>
      </c>
      <c r="M3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66" s="70"/>
      <c r="O366" s="77" t="s">
        <v>178</v>
      </c>
      <c r="P366" s="79">
        <v>44066.151331018518</v>
      </c>
      <c r="Q366" s="77" t="s">
        <v>2528</v>
      </c>
      <c r="R366" s="80" t="s">
        <v>3538</v>
      </c>
      <c r="S366" s="77" t="s">
        <v>4267</v>
      </c>
      <c r="T366" s="77"/>
      <c r="U366" s="79">
        <v>44066.151331018518</v>
      </c>
      <c r="V366" s="80" t="s">
        <v>4513</v>
      </c>
      <c r="W366" s="77"/>
      <c r="X366" s="77"/>
      <c r="Y366" s="83" t="s">
        <v>6513</v>
      </c>
      <c r="Z366" s="77"/>
    </row>
    <row r="367" spans="1:26" x14ac:dyDescent="0.25">
      <c r="A367" s="62" t="s">
        <v>386</v>
      </c>
      <c r="B367" s="62" t="s">
        <v>1961</v>
      </c>
      <c r="C367" s="63"/>
      <c r="D367" s="64"/>
      <c r="E367" s="65"/>
      <c r="F367" s="66"/>
      <c r="G367" s="63"/>
      <c r="H367" s="67"/>
      <c r="I367" s="68"/>
      <c r="J367" s="68"/>
      <c r="K367" s="34"/>
      <c r="L367" s="75">
        <v>367</v>
      </c>
      <c r="M3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67" s="70"/>
      <c r="O367" s="77" t="s">
        <v>2367</v>
      </c>
      <c r="P367" s="79">
        <v>44066.168032407404</v>
      </c>
      <c r="Q367" s="77" t="s">
        <v>2529</v>
      </c>
      <c r="R367" s="80" t="s">
        <v>3539</v>
      </c>
      <c r="S367" s="77" t="s">
        <v>4267</v>
      </c>
      <c r="T367" s="77"/>
      <c r="U367" s="79">
        <v>44066.168032407404</v>
      </c>
      <c r="V367" s="80" t="s">
        <v>4514</v>
      </c>
      <c r="W367" s="77"/>
      <c r="X367" s="77"/>
      <c r="Y367" s="83" t="s">
        <v>6514</v>
      </c>
      <c r="Z367" s="83" t="s">
        <v>6739</v>
      </c>
    </row>
    <row r="368" spans="1:26" x14ac:dyDescent="0.25">
      <c r="A368" s="62" t="s">
        <v>386</v>
      </c>
      <c r="B368" s="62" t="s">
        <v>562</v>
      </c>
      <c r="C368" s="63"/>
      <c r="D368" s="64"/>
      <c r="E368" s="65"/>
      <c r="F368" s="66"/>
      <c r="G368" s="63"/>
      <c r="H368" s="67"/>
      <c r="I368" s="68"/>
      <c r="J368" s="68"/>
      <c r="K368" s="34"/>
      <c r="L368" s="75">
        <v>368</v>
      </c>
      <c r="M3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68" s="70"/>
      <c r="O368" s="77" t="s">
        <v>2366</v>
      </c>
      <c r="P368" s="79">
        <v>44066.168032407404</v>
      </c>
      <c r="Q368" s="77" t="s">
        <v>2529</v>
      </c>
      <c r="R368" s="80" t="s">
        <v>3539</v>
      </c>
      <c r="S368" s="77" t="s">
        <v>4267</v>
      </c>
      <c r="T368" s="77"/>
      <c r="U368" s="79">
        <v>44066.168032407404</v>
      </c>
      <c r="V368" s="80" t="s">
        <v>4514</v>
      </c>
      <c r="W368" s="77"/>
      <c r="X368" s="77"/>
      <c r="Y368" s="83" t="s">
        <v>6514</v>
      </c>
      <c r="Z368" s="83" t="s">
        <v>6739</v>
      </c>
    </row>
    <row r="369" spans="1:26" x14ac:dyDescent="0.25">
      <c r="A369" s="62" t="s">
        <v>387</v>
      </c>
      <c r="B369" s="62" t="s">
        <v>1890</v>
      </c>
      <c r="C369" s="63"/>
      <c r="D369" s="64"/>
      <c r="E369" s="65"/>
      <c r="F369" s="66"/>
      <c r="G369" s="63"/>
      <c r="H369" s="67"/>
      <c r="I369" s="68"/>
      <c r="J369" s="68"/>
      <c r="K369" s="34"/>
      <c r="L369" s="75">
        <v>369</v>
      </c>
      <c r="M3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69" s="70"/>
      <c r="O369" s="77" t="s">
        <v>2367</v>
      </c>
      <c r="P369" s="79">
        <v>44066.18644675926</v>
      </c>
      <c r="Q369" s="77" t="s">
        <v>2530</v>
      </c>
      <c r="R369" s="80" t="s">
        <v>3540</v>
      </c>
      <c r="S369" s="77" t="s">
        <v>4267</v>
      </c>
      <c r="T369" s="77"/>
      <c r="U369" s="79">
        <v>44066.18644675926</v>
      </c>
      <c r="V369" s="80" t="s">
        <v>4515</v>
      </c>
      <c r="W369" s="77"/>
      <c r="X369" s="77"/>
      <c r="Y369" s="83" t="s">
        <v>6515</v>
      </c>
      <c r="Z369" s="83" t="s">
        <v>6910</v>
      </c>
    </row>
    <row r="370" spans="1:26" x14ac:dyDescent="0.25">
      <c r="A370" s="62" t="s">
        <v>387</v>
      </c>
      <c r="B370" s="62" t="s">
        <v>584</v>
      </c>
      <c r="C370" s="63"/>
      <c r="D370" s="64"/>
      <c r="E370" s="65"/>
      <c r="F370" s="66"/>
      <c r="G370" s="63"/>
      <c r="H370" s="67"/>
      <c r="I370" s="68"/>
      <c r="J370" s="68"/>
      <c r="K370" s="34"/>
      <c r="L370" s="75">
        <v>370</v>
      </c>
      <c r="M3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70" s="70"/>
      <c r="O370" s="77" t="s">
        <v>2366</v>
      </c>
      <c r="P370" s="79">
        <v>44066.18644675926</v>
      </c>
      <c r="Q370" s="77" t="s">
        <v>2530</v>
      </c>
      <c r="R370" s="80" t="s">
        <v>3540</v>
      </c>
      <c r="S370" s="77" t="s">
        <v>4267</v>
      </c>
      <c r="T370" s="77"/>
      <c r="U370" s="79">
        <v>44066.18644675926</v>
      </c>
      <c r="V370" s="80" t="s">
        <v>4515</v>
      </c>
      <c r="W370" s="77"/>
      <c r="X370" s="77"/>
      <c r="Y370" s="83" t="s">
        <v>6515</v>
      </c>
      <c r="Z370" s="83" t="s">
        <v>6910</v>
      </c>
    </row>
    <row r="371" spans="1:26" x14ac:dyDescent="0.25">
      <c r="A371" s="62" t="s">
        <v>388</v>
      </c>
      <c r="B371" s="62" t="s">
        <v>1871</v>
      </c>
      <c r="C371" s="63"/>
      <c r="D371" s="64"/>
      <c r="E371" s="65"/>
      <c r="F371" s="66"/>
      <c r="G371" s="63"/>
      <c r="H371" s="67"/>
      <c r="I371" s="68"/>
      <c r="J371" s="68"/>
      <c r="K371" s="34"/>
      <c r="L371" s="75">
        <v>371</v>
      </c>
      <c r="M3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71" s="70"/>
      <c r="O371" s="77" t="s">
        <v>2367</v>
      </c>
      <c r="P371" s="79">
        <v>44065.057673611111</v>
      </c>
      <c r="Q371" s="77" t="s">
        <v>2531</v>
      </c>
      <c r="R371" s="80" t="s">
        <v>3541</v>
      </c>
      <c r="S371" s="77" t="s">
        <v>4267</v>
      </c>
      <c r="T371" s="77"/>
      <c r="U371" s="79">
        <v>44065.057673611111</v>
      </c>
      <c r="V371" s="80" t="s">
        <v>4516</v>
      </c>
      <c r="W371" s="77"/>
      <c r="X371" s="77"/>
      <c r="Y371" s="83" t="s">
        <v>6516</v>
      </c>
      <c r="Z371" s="83" t="s">
        <v>8291</v>
      </c>
    </row>
    <row r="372" spans="1:26" x14ac:dyDescent="0.25">
      <c r="A372" s="62" t="s">
        <v>388</v>
      </c>
      <c r="B372" s="62" t="s">
        <v>1872</v>
      </c>
      <c r="C372" s="63"/>
      <c r="D372" s="64"/>
      <c r="E372" s="65"/>
      <c r="F372" s="66"/>
      <c r="G372" s="63"/>
      <c r="H372" s="67"/>
      <c r="I372" s="68"/>
      <c r="J372" s="68"/>
      <c r="K372" s="34"/>
      <c r="L372" s="75">
        <v>372</v>
      </c>
      <c r="M3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72" s="70"/>
      <c r="O372" s="77" t="s">
        <v>2366</v>
      </c>
      <c r="P372" s="79">
        <v>44065.057673611111</v>
      </c>
      <c r="Q372" s="77" t="s">
        <v>2531</v>
      </c>
      <c r="R372" s="80" t="s">
        <v>3541</v>
      </c>
      <c r="S372" s="77" t="s">
        <v>4267</v>
      </c>
      <c r="T372" s="77"/>
      <c r="U372" s="79">
        <v>44065.057673611111</v>
      </c>
      <c r="V372" s="80" t="s">
        <v>4516</v>
      </c>
      <c r="W372" s="77"/>
      <c r="X372" s="77"/>
      <c r="Y372" s="83" t="s">
        <v>6516</v>
      </c>
      <c r="Z372" s="83" t="s">
        <v>8291</v>
      </c>
    </row>
    <row r="373" spans="1:26" x14ac:dyDescent="0.25">
      <c r="A373" s="62" t="s">
        <v>389</v>
      </c>
      <c r="B373" s="62" t="s">
        <v>388</v>
      </c>
      <c r="C373" s="63"/>
      <c r="D373" s="64"/>
      <c r="E373" s="65"/>
      <c r="F373" s="66"/>
      <c r="G373" s="63"/>
      <c r="H373" s="67"/>
      <c r="I373" s="68"/>
      <c r="J373" s="68"/>
      <c r="K373" s="34"/>
      <c r="L373" s="75">
        <v>373</v>
      </c>
      <c r="M3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73" s="70"/>
      <c r="O373" s="77" t="s">
        <v>2367</v>
      </c>
      <c r="P373" s="79">
        <v>44066.198599537034</v>
      </c>
      <c r="Q373" s="77" t="s">
        <v>2532</v>
      </c>
      <c r="R373" s="77"/>
      <c r="S373" s="77"/>
      <c r="T373" s="77"/>
      <c r="U373" s="79">
        <v>44066.198599537034</v>
      </c>
      <c r="V373" s="80" t="s">
        <v>4517</v>
      </c>
      <c r="W373" s="77"/>
      <c r="X373" s="77"/>
      <c r="Y373" s="83" t="s">
        <v>6517</v>
      </c>
      <c r="Z373" s="77"/>
    </row>
    <row r="374" spans="1:26" x14ac:dyDescent="0.25">
      <c r="A374" s="62" t="s">
        <v>389</v>
      </c>
      <c r="B374" s="62" t="s">
        <v>1871</v>
      </c>
      <c r="C374" s="63"/>
      <c r="D374" s="64"/>
      <c r="E374" s="65"/>
      <c r="F374" s="66"/>
      <c r="G374" s="63"/>
      <c r="H374" s="67"/>
      <c r="I374" s="68"/>
      <c r="J374" s="68"/>
      <c r="K374" s="34"/>
      <c r="L374" s="75">
        <v>374</v>
      </c>
      <c r="M3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74" s="70"/>
      <c r="O374" s="77" t="s">
        <v>2367</v>
      </c>
      <c r="P374" s="79">
        <v>44066.198599537034</v>
      </c>
      <c r="Q374" s="77" t="s">
        <v>2532</v>
      </c>
      <c r="R374" s="77"/>
      <c r="S374" s="77"/>
      <c r="T374" s="77"/>
      <c r="U374" s="79">
        <v>44066.198599537034</v>
      </c>
      <c r="V374" s="80" t="s">
        <v>4517</v>
      </c>
      <c r="W374" s="77"/>
      <c r="X374" s="77"/>
      <c r="Y374" s="83" t="s">
        <v>6517</v>
      </c>
      <c r="Z374" s="77"/>
    </row>
    <row r="375" spans="1:26" x14ac:dyDescent="0.25">
      <c r="A375" s="62" t="s">
        <v>389</v>
      </c>
      <c r="B375" s="62" t="s">
        <v>1872</v>
      </c>
      <c r="C375" s="63"/>
      <c r="D375" s="64"/>
      <c r="E375" s="65"/>
      <c r="F375" s="66"/>
      <c r="G375" s="63"/>
      <c r="H375" s="67"/>
      <c r="I375" s="68"/>
      <c r="J375" s="68"/>
      <c r="K375" s="34"/>
      <c r="L375" s="75">
        <v>375</v>
      </c>
      <c r="M3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75" s="70"/>
      <c r="O375" s="77" t="s">
        <v>2367</v>
      </c>
      <c r="P375" s="79">
        <v>44066.198599537034</v>
      </c>
      <c r="Q375" s="77" t="s">
        <v>2532</v>
      </c>
      <c r="R375" s="77"/>
      <c r="S375" s="77"/>
      <c r="T375" s="77"/>
      <c r="U375" s="79">
        <v>44066.198599537034</v>
      </c>
      <c r="V375" s="80" t="s">
        <v>4517</v>
      </c>
      <c r="W375" s="77"/>
      <c r="X375" s="77"/>
      <c r="Y375" s="83" t="s">
        <v>6517</v>
      </c>
      <c r="Z375" s="77"/>
    </row>
    <row r="376" spans="1:26" x14ac:dyDescent="0.25">
      <c r="A376" s="62" t="s">
        <v>390</v>
      </c>
      <c r="B376" s="62" t="s">
        <v>1962</v>
      </c>
      <c r="C376" s="63"/>
      <c r="D376" s="64"/>
      <c r="E376" s="65"/>
      <c r="F376" s="66"/>
      <c r="G376" s="63"/>
      <c r="H376" s="67"/>
      <c r="I376" s="68"/>
      <c r="J376" s="68"/>
      <c r="K376" s="34"/>
      <c r="L376" s="75">
        <v>376</v>
      </c>
      <c r="M3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76" s="70"/>
      <c r="O376" s="77" t="s">
        <v>2366</v>
      </c>
      <c r="P376" s="79">
        <v>44066.203009259261</v>
      </c>
      <c r="Q376" s="77" t="s">
        <v>2533</v>
      </c>
      <c r="R376" s="77"/>
      <c r="S376" s="77"/>
      <c r="T376" s="77"/>
      <c r="U376" s="79">
        <v>44066.203009259261</v>
      </c>
      <c r="V376" s="80" t="s">
        <v>4518</v>
      </c>
      <c r="W376" s="77"/>
      <c r="X376" s="77"/>
      <c r="Y376" s="83" t="s">
        <v>6518</v>
      </c>
      <c r="Z376" s="83" t="s">
        <v>8353</v>
      </c>
    </row>
    <row r="377" spans="1:26" x14ac:dyDescent="0.25">
      <c r="A377" s="62" t="s">
        <v>391</v>
      </c>
      <c r="B377" s="62" t="s">
        <v>1963</v>
      </c>
      <c r="C377" s="63"/>
      <c r="D377" s="64"/>
      <c r="E377" s="65"/>
      <c r="F377" s="66"/>
      <c r="G377" s="63"/>
      <c r="H377" s="67"/>
      <c r="I377" s="68"/>
      <c r="J377" s="68"/>
      <c r="K377" s="34"/>
      <c r="L377" s="75">
        <v>377</v>
      </c>
      <c r="M3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77" s="70"/>
      <c r="O377" s="77" t="s">
        <v>2367</v>
      </c>
      <c r="P377" s="79">
        <v>44066.203275462962</v>
      </c>
      <c r="Q377" s="77" t="s">
        <v>2534</v>
      </c>
      <c r="R377" s="77"/>
      <c r="S377" s="77"/>
      <c r="T377" s="77"/>
      <c r="U377" s="79">
        <v>44066.203275462962</v>
      </c>
      <c r="V377" s="80" t="s">
        <v>4519</v>
      </c>
      <c r="W377" s="77"/>
      <c r="X377" s="77"/>
      <c r="Y377" s="83" t="s">
        <v>6519</v>
      </c>
      <c r="Z377" s="77"/>
    </row>
    <row r="378" spans="1:26" x14ac:dyDescent="0.25">
      <c r="A378" s="62" t="s">
        <v>300</v>
      </c>
      <c r="B378" s="62" t="s">
        <v>1864</v>
      </c>
      <c r="C378" s="63"/>
      <c r="D378" s="64"/>
      <c r="E378" s="65"/>
      <c r="F378" s="66"/>
      <c r="G378" s="63"/>
      <c r="H378" s="67"/>
      <c r="I378" s="68"/>
      <c r="J378" s="68"/>
      <c r="K378" s="34"/>
      <c r="L378" s="75">
        <v>378</v>
      </c>
      <c r="M3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78" s="70"/>
      <c r="O378" s="77" t="s">
        <v>2366</v>
      </c>
      <c r="P378" s="79">
        <v>44064.87096064815</v>
      </c>
      <c r="Q378" s="77" t="s">
        <v>2535</v>
      </c>
      <c r="R378" s="80" t="s">
        <v>3542</v>
      </c>
      <c r="S378" s="77" t="s">
        <v>4267</v>
      </c>
      <c r="T378" s="77"/>
      <c r="U378" s="79">
        <v>44064.87096064815</v>
      </c>
      <c r="V378" s="80" t="s">
        <v>4520</v>
      </c>
      <c r="W378" s="77"/>
      <c r="X378" s="77"/>
      <c r="Y378" s="83" t="s">
        <v>6520</v>
      </c>
      <c r="Z378" s="83" t="s">
        <v>8354</v>
      </c>
    </row>
    <row r="379" spans="1:26" x14ac:dyDescent="0.25">
      <c r="A379" s="62" t="s">
        <v>300</v>
      </c>
      <c r="B379" s="62" t="s">
        <v>1877</v>
      </c>
      <c r="C379" s="63"/>
      <c r="D379" s="64"/>
      <c r="E379" s="65"/>
      <c r="F379" s="66"/>
      <c r="G379" s="63"/>
      <c r="H379" s="67"/>
      <c r="I379" s="68"/>
      <c r="J379" s="68"/>
      <c r="K379" s="34"/>
      <c r="L379" s="75">
        <v>379</v>
      </c>
      <c r="M3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79" s="70"/>
      <c r="O379" s="77" t="s">
        <v>2367</v>
      </c>
      <c r="P379" s="79">
        <v>44064.873912037037</v>
      </c>
      <c r="Q379" s="77" t="s">
        <v>2414</v>
      </c>
      <c r="R379" s="80" t="s">
        <v>3445</v>
      </c>
      <c r="S379" s="77" t="s">
        <v>4267</v>
      </c>
      <c r="T379" s="77"/>
      <c r="U379" s="79">
        <v>44064.873912037037</v>
      </c>
      <c r="V379" s="80" t="s">
        <v>4389</v>
      </c>
      <c r="W379" s="77"/>
      <c r="X379" s="77"/>
      <c r="Y379" s="83" t="s">
        <v>6389</v>
      </c>
      <c r="Z379" s="83" t="s">
        <v>8292</v>
      </c>
    </row>
    <row r="380" spans="1:26" x14ac:dyDescent="0.25">
      <c r="A380" s="62" t="s">
        <v>300</v>
      </c>
      <c r="B380" s="62" t="s">
        <v>1895</v>
      </c>
      <c r="C380" s="63"/>
      <c r="D380" s="64"/>
      <c r="E380" s="65"/>
      <c r="F380" s="66"/>
      <c r="G380" s="63"/>
      <c r="H380" s="67"/>
      <c r="I380" s="68"/>
      <c r="J380" s="68"/>
      <c r="K380" s="34"/>
      <c r="L380" s="75">
        <v>380</v>
      </c>
      <c r="M3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80" s="70"/>
      <c r="O380" s="77" t="s">
        <v>2367</v>
      </c>
      <c r="P380" s="79">
        <v>44064.873969907407</v>
      </c>
      <c r="Q380" s="77" t="s">
        <v>2536</v>
      </c>
      <c r="R380" s="80" t="s">
        <v>3543</v>
      </c>
      <c r="S380" s="77" t="s">
        <v>4267</v>
      </c>
      <c r="T380" s="77"/>
      <c r="U380" s="79">
        <v>44064.873969907407</v>
      </c>
      <c r="V380" s="80" t="s">
        <v>4521</v>
      </c>
      <c r="W380" s="77"/>
      <c r="X380" s="77"/>
      <c r="Y380" s="83" t="s">
        <v>6521</v>
      </c>
      <c r="Z380" s="83" t="s">
        <v>8355</v>
      </c>
    </row>
    <row r="381" spans="1:26" x14ac:dyDescent="0.25">
      <c r="A381" s="62" t="s">
        <v>300</v>
      </c>
      <c r="B381" s="62" t="s">
        <v>1877</v>
      </c>
      <c r="C381" s="63"/>
      <c r="D381" s="64"/>
      <c r="E381" s="65"/>
      <c r="F381" s="66"/>
      <c r="G381" s="63"/>
      <c r="H381" s="67"/>
      <c r="I381" s="68"/>
      <c r="J381" s="68"/>
      <c r="K381" s="34"/>
      <c r="L381" s="75">
        <v>381</v>
      </c>
      <c r="M3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81" s="70"/>
      <c r="O381" s="77" t="s">
        <v>2366</v>
      </c>
      <c r="P381" s="79">
        <v>44064.873969907407</v>
      </c>
      <c r="Q381" s="77" t="s">
        <v>2536</v>
      </c>
      <c r="R381" s="80" t="s">
        <v>3543</v>
      </c>
      <c r="S381" s="77" t="s">
        <v>4267</v>
      </c>
      <c r="T381" s="77"/>
      <c r="U381" s="79">
        <v>44064.873969907407</v>
      </c>
      <c r="V381" s="80" t="s">
        <v>4521</v>
      </c>
      <c r="W381" s="77"/>
      <c r="X381" s="77"/>
      <c r="Y381" s="83" t="s">
        <v>6521</v>
      </c>
      <c r="Z381" s="83" t="s">
        <v>8355</v>
      </c>
    </row>
    <row r="382" spans="1:26" x14ac:dyDescent="0.25">
      <c r="A382" s="62" t="s">
        <v>300</v>
      </c>
      <c r="B382" s="62" t="s">
        <v>1864</v>
      </c>
      <c r="C382" s="63"/>
      <c r="D382" s="64"/>
      <c r="E382" s="65"/>
      <c r="F382" s="66"/>
      <c r="G382" s="63"/>
      <c r="H382" s="67"/>
      <c r="I382" s="68"/>
      <c r="J382" s="68"/>
      <c r="K382" s="34"/>
      <c r="L382" s="75">
        <v>382</v>
      </c>
      <c r="M3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82" s="70"/>
      <c r="O382" s="77" t="s">
        <v>2366</v>
      </c>
      <c r="P382" s="79">
        <v>44064.938414351855</v>
      </c>
      <c r="Q382" s="77" t="s">
        <v>2537</v>
      </c>
      <c r="R382" s="80" t="s">
        <v>3544</v>
      </c>
      <c r="S382" s="77" t="s">
        <v>4267</v>
      </c>
      <c r="T382" s="77"/>
      <c r="U382" s="79">
        <v>44064.938414351855</v>
      </c>
      <c r="V382" s="80" t="s">
        <v>4522</v>
      </c>
      <c r="W382" s="77"/>
      <c r="X382" s="77"/>
      <c r="Y382" s="83" t="s">
        <v>6522</v>
      </c>
      <c r="Z382" s="83" t="s">
        <v>8288</v>
      </c>
    </row>
    <row r="383" spans="1:26" x14ac:dyDescent="0.25">
      <c r="A383" s="62" t="s">
        <v>300</v>
      </c>
      <c r="B383" s="62" t="s">
        <v>1871</v>
      </c>
      <c r="C383" s="63"/>
      <c r="D383" s="64"/>
      <c r="E383" s="65"/>
      <c r="F383" s="66"/>
      <c r="G383" s="63"/>
      <c r="H383" s="67"/>
      <c r="I383" s="68"/>
      <c r="J383" s="68"/>
      <c r="K383" s="34"/>
      <c r="L383" s="75">
        <v>383</v>
      </c>
      <c r="M3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83" s="70"/>
      <c r="O383" s="77" t="s">
        <v>2367</v>
      </c>
      <c r="P383" s="79">
        <v>44065.057511574072</v>
      </c>
      <c r="Q383" s="77" t="s">
        <v>2538</v>
      </c>
      <c r="R383" s="80" t="s">
        <v>3545</v>
      </c>
      <c r="S383" s="77" t="s">
        <v>4267</v>
      </c>
      <c r="T383" s="77"/>
      <c r="U383" s="79">
        <v>44065.057511574072</v>
      </c>
      <c r="V383" s="80" t="s">
        <v>4523</v>
      </c>
      <c r="W383" s="77"/>
      <c r="X383" s="77"/>
      <c r="Y383" s="83" t="s">
        <v>6523</v>
      </c>
      <c r="Z383" s="83" t="s">
        <v>8291</v>
      </c>
    </row>
    <row r="384" spans="1:26" x14ac:dyDescent="0.25">
      <c r="A384" s="62" t="s">
        <v>300</v>
      </c>
      <c r="B384" s="62" t="s">
        <v>1872</v>
      </c>
      <c r="C384" s="63"/>
      <c r="D384" s="64"/>
      <c r="E384" s="65"/>
      <c r="F384" s="66"/>
      <c r="G384" s="63"/>
      <c r="H384" s="67"/>
      <c r="I384" s="68"/>
      <c r="J384" s="68"/>
      <c r="K384" s="34"/>
      <c r="L384" s="75">
        <v>384</v>
      </c>
      <c r="M3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84" s="70"/>
      <c r="O384" s="77" t="s">
        <v>2366</v>
      </c>
      <c r="P384" s="79">
        <v>44065.057511574072</v>
      </c>
      <c r="Q384" s="77" t="s">
        <v>2538</v>
      </c>
      <c r="R384" s="80" t="s">
        <v>3545</v>
      </c>
      <c r="S384" s="77" t="s">
        <v>4267</v>
      </c>
      <c r="T384" s="77"/>
      <c r="U384" s="79">
        <v>44065.057511574072</v>
      </c>
      <c r="V384" s="80" t="s">
        <v>4523</v>
      </c>
      <c r="W384" s="77"/>
      <c r="X384" s="77"/>
      <c r="Y384" s="83" t="s">
        <v>6523</v>
      </c>
      <c r="Z384" s="83" t="s">
        <v>8291</v>
      </c>
    </row>
    <row r="385" spans="1:26" x14ac:dyDescent="0.25">
      <c r="A385" s="62" t="s">
        <v>300</v>
      </c>
      <c r="B385" s="62" t="s">
        <v>1872</v>
      </c>
      <c r="C385" s="63"/>
      <c r="D385" s="64"/>
      <c r="E385" s="65"/>
      <c r="F385" s="66"/>
      <c r="G385" s="63"/>
      <c r="H385" s="67"/>
      <c r="I385" s="68"/>
      <c r="J385" s="68"/>
      <c r="K385" s="34"/>
      <c r="L385" s="75">
        <v>385</v>
      </c>
      <c r="M3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85" s="70"/>
      <c r="O385" s="77" t="s">
        <v>2367</v>
      </c>
      <c r="P385" s="79">
        <v>44065.058668981481</v>
      </c>
      <c r="Q385" s="77" t="s">
        <v>2539</v>
      </c>
      <c r="R385" s="80" t="s">
        <v>3546</v>
      </c>
      <c r="S385" s="77" t="s">
        <v>4267</v>
      </c>
      <c r="T385" s="77"/>
      <c r="U385" s="79">
        <v>44065.058668981481</v>
      </c>
      <c r="V385" s="80" t="s">
        <v>4524</v>
      </c>
      <c r="W385" s="77"/>
      <c r="X385" s="77"/>
      <c r="Y385" s="83" t="s">
        <v>6524</v>
      </c>
      <c r="Z385" s="83" t="s">
        <v>8356</v>
      </c>
    </row>
    <row r="386" spans="1:26" x14ac:dyDescent="0.25">
      <c r="A386" s="62" t="s">
        <v>300</v>
      </c>
      <c r="B386" s="62" t="s">
        <v>1875</v>
      </c>
      <c r="C386" s="63"/>
      <c r="D386" s="64"/>
      <c r="E386" s="65"/>
      <c r="F386" s="66"/>
      <c r="G386" s="63"/>
      <c r="H386" s="67"/>
      <c r="I386" s="68"/>
      <c r="J386" s="68"/>
      <c r="K386" s="34"/>
      <c r="L386" s="75">
        <v>386</v>
      </c>
      <c r="M3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86" s="70"/>
      <c r="O386" s="77" t="s">
        <v>2367</v>
      </c>
      <c r="P386" s="79">
        <v>44065.058668981481</v>
      </c>
      <c r="Q386" s="77" t="s">
        <v>2539</v>
      </c>
      <c r="R386" s="80" t="s">
        <v>3546</v>
      </c>
      <c r="S386" s="77" t="s">
        <v>4267</v>
      </c>
      <c r="T386" s="77"/>
      <c r="U386" s="79">
        <v>44065.058668981481</v>
      </c>
      <c r="V386" s="80" t="s">
        <v>4524</v>
      </c>
      <c r="W386" s="77"/>
      <c r="X386" s="77"/>
      <c r="Y386" s="83" t="s">
        <v>6524</v>
      </c>
      <c r="Z386" s="83" t="s">
        <v>8356</v>
      </c>
    </row>
    <row r="387" spans="1:26" x14ac:dyDescent="0.25">
      <c r="A387" s="62" t="s">
        <v>300</v>
      </c>
      <c r="B387" s="62" t="s">
        <v>1877</v>
      </c>
      <c r="C387" s="63"/>
      <c r="D387" s="64"/>
      <c r="E387" s="65"/>
      <c r="F387" s="66"/>
      <c r="G387" s="63"/>
      <c r="H387" s="67"/>
      <c r="I387" s="68"/>
      <c r="J387" s="68"/>
      <c r="K387" s="34"/>
      <c r="L387" s="75">
        <v>387</v>
      </c>
      <c r="M3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87" s="70"/>
      <c r="O387" s="77" t="s">
        <v>2366</v>
      </c>
      <c r="P387" s="79">
        <v>44065.058668981481</v>
      </c>
      <c r="Q387" s="77" t="s">
        <v>2539</v>
      </c>
      <c r="R387" s="80" t="s">
        <v>3546</v>
      </c>
      <c r="S387" s="77" t="s">
        <v>4267</v>
      </c>
      <c r="T387" s="77"/>
      <c r="U387" s="79">
        <v>44065.058668981481</v>
      </c>
      <c r="V387" s="80" t="s">
        <v>4524</v>
      </c>
      <c r="W387" s="77"/>
      <c r="X387" s="77"/>
      <c r="Y387" s="83" t="s">
        <v>6524</v>
      </c>
      <c r="Z387" s="83" t="s">
        <v>8356</v>
      </c>
    </row>
    <row r="388" spans="1:26" x14ac:dyDescent="0.25">
      <c r="A388" s="62" t="s">
        <v>391</v>
      </c>
      <c r="B388" s="62" t="s">
        <v>300</v>
      </c>
      <c r="C388" s="63"/>
      <c r="D388" s="64"/>
      <c r="E388" s="65"/>
      <c r="F388" s="66"/>
      <c r="G388" s="63"/>
      <c r="H388" s="67"/>
      <c r="I388" s="68"/>
      <c r="J388" s="68"/>
      <c r="K388" s="34"/>
      <c r="L388" s="75">
        <v>388</v>
      </c>
      <c r="M3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88" s="70"/>
      <c r="O388" s="77" t="s">
        <v>2367</v>
      </c>
      <c r="P388" s="79">
        <v>44066.203275462962</v>
      </c>
      <c r="Q388" s="77" t="s">
        <v>2534</v>
      </c>
      <c r="R388" s="77"/>
      <c r="S388" s="77"/>
      <c r="T388" s="77"/>
      <c r="U388" s="79">
        <v>44066.203275462962</v>
      </c>
      <c r="V388" s="80" t="s">
        <v>4519</v>
      </c>
      <c r="W388" s="77"/>
      <c r="X388" s="77"/>
      <c r="Y388" s="83" t="s">
        <v>6519</v>
      </c>
      <c r="Z388" s="77"/>
    </row>
    <row r="389" spans="1:26" x14ac:dyDescent="0.25">
      <c r="A389" s="62" t="s">
        <v>392</v>
      </c>
      <c r="B389" s="62" t="s">
        <v>1890</v>
      </c>
      <c r="C389" s="63"/>
      <c r="D389" s="64"/>
      <c r="E389" s="65"/>
      <c r="F389" s="66"/>
      <c r="G389" s="63"/>
      <c r="H389" s="67"/>
      <c r="I389" s="68"/>
      <c r="J389" s="68"/>
      <c r="K389" s="34"/>
      <c r="L389" s="75">
        <v>389</v>
      </c>
      <c r="M3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89" s="70"/>
      <c r="O389" s="77" t="s">
        <v>2367</v>
      </c>
      <c r="P389" s="79">
        <v>44066.221435185187</v>
      </c>
      <c r="Q389" s="77" t="s">
        <v>2540</v>
      </c>
      <c r="R389" s="80" t="s">
        <v>3547</v>
      </c>
      <c r="S389" s="77" t="s">
        <v>4267</v>
      </c>
      <c r="T389" s="77"/>
      <c r="U389" s="79">
        <v>44066.221435185187</v>
      </c>
      <c r="V389" s="80" t="s">
        <v>4525</v>
      </c>
      <c r="W389" s="77"/>
      <c r="X389" s="77"/>
      <c r="Y389" s="83" t="s">
        <v>6525</v>
      </c>
      <c r="Z389" s="83" t="s">
        <v>6908</v>
      </c>
    </row>
    <row r="390" spans="1:26" x14ac:dyDescent="0.25">
      <c r="A390" s="62" t="s">
        <v>392</v>
      </c>
      <c r="B390" s="62" t="s">
        <v>686</v>
      </c>
      <c r="C390" s="63"/>
      <c r="D390" s="64"/>
      <c r="E390" s="65"/>
      <c r="F390" s="66"/>
      <c r="G390" s="63"/>
      <c r="H390" s="67"/>
      <c r="I390" s="68"/>
      <c r="J390" s="68"/>
      <c r="K390" s="34"/>
      <c r="L390" s="75">
        <v>390</v>
      </c>
      <c r="M3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90" s="70"/>
      <c r="O390" s="77" t="s">
        <v>2367</v>
      </c>
      <c r="P390" s="79">
        <v>44066.221435185187</v>
      </c>
      <c r="Q390" s="77" t="s">
        <v>2540</v>
      </c>
      <c r="R390" s="80" t="s">
        <v>3547</v>
      </c>
      <c r="S390" s="77" t="s">
        <v>4267</v>
      </c>
      <c r="T390" s="77"/>
      <c r="U390" s="79">
        <v>44066.221435185187</v>
      </c>
      <c r="V390" s="80" t="s">
        <v>4525</v>
      </c>
      <c r="W390" s="77"/>
      <c r="X390" s="77"/>
      <c r="Y390" s="83" t="s">
        <v>6525</v>
      </c>
      <c r="Z390" s="83" t="s">
        <v>6908</v>
      </c>
    </row>
    <row r="391" spans="1:26" x14ac:dyDescent="0.25">
      <c r="A391" s="62" t="s">
        <v>392</v>
      </c>
      <c r="B391" s="62" t="s">
        <v>687</v>
      </c>
      <c r="C391" s="63"/>
      <c r="D391" s="64"/>
      <c r="E391" s="65"/>
      <c r="F391" s="66"/>
      <c r="G391" s="63"/>
      <c r="H391" s="67"/>
      <c r="I391" s="68"/>
      <c r="J391" s="68"/>
      <c r="K391" s="34"/>
      <c r="L391" s="75">
        <v>391</v>
      </c>
      <c r="M3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91" s="70"/>
      <c r="O391" s="77" t="s">
        <v>2367</v>
      </c>
      <c r="P391" s="79">
        <v>44066.221435185187</v>
      </c>
      <c r="Q391" s="77" t="s">
        <v>2540</v>
      </c>
      <c r="R391" s="80" t="s">
        <v>3547</v>
      </c>
      <c r="S391" s="77" t="s">
        <v>4267</v>
      </c>
      <c r="T391" s="77"/>
      <c r="U391" s="79">
        <v>44066.221435185187</v>
      </c>
      <c r="V391" s="80" t="s">
        <v>4525</v>
      </c>
      <c r="W391" s="77"/>
      <c r="X391" s="77"/>
      <c r="Y391" s="83" t="s">
        <v>6525</v>
      </c>
      <c r="Z391" s="83" t="s">
        <v>6908</v>
      </c>
    </row>
    <row r="392" spans="1:26" x14ac:dyDescent="0.25">
      <c r="A392" s="62" t="s">
        <v>392</v>
      </c>
      <c r="B392" s="62" t="s">
        <v>688</v>
      </c>
      <c r="C392" s="63"/>
      <c r="D392" s="64"/>
      <c r="E392" s="65"/>
      <c r="F392" s="66"/>
      <c r="G392" s="63"/>
      <c r="H392" s="67"/>
      <c r="I392" s="68"/>
      <c r="J392" s="68"/>
      <c r="K392" s="34"/>
      <c r="L392" s="75">
        <v>392</v>
      </c>
      <c r="M3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92" s="70"/>
      <c r="O392" s="77" t="s">
        <v>2367</v>
      </c>
      <c r="P392" s="79">
        <v>44066.221435185187</v>
      </c>
      <c r="Q392" s="77" t="s">
        <v>2540</v>
      </c>
      <c r="R392" s="80" t="s">
        <v>3547</v>
      </c>
      <c r="S392" s="77" t="s">
        <v>4267</v>
      </c>
      <c r="T392" s="77"/>
      <c r="U392" s="79">
        <v>44066.221435185187</v>
      </c>
      <c r="V392" s="80" t="s">
        <v>4525</v>
      </c>
      <c r="W392" s="77"/>
      <c r="X392" s="77"/>
      <c r="Y392" s="83" t="s">
        <v>6525</v>
      </c>
      <c r="Z392" s="83" t="s">
        <v>6908</v>
      </c>
    </row>
    <row r="393" spans="1:26" x14ac:dyDescent="0.25">
      <c r="A393" s="62" t="s">
        <v>392</v>
      </c>
      <c r="B393" s="62" t="s">
        <v>689</v>
      </c>
      <c r="C393" s="63"/>
      <c r="D393" s="64"/>
      <c r="E393" s="65"/>
      <c r="F393" s="66"/>
      <c r="G393" s="63"/>
      <c r="H393" s="67"/>
      <c r="I393" s="68"/>
      <c r="J393" s="68"/>
      <c r="K393" s="34"/>
      <c r="L393" s="75">
        <v>393</v>
      </c>
      <c r="M3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93" s="70"/>
      <c r="O393" s="77" t="s">
        <v>2366</v>
      </c>
      <c r="P393" s="79">
        <v>44066.221435185187</v>
      </c>
      <c r="Q393" s="77" t="s">
        <v>2540</v>
      </c>
      <c r="R393" s="80" t="s">
        <v>3547</v>
      </c>
      <c r="S393" s="77" t="s">
        <v>4267</v>
      </c>
      <c r="T393" s="77"/>
      <c r="U393" s="79">
        <v>44066.221435185187</v>
      </c>
      <c r="V393" s="80" t="s">
        <v>4525</v>
      </c>
      <c r="W393" s="77"/>
      <c r="X393" s="77"/>
      <c r="Y393" s="83" t="s">
        <v>6525</v>
      </c>
      <c r="Z393" s="83" t="s">
        <v>6908</v>
      </c>
    </row>
    <row r="394" spans="1:26" x14ac:dyDescent="0.25">
      <c r="A394" s="62" t="s">
        <v>393</v>
      </c>
      <c r="B394" s="62" t="s">
        <v>1964</v>
      </c>
      <c r="C394" s="63"/>
      <c r="D394" s="64"/>
      <c r="E394" s="65"/>
      <c r="F394" s="66"/>
      <c r="G394" s="63"/>
      <c r="H394" s="67"/>
      <c r="I394" s="68"/>
      <c r="J394" s="68"/>
      <c r="K394" s="34"/>
      <c r="L394" s="75">
        <v>394</v>
      </c>
      <c r="M3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94" s="70"/>
      <c r="O394" s="77" t="s">
        <v>2367</v>
      </c>
      <c r="P394" s="79">
        <v>44066.231840277775</v>
      </c>
      <c r="Q394" s="77" t="s">
        <v>2541</v>
      </c>
      <c r="R394" s="80" t="s">
        <v>3548</v>
      </c>
      <c r="S394" s="77" t="s">
        <v>4267</v>
      </c>
      <c r="T394" s="77"/>
      <c r="U394" s="79">
        <v>44066.231840277775</v>
      </c>
      <c r="V394" s="80" t="s">
        <v>4526</v>
      </c>
      <c r="W394" s="77"/>
      <c r="X394" s="77"/>
      <c r="Y394" s="83" t="s">
        <v>6526</v>
      </c>
      <c r="Z394" s="83" t="s">
        <v>8357</v>
      </c>
    </row>
    <row r="395" spans="1:26" x14ac:dyDescent="0.25">
      <c r="A395" s="62" t="s">
        <v>394</v>
      </c>
      <c r="B395" s="62" t="s">
        <v>1961</v>
      </c>
      <c r="C395" s="63"/>
      <c r="D395" s="64"/>
      <c r="E395" s="65"/>
      <c r="F395" s="66"/>
      <c r="G395" s="63"/>
      <c r="H395" s="67"/>
      <c r="I395" s="68"/>
      <c r="J395" s="68"/>
      <c r="K395" s="34"/>
      <c r="L395" s="75">
        <v>395</v>
      </c>
      <c r="M3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95" s="70"/>
      <c r="O395" s="77" t="s">
        <v>2366</v>
      </c>
      <c r="P395" s="79">
        <v>44066.160775462966</v>
      </c>
      <c r="Q395" s="77" t="s">
        <v>2542</v>
      </c>
      <c r="R395" s="80" t="s">
        <v>3549</v>
      </c>
      <c r="S395" s="77" t="s">
        <v>4267</v>
      </c>
      <c r="T395" s="77"/>
      <c r="U395" s="79">
        <v>44066.160775462966</v>
      </c>
      <c r="V395" s="80" t="s">
        <v>4527</v>
      </c>
      <c r="W395" s="77"/>
      <c r="X395" s="77"/>
      <c r="Y395" s="83" t="s">
        <v>6527</v>
      </c>
      <c r="Z395" s="83" t="s">
        <v>8358</v>
      </c>
    </row>
    <row r="396" spans="1:26" x14ac:dyDescent="0.25">
      <c r="A396" s="62" t="s">
        <v>393</v>
      </c>
      <c r="B396" s="62" t="s">
        <v>394</v>
      </c>
      <c r="C396" s="63"/>
      <c r="D396" s="64"/>
      <c r="E396" s="65"/>
      <c r="F396" s="66"/>
      <c r="G396" s="63"/>
      <c r="H396" s="67"/>
      <c r="I396" s="68"/>
      <c r="J396" s="68"/>
      <c r="K396" s="34"/>
      <c r="L396" s="75">
        <v>396</v>
      </c>
      <c r="M3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96" s="70"/>
      <c r="O396" s="77" t="s">
        <v>2366</v>
      </c>
      <c r="P396" s="79">
        <v>44066.231840277775</v>
      </c>
      <c r="Q396" s="77" t="s">
        <v>2541</v>
      </c>
      <c r="R396" s="80" t="s">
        <v>3548</v>
      </c>
      <c r="S396" s="77" t="s">
        <v>4267</v>
      </c>
      <c r="T396" s="77"/>
      <c r="U396" s="79">
        <v>44066.231840277775</v>
      </c>
      <c r="V396" s="80" t="s">
        <v>4526</v>
      </c>
      <c r="W396" s="77"/>
      <c r="X396" s="77"/>
      <c r="Y396" s="83" t="s">
        <v>6526</v>
      </c>
      <c r="Z396" s="83" t="s">
        <v>8357</v>
      </c>
    </row>
    <row r="397" spans="1:26" x14ac:dyDescent="0.25">
      <c r="A397" s="62" t="s">
        <v>395</v>
      </c>
      <c r="B397" s="62" t="s">
        <v>1961</v>
      </c>
      <c r="C397" s="63"/>
      <c r="D397" s="64"/>
      <c r="E397" s="65"/>
      <c r="F397" s="66"/>
      <c r="G397" s="63"/>
      <c r="H397" s="67"/>
      <c r="I397" s="68"/>
      <c r="J397" s="68"/>
      <c r="K397" s="34"/>
      <c r="L397" s="75">
        <v>397</v>
      </c>
      <c r="M3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97" s="70"/>
      <c r="O397" s="77" t="s">
        <v>2366</v>
      </c>
      <c r="P397" s="79">
        <v>44066.172534722224</v>
      </c>
      <c r="Q397" s="77" t="s">
        <v>2543</v>
      </c>
      <c r="R397" s="80" t="s">
        <v>3550</v>
      </c>
      <c r="S397" s="77" t="s">
        <v>4267</v>
      </c>
      <c r="T397" s="77"/>
      <c r="U397" s="79">
        <v>44066.172534722224</v>
      </c>
      <c r="V397" s="80" t="s">
        <v>4528</v>
      </c>
      <c r="W397" s="77"/>
      <c r="X397" s="77"/>
      <c r="Y397" s="83" t="s">
        <v>6528</v>
      </c>
      <c r="Z397" s="83" t="s">
        <v>8358</v>
      </c>
    </row>
    <row r="398" spans="1:26" x14ac:dyDescent="0.25">
      <c r="A398" s="62" t="s">
        <v>393</v>
      </c>
      <c r="B398" s="62" t="s">
        <v>395</v>
      </c>
      <c r="C398" s="63"/>
      <c r="D398" s="64"/>
      <c r="E398" s="65"/>
      <c r="F398" s="66"/>
      <c r="G398" s="63"/>
      <c r="H398" s="67"/>
      <c r="I398" s="68"/>
      <c r="J398" s="68"/>
      <c r="K398" s="34"/>
      <c r="L398" s="75">
        <v>398</v>
      </c>
      <c r="M3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98" s="70"/>
      <c r="O398" s="77" t="s">
        <v>2366</v>
      </c>
      <c r="P398" s="79">
        <v>44066.23228009259</v>
      </c>
      <c r="Q398" s="77" t="s">
        <v>2544</v>
      </c>
      <c r="R398" s="80" t="s">
        <v>3551</v>
      </c>
      <c r="S398" s="77" t="s">
        <v>4267</v>
      </c>
      <c r="T398" s="77"/>
      <c r="U398" s="79">
        <v>44066.23228009259</v>
      </c>
      <c r="V398" s="80" t="s">
        <v>4529</v>
      </c>
      <c r="W398" s="77"/>
      <c r="X398" s="77"/>
      <c r="Y398" s="83" t="s">
        <v>6529</v>
      </c>
      <c r="Z398" s="83" t="s">
        <v>6528</v>
      </c>
    </row>
    <row r="399" spans="1:26" x14ac:dyDescent="0.25">
      <c r="A399" s="62" t="s">
        <v>393</v>
      </c>
      <c r="B399" s="62" t="s">
        <v>1961</v>
      </c>
      <c r="C399" s="63"/>
      <c r="D399" s="64"/>
      <c r="E399" s="65"/>
      <c r="F399" s="66"/>
      <c r="G399" s="63"/>
      <c r="H399" s="67"/>
      <c r="I399" s="68"/>
      <c r="J399" s="68"/>
      <c r="K399" s="34"/>
      <c r="L399" s="75">
        <v>399</v>
      </c>
      <c r="M3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399" s="70"/>
      <c r="O399" s="77" t="s">
        <v>2367</v>
      </c>
      <c r="P399" s="79">
        <v>44066.230451388888</v>
      </c>
      <c r="Q399" s="77" t="s">
        <v>2545</v>
      </c>
      <c r="R399" s="80" t="s">
        <v>3552</v>
      </c>
      <c r="S399" s="77" t="s">
        <v>4267</v>
      </c>
      <c r="T399" s="77"/>
      <c r="U399" s="79">
        <v>44066.230451388888</v>
      </c>
      <c r="V399" s="80" t="s">
        <v>4530</v>
      </c>
      <c r="W399" s="77"/>
      <c r="X399" s="77"/>
      <c r="Y399" s="83" t="s">
        <v>6530</v>
      </c>
      <c r="Z399" s="83" t="s">
        <v>6739</v>
      </c>
    </row>
    <row r="400" spans="1:26" x14ac:dyDescent="0.25">
      <c r="A400" s="62" t="s">
        <v>393</v>
      </c>
      <c r="B400" s="62" t="s">
        <v>562</v>
      </c>
      <c r="C400" s="63"/>
      <c r="D400" s="64"/>
      <c r="E400" s="65"/>
      <c r="F400" s="66"/>
      <c r="G400" s="63"/>
      <c r="H400" s="67"/>
      <c r="I400" s="68"/>
      <c r="J400" s="68"/>
      <c r="K400" s="34"/>
      <c r="L400" s="75">
        <v>400</v>
      </c>
      <c r="M4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00" s="70"/>
      <c r="O400" s="77" t="s">
        <v>2366</v>
      </c>
      <c r="P400" s="79">
        <v>44066.230451388888</v>
      </c>
      <c r="Q400" s="77" t="s">
        <v>2545</v>
      </c>
      <c r="R400" s="80" t="s">
        <v>3552</v>
      </c>
      <c r="S400" s="77" t="s">
        <v>4267</v>
      </c>
      <c r="T400" s="77"/>
      <c r="U400" s="79">
        <v>44066.230451388888</v>
      </c>
      <c r="V400" s="80" t="s">
        <v>4530</v>
      </c>
      <c r="W400" s="77"/>
      <c r="X400" s="77"/>
      <c r="Y400" s="83" t="s">
        <v>6530</v>
      </c>
      <c r="Z400" s="83" t="s">
        <v>6739</v>
      </c>
    </row>
    <row r="401" spans="1:26" x14ac:dyDescent="0.25">
      <c r="A401" s="62" t="s">
        <v>393</v>
      </c>
      <c r="B401" s="62" t="s">
        <v>1961</v>
      </c>
      <c r="C401" s="63"/>
      <c r="D401" s="64"/>
      <c r="E401" s="65"/>
      <c r="F401" s="66"/>
      <c r="G401" s="63"/>
      <c r="H401" s="67"/>
      <c r="I401" s="68"/>
      <c r="J401" s="68"/>
      <c r="K401" s="34"/>
      <c r="L401" s="75">
        <v>401</v>
      </c>
      <c r="M4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01" s="70"/>
      <c r="O401" s="77" t="s">
        <v>2367</v>
      </c>
      <c r="P401" s="79">
        <v>44066.231840277775</v>
      </c>
      <c r="Q401" s="77" t="s">
        <v>2541</v>
      </c>
      <c r="R401" s="80" t="s">
        <v>3548</v>
      </c>
      <c r="S401" s="77" t="s">
        <v>4267</v>
      </c>
      <c r="T401" s="77"/>
      <c r="U401" s="79">
        <v>44066.231840277775</v>
      </c>
      <c r="V401" s="80" t="s">
        <v>4526</v>
      </c>
      <c r="W401" s="77"/>
      <c r="X401" s="77"/>
      <c r="Y401" s="83" t="s">
        <v>6526</v>
      </c>
      <c r="Z401" s="83" t="s">
        <v>8357</v>
      </c>
    </row>
    <row r="402" spans="1:26" x14ac:dyDescent="0.25">
      <c r="A402" s="62" t="s">
        <v>393</v>
      </c>
      <c r="B402" s="62" t="s">
        <v>1961</v>
      </c>
      <c r="C402" s="63"/>
      <c r="D402" s="64"/>
      <c r="E402" s="65"/>
      <c r="F402" s="66"/>
      <c r="G402" s="63"/>
      <c r="H402" s="67"/>
      <c r="I402" s="68"/>
      <c r="J402" s="68"/>
      <c r="K402" s="34"/>
      <c r="L402" s="75">
        <v>402</v>
      </c>
      <c r="M4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02" s="70"/>
      <c r="O402" s="77" t="s">
        <v>2367</v>
      </c>
      <c r="P402" s="79">
        <v>44066.23228009259</v>
      </c>
      <c r="Q402" s="77" t="s">
        <v>2544</v>
      </c>
      <c r="R402" s="80" t="s">
        <v>3551</v>
      </c>
      <c r="S402" s="77" t="s">
        <v>4267</v>
      </c>
      <c r="T402" s="77"/>
      <c r="U402" s="79">
        <v>44066.23228009259</v>
      </c>
      <c r="V402" s="80" t="s">
        <v>4529</v>
      </c>
      <c r="W402" s="77"/>
      <c r="X402" s="77"/>
      <c r="Y402" s="83" t="s">
        <v>6529</v>
      </c>
      <c r="Z402" s="83" t="s">
        <v>6528</v>
      </c>
    </row>
    <row r="403" spans="1:26" x14ac:dyDescent="0.25">
      <c r="A403" s="62" t="s">
        <v>396</v>
      </c>
      <c r="B403" s="62" t="s">
        <v>1941</v>
      </c>
      <c r="C403" s="63"/>
      <c r="D403" s="64"/>
      <c r="E403" s="65"/>
      <c r="F403" s="66"/>
      <c r="G403" s="63"/>
      <c r="H403" s="67"/>
      <c r="I403" s="68"/>
      <c r="J403" s="68"/>
      <c r="K403" s="34"/>
      <c r="L403" s="75">
        <v>403</v>
      </c>
      <c r="M4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03" s="70"/>
      <c r="O403" s="77" t="s">
        <v>2367</v>
      </c>
      <c r="P403" s="79">
        <v>44066.238622685189</v>
      </c>
      <c r="Q403" s="77" t="s">
        <v>2546</v>
      </c>
      <c r="R403" s="80" t="s">
        <v>3553</v>
      </c>
      <c r="S403" s="77" t="s">
        <v>4267</v>
      </c>
      <c r="T403" s="77"/>
      <c r="U403" s="79">
        <v>44066.238622685189</v>
      </c>
      <c r="V403" s="80" t="s">
        <v>4531</v>
      </c>
      <c r="W403" s="77"/>
      <c r="X403" s="77"/>
      <c r="Y403" s="83" t="s">
        <v>6531</v>
      </c>
      <c r="Z403" s="83" t="s">
        <v>7095</v>
      </c>
    </row>
    <row r="404" spans="1:26" x14ac:dyDescent="0.25">
      <c r="A404" s="62" t="s">
        <v>396</v>
      </c>
      <c r="B404" s="62" t="s">
        <v>866</v>
      </c>
      <c r="C404" s="63"/>
      <c r="D404" s="64"/>
      <c r="E404" s="65"/>
      <c r="F404" s="66"/>
      <c r="G404" s="63"/>
      <c r="H404" s="67"/>
      <c r="I404" s="68"/>
      <c r="J404" s="68"/>
      <c r="K404" s="34"/>
      <c r="L404" s="75">
        <v>404</v>
      </c>
      <c r="M4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04" s="70"/>
      <c r="O404" s="77" t="s">
        <v>2367</v>
      </c>
      <c r="P404" s="79">
        <v>44066.238622685189</v>
      </c>
      <c r="Q404" s="77" t="s">
        <v>2546</v>
      </c>
      <c r="R404" s="80" t="s">
        <v>3553</v>
      </c>
      <c r="S404" s="77" t="s">
        <v>4267</v>
      </c>
      <c r="T404" s="77"/>
      <c r="U404" s="79">
        <v>44066.238622685189</v>
      </c>
      <c r="V404" s="80" t="s">
        <v>4531</v>
      </c>
      <c r="W404" s="77"/>
      <c r="X404" s="77"/>
      <c r="Y404" s="83" t="s">
        <v>6531</v>
      </c>
      <c r="Z404" s="83" t="s">
        <v>7095</v>
      </c>
    </row>
    <row r="405" spans="1:26" x14ac:dyDescent="0.25">
      <c r="A405" s="62" t="s">
        <v>396</v>
      </c>
      <c r="B405" s="62" t="s">
        <v>820</v>
      </c>
      <c r="C405" s="63"/>
      <c r="D405" s="64"/>
      <c r="E405" s="65"/>
      <c r="F405" s="66"/>
      <c r="G405" s="63"/>
      <c r="H405" s="67"/>
      <c r="I405" s="68"/>
      <c r="J405" s="68"/>
      <c r="K405" s="34"/>
      <c r="L405" s="75">
        <v>405</v>
      </c>
      <c r="M4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05" s="70"/>
      <c r="O405" s="77" t="s">
        <v>2366</v>
      </c>
      <c r="P405" s="79">
        <v>44066.238622685189</v>
      </c>
      <c r="Q405" s="77" t="s">
        <v>2546</v>
      </c>
      <c r="R405" s="80" t="s">
        <v>3553</v>
      </c>
      <c r="S405" s="77" t="s">
        <v>4267</v>
      </c>
      <c r="T405" s="77"/>
      <c r="U405" s="79">
        <v>44066.238622685189</v>
      </c>
      <c r="V405" s="80" t="s">
        <v>4531</v>
      </c>
      <c r="W405" s="77"/>
      <c r="X405" s="77"/>
      <c r="Y405" s="83" t="s">
        <v>6531</v>
      </c>
      <c r="Z405" s="83" t="s">
        <v>7095</v>
      </c>
    </row>
    <row r="406" spans="1:26" x14ac:dyDescent="0.25">
      <c r="A406" s="62" t="s">
        <v>397</v>
      </c>
      <c r="B406" s="62" t="s">
        <v>1965</v>
      </c>
      <c r="C406" s="63"/>
      <c r="D406" s="64"/>
      <c r="E406" s="65"/>
      <c r="F406" s="66"/>
      <c r="G406" s="63"/>
      <c r="H406" s="67"/>
      <c r="I406" s="68"/>
      <c r="J406" s="68"/>
      <c r="K406" s="34"/>
      <c r="L406" s="75">
        <v>406</v>
      </c>
      <c r="M4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06" s="70"/>
      <c r="O406" s="77" t="s">
        <v>2367</v>
      </c>
      <c r="P406" s="79">
        <v>44066.232210648152</v>
      </c>
      <c r="Q406" s="77" t="s">
        <v>2547</v>
      </c>
      <c r="R406" s="77"/>
      <c r="S406" s="77"/>
      <c r="T406" s="77"/>
      <c r="U406" s="79">
        <v>44066.232210648152</v>
      </c>
      <c r="V406" s="80" t="s">
        <v>4532</v>
      </c>
      <c r="W406" s="77"/>
      <c r="X406" s="77"/>
      <c r="Y406" s="83" t="s">
        <v>6532</v>
      </c>
      <c r="Z406" s="83" t="s">
        <v>8359</v>
      </c>
    </row>
    <row r="407" spans="1:26" x14ac:dyDescent="0.25">
      <c r="A407" s="62" t="s">
        <v>398</v>
      </c>
      <c r="B407" s="62" t="s">
        <v>1965</v>
      </c>
      <c r="C407" s="63"/>
      <c r="D407" s="64"/>
      <c r="E407" s="65"/>
      <c r="F407" s="66"/>
      <c r="G407" s="63"/>
      <c r="H407" s="67"/>
      <c r="I407" s="68"/>
      <c r="J407" s="68"/>
      <c r="K407" s="34"/>
      <c r="L407" s="75">
        <v>407</v>
      </c>
      <c r="M4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07" s="70"/>
      <c r="O407" s="77" t="s">
        <v>2367</v>
      </c>
      <c r="P407" s="79">
        <v>44066.241724537038</v>
      </c>
      <c r="Q407" s="77" t="s">
        <v>2548</v>
      </c>
      <c r="R407" s="77"/>
      <c r="S407" s="77"/>
      <c r="T407" s="77"/>
      <c r="U407" s="79">
        <v>44066.241724537038</v>
      </c>
      <c r="V407" s="80" t="s">
        <v>4533</v>
      </c>
      <c r="W407" s="77"/>
      <c r="X407" s="77"/>
      <c r="Y407" s="83" t="s">
        <v>6533</v>
      </c>
      <c r="Z407" s="77"/>
    </row>
    <row r="408" spans="1:26" x14ac:dyDescent="0.25">
      <c r="A408" s="62" t="s">
        <v>397</v>
      </c>
      <c r="B408" s="62" t="s">
        <v>1966</v>
      </c>
      <c r="C408" s="63"/>
      <c r="D408" s="64"/>
      <c r="E408" s="65"/>
      <c r="F408" s="66"/>
      <c r="G408" s="63"/>
      <c r="H408" s="67"/>
      <c r="I408" s="68"/>
      <c r="J408" s="68"/>
      <c r="K408" s="34"/>
      <c r="L408" s="75">
        <v>408</v>
      </c>
      <c r="M4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08" s="70"/>
      <c r="O408" s="77" t="s">
        <v>2366</v>
      </c>
      <c r="P408" s="79">
        <v>44066.232210648152</v>
      </c>
      <c r="Q408" s="77" t="s">
        <v>2547</v>
      </c>
      <c r="R408" s="77"/>
      <c r="S408" s="77"/>
      <c r="T408" s="77"/>
      <c r="U408" s="79">
        <v>44066.232210648152</v>
      </c>
      <c r="V408" s="80" t="s">
        <v>4532</v>
      </c>
      <c r="W408" s="77"/>
      <c r="X408" s="77"/>
      <c r="Y408" s="83" t="s">
        <v>6532</v>
      </c>
      <c r="Z408" s="83" t="s">
        <v>8359</v>
      </c>
    </row>
    <row r="409" spans="1:26" x14ac:dyDescent="0.25">
      <c r="A409" s="62" t="s">
        <v>398</v>
      </c>
      <c r="B409" s="62" t="s">
        <v>1966</v>
      </c>
      <c r="C409" s="63"/>
      <c r="D409" s="64"/>
      <c r="E409" s="65"/>
      <c r="F409" s="66"/>
      <c r="G409" s="63"/>
      <c r="H409" s="67"/>
      <c r="I409" s="68"/>
      <c r="J409" s="68"/>
      <c r="K409" s="34"/>
      <c r="L409" s="75">
        <v>409</v>
      </c>
      <c r="M4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09" s="70"/>
      <c r="O409" s="77" t="s">
        <v>2367</v>
      </c>
      <c r="P409" s="79">
        <v>44066.241724537038</v>
      </c>
      <c r="Q409" s="77" t="s">
        <v>2548</v>
      </c>
      <c r="R409" s="77"/>
      <c r="S409" s="77"/>
      <c r="T409" s="77"/>
      <c r="U409" s="79">
        <v>44066.241724537038</v>
      </c>
      <c r="V409" s="80" t="s">
        <v>4533</v>
      </c>
      <c r="W409" s="77"/>
      <c r="X409" s="77"/>
      <c r="Y409" s="83" t="s">
        <v>6533</v>
      </c>
      <c r="Z409" s="77"/>
    </row>
    <row r="410" spans="1:26" x14ac:dyDescent="0.25">
      <c r="A410" s="62" t="s">
        <v>398</v>
      </c>
      <c r="B410" s="62" t="s">
        <v>397</v>
      </c>
      <c r="C410" s="63"/>
      <c r="D410" s="64"/>
      <c r="E410" s="65"/>
      <c r="F410" s="66"/>
      <c r="G410" s="63"/>
      <c r="H410" s="67"/>
      <c r="I410" s="68"/>
      <c r="J410" s="68"/>
      <c r="K410" s="34"/>
      <c r="L410" s="75">
        <v>410</v>
      </c>
      <c r="M4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10" s="70"/>
      <c r="O410" s="77" t="s">
        <v>2367</v>
      </c>
      <c r="P410" s="79">
        <v>44066.241724537038</v>
      </c>
      <c r="Q410" s="77" t="s">
        <v>2548</v>
      </c>
      <c r="R410" s="77"/>
      <c r="S410" s="77"/>
      <c r="T410" s="77"/>
      <c r="U410" s="79">
        <v>44066.241724537038</v>
      </c>
      <c r="V410" s="80" t="s">
        <v>4533</v>
      </c>
      <c r="W410" s="77"/>
      <c r="X410" s="77"/>
      <c r="Y410" s="83" t="s">
        <v>6533</v>
      </c>
      <c r="Z410" s="77"/>
    </row>
    <row r="411" spans="1:26" x14ac:dyDescent="0.25">
      <c r="A411" s="62" t="s">
        <v>399</v>
      </c>
      <c r="B411" s="62" t="s">
        <v>1961</v>
      </c>
      <c r="C411" s="63"/>
      <c r="D411" s="64"/>
      <c r="E411" s="65"/>
      <c r="F411" s="66"/>
      <c r="G411" s="63"/>
      <c r="H411" s="67"/>
      <c r="I411" s="68"/>
      <c r="J411" s="68"/>
      <c r="K411" s="34"/>
      <c r="L411" s="75">
        <v>411</v>
      </c>
      <c r="M4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11" s="70"/>
      <c r="O411" s="77" t="s">
        <v>2367</v>
      </c>
      <c r="P411" s="79">
        <v>44066.251342592594</v>
      </c>
      <c r="Q411" s="77" t="s">
        <v>2549</v>
      </c>
      <c r="R411" s="80" t="s">
        <v>3554</v>
      </c>
      <c r="S411" s="77" t="s">
        <v>4267</v>
      </c>
      <c r="T411" s="77"/>
      <c r="U411" s="79">
        <v>44066.251342592594</v>
      </c>
      <c r="V411" s="80" t="s">
        <v>4534</v>
      </c>
      <c r="W411" s="77"/>
      <c r="X411" s="77"/>
      <c r="Y411" s="83" t="s">
        <v>6534</v>
      </c>
      <c r="Z411" s="83" t="s">
        <v>6739</v>
      </c>
    </row>
    <row r="412" spans="1:26" x14ac:dyDescent="0.25">
      <c r="A412" s="62" t="s">
        <v>399</v>
      </c>
      <c r="B412" s="62" t="s">
        <v>562</v>
      </c>
      <c r="C412" s="63"/>
      <c r="D412" s="64"/>
      <c r="E412" s="65"/>
      <c r="F412" s="66"/>
      <c r="G412" s="63"/>
      <c r="H412" s="67"/>
      <c r="I412" s="68"/>
      <c r="J412" s="68"/>
      <c r="K412" s="34"/>
      <c r="L412" s="75">
        <v>412</v>
      </c>
      <c r="M4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12" s="70"/>
      <c r="O412" s="77" t="s">
        <v>2366</v>
      </c>
      <c r="P412" s="79">
        <v>44066.251342592594</v>
      </c>
      <c r="Q412" s="77" t="s">
        <v>2549</v>
      </c>
      <c r="R412" s="80" t="s">
        <v>3554</v>
      </c>
      <c r="S412" s="77" t="s">
        <v>4267</v>
      </c>
      <c r="T412" s="77"/>
      <c r="U412" s="79">
        <v>44066.251342592594</v>
      </c>
      <c r="V412" s="80" t="s">
        <v>4534</v>
      </c>
      <c r="W412" s="77"/>
      <c r="X412" s="77"/>
      <c r="Y412" s="83" t="s">
        <v>6534</v>
      </c>
      <c r="Z412" s="83" t="s">
        <v>6739</v>
      </c>
    </row>
    <row r="413" spans="1:26" x14ac:dyDescent="0.25">
      <c r="A413" s="62" t="s">
        <v>400</v>
      </c>
      <c r="B413" s="62" t="s">
        <v>1967</v>
      </c>
      <c r="C413" s="63"/>
      <c r="D413" s="64"/>
      <c r="E413" s="65"/>
      <c r="F413" s="66"/>
      <c r="G413" s="63"/>
      <c r="H413" s="67"/>
      <c r="I413" s="68"/>
      <c r="J413" s="68"/>
      <c r="K413" s="34"/>
      <c r="L413" s="75">
        <v>413</v>
      </c>
      <c r="M4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13" s="70"/>
      <c r="O413" s="77" t="s">
        <v>2367</v>
      </c>
      <c r="P413" s="79">
        <v>44066.277951388889</v>
      </c>
      <c r="Q413" s="77" t="s">
        <v>2550</v>
      </c>
      <c r="R413" s="77"/>
      <c r="S413" s="77"/>
      <c r="T413" s="77"/>
      <c r="U413" s="79">
        <v>44066.277951388889</v>
      </c>
      <c r="V413" s="80" t="s">
        <v>4535</v>
      </c>
      <c r="W413" s="77"/>
      <c r="X413" s="77"/>
      <c r="Y413" s="83" t="s">
        <v>6535</v>
      </c>
      <c r="Z413" s="77"/>
    </row>
    <row r="414" spans="1:26" x14ac:dyDescent="0.25">
      <c r="A414" s="62" t="s">
        <v>309</v>
      </c>
      <c r="B414" s="62" t="s">
        <v>1968</v>
      </c>
      <c r="C414" s="63"/>
      <c r="D414" s="64"/>
      <c r="E414" s="65"/>
      <c r="F414" s="66"/>
      <c r="G414" s="63"/>
      <c r="H414" s="67"/>
      <c r="I414" s="68"/>
      <c r="J414" s="68"/>
      <c r="K414" s="34"/>
      <c r="L414" s="75">
        <v>414</v>
      </c>
      <c r="M4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14" s="70"/>
      <c r="O414" s="77" t="s">
        <v>2366</v>
      </c>
      <c r="P414" s="79">
        <v>44065.070763888885</v>
      </c>
      <c r="Q414" s="77" t="s">
        <v>2551</v>
      </c>
      <c r="R414" s="80" t="s">
        <v>3555</v>
      </c>
      <c r="S414" s="77" t="s">
        <v>4267</v>
      </c>
      <c r="T414" s="77"/>
      <c r="U414" s="79">
        <v>44065.070763888885</v>
      </c>
      <c r="V414" s="80" t="s">
        <v>4536</v>
      </c>
      <c r="W414" s="77"/>
      <c r="X414" s="77"/>
      <c r="Y414" s="83" t="s">
        <v>6536</v>
      </c>
      <c r="Z414" s="83" t="s">
        <v>8360</v>
      </c>
    </row>
    <row r="415" spans="1:26" x14ac:dyDescent="0.25">
      <c r="A415" s="62" t="s">
        <v>309</v>
      </c>
      <c r="B415" s="62" t="s">
        <v>1968</v>
      </c>
      <c r="C415" s="63"/>
      <c r="D415" s="64"/>
      <c r="E415" s="65"/>
      <c r="F415" s="66"/>
      <c r="G415" s="63"/>
      <c r="H415" s="67"/>
      <c r="I415" s="68"/>
      <c r="J415" s="68"/>
      <c r="K415" s="34"/>
      <c r="L415" s="75">
        <v>415</v>
      </c>
      <c r="M4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15" s="70"/>
      <c r="O415" s="77" t="s">
        <v>2367</v>
      </c>
      <c r="P415" s="79">
        <v>44065.126817129632</v>
      </c>
      <c r="Q415" s="77" t="s">
        <v>2427</v>
      </c>
      <c r="R415" s="80" t="s">
        <v>3457</v>
      </c>
      <c r="S415" s="77" t="s">
        <v>4267</v>
      </c>
      <c r="T415" s="77"/>
      <c r="U415" s="79">
        <v>44065.126817129632</v>
      </c>
      <c r="V415" s="80" t="s">
        <v>4403</v>
      </c>
      <c r="W415" s="77"/>
      <c r="X415" s="77"/>
      <c r="Y415" s="83" t="s">
        <v>6403</v>
      </c>
      <c r="Z415" s="83" t="s">
        <v>8298</v>
      </c>
    </row>
    <row r="416" spans="1:26" x14ac:dyDescent="0.25">
      <c r="A416" s="62" t="s">
        <v>400</v>
      </c>
      <c r="B416" s="62" t="s">
        <v>309</v>
      </c>
      <c r="C416" s="63"/>
      <c r="D416" s="64"/>
      <c r="E416" s="65"/>
      <c r="F416" s="66"/>
      <c r="G416" s="63"/>
      <c r="H416" s="67"/>
      <c r="I416" s="68"/>
      <c r="J416" s="68"/>
      <c r="K416" s="34"/>
      <c r="L416" s="75">
        <v>416</v>
      </c>
      <c r="M4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16" s="70"/>
      <c r="O416" s="77" t="s">
        <v>2367</v>
      </c>
      <c r="P416" s="79">
        <v>44066.277951388889</v>
      </c>
      <c r="Q416" s="77" t="s">
        <v>2550</v>
      </c>
      <c r="R416" s="77"/>
      <c r="S416" s="77"/>
      <c r="T416" s="77"/>
      <c r="U416" s="79">
        <v>44066.277951388889</v>
      </c>
      <c r="V416" s="80" t="s">
        <v>4535</v>
      </c>
      <c r="W416" s="77"/>
      <c r="X416" s="77"/>
      <c r="Y416" s="83" t="s">
        <v>6535</v>
      </c>
      <c r="Z416" s="77"/>
    </row>
    <row r="417" spans="1:26" x14ac:dyDescent="0.25">
      <c r="A417" s="62" t="s">
        <v>401</v>
      </c>
      <c r="B417" s="62" t="s">
        <v>401</v>
      </c>
      <c r="C417" s="63"/>
      <c r="D417" s="64"/>
      <c r="E417" s="65"/>
      <c r="F417" s="66"/>
      <c r="G417" s="63"/>
      <c r="H417" s="67"/>
      <c r="I417" s="68"/>
      <c r="J417" s="68"/>
      <c r="K417" s="34"/>
      <c r="L417" s="75">
        <v>417</v>
      </c>
      <c r="M4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17" s="70"/>
      <c r="O417" s="77" t="s">
        <v>178</v>
      </c>
      <c r="P417" s="79">
        <v>44066.288182870368</v>
      </c>
      <c r="Q417" s="77" t="s">
        <v>2552</v>
      </c>
      <c r="R417" s="80" t="s">
        <v>3556</v>
      </c>
      <c r="S417" s="77" t="s">
        <v>4267</v>
      </c>
      <c r="T417" s="77"/>
      <c r="U417" s="79">
        <v>44066.288182870368</v>
      </c>
      <c r="V417" s="80" t="s">
        <v>4537</v>
      </c>
      <c r="W417" s="77"/>
      <c r="X417" s="77"/>
      <c r="Y417" s="83" t="s">
        <v>6537</v>
      </c>
      <c r="Z417" s="77"/>
    </row>
    <row r="418" spans="1:26" x14ac:dyDescent="0.25">
      <c r="A418" s="62" t="s">
        <v>402</v>
      </c>
      <c r="B418" s="62" t="s">
        <v>402</v>
      </c>
      <c r="C418" s="63"/>
      <c r="D418" s="64"/>
      <c r="E418" s="65"/>
      <c r="F418" s="66"/>
      <c r="G418" s="63"/>
      <c r="H418" s="67"/>
      <c r="I418" s="68"/>
      <c r="J418" s="68"/>
      <c r="K418" s="34"/>
      <c r="L418" s="75">
        <v>418</v>
      </c>
      <c r="M4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18" s="70"/>
      <c r="O418" s="77" t="s">
        <v>178</v>
      </c>
      <c r="P418" s="79">
        <v>44066.305636574078</v>
      </c>
      <c r="Q418" s="77" t="s">
        <v>2553</v>
      </c>
      <c r="R418" s="80" t="s">
        <v>3557</v>
      </c>
      <c r="S418" s="77" t="s">
        <v>4267</v>
      </c>
      <c r="T418" s="77" t="s">
        <v>4273</v>
      </c>
      <c r="U418" s="79">
        <v>44066.305636574078</v>
      </c>
      <c r="V418" s="80" t="s">
        <v>4538</v>
      </c>
      <c r="W418" s="77"/>
      <c r="X418" s="77"/>
      <c r="Y418" s="83" t="s">
        <v>6538</v>
      </c>
      <c r="Z418" s="77"/>
    </row>
    <row r="419" spans="1:26" x14ac:dyDescent="0.25">
      <c r="A419" s="62" t="s">
        <v>403</v>
      </c>
      <c r="B419" s="62" t="s">
        <v>1969</v>
      </c>
      <c r="C419" s="63"/>
      <c r="D419" s="64"/>
      <c r="E419" s="65"/>
      <c r="F419" s="66"/>
      <c r="G419" s="63"/>
      <c r="H419" s="67"/>
      <c r="I419" s="68"/>
      <c r="J419" s="68"/>
      <c r="K419" s="34"/>
      <c r="L419" s="75">
        <v>419</v>
      </c>
      <c r="M4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19" s="70"/>
      <c r="O419" s="77" t="s">
        <v>2367</v>
      </c>
      <c r="P419" s="79">
        <v>44066.40996527778</v>
      </c>
      <c r="Q419" s="77" t="s">
        <v>2554</v>
      </c>
      <c r="R419" s="80" t="s">
        <v>3558</v>
      </c>
      <c r="S419" s="77" t="s">
        <v>4267</v>
      </c>
      <c r="T419" s="77"/>
      <c r="U419" s="79">
        <v>44066.40996527778</v>
      </c>
      <c r="V419" s="80" t="s">
        <v>4539</v>
      </c>
      <c r="W419" s="77"/>
      <c r="X419" s="77"/>
      <c r="Y419" s="83" t="s">
        <v>6539</v>
      </c>
      <c r="Z419" s="83" t="s">
        <v>8361</v>
      </c>
    </row>
    <row r="420" spans="1:26" x14ac:dyDescent="0.25">
      <c r="A420" s="62" t="s">
        <v>403</v>
      </c>
      <c r="B420" s="62" t="s">
        <v>1970</v>
      </c>
      <c r="C420" s="63"/>
      <c r="D420" s="64"/>
      <c r="E420" s="65"/>
      <c r="F420" s="66"/>
      <c r="G420" s="63"/>
      <c r="H420" s="67"/>
      <c r="I420" s="68"/>
      <c r="J420" s="68"/>
      <c r="K420" s="34"/>
      <c r="L420" s="75">
        <v>420</v>
      </c>
      <c r="M4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20" s="70"/>
      <c r="O420" s="77" t="s">
        <v>2366</v>
      </c>
      <c r="P420" s="79">
        <v>44066.40996527778</v>
      </c>
      <c r="Q420" s="77" t="s">
        <v>2554</v>
      </c>
      <c r="R420" s="80" t="s">
        <v>3558</v>
      </c>
      <c r="S420" s="77" t="s">
        <v>4267</v>
      </c>
      <c r="T420" s="77"/>
      <c r="U420" s="79">
        <v>44066.40996527778</v>
      </c>
      <c r="V420" s="80" t="s">
        <v>4539</v>
      </c>
      <c r="W420" s="77"/>
      <c r="X420" s="77"/>
      <c r="Y420" s="83" t="s">
        <v>6539</v>
      </c>
      <c r="Z420" s="83" t="s">
        <v>8361</v>
      </c>
    </row>
    <row r="421" spans="1:26" x14ac:dyDescent="0.25">
      <c r="A421" s="62" t="s">
        <v>404</v>
      </c>
      <c r="B421" s="62" t="s">
        <v>1971</v>
      </c>
      <c r="C421" s="63"/>
      <c r="D421" s="64"/>
      <c r="E421" s="65"/>
      <c r="F421" s="66"/>
      <c r="G421" s="63"/>
      <c r="H421" s="67"/>
      <c r="I421" s="68"/>
      <c r="J421" s="68"/>
      <c r="K421" s="34"/>
      <c r="L421" s="75">
        <v>421</v>
      </c>
      <c r="M4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21" s="70"/>
      <c r="O421" s="77" t="s">
        <v>2367</v>
      </c>
      <c r="P421" s="79">
        <v>44066.5002662037</v>
      </c>
      <c r="Q421" s="77" t="s">
        <v>2555</v>
      </c>
      <c r="R421" s="80" t="s">
        <v>3559</v>
      </c>
      <c r="S421" s="77" t="s">
        <v>4267</v>
      </c>
      <c r="T421" s="77"/>
      <c r="U421" s="79">
        <v>44066.5002662037</v>
      </c>
      <c r="V421" s="80" t="s">
        <v>4540</v>
      </c>
      <c r="W421" s="77"/>
      <c r="X421" s="77"/>
      <c r="Y421" s="83" t="s">
        <v>6540</v>
      </c>
      <c r="Z421" s="83" t="s">
        <v>8362</v>
      </c>
    </row>
    <row r="422" spans="1:26" x14ac:dyDescent="0.25">
      <c r="A422" s="62" t="s">
        <v>404</v>
      </c>
      <c r="B422" s="62" t="s">
        <v>1972</v>
      </c>
      <c r="C422" s="63"/>
      <c r="D422" s="64"/>
      <c r="E422" s="65"/>
      <c r="F422" s="66"/>
      <c r="G422" s="63"/>
      <c r="H422" s="67"/>
      <c r="I422" s="68"/>
      <c r="J422" s="68"/>
      <c r="K422" s="34"/>
      <c r="L422" s="75">
        <v>422</v>
      </c>
      <c r="M4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22" s="70"/>
      <c r="O422" s="77" t="s">
        <v>2366</v>
      </c>
      <c r="P422" s="79">
        <v>44066.5002662037</v>
      </c>
      <c r="Q422" s="77" t="s">
        <v>2555</v>
      </c>
      <c r="R422" s="80" t="s">
        <v>3559</v>
      </c>
      <c r="S422" s="77" t="s">
        <v>4267</v>
      </c>
      <c r="T422" s="77"/>
      <c r="U422" s="79">
        <v>44066.5002662037</v>
      </c>
      <c r="V422" s="80" t="s">
        <v>4540</v>
      </c>
      <c r="W422" s="77"/>
      <c r="X422" s="77"/>
      <c r="Y422" s="83" t="s">
        <v>6540</v>
      </c>
      <c r="Z422" s="83" t="s">
        <v>8362</v>
      </c>
    </row>
    <row r="423" spans="1:26" x14ac:dyDescent="0.25">
      <c r="A423" s="62" t="s">
        <v>405</v>
      </c>
      <c r="B423" s="62" t="s">
        <v>1941</v>
      </c>
      <c r="C423" s="63"/>
      <c r="D423" s="64"/>
      <c r="E423" s="65"/>
      <c r="F423" s="66"/>
      <c r="G423" s="63"/>
      <c r="H423" s="67"/>
      <c r="I423" s="68"/>
      <c r="J423" s="68"/>
      <c r="K423" s="34"/>
      <c r="L423" s="75">
        <v>423</v>
      </c>
      <c r="M4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23" s="70"/>
      <c r="O423" s="77" t="s">
        <v>2367</v>
      </c>
      <c r="P423" s="79">
        <v>44065.988402777781</v>
      </c>
      <c r="Q423" s="77" t="s">
        <v>2556</v>
      </c>
      <c r="R423" s="80" t="s">
        <v>3560</v>
      </c>
      <c r="S423" s="77" t="s">
        <v>4267</v>
      </c>
      <c r="T423" s="77"/>
      <c r="U423" s="79">
        <v>44065.988402777781</v>
      </c>
      <c r="V423" s="80" t="s">
        <v>4541</v>
      </c>
      <c r="W423" s="77"/>
      <c r="X423" s="77"/>
      <c r="Y423" s="83" t="s">
        <v>6541</v>
      </c>
      <c r="Z423" s="83" t="s">
        <v>6662</v>
      </c>
    </row>
    <row r="424" spans="1:26" x14ac:dyDescent="0.25">
      <c r="A424" s="62" t="s">
        <v>405</v>
      </c>
      <c r="B424" s="62" t="s">
        <v>866</v>
      </c>
      <c r="C424" s="63"/>
      <c r="D424" s="64"/>
      <c r="E424" s="65"/>
      <c r="F424" s="66"/>
      <c r="G424" s="63"/>
      <c r="H424" s="67"/>
      <c r="I424" s="68"/>
      <c r="J424" s="68"/>
      <c r="K424" s="34"/>
      <c r="L424" s="75">
        <v>424</v>
      </c>
      <c r="M4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24" s="70"/>
      <c r="O424" s="77" t="s">
        <v>2367</v>
      </c>
      <c r="P424" s="79">
        <v>44065.988402777781</v>
      </c>
      <c r="Q424" s="77" t="s">
        <v>2556</v>
      </c>
      <c r="R424" s="80" t="s">
        <v>3560</v>
      </c>
      <c r="S424" s="77" t="s">
        <v>4267</v>
      </c>
      <c r="T424" s="77"/>
      <c r="U424" s="79">
        <v>44065.988402777781</v>
      </c>
      <c r="V424" s="80" t="s">
        <v>4541</v>
      </c>
      <c r="W424" s="77"/>
      <c r="X424" s="77"/>
      <c r="Y424" s="83" t="s">
        <v>6541</v>
      </c>
      <c r="Z424" s="83" t="s">
        <v>6662</v>
      </c>
    </row>
    <row r="425" spans="1:26" x14ac:dyDescent="0.25">
      <c r="A425" s="62" t="s">
        <v>405</v>
      </c>
      <c r="B425" s="62" t="s">
        <v>820</v>
      </c>
      <c r="C425" s="63"/>
      <c r="D425" s="64"/>
      <c r="E425" s="65"/>
      <c r="F425" s="66"/>
      <c r="G425" s="63"/>
      <c r="H425" s="67"/>
      <c r="I425" s="68"/>
      <c r="J425" s="68"/>
      <c r="K425" s="34"/>
      <c r="L425" s="75">
        <v>425</v>
      </c>
      <c r="M4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25" s="70"/>
      <c r="O425" s="77" t="s">
        <v>2367</v>
      </c>
      <c r="P425" s="79">
        <v>44065.988402777781</v>
      </c>
      <c r="Q425" s="77" t="s">
        <v>2556</v>
      </c>
      <c r="R425" s="80" t="s">
        <v>3560</v>
      </c>
      <c r="S425" s="77" t="s">
        <v>4267</v>
      </c>
      <c r="T425" s="77"/>
      <c r="U425" s="79">
        <v>44065.988402777781</v>
      </c>
      <c r="V425" s="80" t="s">
        <v>4541</v>
      </c>
      <c r="W425" s="77"/>
      <c r="X425" s="77"/>
      <c r="Y425" s="83" t="s">
        <v>6541</v>
      </c>
      <c r="Z425" s="83" t="s">
        <v>6662</v>
      </c>
    </row>
    <row r="426" spans="1:26" x14ac:dyDescent="0.25">
      <c r="A426" s="62" t="s">
        <v>405</v>
      </c>
      <c r="B426" s="62" t="s">
        <v>502</v>
      </c>
      <c r="C426" s="63"/>
      <c r="D426" s="64"/>
      <c r="E426" s="65"/>
      <c r="F426" s="66"/>
      <c r="G426" s="63"/>
      <c r="H426" s="67"/>
      <c r="I426" s="68"/>
      <c r="J426" s="68"/>
      <c r="K426" s="34"/>
      <c r="L426" s="75">
        <v>426</v>
      </c>
      <c r="M4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26" s="70"/>
      <c r="O426" s="77" t="s">
        <v>2366</v>
      </c>
      <c r="P426" s="79">
        <v>44065.988402777781</v>
      </c>
      <c r="Q426" s="77" t="s">
        <v>2556</v>
      </c>
      <c r="R426" s="80" t="s">
        <v>3560</v>
      </c>
      <c r="S426" s="77" t="s">
        <v>4267</v>
      </c>
      <c r="T426" s="77"/>
      <c r="U426" s="79">
        <v>44065.988402777781</v>
      </c>
      <c r="V426" s="80" t="s">
        <v>4541</v>
      </c>
      <c r="W426" s="77"/>
      <c r="X426" s="77"/>
      <c r="Y426" s="83" t="s">
        <v>6541</v>
      </c>
      <c r="Z426" s="83" t="s">
        <v>6662</v>
      </c>
    </row>
    <row r="427" spans="1:26" x14ac:dyDescent="0.25">
      <c r="A427" s="62" t="s">
        <v>405</v>
      </c>
      <c r="B427" s="62" t="s">
        <v>1842</v>
      </c>
      <c r="C427" s="63"/>
      <c r="D427" s="64"/>
      <c r="E427" s="65"/>
      <c r="F427" s="66"/>
      <c r="G427" s="63"/>
      <c r="H427" s="67"/>
      <c r="I427" s="68"/>
      <c r="J427" s="68"/>
      <c r="K427" s="34"/>
      <c r="L427" s="75">
        <v>427</v>
      </c>
      <c r="M4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27" s="70"/>
      <c r="O427" s="77" t="s">
        <v>2366</v>
      </c>
      <c r="P427" s="79">
        <v>44066.541064814817</v>
      </c>
      <c r="Q427" s="77" t="s">
        <v>2557</v>
      </c>
      <c r="R427" s="80" t="s">
        <v>3561</v>
      </c>
      <c r="S427" s="77" t="s">
        <v>4267</v>
      </c>
      <c r="T427" s="77"/>
      <c r="U427" s="79">
        <v>44066.541064814817</v>
      </c>
      <c r="V427" s="80" t="s">
        <v>4542</v>
      </c>
      <c r="W427" s="77"/>
      <c r="X427" s="77"/>
      <c r="Y427" s="83" t="s">
        <v>6542</v>
      </c>
      <c r="Z427" s="83" t="s">
        <v>8346</v>
      </c>
    </row>
    <row r="428" spans="1:26" x14ac:dyDescent="0.25">
      <c r="A428" s="62" t="s">
        <v>406</v>
      </c>
      <c r="B428" s="62" t="s">
        <v>1973</v>
      </c>
      <c r="C428" s="63"/>
      <c r="D428" s="64"/>
      <c r="E428" s="65"/>
      <c r="F428" s="66"/>
      <c r="G428" s="63"/>
      <c r="H428" s="67"/>
      <c r="I428" s="68"/>
      <c r="J428" s="68"/>
      <c r="K428" s="34"/>
      <c r="L428" s="75">
        <v>428</v>
      </c>
      <c r="M4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28" s="70"/>
      <c r="O428" s="77" t="s">
        <v>2366</v>
      </c>
      <c r="P428" s="79">
        <v>44066.542581018519</v>
      </c>
      <c r="Q428" s="77" t="s">
        <v>2558</v>
      </c>
      <c r="R428" s="77"/>
      <c r="S428" s="77"/>
      <c r="T428" s="77"/>
      <c r="U428" s="79">
        <v>44066.542581018519</v>
      </c>
      <c r="V428" s="80" t="s">
        <v>4543</v>
      </c>
      <c r="W428" s="77"/>
      <c r="X428" s="77"/>
      <c r="Y428" s="83" t="s">
        <v>6543</v>
      </c>
      <c r="Z428" s="83" t="s">
        <v>8363</v>
      </c>
    </row>
    <row r="429" spans="1:26" x14ac:dyDescent="0.25">
      <c r="A429" s="62" t="s">
        <v>407</v>
      </c>
      <c r="B429" s="62" t="s">
        <v>408</v>
      </c>
      <c r="C429" s="63"/>
      <c r="D429" s="64"/>
      <c r="E429" s="65"/>
      <c r="F429" s="66"/>
      <c r="G429" s="63"/>
      <c r="H429" s="67"/>
      <c r="I429" s="68"/>
      <c r="J429" s="68"/>
      <c r="K429" s="34"/>
      <c r="L429" s="75">
        <v>429</v>
      </c>
      <c r="M4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29" s="70"/>
      <c r="O429" s="77" t="s">
        <v>2366</v>
      </c>
      <c r="P429" s="79">
        <v>44066.544675925928</v>
      </c>
      <c r="Q429" s="77" t="s">
        <v>2559</v>
      </c>
      <c r="R429" s="80" t="s">
        <v>3562</v>
      </c>
      <c r="S429" s="77" t="s">
        <v>4267</v>
      </c>
      <c r="T429" s="77"/>
      <c r="U429" s="79">
        <v>44066.544675925928</v>
      </c>
      <c r="V429" s="80" t="s">
        <v>4544</v>
      </c>
      <c r="W429" s="77"/>
      <c r="X429" s="77"/>
      <c r="Y429" s="83" t="s">
        <v>6544</v>
      </c>
      <c r="Z429" s="83" t="s">
        <v>6546</v>
      </c>
    </row>
    <row r="430" spans="1:26" x14ac:dyDescent="0.25">
      <c r="A430" s="62" t="s">
        <v>408</v>
      </c>
      <c r="B430" s="62" t="s">
        <v>407</v>
      </c>
      <c r="C430" s="63"/>
      <c r="D430" s="64"/>
      <c r="E430" s="65"/>
      <c r="F430" s="66"/>
      <c r="G430" s="63"/>
      <c r="H430" s="67"/>
      <c r="I430" s="68"/>
      <c r="J430" s="68"/>
      <c r="K430" s="34"/>
      <c r="L430" s="75">
        <v>430</v>
      </c>
      <c r="M4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30" s="70"/>
      <c r="O430" s="77" t="s">
        <v>2366</v>
      </c>
      <c r="P430" s="79">
        <v>44066.544872685183</v>
      </c>
      <c r="Q430" s="77" t="s">
        <v>2560</v>
      </c>
      <c r="R430" s="80" t="s">
        <v>3563</v>
      </c>
      <c r="S430" s="77" t="s">
        <v>4267</v>
      </c>
      <c r="T430" s="77"/>
      <c r="U430" s="79">
        <v>44066.544872685183</v>
      </c>
      <c r="V430" s="80" t="s">
        <v>4545</v>
      </c>
      <c r="W430" s="77"/>
      <c r="X430" s="77"/>
      <c r="Y430" s="83" t="s">
        <v>6545</v>
      </c>
      <c r="Z430" s="83" t="s">
        <v>6544</v>
      </c>
    </row>
    <row r="431" spans="1:26" x14ac:dyDescent="0.25">
      <c r="A431" s="62" t="s">
        <v>408</v>
      </c>
      <c r="B431" s="62" t="s">
        <v>408</v>
      </c>
      <c r="C431" s="63"/>
      <c r="D431" s="64"/>
      <c r="E431" s="65"/>
      <c r="F431" s="66"/>
      <c r="G431" s="63"/>
      <c r="H431" s="67"/>
      <c r="I431" s="68"/>
      <c r="J431" s="68"/>
      <c r="K431" s="34"/>
      <c r="L431" s="75">
        <v>431</v>
      </c>
      <c r="M4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31" s="70"/>
      <c r="O431" s="77" t="s">
        <v>178</v>
      </c>
      <c r="P431" s="79">
        <v>44066.544421296298</v>
      </c>
      <c r="Q431" s="77" t="s">
        <v>2561</v>
      </c>
      <c r="R431" s="80" t="s">
        <v>3564</v>
      </c>
      <c r="S431" s="77" t="s">
        <v>4267</v>
      </c>
      <c r="T431" s="77"/>
      <c r="U431" s="79">
        <v>44066.544421296298</v>
      </c>
      <c r="V431" s="80" t="s">
        <v>4546</v>
      </c>
      <c r="W431" s="77"/>
      <c r="X431" s="77"/>
      <c r="Y431" s="83" t="s">
        <v>6546</v>
      </c>
      <c r="Z431" s="77"/>
    </row>
    <row r="432" spans="1:26" x14ac:dyDescent="0.25">
      <c r="A432" s="62" t="s">
        <v>409</v>
      </c>
      <c r="B432" s="62" t="s">
        <v>1974</v>
      </c>
      <c r="C432" s="63"/>
      <c r="D432" s="64"/>
      <c r="E432" s="65"/>
      <c r="F432" s="66"/>
      <c r="G432" s="63"/>
      <c r="H432" s="67"/>
      <c r="I432" s="68"/>
      <c r="J432" s="68"/>
      <c r="K432" s="34"/>
      <c r="L432" s="75">
        <v>432</v>
      </c>
      <c r="M4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32" s="70"/>
      <c r="O432" s="77" t="s">
        <v>2367</v>
      </c>
      <c r="P432" s="79">
        <v>44066.554456018515</v>
      </c>
      <c r="Q432" s="77" t="s">
        <v>2562</v>
      </c>
      <c r="R432" s="77"/>
      <c r="S432" s="77"/>
      <c r="T432" s="77"/>
      <c r="U432" s="79">
        <v>44066.554456018515</v>
      </c>
      <c r="V432" s="80" t="s">
        <v>4547</v>
      </c>
      <c r="W432" s="77"/>
      <c r="X432" s="77"/>
      <c r="Y432" s="83" t="s">
        <v>6547</v>
      </c>
      <c r="Z432" s="83" t="s">
        <v>8364</v>
      </c>
    </row>
    <row r="433" spans="1:26" x14ac:dyDescent="0.25">
      <c r="A433" s="62" t="s">
        <v>409</v>
      </c>
      <c r="B433" s="62" t="s">
        <v>1975</v>
      </c>
      <c r="C433" s="63"/>
      <c r="D433" s="64"/>
      <c r="E433" s="65"/>
      <c r="F433" s="66"/>
      <c r="G433" s="63"/>
      <c r="H433" s="67"/>
      <c r="I433" s="68"/>
      <c r="J433" s="68"/>
      <c r="K433" s="34"/>
      <c r="L433" s="75">
        <v>433</v>
      </c>
      <c r="M4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33" s="70"/>
      <c r="O433" s="77" t="s">
        <v>2366</v>
      </c>
      <c r="P433" s="79">
        <v>44066.554456018515</v>
      </c>
      <c r="Q433" s="77" t="s">
        <v>2562</v>
      </c>
      <c r="R433" s="77"/>
      <c r="S433" s="77"/>
      <c r="T433" s="77"/>
      <c r="U433" s="79">
        <v>44066.554456018515</v>
      </c>
      <c r="V433" s="80" t="s">
        <v>4547</v>
      </c>
      <c r="W433" s="77"/>
      <c r="X433" s="77"/>
      <c r="Y433" s="83" t="s">
        <v>6547</v>
      </c>
      <c r="Z433" s="83" t="s">
        <v>8364</v>
      </c>
    </row>
    <row r="434" spans="1:26" x14ac:dyDescent="0.25">
      <c r="A434" s="62" t="s">
        <v>410</v>
      </c>
      <c r="B434" s="62" t="s">
        <v>1976</v>
      </c>
      <c r="C434" s="63"/>
      <c r="D434" s="64"/>
      <c r="E434" s="65"/>
      <c r="F434" s="66"/>
      <c r="G434" s="63"/>
      <c r="H434" s="67"/>
      <c r="I434" s="68"/>
      <c r="J434" s="68"/>
      <c r="K434" s="34"/>
      <c r="L434" s="75">
        <v>434</v>
      </c>
      <c r="M4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34" s="70"/>
      <c r="O434" s="77" t="s">
        <v>2367</v>
      </c>
      <c r="P434" s="79">
        <v>44066.587546296294</v>
      </c>
      <c r="Q434" s="77" t="s">
        <v>2563</v>
      </c>
      <c r="R434" s="77"/>
      <c r="S434" s="77"/>
      <c r="T434" s="77"/>
      <c r="U434" s="79">
        <v>44066.587546296294</v>
      </c>
      <c r="V434" s="80" t="s">
        <v>4548</v>
      </c>
      <c r="W434" s="77"/>
      <c r="X434" s="77"/>
      <c r="Y434" s="83" t="s">
        <v>6548</v>
      </c>
      <c r="Z434" s="77"/>
    </row>
    <row r="435" spans="1:26" x14ac:dyDescent="0.25">
      <c r="A435" s="62" t="s">
        <v>410</v>
      </c>
      <c r="B435" s="62" t="s">
        <v>1977</v>
      </c>
      <c r="C435" s="63"/>
      <c r="D435" s="64"/>
      <c r="E435" s="65"/>
      <c r="F435" s="66"/>
      <c r="G435" s="63"/>
      <c r="H435" s="67"/>
      <c r="I435" s="68"/>
      <c r="J435" s="68"/>
      <c r="K435" s="34"/>
      <c r="L435" s="75">
        <v>435</v>
      </c>
      <c r="M4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35" s="70"/>
      <c r="O435" s="77" t="s">
        <v>2367</v>
      </c>
      <c r="P435" s="79">
        <v>44066.587546296294</v>
      </c>
      <c r="Q435" s="77" t="s">
        <v>2563</v>
      </c>
      <c r="R435" s="77"/>
      <c r="S435" s="77"/>
      <c r="T435" s="77"/>
      <c r="U435" s="79">
        <v>44066.587546296294</v>
      </c>
      <c r="V435" s="80" t="s">
        <v>4548</v>
      </c>
      <c r="W435" s="77"/>
      <c r="X435" s="77"/>
      <c r="Y435" s="83" t="s">
        <v>6548</v>
      </c>
      <c r="Z435" s="77"/>
    </row>
    <row r="436" spans="1:26" x14ac:dyDescent="0.25">
      <c r="A436" s="62" t="s">
        <v>410</v>
      </c>
      <c r="B436" s="62" t="s">
        <v>562</v>
      </c>
      <c r="C436" s="63"/>
      <c r="D436" s="64"/>
      <c r="E436" s="65"/>
      <c r="F436" s="66"/>
      <c r="G436" s="63"/>
      <c r="H436" s="67"/>
      <c r="I436" s="68"/>
      <c r="J436" s="68"/>
      <c r="K436" s="34"/>
      <c r="L436" s="75">
        <v>436</v>
      </c>
      <c r="M4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36" s="70"/>
      <c r="O436" s="77" t="s">
        <v>2367</v>
      </c>
      <c r="P436" s="79">
        <v>44066.587546296294</v>
      </c>
      <c r="Q436" s="77" t="s">
        <v>2563</v>
      </c>
      <c r="R436" s="77"/>
      <c r="S436" s="77"/>
      <c r="T436" s="77"/>
      <c r="U436" s="79">
        <v>44066.587546296294</v>
      </c>
      <c r="V436" s="80" t="s">
        <v>4548</v>
      </c>
      <c r="W436" s="77"/>
      <c r="X436" s="77"/>
      <c r="Y436" s="83" t="s">
        <v>6548</v>
      </c>
      <c r="Z436" s="77"/>
    </row>
    <row r="437" spans="1:26" x14ac:dyDescent="0.25">
      <c r="A437" s="62" t="s">
        <v>411</v>
      </c>
      <c r="B437" s="62" t="s">
        <v>1978</v>
      </c>
      <c r="C437" s="63"/>
      <c r="D437" s="64"/>
      <c r="E437" s="65"/>
      <c r="F437" s="66"/>
      <c r="G437" s="63"/>
      <c r="H437" s="67"/>
      <c r="I437" s="68"/>
      <c r="J437" s="68"/>
      <c r="K437" s="34"/>
      <c r="L437" s="75">
        <v>437</v>
      </c>
      <c r="M4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37" s="70"/>
      <c r="O437" s="77" t="s">
        <v>2366</v>
      </c>
      <c r="P437" s="79">
        <v>44066.59238425926</v>
      </c>
      <c r="Q437" s="77" t="s">
        <v>2564</v>
      </c>
      <c r="R437" s="77"/>
      <c r="S437" s="77"/>
      <c r="T437" s="77"/>
      <c r="U437" s="79">
        <v>44066.59238425926</v>
      </c>
      <c r="V437" s="80" t="s">
        <v>4549</v>
      </c>
      <c r="W437" s="77"/>
      <c r="X437" s="77"/>
      <c r="Y437" s="83" t="s">
        <v>6549</v>
      </c>
      <c r="Z437" s="83" t="s">
        <v>8365</v>
      </c>
    </row>
    <row r="438" spans="1:26" x14ac:dyDescent="0.25">
      <c r="A438" s="62" t="s">
        <v>412</v>
      </c>
      <c r="B438" s="62" t="s">
        <v>1979</v>
      </c>
      <c r="C438" s="63"/>
      <c r="D438" s="64"/>
      <c r="E438" s="65"/>
      <c r="F438" s="66"/>
      <c r="G438" s="63"/>
      <c r="H438" s="67"/>
      <c r="I438" s="68"/>
      <c r="J438" s="68"/>
      <c r="K438" s="34"/>
      <c r="L438" s="75">
        <v>438</v>
      </c>
      <c r="M4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38" s="70"/>
      <c r="O438" s="77" t="s">
        <v>2366</v>
      </c>
      <c r="P438" s="79">
        <v>44066.623090277775</v>
      </c>
      <c r="Q438" s="77" t="s">
        <v>2565</v>
      </c>
      <c r="R438" s="77"/>
      <c r="S438" s="77"/>
      <c r="T438" s="77"/>
      <c r="U438" s="79">
        <v>44066.623090277775</v>
      </c>
      <c r="V438" s="80" t="s">
        <v>4550</v>
      </c>
      <c r="W438" s="77"/>
      <c r="X438" s="77"/>
      <c r="Y438" s="83" t="s">
        <v>6550</v>
      </c>
      <c r="Z438" s="83" t="s">
        <v>8366</v>
      </c>
    </row>
    <row r="439" spans="1:26" x14ac:dyDescent="0.25">
      <c r="A439" s="62" t="s">
        <v>413</v>
      </c>
      <c r="B439" s="62" t="s">
        <v>1976</v>
      </c>
      <c r="C439" s="63"/>
      <c r="D439" s="64"/>
      <c r="E439" s="65"/>
      <c r="F439" s="66"/>
      <c r="G439" s="63"/>
      <c r="H439" s="67"/>
      <c r="I439" s="68"/>
      <c r="J439" s="68"/>
      <c r="K439" s="34"/>
      <c r="L439" s="75">
        <v>439</v>
      </c>
      <c r="M4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39" s="70"/>
      <c r="O439" s="77" t="s">
        <v>2367</v>
      </c>
      <c r="P439" s="79">
        <v>44066.640659722223</v>
      </c>
      <c r="Q439" s="77" t="s">
        <v>2566</v>
      </c>
      <c r="R439" s="80" t="s">
        <v>3565</v>
      </c>
      <c r="S439" s="77" t="s">
        <v>4267</v>
      </c>
      <c r="T439" s="77"/>
      <c r="U439" s="79">
        <v>44066.640659722223</v>
      </c>
      <c r="V439" s="80" t="s">
        <v>4551</v>
      </c>
      <c r="W439" s="77"/>
      <c r="X439" s="77"/>
      <c r="Y439" s="83" t="s">
        <v>6551</v>
      </c>
      <c r="Z439" s="83" t="s">
        <v>8367</v>
      </c>
    </row>
    <row r="440" spans="1:26" x14ac:dyDescent="0.25">
      <c r="A440" s="62" t="s">
        <v>414</v>
      </c>
      <c r="B440" s="62" t="s">
        <v>614</v>
      </c>
      <c r="C440" s="63"/>
      <c r="D440" s="64"/>
      <c r="E440" s="65"/>
      <c r="F440" s="66"/>
      <c r="G440" s="63"/>
      <c r="H440" s="67"/>
      <c r="I440" s="68"/>
      <c r="J440" s="68"/>
      <c r="K440" s="34"/>
      <c r="L440" s="75">
        <v>440</v>
      </c>
      <c r="M4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40" s="70"/>
      <c r="O440" s="77" t="s">
        <v>2367</v>
      </c>
      <c r="P440" s="79">
        <v>44066.665243055555</v>
      </c>
      <c r="Q440" s="77" t="s">
        <v>2567</v>
      </c>
      <c r="R440" s="77"/>
      <c r="S440" s="77"/>
      <c r="T440" s="77"/>
      <c r="U440" s="79">
        <v>44066.665243055555</v>
      </c>
      <c r="V440" s="80" t="s">
        <v>4552</v>
      </c>
      <c r="W440" s="77"/>
      <c r="X440" s="77"/>
      <c r="Y440" s="83" t="s">
        <v>6552</v>
      </c>
      <c r="Z440" s="77"/>
    </row>
    <row r="441" spans="1:26" x14ac:dyDescent="0.25">
      <c r="A441" s="62" t="s">
        <v>415</v>
      </c>
      <c r="B441" s="62" t="s">
        <v>614</v>
      </c>
      <c r="C441" s="63"/>
      <c r="D441" s="64"/>
      <c r="E441" s="65"/>
      <c r="F441" s="66"/>
      <c r="G441" s="63"/>
      <c r="H441" s="67"/>
      <c r="I441" s="68"/>
      <c r="J441" s="68"/>
      <c r="K441" s="34"/>
      <c r="L441" s="75">
        <v>441</v>
      </c>
      <c r="M4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41" s="70"/>
      <c r="O441" s="77" t="s">
        <v>2367</v>
      </c>
      <c r="P441" s="79">
        <v>44066.665613425925</v>
      </c>
      <c r="Q441" s="77" t="s">
        <v>2567</v>
      </c>
      <c r="R441" s="77"/>
      <c r="S441" s="77"/>
      <c r="T441" s="77"/>
      <c r="U441" s="79">
        <v>44066.665613425925</v>
      </c>
      <c r="V441" s="80" t="s">
        <v>4553</v>
      </c>
      <c r="W441" s="77"/>
      <c r="X441" s="77"/>
      <c r="Y441" s="83" t="s">
        <v>6553</v>
      </c>
      <c r="Z441" s="77"/>
    </row>
    <row r="442" spans="1:26" x14ac:dyDescent="0.25">
      <c r="A442" s="62" t="s">
        <v>416</v>
      </c>
      <c r="B442" s="62" t="s">
        <v>614</v>
      </c>
      <c r="C442" s="63"/>
      <c r="D442" s="64"/>
      <c r="E442" s="65"/>
      <c r="F442" s="66"/>
      <c r="G442" s="63"/>
      <c r="H442" s="67"/>
      <c r="I442" s="68"/>
      <c r="J442" s="68"/>
      <c r="K442" s="34"/>
      <c r="L442" s="75">
        <v>442</v>
      </c>
      <c r="M4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42" s="70"/>
      <c r="O442" s="77" t="s">
        <v>2367</v>
      </c>
      <c r="P442" s="79">
        <v>44066.665625000001</v>
      </c>
      <c r="Q442" s="77" t="s">
        <v>2567</v>
      </c>
      <c r="R442" s="77"/>
      <c r="S442" s="77"/>
      <c r="T442" s="77"/>
      <c r="U442" s="79">
        <v>44066.665625000001</v>
      </c>
      <c r="V442" s="80" t="s">
        <v>4554</v>
      </c>
      <c r="W442" s="77"/>
      <c r="X442" s="77"/>
      <c r="Y442" s="83" t="s">
        <v>6554</v>
      </c>
      <c r="Z442" s="77"/>
    </row>
    <row r="443" spans="1:26" x14ac:dyDescent="0.25">
      <c r="A443" s="62" t="s">
        <v>417</v>
      </c>
      <c r="B443" s="62" t="s">
        <v>614</v>
      </c>
      <c r="C443" s="63"/>
      <c r="D443" s="64"/>
      <c r="E443" s="65"/>
      <c r="F443" s="66"/>
      <c r="G443" s="63"/>
      <c r="H443" s="67"/>
      <c r="I443" s="68"/>
      <c r="J443" s="68"/>
      <c r="K443" s="34"/>
      <c r="L443" s="75">
        <v>443</v>
      </c>
      <c r="M4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43" s="70"/>
      <c r="O443" s="77" t="s">
        <v>2367</v>
      </c>
      <c r="P443" s="79">
        <v>44066.665763888886</v>
      </c>
      <c r="Q443" s="77" t="s">
        <v>2567</v>
      </c>
      <c r="R443" s="77"/>
      <c r="S443" s="77"/>
      <c r="T443" s="77"/>
      <c r="U443" s="79">
        <v>44066.665763888886</v>
      </c>
      <c r="V443" s="80" t="s">
        <v>4555</v>
      </c>
      <c r="W443" s="77"/>
      <c r="X443" s="77"/>
      <c r="Y443" s="83" t="s">
        <v>6555</v>
      </c>
      <c r="Z443" s="77"/>
    </row>
    <row r="444" spans="1:26" x14ac:dyDescent="0.25">
      <c r="A444" s="62" t="s">
        <v>418</v>
      </c>
      <c r="B444" s="62" t="s">
        <v>614</v>
      </c>
      <c r="C444" s="63"/>
      <c r="D444" s="64"/>
      <c r="E444" s="65"/>
      <c r="F444" s="66"/>
      <c r="G444" s="63"/>
      <c r="H444" s="67"/>
      <c r="I444" s="68"/>
      <c r="J444" s="68"/>
      <c r="K444" s="34"/>
      <c r="L444" s="75">
        <v>444</v>
      </c>
      <c r="M4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44" s="70"/>
      <c r="O444" s="77" t="s">
        <v>2367</v>
      </c>
      <c r="P444" s="79">
        <v>44066.667048611111</v>
      </c>
      <c r="Q444" s="77" t="s">
        <v>2567</v>
      </c>
      <c r="R444" s="77"/>
      <c r="S444" s="77"/>
      <c r="T444" s="77"/>
      <c r="U444" s="79">
        <v>44066.667048611111</v>
      </c>
      <c r="V444" s="80" t="s">
        <v>4556</v>
      </c>
      <c r="W444" s="77"/>
      <c r="X444" s="77"/>
      <c r="Y444" s="83" t="s">
        <v>6556</v>
      </c>
      <c r="Z444" s="77"/>
    </row>
    <row r="445" spans="1:26" x14ac:dyDescent="0.25">
      <c r="A445" s="62" t="s">
        <v>419</v>
      </c>
      <c r="B445" s="62" t="s">
        <v>614</v>
      </c>
      <c r="C445" s="63"/>
      <c r="D445" s="64"/>
      <c r="E445" s="65"/>
      <c r="F445" s="66"/>
      <c r="G445" s="63"/>
      <c r="H445" s="67"/>
      <c r="I445" s="68"/>
      <c r="J445" s="68"/>
      <c r="K445" s="34"/>
      <c r="L445" s="75">
        <v>445</v>
      </c>
      <c r="M4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45" s="70"/>
      <c r="O445" s="77" t="s">
        <v>2367</v>
      </c>
      <c r="P445" s="79">
        <v>44066.667361111111</v>
      </c>
      <c r="Q445" s="77" t="s">
        <v>2567</v>
      </c>
      <c r="R445" s="77"/>
      <c r="S445" s="77"/>
      <c r="T445" s="77"/>
      <c r="U445" s="79">
        <v>44066.667361111111</v>
      </c>
      <c r="V445" s="80" t="s">
        <v>4557</v>
      </c>
      <c r="W445" s="77"/>
      <c r="X445" s="77"/>
      <c r="Y445" s="83" t="s">
        <v>6557</v>
      </c>
      <c r="Z445" s="77"/>
    </row>
    <row r="446" spans="1:26" x14ac:dyDescent="0.25">
      <c r="A446" s="62" t="s">
        <v>420</v>
      </c>
      <c r="B446" s="62" t="s">
        <v>614</v>
      </c>
      <c r="C446" s="63"/>
      <c r="D446" s="64"/>
      <c r="E446" s="65"/>
      <c r="F446" s="66"/>
      <c r="G446" s="63"/>
      <c r="H446" s="67"/>
      <c r="I446" s="68"/>
      <c r="J446" s="68"/>
      <c r="K446" s="34"/>
      <c r="L446" s="75">
        <v>446</v>
      </c>
      <c r="M4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46" s="70"/>
      <c r="O446" s="77" t="s">
        <v>2367</v>
      </c>
      <c r="P446" s="79">
        <v>44066.667812500003</v>
      </c>
      <c r="Q446" s="77" t="s">
        <v>2567</v>
      </c>
      <c r="R446" s="77"/>
      <c r="S446" s="77"/>
      <c r="T446" s="77"/>
      <c r="U446" s="79">
        <v>44066.667812500003</v>
      </c>
      <c r="V446" s="80" t="s">
        <v>4558</v>
      </c>
      <c r="W446" s="77"/>
      <c r="X446" s="77"/>
      <c r="Y446" s="83" t="s">
        <v>6558</v>
      </c>
      <c r="Z446" s="77"/>
    </row>
    <row r="447" spans="1:26" x14ac:dyDescent="0.25">
      <c r="A447" s="62" t="s">
        <v>421</v>
      </c>
      <c r="B447" s="62" t="s">
        <v>614</v>
      </c>
      <c r="C447" s="63"/>
      <c r="D447" s="64"/>
      <c r="E447" s="65"/>
      <c r="F447" s="66"/>
      <c r="G447" s="63"/>
      <c r="H447" s="67"/>
      <c r="I447" s="68"/>
      <c r="J447" s="68"/>
      <c r="K447" s="34"/>
      <c r="L447" s="75">
        <v>447</v>
      </c>
      <c r="M4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47" s="70"/>
      <c r="O447" s="77" t="s">
        <v>2367</v>
      </c>
      <c r="P447" s="79">
        <v>44066.66810185185</v>
      </c>
      <c r="Q447" s="77" t="s">
        <v>2567</v>
      </c>
      <c r="R447" s="77"/>
      <c r="S447" s="77"/>
      <c r="T447" s="77"/>
      <c r="U447" s="79">
        <v>44066.66810185185</v>
      </c>
      <c r="V447" s="80" t="s">
        <v>4559</v>
      </c>
      <c r="W447" s="77"/>
      <c r="X447" s="77"/>
      <c r="Y447" s="83" t="s">
        <v>6559</v>
      </c>
      <c r="Z447" s="77"/>
    </row>
    <row r="448" spans="1:26" x14ac:dyDescent="0.25">
      <c r="A448" s="62" t="s">
        <v>422</v>
      </c>
      <c r="B448" s="62" t="s">
        <v>614</v>
      </c>
      <c r="C448" s="63"/>
      <c r="D448" s="64"/>
      <c r="E448" s="65"/>
      <c r="F448" s="66"/>
      <c r="G448" s="63"/>
      <c r="H448" s="67"/>
      <c r="I448" s="68"/>
      <c r="J448" s="68"/>
      <c r="K448" s="34"/>
      <c r="L448" s="75">
        <v>448</v>
      </c>
      <c r="M4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48" s="70"/>
      <c r="O448" s="77" t="s">
        <v>2367</v>
      </c>
      <c r="P448" s="79">
        <v>44066.672407407408</v>
      </c>
      <c r="Q448" s="77" t="s">
        <v>2567</v>
      </c>
      <c r="R448" s="77"/>
      <c r="S448" s="77"/>
      <c r="T448" s="77"/>
      <c r="U448" s="79">
        <v>44066.672407407408</v>
      </c>
      <c r="V448" s="80" t="s">
        <v>4560</v>
      </c>
      <c r="W448" s="77"/>
      <c r="X448" s="77"/>
      <c r="Y448" s="83" t="s">
        <v>6560</v>
      </c>
      <c r="Z448" s="77"/>
    </row>
    <row r="449" spans="1:26" x14ac:dyDescent="0.25">
      <c r="A449" s="62" t="s">
        <v>423</v>
      </c>
      <c r="B449" s="62" t="s">
        <v>614</v>
      </c>
      <c r="C449" s="63"/>
      <c r="D449" s="64"/>
      <c r="E449" s="65"/>
      <c r="F449" s="66"/>
      <c r="G449" s="63"/>
      <c r="H449" s="67"/>
      <c r="I449" s="68"/>
      <c r="J449" s="68"/>
      <c r="K449" s="34"/>
      <c r="L449" s="75">
        <v>449</v>
      </c>
      <c r="M4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49" s="70"/>
      <c r="O449" s="77" t="s">
        <v>2367</v>
      </c>
      <c r="P449" s="79">
        <v>44066.673055555555</v>
      </c>
      <c r="Q449" s="77" t="s">
        <v>2567</v>
      </c>
      <c r="R449" s="77"/>
      <c r="S449" s="77"/>
      <c r="T449" s="77"/>
      <c r="U449" s="79">
        <v>44066.673055555555</v>
      </c>
      <c r="V449" s="80" t="s">
        <v>4561</v>
      </c>
      <c r="W449" s="77"/>
      <c r="X449" s="77"/>
      <c r="Y449" s="83" t="s">
        <v>6561</v>
      </c>
      <c r="Z449" s="77"/>
    </row>
    <row r="450" spans="1:26" x14ac:dyDescent="0.25">
      <c r="A450" s="62" t="s">
        <v>424</v>
      </c>
      <c r="B450" s="62" t="s">
        <v>614</v>
      </c>
      <c r="C450" s="63"/>
      <c r="D450" s="64"/>
      <c r="E450" s="65"/>
      <c r="F450" s="66"/>
      <c r="G450" s="63"/>
      <c r="H450" s="67"/>
      <c r="I450" s="68"/>
      <c r="J450" s="68"/>
      <c r="K450" s="34"/>
      <c r="L450" s="75">
        <v>450</v>
      </c>
      <c r="M4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50" s="70"/>
      <c r="O450" s="77" t="s">
        <v>2367</v>
      </c>
      <c r="P450" s="79">
        <v>44066.674525462964</v>
      </c>
      <c r="Q450" s="77" t="s">
        <v>2567</v>
      </c>
      <c r="R450" s="77"/>
      <c r="S450" s="77"/>
      <c r="T450" s="77"/>
      <c r="U450" s="79">
        <v>44066.674525462964</v>
      </c>
      <c r="V450" s="80" t="s">
        <v>4562</v>
      </c>
      <c r="W450" s="77"/>
      <c r="X450" s="77"/>
      <c r="Y450" s="83" t="s">
        <v>6562</v>
      </c>
      <c r="Z450" s="77"/>
    </row>
    <row r="451" spans="1:26" x14ac:dyDescent="0.25">
      <c r="A451" s="62" t="s">
        <v>425</v>
      </c>
      <c r="B451" s="62" t="s">
        <v>614</v>
      </c>
      <c r="C451" s="63"/>
      <c r="D451" s="64"/>
      <c r="E451" s="65"/>
      <c r="F451" s="66"/>
      <c r="G451" s="63"/>
      <c r="H451" s="67"/>
      <c r="I451" s="68"/>
      <c r="J451" s="68"/>
      <c r="K451" s="34"/>
      <c r="L451" s="75">
        <v>451</v>
      </c>
      <c r="M4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51" s="70"/>
      <c r="O451" s="77" t="s">
        <v>2367</v>
      </c>
      <c r="P451" s="79">
        <v>44066.676678240743</v>
      </c>
      <c r="Q451" s="77" t="s">
        <v>2567</v>
      </c>
      <c r="R451" s="77"/>
      <c r="S451" s="77"/>
      <c r="T451" s="77"/>
      <c r="U451" s="79">
        <v>44066.676678240743</v>
      </c>
      <c r="V451" s="80" t="s">
        <v>4563</v>
      </c>
      <c r="W451" s="77"/>
      <c r="X451" s="77"/>
      <c r="Y451" s="83" t="s">
        <v>6563</v>
      </c>
      <c r="Z451" s="77"/>
    </row>
    <row r="452" spans="1:26" x14ac:dyDescent="0.25">
      <c r="A452" s="62" t="s">
        <v>426</v>
      </c>
      <c r="B452" s="62" t="s">
        <v>614</v>
      </c>
      <c r="C452" s="63"/>
      <c r="D452" s="64"/>
      <c r="E452" s="65"/>
      <c r="F452" s="66"/>
      <c r="G452" s="63"/>
      <c r="H452" s="67"/>
      <c r="I452" s="68"/>
      <c r="J452" s="68"/>
      <c r="K452" s="34"/>
      <c r="L452" s="75">
        <v>452</v>
      </c>
      <c r="M4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52" s="70"/>
      <c r="O452" s="77" t="s">
        <v>2367</v>
      </c>
      <c r="P452" s="79">
        <v>44066.681539351855</v>
      </c>
      <c r="Q452" s="77" t="s">
        <v>2567</v>
      </c>
      <c r="R452" s="77"/>
      <c r="S452" s="77"/>
      <c r="T452" s="77"/>
      <c r="U452" s="79">
        <v>44066.681539351855</v>
      </c>
      <c r="V452" s="80" t="s">
        <v>4564</v>
      </c>
      <c r="W452" s="77"/>
      <c r="X452" s="77"/>
      <c r="Y452" s="83" t="s">
        <v>6564</v>
      </c>
      <c r="Z452" s="77"/>
    </row>
    <row r="453" spans="1:26" x14ac:dyDescent="0.25">
      <c r="A453" s="62" t="s">
        <v>427</v>
      </c>
      <c r="B453" s="62" t="s">
        <v>614</v>
      </c>
      <c r="C453" s="63"/>
      <c r="D453" s="64"/>
      <c r="E453" s="65"/>
      <c r="F453" s="66"/>
      <c r="G453" s="63"/>
      <c r="H453" s="67"/>
      <c r="I453" s="68"/>
      <c r="J453" s="68"/>
      <c r="K453" s="34"/>
      <c r="L453" s="75">
        <v>453</v>
      </c>
      <c r="M4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53" s="70"/>
      <c r="O453" s="77" t="s">
        <v>2367</v>
      </c>
      <c r="P453" s="79">
        <v>44066.683553240742</v>
      </c>
      <c r="Q453" s="77" t="s">
        <v>2567</v>
      </c>
      <c r="R453" s="77"/>
      <c r="S453" s="77"/>
      <c r="T453" s="77"/>
      <c r="U453" s="79">
        <v>44066.683553240742</v>
      </c>
      <c r="V453" s="80" t="s">
        <v>4565</v>
      </c>
      <c r="W453" s="77"/>
      <c r="X453" s="77"/>
      <c r="Y453" s="83" t="s">
        <v>6565</v>
      </c>
      <c r="Z453" s="77"/>
    </row>
    <row r="454" spans="1:26" x14ac:dyDescent="0.25">
      <c r="A454" s="62" t="s">
        <v>357</v>
      </c>
      <c r="B454" s="62" t="s">
        <v>1940</v>
      </c>
      <c r="C454" s="63"/>
      <c r="D454" s="64"/>
      <c r="E454" s="65"/>
      <c r="F454" s="66"/>
      <c r="G454" s="63"/>
      <c r="H454" s="67"/>
      <c r="I454" s="68"/>
      <c r="J454" s="68"/>
      <c r="K454" s="34"/>
      <c r="L454" s="75">
        <v>454</v>
      </c>
      <c r="M4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54" s="70"/>
      <c r="O454" s="77" t="s">
        <v>2366</v>
      </c>
      <c r="P454" s="79">
        <v>44065.172314814816</v>
      </c>
      <c r="Q454" s="77" t="s">
        <v>2568</v>
      </c>
      <c r="R454" s="80" t="s">
        <v>3566</v>
      </c>
      <c r="S454" s="77" t="s">
        <v>4267</v>
      </c>
      <c r="T454" s="77"/>
      <c r="U454" s="79">
        <v>44065.172314814816</v>
      </c>
      <c r="V454" s="80" t="s">
        <v>4566</v>
      </c>
      <c r="W454" s="77"/>
      <c r="X454" s="77"/>
      <c r="Y454" s="83" t="s">
        <v>6566</v>
      </c>
      <c r="Z454" s="83" t="s">
        <v>8368</v>
      </c>
    </row>
    <row r="455" spans="1:26" x14ac:dyDescent="0.25">
      <c r="A455" s="62" t="s">
        <v>428</v>
      </c>
      <c r="B455" s="62" t="s">
        <v>1940</v>
      </c>
      <c r="C455" s="63"/>
      <c r="D455" s="64"/>
      <c r="E455" s="65"/>
      <c r="F455" s="66"/>
      <c r="G455" s="63"/>
      <c r="H455" s="67"/>
      <c r="I455" s="68"/>
      <c r="J455" s="68"/>
      <c r="K455" s="34"/>
      <c r="L455" s="75">
        <v>455</v>
      </c>
      <c r="M4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55" s="70"/>
      <c r="O455" s="77" t="s">
        <v>2367</v>
      </c>
      <c r="P455" s="79">
        <v>44066.68414351852</v>
      </c>
      <c r="Q455" s="77" t="s">
        <v>2501</v>
      </c>
      <c r="R455" s="77"/>
      <c r="S455" s="77"/>
      <c r="T455" s="77"/>
      <c r="U455" s="79">
        <v>44066.68414351852</v>
      </c>
      <c r="V455" s="80" t="s">
        <v>4567</v>
      </c>
      <c r="W455" s="77"/>
      <c r="X455" s="77"/>
      <c r="Y455" s="83" t="s">
        <v>6567</v>
      </c>
      <c r="Z455" s="77"/>
    </row>
    <row r="456" spans="1:26" x14ac:dyDescent="0.25">
      <c r="A456" s="62" t="s">
        <v>357</v>
      </c>
      <c r="B456" s="62" t="s">
        <v>1843</v>
      </c>
      <c r="C456" s="63"/>
      <c r="D456" s="64"/>
      <c r="E456" s="65"/>
      <c r="F456" s="66"/>
      <c r="G456" s="63"/>
      <c r="H456" s="67"/>
      <c r="I456" s="68"/>
      <c r="J456" s="68"/>
      <c r="K456" s="34"/>
      <c r="L456" s="75">
        <v>456</v>
      </c>
      <c r="M4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56" s="70"/>
      <c r="O456" s="77" t="s">
        <v>2366</v>
      </c>
      <c r="P456" s="79">
        <v>44065.162233796298</v>
      </c>
      <c r="Q456" s="77" t="s">
        <v>2569</v>
      </c>
      <c r="R456" s="80" t="s">
        <v>3567</v>
      </c>
      <c r="S456" s="77" t="s">
        <v>4267</v>
      </c>
      <c r="T456" s="77"/>
      <c r="U456" s="79">
        <v>44065.162233796298</v>
      </c>
      <c r="V456" s="80" t="s">
        <v>4568</v>
      </c>
      <c r="W456" s="77"/>
      <c r="X456" s="77"/>
      <c r="Y456" s="83" t="s">
        <v>6568</v>
      </c>
      <c r="Z456" s="83" t="s">
        <v>8369</v>
      </c>
    </row>
    <row r="457" spans="1:26" x14ac:dyDescent="0.25">
      <c r="A457" s="62" t="s">
        <v>357</v>
      </c>
      <c r="B457" s="62" t="s">
        <v>1980</v>
      </c>
      <c r="C457" s="63"/>
      <c r="D457" s="64"/>
      <c r="E457" s="65"/>
      <c r="F457" s="66"/>
      <c r="G457" s="63"/>
      <c r="H457" s="67"/>
      <c r="I457" s="68"/>
      <c r="J457" s="68"/>
      <c r="K457" s="34"/>
      <c r="L457" s="75">
        <v>457</v>
      </c>
      <c r="M4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57" s="70"/>
      <c r="O457" s="77" t="s">
        <v>2366</v>
      </c>
      <c r="P457" s="79">
        <v>44065.1640162037</v>
      </c>
      <c r="Q457" s="77" t="s">
        <v>2570</v>
      </c>
      <c r="R457" s="80" t="s">
        <v>3568</v>
      </c>
      <c r="S457" s="77" t="s">
        <v>4267</v>
      </c>
      <c r="T457" s="77"/>
      <c r="U457" s="79">
        <v>44065.1640162037</v>
      </c>
      <c r="V457" s="80" t="s">
        <v>4569</v>
      </c>
      <c r="W457" s="77"/>
      <c r="X457" s="77"/>
      <c r="Y457" s="83" t="s">
        <v>6569</v>
      </c>
      <c r="Z457" s="83" t="s">
        <v>8370</v>
      </c>
    </row>
    <row r="458" spans="1:26" x14ac:dyDescent="0.25">
      <c r="A458" s="62" t="s">
        <v>357</v>
      </c>
      <c r="B458" s="62" t="s">
        <v>1895</v>
      </c>
      <c r="C458" s="63"/>
      <c r="D458" s="64"/>
      <c r="E458" s="65"/>
      <c r="F458" s="66"/>
      <c r="G458" s="63"/>
      <c r="H458" s="67"/>
      <c r="I458" s="68"/>
      <c r="J458" s="68"/>
      <c r="K458" s="34"/>
      <c r="L458" s="75">
        <v>458</v>
      </c>
      <c r="M4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58" s="70"/>
      <c r="O458" s="77" t="s">
        <v>2366</v>
      </c>
      <c r="P458" s="79">
        <v>44065.165960648148</v>
      </c>
      <c r="Q458" s="77" t="s">
        <v>2571</v>
      </c>
      <c r="R458" s="80" t="s">
        <v>3569</v>
      </c>
      <c r="S458" s="77" t="s">
        <v>4267</v>
      </c>
      <c r="T458" s="77"/>
      <c r="U458" s="79">
        <v>44065.165960648148</v>
      </c>
      <c r="V458" s="80" t="s">
        <v>4570</v>
      </c>
      <c r="W458" s="77"/>
      <c r="X458" s="77"/>
      <c r="Y458" s="83" t="s">
        <v>6570</v>
      </c>
      <c r="Z458" s="83" t="s">
        <v>8371</v>
      </c>
    </row>
    <row r="459" spans="1:26" x14ac:dyDescent="0.25">
      <c r="A459" s="62" t="s">
        <v>357</v>
      </c>
      <c r="B459" s="62" t="s">
        <v>1980</v>
      </c>
      <c r="C459" s="63"/>
      <c r="D459" s="64"/>
      <c r="E459" s="65"/>
      <c r="F459" s="66"/>
      <c r="G459" s="63"/>
      <c r="H459" s="67"/>
      <c r="I459" s="68"/>
      <c r="J459" s="68"/>
      <c r="K459" s="34"/>
      <c r="L459" s="75">
        <v>459</v>
      </c>
      <c r="M4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59" s="70"/>
      <c r="O459" s="77" t="s">
        <v>2367</v>
      </c>
      <c r="P459" s="79">
        <v>44065.177870370368</v>
      </c>
      <c r="Q459" s="77" t="s">
        <v>2488</v>
      </c>
      <c r="R459" s="80" t="s">
        <v>3504</v>
      </c>
      <c r="S459" s="77" t="s">
        <v>4267</v>
      </c>
      <c r="T459" s="77"/>
      <c r="U459" s="79">
        <v>44065.177870370368</v>
      </c>
      <c r="V459" s="80" t="s">
        <v>4469</v>
      </c>
      <c r="W459" s="77"/>
      <c r="X459" s="77"/>
      <c r="Y459" s="83" t="s">
        <v>6469</v>
      </c>
      <c r="Z459" s="83" t="s">
        <v>8332</v>
      </c>
    </row>
    <row r="460" spans="1:26" x14ac:dyDescent="0.25">
      <c r="A460" s="62" t="s">
        <v>357</v>
      </c>
      <c r="B460" s="62" t="s">
        <v>1895</v>
      </c>
      <c r="C460" s="63"/>
      <c r="D460" s="64"/>
      <c r="E460" s="65"/>
      <c r="F460" s="66"/>
      <c r="G460" s="63"/>
      <c r="H460" s="67"/>
      <c r="I460" s="68"/>
      <c r="J460" s="68"/>
      <c r="K460" s="34"/>
      <c r="L460" s="75">
        <v>460</v>
      </c>
      <c r="M4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60" s="70"/>
      <c r="O460" s="77" t="s">
        <v>2367</v>
      </c>
      <c r="P460" s="79">
        <v>44065.178599537037</v>
      </c>
      <c r="Q460" s="77" t="s">
        <v>2490</v>
      </c>
      <c r="R460" s="80" t="s">
        <v>3506</v>
      </c>
      <c r="S460" s="77" t="s">
        <v>4267</v>
      </c>
      <c r="T460" s="77"/>
      <c r="U460" s="79">
        <v>44065.178599537037</v>
      </c>
      <c r="V460" s="80" t="s">
        <v>4471</v>
      </c>
      <c r="W460" s="77"/>
      <c r="X460" s="77"/>
      <c r="Y460" s="83" t="s">
        <v>6471</v>
      </c>
      <c r="Z460" s="83" t="s">
        <v>8334</v>
      </c>
    </row>
    <row r="461" spans="1:26" x14ac:dyDescent="0.25">
      <c r="A461" s="62" t="s">
        <v>357</v>
      </c>
      <c r="B461" s="62" t="s">
        <v>1895</v>
      </c>
      <c r="C461" s="63"/>
      <c r="D461" s="64"/>
      <c r="E461" s="65"/>
      <c r="F461" s="66"/>
      <c r="G461" s="63"/>
      <c r="H461" s="67"/>
      <c r="I461" s="68"/>
      <c r="J461" s="68"/>
      <c r="K461" s="34"/>
      <c r="L461" s="75">
        <v>461</v>
      </c>
      <c r="M4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61" s="70"/>
      <c r="O461" s="77" t="s">
        <v>2367</v>
      </c>
      <c r="P461" s="79">
        <v>44065.179282407407</v>
      </c>
      <c r="Q461" s="77" t="s">
        <v>2491</v>
      </c>
      <c r="R461" s="80" t="s">
        <v>3507</v>
      </c>
      <c r="S461" s="77" t="s">
        <v>4267</v>
      </c>
      <c r="T461" s="77"/>
      <c r="U461" s="79">
        <v>44065.179282407407</v>
      </c>
      <c r="V461" s="80" t="s">
        <v>4472</v>
      </c>
      <c r="W461" s="77"/>
      <c r="X461" s="77"/>
      <c r="Y461" s="83" t="s">
        <v>6472</v>
      </c>
      <c r="Z461" s="83" t="s">
        <v>8335</v>
      </c>
    </row>
    <row r="462" spans="1:26" x14ac:dyDescent="0.25">
      <c r="A462" s="62" t="s">
        <v>357</v>
      </c>
      <c r="B462" s="62" t="s">
        <v>1895</v>
      </c>
      <c r="C462" s="63"/>
      <c r="D462" s="64"/>
      <c r="E462" s="65"/>
      <c r="F462" s="66"/>
      <c r="G462" s="63"/>
      <c r="H462" s="67"/>
      <c r="I462" s="68"/>
      <c r="J462" s="68"/>
      <c r="K462" s="34"/>
      <c r="L462" s="75">
        <v>462</v>
      </c>
      <c r="M4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62" s="70"/>
      <c r="O462" s="77" t="s">
        <v>2367</v>
      </c>
      <c r="P462" s="79">
        <v>44065.184282407405</v>
      </c>
      <c r="Q462" s="77" t="s">
        <v>2492</v>
      </c>
      <c r="R462" s="80" t="s">
        <v>3508</v>
      </c>
      <c r="S462" s="77" t="s">
        <v>4267</v>
      </c>
      <c r="T462" s="77"/>
      <c r="U462" s="79">
        <v>44065.184282407405</v>
      </c>
      <c r="V462" s="80" t="s">
        <v>4473</v>
      </c>
      <c r="W462" s="77"/>
      <c r="X462" s="77"/>
      <c r="Y462" s="83" t="s">
        <v>6473</v>
      </c>
      <c r="Z462" s="83" t="s">
        <v>8336</v>
      </c>
    </row>
    <row r="463" spans="1:26" x14ac:dyDescent="0.25">
      <c r="A463" s="62" t="s">
        <v>357</v>
      </c>
      <c r="B463" s="62" t="s">
        <v>1980</v>
      </c>
      <c r="C463" s="63"/>
      <c r="D463" s="64"/>
      <c r="E463" s="65"/>
      <c r="F463" s="66"/>
      <c r="G463" s="63"/>
      <c r="H463" s="67"/>
      <c r="I463" s="68"/>
      <c r="J463" s="68"/>
      <c r="K463" s="34"/>
      <c r="L463" s="75">
        <v>463</v>
      </c>
      <c r="M4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63" s="70"/>
      <c r="O463" s="77" t="s">
        <v>2367</v>
      </c>
      <c r="P463" s="79">
        <v>44065.225069444445</v>
      </c>
      <c r="Q463" s="77" t="s">
        <v>2499</v>
      </c>
      <c r="R463" s="80" t="s">
        <v>3515</v>
      </c>
      <c r="S463" s="77" t="s">
        <v>4267</v>
      </c>
      <c r="T463" s="77"/>
      <c r="U463" s="79">
        <v>44065.225069444445</v>
      </c>
      <c r="V463" s="80" t="s">
        <v>4480</v>
      </c>
      <c r="W463" s="77"/>
      <c r="X463" s="77"/>
      <c r="Y463" s="83" t="s">
        <v>6480</v>
      </c>
      <c r="Z463" s="83" t="s">
        <v>8343</v>
      </c>
    </row>
    <row r="464" spans="1:26" x14ac:dyDescent="0.25">
      <c r="A464" s="62" t="s">
        <v>357</v>
      </c>
      <c r="B464" s="62" t="s">
        <v>1980</v>
      </c>
      <c r="C464" s="63"/>
      <c r="D464" s="64"/>
      <c r="E464" s="65"/>
      <c r="F464" s="66"/>
      <c r="G464" s="63"/>
      <c r="H464" s="67"/>
      <c r="I464" s="68"/>
      <c r="J464" s="68"/>
      <c r="K464" s="34"/>
      <c r="L464" s="75">
        <v>464</v>
      </c>
      <c r="M4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64" s="70"/>
      <c r="O464" s="77" t="s">
        <v>2367</v>
      </c>
      <c r="P464" s="79">
        <v>44065.755393518521</v>
      </c>
      <c r="Q464" s="77" t="s">
        <v>2500</v>
      </c>
      <c r="R464" s="80" t="s">
        <v>3516</v>
      </c>
      <c r="S464" s="77" t="s">
        <v>4267</v>
      </c>
      <c r="T464" s="77"/>
      <c r="U464" s="79">
        <v>44065.755393518521</v>
      </c>
      <c r="V464" s="80" t="s">
        <v>4481</v>
      </c>
      <c r="W464" s="77"/>
      <c r="X464" s="77"/>
      <c r="Y464" s="83" t="s">
        <v>6481</v>
      </c>
      <c r="Z464" s="83" t="s">
        <v>8344</v>
      </c>
    </row>
    <row r="465" spans="1:26" x14ac:dyDescent="0.25">
      <c r="A465" s="62" t="s">
        <v>428</v>
      </c>
      <c r="B465" s="62" t="s">
        <v>357</v>
      </c>
      <c r="C465" s="63"/>
      <c r="D465" s="64"/>
      <c r="E465" s="65"/>
      <c r="F465" s="66"/>
      <c r="G465" s="63"/>
      <c r="H465" s="67"/>
      <c r="I465" s="68"/>
      <c r="J465" s="68"/>
      <c r="K465" s="34"/>
      <c r="L465" s="75">
        <v>465</v>
      </c>
      <c r="M4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65" s="70"/>
      <c r="O465" s="77" t="s">
        <v>2367</v>
      </c>
      <c r="P465" s="79">
        <v>44066.68414351852</v>
      </c>
      <c r="Q465" s="77" t="s">
        <v>2501</v>
      </c>
      <c r="R465" s="77"/>
      <c r="S465" s="77"/>
      <c r="T465" s="77"/>
      <c r="U465" s="79">
        <v>44066.68414351852</v>
      </c>
      <c r="V465" s="80" t="s">
        <v>4567</v>
      </c>
      <c r="W465" s="77"/>
      <c r="X465" s="77"/>
      <c r="Y465" s="83" t="s">
        <v>6567</v>
      </c>
      <c r="Z465" s="77"/>
    </row>
    <row r="466" spans="1:26" x14ac:dyDescent="0.25">
      <c r="A466" s="62" t="s">
        <v>429</v>
      </c>
      <c r="B466" s="62" t="s">
        <v>614</v>
      </c>
      <c r="C466" s="63"/>
      <c r="D466" s="64"/>
      <c r="E466" s="65"/>
      <c r="F466" s="66"/>
      <c r="G466" s="63"/>
      <c r="H466" s="67"/>
      <c r="I466" s="68"/>
      <c r="J466" s="68"/>
      <c r="K466" s="34"/>
      <c r="L466" s="75">
        <v>466</v>
      </c>
      <c r="M4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66" s="70"/>
      <c r="O466" s="77" t="s">
        <v>2367</v>
      </c>
      <c r="P466" s="79">
        <v>44066.685023148151</v>
      </c>
      <c r="Q466" s="77" t="s">
        <v>2567</v>
      </c>
      <c r="R466" s="77"/>
      <c r="S466" s="77"/>
      <c r="T466" s="77"/>
      <c r="U466" s="79">
        <v>44066.685023148151</v>
      </c>
      <c r="V466" s="80" t="s">
        <v>4571</v>
      </c>
      <c r="W466" s="77"/>
      <c r="X466" s="77"/>
      <c r="Y466" s="83" t="s">
        <v>6571</v>
      </c>
      <c r="Z466" s="77"/>
    </row>
    <row r="467" spans="1:26" x14ac:dyDescent="0.25">
      <c r="A467" s="62" t="s">
        <v>430</v>
      </c>
      <c r="B467" s="62" t="s">
        <v>614</v>
      </c>
      <c r="C467" s="63"/>
      <c r="D467" s="64"/>
      <c r="E467" s="65"/>
      <c r="F467" s="66"/>
      <c r="G467" s="63"/>
      <c r="H467" s="67"/>
      <c r="I467" s="68"/>
      <c r="J467" s="68"/>
      <c r="K467" s="34"/>
      <c r="L467" s="75">
        <v>467</v>
      </c>
      <c r="M4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67" s="70"/>
      <c r="O467" s="77" t="s">
        <v>2367</v>
      </c>
      <c r="P467" s="79">
        <v>44066.691087962965</v>
      </c>
      <c r="Q467" s="77" t="s">
        <v>2567</v>
      </c>
      <c r="R467" s="77"/>
      <c r="S467" s="77"/>
      <c r="T467" s="77"/>
      <c r="U467" s="79">
        <v>44066.691087962965</v>
      </c>
      <c r="V467" s="80" t="s">
        <v>4572</v>
      </c>
      <c r="W467" s="77"/>
      <c r="X467" s="77"/>
      <c r="Y467" s="83" t="s">
        <v>6572</v>
      </c>
      <c r="Z467" s="77"/>
    </row>
    <row r="468" spans="1:26" x14ac:dyDescent="0.25">
      <c r="A468" s="62" t="s">
        <v>431</v>
      </c>
      <c r="B468" s="62" t="s">
        <v>614</v>
      </c>
      <c r="C468" s="63"/>
      <c r="D468" s="64"/>
      <c r="E468" s="65"/>
      <c r="F468" s="66"/>
      <c r="G468" s="63"/>
      <c r="H468" s="67"/>
      <c r="I468" s="68"/>
      <c r="J468" s="68"/>
      <c r="K468" s="34"/>
      <c r="L468" s="75">
        <v>468</v>
      </c>
      <c r="M4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68" s="70"/>
      <c r="O468" s="77" t="s">
        <v>2367</v>
      </c>
      <c r="P468" s="79">
        <v>44066.691342592596</v>
      </c>
      <c r="Q468" s="77" t="s">
        <v>2567</v>
      </c>
      <c r="R468" s="77"/>
      <c r="S468" s="77"/>
      <c r="T468" s="77"/>
      <c r="U468" s="79">
        <v>44066.691342592596</v>
      </c>
      <c r="V468" s="80" t="s">
        <v>4573</v>
      </c>
      <c r="W468" s="77"/>
      <c r="X468" s="77"/>
      <c r="Y468" s="83" t="s">
        <v>6573</v>
      </c>
      <c r="Z468" s="77"/>
    </row>
    <row r="469" spans="1:26" x14ac:dyDescent="0.25">
      <c r="A469" s="62" t="s">
        <v>432</v>
      </c>
      <c r="B469" s="62" t="s">
        <v>614</v>
      </c>
      <c r="C469" s="63"/>
      <c r="D469" s="64"/>
      <c r="E469" s="65"/>
      <c r="F469" s="66"/>
      <c r="G469" s="63"/>
      <c r="H469" s="67"/>
      <c r="I469" s="68"/>
      <c r="J469" s="68"/>
      <c r="K469" s="34"/>
      <c r="L469" s="75">
        <v>469</v>
      </c>
      <c r="M4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69" s="70"/>
      <c r="O469" s="77" t="s">
        <v>2367</v>
      </c>
      <c r="P469" s="79">
        <v>44066.691516203704</v>
      </c>
      <c r="Q469" s="77" t="s">
        <v>2567</v>
      </c>
      <c r="R469" s="77"/>
      <c r="S469" s="77"/>
      <c r="T469" s="77"/>
      <c r="U469" s="79">
        <v>44066.691516203704</v>
      </c>
      <c r="V469" s="80" t="s">
        <v>4574</v>
      </c>
      <c r="W469" s="77"/>
      <c r="X469" s="77"/>
      <c r="Y469" s="83" t="s">
        <v>6574</v>
      </c>
      <c r="Z469" s="77"/>
    </row>
    <row r="470" spans="1:26" x14ac:dyDescent="0.25">
      <c r="A470" s="62" t="s">
        <v>433</v>
      </c>
      <c r="B470" s="62" t="s">
        <v>614</v>
      </c>
      <c r="C470" s="63"/>
      <c r="D470" s="64"/>
      <c r="E470" s="65"/>
      <c r="F470" s="66"/>
      <c r="G470" s="63"/>
      <c r="H470" s="67"/>
      <c r="I470" s="68"/>
      <c r="J470" s="68"/>
      <c r="K470" s="34"/>
      <c r="L470" s="75">
        <v>470</v>
      </c>
      <c r="M4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70" s="70"/>
      <c r="O470" s="77" t="s">
        <v>2367</v>
      </c>
      <c r="P470" s="79">
        <v>44066.692314814813</v>
      </c>
      <c r="Q470" s="77" t="s">
        <v>2567</v>
      </c>
      <c r="R470" s="77"/>
      <c r="S470" s="77"/>
      <c r="T470" s="77"/>
      <c r="U470" s="79">
        <v>44066.692314814813</v>
      </c>
      <c r="V470" s="80" t="s">
        <v>4575</v>
      </c>
      <c r="W470" s="77"/>
      <c r="X470" s="77"/>
      <c r="Y470" s="83" t="s">
        <v>6575</v>
      </c>
      <c r="Z470" s="77"/>
    </row>
    <row r="471" spans="1:26" x14ac:dyDescent="0.25">
      <c r="A471" s="62" t="s">
        <v>434</v>
      </c>
      <c r="B471" s="62" t="s">
        <v>614</v>
      </c>
      <c r="C471" s="63"/>
      <c r="D471" s="64"/>
      <c r="E471" s="65"/>
      <c r="F471" s="66"/>
      <c r="G471" s="63"/>
      <c r="H471" s="67"/>
      <c r="I471" s="68"/>
      <c r="J471" s="68"/>
      <c r="K471" s="34"/>
      <c r="L471" s="75">
        <v>471</v>
      </c>
      <c r="M4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71" s="70"/>
      <c r="O471" s="77" t="s">
        <v>2367</v>
      </c>
      <c r="P471" s="79">
        <v>44066.700567129628</v>
      </c>
      <c r="Q471" s="77" t="s">
        <v>2567</v>
      </c>
      <c r="R471" s="77"/>
      <c r="S471" s="77"/>
      <c r="T471" s="77"/>
      <c r="U471" s="79">
        <v>44066.700567129628</v>
      </c>
      <c r="V471" s="80" t="s">
        <v>4576</v>
      </c>
      <c r="W471" s="77"/>
      <c r="X471" s="77"/>
      <c r="Y471" s="83" t="s">
        <v>6576</v>
      </c>
      <c r="Z471" s="77"/>
    </row>
    <row r="472" spans="1:26" x14ac:dyDescent="0.25">
      <c r="A472" s="62" t="s">
        <v>435</v>
      </c>
      <c r="B472" s="62" t="s">
        <v>614</v>
      </c>
      <c r="C472" s="63"/>
      <c r="D472" s="64"/>
      <c r="E472" s="65"/>
      <c r="F472" s="66"/>
      <c r="G472" s="63"/>
      <c r="H472" s="67"/>
      <c r="I472" s="68"/>
      <c r="J472" s="68"/>
      <c r="K472" s="34"/>
      <c r="L472" s="75">
        <v>472</v>
      </c>
      <c r="M4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72" s="70"/>
      <c r="O472" s="77" t="s">
        <v>2367</v>
      </c>
      <c r="P472" s="79">
        <v>44066.702337962961</v>
      </c>
      <c r="Q472" s="77" t="s">
        <v>2567</v>
      </c>
      <c r="R472" s="77"/>
      <c r="S472" s="77"/>
      <c r="T472" s="77"/>
      <c r="U472" s="79">
        <v>44066.702337962961</v>
      </c>
      <c r="V472" s="80" t="s">
        <v>4577</v>
      </c>
      <c r="W472" s="77"/>
      <c r="X472" s="77"/>
      <c r="Y472" s="83" t="s">
        <v>6577</v>
      </c>
      <c r="Z472" s="77"/>
    </row>
    <row r="473" spans="1:26" x14ac:dyDescent="0.25">
      <c r="A473" s="62" t="s">
        <v>436</v>
      </c>
      <c r="B473" s="62" t="s">
        <v>614</v>
      </c>
      <c r="C473" s="63"/>
      <c r="D473" s="64"/>
      <c r="E473" s="65"/>
      <c r="F473" s="66"/>
      <c r="G473" s="63"/>
      <c r="H473" s="67"/>
      <c r="I473" s="68"/>
      <c r="J473" s="68"/>
      <c r="K473" s="34"/>
      <c r="L473" s="75">
        <v>473</v>
      </c>
      <c r="M4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73" s="70"/>
      <c r="O473" s="77" t="s">
        <v>2367</v>
      </c>
      <c r="P473" s="79">
        <v>44066.704085648147</v>
      </c>
      <c r="Q473" s="77" t="s">
        <v>2567</v>
      </c>
      <c r="R473" s="77"/>
      <c r="S473" s="77"/>
      <c r="T473" s="77"/>
      <c r="U473" s="79">
        <v>44066.704085648147</v>
      </c>
      <c r="V473" s="80" t="s">
        <v>4578</v>
      </c>
      <c r="W473" s="77"/>
      <c r="X473" s="77"/>
      <c r="Y473" s="83" t="s">
        <v>6578</v>
      </c>
      <c r="Z473" s="77"/>
    </row>
    <row r="474" spans="1:26" x14ac:dyDescent="0.25">
      <c r="A474" s="62" t="s">
        <v>437</v>
      </c>
      <c r="B474" s="62" t="s">
        <v>1981</v>
      </c>
      <c r="C474" s="63"/>
      <c r="D474" s="64"/>
      <c r="E474" s="65"/>
      <c r="F474" s="66"/>
      <c r="G474" s="63"/>
      <c r="H474" s="67"/>
      <c r="I474" s="68"/>
      <c r="J474" s="68"/>
      <c r="K474" s="34"/>
      <c r="L474" s="75">
        <v>474</v>
      </c>
      <c r="M4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74" s="70"/>
      <c r="O474" s="77" t="s">
        <v>2366</v>
      </c>
      <c r="P474" s="79">
        <v>44066.704398148147</v>
      </c>
      <c r="Q474" s="77" t="s">
        <v>2572</v>
      </c>
      <c r="R474" s="80" t="s">
        <v>3570</v>
      </c>
      <c r="S474" s="77" t="s">
        <v>4267</v>
      </c>
      <c r="T474" s="77"/>
      <c r="U474" s="79">
        <v>44066.704398148147</v>
      </c>
      <c r="V474" s="80" t="s">
        <v>4579</v>
      </c>
      <c r="W474" s="77"/>
      <c r="X474" s="77"/>
      <c r="Y474" s="83" t="s">
        <v>6579</v>
      </c>
      <c r="Z474" s="83" t="s">
        <v>8372</v>
      </c>
    </row>
    <row r="475" spans="1:26" x14ac:dyDescent="0.25">
      <c r="A475" s="62" t="s">
        <v>438</v>
      </c>
      <c r="B475" s="62" t="s">
        <v>614</v>
      </c>
      <c r="C475" s="63"/>
      <c r="D475" s="64"/>
      <c r="E475" s="65"/>
      <c r="F475" s="66"/>
      <c r="G475" s="63"/>
      <c r="H475" s="67"/>
      <c r="I475" s="68"/>
      <c r="J475" s="68"/>
      <c r="K475" s="34"/>
      <c r="L475" s="75">
        <v>475</v>
      </c>
      <c r="M4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75" s="70"/>
      <c r="O475" s="77" t="s">
        <v>2367</v>
      </c>
      <c r="P475" s="79">
        <v>44066.711712962962</v>
      </c>
      <c r="Q475" s="77" t="s">
        <v>2567</v>
      </c>
      <c r="R475" s="77"/>
      <c r="S475" s="77"/>
      <c r="T475" s="77"/>
      <c r="U475" s="79">
        <v>44066.711712962962</v>
      </c>
      <c r="V475" s="80" t="s">
        <v>4580</v>
      </c>
      <c r="W475" s="77"/>
      <c r="X475" s="77"/>
      <c r="Y475" s="83" t="s">
        <v>6580</v>
      </c>
      <c r="Z475" s="77"/>
    </row>
    <row r="476" spans="1:26" x14ac:dyDescent="0.25">
      <c r="A476" s="62" t="s">
        <v>439</v>
      </c>
      <c r="B476" s="62" t="s">
        <v>614</v>
      </c>
      <c r="C476" s="63"/>
      <c r="D476" s="64"/>
      <c r="E476" s="65"/>
      <c r="F476" s="66"/>
      <c r="G476" s="63"/>
      <c r="H476" s="67"/>
      <c r="I476" s="68"/>
      <c r="J476" s="68"/>
      <c r="K476" s="34"/>
      <c r="L476" s="75">
        <v>476</v>
      </c>
      <c r="M4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76" s="70"/>
      <c r="O476" s="77" t="s">
        <v>2367</v>
      </c>
      <c r="P476" s="79">
        <v>44066.71297453704</v>
      </c>
      <c r="Q476" s="77" t="s">
        <v>2567</v>
      </c>
      <c r="R476" s="77"/>
      <c r="S476" s="77"/>
      <c r="T476" s="77"/>
      <c r="U476" s="79">
        <v>44066.71297453704</v>
      </c>
      <c r="V476" s="80" t="s">
        <v>4581</v>
      </c>
      <c r="W476" s="77"/>
      <c r="X476" s="77"/>
      <c r="Y476" s="83" t="s">
        <v>6581</v>
      </c>
      <c r="Z476" s="77"/>
    </row>
    <row r="477" spans="1:26" x14ac:dyDescent="0.25">
      <c r="A477" s="62" t="s">
        <v>440</v>
      </c>
      <c r="B477" s="62" t="s">
        <v>614</v>
      </c>
      <c r="C477" s="63"/>
      <c r="D477" s="64"/>
      <c r="E477" s="65"/>
      <c r="F477" s="66"/>
      <c r="G477" s="63"/>
      <c r="H477" s="67"/>
      <c r="I477" s="68"/>
      <c r="J477" s="68"/>
      <c r="K477" s="34"/>
      <c r="L477" s="75">
        <v>477</v>
      </c>
      <c r="M4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77" s="70"/>
      <c r="O477" s="77" t="s">
        <v>2367</v>
      </c>
      <c r="P477" s="79">
        <v>44066.713530092595</v>
      </c>
      <c r="Q477" s="77" t="s">
        <v>2567</v>
      </c>
      <c r="R477" s="77"/>
      <c r="S477" s="77"/>
      <c r="T477" s="77"/>
      <c r="U477" s="79">
        <v>44066.713530092595</v>
      </c>
      <c r="V477" s="80" t="s">
        <v>4582</v>
      </c>
      <c r="W477" s="77"/>
      <c r="X477" s="77"/>
      <c r="Y477" s="83" t="s">
        <v>6582</v>
      </c>
      <c r="Z477" s="77"/>
    </row>
    <row r="478" spans="1:26" x14ac:dyDescent="0.25">
      <c r="A478" s="62" t="s">
        <v>441</v>
      </c>
      <c r="B478" s="62" t="s">
        <v>614</v>
      </c>
      <c r="C478" s="63"/>
      <c r="D478" s="64"/>
      <c r="E478" s="65"/>
      <c r="F478" s="66"/>
      <c r="G478" s="63"/>
      <c r="H478" s="67"/>
      <c r="I478" s="68"/>
      <c r="J478" s="68"/>
      <c r="K478" s="34"/>
      <c r="L478" s="75">
        <v>478</v>
      </c>
      <c r="M4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78" s="70"/>
      <c r="O478" s="77" t="s">
        <v>2367</v>
      </c>
      <c r="P478" s="79">
        <v>44066.714398148149</v>
      </c>
      <c r="Q478" s="77" t="s">
        <v>2567</v>
      </c>
      <c r="R478" s="77"/>
      <c r="S478" s="77"/>
      <c r="T478" s="77"/>
      <c r="U478" s="79">
        <v>44066.714398148149</v>
      </c>
      <c r="V478" s="80" t="s">
        <v>4583</v>
      </c>
      <c r="W478" s="77"/>
      <c r="X478" s="77"/>
      <c r="Y478" s="83" t="s">
        <v>6583</v>
      </c>
      <c r="Z478" s="77"/>
    </row>
    <row r="479" spans="1:26" x14ac:dyDescent="0.25">
      <c r="A479" s="62" t="s">
        <v>442</v>
      </c>
      <c r="B479" s="62" t="s">
        <v>614</v>
      </c>
      <c r="C479" s="63"/>
      <c r="D479" s="64"/>
      <c r="E479" s="65"/>
      <c r="F479" s="66"/>
      <c r="G479" s="63"/>
      <c r="H479" s="67"/>
      <c r="I479" s="68"/>
      <c r="J479" s="68"/>
      <c r="K479" s="34"/>
      <c r="L479" s="75">
        <v>479</v>
      </c>
      <c r="M4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79" s="70"/>
      <c r="O479" s="77" t="s">
        <v>2367</v>
      </c>
      <c r="P479" s="79">
        <v>44066.715729166666</v>
      </c>
      <c r="Q479" s="77" t="s">
        <v>2567</v>
      </c>
      <c r="R479" s="77"/>
      <c r="S479" s="77"/>
      <c r="T479" s="77"/>
      <c r="U479" s="79">
        <v>44066.715729166666</v>
      </c>
      <c r="V479" s="80" t="s">
        <v>4584</v>
      </c>
      <c r="W479" s="77"/>
      <c r="X479" s="77"/>
      <c r="Y479" s="83" t="s">
        <v>6584</v>
      </c>
      <c r="Z479" s="77"/>
    </row>
    <row r="480" spans="1:26" x14ac:dyDescent="0.25">
      <c r="A480" s="62" t="s">
        <v>443</v>
      </c>
      <c r="B480" s="62" t="s">
        <v>614</v>
      </c>
      <c r="C480" s="63"/>
      <c r="D480" s="64"/>
      <c r="E480" s="65"/>
      <c r="F480" s="66"/>
      <c r="G480" s="63"/>
      <c r="H480" s="67"/>
      <c r="I480" s="68"/>
      <c r="J480" s="68"/>
      <c r="K480" s="34"/>
      <c r="L480" s="75">
        <v>480</v>
      </c>
      <c r="M4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80" s="70"/>
      <c r="O480" s="77" t="s">
        <v>2367</v>
      </c>
      <c r="P480" s="79">
        <v>44066.716782407406</v>
      </c>
      <c r="Q480" s="77" t="s">
        <v>2567</v>
      </c>
      <c r="R480" s="77"/>
      <c r="S480" s="77"/>
      <c r="T480" s="77"/>
      <c r="U480" s="79">
        <v>44066.716782407406</v>
      </c>
      <c r="V480" s="80" t="s">
        <v>4585</v>
      </c>
      <c r="W480" s="77"/>
      <c r="X480" s="77"/>
      <c r="Y480" s="83" t="s">
        <v>6585</v>
      </c>
      <c r="Z480" s="77"/>
    </row>
    <row r="481" spans="1:26" x14ac:dyDescent="0.25">
      <c r="A481" s="62" t="s">
        <v>444</v>
      </c>
      <c r="B481" s="62" t="s">
        <v>614</v>
      </c>
      <c r="C481" s="63"/>
      <c r="D481" s="64"/>
      <c r="E481" s="65"/>
      <c r="F481" s="66"/>
      <c r="G481" s="63"/>
      <c r="H481" s="67"/>
      <c r="I481" s="68"/>
      <c r="J481" s="68"/>
      <c r="K481" s="34"/>
      <c r="L481" s="75">
        <v>481</v>
      </c>
      <c r="M4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81" s="70"/>
      <c r="O481" s="77" t="s">
        <v>2367</v>
      </c>
      <c r="P481" s="79">
        <v>44066.720196759263</v>
      </c>
      <c r="Q481" s="77" t="s">
        <v>2567</v>
      </c>
      <c r="R481" s="77"/>
      <c r="S481" s="77"/>
      <c r="T481" s="77"/>
      <c r="U481" s="79">
        <v>44066.720196759263</v>
      </c>
      <c r="V481" s="80" t="s">
        <v>4586</v>
      </c>
      <c r="W481" s="77"/>
      <c r="X481" s="77"/>
      <c r="Y481" s="83" t="s">
        <v>6586</v>
      </c>
      <c r="Z481" s="77"/>
    </row>
    <row r="482" spans="1:26" x14ac:dyDescent="0.25">
      <c r="A482" s="62" t="s">
        <v>445</v>
      </c>
      <c r="B482" s="62" t="s">
        <v>614</v>
      </c>
      <c r="C482" s="63"/>
      <c r="D482" s="64"/>
      <c r="E482" s="65"/>
      <c r="F482" s="66"/>
      <c r="G482" s="63"/>
      <c r="H482" s="67"/>
      <c r="I482" s="68"/>
      <c r="J482" s="68"/>
      <c r="K482" s="34"/>
      <c r="L482" s="75">
        <v>482</v>
      </c>
      <c r="M4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82" s="70"/>
      <c r="O482" s="77" t="s">
        <v>2367</v>
      </c>
      <c r="P482" s="79">
        <v>44066.723113425927</v>
      </c>
      <c r="Q482" s="77" t="s">
        <v>2567</v>
      </c>
      <c r="R482" s="77"/>
      <c r="S482" s="77"/>
      <c r="T482" s="77"/>
      <c r="U482" s="79">
        <v>44066.723113425927</v>
      </c>
      <c r="V482" s="80" t="s">
        <v>4587</v>
      </c>
      <c r="W482" s="77"/>
      <c r="X482" s="77"/>
      <c r="Y482" s="83" t="s">
        <v>6587</v>
      </c>
      <c r="Z482" s="77"/>
    </row>
    <row r="483" spans="1:26" x14ac:dyDescent="0.25">
      <c r="A483" s="62" t="s">
        <v>446</v>
      </c>
      <c r="B483" s="62" t="s">
        <v>614</v>
      </c>
      <c r="C483" s="63"/>
      <c r="D483" s="64"/>
      <c r="E483" s="65"/>
      <c r="F483" s="66"/>
      <c r="G483" s="63"/>
      <c r="H483" s="67"/>
      <c r="I483" s="68"/>
      <c r="J483" s="68"/>
      <c r="K483" s="34"/>
      <c r="L483" s="75">
        <v>483</v>
      </c>
      <c r="M4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83" s="70"/>
      <c r="O483" s="77" t="s">
        <v>2367</v>
      </c>
      <c r="P483" s="79">
        <v>44066.729803240742</v>
      </c>
      <c r="Q483" s="77" t="s">
        <v>2567</v>
      </c>
      <c r="R483" s="77"/>
      <c r="S483" s="77"/>
      <c r="T483" s="77"/>
      <c r="U483" s="79">
        <v>44066.729803240742</v>
      </c>
      <c r="V483" s="80" t="s">
        <v>4588</v>
      </c>
      <c r="W483" s="77"/>
      <c r="X483" s="77"/>
      <c r="Y483" s="83" t="s">
        <v>6588</v>
      </c>
      <c r="Z483" s="77"/>
    </row>
    <row r="484" spans="1:26" x14ac:dyDescent="0.25">
      <c r="A484" s="62" t="s">
        <v>447</v>
      </c>
      <c r="B484" s="62" t="s">
        <v>614</v>
      </c>
      <c r="C484" s="63"/>
      <c r="D484" s="64"/>
      <c r="E484" s="65"/>
      <c r="F484" s="66"/>
      <c r="G484" s="63"/>
      <c r="H484" s="67"/>
      <c r="I484" s="68"/>
      <c r="J484" s="68"/>
      <c r="K484" s="34"/>
      <c r="L484" s="75">
        <v>484</v>
      </c>
      <c r="M4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84" s="70"/>
      <c r="O484" s="77" t="s">
        <v>2367</v>
      </c>
      <c r="P484" s="79">
        <v>44066.736562500002</v>
      </c>
      <c r="Q484" s="77" t="s">
        <v>2567</v>
      </c>
      <c r="R484" s="77"/>
      <c r="S484" s="77"/>
      <c r="T484" s="77"/>
      <c r="U484" s="79">
        <v>44066.736562500002</v>
      </c>
      <c r="V484" s="80" t="s">
        <v>4589</v>
      </c>
      <c r="W484" s="77"/>
      <c r="X484" s="77"/>
      <c r="Y484" s="83" t="s">
        <v>6589</v>
      </c>
      <c r="Z484" s="77"/>
    </row>
    <row r="485" spans="1:26" x14ac:dyDescent="0.25">
      <c r="A485" s="62" t="s">
        <v>448</v>
      </c>
      <c r="B485" s="62" t="s">
        <v>614</v>
      </c>
      <c r="C485" s="63"/>
      <c r="D485" s="64"/>
      <c r="E485" s="65"/>
      <c r="F485" s="66"/>
      <c r="G485" s="63"/>
      <c r="H485" s="67"/>
      <c r="I485" s="68"/>
      <c r="J485" s="68"/>
      <c r="K485" s="34"/>
      <c r="L485" s="75">
        <v>485</v>
      </c>
      <c r="M4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85" s="70"/>
      <c r="O485" s="77" t="s">
        <v>2367</v>
      </c>
      <c r="P485" s="79">
        <v>44066.738923611112</v>
      </c>
      <c r="Q485" s="77" t="s">
        <v>2567</v>
      </c>
      <c r="R485" s="77"/>
      <c r="S485" s="77"/>
      <c r="T485" s="77"/>
      <c r="U485" s="79">
        <v>44066.738923611112</v>
      </c>
      <c r="V485" s="80" t="s">
        <v>4590</v>
      </c>
      <c r="W485" s="77"/>
      <c r="X485" s="77"/>
      <c r="Y485" s="83" t="s">
        <v>6590</v>
      </c>
      <c r="Z485" s="77"/>
    </row>
    <row r="486" spans="1:26" x14ac:dyDescent="0.25">
      <c r="A486" s="62" t="s">
        <v>449</v>
      </c>
      <c r="B486" s="62" t="s">
        <v>614</v>
      </c>
      <c r="C486" s="63"/>
      <c r="D486" s="64"/>
      <c r="E486" s="65"/>
      <c r="F486" s="66"/>
      <c r="G486" s="63"/>
      <c r="H486" s="67"/>
      <c r="I486" s="68"/>
      <c r="J486" s="68"/>
      <c r="K486" s="34"/>
      <c r="L486" s="75">
        <v>486</v>
      </c>
      <c r="M4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86" s="70"/>
      <c r="O486" s="77" t="s">
        <v>2367</v>
      </c>
      <c r="P486" s="79">
        <v>44066.739965277775</v>
      </c>
      <c r="Q486" s="77" t="s">
        <v>2567</v>
      </c>
      <c r="R486" s="77"/>
      <c r="S486" s="77"/>
      <c r="T486" s="77"/>
      <c r="U486" s="79">
        <v>44066.739965277775</v>
      </c>
      <c r="V486" s="80" t="s">
        <v>4591</v>
      </c>
      <c r="W486" s="77"/>
      <c r="X486" s="77"/>
      <c r="Y486" s="83" t="s">
        <v>6591</v>
      </c>
      <c r="Z486" s="77"/>
    </row>
    <row r="487" spans="1:26" x14ac:dyDescent="0.25">
      <c r="A487" s="62" t="s">
        <v>450</v>
      </c>
      <c r="B487" s="62" t="s">
        <v>614</v>
      </c>
      <c r="C487" s="63"/>
      <c r="D487" s="64"/>
      <c r="E487" s="65"/>
      <c r="F487" s="66"/>
      <c r="G487" s="63"/>
      <c r="H487" s="67"/>
      <c r="I487" s="68"/>
      <c r="J487" s="68"/>
      <c r="K487" s="34"/>
      <c r="L487" s="75">
        <v>487</v>
      </c>
      <c r="M4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87" s="70"/>
      <c r="O487" s="77" t="s">
        <v>2367</v>
      </c>
      <c r="P487" s="79">
        <v>44066.747824074075</v>
      </c>
      <c r="Q487" s="77" t="s">
        <v>2567</v>
      </c>
      <c r="R487" s="77"/>
      <c r="S487" s="77"/>
      <c r="T487" s="77"/>
      <c r="U487" s="79">
        <v>44066.747824074075</v>
      </c>
      <c r="V487" s="80" t="s">
        <v>4592</v>
      </c>
      <c r="W487" s="77"/>
      <c r="X487" s="77"/>
      <c r="Y487" s="83" t="s">
        <v>6592</v>
      </c>
      <c r="Z487" s="77"/>
    </row>
    <row r="488" spans="1:26" x14ac:dyDescent="0.25">
      <c r="A488" s="62" t="s">
        <v>451</v>
      </c>
      <c r="B488" s="62" t="s">
        <v>614</v>
      </c>
      <c r="C488" s="63"/>
      <c r="D488" s="64"/>
      <c r="E488" s="65"/>
      <c r="F488" s="66"/>
      <c r="G488" s="63"/>
      <c r="H488" s="67"/>
      <c r="I488" s="68"/>
      <c r="J488" s="68"/>
      <c r="K488" s="34"/>
      <c r="L488" s="75">
        <v>488</v>
      </c>
      <c r="M4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88" s="70"/>
      <c r="O488" s="77" t="s">
        <v>2367</v>
      </c>
      <c r="P488" s="79">
        <v>44066.754340277781</v>
      </c>
      <c r="Q488" s="77" t="s">
        <v>2567</v>
      </c>
      <c r="R488" s="77"/>
      <c r="S488" s="77"/>
      <c r="T488" s="77"/>
      <c r="U488" s="79">
        <v>44066.754340277781</v>
      </c>
      <c r="V488" s="80" t="s">
        <v>4593</v>
      </c>
      <c r="W488" s="77"/>
      <c r="X488" s="77"/>
      <c r="Y488" s="83" t="s">
        <v>6593</v>
      </c>
      <c r="Z488" s="77"/>
    </row>
    <row r="489" spans="1:26" x14ac:dyDescent="0.25">
      <c r="A489" s="62" t="s">
        <v>452</v>
      </c>
      <c r="B489" s="62" t="s">
        <v>614</v>
      </c>
      <c r="C489" s="63"/>
      <c r="D489" s="64"/>
      <c r="E489" s="65"/>
      <c r="F489" s="66"/>
      <c r="G489" s="63"/>
      <c r="H489" s="67"/>
      <c r="I489" s="68"/>
      <c r="J489" s="68"/>
      <c r="K489" s="34"/>
      <c r="L489" s="75">
        <v>489</v>
      </c>
      <c r="M4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89" s="70"/>
      <c r="O489" s="77" t="s">
        <v>2367</v>
      </c>
      <c r="P489" s="79">
        <v>44066.755127314813</v>
      </c>
      <c r="Q489" s="77" t="s">
        <v>2567</v>
      </c>
      <c r="R489" s="77"/>
      <c r="S489" s="77"/>
      <c r="T489" s="77"/>
      <c r="U489" s="79">
        <v>44066.755127314813</v>
      </c>
      <c r="V489" s="80" t="s">
        <v>4594</v>
      </c>
      <c r="W489" s="77"/>
      <c r="X489" s="77"/>
      <c r="Y489" s="83" t="s">
        <v>6594</v>
      </c>
      <c r="Z489" s="77"/>
    </row>
    <row r="490" spans="1:26" x14ac:dyDescent="0.25">
      <c r="A490" s="62" t="s">
        <v>453</v>
      </c>
      <c r="B490" s="62" t="s">
        <v>614</v>
      </c>
      <c r="C490" s="63"/>
      <c r="D490" s="64"/>
      <c r="E490" s="65"/>
      <c r="F490" s="66"/>
      <c r="G490" s="63"/>
      <c r="H490" s="67"/>
      <c r="I490" s="68"/>
      <c r="J490" s="68"/>
      <c r="K490" s="34"/>
      <c r="L490" s="75">
        <v>490</v>
      </c>
      <c r="M4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90" s="70"/>
      <c r="O490" s="77" t="s">
        <v>2367</v>
      </c>
      <c r="P490" s="79">
        <v>44066.75854166667</v>
      </c>
      <c r="Q490" s="77" t="s">
        <v>2567</v>
      </c>
      <c r="R490" s="77"/>
      <c r="S490" s="77"/>
      <c r="T490" s="77"/>
      <c r="U490" s="79">
        <v>44066.75854166667</v>
      </c>
      <c r="V490" s="80" t="s">
        <v>4595</v>
      </c>
      <c r="W490" s="77"/>
      <c r="X490" s="77"/>
      <c r="Y490" s="83" t="s">
        <v>6595</v>
      </c>
      <c r="Z490" s="77"/>
    </row>
    <row r="491" spans="1:26" x14ac:dyDescent="0.25">
      <c r="A491" s="62" t="s">
        <v>454</v>
      </c>
      <c r="B491" s="62" t="s">
        <v>1982</v>
      </c>
      <c r="C491" s="63"/>
      <c r="D491" s="64"/>
      <c r="E491" s="65"/>
      <c r="F491" s="66"/>
      <c r="G491" s="63"/>
      <c r="H491" s="67"/>
      <c r="I491" s="68"/>
      <c r="J491" s="68"/>
      <c r="K491" s="34"/>
      <c r="L491" s="75">
        <v>491</v>
      </c>
      <c r="M4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91" s="70"/>
      <c r="O491" s="77" t="s">
        <v>2367</v>
      </c>
      <c r="P491" s="79">
        <v>44066.762812499997</v>
      </c>
      <c r="Q491" s="77" t="s">
        <v>2573</v>
      </c>
      <c r="R491" s="77"/>
      <c r="S491" s="77"/>
      <c r="T491" s="77"/>
      <c r="U491" s="79">
        <v>44066.762812499997</v>
      </c>
      <c r="V491" s="80" t="s">
        <v>4596</v>
      </c>
      <c r="W491" s="77"/>
      <c r="X491" s="77"/>
      <c r="Y491" s="83" t="s">
        <v>6596</v>
      </c>
      <c r="Z491" s="83" t="s">
        <v>8373</v>
      </c>
    </row>
    <row r="492" spans="1:26" x14ac:dyDescent="0.25">
      <c r="A492" s="62" t="s">
        <v>454</v>
      </c>
      <c r="B492" s="62" t="s">
        <v>1983</v>
      </c>
      <c r="C492" s="63"/>
      <c r="D492" s="64"/>
      <c r="E492" s="65"/>
      <c r="F492" s="66"/>
      <c r="G492" s="63"/>
      <c r="H492" s="67"/>
      <c r="I492" s="68"/>
      <c r="J492" s="68"/>
      <c r="K492" s="34"/>
      <c r="L492" s="75">
        <v>492</v>
      </c>
      <c r="M4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92" s="70"/>
      <c r="O492" s="77" t="s">
        <v>2366</v>
      </c>
      <c r="P492" s="79">
        <v>44066.762812499997</v>
      </c>
      <c r="Q492" s="77" t="s">
        <v>2573</v>
      </c>
      <c r="R492" s="77"/>
      <c r="S492" s="77"/>
      <c r="T492" s="77"/>
      <c r="U492" s="79">
        <v>44066.762812499997</v>
      </c>
      <c r="V492" s="80" t="s">
        <v>4596</v>
      </c>
      <c r="W492" s="77"/>
      <c r="X492" s="77"/>
      <c r="Y492" s="83" t="s">
        <v>6596</v>
      </c>
      <c r="Z492" s="83" t="s">
        <v>8373</v>
      </c>
    </row>
    <row r="493" spans="1:26" x14ac:dyDescent="0.25">
      <c r="A493" s="62" t="s">
        <v>455</v>
      </c>
      <c r="B493" s="62" t="s">
        <v>614</v>
      </c>
      <c r="C493" s="63"/>
      <c r="D493" s="64"/>
      <c r="E493" s="65"/>
      <c r="F493" s="66"/>
      <c r="G493" s="63"/>
      <c r="H493" s="67"/>
      <c r="I493" s="68"/>
      <c r="J493" s="68"/>
      <c r="K493" s="34"/>
      <c r="L493" s="75">
        <v>493</v>
      </c>
      <c r="M4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93" s="70"/>
      <c r="O493" s="77" t="s">
        <v>2367</v>
      </c>
      <c r="P493" s="79">
        <v>44066.763136574074</v>
      </c>
      <c r="Q493" s="77" t="s">
        <v>2567</v>
      </c>
      <c r="R493" s="77"/>
      <c r="S493" s="77"/>
      <c r="T493" s="77"/>
      <c r="U493" s="79">
        <v>44066.763136574074</v>
      </c>
      <c r="V493" s="80" t="s">
        <v>4597</v>
      </c>
      <c r="W493" s="77"/>
      <c r="X493" s="77"/>
      <c r="Y493" s="83" t="s">
        <v>6597</v>
      </c>
      <c r="Z493" s="77"/>
    </row>
    <row r="494" spans="1:26" x14ac:dyDescent="0.25">
      <c r="A494" s="62" t="s">
        <v>456</v>
      </c>
      <c r="B494" s="62" t="s">
        <v>456</v>
      </c>
      <c r="C494" s="63"/>
      <c r="D494" s="64"/>
      <c r="E494" s="65"/>
      <c r="F494" s="66"/>
      <c r="G494" s="63"/>
      <c r="H494" s="67"/>
      <c r="I494" s="68"/>
      <c r="J494" s="68"/>
      <c r="K494" s="34"/>
      <c r="L494" s="75">
        <v>494</v>
      </c>
      <c r="M4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94" s="70"/>
      <c r="O494" s="77" t="s">
        <v>178</v>
      </c>
      <c r="P494" s="79">
        <v>44066.764745370368</v>
      </c>
      <c r="Q494" s="77" t="s">
        <v>2574</v>
      </c>
      <c r="R494" s="80" t="s">
        <v>3571</v>
      </c>
      <c r="S494" s="77" t="s">
        <v>4267</v>
      </c>
      <c r="T494" s="77"/>
      <c r="U494" s="79">
        <v>44066.764745370368</v>
      </c>
      <c r="V494" s="80" t="s">
        <v>4598</v>
      </c>
      <c r="W494" s="77"/>
      <c r="X494" s="77"/>
      <c r="Y494" s="83" t="s">
        <v>6598</v>
      </c>
      <c r="Z494" s="77"/>
    </row>
    <row r="495" spans="1:26" x14ac:dyDescent="0.25">
      <c r="A495" s="62" t="s">
        <v>457</v>
      </c>
      <c r="B495" s="62" t="s">
        <v>456</v>
      </c>
      <c r="C495" s="63"/>
      <c r="D495" s="64"/>
      <c r="E495" s="65"/>
      <c r="F495" s="66"/>
      <c r="G495" s="63"/>
      <c r="H495" s="67"/>
      <c r="I495" s="68"/>
      <c r="J495" s="68"/>
      <c r="K495" s="34"/>
      <c r="L495" s="75">
        <v>495</v>
      </c>
      <c r="M4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95" s="70"/>
      <c r="O495" s="77" t="s">
        <v>2367</v>
      </c>
      <c r="P495" s="79">
        <v>44066.768043981479</v>
      </c>
      <c r="Q495" s="77" t="s">
        <v>2575</v>
      </c>
      <c r="R495" s="77"/>
      <c r="S495" s="77"/>
      <c r="T495" s="77"/>
      <c r="U495" s="79">
        <v>44066.768043981479</v>
      </c>
      <c r="V495" s="80" t="s">
        <v>4599</v>
      </c>
      <c r="W495" s="77"/>
      <c r="X495" s="77"/>
      <c r="Y495" s="83" t="s">
        <v>6599</v>
      </c>
      <c r="Z495" s="77"/>
    </row>
    <row r="496" spans="1:26" x14ac:dyDescent="0.25">
      <c r="A496" s="62" t="s">
        <v>458</v>
      </c>
      <c r="B496" s="62" t="s">
        <v>1981</v>
      </c>
      <c r="C496" s="63"/>
      <c r="D496" s="64"/>
      <c r="E496" s="65"/>
      <c r="F496" s="66"/>
      <c r="G496" s="63"/>
      <c r="H496" s="67"/>
      <c r="I496" s="68"/>
      <c r="J496" s="68"/>
      <c r="K496" s="34"/>
      <c r="L496" s="75">
        <v>496</v>
      </c>
      <c r="M4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96" s="70"/>
      <c r="O496" s="77" t="s">
        <v>2366</v>
      </c>
      <c r="P496" s="79">
        <v>44066.723194444443</v>
      </c>
      <c r="Q496" s="77" t="s">
        <v>2576</v>
      </c>
      <c r="R496" s="80" t="s">
        <v>3572</v>
      </c>
      <c r="S496" s="77" t="s">
        <v>4267</v>
      </c>
      <c r="T496" s="77"/>
      <c r="U496" s="79">
        <v>44066.723194444443</v>
      </c>
      <c r="V496" s="80" t="s">
        <v>4600</v>
      </c>
      <c r="W496" s="77"/>
      <c r="X496" s="77"/>
      <c r="Y496" s="83" t="s">
        <v>6600</v>
      </c>
      <c r="Z496" s="83" t="s">
        <v>8372</v>
      </c>
    </row>
    <row r="497" spans="1:26" x14ac:dyDescent="0.25">
      <c r="A497" s="62" t="s">
        <v>459</v>
      </c>
      <c r="B497" s="62" t="s">
        <v>1981</v>
      </c>
      <c r="C497" s="63"/>
      <c r="D497" s="64"/>
      <c r="E497" s="65"/>
      <c r="F497" s="66"/>
      <c r="G497" s="63"/>
      <c r="H497" s="67"/>
      <c r="I497" s="68"/>
      <c r="J497" s="68"/>
      <c r="K497" s="34"/>
      <c r="L497" s="75">
        <v>497</v>
      </c>
      <c r="M4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97" s="70"/>
      <c r="O497" s="77" t="s">
        <v>2367</v>
      </c>
      <c r="P497" s="79">
        <v>44066.778854166667</v>
      </c>
      <c r="Q497" s="77" t="s">
        <v>2577</v>
      </c>
      <c r="R497" s="77"/>
      <c r="S497" s="77"/>
      <c r="T497" s="77"/>
      <c r="U497" s="79">
        <v>44066.778854166667</v>
      </c>
      <c r="V497" s="80" t="s">
        <v>4601</v>
      </c>
      <c r="W497" s="77"/>
      <c r="X497" s="77"/>
      <c r="Y497" s="83" t="s">
        <v>6601</v>
      </c>
      <c r="Z497" s="77"/>
    </row>
    <row r="498" spans="1:26" x14ac:dyDescent="0.25">
      <c r="A498" s="62" t="s">
        <v>459</v>
      </c>
      <c r="B498" s="62" t="s">
        <v>458</v>
      </c>
      <c r="C498" s="63"/>
      <c r="D498" s="64"/>
      <c r="E498" s="65"/>
      <c r="F498" s="66"/>
      <c r="G498" s="63"/>
      <c r="H498" s="67"/>
      <c r="I498" s="68"/>
      <c r="J498" s="68"/>
      <c r="K498" s="34"/>
      <c r="L498" s="75">
        <v>498</v>
      </c>
      <c r="M4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98" s="70"/>
      <c r="O498" s="77" t="s">
        <v>2367</v>
      </c>
      <c r="P498" s="79">
        <v>44066.778854166667</v>
      </c>
      <c r="Q498" s="77" t="s">
        <v>2577</v>
      </c>
      <c r="R498" s="77"/>
      <c r="S498" s="77"/>
      <c r="T498" s="77"/>
      <c r="U498" s="79">
        <v>44066.778854166667</v>
      </c>
      <c r="V498" s="80" t="s">
        <v>4601</v>
      </c>
      <c r="W498" s="77"/>
      <c r="X498" s="77"/>
      <c r="Y498" s="83" t="s">
        <v>6601</v>
      </c>
      <c r="Z498" s="77"/>
    </row>
    <row r="499" spans="1:26" x14ac:dyDescent="0.25">
      <c r="A499" s="62" t="s">
        <v>460</v>
      </c>
      <c r="B499" s="62" t="s">
        <v>614</v>
      </c>
      <c r="C499" s="63"/>
      <c r="D499" s="64"/>
      <c r="E499" s="65"/>
      <c r="F499" s="66"/>
      <c r="G499" s="63"/>
      <c r="H499" s="67"/>
      <c r="I499" s="68"/>
      <c r="J499" s="68"/>
      <c r="K499" s="34"/>
      <c r="L499" s="75">
        <v>499</v>
      </c>
      <c r="M4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499" s="70"/>
      <c r="O499" s="77" t="s">
        <v>2367</v>
      </c>
      <c r="P499" s="79">
        <v>44066.785231481481</v>
      </c>
      <c r="Q499" s="77" t="s">
        <v>2567</v>
      </c>
      <c r="R499" s="77"/>
      <c r="S499" s="77"/>
      <c r="T499" s="77"/>
      <c r="U499" s="79">
        <v>44066.785231481481</v>
      </c>
      <c r="V499" s="80" t="s">
        <v>4602</v>
      </c>
      <c r="W499" s="77"/>
      <c r="X499" s="77"/>
      <c r="Y499" s="83" t="s">
        <v>6602</v>
      </c>
      <c r="Z499" s="77"/>
    </row>
    <row r="500" spans="1:26" x14ac:dyDescent="0.25">
      <c r="A500" s="62" t="s">
        <v>461</v>
      </c>
      <c r="B500" s="62" t="s">
        <v>614</v>
      </c>
      <c r="C500" s="63"/>
      <c r="D500" s="64"/>
      <c r="E500" s="65"/>
      <c r="F500" s="66"/>
      <c r="G500" s="63"/>
      <c r="H500" s="67"/>
      <c r="I500" s="68"/>
      <c r="J500" s="68"/>
      <c r="K500" s="34"/>
      <c r="L500" s="75">
        <v>500</v>
      </c>
      <c r="M5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00" s="70"/>
      <c r="O500" s="77" t="s">
        <v>2367</v>
      </c>
      <c r="P500" s="79">
        <v>44066.815428240741</v>
      </c>
      <c r="Q500" s="77" t="s">
        <v>2567</v>
      </c>
      <c r="R500" s="77"/>
      <c r="S500" s="77"/>
      <c r="T500" s="77"/>
      <c r="U500" s="79">
        <v>44066.815428240741</v>
      </c>
      <c r="V500" s="80" t="s">
        <v>4603</v>
      </c>
      <c r="W500" s="77"/>
      <c r="X500" s="77"/>
      <c r="Y500" s="83" t="s">
        <v>6603</v>
      </c>
      <c r="Z500" s="77"/>
    </row>
    <row r="501" spans="1:26" x14ac:dyDescent="0.25">
      <c r="A501" s="62" t="s">
        <v>462</v>
      </c>
      <c r="B501" s="62" t="s">
        <v>1984</v>
      </c>
      <c r="C501" s="63"/>
      <c r="D501" s="64"/>
      <c r="E501" s="65"/>
      <c r="F501" s="66"/>
      <c r="G501" s="63"/>
      <c r="H501" s="67"/>
      <c r="I501" s="68"/>
      <c r="J501" s="68"/>
      <c r="K501" s="34"/>
      <c r="L501" s="75">
        <v>501</v>
      </c>
      <c r="M5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01" s="70"/>
      <c r="O501" s="77" t="s">
        <v>2366</v>
      </c>
      <c r="P501" s="79">
        <v>44066.819664351853</v>
      </c>
      <c r="Q501" s="77" t="s">
        <v>2578</v>
      </c>
      <c r="R501" s="80" t="s">
        <v>3573</v>
      </c>
      <c r="S501" s="77" t="s">
        <v>4268</v>
      </c>
      <c r="T501" s="77"/>
      <c r="U501" s="79">
        <v>44066.819664351853</v>
      </c>
      <c r="V501" s="80" t="s">
        <v>4604</v>
      </c>
      <c r="W501" s="77"/>
      <c r="X501" s="77"/>
      <c r="Y501" s="83" t="s">
        <v>6604</v>
      </c>
      <c r="Z501" s="83" t="s">
        <v>8374</v>
      </c>
    </row>
    <row r="502" spans="1:26" x14ac:dyDescent="0.25">
      <c r="A502" s="62" t="s">
        <v>463</v>
      </c>
      <c r="B502" s="62" t="s">
        <v>1871</v>
      </c>
      <c r="C502" s="63"/>
      <c r="D502" s="64"/>
      <c r="E502" s="65"/>
      <c r="F502" s="66"/>
      <c r="G502" s="63"/>
      <c r="H502" s="67"/>
      <c r="I502" s="68"/>
      <c r="J502" s="68"/>
      <c r="K502" s="34"/>
      <c r="L502" s="75">
        <v>502</v>
      </c>
      <c r="M5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02" s="70"/>
      <c r="O502" s="77" t="s">
        <v>2367</v>
      </c>
      <c r="P502" s="79">
        <v>44066.826863425929</v>
      </c>
      <c r="Q502" s="77" t="s">
        <v>2579</v>
      </c>
      <c r="R502" s="80" t="s">
        <v>3574</v>
      </c>
      <c r="S502" s="77" t="s">
        <v>4267</v>
      </c>
      <c r="T502" s="77"/>
      <c r="U502" s="79">
        <v>44066.826863425929</v>
      </c>
      <c r="V502" s="80" t="s">
        <v>4605</v>
      </c>
      <c r="W502" s="77"/>
      <c r="X502" s="77"/>
      <c r="Y502" s="83" t="s">
        <v>6605</v>
      </c>
      <c r="Z502" s="83" t="s">
        <v>8375</v>
      </c>
    </row>
    <row r="503" spans="1:26" x14ac:dyDescent="0.25">
      <c r="A503" s="62" t="s">
        <v>463</v>
      </c>
      <c r="B503" s="62" t="s">
        <v>1872</v>
      </c>
      <c r="C503" s="63"/>
      <c r="D503" s="64"/>
      <c r="E503" s="65"/>
      <c r="F503" s="66"/>
      <c r="G503" s="63"/>
      <c r="H503" s="67"/>
      <c r="I503" s="68"/>
      <c r="J503" s="68"/>
      <c r="K503" s="34"/>
      <c r="L503" s="75">
        <v>503</v>
      </c>
      <c r="M5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03" s="70"/>
      <c r="O503" s="77" t="s">
        <v>2366</v>
      </c>
      <c r="P503" s="79">
        <v>44066.826863425929</v>
      </c>
      <c r="Q503" s="77" t="s">
        <v>2579</v>
      </c>
      <c r="R503" s="80" t="s">
        <v>3574</v>
      </c>
      <c r="S503" s="77" t="s">
        <v>4267</v>
      </c>
      <c r="T503" s="77"/>
      <c r="U503" s="79">
        <v>44066.826863425929</v>
      </c>
      <c r="V503" s="80" t="s">
        <v>4605</v>
      </c>
      <c r="W503" s="77"/>
      <c r="X503" s="77"/>
      <c r="Y503" s="83" t="s">
        <v>6605</v>
      </c>
      <c r="Z503" s="83" t="s">
        <v>8375</v>
      </c>
    </row>
    <row r="504" spans="1:26" x14ac:dyDescent="0.25">
      <c r="A504" s="62" t="s">
        <v>464</v>
      </c>
      <c r="B504" s="62" t="s">
        <v>1871</v>
      </c>
      <c r="C504" s="63"/>
      <c r="D504" s="64"/>
      <c r="E504" s="65"/>
      <c r="F504" s="66"/>
      <c r="G504" s="63"/>
      <c r="H504" s="67"/>
      <c r="I504" s="68"/>
      <c r="J504" s="68"/>
      <c r="K504" s="34"/>
      <c r="L504" s="75">
        <v>504</v>
      </c>
      <c r="M5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04" s="70"/>
      <c r="O504" s="77" t="s">
        <v>2367</v>
      </c>
      <c r="P504" s="79">
        <v>44066.827164351853</v>
      </c>
      <c r="Q504" s="77" t="s">
        <v>2580</v>
      </c>
      <c r="R504" s="80" t="s">
        <v>3575</v>
      </c>
      <c r="S504" s="77" t="s">
        <v>4267</v>
      </c>
      <c r="T504" s="77"/>
      <c r="U504" s="79">
        <v>44066.827164351853</v>
      </c>
      <c r="V504" s="80" t="s">
        <v>4606</v>
      </c>
      <c r="W504" s="77"/>
      <c r="X504" s="77"/>
      <c r="Y504" s="83" t="s">
        <v>6606</v>
      </c>
      <c r="Z504" s="83" t="s">
        <v>8375</v>
      </c>
    </row>
    <row r="505" spans="1:26" x14ac:dyDescent="0.25">
      <c r="A505" s="62" t="s">
        <v>464</v>
      </c>
      <c r="B505" s="62" t="s">
        <v>1872</v>
      </c>
      <c r="C505" s="63"/>
      <c r="D505" s="64"/>
      <c r="E505" s="65"/>
      <c r="F505" s="66"/>
      <c r="G505" s="63"/>
      <c r="H505" s="67"/>
      <c r="I505" s="68"/>
      <c r="J505" s="68"/>
      <c r="K505" s="34"/>
      <c r="L505" s="75">
        <v>505</v>
      </c>
      <c r="M5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05" s="70"/>
      <c r="O505" s="77" t="s">
        <v>2366</v>
      </c>
      <c r="P505" s="79">
        <v>44066.827164351853</v>
      </c>
      <c r="Q505" s="77" t="s">
        <v>2580</v>
      </c>
      <c r="R505" s="80" t="s">
        <v>3575</v>
      </c>
      <c r="S505" s="77" t="s">
        <v>4267</v>
      </c>
      <c r="T505" s="77"/>
      <c r="U505" s="79">
        <v>44066.827164351853</v>
      </c>
      <c r="V505" s="80" t="s">
        <v>4606</v>
      </c>
      <c r="W505" s="77"/>
      <c r="X505" s="77"/>
      <c r="Y505" s="83" t="s">
        <v>6606</v>
      </c>
      <c r="Z505" s="83" t="s">
        <v>8375</v>
      </c>
    </row>
    <row r="506" spans="1:26" x14ac:dyDescent="0.25">
      <c r="A506" s="62" t="s">
        <v>465</v>
      </c>
      <c r="B506" s="62" t="s">
        <v>1871</v>
      </c>
      <c r="C506" s="63"/>
      <c r="D506" s="64"/>
      <c r="E506" s="65"/>
      <c r="F506" s="66"/>
      <c r="G506" s="63"/>
      <c r="H506" s="67"/>
      <c r="I506" s="68"/>
      <c r="J506" s="68"/>
      <c r="K506" s="34"/>
      <c r="L506" s="75">
        <v>506</v>
      </c>
      <c r="M5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06" s="70"/>
      <c r="O506" s="77" t="s">
        <v>2367</v>
      </c>
      <c r="P506" s="79">
        <v>44066.827719907407</v>
      </c>
      <c r="Q506" s="77" t="s">
        <v>2581</v>
      </c>
      <c r="R506" s="80" t="s">
        <v>3576</v>
      </c>
      <c r="S506" s="77" t="s">
        <v>4267</v>
      </c>
      <c r="T506" s="77"/>
      <c r="U506" s="79">
        <v>44066.827719907407</v>
      </c>
      <c r="V506" s="80" t="s">
        <v>4607</v>
      </c>
      <c r="W506" s="77"/>
      <c r="X506" s="77"/>
      <c r="Y506" s="83" t="s">
        <v>6607</v>
      </c>
      <c r="Z506" s="83" t="s">
        <v>8375</v>
      </c>
    </row>
    <row r="507" spans="1:26" x14ac:dyDescent="0.25">
      <c r="A507" s="62" t="s">
        <v>465</v>
      </c>
      <c r="B507" s="62" t="s">
        <v>1872</v>
      </c>
      <c r="C507" s="63"/>
      <c r="D507" s="64"/>
      <c r="E507" s="65"/>
      <c r="F507" s="66"/>
      <c r="G507" s="63"/>
      <c r="H507" s="67"/>
      <c r="I507" s="68"/>
      <c r="J507" s="68"/>
      <c r="K507" s="34"/>
      <c r="L507" s="75">
        <v>507</v>
      </c>
      <c r="M5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07" s="70"/>
      <c r="O507" s="77" t="s">
        <v>2366</v>
      </c>
      <c r="P507" s="79">
        <v>44066.827719907407</v>
      </c>
      <c r="Q507" s="77" t="s">
        <v>2581</v>
      </c>
      <c r="R507" s="80" t="s">
        <v>3576</v>
      </c>
      <c r="S507" s="77" t="s">
        <v>4267</v>
      </c>
      <c r="T507" s="77"/>
      <c r="U507" s="79">
        <v>44066.827719907407</v>
      </c>
      <c r="V507" s="80" t="s">
        <v>4607</v>
      </c>
      <c r="W507" s="77"/>
      <c r="X507" s="77"/>
      <c r="Y507" s="83" t="s">
        <v>6607</v>
      </c>
      <c r="Z507" s="83" t="s">
        <v>8375</v>
      </c>
    </row>
    <row r="508" spans="1:26" x14ac:dyDescent="0.25">
      <c r="A508" s="62" t="s">
        <v>466</v>
      </c>
      <c r="B508" s="62" t="s">
        <v>1864</v>
      </c>
      <c r="C508" s="63"/>
      <c r="D508" s="64"/>
      <c r="E508" s="65"/>
      <c r="F508" s="66"/>
      <c r="G508" s="63"/>
      <c r="H508" s="67"/>
      <c r="I508" s="68"/>
      <c r="J508" s="68"/>
      <c r="K508" s="34"/>
      <c r="L508" s="75">
        <v>508</v>
      </c>
      <c r="M5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08" s="70"/>
      <c r="O508" s="77" t="s">
        <v>2366</v>
      </c>
      <c r="P508" s="79">
        <v>44065.074525462966</v>
      </c>
      <c r="Q508" s="77" t="s">
        <v>2582</v>
      </c>
      <c r="R508" s="80" t="s">
        <v>3577</v>
      </c>
      <c r="S508" s="77" t="s">
        <v>4267</v>
      </c>
      <c r="T508" s="77"/>
      <c r="U508" s="79">
        <v>44065.074525462966</v>
      </c>
      <c r="V508" s="80" t="s">
        <v>4608</v>
      </c>
      <c r="W508" s="77"/>
      <c r="X508" s="77"/>
      <c r="Y508" s="83" t="s">
        <v>6608</v>
      </c>
      <c r="Z508" s="83" t="s">
        <v>8288</v>
      </c>
    </row>
    <row r="509" spans="1:26" x14ac:dyDescent="0.25">
      <c r="A509" s="62" t="s">
        <v>466</v>
      </c>
      <c r="B509" s="62" t="s">
        <v>1941</v>
      </c>
      <c r="C509" s="63"/>
      <c r="D509" s="64"/>
      <c r="E509" s="65"/>
      <c r="F509" s="66"/>
      <c r="G509" s="63"/>
      <c r="H509" s="67"/>
      <c r="I509" s="68"/>
      <c r="J509" s="68"/>
      <c r="K509" s="34"/>
      <c r="L509" s="75">
        <v>509</v>
      </c>
      <c r="M5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09" s="70"/>
      <c r="O509" s="77" t="s">
        <v>2367</v>
      </c>
      <c r="P509" s="79">
        <v>44065.964583333334</v>
      </c>
      <c r="Q509" s="77" t="s">
        <v>2583</v>
      </c>
      <c r="R509" s="80" t="s">
        <v>3578</v>
      </c>
      <c r="S509" s="77" t="s">
        <v>4267</v>
      </c>
      <c r="T509" s="77"/>
      <c r="U509" s="79">
        <v>44065.964583333334</v>
      </c>
      <c r="V509" s="80" t="s">
        <v>4609</v>
      </c>
      <c r="W509" s="77"/>
      <c r="X509" s="77"/>
      <c r="Y509" s="83" t="s">
        <v>6609</v>
      </c>
      <c r="Z509" s="83" t="s">
        <v>7222</v>
      </c>
    </row>
    <row r="510" spans="1:26" x14ac:dyDescent="0.25">
      <c r="A510" s="62" t="s">
        <v>466</v>
      </c>
      <c r="B510" s="62" t="s">
        <v>866</v>
      </c>
      <c r="C510" s="63"/>
      <c r="D510" s="64"/>
      <c r="E510" s="65"/>
      <c r="F510" s="66"/>
      <c r="G510" s="63"/>
      <c r="H510" s="67"/>
      <c r="I510" s="68"/>
      <c r="J510" s="68"/>
      <c r="K510" s="34"/>
      <c r="L510" s="75">
        <v>510</v>
      </c>
      <c r="M5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10" s="70"/>
      <c r="O510" s="77" t="s">
        <v>2366</v>
      </c>
      <c r="P510" s="79">
        <v>44065.964583333334</v>
      </c>
      <c r="Q510" s="77" t="s">
        <v>2583</v>
      </c>
      <c r="R510" s="80" t="s">
        <v>3578</v>
      </c>
      <c r="S510" s="77" t="s">
        <v>4267</v>
      </c>
      <c r="T510" s="77"/>
      <c r="U510" s="79">
        <v>44065.964583333334</v>
      </c>
      <c r="V510" s="80" t="s">
        <v>4609</v>
      </c>
      <c r="W510" s="77"/>
      <c r="X510" s="77"/>
      <c r="Y510" s="83" t="s">
        <v>6609</v>
      </c>
      <c r="Z510" s="83" t="s">
        <v>7222</v>
      </c>
    </row>
    <row r="511" spans="1:26" x14ac:dyDescent="0.25">
      <c r="A511" s="62" t="s">
        <v>466</v>
      </c>
      <c r="B511" s="62" t="s">
        <v>1941</v>
      </c>
      <c r="C511" s="63"/>
      <c r="D511" s="64"/>
      <c r="E511" s="65"/>
      <c r="F511" s="66"/>
      <c r="G511" s="63"/>
      <c r="H511" s="67"/>
      <c r="I511" s="68"/>
      <c r="J511" s="68"/>
      <c r="K511" s="34"/>
      <c r="L511" s="75">
        <v>511</v>
      </c>
      <c r="M5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11" s="70"/>
      <c r="O511" s="77" t="s">
        <v>2366</v>
      </c>
      <c r="P511" s="79">
        <v>44065.96471064815</v>
      </c>
      <c r="Q511" s="77" t="s">
        <v>2584</v>
      </c>
      <c r="R511" s="80" t="s">
        <v>3579</v>
      </c>
      <c r="S511" s="77" t="s">
        <v>4267</v>
      </c>
      <c r="T511" s="77"/>
      <c r="U511" s="79">
        <v>44065.96471064815</v>
      </c>
      <c r="V511" s="80" t="s">
        <v>4610</v>
      </c>
      <c r="W511" s="77"/>
      <c r="X511" s="77"/>
      <c r="Y511" s="83" t="s">
        <v>6610</v>
      </c>
      <c r="Z511" s="83" t="s">
        <v>8345</v>
      </c>
    </row>
    <row r="512" spans="1:26" x14ac:dyDescent="0.25">
      <c r="A512" s="62" t="s">
        <v>466</v>
      </c>
      <c r="B512" s="62" t="s">
        <v>1871</v>
      </c>
      <c r="C512" s="63"/>
      <c r="D512" s="64"/>
      <c r="E512" s="65"/>
      <c r="F512" s="66"/>
      <c r="G512" s="63"/>
      <c r="H512" s="67"/>
      <c r="I512" s="68"/>
      <c r="J512" s="68"/>
      <c r="K512" s="34"/>
      <c r="L512" s="75">
        <v>512</v>
      </c>
      <c r="M5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12" s="70"/>
      <c r="O512" s="77" t="s">
        <v>2367</v>
      </c>
      <c r="P512" s="79">
        <v>44066.8280787037</v>
      </c>
      <c r="Q512" s="77" t="s">
        <v>2585</v>
      </c>
      <c r="R512" s="80" t="s">
        <v>3580</v>
      </c>
      <c r="S512" s="77" t="s">
        <v>4267</v>
      </c>
      <c r="T512" s="77"/>
      <c r="U512" s="79">
        <v>44066.8280787037</v>
      </c>
      <c r="V512" s="80" t="s">
        <v>4611</v>
      </c>
      <c r="W512" s="77"/>
      <c r="X512" s="77"/>
      <c r="Y512" s="83" t="s">
        <v>6611</v>
      </c>
      <c r="Z512" s="83" t="s">
        <v>8375</v>
      </c>
    </row>
    <row r="513" spans="1:26" x14ac:dyDescent="0.25">
      <c r="A513" s="62" t="s">
        <v>466</v>
      </c>
      <c r="B513" s="62" t="s">
        <v>1872</v>
      </c>
      <c r="C513" s="63"/>
      <c r="D513" s="64"/>
      <c r="E513" s="65"/>
      <c r="F513" s="66"/>
      <c r="G513" s="63"/>
      <c r="H513" s="67"/>
      <c r="I513" s="68"/>
      <c r="J513" s="68"/>
      <c r="K513" s="34"/>
      <c r="L513" s="75">
        <v>513</v>
      </c>
      <c r="M5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13" s="70"/>
      <c r="O513" s="77" t="s">
        <v>2366</v>
      </c>
      <c r="P513" s="79">
        <v>44066.8280787037</v>
      </c>
      <c r="Q513" s="77" t="s">
        <v>2585</v>
      </c>
      <c r="R513" s="80" t="s">
        <v>3580</v>
      </c>
      <c r="S513" s="77" t="s">
        <v>4267</v>
      </c>
      <c r="T513" s="77"/>
      <c r="U513" s="79">
        <v>44066.8280787037</v>
      </c>
      <c r="V513" s="80" t="s">
        <v>4611</v>
      </c>
      <c r="W513" s="77"/>
      <c r="X513" s="77"/>
      <c r="Y513" s="83" t="s">
        <v>6611</v>
      </c>
      <c r="Z513" s="83" t="s">
        <v>8375</v>
      </c>
    </row>
    <row r="514" spans="1:26" x14ac:dyDescent="0.25">
      <c r="A514" s="62" t="s">
        <v>467</v>
      </c>
      <c r="B514" s="62" t="s">
        <v>1871</v>
      </c>
      <c r="C514" s="63"/>
      <c r="D514" s="64"/>
      <c r="E514" s="65"/>
      <c r="F514" s="66"/>
      <c r="G514" s="63"/>
      <c r="H514" s="67"/>
      <c r="I514" s="68"/>
      <c r="J514" s="68"/>
      <c r="K514" s="34"/>
      <c r="L514" s="75">
        <v>514</v>
      </c>
      <c r="M5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14" s="70"/>
      <c r="O514" s="77" t="s">
        <v>2367</v>
      </c>
      <c r="P514" s="79">
        <v>44065.316851851851</v>
      </c>
      <c r="Q514" s="77" t="s">
        <v>2586</v>
      </c>
      <c r="R514" s="80" t="s">
        <v>3581</v>
      </c>
      <c r="S514" s="77" t="s">
        <v>4267</v>
      </c>
      <c r="T514" s="77"/>
      <c r="U514" s="79">
        <v>44065.316851851851</v>
      </c>
      <c r="V514" s="80" t="s">
        <v>4612</v>
      </c>
      <c r="W514" s="77"/>
      <c r="X514" s="77"/>
      <c r="Y514" s="83" t="s">
        <v>6612</v>
      </c>
      <c r="Z514" s="83" t="s">
        <v>8291</v>
      </c>
    </row>
    <row r="515" spans="1:26" x14ac:dyDescent="0.25">
      <c r="A515" s="62" t="s">
        <v>467</v>
      </c>
      <c r="B515" s="62" t="s">
        <v>1872</v>
      </c>
      <c r="C515" s="63"/>
      <c r="D515" s="64"/>
      <c r="E515" s="65"/>
      <c r="F515" s="66"/>
      <c r="G515" s="63"/>
      <c r="H515" s="67"/>
      <c r="I515" s="68"/>
      <c r="J515" s="68"/>
      <c r="K515" s="34"/>
      <c r="L515" s="75">
        <v>515</v>
      </c>
      <c r="M5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15" s="70"/>
      <c r="O515" s="77" t="s">
        <v>2366</v>
      </c>
      <c r="P515" s="79">
        <v>44065.316851851851</v>
      </c>
      <c r="Q515" s="77" t="s">
        <v>2586</v>
      </c>
      <c r="R515" s="80" t="s">
        <v>3581</v>
      </c>
      <c r="S515" s="77" t="s">
        <v>4267</v>
      </c>
      <c r="T515" s="77"/>
      <c r="U515" s="79">
        <v>44065.316851851851</v>
      </c>
      <c r="V515" s="80" t="s">
        <v>4612</v>
      </c>
      <c r="W515" s="77"/>
      <c r="X515" s="77"/>
      <c r="Y515" s="83" t="s">
        <v>6612</v>
      </c>
      <c r="Z515" s="83" t="s">
        <v>8291</v>
      </c>
    </row>
    <row r="516" spans="1:26" x14ac:dyDescent="0.25">
      <c r="A516" s="62" t="s">
        <v>467</v>
      </c>
      <c r="B516" s="62" t="s">
        <v>1871</v>
      </c>
      <c r="C516" s="63"/>
      <c r="D516" s="64"/>
      <c r="E516" s="65"/>
      <c r="F516" s="66"/>
      <c r="G516" s="63"/>
      <c r="H516" s="67"/>
      <c r="I516" s="68"/>
      <c r="J516" s="68"/>
      <c r="K516" s="34"/>
      <c r="L516" s="75">
        <v>516</v>
      </c>
      <c r="M5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16" s="70"/>
      <c r="O516" s="77" t="s">
        <v>2367</v>
      </c>
      <c r="P516" s="79">
        <v>44066.828831018516</v>
      </c>
      <c r="Q516" s="77" t="s">
        <v>2587</v>
      </c>
      <c r="R516" s="80" t="s">
        <v>3582</v>
      </c>
      <c r="S516" s="77" t="s">
        <v>4267</v>
      </c>
      <c r="T516" s="77"/>
      <c r="U516" s="79">
        <v>44066.828831018516</v>
      </c>
      <c r="V516" s="80" t="s">
        <v>4613</v>
      </c>
      <c r="W516" s="77"/>
      <c r="X516" s="77"/>
      <c r="Y516" s="83" t="s">
        <v>6613</v>
      </c>
      <c r="Z516" s="83" t="s">
        <v>8375</v>
      </c>
    </row>
    <row r="517" spans="1:26" x14ac:dyDescent="0.25">
      <c r="A517" s="62" t="s">
        <v>467</v>
      </c>
      <c r="B517" s="62" t="s">
        <v>1872</v>
      </c>
      <c r="C517" s="63"/>
      <c r="D517" s="64"/>
      <c r="E517" s="65"/>
      <c r="F517" s="66"/>
      <c r="G517" s="63"/>
      <c r="H517" s="67"/>
      <c r="I517" s="68"/>
      <c r="J517" s="68"/>
      <c r="K517" s="34"/>
      <c r="L517" s="75">
        <v>517</v>
      </c>
      <c r="M5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17" s="70"/>
      <c r="O517" s="77" t="s">
        <v>2366</v>
      </c>
      <c r="P517" s="79">
        <v>44066.828831018516</v>
      </c>
      <c r="Q517" s="77" t="s">
        <v>2587</v>
      </c>
      <c r="R517" s="80" t="s">
        <v>3582</v>
      </c>
      <c r="S517" s="77" t="s">
        <v>4267</v>
      </c>
      <c r="T517" s="77"/>
      <c r="U517" s="79">
        <v>44066.828831018516</v>
      </c>
      <c r="V517" s="80" t="s">
        <v>4613</v>
      </c>
      <c r="W517" s="77"/>
      <c r="X517" s="77"/>
      <c r="Y517" s="83" t="s">
        <v>6613</v>
      </c>
      <c r="Z517" s="83" t="s">
        <v>8375</v>
      </c>
    </row>
    <row r="518" spans="1:26" x14ac:dyDescent="0.25">
      <c r="A518" s="62" t="s">
        <v>468</v>
      </c>
      <c r="B518" s="62" t="s">
        <v>1871</v>
      </c>
      <c r="C518" s="63"/>
      <c r="D518" s="64"/>
      <c r="E518" s="65"/>
      <c r="F518" s="66"/>
      <c r="G518" s="63"/>
      <c r="H518" s="67"/>
      <c r="I518" s="68"/>
      <c r="J518" s="68"/>
      <c r="K518" s="34"/>
      <c r="L518" s="75">
        <v>518</v>
      </c>
      <c r="M5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18" s="70"/>
      <c r="O518" s="77" t="s">
        <v>2367</v>
      </c>
      <c r="P518" s="79">
        <v>44066.829224537039</v>
      </c>
      <c r="Q518" s="77" t="s">
        <v>2588</v>
      </c>
      <c r="R518" s="80" t="s">
        <v>3583</v>
      </c>
      <c r="S518" s="77" t="s">
        <v>4267</v>
      </c>
      <c r="T518" s="77"/>
      <c r="U518" s="79">
        <v>44066.829224537039</v>
      </c>
      <c r="V518" s="80" t="s">
        <v>4614</v>
      </c>
      <c r="W518" s="77"/>
      <c r="X518" s="77"/>
      <c r="Y518" s="83" t="s">
        <v>6614</v>
      </c>
      <c r="Z518" s="83" t="s">
        <v>8375</v>
      </c>
    </row>
    <row r="519" spans="1:26" x14ac:dyDescent="0.25">
      <c r="A519" s="62" t="s">
        <v>468</v>
      </c>
      <c r="B519" s="62" t="s">
        <v>1872</v>
      </c>
      <c r="C519" s="63"/>
      <c r="D519" s="64"/>
      <c r="E519" s="65"/>
      <c r="F519" s="66"/>
      <c r="G519" s="63"/>
      <c r="H519" s="67"/>
      <c r="I519" s="68"/>
      <c r="J519" s="68"/>
      <c r="K519" s="34"/>
      <c r="L519" s="75">
        <v>519</v>
      </c>
      <c r="M5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19" s="70"/>
      <c r="O519" s="77" t="s">
        <v>2366</v>
      </c>
      <c r="P519" s="79">
        <v>44066.829224537039</v>
      </c>
      <c r="Q519" s="77" t="s">
        <v>2588</v>
      </c>
      <c r="R519" s="80" t="s">
        <v>3583</v>
      </c>
      <c r="S519" s="77" t="s">
        <v>4267</v>
      </c>
      <c r="T519" s="77"/>
      <c r="U519" s="79">
        <v>44066.829224537039</v>
      </c>
      <c r="V519" s="80" t="s">
        <v>4614</v>
      </c>
      <c r="W519" s="77"/>
      <c r="X519" s="77"/>
      <c r="Y519" s="83" t="s">
        <v>6614</v>
      </c>
      <c r="Z519" s="83" t="s">
        <v>8375</v>
      </c>
    </row>
    <row r="520" spans="1:26" x14ac:dyDescent="0.25">
      <c r="A520" s="62" t="s">
        <v>469</v>
      </c>
      <c r="B520" s="62" t="s">
        <v>1871</v>
      </c>
      <c r="C520" s="63"/>
      <c r="D520" s="64"/>
      <c r="E520" s="65"/>
      <c r="F520" s="66"/>
      <c r="G520" s="63"/>
      <c r="H520" s="67"/>
      <c r="I520" s="68"/>
      <c r="J520" s="68"/>
      <c r="K520" s="34"/>
      <c r="L520" s="75">
        <v>520</v>
      </c>
      <c r="M5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20" s="70"/>
      <c r="O520" s="77" t="s">
        <v>2367</v>
      </c>
      <c r="P520" s="79">
        <v>44066.82949074074</v>
      </c>
      <c r="Q520" s="77" t="s">
        <v>2589</v>
      </c>
      <c r="R520" s="80" t="s">
        <v>3584</v>
      </c>
      <c r="S520" s="77" t="s">
        <v>4267</v>
      </c>
      <c r="T520" s="77"/>
      <c r="U520" s="79">
        <v>44066.82949074074</v>
      </c>
      <c r="V520" s="80" t="s">
        <v>4615</v>
      </c>
      <c r="W520" s="77"/>
      <c r="X520" s="77"/>
      <c r="Y520" s="83" t="s">
        <v>6615</v>
      </c>
      <c r="Z520" s="83" t="s">
        <v>7225</v>
      </c>
    </row>
    <row r="521" spans="1:26" x14ac:dyDescent="0.25">
      <c r="A521" s="62" t="s">
        <v>469</v>
      </c>
      <c r="B521" s="62" t="s">
        <v>1872</v>
      </c>
      <c r="C521" s="63"/>
      <c r="D521" s="64"/>
      <c r="E521" s="65"/>
      <c r="F521" s="66"/>
      <c r="G521" s="63"/>
      <c r="H521" s="67"/>
      <c r="I521" s="68"/>
      <c r="J521" s="68"/>
      <c r="K521" s="34"/>
      <c r="L521" s="75">
        <v>521</v>
      </c>
      <c r="M5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21" s="70"/>
      <c r="O521" s="77" t="s">
        <v>2367</v>
      </c>
      <c r="P521" s="79">
        <v>44066.82949074074</v>
      </c>
      <c r="Q521" s="77" t="s">
        <v>2589</v>
      </c>
      <c r="R521" s="80" t="s">
        <v>3584</v>
      </c>
      <c r="S521" s="77" t="s">
        <v>4267</v>
      </c>
      <c r="T521" s="77"/>
      <c r="U521" s="79">
        <v>44066.82949074074</v>
      </c>
      <c r="V521" s="80" t="s">
        <v>4615</v>
      </c>
      <c r="W521" s="77"/>
      <c r="X521" s="77"/>
      <c r="Y521" s="83" t="s">
        <v>6615</v>
      </c>
      <c r="Z521" s="83" t="s">
        <v>7225</v>
      </c>
    </row>
    <row r="522" spans="1:26" x14ac:dyDescent="0.25">
      <c r="A522" s="62" t="s">
        <v>469</v>
      </c>
      <c r="B522" s="62" t="s">
        <v>866</v>
      </c>
      <c r="C522" s="63"/>
      <c r="D522" s="64"/>
      <c r="E522" s="65"/>
      <c r="F522" s="66"/>
      <c r="G522" s="63"/>
      <c r="H522" s="67"/>
      <c r="I522" s="68"/>
      <c r="J522" s="68"/>
      <c r="K522" s="34"/>
      <c r="L522" s="75">
        <v>522</v>
      </c>
      <c r="M5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22" s="70"/>
      <c r="O522" s="77" t="s">
        <v>2366</v>
      </c>
      <c r="P522" s="79">
        <v>44066.82949074074</v>
      </c>
      <c r="Q522" s="77" t="s">
        <v>2589</v>
      </c>
      <c r="R522" s="80" t="s">
        <v>3584</v>
      </c>
      <c r="S522" s="77" t="s">
        <v>4267</v>
      </c>
      <c r="T522" s="77"/>
      <c r="U522" s="79">
        <v>44066.82949074074</v>
      </c>
      <c r="V522" s="80" t="s">
        <v>4615</v>
      </c>
      <c r="W522" s="77"/>
      <c r="X522" s="77"/>
      <c r="Y522" s="83" t="s">
        <v>6615</v>
      </c>
      <c r="Z522" s="83" t="s">
        <v>7225</v>
      </c>
    </row>
    <row r="523" spans="1:26" x14ac:dyDescent="0.25">
      <c r="A523" s="62" t="s">
        <v>470</v>
      </c>
      <c r="B523" s="62" t="s">
        <v>1871</v>
      </c>
      <c r="C523" s="63"/>
      <c r="D523" s="64"/>
      <c r="E523" s="65"/>
      <c r="F523" s="66"/>
      <c r="G523" s="63"/>
      <c r="H523" s="67"/>
      <c r="I523" s="68"/>
      <c r="J523" s="68"/>
      <c r="K523" s="34"/>
      <c r="L523" s="75">
        <v>523</v>
      </c>
      <c r="M5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23" s="70"/>
      <c r="O523" s="77" t="s">
        <v>2367</v>
      </c>
      <c r="P523" s="79">
        <v>44066.830127314817</v>
      </c>
      <c r="Q523" s="77" t="s">
        <v>2590</v>
      </c>
      <c r="R523" s="80" t="s">
        <v>3585</v>
      </c>
      <c r="S523" s="77" t="s">
        <v>4267</v>
      </c>
      <c r="T523" s="77"/>
      <c r="U523" s="79">
        <v>44066.830127314817</v>
      </c>
      <c r="V523" s="80" t="s">
        <v>4616</v>
      </c>
      <c r="W523" s="77"/>
      <c r="X523" s="77"/>
      <c r="Y523" s="83" t="s">
        <v>6616</v>
      </c>
      <c r="Z523" s="83" t="s">
        <v>7225</v>
      </c>
    </row>
    <row r="524" spans="1:26" x14ac:dyDescent="0.25">
      <c r="A524" s="62" t="s">
        <v>470</v>
      </c>
      <c r="B524" s="62" t="s">
        <v>1872</v>
      </c>
      <c r="C524" s="63"/>
      <c r="D524" s="64"/>
      <c r="E524" s="65"/>
      <c r="F524" s="66"/>
      <c r="G524" s="63"/>
      <c r="H524" s="67"/>
      <c r="I524" s="68"/>
      <c r="J524" s="68"/>
      <c r="K524" s="34"/>
      <c r="L524" s="75">
        <v>524</v>
      </c>
      <c r="M5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24" s="70"/>
      <c r="O524" s="77" t="s">
        <v>2367</v>
      </c>
      <c r="P524" s="79">
        <v>44066.830127314817</v>
      </c>
      <c r="Q524" s="77" t="s">
        <v>2590</v>
      </c>
      <c r="R524" s="80" t="s">
        <v>3585</v>
      </c>
      <c r="S524" s="77" t="s">
        <v>4267</v>
      </c>
      <c r="T524" s="77"/>
      <c r="U524" s="79">
        <v>44066.830127314817</v>
      </c>
      <c r="V524" s="80" t="s">
        <v>4616</v>
      </c>
      <c r="W524" s="77"/>
      <c r="X524" s="77"/>
      <c r="Y524" s="83" t="s">
        <v>6616</v>
      </c>
      <c r="Z524" s="83" t="s">
        <v>7225</v>
      </c>
    </row>
    <row r="525" spans="1:26" x14ac:dyDescent="0.25">
      <c r="A525" s="62" t="s">
        <v>470</v>
      </c>
      <c r="B525" s="62" t="s">
        <v>866</v>
      </c>
      <c r="C525" s="63"/>
      <c r="D525" s="64"/>
      <c r="E525" s="65"/>
      <c r="F525" s="66"/>
      <c r="G525" s="63"/>
      <c r="H525" s="67"/>
      <c r="I525" s="68"/>
      <c r="J525" s="68"/>
      <c r="K525" s="34"/>
      <c r="L525" s="75">
        <v>525</v>
      </c>
      <c r="M5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25" s="70"/>
      <c r="O525" s="77" t="s">
        <v>2366</v>
      </c>
      <c r="P525" s="79">
        <v>44066.830127314817</v>
      </c>
      <c r="Q525" s="77" t="s">
        <v>2590</v>
      </c>
      <c r="R525" s="80" t="s">
        <v>3585</v>
      </c>
      <c r="S525" s="77" t="s">
        <v>4267</v>
      </c>
      <c r="T525" s="77"/>
      <c r="U525" s="79">
        <v>44066.830127314817</v>
      </c>
      <c r="V525" s="80" t="s">
        <v>4616</v>
      </c>
      <c r="W525" s="77"/>
      <c r="X525" s="77"/>
      <c r="Y525" s="83" t="s">
        <v>6616</v>
      </c>
      <c r="Z525" s="83" t="s">
        <v>7225</v>
      </c>
    </row>
    <row r="526" spans="1:26" x14ac:dyDescent="0.25">
      <c r="A526" s="62" t="s">
        <v>471</v>
      </c>
      <c r="B526" s="62" t="s">
        <v>1871</v>
      </c>
      <c r="C526" s="63"/>
      <c r="D526" s="64"/>
      <c r="E526" s="65"/>
      <c r="F526" s="66"/>
      <c r="G526" s="63"/>
      <c r="H526" s="67"/>
      <c r="I526" s="68"/>
      <c r="J526" s="68"/>
      <c r="K526" s="34"/>
      <c r="L526" s="75">
        <v>526</v>
      </c>
      <c r="M5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26" s="70"/>
      <c r="O526" s="77" t="s">
        <v>2367</v>
      </c>
      <c r="P526" s="79">
        <v>44066.829756944448</v>
      </c>
      <c r="Q526" s="77" t="s">
        <v>2591</v>
      </c>
      <c r="R526" s="80" t="s">
        <v>3586</v>
      </c>
      <c r="S526" s="77" t="s">
        <v>4267</v>
      </c>
      <c r="T526" s="77"/>
      <c r="U526" s="79">
        <v>44066.829756944448</v>
      </c>
      <c r="V526" s="80" t="s">
        <v>4617</v>
      </c>
      <c r="W526" s="77"/>
      <c r="X526" s="77"/>
      <c r="Y526" s="83" t="s">
        <v>6617</v>
      </c>
      <c r="Z526" s="83" t="s">
        <v>8375</v>
      </c>
    </row>
    <row r="527" spans="1:26" x14ac:dyDescent="0.25">
      <c r="A527" s="62" t="s">
        <v>471</v>
      </c>
      <c r="B527" s="62" t="s">
        <v>1872</v>
      </c>
      <c r="C527" s="63"/>
      <c r="D527" s="64"/>
      <c r="E527" s="65"/>
      <c r="F527" s="66"/>
      <c r="G527" s="63"/>
      <c r="H527" s="67"/>
      <c r="I527" s="68"/>
      <c r="J527" s="68"/>
      <c r="K527" s="34"/>
      <c r="L527" s="75">
        <v>527</v>
      </c>
      <c r="M5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27" s="70"/>
      <c r="O527" s="77" t="s">
        <v>2366</v>
      </c>
      <c r="P527" s="79">
        <v>44066.829756944448</v>
      </c>
      <c r="Q527" s="77" t="s">
        <v>2591</v>
      </c>
      <c r="R527" s="80" t="s">
        <v>3586</v>
      </c>
      <c r="S527" s="77" t="s">
        <v>4267</v>
      </c>
      <c r="T527" s="77"/>
      <c r="U527" s="79">
        <v>44066.829756944448</v>
      </c>
      <c r="V527" s="80" t="s">
        <v>4617</v>
      </c>
      <c r="W527" s="77"/>
      <c r="X527" s="77"/>
      <c r="Y527" s="83" t="s">
        <v>6617</v>
      </c>
      <c r="Z527" s="83" t="s">
        <v>8375</v>
      </c>
    </row>
    <row r="528" spans="1:26" x14ac:dyDescent="0.25">
      <c r="A528" s="62" t="s">
        <v>471</v>
      </c>
      <c r="B528" s="62" t="s">
        <v>817</v>
      </c>
      <c r="C528" s="63"/>
      <c r="D528" s="64"/>
      <c r="E528" s="65"/>
      <c r="F528" s="66"/>
      <c r="G528" s="63"/>
      <c r="H528" s="67"/>
      <c r="I528" s="68"/>
      <c r="J528" s="68"/>
      <c r="K528" s="34"/>
      <c r="L528" s="75">
        <v>528</v>
      </c>
      <c r="M5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28" s="70"/>
      <c r="O528" s="77" t="s">
        <v>2366</v>
      </c>
      <c r="P528" s="79">
        <v>44066.83084490741</v>
      </c>
      <c r="Q528" s="77" t="s">
        <v>2592</v>
      </c>
      <c r="R528" s="80" t="s">
        <v>3587</v>
      </c>
      <c r="S528" s="77" t="s">
        <v>4267</v>
      </c>
      <c r="T528" s="77"/>
      <c r="U528" s="79">
        <v>44066.83084490741</v>
      </c>
      <c r="V528" s="80" t="s">
        <v>4618</v>
      </c>
      <c r="W528" s="77"/>
      <c r="X528" s="77"/>
      <c r="Y528" s="83" t="s">
        <v>6618</v>
      </c>
      <c r="Z528" s="83" t="s">
        <v>8376</v>
      </c>
    </row>
    <row r="529" spans="1:26" x14ac:dyDescent="0.25">
      <c r="A529" s="62" t="s">
        <v>472</v>
      </c>
      <c r="B529" s="62" t="s">
        <v>1871</v>
      </c>
      <c r="C529" s="63"/>
      <c r="D529" s="64"/>
      <c r="E529" s="65"/>
      <c r="F529" s="66"/>
      <c r="G529" s="63"/>
      <c r="H529" s="67"/>
      <c r="I529" s="68"/>
      <c r="J529" s="68"/>
      <c r="K529" s="34"/>
      <c r="L529" s="75">
        <v>529</v>
      </c>
      <c r="M5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29" s="70"/>
      <c r="O529" s="77" t="s">
        <v>2367</v>
      </c>
      <c r="P529" s="79">
        <v>44066.83390046296</v>
      </c>
      <c r="Q529" s="77" t="s">
        <v>2593</v>
      </c>
      <c r="R529" s="80" t="s">
        <v>3588</v>
      </c>
      <c r="S529" s="77" t="s">
        <v>4267</v>
      </c>
      <c r="T529" s="77"/>
      <c r="U529" s="79">
        <v>44066.83390046296</v>
      </c>
      <c r="V529" s="80" t="s">
        <v>4619</v>
      </c>
      <c r="W529" s="77"/>
      <c r="X529" s="77"/>
      <c r="Y529" s="83" t="s">
        <v>6619</v>
      </c>
      <c r="Z529" s="83" t="s">
        <v>8377</v>
      </c>
    </row>
    <row r="530" spans="1:26" x14ac:dyDescent="0.25">
      <c r="A530" s="62" t="s">
        <v>472</v>
      </c>
      <c r="B530" s="62" t="s">
        <v>1872</v>
      </c>
      <c r="C530" s="63"/>
      <c r="D530" s="64"/>
      <c r="E530" s="65"/>
      <c r="F530" s="66"/>
      <c r="G530" s="63"/>
      <c r="H530" s="67"/>
      <c r="I530" s="68"/>
      <c r="J530" s="68"/>
      <c r="K530" s="34"/>
      <c r="L530" s="75">
        <v>530</v>
      </c>
      <c r="M5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30" s="70"/>
      <c r="O530" s="77" t="s">
        <v>2367</v>
      </c>
      <c r="P530" s="79">
        <v>44066.83390046296</v>
      </c>
      <c r="Q530" s="77" t="s">
        <v>2593</v>
      </c>
      <c r="R530" s="80" t="s">
        <v>3588</v>
      </c>
      <c r="S530" s="77" t="s">
        <v>4267</v>
      </c>
      <c r="T530" s="77"/>
      <c r="U530" s="79">
        <v>44066.83390046296</v>
      </c>
      <c r="V530" s="80" t="s">
        <v>4619</v>
      </c>
      <c r="W530" s="77"/>
      <c r="X530" s="77"/>
      <c r="Y530" s="83" t="s">
        <v>6619</v>
      </c>
      <c r="Z530" s="83" t="s">
        <v>8377</v>
      </c>
    </row>
    <row r="531" spans="1:26" x14ac:dyDescent="0.25">
      <c r="A531" s="62" t="s">
        <v>472</v>
      </c>
      <c r="B531" s="62" t="s">
        <v>866</v>
      </c>
      <c r="C531" s="63"/>
      <c r="D531" s="64"/>
      <c r="E531" s="65"/>
      <c r="F531" s="66"/>
      <c r="G531" s="63"/>
      <c r="H531" s="67"/>
      <c r="I531" s="68"/>
      <c r="J531" s="68"/>
      <c r="K531" s="34"/>
      <c r="L531" s="75">
        <v>531</v>
      </c>
      <c r="M5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31" s="70"/>
      <c r="O531" s="77" t="s">
        <v>2367</v>
      </c>
      <c r="P531" s="79">
        <v>44066.83390046296</v>
      </c>
      <c r="Q531" s="77" t="s">
        <v>2593</v>
      </c>
      <c r="R531" s="80" t="s">
        <v>3588</v>
      </c>
      <c r="S531" s="77" t="s">
        <v>4267</v>
      </c>
      <c r="T531" s="77"/>
      <c r="U531" s="79">
        <v>44066.83390046296</v>
      </c>
      <c r="V531" s="80" t="s">
        <v>4619</v>
      </c>
      <c r="W531" s="77"/>
      <c r="X531" s="77"/>
      <c r="Y531" s="83" t="s">
        <v>6619</v>
      </c>
      <c r="Z531" s="83" t="s">
        <v>8377</v>
      </c>
    </row>
    <row r="532" spans="1:26" x14ac:dyDescent="0.25">
      <c r="A532" s="62" t="s">
        <v>472</v>
      </c>
      <c r="B532" s="62" t="s">
        <v>1985</v>
      </c>
      <c r="C532" s="63"/>
      <c r="D532" s="64"/>
      <c r="E532" s="65"/>
      <c r="F532" s="66"/>
      <c r="G532" s="63"/>
      <c r="H532" s="67"/>
      <c r="I532" s="68"/>
      <c r="J532" s="68"/>
      <c r="K532" s="34"/>
      <c r="L532" s="75">
        <v>532</v>
      </c>
      <c r="M5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32" s="70"/>
      <c r="O532" s="77" t="s">
        <v>2366</v>
      </c>
      <c r="P532" s="79">
        <v>44066.83390046296</v>
      </c>
      <c r="Q532" s="77" t="s">
        <v>2593</v>
      </c>
      <c r="R532" s="80" t="s">
        <v>3588</v>
      </c>
      <c r="S532" s="77" t="s">
        <v>4267</v>
      </c>
      <c r="T532" s="77"/>
      <c r="U532" s="79">
        <v>44066.83390046296</v>
      </c>
      <c r="V532" s="80" t="s">
        <v>4619</v>
      </c>
      <c r="W532" s="77"/>
      <c r="X532" s="77"/>
      <c r="Y532" s="83" t="s">
        <v>6619</v>
      </c>
      <c r="Z532" s="83" t="s">
        <v>8377</v>
      </c>
    </row>
    <row r="533" spans="1:26" x14ac:dyDescent="0.25">
      <c r="A533" s="62" t="s">
        <v>473</v>
      </c>
      <c r="B533" s="62" t="s">
        <v>473</v>
      </c>
      <c r="C533" s="63"/>
      <c r="D533" s="64"/>
      <c r="E533" s="65"/>
      <c r="F533" s="66"/>
      <c r="G533" s="63"/>
      <c r="H533" s="67"/>
      <c r="I533" s="68"/>
      <c r="J533" s="68"/>
      <c r="K533" s="34"/>
      <c r="L533" s="75">
        <v>533</v>
      </c>
      <c r="M5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33" s="70"/>
      <c r="O533" s="77" t="s">
        <v>178</v>
      </c>
      <c r="P533" s="79">
        <v>44066.834398148145</v>
      </c>
      <c r="Q533" s="77" t="s">
        <v>2594</v>
      </c>
      <c r="R533" s="80" t="s">
        <v>3589</v>
      </c>
      <c r="S533" s="77" t="s">
        <v>4267</v>
      </c>
      <c r="T533" s="77"/>
      <c r="U533" s="79">
        <v>44066.834398148145</v>
      </c>
      <c r="V533" s="80" t="s">
        <v>4620</v>
      </c>
      <c r="W533" s="77"/>
      <c r="X533" s="77"/>
      <c r="Y533" s="83" t="s">
        <v>6620</v>
      </c>
      <c r="Z533" s="77"/>
    </row>
    <row r="534" spans="1:26" x14ac:dyDescent="0.25">
      <c r="A534" s="62" t="s">
        <v>474</v>
      </c>
      <c r="B534" s="62" t="s">
        <v>1871</v>
      </c>
      <c r="C534" s="63"/>
      <c r="D534" s="64"/>
      <c r="E534" s="65"/>
      <c r="F534" s="66"/>
      <c r="G534" s="63"/>
      <c r="H534" s="67"/>
      <c r="I534" s="68"/>
      <c r="J534" s="68"/>
      <c r="K534" s="34"/>
      <c r="L534" s="75">
        <v>534</v>
      </c>
      <c r="M5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34" s="70"/>
      <c r="O534" s="77" t="s">
        <v>2367</v>
      </c>
      <c r="P534" s="79">
        <v>44066.834756944445</v>
      </c>
      <c r="Q534" s="77" t="s">
        <v>2595</v>
      </c>
      <c r="R534" s="80" t="s">
        <v>3590</v>
      </c>
      <c r="S534" s="77" t="s">
        <v>4267</v>
      </c>
      <c r="T534" s="77"/>
      <c r="U534" s="79">
        <v>44066.834756944445</v>
      </c>
      <c r="V534" s="80" t="s">
        <v>4621</v>
      </c>
      <c r="W534" s="77"/>
      <c r="X534" s="77"/>
      <c r="Y534" s="83" t="s">
        <v>6621</v>
      </c>
      <c r="Z534" s="83" t="s">
        <v>8375</v>
      </c>
    </row>
    <row r="535" spans="1:26" x14ac:dyDescent="0.25">
      <c r="A535" s="62" t="s">
        <v>474</v>
      </c>
      <c r="B535" s="62" t="s">
        <v>1872</v>
      </c>
      <c r="C535" s="63"/>
      <c r="D535" s="64"/>
      <c r="E535" s="65"/>
      <c r="F535" s="66"/>
      <c r="G535" s="63"/>
      <c r="H535" s="67"/>
      <c r="I535" s="68"/>
      <c r="J535" s="68"/>
      <c r="K535" s="34"/>
      <c r="L535" s="75">
        <v>535</v>
      </c>
      <c r="M5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35" s="70"/>
      <c r="O535" s="77" t="s">
        <v>2366</v>
      </c>
      <c r="P535" s="79">
        <v>44066.834756944445</v>
      </c>
      <c r="Q535" s="77" t="s">
        <v>2595</v>
      </c>
      <c r="R535" s="80" t="s">
        <v>3590</v>
      </c>
      <c r="S535" s="77" t="s">
        <v>4267</v>
      </c>
      <c r="T535" s="77"/>
      <c r="U535" s="79">
        <v>44066.834756944445</v>
      </c>
      <c r="V535" s="80" t="s">
        <v>4621</v>
      </c>
      <c r="W535" s="77"/>
      <c r="X535" s="77"/>
      <c r="Y535" s="83" t="s">
        <v>6621</v>
      </c>
      <c r="Z535" s="83" t="s">
        <v>8375</v>
      </c>
    </row>
    <row r="536" spans="1:26" x14ac:dyDescent="0.25">
      <c r="A536" s="62" t="s">
        <v>475</v>
      </c>
      <c r="B536" s="62" t="s">
        <v>475</v>
      </c>
      <c r="C536" s="63"/>
      <c r="D536" s="64"/>
      <c r="E536" s="65"/>
      <c r="F536" s="66"/>
      <c r="G536" s="63"/>
      <c r="H536" s="67"/>
      <c r="I536" s="68"/>
      <c r="J536" s="68"/>
      <c r="K536" s="34"/>
      <c r="L536" s="75">
        <v>536</v>
      </c>
      <c r="M5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36" s="70"/>
      <c r="O536" s="77" t="s">
        <v>178</v>
      </c>
      <c r="P536" s="79">
        <v>44066.835312499999</v>
      </c>
      <c r="Q536" s="77" t="s">
        <v>2596</v>
      </c>
      <c r="R536" s="80" t="s">
        <v>3591</v>
      </c>
      <c r="S536" s="77" t="s">
        <v>4267</v>
      </c>
      <c r="T536" s="77"/>
      <c r="U536" s="79">
        <v>44066.835312499999</v>
      </c>
      <c r="V536" s="80" t="s">
        <v>4622</v>
      </c>
      <c r="W536" s="77"/>
      <c r="X536" s="77"/>
      <c r="Y536" s="83" t="s">
        <v>6622</v>
      </c>
      <c r="Z536" s="77"/>
    </row>
    <row r="537" spans="1:26" x14ac:dyDescent="0.25">
      <c r="A537" s="62" t="s">
        <v>476</v>
      </c>
      <c r="B537" s="62" t="s">
        <v>1871</v>
      </c>
      <c r="C537" s="63"/>
      <c r="D537" s="64"/>
      <c r="E537" s="65"/>
      <c r="F537" s="66"/>
      <c r="G537" s="63"/>
      <c r="H537" s="67"/>
      <c r="I537" s="68"/>
      <c r="J537" s="68"/>
      <c r="K537" s="34"/>
      <c r="L537" s="75">
        <v>537</v>
      </c>
      <c r="M5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37" s="70"/>
      <c r="O537" s="77" t="s">
        <v>2367</v>
      </c>
      <c r="P537" s="79">
        <v>44066.82675925926</v>
      </c>
      <c r="Q537" s="77" t="s">
        <v>2597</v>
      </c>
      <c r="R537" s="80" t="s">
        <v>3592</v>
      </c>
      <c r="S537" s="77" t="s">
        <v>4267</v>
      </c>
      <c r="T537" s="77"/>
      <c r="U537" s="79">
        <v>44066.82675925926</v>
      </c>
      <c r="V537" s="80" t="s">
        <v>4623</v>
      </c>
      <c r="W537" s="77"/>
      <c r="X537" s="77"/>
      <c r="Y537" s="83" t="s">
        <v>6623</v>
      </c>
      <c r="Z537" s="83" t="s">
        <v>8375</v>
      </c>
    </row>
    <row r="538" spans="1:26" x14ac:dyDescent="0.25">
      <c r="A538" s="62" t="s">
        <v>476</v>
      </c>
      <c r="B538" s="62" t="s">
        <v>1872</v>
      </c>
      <c r="C538" s="63"/>
      <c r="D538" s="64"/>
      <c r="E538" s="65"/>
      <c r="F538" s="66"/>
      <c r="G538" s="63"/>
      <c r="H538" s="67"/>
      <c r="I538" s="68"/>
      <c r="J538" s="68"/>
      <c r="K538" s="34"/>
      <c r="L538" s="75">
        <v>538</v>
      </c>
      <c r="M5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38" s="70"/>
      <c r="O538" s="77" t="s">
        <v>2366</v>
      </c>
      <c r="P538" s="79">
        <v>44066.82675925926</v>
      </c>
      <c r="Q538" s="77" t="s">
        <v>2597</v>
      </c>
      <c r="R538" s="80" t="s">
        <v>3592</v>
      </c>
      <c r="S538" s="77" t="s">
        <v>4267</v>
      </c>
      <c r="T538" s="77"/>
      <c r="U538" s="79">
        <v>44066.82675925926</v>
      </c>
      <c r="V538" s="80" t="s">
        <v>4623</v>
      </c>
      <c r="W538" s="77"/>
      <c r="X538" s="77"/>
      <c r="Y538" s="83" t="s">
        <v>6623</v>
      </c>
      <c r="Z538" s="83" t="s">
        <v>8375</v>
      </c>
    </row>
    <row r="539" spans="1:26" x14ac:dyDescent="0.25">
      <c r="A539" s="62" t="s">
        <v>477</v>
      </c>
      <c r="B539" s="62" t="s">
        <v>476</v>
      </c>
      <c r="C539" s="63"/>
      <c r="D539" s="64"/>
      <c r="E539" s="65"/>
      <c r="F539" s="66"/>
      <c r="G539" s="63"/>
      <c r="H539" s="67"/>
      <c r="I539" s="68"/>
      <c r="J539" s="68"/>
      <c r="K539" s="34"/>
      <c r="L539" s="75">
        <v>539</v>
      </c>
      <c r="M5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39" s="70"/>
      <c r="O539" s="77" t="s">
        <v>2367</v>
      </c>
      <c r="P539" s="79">
        <v>44066.835648148146</v>
      </c>
      <c r="Q539" s="77" t="s">
        <v>2598</v>
      </c>
      <c r="R539" s="80" t="s">
        <v>3593</v>
      </c>
      <c r="S539" s="77" t="s">
        <v>4267</v>
      </c>
      <c r="T539" s="77"/>
      <c r="U539" s="79">
        <v>44066.835648148146</v>
      </c>
      <c r="V539" s="80" t="s">
        <v>4624</v>
      </c>
      <c r="W539" s="77"/>
      <c r="X539" s="77"/>
      <c r="Y539" s="83" t="s">
        <v>6624</v>
      </c>
      <c r="Z539" s="83" t="s">
        <v>8378</v>
      </c>
    </row>
    <row r="540" spans="1:26" x14ac:dyDescent="0.25">
      <c r="A540" s="62" t="s">
        <v>477</v>
      </c>
      <c r="B540" s="62" t="s">
        <v>1986</v>
      </c>
      <c r="C540" s="63"/>
      <c r="D540" s="64"/>
      <c r="E540" s="65"/>
      <c r="F540" s="66"/>
      <c r="G540" s="63"/>
      <c r="H540" s="67"/>
      <c r="I540" s="68"/>
      <c r="J540" s="68"/>
      <c r="K540" s="34"/>
      <c r="L540" s="75">
        <v>540</v>
      </c>
      <c r="M5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40" s="70"/>
      <c r="O540" s="77" t="s">
        <v>2367</v>
      </c>
      <c r="P540" s="79">
        <v>44066.835648148146</v>
      </c>
      <c r="Q540" s="77" t="s">
        <v>2598</v>
      </c>
      <c r="R540" s="80" t="s">
        <v>3593</v>
      </c>
      <c r="S540" s="77" t="s">
        <v>4267</v>
      </c>
      <c r="T540" s="77"/>
      <c r="U540" s="79">
        <v>44066.835648148146</v>
      </c>
      <c r="V540" s="80" t="s">
        <v>4624</v>
      </c>
      <c r="W540" s="77"/>
      <c r="X540" s="77"/>
      <c r="Y540" s="83" t="s">
        <v>6624</v>
      </c>
      <c r="Z540" s="83" t="s">
        <v>8378</v>
      </c>
    </row>
    <row r="541" spans="1:26" x14ac:dyDescent="0.25">
      <c r="A541" s="62" t="s">
        <v>477</v>
      </c>
      <c r="B541" s="62" t="s">
        <v>1987</v>
      </c>
      <c r="C541" s="63"/>
      <c r="D541" s="64"/>
      <c r="E541" s="65"/>
      <c r="F541" s="66"/>
      <c r="G541" s="63"/>
      <c r="H541" s="67"/>
      <c r="I541" s="68"/>
      <c r="J541" s="68"/>
      <c r="K541" s="34"/>
      <c r="L541" s="75">
        <v>541</v>
      </c>
      <c r="M5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41" s="70"/>
      <c r="O541" s="77" t="s">
        <v>2366</v>
      </c>
      <c r="P541" s="79">
        <v>44066.835648148146</v>
      </c>
      <c r="Q541" s="77" t="s">
        <v>2598</v>
      </c>
      <c r="R541" s="80" t="s">
        <v>3593</v>
      </c>
      <c r="S541" s="77" t="s">
        <v>4267</v>
      </c>
      <c r="T541" s="77"/>
      <c r="U541" s="79">
        <v>44066.835648148146</v>
      </c>
      <c r="V541" s="80" t="s">
        <v>4624</v>
      </c>
      <c r="W541" s="77"/>
      <c r="X541" s="77"/>
      <c r="Y541" s="83" t="s">
        <v>6624</v>
      </c>
      <c r="Z541" s="83" t="s">
        <v>8378</v>
      </c>
    </row>
    <row r="542" spans="1:26" x14ac:dyDescent="0.25">
      <c r="A542" s="62" t="s">
        <v>477</v>
      </c>
      <c r="B542" s="62" t="s">
        <v>1871</v>
      </c>
      <c r="C542" s="63"/>
      <c r="D542" s="64"/>
      <c r="E542" s="65"/>
      <c r="F542" s="66"/>
      <c r="G542" s="63"/>
      <c r="H542" s="67"/>
      <c r="I542" s="68"/>
      <c r="J542" s="68"/>
      <c r="K542" s="34"/>
      <c r="L542" s="75">
        <v>542</v>
      </c>
      <c r="M5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42" s="70"/>
      <c r="O542" s="77" t="s">
        <v>2367</v>
      </c>
      <c r="P542" s="79">
        <v>44066.835648148146</v>
      </c>
      <c r="Q542" s="77" t="s">
        <v>2598</v>
      </c>
      <c r="R542" s="80" t="s">
        <v>3593</v>
      </c>
      <c r="S542" s="77" t="s">
        <v>4267</v>
      </c>
      <c r="T542" s="77"/>
      <c r="U542" s="79">
        <v>44066.835648148146</v>
      </c>
      <c r="V542" s="80" t="s">
        <v>4624</v>
      </c>
      <c r="W542" s="77"/>
      <c r="X542" s="77"/>
      <c r="Y542" s="83" t="s">
        <v>6624</v>
      </c>
      <c r="Z542" s="83" t="s">
        <v>8378</v>
      </c>
    </row>
    <row r="543" spans="1:26" x14ac:dyDescent="0.25">
      <c r="A543" s="62" t="s">
        <v>477</v>
      </c>
      <c r="B543" s="62" t="s">
        <v>1872</v>
      </c>
      <c r="C543" s="63"/>
      <c r="D543" s="64"/>
      <c r="E543" s="65"/>
      <c r="F543" s="66"/>
      <c r="G543" s="63"/>
      <c r="H543" s="67"/>
      <c r="I543" s="68"/>
      <c r="J543" s="68"/>
      <c r="K543" s="34"/>
      <c r="L543" s="75">
        <v>543</v>
      </c>
      <c r="M5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43" s="70"/>
      <c r="O543" s="77" t="s">
        <v>2367</v>
      </c>
      <c r="P543" s="79">
        <v>44066.835648148146</v>
      </c>
      <c r="Q543" s="77" t="s">
        <v>2598</v>
      </c>
      <c r="R543" s="80" t="s">
        <v>3593</v>
      </c>
      <c r="S543" s="77" t="s">
        <v>4267</v>
      </c>
      <c r="T543" s="77"/>
      <c r="U543" s="79">
        <v>44066.835648148146</v>
      </c>
      <c r="V543" s="80" t="s">
        <v>4624</v>
      </c>
      <c r="W543" s="77"/>
      <c r="X543" s="77"/>
      <c r="Y543" s="83" t="s">
        <v>6624</v>
      </c>
      <c r="Z543" s="83" t="s">
        <v>8378</v>
      </c>
    </row>
    <row r="544" spans="1:26" x14ac:dyDescent="0.25">
      <c r="A544" s="62" t="s">
        <v>478</v>
      </c>
      <c r="B544" s="62" t="s">
        <v>1871</v>
      </c>
      <c r="C544" s="63"/>
      <c r="D544" s="64"/>
      <c r="E544" s="65"/>
      <c r="F544" s="66"/>
      <c r="G544" s="63"/>
      <c r="H544" s="67"/>
      <c r="I544" s="68"/>
      <c r="J544" s="68"/>
      <c r="K544" s="34"/>
      <c r="L544" s="75">
        <v>544</v>
      </c>
      <c r="M5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44" s="70"/>
      <c r="O544" s="77" t="s">
        <v>2367</v>
      </c>
      <c r="P544" s="79">
        <v>44066.837777777779</v>
      </c>
      <c r="Q544" s="77" t="s">
        <v>2599</v>
      </c>
      <c r="R544" s="80" t="s">
        <v>3594</v>
      </c>
      <c r="S544" s="77" t="s">
        <v>4267</v>
      </c>
      <c r="T544" s="77"/>
      <c r="U544" s="79">
        <v>44066.837777777779</v>
      </c>
      <c r="V544" s="80" t="s">
        <v>4625</v>
      </c>
      <c r="W544" s="77"/>
      <c r="X544" s="77"/>
      <c r="Y544" s="83" t="s">
        <v>6625</v>
      </c>
      <c r="Z544" s="83" t="s">
        <v>8375</v>
      </c>
    </row>
    <row r="545" spans="1:26" x14ac:dyDescent="0.25">
      <c r="A545" s="62" t="s">
        <v>478</v>
      </c>
      <c r="B545" s="62" t="s">
        <v>1872</v>
      </c>
      <c r="C545" s="63"/>
      <c r="D545" s="64"/>
      <c r="E545" s="65"/>
      <c r="F545" s="66"/>
      <c r="G545" s="63"/>
      <c r="H545" s="67"/>
      <c r="I545" s="68"/>
      <c r="J545" s="68"/>
      <c r="K545" s="34"/>
      <c r="L545" s="75">
        <v>545</v>
      </c>
      <c r="M5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45" s="70"/>
      <c r="O545" s="77" t="s">
        <v>2366</v>
      </c>
      <c r="P545" s="79">
        <v>44066.837777777779</v>
      </c>
      <c r="Q545" s="77" t="s">
        <v>2599</v>
      </c>
      <c r="R545" s="80" t="s">
        <v>3594</v>
      </c>
      <c r="S545" s="77" t="s">
        <v>4267</v>
      </c>
      <c r="T545" s="77"/>
      <c r="U545" s="79">
        <v>44066.837777777779</v>
      </c>
      <c r="V545" s="80" t="s">
        <v>4625</v>
      </c>
      <c r="W545" s="77"/>
      <c r="X545" s="77"/>
      <c r="Y545" s="83" t="s">
        <v>6625</v>
      </c>
      <c r="Z545" s="83" t="s">
        <v>8375</v>
      </c>
    </row>
    <row r="546" spans="1:26" x14ac:dyDescent="0.25">
      <c r="A546" s="62" t="s">
        <v>479</v>
      </c>
      <c r="B546" s="62" t="s">
        <v>1985</v>
      </c>
      <c r="C546" s="63"/>
      <c r="D546" s="64"/>
      <c r="E546" s="65"/>
      <c r="F546" s="66"/>
      <c r="G546" s="63"/>
      <c r="H546" s="67"/>
      <c r="I546" s="68"/>
      <c r="J546" s="68"/>
      <c r="K546" s="34"/>
      <c r="L546" s="75">
        <v>546</v>
      </c>
      <c r="M5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46" s="70"/>
      <c r="O546" s="77" t="s">
        <v>2366</v>
      </c>
      <c r="P546" s="79">
        <v>44066.837812500002</v>
      </c>
      <c r="Q546" s="77" t="s">
        <v>2600</v>
      </c>
      <c r="R546" s="80" t="s">
        <v>3595</v>
      </c>
      <c r="S546" s="77" t="s">
        <v>4267</v>
      </c>
      <c r="T546" s="77"/>
      <c r="U546" s="79">
        <v>44066.837812500002</v>
      </c>
      <c r="V546" s="80" t="s">
        <v>4626</v>
      </c>
      <c r="W546" s="77"/>
      <c r="X546" s="77"/>
      <c r="Y546" s="83" t="s">
        <v>6626</v>
      </c>
      <c r="Z546" s="83" t="s">
        <v>8377</v>
      </c>
    </row>
    <row r="547" spans="1:26" x14ac:dyDescent="0.25">
      <c r="A547" s="62" t="s">
        <v>479</v>
      </c>
      <c r="B547" s="62" t="s">
        <v>1871</v>
      </c>
      <c r="C547" s="63"/>
      <c r="D547" s="64"/>
      <c r="E547" s="65"/>
      <c r="F547" s="66"/>
      <c r="G547" s="63"/>
      <c r="H547" s="67"/>
      <c r="I547" s="68"/>
      <c r="J547" s="68"/>
      <c r="K547" s="34"/>
      <c r="L547" s="75">
        <v>547</v>
      </c>
      <c r="M5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47" s="70"/>
      <c r="O547" s="77" t="s">
        <v>2367</v>
      </c>
      <c r="P547" s="79">
        <v>44066.837638888886</v>
      </c>
      <c r="Q547" s="77" t="s">
        <v>2601</v>
      </c>
      <c r="R547" s="80" t="s">
        <v>3596</v>
      </c>
      <c r="S547" s="77" t="s">
        <v>4267</v>
      </c>
      <c r="T547" s="77"/>
      <c r="U547" s="79">
        <v>44066.837638888886</v>
      </c>
      <c r="V547" s="80" t="s">
        <v>4627</v>
      </c>
      <c r="W547" s="77"/>
      <c r="X547" s="77"/>
      <c r="Y547" s="83" t="s">
        <v>6627</v>
      </c>
      <c r="Z547" s="83" t="s">
        <v>7096</v>
      </c>
    </row>
    <row r="548" spans="1:26" x14ac:dyDescent="0.25">
      <c r="A548" s="62" t="s">
        <v>479</v>
      </c>
      <c r="B548" s="62" t="s">
        <v>1872</v>
      </c>
      <c r="C548" s="63"/>
      <c r="D548" s="64"/>
      <c r="E548" s="65"/>
      <c r="F548" s="66"/>
      <c r="G548" s="63"/>
      <c r="H548" s="67"/>
      <c r="I548" s="68"/>
      <c r="J548" s="68"/>
      <c r="K548" s="34"/>
      <c r="L548" s="75">
        <v>548</v>
      </c>
      <c r="M5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48" s="70"/>
      <c r="O548" s="77" t="s">
        <v>2367</v>
      </c>
      <c r="P548" s="79">
        <v>44066.837638888886</v>
      </c>
      <c r="Q548" s="77" t="s">
        <v>2601</v>
      </c>
      <c r="R548" s="80" t="s">
        <v>3596</v>
      </c>
      <c r="S548" s="77" t="s">
        <v>4267</v>
      </c>
      <c r="T548" s="77"/>
      <c r="U548" s="79">
        <v>44066.837638888886</v>
      </c>
      <c r="V548" s="80" t="s">
        <v>4627</v>
      </c>
      <c r="W548" s="77"/>
      <c r="X548" s="77"/>
      <c r="Y548" s="83" t="s">
        <v>6627</v>
      </c>
      <c r="Z548" s="83" t="s">
        <v>7096</v>
      </c>
    </row>
    <row r="549" spans="1:26" x14ac:dyDescent="0.25">
      <c r="A549" s="62" t="s">
        <v>479</v>
      </c>
      <c r="B549" s="62" t="s">
        <v>866</v>
      </c>
      <c r="C549" s="63"/>
      <c r="D549" s="64"/>
      <c r="E549" s="65"/>
      <c r="F549" s="66"/>
      <c r="G549" s="63"/>
      <c r="H549" s="67"/>
      <c r="I549" s="68"/>
      <c r="J549" s="68"/>
      <c r="K549" s="34"/>
      <c r="L549" s="75">
        <v>549</v>
      </c>
      <c r="M5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49" s="70"/>
      <c r="O549" s="77" t="s">
        <v>2367</v>
      </c>
      <c r="P549" s="79">
        <v>44066.837638888886</v>
      </c>
      <c r="Q549" s="77" t="s">
        <v>2601</v>
      </c>
      <c r="R549" s="80" t="s">
        <v>3596</v>
      </c>
      <c r="S549" s="77" t="s">
        <v>4267</v>
      </c>
      <c r="T549" s="77"/>
      <c r="U549" s="79">
        <v>44066.837638888886</v>
      </c>
      <c r="V549" s="80" t="s">
        <v>4627</v>
      </c>
      <c r="W549" s="77"/>
      <c r="X549" s="77"/>
      <c r="Y549" s="83" t="s">
        <v>6627</v>
      </c>
      <c r="Z549" s="83" t="s">
        <v>7096</v>
      </c>
    </row>
    <row r="550" spans="1:26" x14ac:dyDescent="0.25">
      <c r="A550" s="62" t="s">
        <v>479</v>
      </c>
      <c r="B550" s="62" t="s">
        <v>820</v>
      </c>
      <c r="C550" s="63"/>
      <c r="D550" s="64"/>
      <c r="E550" s="65"/>
      <c r="F550" s="66"/>
      <c r="G550" s="63"/>
      <c r="H550" s="67"/>
      <c r="I550" s="68"/>
      <c r="J550" s="68"/>
      <c r="K550" s="34"/>
      <c r="L550" s="75">
        <v>550</v>
      </c>
      <c r="M5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50" s="70"/>
      <c r="O550" s="77" t="s">
        <v>2366</v>
      </c>
      <c r="P550" s="79">
        <v>44066.837638888886</v>
      </c>
      <c r="Q550" s="77" t="s">
        <v>2601</v>
      </c>
      <c r="R550" s="80" t="s">
        <v>3596</v>
      </c>
      <c r="S550" s="77" t="s">
        <v>4267</v>
      </c>
      <c r="T550" s="77"/>
      <c r="U550" s="79">
        <v>44066.837638888886</v>
      </c>
      <c r="V550" s="80" t="s">
        <v>4627</v>
      </c>
      <c r="W550" s="77"/>
      <c r="X550" s="77"/>
      <c r="Y550" s="83" t="s">
        <v>6627</v>
      </c>
      <c r="Z550" s="83" t="s">
        <v>7096</v>
      </c>
    </row>
    <row r="551" spans="1:26" x14ac:dyDescent="0.25">
      <c r="A551" s="62" t="s">
        <v>479</v>
      </c>
      <c r="B551" s="62" t="s">
        <v>1871</v>
      </c>
      <c r="C551" s="63"/>
      <c r="D551" s="64"/>
      <c r="E551" s="65"/>
      <c r="F551" s="66"/>
      <c r="G551" s="63"/>
      <c r="H551" s="67"/>
      <c r="I551" s="68"/>
      <c r="J551" s="68"/>
      <c r="K551" s="34"/>
      <c r="L551" s="75">
        <v>551</v>
      </c>
      <c r="M5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51" s="70"/>
      <c r="O551" s="77" t="s">
        <v>2367</v>
      </c>
      <c r="P551" s="79">
        <v>44066.837812500002</v>
      </c>
      <c r="Q551" s="77" t="s">
        <v>2600</v>
      </c>
      <c r="R551" s="80" t="s">
        <v>3595</v>
      </c>
      <c r="S551" s="77" t="s">
        <v>4267</v>
      </c>
      <c r="T551" s="77"/>
      <c r="U551" s="79">
        <v>44066.837812500002</v>
      </c>
      <c r="V551" s="80" t="s">
        <v>4626</v>
      </c>
      <c r="W551" s="77"/>
      <c r="X551" s="77"/>
      <c r="Y551" s="83" t="s">
        <v>6626</v>
      </c>
      <c r="Z551" s="83" t="s">
        <v>8377</v>
      </c>
    </row>
    <row r="552" spans="1:26" x14ac:dyDescent="0.25">
      <c r="A552" s="62" t="s">
        <v>479</v>
      </c>
      <c r="B552" s="62" t="s">
        <v>1872</v>
      </c>
      <c r="C552" s="63"/>
      <c r="D552" s="64"/>
      <c r="E552" s="65"/>
      <c r="F552" s="66"/>
      <c r="G552" s="63"/>
      <c r="H552" s="67"/>
      <c r="I552" s="68"/>
      <c r="J552" s="68"/>
      <c r="K552" s="34"/>
      <c r="L552" s="75">
        <v>552</v>
      </c>
      <c r="M5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52" s="70"/>
      <c r="O552" s="77" t="s">
        <v>2367</v>
      </c>
      <c r="P552" s="79">
        <v>44066.837812500002</v>
      </c>
      <c r="Q552" s="77" t="s">
        <v>2600</v>
      </c>
      <c r="R552" s="80" t="s">
        <v>3595</v>
      </c>
      <c r="S552" s="77" t="s">
        <v>4267</v>
      </c>
      <c r="T552" s="77"/>
      <c r="U552" s="79">
        <v>44066.837812500002</v>
      </c>
      <c r="V552" s="80" t="s">
        <v>4626</v>
      </c>
      <c r="W552" s="77"/>
      <c r="X552" s="77"/>
      <c r="Y552" s="83" t="s">
        <v>6626</v>
      </c>
      <c r="Z552" s="83" t="s">
        <v>8377</v>
      </c>
    </row>
    <row r="553" spans="1:26" x14ac:dyDescent="0.25">
      <c r="A553" s="62" t="s">
        <v>479</v>
      </c>
      <c r="B553" s="62" t="s">
        <v>866</v>
      </c>
      <c r="C553" s="63"/>
      <c r="D553" s="64"/>
      <c r="E553" s="65"/>
      <c r="F553" s="66"/>
      <c r="G553" s="63"/>
      <c r="H553" s="67"/>
      <c r="I553" s="68"/>
      <c r="J553" s="68"/>
      <c r="K553" s="34"/>
      <c r="L553" s="75">
        <v>553</v>
      </c>
      <c r="M5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53" s="70"/>
      <c r="O553" s="77" t="s">
        <v>2367</v>
      </c>
      <c r="P553" s="79">
        <v>44066.837812500002</v>
      </c>
      <c r="Q553" s="77" t="s">
        <v>2600</v>
      </c>
      <c r="R553" s="80" t="s">
        <v>3595</v>
      </c>
      <c r="S553" s="77" t="s">
        <v>4267</v>
      </c>
      <c r="T553" s="77"/>
      <c r="U553" s="79">
        <v>44066.837812500002</v>
      </c>
      <c r="V553" s="80" t="s">
        <v>4626</v>
      </c>
      <c r="W553" s="77"/>
      <c r="X553" s="77"/>
      <c r="Y553" s="83" t="s">
        <v>6626</v>
      </c>
      <c r="Z553" s="83" t="s">
        <v>8377</v>
      </c>
    </row>
    <row r="554" spans="1:26" x14ac:dyDescent="0.25">
      <c r="A554" s="62" t="s">
        <v>480</v>
      </c>
      <c r="B554" s="62" t="s">
        <v>1871</v>
      </c>
      <c r="C554" s="63"/>
      <c r="D554" s="64"/>
      <c r="E554" s="65"/>
      <c r="F554" s="66"/>
      <c r="G554" s="63"/>
      <c r="H554" s="67"/>
      <c r="I554" s="68"/>
      <c r="J554" s="68"/>
      <c r="K554" s="34"/>
      <c r="L554" s="75">
        <v>554</v>
      </c>
      <c r="M5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54" s="70"/>
      <c r="O554" s="77" t="s">
        <v>2367</v>
      </c>
      <c r="P554" s="79">
        <v>44066.83871527778</v>
      </c>
      <c r="Q554" s="77" t="s">
        <v>2602</v>
      </c>
      <c r="R554" s="77"/>
      <c r="S554" s="77"/>
      <c r="T554" s="77"/>
      <c r="U554" s="79">
        <v>44066.83871527778</v>
      </c>
      <c r="V554" s="80" t="s">
        <v>4628</v>
      </c>
      <c r="W554" s="77"/>
      <c r="X554" s="77"/>
      <c r="Y554" s="83" t="s">
        <v>6628</v>
      </c>
      <c r="Z554" s="77"/>
    </row>
    <row r="555" spans="1:26" x14ac:dyDescent="0.25">
      <c r="A555" s="62" t="s">
        <v>480</v>
      </c>
      <c r="B555" s="62" t="s">
        <v>1872</v>
      </c>
      <c r="C555" s="63"/>
      <c r="D555" s="64"/>
      <c r="E555" s="65"/>
      <c r="F555" s="66"/>
      <c r="G555" s="63"/>
      <c r="H555" s="67"/>
      <c r="I555" s="68"/>
      <c r="J555" s="68"/>
      <c r="K555" s="34"/>
      <c r="L555" s="75">
        <v>555</v>
      </c>
      <c r="M5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55" s="70"/>
      <c r="O555" s="77" t="s">
        <v>2367</v>
      </c>
      <c r="P555" s="79">
        <v>44066.83871527778</v>
      </c>
      <c r="Q555" s="77" t="s">
        <v>2602</v>
      </c>
      <c r="R555" s="77"/>
      <c r="S555" s="77"/>
      <c r="T555" s="77"/>
      <c r="U555" s="79">
        <v>44066.83871527778</v>
      </c>
      <c r="V555" s="80" t="s">
        <v>4628</v>
      </c>
      <c r="W555" s="77"/>
      <c r="X555" s="77"/>
      <c r="Y555" s="83" t="s">
        <v>6628</v>
      </c>
      <c r="Z555" s="77"/>
    </row>
    <row r="556" spans="1:26" x14ac:dyDescent="0.25">
      <c r="A556" s="62" t="s">
        <v>480</v>
      </c>
      <c r="B556" s="62" t="s">
        <v>866</v>
      </c>
      <c r="C556" s="63"/>
      <c r="D556" s="64"/>
      <c r="E556" s="65"/>
      <c r="F556" s="66"/>
      <c r="G556" s="63"/>
      <c r="H556" s="67"/>
      <c r="I556" s="68"/>
      <c r="J556" s="68"/>
      <c r="K556" s="34"/>
      <c r="L556" s="75">
        <v>556</v>
      </c>
      <c r="M5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56" s="70"/>
      <c r="O556" s="77" t="s">
        <v>2367</v>
      </c>
      <c r="P556" s="79">
        <v>44066.83871527778</v>
      </c>
      <c r="Q556" s="77" t="s">
        <v>2602</v>
      </c>
      <c r="R556" s="77"/>
      <c r="S556" s="77"/>
      <c r="T556" s="77"/>
      <c r="U556" s="79">
        <v>44066.83871527778</v>
      </c>
      <c r="V556" s="80" t="s">
        <v>4628</v>
      </c>
      <c r="W556" s="77"/>
      <c r="X556" s="77"/>
      <c r="Y556" s="83" t="s">
        <v>6628</v>
      </c>
      <c r="Z556" s="77"/>
    </row>
    <row r="557" spans="1:26" x14ac:dyDescent="0.25">
      <c r="A557" s="62" t="s">
        <v>481</v>
      </c>
      <c r="B557" s="62" t="s">
        <v>1871</v>
      </c>
      <c r="C557" s="63"/>
      <c r="D557" s="64"/>
      <c r="E557" s="65"/>
      <c r="F557" s="66"/>
      <c r="G557" s="63"/>
      <c r="H557" s="67"/>
      <c r="I557" s="68"/>
      <c r="J557" s="68"/>
      <c r="K557" s="34"/>
      <c r="L557" s="75">
        <v>557</v>
      </c>
      <c r="M5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57" s="70"/>
      <c r="O557" s="77" t="s">
        <v>2367</v>
      </c>
      <c r="P557" s="79">
        <v>44066.832812499997</v>
      </c>
      <c r="Q557" s="77" t="s">
        <v>2603</v>
      </c>
      <c r="R557" s="80" t="s">
        <v>3597</v>
      </c>
      <c r="S557" s="77" t="s">
        <v>4267</v>
      </c>
      <c r="T557" s="77"/>
      <c r="U557" s="79">
        <v>44066.832812499997</v>
      </c>
      <c r="V557" s="80" t="s">
        <v>4629</v>
      </c>
      <c r="W557" s="77"/>
      <c r="X557" s="77"/>
      <c r="Y557" s="83" t="s">
        <v>6629</v>
      </c>
      <c r="Z557" s="83" t="s">
        <v>8375</v>
      </c>
    </row>
    <row r="558" spans="1:26" x14ac:dyDescent="0.25">
      <c r="A558" s="62" t="s">
        <v>481</v>
      </c>
      <c r="B558" s="62" t="s">
        <v>1872</v>
      </c>
      <c r="C558" s="63"/>
      <c r="D558" s="64"/>
      <c r="E558" s="65"/>
      <c r="F558" s="66"/>
      <c r="G558" s="63"/>
      <c r="H558" s="67"/>
      <c r="I558" s="68"/>
      <c r="J558" s="68"/>
      <c r="K558" s="34"/>
      <c r="L558" s="75">
        <v>558</v>
      </c>
      <c r="M5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58" s="70"/>
      <c r="O558" s="77" t="s">
        <v>2366</v>
      </c>
      <c r="P558" s="79">
        <v>44066.832812499997</v>
      </c>
      <c r="Q558" s="77" t="s">
        <v>2603</v>
      </c>
      <c r="R558" s="80" t="s">
        <v>3597</v>
      </c>
      <c r="S558" s="77" t="s">
        <v>4267</v>
      </c>
      <c r="T558" s="77"/>
      <c r="U558" s="79">
        <v>44066.832812499997</v>
      </c>
      <c r="V558" s="80" t="s">
        <v>4629</v>
      </c>
      <c r="W558" s="77"/>
      <c r="X558" s="77"/>
      <c r="Y558" s="83" t="s">
        <v>6629</v>
      </c>
      <c r="Z558" s="83" t="s">
        <v>8375</v>
      </c>
    </row>
    <row r="559" spans="1:26" x14ac:dyDescent="0.25">
      <c r="A559" s="62" t="s">
        <v>482</v>
      </c>
      <c r="B559" s="62" t="s">
        <v>481</v>
      </c>
      <c r="C559" s="63"/>
      <c r="D559" s="64"/>
      <c r="E559" s="65"/>
      <c r="F559" s="66"/>
      <c r="G559" s="63"/>
      <c r="H559" s="67"/>
      <c r="I559" s="68"/>
      <c r="J559" s="68"/>
      <c r="K559" s="34"/>
      <c r="L559" s="75">
        <v>559</v>
      </c>
      <c r="M5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59" s="70"/>
      <c r="O559" s="77" t="s">
        <v>2366</v>
      </c>
      <c r="P559" s="79">
        <v>44066.84002314815</v>
      </c>
      <c r="Q559" s="77" t="s">
        <v>2604</v>
      </c>
      <c r="R559" s="80" t="s">
        <v>3598</v>
      </c>
      <c r="S559" s="77" t="s">
        <v>4267</v>
      </c>
      <c r="T559" s="77"/>
      <c r="U559" s="79">
        <v>44066.84002314815</v>
      </c>
      <c r="V559" s="80" t="s">
        <v>4630</v>
      </c>
      <c r="W559" s="77"/>
      <c r="X559" s="77"/>
      <c r="Y559" s="83" t="s">
        <v>6630</v>
      </c>
      <c r="Z559" s="83" t="s">
        <v>6629</v>
      </c>
    </row>
    <row r="560" spans="1:26" x14ac:dyDescent="0.25">
      <c r="A560" s="62" t="s">
        <v>483</v>
      </c>
      <c r="B560" s="62" t="s">
        <v>1871</v>
      </c>
      <c r="C560" s="63"/>
      <c r="D560" s="64"/>
      <c r="E560" s="65"/>
      <c r="F560" s="66"/>
      <c r="G560" s="63"/>
      <c r="H560" s="67"/>
      <c r="I560" s="68"/>
      <c r="J560" s="68"/>
      <c r="K560" s="34"/>
      <c r="L560" s="75">
        <v>560</v>
      </c>
      <c r="M5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60" s="70"/>
      <c r="O560" s="77" t="s">
        <v>2367</v>
      </c>
      <c r="P560" s="79">
        <v>44066.831342592595</v>
      </c>
      <c r="Q560" s="77" t="s">
        <v>2605</v>
      </c>
      <c r="R560" s="80" t="s">
        <v>3599</v>
      </c>
      <c r="S560" s="77" t="s">
        <v>4267</v>
      </c>
      <c r="T560" s="77"/>
      <c r="U560" s="79">
        <v>44066.831342592595</v>
      </c>
      <c r="V560" s="80" t="s">
        <v>4631</v>
      </c>
      <c r="W560" s="77"/>
      <c r="X560" s="77"/>
      <c r="Y560" s="83" t="s">
        <v>6631</v>
      </c>
      <c r="Z560" s="83" t="s">
        <v>8375</v>
      </c>
    </row>
    <row r="561" spans="1:26" x14ac:dyDescent="0.25">
      <c r="A561" s="62" t="s">
        <v>483</v>
      </c>
      <c r="B561" s="62" t="s">
        <v>1872</v>
      </c>
      <c r="C561" s="63"/>
      <c r="D561" s="64"/>
      <c r="E561" s="65"/>
      <c r="F561" s="66"/>
      <c r="G561" s="63"/>
      <c r="H561" s="67"/>
      <c r="I561" s="68"/>
      <c r="J561" s="68"/>
      <c r="K561" s="34"/>
      <c r="L561" s="75">
        <v>561</v>
      </c>
      <c r="M5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61" s="70"/>
      <c r="O561" s="77" t="s">
        <v>2366</v>
      </c>
      <c r="P561" s="79">
        <v>44066.831342592595</v>
      </c>
      <c r="Q561" s="77" t="s">
        <v>2605</v>
      </c>
      <c r="R561" s="80" t="s">
        <v>3599</v>
      </c>
      <c r="S561" s="77" t="s">
        <v>4267</v>
      </c>
      <c r="T561" s="77"/>
      <c r="U561" s="79">
        <v>44066.831342592595</v>
      </c>
      <c r="V561" s="80" t="s">
        <v>4631</v>
      </c>
      <c r="W561" s="77"/>
      <c r="X561" s="77"/>
      <c r="Y561" s="83" t="s">
        <v>6631</v>
      </c>
      <c r="Z561" s="83" t="s">
        <v>8375</v>
      </c>
    </row>
    <row r="562" spans="1:26" x14ac:dyDescent="0.25">
      <c r="A562" s="62" t="s">
        <v>482</v>
      </c>
      <c r="B562" s="62" t="s">
        <v>483</v>
      </c>
      <c r="C562" s="63"/>
      <c r="D562" s="64"/>
      <c r="E562" s="65"/>
      <c r="F562" s="66"/>
      <c r="G562" s="63"/>
      <c r="H562" s="67"/>
      <c r="I562" s="68"/>
      <c r="J562" s="68"/>
      <c r="K562" s="34"/>
      <c r="L562" s="75">
        <v>562</v>
      </c>
      <c r="M5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62" s="70"/>
      <c r="O562" s="77" t="s">
        <v>2366</v>
      </c>
      <c r="P562" s="79">
        <v>44066.840150462966</v>
      </c>
      <c r="Q562" s="77" t="s">
        <v>2606</v>
      </c>
      <c r="R562" s="80" t="s">
        <v>3600</v>
      </c>
      <c r="S562" s="77" t="s">
        <v>4267</v>
      </c>
      <c r="T562" s="77"/>
      <c r="U562" s="79">
        <v>44066.840150462966</v>
      </c>
      <c r="V562" s="80" t="s">
        <v>4632</v>
      </c>
      <c r="W562" s="77"/>
      <c r="X562" s="77"/>
      <c r="Y562" s="83" t="s">
        <v>6632</v>
      </c>
      <c r="Z562" s="83" t="s">
        <v>6631</v>
      </c>
    </row>
    <row r="563" spans="1:26" x14ac:dyDescent="0.25">
      <c r="A563" s="62" t="s">
        <v>484</v>
      </c>
      <c r="B563" s="62" t="s">
        <v>1941</v>
      </c>
      <c r="C563" s="63"/>
      <c r="D563" s="64"/>
      <c r="E563" s="65"/>
      <c r="F563" s="66"/>
      <c r="G563" s="63"/>
      <c r="H563" s="67"/>
      <c r="I563" s="68"/>
      <c r="J563" s="68"/>
      <c r="K563" s="34"/>
      <c r="L563" s="75">
        <v>563</v>
      </c>
      <c r="M5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63" s="70"/>
      <c r="O563" s="77" t="s">
        <v>2366</v>
      </c>
      <c r="P563" s="79">
        <v>44065.941168981481</v>
      </c>
      <c r="Q563" s="77" t="s">
        <v>2607</v>
      </c>
      <c r="R563" s="80" t="s">
        <v>3601</v>
      </c>
      <c r="S563" s="77" t="s">
        <v>4267</v>
      </c>
      <c r="T563" s="77"/>
      <c r="U563" s="79">
        <v>44065.941168981481</v>
      </c>
      <c r="V563" s="80" t="s">
        <v>4633</v>
      </c>
      <c r="W563" s="77"/>
      <c r="X563" s="77"/>
      <c r="Y563" s="83" t="s">
        <v>6633</v>
      </c>
      <c r="Z563" s="83" t="s">
        <v>8345</v>
      </c>
    </row>
    <row r="564" spans="1:26" x14ac:dyDescent="0.25">
      <c r="A564" s="62" t="s">
        <v>484</v>
      </c>
      <c r="B564" s="62" t="s">
        <v>1871</v>
      </c>
      <c r="C564" s="63"/>
      <c r="D564" s="64"/>
      <c r="E564" s="65"/>
      <c r="F564" s="66"/>
      <c r="G564" s="63"/>
      <c r="H564" s="67"/>
      <c r="I564" s="68"/>
      <c r="J564" s="68"/>
      <c r="K564" s="34"/>
      <c r="L564" s="75">
        <v>564</v>
      </c>
      <c r="M5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64" s="70"/>
      <c r="O564" s="77" t="s">
        <v>2367</v>
      </c>
      <c r="P564" s="79">
        <v>44066.840185185189</v>
      </c>
      <c r="Q564" s="77" t="s">
        <v>2608</v>
      </c>
      <c r="R564" s="80" t="s">
        <v>3602</v>
      </c>
      <c r="S564" s="77" t="s">
        <v>4267</v>
      </c>
      <c r="T564" s="77"/>
      <c r="U564" s="79">
        <v>44066.840185185189</v>
      </c>
      <c r="V564" s="80" t="s">
        <v>4634</v>
      </c>
      <c r="W564" s="77"/>
      <c r="X564" s="77"/>
      <c r="Y564" s="83" t="s">
        <v>6634</v>
      </c>
      <c r="Z564" s="83" t="s">
        <v>8375</v>
      </c>
    </row>
    <row r="565" spans="1:26" x14ac:dyDescent="0.25">
      <c r="A565" s="62" t="s">
        <v>484</v>
      </c>
      <c r="B565" s="62" t="s">
        <v>1872</v>
      </c>
      <c r="C565" s="63"/>
      <c r="D565" s="64"/>
      <c r="E565" s="65"/>
      <c r="F565" s="66"/>
      <c r="G565" s="63"/>
      <c r="H565" s="67"/>
      <c r="I565" s="68"/>
      <c r="J565" s="68"/>
      <c r="K565" s="34"/>
      <c r="L565" s="75">
        <v>565</v>
      </c>
      <c r="M5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65" s="70"/>
      <c r="O565" s="77" t="s">
        <v>2366</v>
      </c>
      <c r="P565" s="79">
        <v>44066.840185185189</v>
      </c>
      <c r="Q565" s="77" t="s">
        <v>2608</v>
      </c>
      <c r="R565" s="80" t="s">
        <v>3602</v>
      </c>
      <c r="S565" s="77" t="s">
        <v>4267</v>
      </c>
      <c r="T565" s="77"/>
      <c r="U565" s="79">
        <v>44066.840185185189</v>
      </c>
      <c r="V565" s="80" t="s">
        <v>4634</v>
      </c>
      <c r="W565" s="77"/>
      <c r="X565" s="77"/>
      <c r="Y565" s="83" t="s">
        <v>6634</v>
      </c>
      <c r="Z565" s="83" t="s">
        <v>8375</v>
      </c>
    </row>
    <row r="566" spans="1:26" x14ac:dyDescent="0.25">
      <c r="A566" s="62" t="s">
        <v>485</v>
      </c>
      <c r="B566" s="62" t="s">
        <v>1871</v>
      </c>
      <c r="C566" s="63"/>
      <c r="D566" s="64"/>
      <c r="E566" s="65"/>
      <c r="F566" s="66"/>
      <c r="G566" s="63"/>
      <c r="H566" s="67"/>
      <c r="I566" s="68"/>
      <c r="J566" s="68"/>
      <c r="K566" s="34"/>
      <c r="L566" s="75">
        <v>566</v>
      </c>
      <c r="M5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66" s="70"/>
      <c r="O566" s="77" t="s">
        <v>2367</v>
      </c>
      <c r="P566" s="79">
        <v>44066.843101851853</v>
      </c>
      <c r="Q566" s="77" t="s">
        <v>2609</v>
      </c>
      <c r="R566" s="80" t="s">
        <v>3603</v>
      </c>
      <c r="S566" s="77" t="s">
        <v>4267</v>
      </c>
      <c r="T566" s="77"/>
      <c r="U566" s="79">
        <v>44066.843101851853</v>
      </c>
      <c r="V566" s="80" t="s">
        <v>4635</v>
      </c>
      <c r="W566" s="77"/>
      <c r="X566" s="77"/>
      <c r="Y566" s="83" t="s">
        <v>6635</v>
      </c>
      <c r="Z566" s="83" t="s">
        <v>8375</v>
      </c>
    </row>
    <row r="567" spans="1:26" x14ac:dyDescent="0.25">
      <c r="A567" s="62" t="s">
        <v>485</v>
      </c>
      <c r="B567" s="62" t="s">
        <v>1872</v>
      </c>
      <c r="C567" s="63"/>
      <c r="D567" s="64"/>
      <c r="E567" s="65"/>
      <c r="F567" s="66"/>
      <c r="G567" s="63"/>
      <c r="H567" s="67"/>
      <c r="I567" s="68"/>
      <c r="J567" s="68"/>
      <c r="K567" s="34"/>
      <c r="L567" s="75">
        <v>567</v>
      </c>
      <c r="M5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67" s="70"/>
      <c r="O567" s="77" t="s">
        <v>2366</v>
      </c>
      <c r="P567" s="79">
        <v>44066.843101851853</v>
      </c>
      <c r="Q567" s="77" t="s">
        <v>2609</v>
      </c>
      <c r="R567" s="80" t="s">
        <v>3603</v>
      </c>
      <c r="S567" s="77" t="s">
        <v>4267</v>
      </c>
      <c r="T567" s="77"/>
      <c r="U567" s="79">
        <v>44066.843101851853</v>
      </c>
      <c r="V567" s="80" t="s">
        <v>4635</v>
      </c>
      <c r="W567" s="77"/>
      <c r="X567" s="77"/>
      <c r="Y567" s="83" t="s">
        <v>6635</v>
      </c>
      <c r="Z567" s="83" t="s">
        <v>8375</v>
      </c>
    </row>
    <row r="568" spans="1:26" x14ac:dyDescent="0.25">
      <c r="A568" s="62" t="s">
        <v>486</v>
      </c>
      <c r="B568" s="62" t="s">
        <v>1871</v>
      </c>
      <c r="C568" s="63"/>
      <c r="D568" s="64"/>
      <c r="E568" s="65"/>
      <c r="F568" s="66"/>
      <c r="G568" s="63"/>
      <c r="H568" s="67"/>
      <c r="I568" s="68"/>
      <c r="J568" s="68"/>
      <c r="K568" s="34"/>
      <c r="L568" s="75">
        <v>568</v>
      </c>
      <c r="M5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68" s="70"/>
      <c r="O568" s="77" t="s">
        <v>2367</v>
      </c>
      <c r="P568" s="79">
        <v>44066.852083333331</v>
      </c>
      <c r="Q568" s="77" t="s">
        <v>2610</v>
      </c>
      <c r="R568" s="80" t="s">
        <v>3604</v>
      </c>
      <c r="S568" s="77" t="s">
        <v>4267</v>
      </c>
      <c r="T568" s="77"/>
      <c r="U568" s="79">
        <v>44066.852083333331</v>
      </c>
      <c r="V568" s="80" t="s">
        <v>4636</v>
      </c>
      <c r="W568" s="77"/>
      <c r="X568" s="77"/>
      <c r="Y568" s="83" t="s">
        <v>6636</v>
      </c>
      <c r="Z568" s="83" t="s">
        <v>8375</v>
      </c>
    </row>
    <row r="569" spans="1:26" x14ac:dyDescent="0.25">
      <c r="A569" s="62" t="s">
        <v>486</v>
      </c>
      <c r="B569" s="62" t="s">
        <v>1872</v>
      </c>
      <c r="C569" s="63"/>
      <c r="D569" s="64"/>
      <c r="E569" s="65"/>
      <c r="F569" s="66"/>
      <c r="G569" s="63"/>
      <c r="H569" s="67"/>
      <c r="I569" s="68"/>
      <c r="J569" s="68"/>
      <c r="K569" s="34"/>
      <c r="L569" s="75">
        <v>569</v>
      </c>
      <c r="M5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69" s="70"/>
      <c r="O569" s="77" t="s">
        <v>2366</v>
      </c>
      <c r="P569" s="79">
        <v>44066.852083333331</v>
      </c>
      <c r="Q569" s="77" t="s">
        <v>2610</v>
      </c>
      <c r="R569" s="80" t="s">
        <v>3604</v>
      </c>
      <c r="S569" s="77" t="s">
        <v>4267</v>
      </c>
      <c r="T569" s="77"/>
      <c r="U569" s="79">
        <v>44066.852083333331</v>
      </c>
      <c r="V569" s="80" t="s">
        <v>4636</v>
      </c>
      <c r="W569" s="77"/>
      <c r="X569" s="77"/>
      <c r="Y569" s="83" t="s">
        <v>6636</v>
      </c>
      <c r="Z569" s="83" t="s">
        <v>8375</v>
      </c>
    </row>
    <row r="570" spans="1:26" x14ac:dyDescent="0.25">
      <c r="A570" s="62" t="s">
        <v>487</v>
      </c>
      <c r="B570" s="62" t="s">
        <v>1988</v>
      </c>
      <c r="C570" s="63"/>
      <c r="D570" s="64"/>
      <c r="E570" s="65"/>
      <c r="F570" s="66"/>
      <c r="G570" s="63"/>
      <c r="H570" s="67"/>
      <c r="I570" s="68"/>
      <c r="J570" s="68"/>
      <c r="K570" s="34"/>
      <c r="L570" s="75">
        <v>570</v>
      </c>
      <c r="M5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70" s="70"/>
      <c r="O570" s="77" t="s">
        <v>2366</v>
      </c>
      <c r="P570" s="79">
        <v>44066.852754629632</v>
      </c>
      <c r="Q570" s="77" t="s">
        <v>2611</v>
      </c>
      <c r="R570" s="80" t="s">
        <v>3605</v>
      </c>
      <c r="S570" s="77" t="s">
        <v>4267</v>
      </c>
      <c r="T570" s="77"/>
      <c r="U570" s="79">
        <v>44066.852754629632</v>
      </c>
      <c r="V570" s="80" t="s">
        <v>4637</v>
      </c>
      <c r="W570" s="77"/>
      <c r="X570" s="77"/>
      <c r="Y570" s="83" t="s">
        <v>6637</v>
      </c>
      <c r="Z570" s="83" t="s">
        <v>8379</v>
      </c>
    </row>
    <row r="571" spans="1:26" x14ac:dyDescent="0.25">
      <c r="A571" s="62" t="s">
        <v>488</v>
      </c>
      <c r="B571" s="62" t="s">
        <v>604</v>
      </c>
      <c r="C571" s="63"/>
      <c r="D571" s="64"/>
      <c r="E571" s="65"/>
      <c r="F571" s="66"/>
      <c r="G571" s="63"/>
      <c r="H571" s="67"/>
      <c r="I571" s="68"/>
      <c r="J571" s="68"/>
      <c r="K571" s="34"/>
      <c r="L571" s="75">
        <v>571</v>
      </c>
      <c r="M5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71" s="70"/>
      <c r="O571" s="77" t="s">
        <v>2366</v>
      </c>
      <c r="P571" s="79">
        <v>44066.869189814817</v>
      </c>
      <c r="Q571" s="77" t="s">
        <v>2612</v>
      </c>
      <c r="R571" s="80" t="s">
        <v>3606</v>
      </c>
      <c r="S571" s="77" t="s">
        <v>4267</v>
      </c>
      <c r="T571" s="77"/>
      <c r="U571" s="79">
        <v>44066.869189814817</v>
      </c>
      <c r="V571" s="80" t="s">
        <v>4638</v>
      </c>
      <c r="W571" s="77"/>
      <c r="X571" s="77"/>
      <c r="Y571" s="83" t="s">
        <v>6638</v>
      </c>
      <c r="Z571" s="83" t="s">
        <v>6876</v>
      </c>
    </row>
    <row r="572" spans="1:26" x14ac:dyDescent="0.25">
      <c r="A572" s="62" t="s">
        <v>489</v>
      </c>
      <c r="B572" s="62" t="s">
        <v>604</v>
      </c>
      <c r="C572" s="63"/>
      <c r="D572" s="64"/>
      <c r="E572" s="65"/>
      <c r="F572" s="66"/>
      <c r="G572" s="63"/>
      <c r="H572" s="67"/>
      <c r="I572" s="68"/>
      <c r="J572" s="68"/>
      <c r="K572" s="34"/>
      <c r="L572" s="75">
        <v>572</v>
      </c>
      <c r="M5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72" s="70"/>
      <c r="O572" s="77" t="s">
        <v>2367</v>
      </c>
      <c r="P572" s="79">
        <v>44066.86928240741</v>
      </c>
      <c r="Q572" s="77" t="s">
        <v>2613</v>
      </c>
      <c r="R572" s="77"/>
      <c r="S572" s="77"/>
      <c r="T572" s="77"/>
      <c r="U572" s="79">
        <v>44066.86928240741</v>
      </c>
      <c r="V572" s="80" t="s">
        <v>4639</v>
      </c>
      <c r="W572" s="77"/>
      <c r="X572" s="77"/>
      <c r="Y572" s="83" t="s">
        <v>6639</v>
      </c>
      <c r="Z572" s="77"/>
    </row>
    <row r="573" spans="1:26" x14ac:dyDescent="0.25">
      <c r="A573" s="62" t="s">
        <v>490</v>
      </c>
      <c r="B573" s="62" t="s">
        <v>604</v>
      </c>
      <c r="C573" s="63"/>
      <c r="D573" s="64"/>
      <c r="E573" s="65"/>
      <c r="F573" s="66"/>
      <c r="G573" s="63"/>
      <c r="H573" s="67"/>
      <c r="I573" s="68"/>
      <c r="J573" s="68"/>
      <c r="K573" s="34"/>
      <c r="L573" s="75">
        <v>573</v>
      </c>
      <c r="M5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73" s="70"/>
      <c r="O573" s="77" t="s">
        <v>2367</v>
      </c>
      <c r="P573" s="79">
        <v>44066.869780092595</v>
      </c>
      <c r="Q573" s="77" t="s">
        <v>2613</v>
      </c>
      <c r="R573" s="77"/>
      <c r="S573" s="77"/>
      <c r="T573" s="77"/>
      <c r="U573" s="79">
        <v>44066.869780092595</v>
      </c>
      <c r="V573" s="80" t="s">
        <v>4640</v>
      </c>
      <c r="W573" s="77"/>
      <c r="X573" s="77"/>
      <c r="Y573" s="83" t="s">
        <v>6640</v>
      </c>
      <c r="Z573" s="77"/>
    </row>
    <row r="574" spans="1:26" x14ac:dyDescent="0.25">
      <c r="A574" s="62" t="s">
        <v>491</v>
      </c>
      <c r="B574" s="62" t="s">
        <v>604</v>
      </c>
      <c r="C574" s="63"/>
      <c r="D574" s="64"/>
      <c r="E574" s="65"/>
      <c r="F574" s="66"/>
      <c r="G574" s="63"/>
      <c r="H574" s="67"/>
      <c r="I574" s="68"/>
      <c r="J574" s="68"/>
      <c r="K574" s="34"/>
      <c r="L574" s="75">
        <v>574</v>
      </c>
      <c r="M5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74" s="70"/>
      <c r="O574" s="77" t="s">
        <v>2367</v>
      </c>
      <c r="P574" s="79">
        <v>44066.870034722226</v>
      </c>
      <c r="Q574" s="77" t="s">
        <v>2613</v>
      </c>
      <c r="R574" s="77"/>
      <c r="S574" s="77"/>
      <c r="T574" s="77"/>
      <c r="U574" s="79">
        <v>44066.870034722226</v>
      </c>
      <c r="V574" s="80" t="s">
        <v>4641</v>
      </c>
      <c r="W574" s="77"/>
      <c r="X574" s="77"/>
      <c r="Y574" s="83" t="s">
        <v>6641</v>
      </c>
      <c r="Z574" s="77"/>
    </row>
    <row r="575" spans="1:26" x14ac:dyDescent="0.25">
      <c r="A575" s="62" t="s">
        <v>492</v>
      </c>
      <c r="B575" s="62" t="s">
        <v>604</v>
      </c>
      <c r="C575" s="63"/>
      <c r="D575" s="64"/>
      <c r="E575" s="65"/>
      <c r="F575" s="66"/>
      <c r="G575" s="63"/>
      <c r="H575" s="67"/>
      <c r="I575" s="68"/>
      <c r="J575" s="68"/>
      <c r="K575" s="34"/>
      <c r="L575" s="75">
        <v>575</v>
      </c>
      <c r="M5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75" s="70"/>
      <c r="O575" s="77" t="s">
        <v>2366</v>
      </c>
      <c r="P575" s="79">
        <v>44066.870266203703</v>
      </c>
      <c r="Q575" s="77" t="s">
        <v>2614</v>
      </c>
      <c r="R575" s="80" t="s">
        <v>3607</v>
      </c>
      <c r="S575" s="77" t="s">
        <v>4267</v>
      </c>
      <c r="T575" s="77"/>
      <c r="U575" s="79">
        <v>44066.870266203703</v>
      </c>
      <c r="V575" s="80" t="s">
        <v>4642</v>
      </c>
      <c r="W575" s="77"/>
      <c r="X575" s="77"/>
      <c r="Y575" s="83" t="s">
        <v>6642</v>
      </c>
      <c r="Z575" s="83" t="s">
        <v>6876</v>
      </c>
    </row>
    <row r="576" spans="1:26" x14ac:dyDescent="0.25">
      <c r="A576" s="62" t="s">
        <v>493</v>
      </c>
      <c r="B576" s="62" t="s">
        <v>604</v>
      </c>
      <c r="C576" s="63"/>
      <c r="D576" s="64"/>
      <c r="E576" s="65"/>
      <c r="F576" s="66"/>
      <c r="G576" s="63"/>
      <c r="H576" s="67"/>
      <c r="I576" s="68"/>
      <c r="J576" s="68"/>
      <c r="K576" s="34"/>
      <c r="L576" s="75">
        <v>576</v>
      </c>
      <c r="M5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76" s="70"/>
      <c r="O576" s="77" t="s">
        <v>2367</v>
      </c>
      <c r="P576" s="79">
        <v>44066.873356481483</v>
      </c>
      <c r="Q576" s="77" t="s">
        <v>2613</v>
      </c>
      <c r="R576" s="77"/>
      <c r="S576" s="77"/>
      <c r="T576" s="77"/>
      <c r="U576" s="79">
        <v>44066.873356481483</v>
      </c>
      <c r="V576" s="80" t="s">
        <v>4643</v>
      </c>
      <c r="W576" s="77"/>
      <c r="X576" s="77"/>
      <c r="Y576" s="83" t="s">
        <v>6643</v>
      </c>
      <c r="Z576" s="77"/>
    </row>
    <row r="577" spans="1:26" x14ac:dyDescent="0.25">
      <c r="A577" s="62" t="s">
        <v>494</v>
      </c>
      <c r="B577" s="62" t="s">
        <v>1989</v>
      </c>
      <c r="C577" s="63"/>
      <c r="D577" s="64"/>
      <c r="E577" s="65"/>
      <c r="F577" s="66"/>
      <c r="G577" s="63"/>
      <c r="H577" s="67"/>
      <c r="I577" s="68"/>
      <c r="J577" s="68"/>
      <c r="K577" s="34"/>
      <c r="L577" s="75">
        <v>577</v>
      </c>
      <c r="M5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77" s="70"/>
      <c r="O577" s="77" t="s">
        <v>2367</v>
      </c>
      <c r="P577" s="79">
        <v>44066.873668981483</v>
      </c>
      <c r="Q577" s="77" t="s">
        <v>2615</v>
      </c>
      <c r="R577" s="77"/>
      <c r="S577" s="77"/>
      <c r="T577" s="77"/>
      <c r="U577" s="79">
        <v>44066.873668981483</v>
      </c>
      <c r="V577" s="80" t="s">
        <v>4644</v>
      </c>
      <c r="W577" s="77"/>
      <c r="X577" s="77"/>
      <c r="Y577" s="83" t="s">
        <v>6644</v>
      </c>
      <c r="Z577" s="77"/>
    </row>
    <row r="578" spans="1:26" x14ac:dyDescent="0.25">
      <c r="A578" s="62" t="s">
        <v>494</v>
      </c>
      <c r="B578" s="62" t="s">
        <v>1990</v>
      </c>
      <c r="C578" s="63"/>
      <c r="D578" s="64"/>
      <c r="E578" s="65"/>
      <c r="F578" s="66"/>
      <c r="G578" s="63"/>
      <c r="H578" s="67"/>
      <c r="I578" s="68"/>
      <c r="J578" s="68"/>
      <c r="K578" s="34"/>
      <c r="L578" s="75">
        <v>578</v>
      </c>
      <c r="M5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78" s="70"/>
      <c r="O578" s="77" t="s">
        <v>2367</v>
      </c>
      <c r="P578" s="79">
        <v>44066.873668981483</v>
      </c>
      <c r="Q578" s="77" t="s">
        <v>2615</v>
      </c>
      <c r="R578" s="77"/>
      <c r="S578" s="77"/>
      <c r="T578" s="77"/>
      <c r="U578" s="79">
        <v>44066.873668981483</v>
      </c>
      <c r="V578" s="80" t="s">
        <v>4644</v>
      </c>
      <c r="W578" s="77"/>
      <c r="X578" s="77"/>
      <c r="Y578" s="83" t="s">
        <v>6644</v>
      </c>
      <c r="Z578" s="77"/>
    </row>
    <row r="579" spans="1:26" x14ac:dyDescent="0.25">
      <c r="A579" s="62" t="s">
        <v>494</v>
      </c>
      <c r="B579" s="62" t="s">
        <v>743</v>
      </c>
      <c r="C579" s="63"/>
      <c r="D579" s="64"/>
      <c r="E579" s="65"/>
      <c r="F579" s="66"/>
      <c r="G579" s="63"/>
      <c r="H579" s="67"/>
      <c r="I579" s="68"/>
      <c r="J579" s="68"/>
      <c r="K579" s="34"/>
      <c r="L579" s="75">
        <v>579</v>
      </c>
      <c r="M5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79" s="70"/>
      <c r="O579" s="77" t="s">
        <v>2367</v>
      </c>
      <c r="P579" s="79">
        <v>44066.873668981483</v>
      </c>
      <c r="Q579" s="77" t="s">
        <v>2615</v>
      </c>
      <c r="R579" s="77"/>
      <c r="S579" s="77"/>
      <c r="T579" s="77"/>
      <c r="U579" s="79">
        <v>44066.873668981483</v>
      </c>
      <c r="V579" s="80" t="s">
        <v>4644</v>
      </c>
      <c r="W579" s="77"/>
      <c r="X579" s="77"/>
      <c r="Y579" s="83" t="s">
        <v>6644</v>
      </c>
      <c r="Z579" s="77"/>
    </row>
    <row r="580" spans="1:26" x14ac:dyDescent="0.25">
      <c r="A580" s="62" t="s">
        <v>495</v>
      </c>
      <c r="B580" s="62" t="s">
        <v>1871</v>
      </c>
      <c r="C580" s="63"/>
      <c r="D580" s="64"/>
      <c r="E580" s="65"/>
      <c r="F580" s="66"/>
      <c r="G580" s="63"/>
      <c r="H580" s="67"/>
      <c r="I580" s="68"/>
      <c r="J580" s="68"/>
      <c r="K580" s="34"/>
      <c r="L580" s="75">
        <v>580</v>
      </c>
      <c r="M5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80" s="70"/>
      <c r="O580" s="77" t="s">
        <v>2367</v>
      </c>
      <c r="P580" s="79">
        <v>44066.874085648145</v>
      </c>
      <c r="Q580" s="77" t="s">
        <v>2616</v>
      </c>
      <c r="R580" s="80" t="s">
        <v>3608</v>
      </c>
      <c r="S580" s="77" t="s">
        <v>4267</v>
      </c>
      <c r="T580" s="77"/>
      <c r="U580" s="79">
        <v>44066.874085648145</v>
      </c>
      <c r="V580" s="80" t="s">
        <v>4645</v>
      </c>
      <c r="W580" s="77"/>
      <c r="X580" s="77"/>
      <c r="Y580" s="83" t="s">
        <v>6645</v>
      </c>
      <c r="Z580" s="83" t="s">
        <v>8375</v>
      </c>
    </row>
    <row r="581" spans="1:26" x14ac:dyDescent="0.25">
      <c r="A581" s="62" t="s">
        <v>495</v>
      </c>
      <c r="B581" s="62" t="s">
        <v>1872</v>
      </c>
      <c r="C581" s="63"/>
      <c r="D581" s="64"/>
      <c r="E581" s="65"/>
      <c r="F581" s="66"/>
      <c r="G581" s="63"/>
      <c r="H581" s="67"/>
      <c r="I581" s="68"/>
      <c r="J581" s="68"/>
      <c r="K581" s="34"/>
      <c r="L581" s="75">
        <v>581</v>
      </c>
      <c r="M5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81" s="70"/>
      <c r="O581" s="77" t="s">
        <v>2366</v>
      </c>
      <c r="P581" s="79">
        <v>44066.874085648145</v>
      </c>
      <c r="Q581" s="77" t="s">
        <v>2616</v>
      </c>
      <c r="R581" s="80" t="s">
        <v>3608</v>
      </c>
      <c r="S581" s="77" t="s">
        <v>4267</v>
      </c>
      <c r="T581" s="77"/>
      <c r="U581" s="79">
        <v>44066.874085648145</v>
      </c>
      <c r="V581" s="80" t="s">
        <v>4645</v>
      </c>
      <c r="W581" s="77"/>
      <c r="X581" s="77"/>
      <c r="Y581" s="83" t="s">
        <v>6645</v>
      </c>
      <c r="Z581" s="83" t="s">
        <v>8375</v>
      </c>
    </row>
    <row r="582" spans="1:26" x14ac:dyDescent="0.25">
      <c r="A582" s="62" t="s">
        <v>496</v>
      </c>
      <c r="B582" s="62" t="s">
        <v>604</v>
      </c>
      <c r="C582" s="63"/>
      <c r="D582" s="64"/>
      <c r="E582" s="65"/>
      <c r="F582" s="66"/>
      <c r="G582" s="63"/>
      <c r="H582" s="67"/>
      <c r="I582" s="68"/>
      <c r="J582" s="68"/>
      <c r="K582" s="34"/>
      <c r="L582" s="75">
        <v>582</v>
      </c>
      <c r="M5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82" s="70"/>
      <c r="O582" s="77" t="s">
        <v>2367</v>
      </c>
      <c r="P582" s="79">
        <v>44066.876377314817</v>
      </c>
      <c r="Q582" s="77" t="s">
        <v>2613</v>
      </c>
      <c r="R582" s="77"/>
      <c r="S582" s="77"/>
      <c r="T582" s="77"/>
      <c r="U582" s="79">
        <v>44066.876377314817</v>
      </c>
      <c r="V582" s="80" t="s">
        <v>4646</v>
      </c>
      <c r="W582" s="77"/>
      <c r="X582" s="77"/>
      <c r="Y582" s="83" t="s">
        <v>6646</v>
      </c>
      <c r="Z582" s="77"/>
    </row>
    <row r="583" spans="1:26" x14ac:dyDescent="0.25">
      <c r="A583" s="62" t="s">
        <v>497</v>
      </c>
      <c r="B583" s="62" t="s">
        <v>1941</v>
      </c>
      <c r="C583" s="63"/>
      <c r="D583" s="64"/>
      <c r="E583" s="65"/>
      <c r="F583" s="66"/>
      <c r="G583" s="63"/>
      <c r="H583" s="67"/>
      <c r="I583" s="68"/>
      <c r="J583" s="68"/>
      <c r="K583" s="34"/>
      <c r="L583" s="75">
        <v>583</v>
      </c>
      <c r="M5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83" s="70"/>
      <c r="O583" s="77" t="s">
        <v>2366</v>
      </c>
      <c r="P583" s="79">
        <v>44065.940798611111</v>
      </c>
      <c r="Q583" s="77" t="s">
        <v>2617</v>
      </c>
      <c r="R583" s="80" t="s">
        <v>3609</v>
      </c>
      <c r="S583" s="77" t="s">
        <v>4267</v>
      </c>
      <c r="T583" s="77"/>
      <c r="U583" s="79">
        <v>44065.940798611111</v>
      </c>
      <c r="V583" s="80" t="s">
        <v>4647</v>
      </c>
      <c r="W583" s="77"/>
      <c r="X583" s="77"/>
      <c r="Y583" s="83" t="s">
        <v>6647</v>
      </c>
      <c r="Z583" s="83" t="s">
        <v>8345</v>
      </c>
    </row>
    <row r="584" spans="1:26" x14ac:dyDescent="0.25">
      <c r="A584" s="62" t="s">
        <v>497</v>
      </c>
      <c r="B584" s="62" t="s">
        <v>1871</v>
      </c>
      <c r="C584" s="63"/>
      <c r="D584" s="64"/>
      <c r="E584" s="65"/>
      <c r="F584" s="66"/>
      <c r="G584" s="63"/>
      <c r="H584" s="67"/>
      <c r="I584" s="68"/>
      <c r="J584" s="68"/>
      <c r="K584" s="34"/>
      <c r="L584" s="75">
        <v>584</v>
      </c>
      <c r="M5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84" s="70"/>
      <c r="O584" s="77" t="s">
        <v>2367</v>
      </c>
      <c r="P584" s="79">
        <v>44066.831585648149</v>
      </c>
      <c r="Q584" s="77" t="s">
        <v>2618</v>
      </c>
      <c r="R584" s="80" t="s">
        <v>3610</v>
      </c>
      <c r="S584" s="77" t="s">
        <v>4267</v>
      </c>
      <c r="T584" s="77"/>
      <c r="U584" s="79">
        <v>44066.831585648149</v>
      </c>
      <c r="V584" s="80" t="s">
        <v>4648</v>
      </c>
      <c r="W584" s="77"/>
      <c r="X584" s="77"/>
      <c r="Y584" s="83" t="s">
        <v>6648</v>
      </c>
      <c r="Z584" s="83" t="s">
        <v>7096</v>
      </c>
    </row>
    <row r="585" spans="1:26" x14ac:dyDescent="0.25">
      <c r="A585" s="62" t="s">
        <v>497</v>
      </c>
      <c r="B585" s="62" t="s">
        <v>1872</v>
      </c>
      <c r="C585" s="63"/>
      <c r="D585" s="64"/>
      <c r="E585" s="65"/>
      <c r="F585" s="66"/>
      <c r="G585" s="63"/>
      <c r="H585" s="67"/>
      <c r="I585" s="68"/>
      <c r="J585" s="68"/>
      <c r="K585" s="34"/>
      <c r="L585" s="75">
        <v>585</v>
      </c>
      <c r="M5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85" s="70"/>
      <c r="O585" s="77" t="s">
        <v>2367</v>
      </c>
      <c r="P585" s="79">
        <v>44066.831585648149</v>
      </c>
      <c r="Q585" s="77" t="s">
        <v>2618</v>
      </c>
      <c r="R585" s="80" t="s">
        <v>3610</v>
      </c>
      <c r="S585" s="77" t="s">
        <v>4267</v>
      </c>
      <c r="T585" s="77"/>
      <c r="U585" s="79">
        <v>44066.831585648149</v>
      </c>
      <c r="V585" s="80" t="s">
        <v>4648</v>
      </c>
      <c r="W585" s="77"/>
      <c r="X585" s="77"/>
      <c r="Y585" s="83" t="s">
        <v>6648</v>
      </c>
      <c r="Z585" s="83" t="s">
        <v>7096</v>
      </c>
    </row>
    <row r="586" spans="1:26" x14ac:dyDescent="0.25">
      <c r="A586" s="62" t="s">
        <v>497</v>
      </c>
      <c r="B586" s="62" t="s">
        <v>866</v>
      </c>
      <c r="C586" s="63"/>
      <c r="D586" s="64"/>
      <c r="E586" s="65"/>
      <c r="F586" s="66"/>
      <c r="G586" s="63"/>
      <c r="H586" s="67"/>
      <c r="I586" s="68"/>
      <c r="J586" s="68"/>
      <c r="K586" s="34"/>
      <c r="L586" s="75">
        <v>586</v>
      </c>
      <c r="M5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86" s="70"/>
      <c r="O586" s="77" t="s">
        <v>2367</v>
      </c>
      <c r="P586" s="79">
        <v>44066.831585648149</v>
      </c>
      <c r="Q586" s="77" t="s">
        <v>2618</v>
      </c>
      <c r="R586" s="80" t="s">
        <v>3610</v>
      </c>
      <c r="S586" s="77" t="s">
        <v>4267</v>
      </c>
      <c r="T586" s="77"/>
      <c r="U586" s="79">
        <v>44066.831585648149</v>
      </c>
      <c r="V586" s="80" t="s">
        <v>4648</v>
      </c>
      <c r="W586" s="77"/>
      <c r="X586" s="77"/>
      <c r="Y586" s="83" t="s">
        <v>6648</v>
      </c>
      <c r="Z586" s="83" t="s">
        <v>7096</v>
      </c>
    </row>
    <row r="587" spans="1:26" x14ac:dyDescent="0.25">
      <c r="A587" s="62" t="s">
        <v>497</v>
      </c>
      <c r="B587" s="62" t="s">
        <v>820</v>
      </c>
      <c r="C587" s="63"/>
      <c r="D587" s="64"/>
      <c r="E587" s="65"/>
      <c r="F587" s="66"/>
      <c r="G587" s="63"/>
      <c r="H587" s="67"/>
      <c r="I587" s="68"/>
      <c r="J587" s="68"/>
      <c r="K587" s="34"/>
      <c r="L587" s="75">
        <v>587</v>
      </c>
      <c r="M5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87" s="70"/>
      <c r="O587" s="77" t="s">
        <v>2366</v>
      </c>
      <c r="P587" s="79">
        <v>44066.831585648149</v>
      </c>
      <c r="Q587" s="77" t="s">
        <v>2618</v>
      </c>
      <c r="R587" s="80" t="s">
        <v>3610</v>
      </c>
      <c r="S587" s="77" t="s">
        <v>4267</v>
      </c>
      <c r="T587" s="77"/>
      <c r="U587" s="79">
        <v>44066.831585648149</v>
      </c>
      <c r="V587" s="80" t="s">
        <v>4648</v>
      </c>
      <c r="W587" s="77"/>
      <c r="X587" s="77"/>
      <c r="Y587" s="83" t="s">
        <v>6648</v>
      </c>
      <c r="Z587" s="83" t="s">
        <v>7096</v>
      </c>
    </row>
    <row r="588" spans="1:26" x14ac:dyDescent="0.25">
      <c r="A588" s="62" t="s">
        <v>498</v>
      </c>
      <c r="B588" s="62" t="s">
        <v>497</v>
      </c>
      <c r="C588" s="63"/>
      <c r="D588" s="64"/>
      <c r="E588" s="65"/>
      <c r="F588" s="66"/>
      <c r="G588" s="63"/>
      <c r="H588" s="67"/>
      <c r="I588" s="68"/>
      <c r="J588" s="68"/>
      <c r="K588" s="34"/>
      <c r="L588" s="75">
        <v>588</v>
      </c>
      <c r="M5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88" s="70"/>
      <c r="O588" s="77" t="s">
        <v>2366</v>
      </c>
      <c r="P588" s="79">
        <v>44066.834583333337</v>
      </c>
      <c r="Q588" s="77" t="s">
        <v>2619</v>
      </c>
      <c r="R588" s="80" t="s">
        <v>3611</v>
      </c>
      <c r="S588" s="77" t="s">
        <v>4267</v>
      </c>
      <c r="T588" s="77"/>
      <c r="U588" s="79">
        <v>44066.834583333337</v>
      </c>
      <c r="V588" s="80" t="s">
        <v>4649</v>
      </c>
      <c r="W588" s="77"/>
      <c r="X588" s="77"/>
      <c r="Y588" s="83" t="s">
        <v>6649</v>
      </c>
      <c r="Z588" s="83" t="s">
        <v>6648</v>
      </c>
    </row>
    <row r="589" spans="1:26" x14ac:dyDescent="0.25">
      <c r="A589" s="62" t="s">
        <v>482</v>
      </c>
      <c r="B589" s="62" t="s">
        <v>497</v>
      </c>
      <c r="C589" s="63"/>
      <c r="D589" s="64"/>
      <c r="E589" s="65"/>
      <c r="F589" s="66"/>
      <c r="G589" s="63"/>
      <c r="H589" s="67"/>
      <c r="I589" s="68"/>
      <c r="J589" s="68"/>
      <c r="K589" s="34"/>
      <c r="L589" s="75">
        <v>589</v>
      </c>
      <c r="M5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89" s="70"/>
      <c r="O589" s="77" t="s">
        <v>2367</v>
      </c>
      <c r="P589" s="79">
        <v>44066.836608796293</v>
      </c>
      <c r="Q589" s="77" t="s">
        <v>2620</v>
      </c>
      <c r="R589" s="80" t="s">
        <v>3612</v>
      </c>
      <c r="S589" s="77" t="s">
        <v>4267</v>
      </c>
      <c r="T589" s="77"/>
      <c r="U589" s="79">
        <v>44066.836608796293</v>
      </c>
      <c r="V589" s="80" t="s">
        <v>4650</v>
      </c>
      <c r="W589" s="77"/>
      <c r="X589" s="77"/>
      <c r="Y589" s="83" t="s">
        <v>6650</v>
      </c>
      <c r="Z589" s="83" t="s">
        <v>6649</v>
      </c>
    </row>
    <row r="590" spans="1:26" x14ac:dyDescent="0.25">
      <c r="A590" s="62" t="s">
        <v>499</v>
      </c>
      <c r="B590" s="62" t="s">
        <v>497</v>
      </c>
      <c r="C590" s="63"/>
      <c r="D590" s="64"/>
      <c r="E590" s="65"/>
      <c r="F590" s="66"/>
      <c r="G590" s="63"/>
      <c r="H590" s="67"/>
      <c r="I590" s="68"/>
      <c r="J590" s="68"/>
      <c r="K590" s="34"/>
      <c r="L590" s="75">
        <v>590</v>
      </c>
      <c r="M5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90" s="70"/>
      <c r="O590" s="77" t="s">
        <v>2367</v>
      </c>
      <c r="P590" s="79">
        <v>44066.845995370371</v>
      </c>
      <c r="Q590" s="77" t="s">
        <v>2621</v>
      </c>
      <c r="R590" s="80" t="s">
        <v>3613</v>
      </c>
      <c r="S590" s="77" t="s">
        <v>4267</v>
      </c>
      <c r="T590" s="77"/>
      <c r="U590" s="79">
        <v>44066.845995370371</v>
      </c>
      <c r="V590" s="80" t="s">
        <v>4651</v>
      </c>
      <c r="W590" s="77"/>
      <c r="X590" s="77"/>
      <c r="Y590" s="83" t="s">
        <v>6651</v>
      </c>
      <c r="Z590" s="83" t="s">
        <v>6650</v>
      </c>
    </row>
    <row r="591" spans="1:26" x14ac:dyDescent="0.25">
      <c r="A591" s="62" t="s">
        <v>500</v>
      </c>
      <c r="B591" s="62" t="s">
        <v>497</v>
      </c>
      <c r="C591" s="63"/>
      <c r="D591" s="64"/>
      <c r="E591" s="65"/>
      <c r="F591" s="66"/>
      <c r="G591" s="63"/>
      <c r="H591" s="67"/>
      <c r="I591" s="68"/>
      <c r="J591" s="68"/>
      <c r="K591" s="34"/>
      <c r="L591" s="75">
        <v>591</v>
      </c>
      <c r="M5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91" s="70"/>
      <c r="O591" s="77" t="s">
        <v>2367</v>
      </c>
      <c r="P591" s="79">
        <v>44066.846990740742</v>
      </c>
      <c r="Q591" s="77" t="s">
        <v>2622</v>
      </c>
      <c r="R591" s="80" t="s">
        <v>3614</v>
      </c>
      <c r="S591" s="77" t="s">
        <v>4267</v>
      </c>
      <c r="T591" s="77"/>
      <c r="U591" s="79">
        <v>44066.846990740742</v>
      </c>
      <c r="V591" s="80" t="s">
        <v>4652</v>
      </c>
      <c r="W591" s="77"/>
      <c r="X591" s="77"/>
      <c r="Y591" s="83" t="s">
        <v>6652</v>
      </c>
      <c r="Z591" s="83" t="s">
        <v>6651</v>
      </c>
    </row>
    <row r="592" spans="1:26" x14ac:dyDescent="0.25">
      <c r="A592" s="62" t="s">
        <v>501</v>
      </c>
      <c r="B592" s="62" t="s">
        <v>497</v>
      </c>
      <c r="C592" s="63"/>
      <c r="D592" s="64"/>
      <c r="E592" s="65"/>
      <c r="F592" s="66"/>
      <c r="G592" s="63"/>
      <c r="H592" s="67"/>
      <c r="I592" s="68"/>
      <c r="J592" s="68"/>
      <c r="K592" s="34"/>
      <c r="L592" s="75">
        <v>592</v>
      </c>
      <c r="M5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92" s="70"/>
      <c r="O592" s="77" t="s">
        <v>2367</v>
      </c>
      <c r="P592" s="79">
        <v>44066.849062499998</v>
      </c>
      <c r="Q592" s="77" t="s">
        <v>2623</v>
      </c>
      <c r="R592" s="80" t="s">
        <v>3615</v>
      </c>
      <c r="S592" s="77" t="s">
        <v>4267</v>
      </c>
      <c r="T592" s="77"/>
      <c r="U592" s="79">
        <v>44066.849062499998</v>
      </c>
      <c r="V592" s="80" t="s">
        <v>4653</v>
      </c>
      <c r="W592" s="77"/>
      <c r="X592" s="77"/>
      <c r="Y592" s="83" t="s">
        <v>6653</v>
      </c>
      <c r="Z592" s="83" t="s">
        <v>6652</v>
      </c>
    </row>
    <row r="593" spans="1:26" x14ac:dyDescent="0.25">
      <c r="A593" s="62" t="s">
        <v>502</v>
      </c>
      <c r="B593" s="62" t="s">
        <v>497</v>
      </c>
      <c r="C593" s="63"/>
      <c r="D593" s="64"/>
      <c r="E593" s="65"/>
      <c r="F593" s="66"/>
      <c r="G593" s="63"/>
      <c r="H593" s="67"/>
      <c r="I593" s="68"/>
      <c r="J593" s="68"/>
      <c r="K593" s="34"/>
      <c r="L593" s="75">
        <v>593</v>
      </c>
      <c r="M5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93" s="70"/>
      <c r="O593" s="77" t="s">
        <v>2367</v>
      </c>
      <c r="P593" s="79">
        <v>44066.857604166667</v>
      </c>
      <c r="Q593" s="77" t="s">
        <v>2624</v>
      </c>
      <c r="R593" s="80" t="s">
        <v>3616</v>
      </c>
      <c r="S593" s="77" t="s">
        <v>4267</v>
      </c>
      <c r="T593" s="77"/>
      <c r="U593" s="79">
        <v>44066.857604166667</v>
      </c>
      <c r="V593" s="80" t="s">
        <v>4654</v>
      </c>
      <c r="W593" s="77"/>
      <c r="X593" s="77"/>
      <c r="Y593" s="83" t="s">
        <v>6654</v>
      </c>
      <c r="Z593" s="83" t="s">
        <v>6653</v>
      </c>
    </row>
    <row r="594" spans="1:26" x14ac:dyDescent="0.25">
      <c r="A594" s="62" t="s">
        <v>503</v>
      </c>
      <c r="B594" s="62" t="s">
        <v>497</v>
      </c>
      <c r="C594" s="63"/>
      <c r="D594" s="64"/>
      <c r="E594" s="65"/>
      <c r="F594" s="66"/>
      <c r="G594" s="63"/>
      <c r="H594" s="67"/>
      <c r="I594" s="68"/>
      <c r="J594" s="68"/>
      <c r="K594" s="34"/>
      <c r="L594" s="75">
        <v>594</v>
      </c>
      <c r="M5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94" s="70"/>
      <c r="O594" s="77" t="s">
        <v>2367</v>
      </c>
      <c r="P594" s="79">
        <v>44066.868333333332</v>
      </c>
      <c r="Q594" s="77" t="s">
        <v>2625</v>
      </c>
      <c r="R594" s="80" t="s">
        <v>3617</v>
      </c>
      <c r="S594" s="77" t="s">
        <v>4267</v>
      </c>
      <c r="T594" s="77"/>
      <c r="U594" s="79">
        <v>44066.868333333332</v>
      </c>
      <c r="V594" s="80" t="s">
        <v>4655</v>
      </c>
      <c r="W594" s="77"/>
      <c r="X594" s="77"/>
      <c r="Y594" s="83" t="s">
        <v>6655</v>
      </c>
      <c r="Z594" s="83" t="s">
        <v>6656</v>
      </c>
    </row>
    <row r="595" spans="1:26" x14ac:dyDescent="0.25">
      <c r="A595" s="62" t="s">
        <v>504</v>
      </c>
      <c r="B595" s="62" t="s">
        <v>497</v>
      </c>
      <c r="C595" s="63"/>
      <c r="D595" s="64"/>
      <c r="E595" s="65"/>
      <c r="F595" s="66"/>
      <c r="G595" s="63"/>
      <c r="H595" s="67"/>
      <c r="I595" s="68"/>
      <c r="J595" s="68"/>
      <c r="K595" s="34"/>
      <c r="L595" s="75">
        <v>595</v>
      </c>
      <c r="M5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95" s="70"/>
      <c r="O595" s="77" t="s">
        <v>2367</v>
      </c>
      <c r="P595" s="79">
        <v>44066.865358796298</v>
      </c>
      <c r="Q595" s="77" t="s">
        <v>2626</v>
      </c>
      <c r="R595" s="80" t="s">
        <v>3618</v>
      </c>
      <c r="S595" s="77" t="s">
        <v>4267</v>
      </c>
      <c r="T595" s="77"/>
      <c r="U595" s="79">
        <v>44066.865358796298</v>
      </c>
      <c r="V595" s="80" t="s">
        <v>4656</v>
      </c>
      <c r="W595" s="77"/>
      <c r="X595" s="77"/>
      <c r="Y595" s="83" t="s">
        <v>6656</v>
      </c>
      <c r="Z595" s="83" t="s">
        <v>6654</v>
      </c>
    </row>
    <row r="596" spans="1:26" x14ac:dyDescent="0.25">
      <c r="A596" s="62" t="s">
        <v>504</v>
      </c>
      <c r="B596" s="62" t="s">
        <v>497</v>
      </c>
      <c r="C596" s="63"/>
      <c r="D596" s="64"/>
      <c r="E596" s="65"/>
      <c r="F596" s="66"/>
      <c r="G596" s="63"/>
      <c r="H596" s="67"/>
      <c r="I596" s="68"/>
      <c r="J596" s="68"/>
      <c r="K596" s="34"/>
      <c r="L596" s="75">
        <v>596</v>
      </c>
      <c r="M5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96" s="70"/>
      <c r="O596" s="77" t="s">
        <v>2367</v>
      </c>
      <c r="P596" s="79">
        <v>44066.872754629629</v>
      </c>
      <c r="Q596" s="77" t="s">
        <v>2627</v>
      </c>
      <c r="R596" s="80" t="s">
        <v>3619</v>
      </c>
      <c r="S596" s="77" t="s">
        <v>4267</v>
      </c>
      <c r="T596" s="77"/>
      <c r="U596" s="79">
        <v>44066.872754629629</v>
      </c>
      <c r="V596" s="80" t="s">
        <v>4657</v>
      </c>
      <c r="W596" s="77"/>
      <c r="X596" s="77"/>
      <c r="Y596" s="83" t="s">
        <v>6657</v>
      </c>
      <c r="Z596" s="83" t="s">
        <v>6655</v>
      </c>
    </row>
    <row r="597" spans="1:26" x14ac:dyDescent="0.25">
      <c r="A597" s="62" t="s">
        <v>504</v>
      </c>
      <c r="B597" s="62" t="s">
        <v>497</v>
      </c>
      <c r="C597" s="63"/>
      <c r="D597" s="64"/>
      <c r="E597" s="65"/>
      <c r="F597" s="66"/>
      <c r="G597" s="63"/>
      <c r="H597" s="67"/>
      <c r="I597" s="68"/>
      <c r="J597" s="68"/>
      <c r="K597" s="34"/>
      <c r="L597" s="75">
        <v>597</v>
      </c>
      <c r="M5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97" s="70"/>
      <c r="O597" s="77" t="s">
        <v>2367</v>
      </c>
      <c r="P597" s="79">
        <v>44066.876539351855</v>
      </c>
      <c r="Q597" s="77" t="s">
        <v>2628</v>
      </c>
      <c r="R597" s="80" t="s">
        <v>3620</v>
      </c>
      <c r="S597" s="77" t="s">
        <v>4267</v>
      </c>
      <c r="T597" s="77"/>
      <c r="U597" s="79">
        <v>44066.876539351855</v>
      </c>
      <c r="V597" s="80" t="s">
        <v>4658</v>
      </c>
      <c r="W597" s="77"/>
      <c r="X597" s="77"/>
      <c r="Y597" s="83" t="s">
        <v>6658</v>
      </c>
      <c r="Z597" s="83" t="s">
        <v>8380</v>
      </c>
    </row>
    <row r="598" spans="1:26" x14ac:dyDescent="0.25">
      <c r="A598" s="62" t="s">
        <v>498</v>
      </c>
      <c r="B598" s="62" t="s">
        <v>1871</v>
      </c>
      <c r="C598" s="63"/>
      <c r="D598" s="64"/>
      <c r="E598" s="65"/>
      <c r="F598" s="66"/>
      <c r="G598" s="63"/>
      <c r="H598" s="67"/>
      <c r="I598" s="68"/>
      <c r="J598" s="68"/>
      <c r="K598" s="34"/>
      <c r="L598" s="75">
        <v>598</v>
      </c>
      <c r="M5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98" s="70"/>
      <c r="O598" s="77" t="s">
        <v>2367</v>
      </c>
      <c r="P598" s="79">
        <v>44066.834583333337</v>
      </c>
      <c r="Q598" s="77" t="s">
        <v>2619</v>
      </c>
      <c r="R598" s="80" t="s">
        <v>3611</v>
      </c>
      <c r="S598" s="77" t="s">
        <v>4267</v>
      </c>
      <c r="T598" s="77"/>
      <c r="U598" s="79">
        <v>44066.834583333337</v>
      </c>
      <c r="V598" s="80" t="s">
        <v>4649</v>
      </c>
      <c r="W598" s="77"/>
      <c r="X598" s="77"/>
      <c r="Y598" s="83" t="s">
        <v>6649</v>
      </c>
      <c r="Z598" s="83" t="s">
        <v>6648</v>
      </c>
    </row>
    <row r="599" spans="1:26" x14ac:dyDescent="0.25">
      <c r="A599" s="62" t="s">
        <v>498</v>
      </c>
      <c r="B599" s="62" t="s">
        <v>1872</v>
      </c>
      <c r="C599" s="63"/>
      <c r="D599" s="64"/>
      <c r="E599" s="65"/>
      <c r="F599" s="66"/>
      <c r="G599" s="63"/>
      <c r="H599" s="67"/>
      <c r="I599" s="68"/>
      <c r="J599" s="68"/>
      <c r="K599" s="34"/>
      <c r="L599" s="75">
        <v>599</v>
      </c>
      <c r="M5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599" s="70"/>
      <c r="O599" s="77" t="s">
        <v>2367</v>
      </c>
      <c r="P599" s="79">
        <v>44066.834583333337</v>
      </c>
      <c r="Q599" s="77" t="s">
        <v>2619</v>
      </c>
      <c r="R599" s="80" t="s">
        <v>3611</v>
      </c>
      <c r="S599" s="77" t="s">
        <v>4267</v>
      </c>
      <c r="T599" s="77"/>
      <c r="U599" s="79">
        <v>44066.834583333337</v>
      </c>
      <c r="V599" s="80" t="s">
        <v>4649</v>
      </c>
      <c r="W599" s="77"/>
      <c r="X599" s="77"/>
      <c r="Y599" s="83" t="s">
        <v>6649</v>
      </c>
      <c r="Z599" s="83" t="s">
        <v>6648</v>
      </c>
    </row>
    <row r="600" spans="1:26" x14ac:dyDescent="0.25">
      <c r="A600" s="62" t="s">
        <v>498</v>
      </c>
      <c r="B600" s="62" t="s">
        <v>866</v>
      </c>
      <c r="C600" s="63"/>
      <c r="D600" s="64"/>
      <c r="E600" s="65"/>
      <c r="F600" s="66"/>
      <c r="G600" s="63"/>
      <c r="H600" s="67"/>
      <c r="I600" s="68"/>
      <c r="J600" s="68"/>
      <c r="K600" s="34"/>
      <c r="L600" s="75">
        <v>600</v>
      </c>
      <c r="M6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00" s="70"/>
      <c r="O600" s="77" t="s">
        <v>2367</v>
      </c>
      <c r="P600" s="79">
        <v>44066.834583333337</v>
      </c>
      <c r="Q600" s="77" t="s">
        <v>2619</v>
      </c>
      <c r="R600" s="80" t="s">
        <v>3611</v>
      </c>
      <c r="S600" s="77" t="s">
        <v>4267</v>
      </c>
      <c r="T600" s="77"/>
      <c r="U600" s="79">
        <v>44066.834583333337</v>
      </c>
      <c r="V600" s="80" t="s">
        <v>4649</v>
      </c>
      <c r="W600" s="77"/>
      <c r="X600" s="77"/>
      <c r="Y600" s="83" t="s">
        <v>6649</v>
      </c>
      <c r="Z600" s="83" t="s">
        <v>6648</v>
      </c>
    </row>
    <row r="601" spans="1:26" x14ac:dyDescent="0.25">
      <c r="A601" s="62" t="s">
        <v>498</v>
      </c>
      <c r="B601" s="62" t="s">
        <v>820</v>
      </c>
      <c r="C601" s="63"/>
      <c r="D601" s="64"/>
      <c r="E601" s="65"/>
      <c r="F601" s="66"/>
      <c r="G601" s="63"/>
      <c r="H601" s="67"/>
      <c r="I601" s="68"/>
      <c r="J601" s="68"/>
      <c r="K601" s="34"/>
      <c r="L601" s="75">
        <v>601</v>
      </c>
      <c r="M6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01" s="70"/>
      <c r="O601" s="77" t="s">
        <v>2367</v>
      </c>
      <c r="P601" s="79">
        <v>44066.834583333337</v>
      </c>
      <c r="Q601" s="77" t="s">
        <v>2619</v>
      </c>
      <c r="R601" s="80" t="s">
        <v>3611</v>
      </c>
      <c r="S601" s="77" t="s">
        <v>4267</v>
      </c>
      <c r="T601" s="77"/>
      <c r="U601" s="79">
        <v>44066.834583333337</v>
      </c>
      <c r="V601" s="80" t="s">
        <v>4649</v>
      </c>
      <c r="W601" s="77"/>
      <c r="X601" s="77"/>
      <c r="Y601" s="83" t="s">
        <v>6649</v>
      </c>
      <c r="Z601" s="83" t="s">
        <v>6648</v>
      </c>
    </row>
    <row r="602" spans="1:26" x14ac:dyDescent="0.25">
      <c r="A602" s="62" t="s">
        <v>482</v>
      </c>
      <c r="B602" s="62" t="s">
        <v>498</v>
      </c>
      <c r="C602" s="63"/>
      <c r="D602" s="64"/>
      <c r="E602" s="65"/>
      <c r="F602" s="66"/>
      <c r="G602" s="63"/>
      <c r="H602" s="67"/>
      <c r="I602" s="68"/>
      <c r="J602" s="68"/>
      <c r="K602" s="34"/>
      <c r="L602" s="75">
        <v>602</v>
      </c>
      <c r="M6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02" s="70"/>
      <c r="O602" s="77" t="s">
        <v>2366</v>
      </c>
      <c r="P602" s="79">
        <v>44066.836608796293</v>
      </c>
      <c r="Q602" s="77" t="s">
        <v>2620</v>
      </c>
      <c r="R602" s="80" t="s">
        <v>3612</v>
      </c>
      <c r="S602" s="77" t="s">
        <v>4267</v>
      </c>
      <c r="T602" s="77"/>
      <c r="U602" s="79">
        <v>44066.836608796293</v>
      </c>
      <c r="V602" s="80" t="s">
        <v>4650</v>
      </c>
      <c r="W602" s="77"/>
      <c r="X602" s="77"/>
      <c r="Y602" s="83" t="s">
        <v>6650</v>
      </c>
      <c r="Z602" s="83" t="s">
        <v>6649</v>
      </c>
    </row>
    <row r="603" spans="1:26" x14ac:dyDescent="0.25">
      <c r="A603" s="62" t="s">
        <v>499</v>
      </c>
      <c r="B603" s="62" t="s">
        <v>498</v>
      </c>
      <c r="C603" s="63"/>
      <c r="D603" s="64"/>
      <c r="E603" s="65"/>
      <c r="F603" s="66"/>
      <c r="G603" s="63"/>
      <c r="H603" s="67"/>
      <c r="I603" s="68"/>
      <c r="J603" s="68"/>
      <c r="K603" s="34"/>
      <c r="L603" s="75">
        <v>603</v>
      </c>
      <c r="M6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03" s="70"/>
      <c r="O603" s="77" t="s">
        <v>2367</v>
      </c>
      <c r="P603" s="79">
        <v>44066.845995370371</v>
      </c>
      <c r="Q603" s="77" t="s">
        <v>2621</v>
      </c>
      <c r="R603" s="80" t="s">
        <v>3613</v>
      </c>
      <c r="S603" s="77" t="s">
        <v>4267</v>
      </c>
      <c r="T603" s="77"/>
      <c r="U603" s="79">
        <v>44066.845995370371</v>
      </c>
      <c r="V603" s="80" t="s">
        <v>4651</v>
      </c>
      <c r="W603" s="77"/>
      <c r="X603" s="77"/>
      <c r="Y603" s="83" t="s">
        <v>6651</v>
      </c>
      <c r="Z603" s="83" t="s">
        <v>6650</v>
      </c>
    </row>
    <row r="604" spans="1:26" x14ac:dyDescent="0.25">
      <c r="A604" s="62" t="s">
        <v>500</v>
      </c>
      <c r="B604" s="62" t="s">
        <v>498</v>
      </c>
      <c r="C604" s="63"/>
      <c r="D604" s="64"/>
      <c r="E604" s="65"/>
      <c r="F604" s="66"/>
      <c r="G604" s="63"/>
      <c r="H604" s="67"/>
      <c r="I604" s="68"/>
      <c r="J604" s="68"/>
      <c r="K604" s="34"/>
      <c r="L604" s="75">
        <v>604</v>
      </c>
      <c r="M6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04" s="70"/>
      <c r="O604" s="77" t="s">
        <v>2367</v>
      </c>
      <c r="P604" s="79">
        <v>44066.846990740742</v>
      </c>
      <c r="Q604" s="77" t="s">
        <v>2622</v>
      </c>
      <c r="R604" s="80" t="s">
        <v>3614</v>
      </c>
      <c r="S604" s="77" t="s">
        <v>4267</v>
      </c>
      <c r="T604" s="77"/>
      <c r="U604" s="79">
        <v>44066.846990740742</v>
      </c>
      <c r="V604" s="80" t="s">
        <v>4652</v>
      </c>
      <c r="W604" s="77"/>
      <c r="X604" s="77"/>
      <c r="Y604" s="83" t="s">
        <v>6652</v>
      </c>
      <c r="Z604" s="83" t="s">
        <v>6651</v>
      </c>
    </row>
    <row r="605" spans="1:26" x14ac:dyDescent="0.25">
      <c r="A605" s="62" t="s">
        <v>501</v>
      </c>
      <c r="B605" s="62" t="s">
        <v>498</v>
      </c>
      <c r="C605" s="63"/>
      <c r="D605" s="64"/>
      <c r="E605" s="65"/>
      <c r="F605" s="66"/>
      <c r="G605" s="63"/>
      <c r="H605" s="67"/>
      <c r="I605" s="68"/>
      <c r="J605" s="68"/>
      <c r="K605" s="34"/>
      <c r="L605" s="75">
        <v>605</v>
      </c>
      <c r="M6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05" s="70"/>
      <c r="O605" s="77" t="s">
        <v>2367</v>
      </c>
      <c r="P605" s="79">
        <v>44066.849062499998</v>
      </c>
      <c r="Q605" s="77" t="s">
        <v>2623</v>
      </c>
      <c r="R605" s="80" t="s">
        <v>3615</v>
      </c>
      <c r="S605" s="77" t="s">
        <v>4267</v>
      </c>
      <c r="T605" s="77"/>
      <c r="U605" s="79">
        <v>44066.849062499998</v>
      </c>
      <c r="V605" s="80" t="s">
        <v>4653</v>
      </c>
      <c r="W605" s="77"/>
      <c r="X605" s="77"/>
      <c r="Y605" s="83" t="s">
        <v>6653</v>
      </c>
      <c r="Z605" s="83" t="s">
        <v>6652</v>
      </c>
    </row>
    <row r="606" spans="1:26" x14ac:dyDescent="0.25">
      <c r="A606" s="62" t="s">
        <v>502</v>
      </c>
      <c r="B606" s="62" t="s">
        <v>498</v>
      </c>
      <c r="C606" s="63"/>
      <c r="D606" s="64"/>
      <c r="E606" s="65"/>
      <c r="F606" s="66"/>
      <c r="G606" s="63"/>
      <c r="H606" s="67"/>
      <c r="I606" s="68"/>
      <c r="J606" s="68"/>
      <c r="K606" s="34"/>
      <c r="L606" s="75">
        <v>606</v>
      </c>
      <c r="M6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06" s="70"/>
      <c r="O606" s="77" t="s">
        <v>2367</v>
      </c>
      <c r="P606" s="79">
        <v>44066.857604166667</v>
      </c>
      <c r="Q606" s="77" t="s">
        <v>2624</v>
      </c>
      <c r="R606" s="80" t="s">
        <v>3616</v>
      </c>
      <c r="S606" s="77" t="s">
        <v>4267</v>
      </c>
      <c r="T606" s="77"/>
      <c r="U606" s="79">
        <v>44066.857604166667</v>
      </c>
      <c r="V606" s="80" t="s">
        <v>4654</v>
      </c>
      <c r="W606" s="77"/>
      <c r="X606" s="77"/>
      <c r="Y606" s="83" t="s">
        <v>6654</v>
      </c>
      <c r="Z606" s="83" t="s">
        <v>6653</v>
      </c>
    </row>
    <row r="607" spans="1:26" x14ac:dyDescent="0.25">
      <c r="A607" s="62" t="s">
        <v>503</v>
      </c>
      <c r="B607" s="62" t="s">
        <v>498</v>
      </c>
      <c r="C607" s="63"/>
      <c r="D607" s="64"/>
      <c r="E607" s="65"/>
      <c r="F607" s="66"/>
      <c r="G607" s="63"/>
      <c r="H607" s="67"/>
      <c r="I607" s="68"/>
      <c r="J607" s="68"/>
      <c r="K607" s="34"/>
      <c r="L607" s="75">
        <v>607</v>
      </c>
      <c r="M6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07" s="70"/>
      <c r="O607" s="77" t="s">
        <v>2367</v>
      </c>
      <c r="P607" s="79">
        <v>44066.868333333332</v>
      </c>
      <c r="Q607" s="77" t="s">
        <v>2625</v>
      </c>
      <c r="R607" s="80" t="s">
        <v>3617</v>
      </c>
      <c r="S607" s="77" t="s">
        <v>4267</v>
      </c>
      <c r="T607" s="77"/>
      <c r="U607" s="79">
        <v>44066.868333333332</v>
      </c>
      <c r="V607" s="80" t="s">
        <v>4655</v>
      </c>
      <c r="W607" s="77"/>
      <c r="X607" s="77"/>
      <c r="Y607" s="83" t="s">
        <v>6655</v>
      </c>
      <c r="Z607" s="83" t="s">
        <v>6656</v>
      </c>
    </row>
    <row r="608" spans="1:26" x14ac:dyDescent="0.25">
      <c r="A608" s="62" t="s">
        <v>504</v>
      </c>
      <c r="B608" s="62" t="s">
        <v>498</v>
      </c>
      <c r="C608" s="63"/>
      <c r="D608" s="64"/>
      <c r="E608" s="65"/>
      <c r="F608" s="66"/>
      <c r="G608" s="63"/>
      <c r="H608" s="67"/>
      <c r="I608" s="68"/>
      <c r="J608" s="68"/>
      <c r="K608" s="34"/>
      <c r="L608" s="75">
        <v>608</v>
      </c>
      <c r="M6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08" s="70"/>
      <c r="O608" s="77" t="s">
        <v>2367</v>
      </c>
      <c r="P608" s="79">
        <v>44066.865358796298</v>
      </c>
      <c r="Q608" s="77" t="s">
        <v>2626</v>
      </c>
      <c r="R608" s="80" t="s">
        <v>3618</v>
      </c>
      <c r="S608" s="77" t="s">
        <v>4267</v>
      </c>
      <c r="T608" s="77"/>
      <c r="U608" s="79">
        <v>44066.865358796298</v>
      </c>
      <c r="V608" s="80" t="s">
        <v>4656</v>
      </c>
      <c r="W608" s="77"/>
      <c r="X608" s="77"/>
      <c r="Y608" s="83" t="s">
        <v>6656</v>
      </c>
      <c r="Z608" s="83" t="s">
        <v>6654</v>
      </c>
    </row>
    <row r="609" spans="1:26" x14ac:dyDescent="0.25">
      <c r="A609" s="62" t="s">
        <v>504</v>
      </c>
      <c r="B609" s="62" t="s">
        <v>498</v>
      </c>
      <c r="C609" s="63"/>
      <c r="D609" s="64"/>
      <c r="E609" s="65"/>
      <c r="F609" s="66"/>
      <c r="G609" s="63"/>
      <c r="H609" s="67"/>
      <c r="I609" s="68"/>
      <c r="J609" s="68"/>
      <c r="K609" s="34"/>
      <c r="L609" s="75">
        <v>609</v>
      </c>
      <c r="M6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09" s="70"/>
      <c r="O609" s="77" t="s">
        <v>2367</v>
      </c>
      <c r="P609" s="79">
        <v>44066.872754629629</v>
      </c>
      <c r="Q609" s="77" t="s">
        <v>2627</v>
      </c>
      <c r="R609" s="80" t="s">
        <v>3619</v>
      </c>
      <c r="S609" s="77" t="s">
        <v>4267</v>
      </c>
      <c r="T609" s="77"/>
      <c r="U609" s="79">
        <v>44066.872754629629</v>
      </c>
      <c r="V609" s="80" t="s">
        <v>4657</v>
      </c>
      <c r="W609" s="77"/>
      <c r="X609" s="77"/>
      <c r="Y609" s="83" t="s">
        <v>6657</v>
      </c>
      <c r="Z609" s="83" t="s">
        <v>6655</v>
      </c>
    </row>
    <row r="610" spans="1:26" x14ac:dyDescent="0.25">
      <c r="A610" s="62" t="s">
        <v>504</v>
      </c>
      <c r="B610" s="62" t="s">
        <v>498</v>
      </c>
      <c r="C610" s="63"/>
      <c r="D610" s="64"/>
      <c r="E610" s="65"/>
      <c r="F610" s="66"/>
      <c r="G610" s="63"/>
      <c r="H610" s="67"/>
      <c r="I610" s="68"/>
      <c r="J610" s="68"/>
      <c r="K610" s="34"/>
      <c r="L610" s="75">
        <v>610</v>
      </c>
      <c r="M6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10" s="70"/>
      <c r="O610" s="77" t="s">
        <v>2367</v>
      </c>
      <c r="P610" s="79">
        <v>44066.876539351855</v>
      </c>
      <c r="Q610" s="77" t="s">
        <v>2628</v>
      </c>
      <c r="R610" s="80" t="s">
        <v>3620</v>
      </c>
      <c r="S610" s="77" t="s">
        <v>4267</v>
      </c>
      <c r="T610" s="77"/>
      <c r="U610" s="79">
        <v>44066.876539351855</v>
      </c>
      <c r="V610" s="80" t="s">
        <v>4658</v>
      </c>
      <c r="W610" s="77"/>
      <c r="X610" s="77"/>
      <c r="Y610" s="83" t="s">
        <v>6658</v>
      </c>
      <c r="Z610" s="83" t="s">
        <v>8380</v>
      </c>
    </row>
    <row r="611" spans="1:26" x14ac:dyDescent="0.25">
      <c r="A611" s="62" t="s">
        <v>482</v>
      </c>
      <c r="B611" s="62" t="s">
        <v>1871</v>
      </c>
      <c r="C611" s="63"/>
      <c r="D611" s="64"/>
      <c r="E611" s="65"/>
      <c r="F611" s="66"/>
      <c r="G611" s="63"/>
      <c r="H611" s="67"/>
      <c r="I611" s="68"/>
      <c r="J611" s="68"/>
      <c r="K611" s="34"/>
      <c r="L611" s="75">
        <v>611</v>
      </c>
      <c r="M6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11" s="70"/>
      <c r="O611" s="77" t="s">
        <v>2367</v>
      </c>
      <c r="P611" s="79">
        <v>44066.836608796293</v>
      </c>
      <c r="Q611" s="77" t="s">
        <v>2620</v>
      </c>
      <c r="R611" s="80" t="s">
        <v>3612</v>
      </c>
      <c r="S611" s="77" t="s">
        <v>4267</v>
      </c>
      <c r="T611" s="77"/>
      <c r="U611" s="79">
        <v>44066.836608796293</v>
      </c>
      <c r="V611" s="80" t="s">
        <v>4650</v>
      </c>
      <c r="W611" s="77"/>
      <c r="X611" s="77"/>
      <c r="Y611" s="83" t="s">
        <v>6650</v>
      </c>
      <c r="Z611" s="83" t="s">
        <v>6649</v>
      </c>
    </row>
    <row r="612" spans="1:26" x14ac:dyDescent="0.25">
      <c r="A612" s="62" t="s">
        <v>482</v>
      </c>
      <c r="B612" s="62" t="s">
        <v>1872</v>
      </c>
      <c r="C612" s="63"/>
      <c r="D612" s="64"/>
      <c r="E612" s="65"/>
      <c r="F612" s="66"/>
      <c r="G612" s="63"/>
      <c r="H612" s="67"/>
      <c r="I612" s="68"/>
      <c r="J612" s="68"/>
      <c r="K612" s="34"/>
      <c r="L612" s="75">
        <v>612</v>
      </c>
      <c r="M6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12" s="70"/>
      <c r="O612" s="77" t="s">
        <v>2367</v>
      </c>
      <c r="P612" s="79">
        <v>44066.836608796293</v>
      </c>
      <c r="Q612" s="77" t="s">
        <v>2620</v>
      </c>
      <c r="R612" s="80" t="s">
        <v>3612</v>
      </c>
      <c r="S612" s="77" t="s">
        <v>4267</v>
      </c>
      <c r="T612" s="77"/>
      <c r="U612" s="79">
        <v>44066.836608796293</v>
      </c>
      <c r="V612" s="80" t="s">
        <v>4650</v>
      </c>
      <c r="W612" s="77"/>
      <c r="X612" s="77"/>
      <c r="Y612" s="83" t="s">
        <v>6650</v>
      </c>
      <c r="Z612" s="83" t="s">
        <v>6649</v>
      </c>
    </row>
    <row r="613" spans="1:26" x14ac:dyDescent="0.25">
      <c r="A613" s="62" t="s">
        <v>482</v>
      </c>
      <c r="B613" s="62" t="s">
        <v>866</v>
      </c>
      <c r="C613" s="63"/>
      <c r="D613" s="64"/>
      <c r="E613" s="65"/>
      <c r="F613" s="66"/>
      <c r="G613" s="63"/>
      <c r="H613" s="67"/>
      <c r="I613" s="68"/>
      <c r="J613" s="68"/>
      <c r="K613" s="34"/>
      <c r="L613" s="75">
        <v>613</v>
      </c>
      <c r="M6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13" s="70"/>
      <c r="O613" s="77" t="s">
        <v>2367</v>
      </c>
      <c r="P613" s="79">
        <v>44066.836608796293</v>
      </c>
      <c r="Q613" s="77" t="s">
        <v>2620</v>
      </c>
      <c r="R613" s="80" t="s">
        <v>3612</v>
      </c>
      <c r="S613" s="77" t="s">
        <v>4267</v>
      </c>
      <c r="T613" s="77"/>
      <c r="U613" s="79">
        <v>44066.836608796293</v>
      </c>
      <c r="V613" s="80" t="s">
        <v>4650</v>
      </c>
      <c r="W613" s="77"/>
      <c r="X613" s="77"/>
      <c r="Y613" s="83" t="s">
        <v>6650</v>
      </c>
      <c r="Z613" s="83" t="s">
        <v>6649</v>
      </c>
    </row>
    <row r="614" spans="1:26" x14ac:dyDescent="0.25">
      <c r="A614" s="62" t="s">
        <v>482</v>
      </c>
      <c r="B614" s="62" t="s">
        <v>820</v>
      </c>
      <c r="C614" s="63"/>
      <c r="D614" s="64"/>
      <c r="E614" s="65"/>
      <c r="F614" s="66"/>
      <c r="G614" s="63"/>
      <c r="H614" s="67"/>
      <c r="I614" s="68"/>
      <c r="J614" s="68"/>
      <c r="K614" s="34"/>
      <c r="L614" s="75">
        <v>614</v>
      </c>
      <c r="M6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14" s="70"/>
      <c r="O614" s="77" t="s">
        <v>2367</v>
      </c>
      <c r="P614" s="79">
        <v>44066.836608796293</v>
      </c>
      <c r="Q614" s="77" t="s">
        <v>2620</v>
      </c>
      <c r="R614" s="80" t="s">
        <v>3612</v>
      </c>
      <c r="S614" s="77" t="s">
        <v>4267</v>
      </c>
      <c r="T614" s="77"/>
      <c r="U614" s="79">
        <v>44066.836608796293</v>
      </c>
      <c r="V614" s="80" t="s">
        <v>4650</v>
      </c>
      <c r="W614" s="77"/>
      <c r="X614" s="77"/>
      <c r="Y614" s="83" t="s">
        <v>6650</v>
      </c>
      <c r="Z614" s="83" t="s">
        <v>6649</v>
      </c>
    </row>
    <row r="615" spans="1:26" x14ac:dyDescent="0.25">
      <c r="A615" s="62" t="s">
        <v>482</v>
      </c>
      <c r="B615" s="62" t="s">
        <v>1871</v>
      </c>
      <c r="C615" s="63"/>
      <c r="D615" s="64"/>
      <c r="E615" s="65"/>
      <c r="F615" s="66"/>
      <c r="G615" s="63"/>
      <c r="H615" s="67"/>
      <c r="I615" s="68"/>
      <c r="J615" s="68"/>
      <c r="K615" s="34"/>
      <c r="L615" s="75">
        <v>615</v>
      </c>
      <c r="M6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15" s="70"/>
      <c r="O615" s="77" t="s">
        <v>2367</v>
      </c>
      <c r="P615" s="79">
        <v>44066.839305555557</v>
      </c>
      <c r="Q615" s="77" t="s">
        <v>2629</v>
      </c>
      <c r="R615" s="80" t="s">
        <v>3621</v>
      </c>
      <c r="S615" s="77" t="s">
        <v>4267</v>
      </c>
      <c r="T615" s="77"/>
      <c r="U615" s="79">
        <v>44066.839305555557</v>
      </c>
      <c r="V615" s="80" t="s">
        <v>4659</v>
      </c>
      <c r="W615" s="77"/>
      <c r="X615" s="77"/>
      <c r="Y615" s="83" t="s">
        <v>6659</v>
      </c>
      <c r="Z615" s="83" t="s">
        <v>8381</v>
      </c>
    </row>
    <row r="616" spans="1:26" x14ac:dyDescent="0.25">
      <c r="A616" s="62" t="s">
        <v>482</v>
      </c>
      <c r="B616" s="62" t="s">
        <v>1872</v>
      </c>
      <c r="C616" s="63"/>
      <c r="D616" s="64"/>
      <c r="E616" s="65"/>
      <c r="F616" s="66"/>
      <c r="G616" s="63"/>
      <c r="H616" s="67"/>
      <c r="I616" s="68"/>
      <c r="J616" s="68"/>
      <c r="K616" s="34"/>
      <c r="L616" s="75">
        <v>616</v>
      </c>
      <c r="M6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16" s="70"/>
      <c r="O616" s="77" t="s">
        <v>2367</v>
      </c>
      <c r="P616" s="79">
        <v>44066.839305555557</v>
      </c>
      <c r="Q616" s="77" t="s">
        <v>2629</v>
      </c>
      <c r="R616" s="80" t="s">
        <v>3621</v>
      </c>
      <c r="S616" s="77" t="s">
        <v>4267</v>
      </c>
      <c r="T616" s="77"/>
      <c r="U616" s="79">
        <v>44066.839305555557</v>
      </c>
      <c r="V616" s="80" t="s">
        <v>4659</v>
      </c>
      <c r="W616" s="77"/>
      <c r="X616" s="77"/>
      <c r="Y616" s="83" t="s">
        <v>6659</v>
      </c>
      <c r="Z616" s="83" t="s">
        <v>8381</v>
      </c>
    </row>
    <row r="617" spans="1:26" x14ac:dyDescent="0.25">
      <c r="A617" s="62" t="s">
        <v>482</v>
      </c>
      <c r="B617" s="62" t="s">
        <v>1991</v>
      </c>
      <c r="C617" s="63"/>
      <c r="D617" s="64"/>
      <c r="E617" s="65"/>
      <c r="F617" s="66"/>
      <c r="G617" s="63"/>
      <c r="H617" s="67"/>
      <c r="I617" s="68"/>
      <c r="J617" s="68"/>
      <c r="K617" s="34"/>
      <c r="L617" s="75">
        <v>617</v>
      </c>
      <c r="M6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17" s="70"/>
      <c r="O617" s="77" t="s">
        <v>2366</v>
      </c>
      <c r="P617" s="79">
        <v>44066.839305555557</v>
      </c>
      <c r="Q617" s="77" t="s">
        <v>2629</v>
      </c>
      <c r="R617" s="80" t="s">
        <v>3621</v>
      </c>
      <c r="S617" s="77" t="s">
        <v>4267</v>
      </c>
      <c r="T617" s="77"/>
      <c r="U617" s="79">
        <v>44066.839305555557</v>
      </c>
      <c r="V617" s="80" t="s">
        <v>4659</v>
      </c>
      <c r="W617" s="77"/>
      <c r="X617" s="77"/>
      <c r="Y617" s="83" t="s">
        <v>6659</v>
      </c>
      <c r="Z617" s="83" t="s">
        <v>8381</v>
      </c>
    </row>
    <row r="618" spans="1:26" x14ac:dyDescent="0.25">
      <c r="A618" s="62" t="s">
        <v>482</v>
      </c>
      <c r="B618" s="62" t="s">
        <v>1871</v>
      </c>
      <c r="C618" s="63"/>
      <c r="D618" s="64"/>
      <c r="E618" s="65"/>
      <c r="F618" s="66"/>
      <c r="G618" s="63"/>
      <c r="H618" s="67"/>
      <c r="I618" s="68"/>
      <c r="J618" s="68"/>
      <c r="K618" s="34"/>
      <c r="L618" s="75">
        <v>618</v>
      </c>
      <c r="M6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18" s="70"/>
      <c r="O618" s="77" t="s">
        <v>2367</v>
      </c>
      <c r="P618" s="79">
        <v>44066.84002314815</v>
      </c>
      <c r="Q618" s="77" t="s">
        <v>2604</v>
      </c>
      <c r="R618" s="80" t="s">
        <v>3598</v>
      </c>
      <c r="S618" s="77" t="s">
        <v>4267</v>
      </c>
      <c r="T618" s="77"/>
      <c r="U618" s="79">
        <v>44066.84002314815</v>
      </c>
      <c r="V618" s="80" t="s">
        <v>4630</v>
      </c>
      <c r="W618" s="77"/>
      <c r="X618" s="77"/>
      <c r="Y618" s="83" t="s">
        <v>6630</v>
      </c>
      <c r="Z618" s="83" t="s">
        <v>6629</v>
      </c>
    </row>
    <row r="619" spans="1:26" x14ac:dyDescent="0.25">
      <c r="A619" s="62" t="s">
        <v>482</v>
      </c>
      <c r="B619" s="62" t="s">
        <v>1872</v>
      </c>
      <c r="C619" s="63"/>
      <c r="D619" s="64"/>
      <c r="E619" s="65"/>
      <c r="F619" s="66"/>
      <c r="G619" s="63"/>
      <c r="H619" s="67"/>
      <c r="I619" s="68"/>
      <c r="J619" s="68"/>
      <c r="K619" s="34"/>
      <c r="L619" s="75">
        <v>619</v>
      </c>
      <c r="M6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19" s="70"/>
      <c r="O619" s="77" t="s">
        <v>2367</v>
      </c>
      <c r="P619" s="79">
        <v>44066.84002314815</v>
      </c>
      <c r="Q619" s="77" t="s">
        <v>2604</v>
      </c>
      <c r="R619" s="80" t="s">
        <v>3598</v>
      </c>
      <c r="S619" s="77" t="s">
        <v>4267</v>
      </c>
      <c r="T619" s="77"/>
      <c r="U619" s="79">
        <v>44066.84002314815</v>
      </c>
      <c r="V619" s="80" t="s">
        <v>4630</v>
      </c>
      <c r="W619" s="77"/>
      <c r="X619" s="77"/>
      <c r="Y619" s="83" t="s">
        <v>6630</v>
      </c>
      <c r="Z619" s="83" t="s">
        <v>6629</v>
      </c>
    </row>
    <row r="620" spans="1:26" x14ac:dyDescent="0.25">
      <c r="A620" s="62" t="s">
        <v>482</v>
      </c>
      <c r="B620" s="62" t="s">
        <v>1871</v>
      </c>
      <c r="C620" s="63"/>
      <c r="D620" s="64"/>
      <c r="E620" s="65"/>
      <c r="F620" s="66"/>
      <c r="G620" s="63"/>
      <c r="H620" s="67"/>
      <c r="I620" s="68"/>
      <c r="J620" s="68"/>
      <c r="K620" s="34"/>
      <c r="L620" s="75">
        <v>620</v>
      </c>
      <c r="M6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20" s="70"/>
      <c r="O620" s="77" t="s">
        <v>2367</v>
      </c>
      <c r="P620" s="79">
        <v>44066.840150462966</v>
      </c>
      <c r="Q620" s="77" t="s">
        <v>2606</v>
      </c>
      <c r="R620" s="80" t="s">
        <v>3600</v>
      </c>
      <c r="S620" s="77" t="s">
        <v>4267</v>
      </c>
      <c r="T620" s="77"/>
      <c r="U620" s="79">
        <v>44066.840150462966</v>
      </c>
      <c r="V620" s="80" t="s">
        <v>4632</v>
      </c>
      <c r="W620" s="77"/>
      <c r="X620" s="77"/>
      <c r="Y620" s="83" t="s">
        <v>6632</v>
      </c>
      <c r="Z620" s="83" t="s">
        <v>6631</v>
      </c>
    </row>
    <row r="621" spans="1:26" x14ac:dyDescent="0.25">
      <c r="A621" s="62" t="s">
        <v>482</v>
      </c>
      <c r="B621" s="62" t="s">
        <v>1872</v>
      </c>
      <c r="C621" s="63"/>
      <c r="D621" s="64"/>
      <c r="E621" s="65"/>
      <c r="F621" s="66"/>
      <c r="G621" s="63"/>
      <c r="H621" s="67"/>
      <c r="I621" s="68"/>
      <c r="J621" s="68"/>
      <c r="K621" s="34"/>
      <c r="L621" s="75">
        <v>621</v>
      </c>
      <c r="M6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21" s="70"/>
      <c r="O621" s="77" t="s">
        <v>2367</v>
      </c>
      <c r="P621" s="79">
        <v>44066.840150462966</v>
      </c>
      <c r="Q621" s="77" t="s">
        <v>2606</v>
      </c>
      <c r="R621" s="80" t="s">
        <v>3600</v>
      </c>
      <c r="S621" s="77" t="s">
        <v>4267</v>
      </c>
      <c r="T621" s="77"/>
      <c r="U621" s="79">
        <v>44066.840150462966</v>
      </c>
      <c r="V621" s="80" t="s">
        <v>4632</v>
      </c>
      <c r="W621" s="77"/>
      <c r="X621" s="77"/>
      <c r="Y621" s="83" t="s">
        <v>6632</v>
      </c>
      <c r="Z621" s="83" t="s">
        <v>6631</v>
      </c>
    </row>
    <row r="622" spans="1:26" x14ac:dyDescent="0.25">
      <c r="A622" s="62" t="s">
        <v>499</v>
      </c>
      <c r="B622" s="62" t="s">
        <v>482</v>
      </c>
      <c r="C622" s="63"/>
      <c r="D622" s="64"/>
      <c r="E622" s="65"/>
      <c r="F622" s="66"/>
      <c r="G622" s="63"/>
      <c r="H622" s="67"/>
      <c r="I622" s="68"/>
      <c r="J622" s="68"/>
      <c r="K622" s="34"/>
      <c r="L622" s="75">
        <v>622</v>
      </c>
      <c r="M6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22" s="70"/>
      <c r="O622" s="77" t="s">
        <v>2366</v>
      </c>
      <c r="P622" s="79">
        <v>44066.845995370371</v>
      </c>
      <c r="Q622" s="77" t="s">
        <v>2621</v>
      </c>
      <c r="R622" s="80" t="s">
        <v>3613</v>
      </c>
      <c r="S622" s="77" t="s">
        <v>4267</v>
      </c>
      <c r="T622" s="77"/>
      <c r="U622" s="79">
        <v>44066.845995370371</v>
      </c>
      <c r="V622" s="80" t="s">
        <v>4651</v>
      </c>
      <c r="W622" s="77"/>
      <c r="X622" s="77"/>
      <c r="Y622" s="83" t="s">
        <v>6651</v>
      </c>
      <c r="Z622" s="83" t="s">
        <v>6650</v>
      </c>
    </row>
    <row r="623" spans="1:26" x14ac:dyDescent="0.25">
      <c r="A623" s="62" t="s">
        <v>500</v>
      </c>
      <c r="B623" s="62" t="s">
        <v>482</v>
      </c>
      <c r="C623" s="63"/>
      <c r="D623" s="64"/>
      <c r="E623" s="65"/>
      <c r="F623" s="66"/>
      <c r="G623" s="63"/>
      <c r="H623" s="67"/>
      <c r="I623" s="68"/>
      <c r="J623" s="68"/>
      <c r="K623" s="34"/>
      <c r="L623" s="75">
        <v>623</v>
      </c>
      <c r="M6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23" s="70"/>
      <c r="O623" s="77" t="s">
        <v>2367</v>
      </c>
      <c r="P623" s="79">
        <v>44066.846990740742</v>
      </c>
      <c r="Q623" s="77" t="s">
        <v>2622</v>
      </c>
      <c r="R623" s="80" t="s">
        <v>3614</v>
      </c>
      <c r="S623" s="77" t="s">
        <v>4267</v>
      </c>
      <c r="T623" s="77"/>
      <c r="U623" s="79">
        <v>44066.846990740742</v>
      </c>
      <c r="V623" s="80" t="s">
        <v>4652</v>
      </c>
      <c r="W623" s="77"/>
      <c r="X623" s="77"/>
      <c r="Y623" s="83" t="s">
        <v>6652</v>
      </c>
      <c r="Z623" s="83" t="s">
        <v>6651</v>
      </c>
    </row>
    <row r="624" spans="1:26" x14ac:dyDescent="0.25">
      <c r="A624" s="62" t="s">
        <v>501</v>
      </c>
      <c r="B624" s="62" t="s">
        <v>482</v>
      </c>
      <c r="C624" s="63"/>
      <c r="D624" s="64"/>
      <c r="E624" s="65"/>
      <c r="F624" s="66"/>
      <c r="G624" s="63"/>
      <c r="H624" s="67"/>
      <c r="I624" s="68"/>
      <c r="J624" s="68"/>
      <c r="K624" s="34"/>
      <c r="L624" s="75">
        <v>624</v>
      </c>
      <c r="M6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24" s="70"/>
      <c r="O624" s="77" t="s">
        <v>2367</v>
      </c>
      <c r="P624" s="79">
        <v>44066.849062499998</v>
      </c>
      <c r="Q624" s="77" t="s">
        <v>2623</v>
      </c>
      <c r="R624" s="80" t="s">
        <v>3615</v>
      </c>
      <c r="S624" s="77" t="s">
        <v>4267</v>
      </c>
      <c r="T624" s="77"/>
      <c r="U624" s="79">
        <v>44066.849062499998</v>
      </c>
      <c r="V624" s="80" t="s">
        <v>4653</v>
      </c>
      <c r="W624" s="77"/>
      <c r="X624" s="77"/>
      <c r="Y624" s="83" t="s">
        <v>6653</v>
      </c>
      <c r="Z624" s="83" t="s">
        <v>6652</v>
      </c>
    </row>
    <row r="625" spans="1:26" x14ac:dyDescent="0.25">
      <c r="A625" s="62" t="s">
        <v>502</v>
      </c>
      <c r="B625" s="62" t="s">
        <v>482</v>
      </c>
      <c r="C625" s="63"/>
      <c r="D625" s="64"/>
      <c r="E625" s="65"/>
      <c r="F625" s="66"/>
      <c r="G625" s="63"/>
      <c r="H625" s="67"/>
      <c r="I625" s="68"/>
      <c r="J625" s="68"/>
      <c r="K625" s="34"/>
      <c r="L625" s="75">
        <v>625</v>
      </c>
      <c r="M6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25" s="70"/>
      <c r="O625" s="77" t="s">
        <v>2367</v>
      </c>
      <c r="P625" s="79">
        <v>44066.857604166667</v>
      </c>
      <c r="Q625" s="77" t="s">
        <v>2624</v>
      </c>
      <c r="R625" s="80" t="s">
        <v>3616</v>
      </c>
      <c r="S625" s="77" t="s">
        <v>4267</v>
      </c>
      <c r="T625" s="77"/>
      <c r="U625" s="79">
        <v>44066.857604166667</v>
      </c>
      <c r="V625" s="80" t="s">
        <v>4654</v>
      </c>
      <c r="W625" s="77"/>
      <c r="X625" s="77"/>
      <c r="Y625" s="83" t="s">
        <v>6654</v>
      </c>
      <c r="Z625" s="83" t="s">
        <v>6653</v>
      </c>
    </row>
    <row r="626" spans="1:26" x14ac:dyDescent="0.25">
      <c r="A626" s="62" t="s">
        <v>503</v>
      </c>
      <c r="B626" s="62" t="s">
        <v>482</v>
      </c>
      <c r="C626" s="63"/>
      <c r="D626" s="64"/>
      <c r="E626" s="65"/>
      <c r="F626" s="66"/>
      <c r="G626" s="63"/>
      <c r="H626" s="67"/>
      <c r="I626" s="68"/>
      <c r="J626" s="68"/>
      <c r="K626" s="34"/>
      <c r="L626" s="75">
        <v>626</v>
      </c>
      <c r="M6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26" s="70"/>
      <c r="O626" s="77" t="s">
        <v>2367</v>
      </c>
      <c r="P626" s="79">
        <v>44066.868333333332</v>
      </c>
      <c r="Q626" s="77" t="s">
        <v>2625</v>
      </c>
      <c r="R626" s="80" t="s">
        <v>3617</v>
      </c>
      <c r="S626" s="77" t="s">
        <v>4267</v>
      </c>
      <c r="T626" s="77"/>
      <c r="U626" s="79">
        <v>44066.868333333332</v>
      </c>
      <c r="V626" s="80" t="s">
        <v>4655</v>
      </c>
      <c r="W626" s="77"/>
      <c r="X626" s="77"/>
      <c r="Y626" s="83" t="s">
        <v>6655</v>
      </c>
      <c r="Z626" s="83" t="s">
        <v>6656</v>
      </c>
    </row>
    <row r="627" spans="1:26" x14ac:dyDescent="0.25">
      <c r="A627" s="62" t="s">
        <v>504</v>
      </c>
      <c r="B627" s="62" t="s">
        <v>482</v>
      </c>
      <c r="C627" s="63"/>
      <c r="D627" s="64"/>
      <c r="E627" s="65"/>
      <c r="F627" s="66"/>
      <c r="G627" s="63"/>
      <c r="H627" s="67"/>
      <c r="I627" s="68"/>
      <c r="J627" s="68"/>
      <c r="K627" s="34"/>
      <c r="L627" s="75">
        <v>627</v>
      </c>
      <c r="M6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27" s="70"/>
      <c r="O627" s="77" t="s">
        <v>2367</v>
      </c>
      <c r="P627" s="79">
        <v>44066.865358796298</v>
      </c>
      <c r="Q627" s="77" t="s">
        <v>2626</v>
      </c>
      <c r="R627" s="80" t="s">
        <v>3618</v>
      </c>
      <c r="S627" s="77" t="s">
        <v>4267</v>
      </c>
      <c r="T627" s="77"/>
      <c r="U627" s="79">
        <v>44066.865358796298</v>
      </c>
      <c r="V627" s="80" t="s">
        <v>4656</v>
      </c>
      <c r="W627" s="77"/>
      <c r="X627" s="77"/>
      <c r="Y627" s="83" t="s">
        <v>6656</v>
      </c>
      <c r="Z627" s="83" t="s">
        <v>6654</v>
      </c>
    </row>
    <row r="628" spans="1:26" x14ac:dyDescent="0.25">
      <c r="A628" s="62" t="s">
        <v>504</v>
      </c>
      <c r="B628" s="62" t="s">
        <v>482</v>
      </c>
      <c r="C628" s="63"/>
      <c r="D628" s="64"/>
      <c r="E628" s="65"/>
      <c r="F628" s="66"/>
      <c r="G628" s="63"/>
      <c r="H628" s="67"/>
      <c r="I628" s="68"/>
      <c r="J628" s="68"/>
      <c r="K628" s="34"/>
      <c r="L628" s="75">
        <v>628</v>
      </c>
      <c r="M6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28" s="70"/>
      <c r="O628" s="77" t="s">
        <v>2367</v>
      </c>
      <c r="P628" s="79">
        <v>44066.872754629629</v>
      </c>
      <c r="Q628" s="77" t="s">
        <v>2627</v>
      </c>
      <c r="R628" s="80" t="s">
        <v>3619</v>
      </c>
      <c r="S628" s="77" t="s">
        <v>4267</v>
      </c>
      <c r="T628" s="77"/>
      <c r="U628" s="79">
        <v>44066.872754629629</v>
      </c>
      <c r="V628" s="80" t="s">
        <v>4657</v>
      </c>
      <c r="W628" s="77"/>
      <c r="X628" s="77"/>
      <c r="Y628" s="83" t="s">
        <v>6657</v>
      </c>
      <c r="Z628" s="83" t="s">
        <v>6655</v>
      </c>
    </row>
    <row r="629" spans="1:26" x14ac:dyDescent="0.25">
      <c r="A629" s="62" t="s">
        <v>504</v>
      </c>
      <c r="B629" s="62" t="s">
        <v>482</v>
      </c>
      <c r="C629" s="63"/>
      <c r="D629" s="64"/>
      <c r="E629" s="65"/>
      <c r="F629" s="66"/>
      <c r="G629" s="63"/>
      <c r="H629" s="67"/>
      <c r="I629" s="68"/>
      <c r="J629" s="68"/>
      <c r="K629" s="34"/>
      <c r="L629" s="75">
        <v>629</v>
      </c>
      <c r="M6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29" s="70"/>
      <c r="O629" s="77" t="s">
        <v>2367</v>
      </c>
      <c r="P629" s="79">
        <v>44066.876539351855</v>
      </c>
      <c r="Q629" s="77" t="s">
        <v>2628</v>
      </c>
      <c r="R629" s="80" t="s">
        <v>3620</v>
      </c>
      <c r="S629" s="77" t="s">
        <v>4267</v>
      </c>
      <c r="T629" s="77"/>
      <c r="U629" s="79">
        <v>44066.876539351855</v>
      </c>
      <c r="V629" s="80" t="s">
        <v>4658</v>
      </c>
      <c r="W629" s="77"/>
      <c r="X629" s="77"/>
      <c r="Y629" s="83" t="s">
        <v>6658</v>
      </c>
      <c r="Z629" s="83" t="s">
        <v>8380</v>
      </c>
    </row>
    <row r="630" spans="1:26" x14ac:dyDescent="0.25">
      <c r="A630" s="62" t="s">
        <v>499</v>
      </c>
      <c r="B630" s="62" t="s">
        <v>1871</v>
      </c>
      <c r="C630" s="63"/>
      <c r="D630" s="64"/>
      <c r="E630" s="65"/>
      <c r="F630" s="66"/>
      <c r="G630" s="63"/>
      <c r="H630" s="67"/>
      <c r="I630" s="68"/>
      <c r="J630" s="68"/>
      <c r="K630" s="34"/>
      <c r="L630" s="75">
        <v>630</v>
      </c>
      <c r="M6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30" s="70"/>
      <c r="O630" s="77" t="s">
        <v>2367</v>
      </c>
      <c r="P630" s="79">
        <v>44066.845995370371</v>
      </c>
      <c r="Q630" s="77" t="s">
        <v>2621</v>
      </c>
      <c r="R630" s="80" t="s">
        <v>3613</v>
      </c>
      <c r="S630" s="77" t="s">
        <v>4267</v>
      </c>
      <c r="T630" s="77"/>
      <c r="U630" s="79">
        <v>44066.845995370371</v>
      </c>
      <c r="V630" s="80" t="s">
        <v>4651</v>
      </c>
      <c r="W630" s="77"/>
      <c r="X630" s="77"/>
      <c r="Y630" s="83" t="s">
        <v>6651</v>
      </c>
      <c r="Z630" s="83" t="s">
        <v>6650</v>
      </c>
    </row>
    <row r="631" spans="1:26" x14ac:dyDescent="0.25">
      <c r="A631" s="62" t="s">
        <v>499</v>
      </c>
      <c r="B631" s="62" t="s">
        <v>1872</v>
      </c>
      <c r="C631" s="63"/>
      <c r="D631" s="64"/>
      <c r="E631" s="65"/>
      <c r="F631" s="66"/>
      <c r="G631" s="63"/>
      <c r="H631" s="67"/>
      <c r="I631" s="68"/>
      <c r="J631" s="68"/>
      <c r="K631" s="34"/>
      <c r="L631" s="75">
        <v>631</v>
      </c>
      <c r="M6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31" s="70"/>
      <c r="O631" s="77" t="s">
        <v>2367</v>
      </c>
      <c r="P631" s="79">
        <v>44066.845995370371</v>
      </c>
      <c r="Q631" s="77" t="s">
        <v>2621</v>
      </c>
      <c r="R631" s="80" t="s">
        <v>3613</v>
      </c>
      <c r="S631" s="77" t="s">
        <v>4267</v>
      </c>
      <c r="T631" s="77"/>
      <c r="U631" s="79">
        <v>44066.845995370371</v>
      </c>
      <c r="V631" s="80" t="s">
        <v>4651</v>
      </c>
      <c r="W631" s="77"/>
      <c r="X631" s="77"/>
      <c r="Y631" s="83" t="s">
        <v>6651</v>
      </c>
      <c r="Z631" s="83" t="s">
        <v>6650</v>
      </c>
    </row>
    <row r="632" spans="1:26" x14ac:dyDescent="0.25">
      <c r="A632" s="62" t="s">
        <v>499</v>
      </c>
      <c r="B632" s="62" t="s">
        <v>866</v>
      </c>
      <c r="C632" s="63"/>
      <c r="D632" s="64"/>
      <c r="E632" s="65"/>
      <c r="F632" s="66"/>
      <c r="G632" s="63"/>
      <c r="H632" s="67"/>
      <c r="I632" s="68"/>
      <c r="J632" s="68"/>
      <c r="K632" s="34"/>
      <c r="L632" s="75">
        <v>632</v>
      </c>
      <c r="M6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32" s="70"/>
      <c r="O632" s="77" t="s">
        <v>2367</v>
      </c>
      <c r="P632" s="79">
        <v>44066.845995370371</v>
      </c>
      <c r="Q632" s="77" t="s">
        <v>2621</v>
      </c>
      <c r="R632" s="80" t="s">
        <v>3613</v>
      </c>
      <c r="S632" s="77" t="s">
        <v>4267</v>
      </c>
      <c r="T632" s="77"/>
      <c r="U632" s="79">
        <v>44066.845995370371</v>
      </c>
      <c r="V632" s="80" t="s">
        <v>4651</v>
      </c>
      <c r="W632" s="77"/>
      <c r="X632" s="77"/>
      <c r="Y632" s="83" t="s">
        <v>6651</v>
      </c>
      <c r="Z632" s="83" t="s">
        <v>6650</v>
      </c>
    </row>
    <row r="633" spans="1:26" x14ac:dyDescent="0.25">
      <c r="A633" s="62" t="s">
        <v>499</v>
      </c>
      <c r="B633" s="62" t="s">
        <v>820</v>
      </c>
      <c r="C633" s="63"/>
      <c r="D633" s="64"/>
      <c r="E633" s="65"/>
      <c r="F633" s="66"/>
      <c r="G633" s="63"/>
      <c r="H633" s="67"/>
      <c r="I633" s="68"/>
      <c r="J633" s="68"/>
      <c r="K633" s="34"/>
      <c r="L633" s="75">
        <v>633</v>
      </c>
      <c r="M6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33" s="70"/>
      <c r="O633" s="77" t="s">
        <v>2367</v>
      </c>
      <c r="P633" s="79">
        <v>44066.845995370371</v>
      </c>
      <c r="Q633" s="77" t="s">
        <v>2621</v>
      </c>
      <c r="R633" s="80" t="s">
        <v>3613</v>
      </c>
      <c r="S633" s="77" t="s">
        <v>4267</v>
      </c>
      <c r="T633" s="77"/>
      <c r="U633" s="79">
        <v>44066.845995370371</v>
      </c>
      <c r="V633" s="80" t="s">
        <v>4651</v>
      </c>
      <c r="W633" s="77"/>
      <c r="X633" s="77"/>
      <c r="Y633" s="83" t="s">
        <v>6651</v>
      </c>
      <c r="Z633" s="83" t="s">
        <v>6650</v>
      </c>
    </row>
    <row r="634" spans="1:26" x14ac:dyDescent="0.25">
      <c r="A634" s="62" t="s">
        <v>500</v>
      </c>
      <c r="B634" s="62" t="s">
        <v>499</v>
      </c>
      <c r="C634" s="63"/>
      <c r="D634" s="64"/>
      <c r="E634" s="65"/>
      <c r="F634" s="66"/>
      <c r="G634" s="63"/>
      <c r="H634" s="67"/>
      <c r="I634" s="68"/>
      <c r="J634" s="68"/>
      <c r="K634" s="34"/>
      <c r="L634" s="75">
        <v>634</v>
      </c>
      <c r="M6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34" s="70"/>
      <c r="O634" s="77" t="s">
        <v>2366</v>
      </c>
      <c r="P634" s="79">
        <v>44066.846990740742</v>
      </c>
      <c r="Q634" s="77" t="s">
        <v>2622</v>
      </c>
      <c r="R634" s="80" t="s">
        <v>3614</v>
      </c>
      <c r="S634" s="77" t="s">
        <v>4267</v>
      </c>
      <c r="T634" s="77"/>
      <c r="U634" s="79">
        <v>44066.846990740742</v>
      </c>
      <c r="V634" s="80" t="s">
        <v>4652</v>
      </c>
      <c r="W634" s="77"/>
      <c r="X634" s="77"/>
      <c r="Y634" s="83" t="s">
        <v>6652</v>
      </c>
      <c r="Z634" s="83" t="s">
        <v>6651</v>
      </c>
    </row>
    <row r="635" spans="1:26" x14ac:dyDescent="0.25">
      <c r="A635" s="62" t="s">
        <v>501</v>
      </c>
      <c r="B635" s="62" t="s">
        <v>499</v>
      </c>
      <c r="C635" s="63"/>
      <c r="D635" s="64"/>
      <c r="E635" s="65"/>
      <c r="F635" s="66"/>
      <c r="G635" s="63"/>
      <c r="H635" s="67"/>
      <c r="I635" s="68"/>
      <c r="J635" s="68"/>
      <c r="K635" s="34"/>
      <c r="L635" s="75">
        <v>635</v>
      </c>
      <c r="M6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35" s="70"/>
      <c r="O635" s="77" t="s">
        <v>2367</v>
      </c>
      <c r="P635" s="79">
        <v>44066.849062499998</v>
      </c>
      <c r="Q635" s="77" t="s">
        <v>2623</v>
      </c>
      <c r="R635" s="80" t="s">
        <v>3615</v>
      </c>
      <c r="S635" s="77" t="s">
        <v>4267</v>
      </c>
      <c r="T635" s="77"/>
      <c r="U635" s="79">
        <v>44066.849062499998</v>
      </c>
      <c r="V635" s="80" t="s">
        <v>4653</v>
      </c>
      <c r="W635" s="77"/>
      <c r="X635" s="77"/>
      <c r="Y635" s="83" t="s">
        <v>6653</v>
      </c>
      <c r="Z635" s="83" t="s">
        <v>6652</v>
      </c>
    </row>
    <row r="636" spans="1:26" x14ac:dyDescent="0.25">
      <c r="A636" s="62" t="s">
        <v>502</v>
      </c>
      <c r="B636" s="62" t="s">
        <v>499</v>
      </c>
      <c r="C636" s="63"/>
      <c r="D636" s="64"/>
      <c r="E636" s="65"/>
      <c r="F636" s="66"/>
      <c r="G636" s="63"/>
      <c r="H636" s="67"/>
      <c r="I636" s="68"/>
      <c r="J636" s="68"/>
      <c r="K636" s="34"/>
      <c r="L636" s="75">
        <v>636</v>
      </c>
      <c r="M6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36" s="70"/>
      <c r="O636" s="77" t="s">
        <v>2367</v>
      </c>
      <c r="P636" s="79">
        <v>44066.857604166667</v>
      </c>
      <c r="Q636" s="77" t="s">
        <v>2624</v>
      </c>
      <c r="R636" s="80" t="s">
        <v>3616</v>
      </c>
      <c r="S636" s="77" t="s">
        <v>4267</v>
      </c>
      <c r="T636" s="77"/>
      <c r="U636" s="79">
        <v>44066.857604166667</v>
      </c>
      <c r="V636" s="80" t="s">
        <v>4654</v>
      </c>
      <c r="W636" s="77"/>
      <c r="X636" s="77"/>
      <c r="Y636" s="83" t="s">
        <v>6654</v>
      </c>
      <c r="Z636" s="83" t="s">
        <v>6653</v>
      </c>
    </row>
    <row r="637" spans="1:26" x14ac:dyDescent="0.25">
      <c r="A637" s="62" t="s">
        <v>503</v>
      </c>
      <c r="B637" s="62" t="s">
        <v>499</v>
      </c>
      <c r="C637" s="63"/>
      <c r="D637" s="64"/>
      <c r="E637" s="65"/>
      <c r="F637" s="66"/>
      <c r="G637" s="63"/>
      <c r="H637" s="67"/>
      <c r="I637" s="68"/>
      <c r="J637" s="68"/>
      <c r="K637" s="34"/>
      <c r="L637" s="75">
        <v>637</v>
      </c>
      <c r="M6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37" s="70"/>
      <c r="O637" s="77" t="s">
        <v>2367</v>
      </c>
      <c r="P637" s="79">
        <v>44066.868333333332</v>
      </c>
      <c r="Q637" s="77" t="s">
        <v>2625</v>
      </c>
      <c r="R637" s="80" t="s">
        <v>3617</v>
      </c>
      <c r="S637" s="77" t="s">
        <v>4267</v>
      </c>
      <c r="T637" s="77"/>
      <c r="U637" s="79">
        <v>44066.868333333332</v>
      </c>
      <c r="V637" s="80" t="s">
        <v>4655</v>
      </c>
      <c r="W637" s="77"/>
      <c r="X637" s="77"/>
      <c r="Y637" s="83" t="s">
        <v>6655</v>
      </c>
      <c r="Z637" s="83" t="s">
        <v>6656</v>
      </c>
    </row>
    <row r="638" spans="1:26" x14ac:dyDescent="0.25">
      <c r="A638" s="62" t="s">
        <v>504</v>
      </c>
      <c r="B638" s="62" t="s">
        <v>499</v>
      </c>
      <c r="C638" s="63"/>
      <c r="D638" s="64"/>
      <c r="E638" s="65"/>
      <c r="F638" s="66"/>
      <c r="G638" s="63"/>
      <c r="H638" s="67"/>
      <c r="I638" s="68"/>
      <c r="J638" s="68"/>
      <c r="K638" s="34"/>
      <c r="L638" s="75">
        <v>638</v>
      </c>
      <c r="M6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38" s="70"/>
      <c r="O638" s="77" t="s">
        <v>2367</v>
      </c>
      <c r="P638" s="79">
        <v>44066.865358796298</v>
      </c>
      <c r="Q638" s="77" t="s">
        <v>2626</v>
      </c>
      <c r="R638" s="80" t="s">
        <v>3618</v>
      </c>
      <c r="S638" s="77" t="s">
        <v>4267</v>
      </c>
      <c r="T638" s="77"/>
      <c r="U638" s="79">
        <v>44066.865358796298</v>
      </c>
      <c r="V638" s="80" t="s">
        <v>4656</v>
      </c>
      <c r="W638" s="77"/>
      <c r="X638" s="77"/>
      <c r="Y638" s="83" t="s">
        <v>6656</v>
      </c>
      <c r="Z638" s="83" t="s">
        <v>6654</v>
      </c>
    </row>
    <row r="639" spans="1:26" x14ac:dyDescent="0.25">
      <c r="A639" s="62" t="s">
        <v>504</v>
      </c>
      <c r="B639" s="62" t="s">
        <v>499</v>
      </c>
      <c r="C639" s="63"/>
      <c r="D639" s="64"/>
      <c r="E639" s="65"/>
      <c r="F639" s="66"/>
      <c r="G639" s="63"/>
      <c r="H639" s="67"/>
      <c r="I639" s="68"/>
      <c r="J639" s="68"/>
      <c r="K639" s="34"/>
      <c r="L639" s="75">
        <v>639</v>
      </c>
      <c r="M6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39" s="70"/>
      <c r="O639" s="77" t="s">
        <v>2367</v>
      </c>
      <c r="P639" s="79">
        <v>44066.872754629629</v>
      </c>
      <c r="Q639" s="77" t="s">
        <v>2627</v>
      </c>
      <c r="R639" s="80" t="s">
        <v>3619</v>
      </c>
      <c r="S639" s="77" t="s">
        <v>4267</v>
      </c>
      <c r="T639" s="77"/>
      <c r="U639" s="79">
        <v>44066.872754629629</v>
      </c>
      <c r="V639" s="80" t="s">
        <v>4657</v>
      </c>
      <c r="W639" s="77"/>
      <c r="X639" s="77"/>
      <c r="Y639" s="83" t="s">
        <v>6657</v>
      </c>
      <c r="Z639" s="83" t="s">
        <v>6655</v>
      </c>
    </row>
    <row r="640" spans="1:26" x14ac:dyDescent="0.25">
      <c r="A640" s="62" t="s">
        <v>504</v>
      </c>
      <c r="B640" s="62" t="s">
        <v>499</v>
      </c>
      <c r="C640" s="63"/>
      <c r="D640" s="64"/>
      <c r="E640" s="65"/>
      <c r="F640" s="66"/>
      <c r="G640" s="63"/>
      <c r="H640" s="67"/>
      <c r="I640" s="68"/>
      <c r="J640" s="68"/>
      <c r="K640" s="34"/>
      <c r="L640" s="75">
        <v>640</v>
      </c>
      <c r="M6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40" s="70"/>
      <c r="O640" s="77" t="s">
        <v>2367</v>
      </c>
      <c r="P640" s="79">
        <v>44066.876539351855</v>
      </c>
      <c r="Q640" s="77" t="s">
        <v>2628</v>
      </c>
      <c r="R640" s="80" t="s">
        <v>3620</v>
      </c>
      <c r="S640" s="77" t="s">
        <v>4267</v>
      </c>
      <c r="T640" s="77"/>
      <c r="U640" s="79">
        <v>44066.876539351855</v>
      </c>
      <c r="V640" s="80" t="s">
        <v>4658</v>
      </c>
      <c r="W640" s="77"/>
      <c r="X640" s="77"/>
      <c r="Y640" s="83" t="s">
        <v>6658</v>
      </c>
      <c r="Z640" s="83" t="s">
        <v>8380</v>
      </c>
    </row>
    <row r="641" spans="1:26" x14ac:dyDescent="0.25">
      <c r="A641" s="62" t="s">
        <v>501</v>
      </c>
      <c r="B641" s="62" t="s">
        <v>1872</v>
      </c>
      <c r="C641" s="63"/>
      <c r="D641" s="64"/>
      <c r="E641" s="65"/>
      <c r="F641" s="66"/>
      <c r="G641" s="63"/>
      <c r="H641" s="67"/>
      <c r="I641" s="68"/>
      <c r="J641" s="68"/>
      <c r="K641" s="34"/>
      <c r="L641" s="75">
        <v>641</v>
      </c>
      <c r="M6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41" s="70"/>
      <c r="O641" s="77" t="s">
        <v>2367</v>
      </c>
      <c r="P641" s="79">
        <v>44066.849062499998</v>
      </c>
      <c r="Q641" s="77" t="s">
        <v>2623</v>
      </c>
      <c r="R641" s="80" t="s">
        <v>3615</v>
      </c>
      <c r="S641" s="77" t="s">
        <v>4267</v>
      </c>
      <c r="T641" s="77"/>
      <c r="U641" s="79">
        <v>44066.849062499998</v>
      </c>
      <c r="V641" s="80" t="s">
        <v>4653</v>
      </c>
      <c r="W641" s="77"/>
      <c r="X641" s="77"/>
      <c r="Y641" s="83" t="s">
        <v>6653</v>
      </c>
      <c r="Z641" s="83" t="s">
        <v>6652</v>
      </c>
    </row>
    <row r="642" spans="1:26" x14ac:dyDescent="0.25">
      <c r="A642" s="62" t="s">
        <v>501</v>
      </c>
      <c r="B642" s="62" t="s">
        <v>866</v>
      </c>
      <c r="C642" s="63"/>
      <c r="D642" s="64"/>
      <c r="E642" s="65"/>
      <c r="F642" s="66"/>
      <c r="G642" s="63"/>
      <c r="H642" s="67"/>
      <c r="I642" s="68"/>
      <c r="J642" s="68"/>
      <c r="K642" s="34"/>
      <c r="L642" s="75">
        <v>642</v>
      </c>
      <c r="M6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42" s="70"/>
      <c r="O642" s="77" t="s">
        <v>2367</v>
      </c>
      <c r="P642" s="79">
        <v>44066.849062499998</v>
      </c>
      <c r="Q642" s="77" t="s">
        <v>2623</v>
      </c>
      <c r="R642" s="80" t="s">
        <v>3615</v>
      </c>
      <c r="S642" s="77" t="s">
        <v>4267</v>
      </c>
      <c r="T642" s="77"/>
      <c r="U642" s="79">
        <v>44066.849062499998</v>
      </c>
      <c r="V642" s="80" t="s">
        <v>4653</v>
      </c>
      <c r="W642" s="77"/>
      <c r="X642" s="77"/>
      <c r="Y642" s="83" t="s">
        <v>6653</v>
      </c>
      <c r="Z642" s="83" t="s">
        <v>6652</v>
      </c>
    </row>
    <row r="643" spans="1:26" x14ac:dyDescent="0.25">
      <c r="A643" s="62" t="s">
        <v>501</v>
      </c>
      <c r="B643" s="62" t="s">
        <v>820</v>
      </c>
      <c r="C643" s="63"/>
      <c r="D643" s="64"/>
      <c r="E643" s="65"/>
      <c r="F643" s="66"/>
      <c r="G643" s="63"/>
      <c r="H643" s="67"/>
      <c r="I643" s="68"/>
      <c r="J643" s="68"/>
      <c r="K643" s="34"/>
      <c r="L643" s="75">
        <v>643</v>
      </c>
      <c r="M6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43" s="70"/>
      <c r="O643" s="77" t="s">
        <v>2367</v>
      </c>
      <c r="P643" s="79">
        <v>44066.849062499998</v>
      </c>
      <c r="Q643" s="77" t="s">
        <v>2623</v>
      </c>
      <c r="R643" s="80" t="s">
        <v>3615</v>
      </c>
      <c r="S643" s="77" t="s">
        <v>4267</v>
      </c>
      <c r="T643" s="77"/>
      <c r="U643" s="79">
        <v>44066.849062499998</v>
      </c>
      <c r="V643" s="80" t="s">
        <v>4653</v>
      </c>
      <c r="W643" s="77"/>
      <c r="X643" s="77"/>
      <c r="Y643" s="83" t="s">
        <v>6653</v>
      </c>
      <c r="Z643" s="83" t="s">
        <v>6652</v>
      </c>
    </row>
    <row r="644" spans="1:26" x14ac:dyDescent="0.25">
      <c r="A644" s="62" t="s">
        <v>501</v>
      </c>
      <c r="B644" s="62" t="s">
        <v>500</v>
      </c>
      <c r="C644" s="63"/>
      <c r="D644" s="64"/>
      <c r="E644" s="65"/>
      <c r="F644" s="66"/>
      <c r="G644" s="63"/>
      <c r="H644" s="67"/>
      <c r="I644" s="68"/>
      <c r="J644" s="68"/>
      <c r="K644" s="34"/>
      <c r="L644" s="75">
        <v>644</v>
      </c>
      <c r="M6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44" s="70"/>
      <c r="O644" s="77" t="s">
        <v>2366</v>
      </c>
      <c r="P644" s="79">
        <v>44066.849062499998</v>
      </c>
      <c r="Q644" s="77" t="s">
        <v>2623</v>
      </c>
      <c r="R644" s="80" t="s">
        <v>3615</v>
      </c>
      <c r="S644" s="77" t="s">
        <v>4267</v>
      </c>
      <c r="T644" s="77"/>
      <c r="U644" s="79">
        <v>44066.849062499998</v>
      </c>
      <c r="V644" s="80" t="s">
        <v>4653</v>
      </c>
      <c r="W644" s="77"/>
      <c r="X644" s="77"/>
      <c r="Y644" s="83" t="s">
        <v>6653</v>
      </c>
      <c r="Z644" s="83" t="s">
        <v>6652</v>
      </c>
    </row>
    <row r="645" spans="1:26" x14ac:dyDescent="0.25">
      <c r="A645" s="62" t="s">
        <v>501</v>
      </c>
      <c r="B645" s="62" t="s">
        <v>1871</v>
      </c>
      <c r="C645" s="63"/>
      <c r="D645" s="64"/>
      <c r="E645" s="65"/>
      <c r="F645" s="66"/>
      <c r="G645" s="63"/>
      <c r="H645" s="67"/>
      <c r="I645" s="68"/>
      <c r="J645" s="68"/>
      <c r="K645" s="34"/>
      <c r="L645" s="75">
        <v>645</v>
      </c>
      <c r="M6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45" s="70"/>
      <c r="O645" s="77" t="s">
        <v>2367</v>
      </c>
      <c r="P645" s="79">
        <v>44066.849131944444</v>
      </c>
      <c r="Q645" s="77" t="s">
        <v>2630</v>
      </c>
      <c r="R645" s="80" t="s">
        <v>3622</v>
      </c>
      <c r="S645" s="77" t="s">
        <v>4267</v>
      </c>
      <c r="T645" s="77"/>
      <c r="U645" s="79">
        <v>44066.849131944444</v>
      </c>
      <c r="V645" s="80" t="s">
        <v>4660</v>
      </c>
      <c r="W645" s="77"/>
      <c r="X645" s="77"/>
      <c r="Y645" s="83" t="s">
        <v>6660</v>
      </c>
      <c r="Z645" s="83" t="s">
        <v>8375</v>
      </c>
    </row>
    <row r="646" spans="1:26" x14ac:dyDescent="0.25">
      <c r="A646" s="62" t="s">
        <v>501</v>
      </c>
      <c r="B646" s="62" t="s">
        <v>1872</v>
      </c>
      <c r="C646" s="63"/>
      <c r="D646" s="64"/>
      <c r="E646" s="65"/>
      <c r="F646" s="66"/>
      <c r="G646" s="63"/>
      <c r="H646" s="67"/>
      <c r="I646" s="68"/>
      <c r="J646" s="68"/>
      <c r="K646" s="34"/>
      <c r="L646" s="75">
        <v>646</v>
      </c>
      <c r="M6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46" s="70"/>
      <c r="O646" s="77" t="s">
        <v>2366</v>
      </c>
      <c r="P646" s="79">
        <v>44066.849131944444</v>
      </c>
      <c r="Q646" s="77" t="s">
        <v>2630</v>
      </c>
      <c r="R646" s="80" t="s">
        <v>3622</v>
      </c>
      <c r="S646" s="77" t="s">
        <v>4267</v>
      </c>
      <c r="T646" s="77"/>
      <c r="U646" s="79">
        <v>44066.849131944444</v>
      </c>
      <c r="V646" s="80" t="s">
        <v>4660</v>
      </c>
      <c r="W646" s="77"/>
      <c r="X646" s="77"/>
      <c r="Y646" s="83" t="s">
        <v>6660</v>
      </c>
      <c r="Z646" s="83" t="s">
        <v>8375</v>
      </c>
    </row>
    <row r="647" spans="1:26" x14ac:dyDescent="0.25">
      <c r="A647" s="62" t="s">
        <v>502</v>
      </c>
      <c r="B647" s="62" t="s">
        <v>501</v>
      </c>
      <c r="C647" s="63"/>
      <c r="D647" s="64"/>
      <c r="E647" s="65"/>
      <c r="F647" s="66"/>
      <c r="G647" s="63"/>
      <c r="H647" s="67"/>
      <c r="I647" s="68"/>
      <c r="J647" s="68"/>
      <c r="K647" s="34"/>
      <c r="L647" s="75">
        <v>647</v>
      </c>
      <c r="M6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47" s="70"/>
      <c r="O647" s="77" t="s">
        <v>2366</v>
      </c>
      <c r="P647" s="79">
        <v>44066.857604166667</v>
      </c>
      <c r="Q647" s="77" t="s">
        <v>2624</v>
      </c>
      <c r="R647" s="80" t="s">
        <v>3616</v>
      </c>
      <c r="S647" s="77" t="s">
        <v>4267</v>
      </c>
      <c r="T647" s="77"/>
      <c r="U647" s="79">
        <v>44066.857604166667</v>
      </c>
      <c r="V647" s="80" t="s">
        <v>4654</v>
      </c>
      <c r="W647" s="77"/>
      <c r="X647" s="77"/>
      <c r="Y647" s="83" t="s">
        <v>6654</v>
      </c>
      <c r="Z647" s="83" t="s">
        <v>6653</v>
      </c>
    </row>
    <row r="648" spans="1:26" x14ac:dyDescent="0.25">
      <c r="A648" s="62" t="s">
        <v>503</v>
      </c>
      <c r="B648" s="62" t="s">
        <v>501</v>
      </c>
      <c r="C648" s="63"/>
      <c r="D648" s="64"/>
      <c r="E648" s="65"/>
      <c r="F648" s="66"/>
      <c r="G648" s="63"/>
      <c r="H648" s="67"/>
      <c r="I648" s="68"/>
      <c r="J648" s="68"/>
      <c r="K648" s="34"/>
      <c r="L648" s="75">
        <v>648</v>
      </c>
      <c r="M6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48" s="70"/>
      <c r="O648" s="77" t="s">
        <v>2367</v>
      </c>
      <c r="P648" s="79">
        <v>44066.868333333332</v>
      </c>
      <c r="Q648" s="77" t="s">
        <v>2625</v>
      </c>
      <c r="R648" s="80" t="s">
        <v>3617</v>
      </c>
      <c r="S648" s="77" t="s">
        <v>4267</v>
      </c>
      <c r="T648" s="77"/>
      <c r="U648" s="79">
        <v>44066.868333333332</v>
      </c>
      <c r="V648" s="80" t="s">
        <v>4655</v>
      </c>
      <c r="W648" s="77"/>
      <c r="X648" s="77"/>
      <c r="Y648" s="83" t="s">
        <v>6655</v>
      </c>
      <c r="Z648" s="83" t="s">
        <v>6656</v>
      </c>
    </row>
    <row r="649" spans="1:26" x14ac:dyDescent="0.25">
      <c r="A649" s="62" t="s">
        <v>504</v>
      </c>
      <c r="B649" s="62" t="s">
        <v>501</v>
      </c>
      <c r="C649" s="63"/>
      <c r="D649" s="64"/>
      <c r="E649" s="65"/>
      <c r="F649" s="66"/>
      <c r="G649" s="63"/>
      <c r="H649" s="67"/>
      <c r="I649" s="68"/>
      <c r="J649" s="68"/>
      <c r="K649" s="34"/>
      <c r="L649" s="75">
        <v>649</v>
      </c>
      <c r="M6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49" s="70"/>
      <c r="O649" s="77" t="s">
        <v>2367</v>
      </c>
      <c r="P649" s="79">
        <v>44066.865358796298</v>
      </c>
      <c r="Q649" s="77" t="s">
        <v>2626</v>
      </c>
      <c r="R649" s="80" t="s">
        <v>3618</v>
      </c>
      <c r="S649" s="77" t="s">
        <v>4267</v>
      </c>
      <c r="T649" s="77"/>
      <c r="U649" s="79">
        <v>44066.865358796298</v>
      </c>
      <c r="V649" s="80" t="s">
        <v>4656</v>
      </c>
      <c r="W649" s="77"/>
      <c r="X649" s="77"/>
      <c r="Y649" s="83" t="s">
        <v>6656</v>
      </c>
      <c r="Z649" s="83" t="s">
        <v>6654</v>
      </c>
    </row>
    <row r="650" spans="1:26" x14ac:dyDescent="0.25">
      <c r="A650" s="62" t="s">
        <v>504</v>
      </c>
      <c r="B650" s="62" t="s">
        <v>501</v>
      </c>
      <c r="C650" s="63"/>
      <c r="D650" s="64"/>
      <c r="E650" s="65"/>
      <c r="F650" s="66"/>
      <c r="G650" s="63"/>
      <c r="H650" s="67"/>
      <c r="I650" s="68"/>
      <c r="J650" s="68"/>
      <c r="K650" s="34"/>
      <c r="L650" s="75">
        <v>650</v>
      </c>
      <c r="M6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50" s="70"/>
      <c r="O650" s="77" t="s">
        <v>2367</v>
      </c>
      <c r="P650" s="79">
        <v>44066.872754629629</v>
      </c>
      <c r="Q650" s="77" t="s">
        <v>2627</v>
      </c>
      <c r="R650" s="80" t="s">
        <v>3619</v>
      </c>
      <c r="S650" s="77" t="s">
        <v>4267</v>
      </c>
      <c r="T650" s="77"/>
      <c r="U650" s="79">
        <v>44066.872754629629</v>
      </c>
      <c r="V650" s="80" t="s">
        <v>4657</v>
      </c>
      <c r="W650" s="77"/>
      <c r="X650" s="77"/>
      <c r="Y650" s="83" t="s">
        <v>6657</v>
      </c>
      <c r="Z650" s="83" t="s">
        <v>6655</v>
      </c>
    </row>
    <row r="651" spans="1:26" x14ac:dyDescent="0.25">
      <c r="A651" s="62" t="s">
        <v>504</v>
      </c>
      <c r="B651" s="62" t="s">
        <v>501</v>
      </c>
      <c r="C651" s="63"/>
      <c r="D651" s="64"/>
      <c r="E651" s="65"/>
      <c r="F651" s="66"/>
      <c r="G651" s="63"/>
      <c r="H651" s="67"/>
      <c r="I651" s="68"/>
      <c r="J651" s="68"/>
      <c r="K651" s="34"/>
      <c r="L651" s="75">
        <v>651</v>
      </c>
      <c r="M6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51" s="70"/>
      <c r="O651" s="77" t="s">
        <v>2367</v>
      </c>
      <c r="P651" s="79">
        <v>44066.876539351855</v>
      </c>
      <c r="Q651" s="77" t="s">
        <v>2628</v>
      </c>
      <c r="R651" s="80" t="s">
        <v>3620</v>
      </c>
      <c r="S651" s="77" t="s">
        <v>4267</v>
      </c>
      <c r="T651" s="77"/>
      <c r="U651" s="79">
        <v>44066.876539351855</v>
      </c>
      <c r="V651" s="80" t="s">
        <v>4658</v>
      </c>
      <c r="W651" s="77"/>
      <c r="X651" s="77"/>
      <c r="Y651" s="83" t="s">
        <v>6658</v>
      </c>
      <c r="Z651" s="83" t="s">
        <v>8380</v>
      </c>
    </row>
    <row r="652" spans="1:26" x14ac:dyDescent="0.25">
      <c r="A652" s="62" t="s">
        <v>502</v>
      </c>
      <c r="B652" s="62" t="s">
        <v>1871</v>
      </c>
      <c r="C652" s="63"/>
      <c r="D652" s="64"/>
      <c r="E652" s="65"/>
      <c r="F652" s="66"/>
      <c r="G652" s="63"/>
      <c r="H652" s="67"/>
      <c r="I652" s="68"/>
      <c r="J652" s="68"/>
      <c r="K652" s="34"/>
      <c r="L652" s="75">
        <v>652</v>
      </c>
      <c r="M6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52" s="70"/>
      <c r="O652" s="77" t="s">
        <v>2367</v>
      </c>
      <c r="P652" s="79">
        <v>44065.0621875</v>
      </c>
      <c r="Q652" s="77" t="s">
        <v>2631</v>
      </c>
      <c r="R652" s="80" t="s">
        <v>3623</v>
      </c>
      <c r="S652" s="77" t="s">
        <v>4267</v>
      </c>
      <c r="T652" s="77"/>
      <c r="U652" s="79">
        <v>44065.0621875</v>
      </c>
      <c r="V652" s="80" t="s">
        <v>4661</v>
      </c>
      <c r="W652" s="77"/>
      <c r="X652" s="77"/>
      <c r="Y652" s="83" t="s">
        <v>6661</v>
      </c>
      <c r="Z652" s="83" t="s">
        <v>7094</v>
      </c>
    </row>
    <row r="653" spans="1:26" x14ac:dyDescent="0.25">
      <c r="A653" s="62" t="s">
        <v>502</v>
      </c>
      <c r="B653" s="62" t="s">
        <v>1872</v>
      </c>
      <c r="C653" s="63"/>
      <c r="D653" s="64"/>
      <c r="E653" s="65"/>
      <c r="F653" s="66"/>
      <c r="G653" s="63"/>
      <c r="H653" s="67"/>
      <c r="I653" s="68"/>
      <c r="J653" s="68"/>
      <c r="K653" s="34"/>
      <c r="L653" s="75">
        <v>653</v>
      </c>
      <c r="M6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53" s="70"/>
      <c r="O653" s="77" t="s">
        <v>2367</v>
      </c>
      <c r="P653" s="79">
        <v>44065.0621875</v>
      </c>
      <c r="Q653" s="77" t="s">
        <v>2631</v>
      </c>
      <c r="R653" s="80" t="s">
        <v>3623</v>
      </c>
      <c r="S653" s="77" t="s">
        <v>4267</v>
      </c>
      <c r="T653" s="77"/>
      <c r="U653" s="79">
        <v>44065.0621875</v>
      </c>
      <c r="V653" s="80" t="s">
        <v>4661</v>
      </c>
      <c r="W653" s="77"/>
      <c r="X653" s="77"/>
      <c r="Y653" s="83" t="s">
        <v>6661</v>
      </c>
      <c r="Z653" s="83" t="s">
        <v>7094</v>
      </c>
    </row>
    <row r="654" spans="1:26" x14ac:dyDescent="0.25">
      <c r="A654" s="62" t="s">
        <v>502</v>
      </c>
      <c r="B654" s="62" t="s">
        <v>866</v>
      </c>
      <c r="C654" s="63"/>
      <c r="D654" s="64"/>
      <c r="E654" s="65"/>
      <c r="F654" s="66"/>
      <c r="G654" s="63"/>
      <c r="H654" s="67"/>
      <c r="I654" s="68"/>
      <c r="J654" s="68"/>
      <c r="K654" s="34"/>
      <c r="L654" s="75">
        <v>654</v>
      </c>
      <c r="M6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54" s="70"/>
      <c r="O654" s="77" t="s">
        <v>2367</v>
      </c>
      <c r="P654" s="79">
        <v>44065.0621875</v>
      </c>
      <c r="Q654" s="77" t="s">
        <v>2631</v>
      </c>
      <c r="R654" s="80" t="s">
        <v>3623</v>
      </c>
      <c r="S654" s="77" t="s">
        <v>4267</v>
      </c>
      <c r="T654" s="77"/>
      <c r="U654" s="79">
        <v>44065.0621875</v>
      </c>
      <c r="V654" s="80" t="s">
        <v>4661</v>
      </c>
      <c r="W654" s="77"/>
      <c r="X654" s="77"/>
      <c r="Y654" s="83" t="s">
        <v>6661</v>
      </c>
      <c r="Z654" s="83" t="s">
        <v>7094</v>
      </c>
    </row>
    <row r="655" spans="1:26" x14ac:dyDescent="0.25">
      <c r="A655" s="62" t="s">
        <v>502</v>
      </c>
      <c r="B655" s="62" t="s">
        <v>820</v>
      </c>
      <c r="C655" s="63"/>
      <c r="D655" s="64"/>
      <c r="E655" s="65"/>
      <c r="F655" s="66"/>
      <c r="G655" s="63"/>
      <c r="H655" s="67"/>
      <c r="I655" s="68"/>
      <c r="J655" s="68"/>
      <c r="K655" s="34"/>
      <c r="L655" s="75">
        <v>655</v>
      </c>
      <c r="M6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55" s="70"/>
      <c r="O655" s="77" t="s">
        <v>2366</v>
      </c>
      <c r="P655" s="79">
        <v>44065.0621875</v>
      </c>
      <c r="Q655" s="77" t="s">
        <v>2631</v>
      </c>
      <c r="R655" s="80" t="s">
        <v>3623</v>
      </c>
      <c r="S655" s="77" t="s">
        <v>4267</v>
      </c>
      <c r="T655" s="77"/>
      <c r="U655" s="79">
        <v>44065.0621875</v>
      </c>
      <c r="V655" s="80" t="s">
        <v>4661</v>
      </c>
      <c r="W655" s="77"/>
      <c r="X655" s="77"/>
      <c r="Y655" s="83" t="s">
        <v>6661</v>
      </c>
      <c r="Z655" s="83" t="s">
        <v>7094</v>
      </c>
    </row>
    <row r="656" spans="1:26" x14ac:dyDescent="0.25">
      <c r="A656" s="62" t="s">
        <v>502</v>
      </c>
      <c r="B656" s="62" t="s">
        <v>1941</v>
      </c>
      <c r="C656" s="63"/>
      <c r="D656" s="64"/>
      <c r="E656" s="65"/>
      <c r="F656" s="66"/>
      <c r="G656" s="63"/>
      <c r="H656" s="67"/>
      <c r="I656" s="68"/>
      <c r="J656" s="68"/>
      <c r="K656" s="34"/>
      <c r="L656" s="75">
        <v>656</v>
      </c>
      <c r="M6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56" s="70"/>
      <c r="O656" s="77" t="s">
        <v>2367</v>
      </c>
      <c r="P656" s="79">
        <v>44065.948900462965</v>
      </c>
      <c r="Q656" s="77" t="s">
        <v>2632</v>
      </c>
      <c r="R656" s="80" t="s">
        <v>3624</v>
      </c>
      <c r="S656" s="77" t="s">
        <v>4267</v>
      </c>
      <c r="T656" s="77"/>
      <c r="U656" s="79">
        <v>44065.948900462965</v>
      </c>
      <c r="V656" s="80" t="s">
        <v>4662</v>
      </c>
      <c r="W656" s="77"/>
      <c r="X656" s="77"/>
      <c r="Y656" s="83" t="s">
        <v>6662</v>
      </c>
      <c r="Z656" s="83" t="s">
        <v>7095</v>
      </c>
    </row>
    <row r="657" spans="1:26" x14ac:dyDescent="0.25">
      <c r="A657" s="62" t="s">
        <v>502</v>
      </c>
      <c r="B657" s="62" t="s">
        <v>866</v>
      </c>
      <c r="C657" s="63"/>
      <c r="D657" s="64"/>
      <c r="E657" s="65"/>
      <c r="F657" s="66"/>
      <c r="G657" s="63"/>
      <c r="H657" s="67"/>
      <c r="I657" s="68"/>
      <c r="J657" s="68"/>
      <c r="K657" s="34"/>
      <c r="L657" s="75">
        <v>657</v>
      </c>
      <c r="M6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57" s="70"/>
      <c r="O657" s="77" t="s">
        <v>2367</v>
      </c>
      <c r="P657" s="79">
        <v>44065.948900462965</v>
      </c>
      <c r="Q657" s="77" t="s">
        <v>2632</v>
      </c>
      <c r="R657" s="80" t="s">
        <v>3624</v>
      </c>
      <c r="S657" s="77" t="s">
        <v>4267</v>
      </c>
      <c r="T657" s="77"/>
      <c r="U657" s="79">
        <v>44065.948900462965</v>
      </c>
      <c r="V657" s="80" t="s">
        <v>4662</v>
      </c>
      <c r="W657" s="77"/>
      <c r="X657" s="77"/>
      <c r="Y657" s="83" t="s">
        <v>6662</v>
      </c>
      <c r="Z657" s="83" t="s">
        <v>7095</v>
      </c>
    </row>
    <row r="658" spans="1:26" x14ac:dyDescent="0.25">
      <c r="A658" s="62" t="s">
        <v>502</v>
      </c>
      <c r="B658" s="62" t="s">
        <v>820</v>
      </c>
      <c r="C658" s="63"/>
      <c r="D658" s="64"/>
      <c r="E658" s="65"/>
      <c r="F658" s="66"/>
      <c r="G658" s="63"/>
      <c r="H658" s="67"/>
      <c r="I658" s="68"/>
      <c r="J658" s="68"/>
      <c r="K658" s="34"/>
      <c r="L658" s="75">
        <v>658</v>
      </c>
      <c r="M6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58" s="70"/>
      <c r="O658" s="77" t="s">
        <v>2366</v>
      </c>
      <c r="P658" s="79">
        <v>44065.948900462965</v>
      </c>
      <c r="Q658" s="77" t="s">
        <v>2632</v>
      </c>
      <c r="R658" s="80" t="s">
        <v>3624</v>
      </c>
      <c r="S658" s="77" t="s">
        <v>4267</v>
      </c>
      <c r="T658" s="77"/>
      <c r="U658" s="79">
        <v>44065.948900462965</v>
      </c>
      <c r="V658" s="80" t="s">
        <v>4662</v>
      </c>
      <c r="W658" s="77"/>
      <c r="X658" s="77"/>
      <c r="Y658" s="83" t="s">
        <v>6662</v>
      </c>
      <c r="Z658" s="83" t="s">
        <v>7095</v>
      </c>
    </row>
    <row r="659" spans="1:26" x14ac:dyDescent="0.25">
      <c r="A659" s="62" t="s">
        <v>502</v>
      </c>
      <c r="B659" s="62" t="s">
        <v>820</v>
      </c>
      <c r="C659" s="63"/>
      <c r="D659" s="64"/>
      <c r="E659" s="65"/>
      <c r="F659" s="66"/>
      <c r="G659" s="63"/>
      <c r="H659" s="67"/>
      <c r="I659" s="68"/>
      <c r="J659" s="68"/>
      <c r="K659" s="34"/>
      <c r="L659" s="75">
        <v>659</v>
      </c>
      <c r="M6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59" s="70"/>
      <c r="O659" s="77" t="s">
        <v>2367</v>
      </c>
      <c r="P659" s="79">
        <v>44066.857604166667</v>
      </c>
      <c r="Q659" s="77" t="s">
        <v>2624</v>
      </c>
      <c r="R659" s="80" t="s">
        <v>3616</v>
      </c>
      <c r="S659" s="77" t="s">
        <v>4267</v>
      </c>
      <c r="T659" s="77"/>
      <c r="U659" s="79">
        <v>44066.857604166667</v>
      </c>
      <c r="V659" s="80" t="s">
        <v>4654</v>
      </c>
      <c r="W659" s="77"/>
      <c r="X659" s="77"/>
      <c r="Y659" s="83" t="s">
        <v>6654</v>
      </c>
      <c r="Z659" s="83" t="s">
        <v>6653</v>
      </c>
    </row>
    <row r="660" spans="1:26" x14ac:dyDescent="0.25">
      <c r="A660" s="62" t="s">
        <v>502</v>
      </c>
      <c r="B660" s="62" t="s">
        <v>500</v>
      </c>
      <c r="C660" s="63"/>
      <c r="D660" s="64"/>
      <c r="E660" s="65"/>
      <c r="F660" s="66"/>
      <c r="G660" s="63"/>
      <c r="H660" s="67"/>
      <c r="I660" s="68"/>
      <c r="J660" s="68"/>
      <c r="K660" s="34"/>
      <c r="L660" s="75">
        <v>660</v>
      </c>
      <c r="M6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60" s="70"/>
      <c r="O660" s="77" t="s">
        <v>2367</v>
      </c>
      <c r="P660" s="79">
        <v>44066.857604166667</v>
      </c>
      <c r="Q660" s="77" t="s">
        <v>2624</v>
      </c>
      <c r="R660" s="80" t="s">
        <v>3616</v>
      </c>
      <c r="S660" s="77" t="s">
        <v>4267</v>
      </c>
      <c r="T660" s="77"/>
      <c r="U660" s="79">
        <v>44066.857604166667</v>
      </c>
      <c r="V660" s="80" t="s">
        <v>4654</v>
      </c>
      <c r="W660" s="77"/>
      <c r="X660" s="77"/>
      <c r="Y660" s="83" t="s">
        <v>6654</v>
      </c>
      <c r="Z660" s="83" t="s">
        <v>6653</v>
      </c>
    </row>
    <row r="661" spans="1:26" x14ac:dyDescent="0.25">
      <c r="A661" s="62" t="s">
        <v>502</v>
      </c>
      <c r="B661" s="62" t="s">
        <v>1871</v>
      </c>
      <c r="C661" s="63"/>
      <c r="D661" s="64"/>
      <c r="E661" s="65"/>
      <c r="F661" s="66"/>
      <c r="G661" s="63"/>
      <c r="H661" s="67"/>
      <c r="I661" s="68"/>
      <c r="J661" s="68"/>
      <c r="K661" s="34"/>
      <c r="L661" s="75">
        <v>661</v>
      </c>
      <c r="M6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61" s="70"/>
      <c r="O661" s="77" t="s">
        <v>2367</v>
      </c>
      <c r="P661" s="79">
        <v>44066.857939814814</v>
      </c>
      <c r="Q661" s="77" t="s">
        <v>2633</v>
      </c>
      <c r="R661" s="80" t="s">
        <v>3625</v>
      </c>
      <c r="S661" s="77" t="s">
        <v>4267</v>
      </c>
      <c r="T661" s="77"/>
      <c r="U661" s="79">
        <v>44066.857939814814</v>
      </c>
      <c r="V661" s="80" t="s">
        <v>4663</v>
      </c>
      <c r="W661" s="77"/>
      <c r="X661" s="77"/>
      <c r="Y661" s="83" t="s">
        <v>6663</v>
      </c>
      <c r="Z661" s="83" t="s">
        <v>7226</v>
      </c>
    </row>
    <row r="662" spans="1:26" x14ac:dyDescent="0.25">
      <c r="A662" s="62" t="s">
        <v>502</v>
      </c>
      <c r="B662" s="62" t="s">
        <v>1872</v>
      </c>
      <c r="C662" s="63"/>
      <c r="D662" s="64"/>
      <c r="E662" s="65"/>
      <c r="F662" s="66"/>
      <c r="G662" s="63"/>
      <c r="H662" s="67"/>
      <c r="I662" s="68"/>
      <c r="J662" s="68"/>
      <c r="K662" s="34"/>
      <c r="L662" s="75">
        <v>662</v>
      </c>
      <c r="M6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62" s="70"/>
      <c r="O662" s="77" t="s">
        <v>2367</v>
      </c>
      <c r="P662" s="79">
        <v>44066.857939814814</v>
      </c>
      <c r="Q662" s="77" t="s">
        <v>2633</v>
      </c>
      <c r="R662" s="80" t="s">
        <v>3625</v>
      </c>
      <c r="S662" s="77" t="s">
        <v>4267</v>
      </c>
      <c r="T662" s="77"/>
      <c r="U662" s="79">
        <v>44066.857939814814</v>
      </c>
      <c r="V662" s="80" t="s">
        <v>4663</v>
      </c>
      <c r="W662" s="77"/>
      <c r="X662" s="77"/>
      <c r="Y662" s="83" t="s">
        <v>6663</v>
      </c>
      <c r="Z662" s="83" t="s">
        <v>7226</v>
      </c>
    </row>
    <row r="663" spans="1:26" x14ac:dyDescent="0.25">
      <c r="A663" s="62" t="s">
        <v>502</v>
      </c>
      <c r="B663" s="62" t="s">
        <v>866</v>
      </c>
      <c r="C663" s="63"/>
      <c r="D663" s="64"/>
      <c r="E663" s="65"/>
      <c r="F663" s="66"/>
      <c r="G663" s="63"/>
      <c r="H663" s="67"/>
      <c r="I663" s="68"/>
      <c r="J663" s="68"/>
      <c r="K663" s="34"/>
      <c r="L663" s="75">
        <v>663</v>
      </c>
      <c r="M6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63" s="70"/>
      <c r="O663" s="77" t="s">
        <v>2366</v>
      </c>
      <c r="P663" s="79">
        <v>44066.857939814814</v>
      </c>
      <c r="Q663" s="77" t="s">
        <v>2633</v>
      </c>
      <c r="R663" s="80" t="s">
        <v>3625</v>
      </c>
      <c r="S663" s="77" t="s">
        <v>4267</v>
      </c>
      <c r="T663" s="77"/>
      <c r="U663" s="79">
        <v>44066.857939814814</v>
      </c>
      <c r="V663" s="80" t="s">
        <v>4663</v>
      </c>
      <c r="W663" s="77"/>
      <c r="X663" s="77"/>
      <c r="Y663" s="83" t="s">
        <v>6663</v>
      </c>
      <c r="Z663" s="83" t="s">
        <v>7226</v>
      </c>
    </row>
    <row r="664" spans="1:26" x14ac:dyDescent="0.25">
      <c r="A664" s="62" t="s">
        <v>503</v>
      </c>
      <c r="B664" s="62" t="s">
        <v>502</v>
      </c>
      <c r="C664" s="63"/>
      <c r="D664" s="64"/>
      <c r="E664" s="65"/>
      <c r="F664" s="66"/>
      <c r="G664" s="63"/>
      <c r="H664" s="67"/>
      <c r="I664" s="68"/>
      <c r="J664" s="68"/>
      <c r="K664" s="34"/>
      <c r="L664" s="75">
        <v>664</v>
      </c>
      <c r="M6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64" s="70"/>
      <c r="O664" s="77" t="s">
        <v>2367</v>
      </c>
      <c r="P664" s="79">
        <v>44066.868333333332</v>
      </c>
      <c r="Q664" s="77" t="s">
        <v>2625</v>
      </c>
      <c r="R664" s="80" t="s">
        <v>3617</v>
      </c>
      <c r="S664" s="77" t="s">
        <v>4267</v>
      </c>
      <c r="T664" s="77"/>
      <c r="U664" s="79">
        <v>44066.868333333332</v>
      </c>
      <c r="V664" s="80" t="s">
        <v>4655</v>
      </c>
      <c r="W664" s="77"/>
      <c r="X664" s="77"/>
      <c r="Y664" s="83" t="s">
        <v>6655</v>
      </c>
      <c r="Z664" s="83" t="s">
        <v>6656</v>
      </c>
    </row>
    <row r="665" spans="1:26" x14ac:dyDescent="0.25">
      <c r="A665" s="62" t="s">
        <v>504</v>
      </c>
      <c r="B665" s="62" t="s">
        <v>502</v>
      </c>
      <c r="C665" s="63"/>
      <c r="D665" s="64"/>
      <c r="E665" s="65"/>
      <c r="F665" s="66"/>
      <c r="G665" s="63"/>
      <c r="H665" s="67"/>
      <c r="I665" s="68"/>
      <c r="J665" s="68"/>
      <c r="K665" s="34"/>
      <c r="L665" s="75">
        <v>665</v>
      </c>
      <c r="M6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65" s="70"/>
      <c r="O665" s="77" t="s">
        <v>2366</v>
      </c>
      <c r="P665" s="79">
        <v>44066.865358796298</v>
      </c>
      <c r="Q665" s="77" t="s">
        <v>2626</v>
      </c>
      <c r="R665" s="80" t="s">
        <v>3618</v>
      </c>
      <c r="S665" s="77" t="s">
        <v>4267</v>
      </c>
      <c r="T665" s="77"/>
      <c r="U665" s="79">
        <v>44066.865358796298</v>
      </c>
      <c r="V665" s="80" t="s">
        <v>4656</v>
      </c>
      <c r="W665" s="77"/>
      <c r="X665" s="77"/>
      <c r="Y665" s="83" t="s">
        <v>6656</v>
      </c>
      <c r="Z665" s="83" t="s">
        <v>6654</v>
      </c>
    </row>
    <row r="666" spans="1:26" x14ac:dyDescent="0.25">
      <c r="A666" s="62" t="s">
        <v>504</v>
      </c>
      <c r="B666" s="62" t="s">
        <v>502</v>
      </c>
      <c r="C666" s="63"/>
      <c r="D666" s="64"/>
      <c r="E666" s="65"/>
      <c r="F666" s="66"/>
      <c r="G666" s="63"/>
      <c r="H666" s="67"/>
      <c r="I666" s="68"/>
      <c r="J666" s="68"/>
      <c r="K666" s="34"/>
      <c r="L666" s="75">
        <v>666</v>
      </c>
      <c r="M6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66" s="70"/>
      <c r="O666" s="77" t="s">
        <v>2367</v>
      </c>
      <c r="P666" s="79">
        <v>44066.872754629629</v>
      </c>
      <c r="Q666" s="77" t="s">
        <v>2627</v>
      </c>
      <c r="R666" s="80" t="s">
        <v>3619</v>
      </c>
      <c r="S666" s="77" t="s">
        <v>4267</v>
      </c>
      <c r="T666" s="77"/>
      <c r="U666" s="79">
        <v>44066.872754629629</v>
      </c>
      <c r="V666" s="80" t="s">
        <v>4657</v>
      </c>
      <c r="W666" s="77"/>
      <c r="X666" s="77"/>
      <c r="Y666" s="83" t="s">
        <v>6657</v>
      </c>
      <c r="Z666" s="83" t="s">
        <v>6655</v>
      </c>
    </row>
    <row r="667" spans="1:26" x14ac:dyDescent="0.25">
      <c r="A667" s="62" t="s">
        <v>504</v>
      </c>
      <c r="B667" s="62" t="s">
        <v>502</v>
      </c>
      <c r="C667" s="63"/>
      <c r="D667" s="64"/>
      <c r="E667" s="65"/>
      <c r="F667" s="66"/>
      <c r="G667" s="63"/>
      <c r="H667" s="67"/>
      <c r="I667" s="68"/>
      <c r="J667" s="68"/>
      <c r="K667" s="34"/>
      <c r="L667" s="75">
        <v>667</v>
      </c>
      <c r="M6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67" s="70"/>
      <c r="O667" s="77" t="s">
        <v>2367</v>
      </c>
      <c r="P667" s="79">
        <v>44066.876539351855</v>
      </c>
      <c r="Q667" s="77" t="s">
        <v>2628</v>
      </c>
      <c r="R667" s="80" t="s">
        <v>3620</v>
      </c>
      <c r="S667" s="77" t="s">
        <v>4267</v>
      </c>
      <c r="T667" s="77"/>
      <c r="U667" s="79">
        <v>44066.876539351855</v>
      </c>
      <c r="V667" s="80" t="s">
        <v>4658</v>
      </c>
      <c r="W667" s="77"/>
      <c r="X667" s="77"/>
      <c r="Y667" s="83" t="s">
        <v>6658</v>
      </c>
      <c r="Z667" s="83" t="s">
        <v>8380</v>
      </c>
    </row>
    <row r="668" spans="1:26" x14ac:dyDescent="0.25">
      <c r="A668" s="62" t="s">
        <v>503</v>
      </c>
      <c r="B668" s="62" t="s">
        <v>500</v>
      </c>
      <c r="C668" s="63"/>
      <c r="D668" s="64"/>
      <c r="E668" s="65"/>
      <c r="F668" s="66"/>
      <c r="G668" s="63"/>
      <c r="H668" s="67"/>
      <c r="I668" s="68"/>
      <c r="J668" s="68"/>
      <c r="K668" s="34"/>
      <c r="L668" s="75">
        <v>668</v>
      </c>
      <c r="M6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68" s="70"/>
      <c r="O668" s="77" t="s">
        <v>2367</v>
      </c>
      <c r="P668" s="79">
        <v>44066.868333333332</v>
      </c>
      <c r="Q668" s="77" t="s">
        <v>2625</v>
      </c>
      <c r="R668" s="80" t="s">
        <v>3617</v>
      </c>
      <c r="S668" s="77" t="s">
        <v>4267</v>
      </c>
      <c r="T668" s="77"/>
      <c r="U668" s="79">
        <v>44066.868333333332</v>
      </c>
      <c r="V668" s="80" t="s">
        <v>4655</v>
      </c>
      <c r="W668" s="77"/>
      <c r="X668" s="77"/>
      <c r="Y668" s="83" t="s">
        <v>6655</v>
      </c>
      <c r="Z668" s="83" t="s">
        <v>6656</v>
      </c>
    </row>
    <row r="669" spans="1:26" x14ac:dyDescent="0.25">
      <c r="A669" s="62" t="s">
        <v>503</v>
      </c>
      <c r="B669" s="62" t="s">
        <v>504</v>
      </c>
      <c r="C669" s="63"/>
      <c r="D669" s="64"/>
      <c r="E669" s="65"/>
      <c r="F669" s="66"/>
      <c r="G669" s="63"/>
      <c r="H669" s="67"/>
      <c r="I669" s="68"/>
      <c r="J669" s="68"/>
      <c r="K669" s="34"/>
      <c r="L669" s="75">
        <v>669</v>
      </c>
      <c r="M6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69" s="70"/>
      <c r="O669" s="77" t="s">
        <v>2366</v>
      </c>
      <c r="P669" s="79">
        <v>44066.868333333332</v>
      </c>
      <c r="Q669" s="77" t="s">
        <v>2625</v>
      </c>
      <c r="R669" s="80" t="s">
        <v>3617</v>
      </c>
      <c r="S669" s="77" t="s">
        <v>4267</v>
      </c>
      <c r="T669" s="77"/>
      <c r="U669" s="79">
        <v>44066.868333333332</v>
      </c>
      <c r="V669" s="80" t="s">
        <v>4655</v>
      </c>
      <c r="W669" s="77"/>
      <c r="X669" s="77"/>
      <c r="Y669" s="83" t="s">
        <v>6655</v>
      </c>
      <c r="Z669" s="83" t="s">
        <v>6656</v>
      </c>
    </row>
    <row r="670" spans="1:26" x14ac:dyDescent="0.25">
      <c r="A670" s="62" t="s">
        <v>504</v>
      </c>
      <c r="B670" s="62" t="s">
        <v>503</v>
      </c>
      <c r="C670" s="63"/>
      <c r="D670" s="64"/>
      <c r="E670" s="65"/>
      <c r="F670" s="66"/>
      <c r="G670" s="63"/>
      <c r="H670" s="67"/>
      <c r="I670" s="68"/>
      <c r="J670" s="68"/>
      <c r="K670" s="34"/>
      <c r="L670" s="75">
        <v>670</v>
      </c>
      <c r="M6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70" s="70"/>
      <c r="O670" s="77" t="s">
        <v>2366</v>
      </c>
      <c r="P670" s="79">
        <v>44066.872754629629</v>
      </c>
      <c r="Q670" s="77" t="s">
        <v>2627</v>
      </c>
      <c r="R670" s="80" t="s">
        <v>3619</v>
      </c>
      <c r="S670" s="77" t="s">
        <v>4267</v>
      </c>
      <c r="T670" s="77"/>
      <c r="U670" s="79">
        <v>44066.872754629629</v>
      </c>
      <c r="V670" s="80" t="s">
        <v>4657</v>
      </c>
      <c r="W670" s="77"/>
      <c r="X670" s="77"/>
      <c r="Y670" s="83" t="s">
        <v>6657</v>
      </c>
      <c r="Z670" s="83" t="s">
        <v>6655</v>
      </c>
    </row>
    <row r="671" spans="1:26" x14ac:dyDescent="0.25">
      <c r="A671" s="62" t="s">
        <v>504</v>
      </c>
      <c r="B671" s="62" t="s">
        <v>503</v>
      </c>
      <c r="C671" s="63"/>
      <c r="D671" s="64"/>
      <c r="E671" s="65"/>
      <c r="F671" s="66"/>
      <c r="G671" s="63"/>
      <c r="H671" s="67"/>
      <c r="I671" s="68"/>
      <c r="J671" s="68"/>
      <c r="K671" s="34"/>
      <c r="L671" s="75">
        <v>671</v>
      </c>
      <c r="M6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71" s="70"/>
      <c r="O671" s="77" t="s">
        <v>2367</v>
      </c>
      <c r="P671" s="79">
        <v>44066.876539351855</v>
      </c>
      <c r="Q671" s="77" t="s">
        <v>2628</v>
      </c>
      <c r="R671" s="80" t="s">
        <v>3620</v>
      </c>
      <c r="S671" s="77" t="s">
        <v>4267</v>
      </c>
      <c r="T671" s="77"/>
      <c r="U671" s="79">
        <v>44066.876539351855</v>
      </c>
      <c r="V671" s="80" t="s">
        <v>4658</v>
      </c>
      <c r="W671" s="77"/>
      <c r="X671" s="77"/>
      <c r="Y671" s="83" t="s">
        <v>6658</v>
      </c>
      <c r="Z671" s="83" t="s">
        <v>8380</v>
      </c>
    </row>
    <row r="672" spans="1:26" x14ac:dyDescent="0.25">
      <c r="A672" s="62" t="s">
        <v>500</v>
      </c>
      <c r="B672" s="62" t="s">
        <v>1871</v>
      </c>
      <c r="C672" s="63"/>
      <c r="D672" s="64"/>
      <c r="E672" s="65"/>
      <c r="F672" s="66"/>
      <c r="G672" s="63"/>
      <c r="H672" s="67"/>
      <c r="I672" s="68"/>
      <c r="J672" s="68"/>
      <c r="K672" s="34"/>
      <c r="L672" s="75">
        <v>672</v>
      </c>
      <c r="M6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72" s="70"/>
      <c r="O672" s="77" t="s">
        <v>2367</v>
      </c>
      <c r="P672" s="79">
        <v>44066.846990740742</v>
      </c>
      <c r="Q672" s="77" t="s">
        <v>2622</v>
      </c>
      <c r="R672" s="80" t="s">
        <v>3614</v>
      </c>
      <c r="S672" s="77" t="s">
        <v>4267</v>
      </c>
      <c r="T672" s="77"/>
      <c r="U672" s="79">
        <v>44066.846990740742</v>
      </c>
      <c r="V672" s="80" t="s">
        <v>4652</v>
      </c>
      <c r="W672" s="77"/>
      <c r="X672" s="77"/>
      <c r="Y672" s="83" t="s">
        <v>6652</v>
      </c>
      <c r="Z672" s="83" t="s">
        <v>6651</v>
      </c>
    </row>
    <row r="673" spans="1:26" x14ac:dyDescent="0.25">
      <c r="A673" s="62" t="s">
        <v>500</v>
      </c>
      <c r="B673" s="62" t="s">
        <v>1872</v>
      </c>
      <c r="C673" s="63"/>
      <c r="D673" s="64"/>
      <c r="E673" s="65"/>
      <c r="F673" s="66"/>
      <c r="G673" s="63"/>
      <c r="H673" s="67"/>
      <c r="I673" s="68"/>
      <c r="J673" s="68"/>
      <c r="K673" s="34"/>
      <c r="L673" s="75">
        <v>673</v>
      </c>
      <c r="M6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73" s="70"/>
      <c r="O673" s="77" t="s">
        <v>2367</v>
      </c>
      <c r="P673" s="79">
        <v>44066.846990740742</v>
      </c>
      <c r="Q673" s="77" t="s">
        <v>2622</v>
      </c>
      <c r="R673" s="80" t="s">
        <v>3614</v>
      </c>
      <c r="S673" s="77" t="s">
        <v>4267</v>
      </c>
      <c r="T673" s="77"/>
      <c r="U673" s="79">
        <v>44066.846990740742</v>
      </c>
      <c r="V673" s="80" t="s">
        <v>4652</v>
      </c>
      <c r="W673" s="77"/>
      <c r="X673" s="77"/>
      <c r="Y673" s="83" t="s">
        <v>6652</v>
      </c>
      <c r="Z673" s="83" t="s">
        <v>6651</v>
      </c>
    </row>
    <row r="674" spans="1:26" x14ac:dyDescent="0.25">
      <c r="A674" s="62" t="s">
        <v>500</v>
      </c>
      <c r="B674" s="62" t="s">
        <v>866</v>
      </c>
      <c r="C674" s="63"/>
      <c r="D674" s="64"/>
      <c r="E674" s="65"/>
      <c r="F674" s="66"/>
      <c r="G674" s="63"/>
      <c r="H674" s="67"/>
      <c r="I674" s="68"/>
      <c r="J674" s="68"/>
      <c r="K674" s="34"/>
      <c r="L674" s="75">
        <v>674</v>
      </c>
      <c r="M6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74" s="70"/>
      <c r="O674" s="77" t="s">
        <v>2367</v>
      </c>
      <c r="P674" s="79">
        <v>44066.846990740742</v>
      </c>
      <c r="Q674" s="77" t="s">
        <v>2622</v>
      </c>
      <c r="R674" s="80" t="s">
        <v>3614</v>
      </c>
      <c r="S674" s="77" t="s">
        <v>4267</v>
      </c>
      <c r="T674" s="77"/>
      <c r="U674" s="79">
        <v>44066.846990740742</v>
      </c>
      <c r="V674" s="80" t="s">
        <v>4652</v>
      </c>
      <c r="W674" s="77"/>
      <c r="X674" s="77"/>
      <c r="Y674" s="83" t="s">
        <v>6652</v>
      </c>
      <c r="Z674" s="83" t="s">
        <v>6651</v>
      </c>
    </row>
    <row r="675" spans="1:26" x14ac:dyDescent="0.25">
      <c r="A675" s="62" t="s">
        <v>500</v>
      </c>
      <c r="B675" s="62" t="s">
        <v>820</v>
      </c>
      <c r="C675" s="63"/>
      <c r="D675" s="64"/>
      <c r="E675" s="65"/>
      <c r="F675" s="66"/>
      <c r="G675" s="63"/>
      <c r="H675" s="67"/>
      <c r="I675" s="68"/>
      <c r="J675" s="68"/>
      <c r="K675" s="34"/>
      <c r="L675" s="75">
        <v>675</v>
      </c>
      <c r="M6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75" s="70"/>
      <c r="O675" s="77" t="s">
        <v>2367</v>
      </c>
      <c r="P675" s="79">
        <v>44066.846990740742</v>
      </c>
      <c r="Q675" s="77" t="s">
        <v>2622</v>
      </c>
      <c r="R675" s="80" t="s">
        <v>3614</v>
      </c>
      <c r="S675" s="77" t="s">
        <v>4267</v>
      </c>
      <c r="T675" s="77"/>
      <c r="U675" s="79">
        <v>44066.846990740742</v>
      </c>
      <c r="V675" s="80" t="s">
        <v>4652</v>
      </c>
      <c r="W675" s="77"/>
      <c r="X675" s="77"/>
      <c r="Y675" s="83" t="s">
        <v>6652</v>
      </c>
      <c r="Z675" s="83" t="s">
        <v>6651</v>
      </c>
    </row>
    <row r="676" spans="1:26" x14ac:dyDescent="0.25">
      <c r="A676" s="62" t="s">
        <v>504</v>
      </c>
      <c r="B676" s="62" t="s">
        <v>500</v>
      </c>
      <c r="C676" s="63"/>
      <c r="D676" s="64"/>
      <c r="E676" s="65"/>
      <c r="F676" s="66"/>
      <c r="G676" s="63"/>
      <c r="H676" s="67"/>
      <c r="I676" s="68"/>
      <c r="J676" s="68"/>
      <c r="K676" s="34"/>
      <c r="L676" s="75">
        <v>676</v>
      </c>
      <c r="M6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76" s="70"/>
      <c r="O676" s="77" t="s">
        <v>2367</v>
      </c>
      <c r="P676" s="79">
        <v>44066.865358796298</v>
      </c>
      <c r="Q676" s="77" t="s">
        <v>2626</v>
      </c>
      <c r="R676" s="80" t="s">
        <v>3618</v>
      </c>
      <c r="S676" s="77" t="s">
        <v>4267</v>
      </c>
      <c r="T676" s="77"/>
      <c r="U676" s="79">
        <v>44066.865358796298</v>
      </c>
      <c r="V676" s="80" t="s">
        <v>4656</v>
      </c>
      <c r="W676" s="77"/>
      <c r="X676" s="77"/>
      <c r="Y676" s="83" t="s">
        <v>6656</v>
      </c>
      <c r="Z676" s="83" t="s">
        <v>6654</v>
      </c>
    </row>
    <row r="677" spans="1:26" x14ac:dyDescent="0.25">
      <c r="A677" s="62" t="s">
        <v>504</v>
      </c>
      <c r="B677" s="62" t="s">
        <v>500</v>
      </c>
      <c r="C677" s="63"/>
      <c r="D677" s="64"/>
      <c r="E677" s="65"/>
      <c r="F677" s="66"/>
      <c r="G677" s="63"/>
      <c r="H677" s="67"/>
      <c r="I677" s="68"/>
      <c r="J677" s="68"/>
      <c r="K677" s="34"/>
      <c r="L677" s="75">
        <v>677</v>
      </c>
      <c r="M6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77" s="70"/>
      <c r="O677" s="77" t="s">
        <v>2367</v>
      </c>
      <c r="P677" s="79">
        <v>44066.872754629629</v>
      </c>
      <c r="Q677" s="77" t="s">
        <v>2627</v>
      </c>
      <c r="R677" s="80" t="s">
        <v>3619</v>
      </c>
      <c r="S677" s="77" t="s">
        <v>4267</v>
      </c>
      <c r="T677" s="77"/>
      <c r="U677" s="79">
        <v>44066.872754629629</v>
      </c>
      <c r="V677" s="80" t="s">
        <v>4657</v>
      </c>
      <c r="W677" s="77"/>
      <c r="X677" s="77"/>
      <c r="Y677" s="83" t="s">
        <v>6657</v>
      </c>
      <c r="Z677" s="83" t="s">
        <v>6655</v>
      </c>
    </row>
    <row r="678" spans="1:26" x14ac:dyDescent="0.25">
      <c r="A678" s="62" t="s">
        <v>504</v>
      </c>
      <c r="B678" s="62" t="s">
        <v>500</v>
      </c>
      <c r="C678" s="63"/>
      <c r="D678" s="64"/>
      <c r="E678" s="65"/>
      <c r="F678" s="66"/>
      <c r="G678" s="63"/>
      <c r="H678" s="67"/>
      <c r="I678" s="68"/>
      <c r="J678" s="68"/>
      <c r="K678" s="34"/>
      <c r="L678" s="75">
        <v>678</v>
      </c>
      <c r="M6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78" s="70"/>
      <c r="O678" s="77" t="s">
        <v>2366</v>
      </c>
      <c r="P678" s="79">
        <v>44066.876539351855</v>
      </c>
      <c r="Q678" s="77" t="s">
        <v>2628</v>
      </c>
      <c r="R678" s="80" t="s">
        <v>3620</v>
      </c>
      <c r="S678" s="77" t="s">
        <v>4267</v>
      </c>
      <c r="T678" s="77"/>
      <c r="U678" s="79">
        <v>44066.876539351855</v>
      </c>
      <c r="V678" s="80" t="s">
        <v>4658</v>
      </c>
      <c r="W678" s="77"/>
      <c r="X678" s="77"/>
      <c r="Y678" s="83" t="s">
        <v>6658</v>
      </c>
      <c r="Z678" s="83" t="s">
        <v>8380</v>
      </c>
    </row>
    <row r="679" spans="1:26" x14ac:dyDescent="0.25">
      <c r="A679" s="62" t="s">
        <v>505</v>
      </c>
      <c r="B679" s="62" t="s">
        <v>604</v>
      </c>
      <c r="C679" s="63"/>
      <c r="D679" s="64"/>
      <c r="E679" s="65"/>
      <c r="F679" s="66"/>
      <c r="G679" s="63"/>
      <c r="H679" s="67"/>
      <c r="I679" s="68"/>
      <c r="J679" s="68"/>
      <c r="K679" s="34"/>
      <c r="L679" s="75">
        <v>679</v>
      </c>
      <c r="M6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79" s="70"/>
      <c r="O679" s="77" t="s">
        <v>2367</v>
      </c>
      <c r="P679" s="79">
        <v>44066.876863425925</v>
      </c>
      <c r="Q679" s="77" t="s">
        <v>2613</v>
      </c>
      <c r="R679" s="77"/>
      <c r="S679" s="77"/>
      <c r="T679" s="77"/>
      <c r="U679" s="79">
        <v>44066.876863425925</v>
      </c>
      <c r="V679" s="80" t="s">
        <v>4664</v>
      </c>
      <c r="W679" s="77"/>
      <c r="X679" s="77"/>
      <c r="Y679" s="83" t="s">
        <v>6664</v>
      </c>
      <c r="Z679" s="77"/>
    </row>
    <row r="680" spans="1:26" x14ac:dyDescent="0.25">
      <c r="A680" s="62" t="s">
        <v>506</v>
      </c>
      <c r="B680" s="62" t="s">
        <v>1992</v>
      </c>
      <c r="C680" s="63"/>
      <c r="D680" s="64"/>
      <c r="E680" s="65"/>
      <c r="F680" s="66"/>
      <c r="G680" s="63"/>
      <c r="H680" s="67"/>
      <c r="I680" s="68"/>
      <c r="J680" s="68"/>
      <c r="K680" s="34"/>
      <c r="L680" s="75">
        <v>680</v>
      </c>
      <c r="M6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80" s="70"/>
      <c r="O680" s="77" t="s">
        <v>2366</v>
      </c>
      <c r="P680" s="79">
        <v>44066.873368055552</v>
      </c>
      <c r="Q680" s="77" t="s">
        <v>2634</v>
      </c>
      <c r="R680" s="80" t="s">
        <v>3626</v>
      </c>
      <c r="S680" s="77" t="s">
        <v>4267</v>
      </c>
      <c r="T680" s="77"/>
      <c r="U680" s="79">
        <v>44066.873368055552</v>
      </c>
      <c r="V680" s="80" t="s">
        <v>4665</v>
      </c>
      <c r="W680" s="77"/>
      <c r="X680" s="77"/>
      <c r="Y680" s="83" t="s">
        <v>6665</v>
      </c>
      <c r="Z680" s="83" t="s">
        <v>8382</v>
      </c>
    </row>
    <row r="681" spans="1:26" x14ac:dyDescent="0.25">
      <c r="A681" s="62" t="s">
        <v>506</v>
      </c>
      <c r="B681" s="62" t="s">
        <v>1992</v>
      </c>
      <c r="C681" s="63"/>
      <c r="D681" s="64"/>
      <c r="E681" s="65"/>
      <c r="F681" s="66"/>
      <c r="G681" s="63"/>
      <c r="H681" s="67"/>
      <c r="I681" s="68"/>
      <c r="J681" s="68"/>
      <c r="K681" s="34"/>
      <c r="L681" s="75">
        <v>681</v>
      </c>
      <c r="M6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81" s="70"/>
      <c r="O681" s="77" t="s">
        <v>2367</v>
      </c>
      <c r="P681" s="79">
        <v>44066.8752662037</v>
      </c>
      <c r="Q681" s="77" t="s">
        <v>2635</v>
      </c>
      <c r="R681" s="80" t="s">
        <v>3627</v>
      </c>
      <c r="S681" s="77" t="s">
        <v>4267</v>
      </c>
      <c r="T681" s="77"/>
      <c r="U681" s="79">
        <v>44066.8752662037</v>
      </c>
      <c r="V681" s="80" t="s">
        <v>4666</v>
      </c>
      <c r="W681" s="77"/>
      <c r="X681" s="77"/>
      <c r="Y681" s="83" t="s">
        <v>6666</v>
      </c>
      <c r="Z681" s="83" t="s">
        <v>8383</v>
      </c>
    </row>
    <row r="682" spans="1:26" x14ac:dyDescent="0.25">
      <c r="A682" s="62" t="s">
        <v>506</v>
      </c>
      <c r="B682" s="62" t="s">
        <v>1993</v>
      </c>
      <c r="C682" s="63"/>
      <c r="D682" s="64"/>
      <c r="E682" s="65"/>
      <c r="F682" s="66"/>
      <c r="G682" s="63"/>
      <c r="H682" s="67"/>
      <c r="I682" s="68"/>
      <c r="J682" s="68"/>
      <c r="K682" s="34"/>
      <c r="L682" s="75">
        <v>682</v>
      </c>
      <c r="M6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82" s="70"/>
      <c r="O682" s="77" t="s">
        <v>2366</v>
      </c>
      <c r="P682" s="79">
        <v>44066.8752662037</v>
      </c>
      <c r="Q682" s="77" t="s">
        <v>2635</v>
      </c>
      <c r="R682" s="80" t="s">
        <v>3627</v>
      </c>
      <c r="S682" s="77" t="s">
        <v>4267</v>
      </c>
      <c r="T682" s="77"/>
      <c r="U682" s="79">
        <v>44066.8752662037</v>
      </c>
      <c r="V682" s="80" t="s">
        <v>4666</v>
      </c>
      <c r="W682" s="77"/>
      <c r="X682" s="77"/>
      <c r="Y682" s="83" t="s">
        <v>6666</v>
      </c>
      <c r="Z682" s="83" t="s">
        <v>8383</v>
      </c>
    </row>
    <row r="683" spans="1:26" x14ac:dyDescent="0.25">
      <c r="A683" s="62" t="s">
        <v>506</v>
      </c>
      <c r="B683" s="62" t="s">
        <v>1988</v>
      </c>
      <c r="C683" s="63"/>
      <c r="D683" s="64"/>
      <c r="E683" s="65"/>
      <c r="F683" s="66"/>
      <c r="G683" s="63"/>
      <c r="H683" s="67"/>
      <c r="I683" s="68"/>
      <c r="J683" s="68"/>
      <c r="K683" s="34"/>
      <c r="L683" s="75">
        <v>683</v>
      </c>
      <c r="M6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83" s="70"/>
      <c r="O683" s="77" t="s">
        <v>2366</v>
      </c>
      <c r="P683" s="79">
        <v>44066.877013888887</v>
      </c>
      <c r="Q683" s="77" t="s">
        <v>2636</v>
      </c>
      <c r="R683" s="80" t="s">
        <v>3628</v>
      </c>
      <c r="S683" s="77" t="s">
        <v>4267</v>
      </c>
      <c r="T683" s="77"/>
      <c r="U683" s="79">
        <v>44066.877013888887</v>
      </c>
      <c r="V683" s="80" t="s">
        <v>4667</v>
      </c>
      <c r="W683" s="77"/>
      <c r="X683" s="77"/>
      <c r="Y683" s="83" t="s">
        <v>6667</v>
      </c>
      <c r="Z683" s="83" t="s">
        <v>8384</v>
      </c>
    </row>
    <row r="684" spans="1:26" x14ac:dyDescent="0.25">
      <c r="A684" s="62" t="s">
        <v>507</v>
      </c>
      <c r="B684" s="62" t="s">
        <v>1994</v>
      </c>
      <c r="C684" s="63"/>
      <c r="D684" s="64"/>
      <c r="E684" s="65"/>
      <c r="F684" s="66"/>
      <c r="G684" s="63"/>
      <c r="H684" s="67"/>
      <c r="I684" s="68"/>
      <c r="J684" s="68"/>
      <c r="K684" s="34"/>
      <c r="L684" s="75">
        <v>684</v>
      </c>
      <c r="M6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84" s="70"/>
      <c r="O684" s="77" t="s">
        <v>2366</v>
      </c>
      <c r="P684" s="79">
        <v>44066.54247685185</v>
      </c>
      <c r="Q684" s="77" t="s">
        <v>2637</v>
      </c>
      <c r="R684" s="80" t="s">
        <v>3629</v>
      </c>
      <c r="S684" s="77" t="s">
        <v>4267</v>
      </c>
      <c r="T684" s="77"/>
      <c r="U684" s="79">
        <v>44066.54247685185</v>
      </c>
      <c r="V684" s="80" t="s">
        <v>4668</v>
      </c>
      <c r="W684" s="77"/>
      <c r="X684" s="77"/>
      <c r="Y684" s="83" t="s">
        <v>6668</v>
      </c>
      <c r="Z684" s="83" t="s">
        <v>8385</v>
      </c>
    </row>
    <row r="685" spans="1:26" x14ac:dyDescent="0.25">
      <c r="A685" s="62" t="s">
        <v>507</v>
      </c>
      <c r="B685" s="62" t="s">
        <v>1995</v>
      </c>
      <c r="C685" s="63"/>
      <c r="D685" s="64"/>
      <c r="E685" s="65"/>
      <c r="F685" s="66"/>
      <c r="G685" s="63"/>
      <c r="H685" s="67"/>
      <c r="I685" s="68"/>
      <c r="J685" s="68"/>
      <c r="K685" s="34"/>
      <c r="L685" s="75">
        <v>685</v>
      </c>
      <c r="M6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85" s="70"/>
      <c r="O685" s="77" t="s">
        <v>2366</v>
      </c>
      <c r="P685" s="79">
        <v>44066.877152777779</v>
      </c>
      <c r="Q685" s="77" t="s">
        <v>2638</v>
      </c>
      <c r="R685" s="80" t="s">
        <v>3630</v>
      </c>
      <c r="S685" s="77" t="s">
        <v>4267</v>
      </c>
      <c r="T685" s="77"/>
      <c r="U685" s="79">
        <v>44066.877152777779</v>
      </c>
      <c r="V685" s="80" t="s">
        <v>4669</v>
      </c>
      <c r="W685" s="77"/>
      <c r="X685" s="77"/>
      <c r="Y685" s="83" t="s">
        <v>6669</v>
      </c>
      <c r="Z685" s="83" t="s">
        <v>8386</v>
      </c>
    </row>
    <row r="686" spans="1:26" x14ac:dyDescent="0.25">
      <c r="A686" s="62" t="s">
        <v>508</v>
      </c>
      <c r="B686" s="62" t="s">
        <v>1996</v>
      </c>
      <c r="C686" s="63"/>
      <c r="D686" s="64"/>
      <c r="E686" s="65"/>
      <c r="F686" s="66"/>
      <c r="G686" s="63"/>
      <c r="H686" s="67"/>
      <c r="I686" s="68"/>
      <c r="J686" s="68"/>
      <c r="K686" s="34"/>
      <c r="L686" s="75">
        <v>686</v>
      </c>
      <c r="M6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86" s="70"/>
      <c r="O686" s="77" t="s">
        <v>2367</v>
      </c>
      <c r="P686" s="79">
        <v>44066.881030092591</v>
      </c>
      <c r="Q686" s="77" t="s">
        <v>2639</v>
      </c>
      <c r="R686" s="80" t="s">
        <v>3631</v>
      </c>
      <c r="S686" s="77" t="s">
        <v>4267</v>
      </c>
      <c r="T686" s="77"/>
      <c r="U686" s="79">
        <v>44066.881030092591</v>
      </c>
      <c r="V686" s="80" t="s">
        <v>4670</v>
      </c>
      <c r="W686" s="77"/>
      <c r="X686" s="77"/>
      <c r="Y686" s="83" t="s">
        <v>6670</v>
      </c>
      <c r="Z686" s="83" t="s">
        <v>8387</v>
      </c>
    </row>
    <row r="687" spans="1:26" x14ac:dyDescent="0.25">
      <c r="A687" s="62" t="s">
        <v>508</v>
      </c>
      <c r="B687" s="62" t="s">
        <v>1977</v>
      </c>
      <c r="C687" s="63"/>
      <c r="D687" s="64"/>
      <c r="E687" s="65"/>
      <c r="F687" s="66"/>
      <c r="G687" s="63"/>
      <c r="H687" s="67"/>
      <c r="I687" s="68"/>
      <c r="J687" s="68"/>
      <c r="K687" s="34"/>
      <c r="L687" s="75">
        <v>687</v>
      </c>
      <c r="M6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87" s="70"/>
      <c r="O687" s="77" t="s">
        <v>2367</v>
      </c>
      <c r="P687" s="79">
        <v>44066.881030092591</v>
      </c>
      <c r="Q687" s="77" t="s">
        <v>2639</v>
      </c>
      <c r="R687" s="80" t="s">
        <v>3631</v>
      </c>
      <c r="S687" s="77" t="s">
        <v>4267</v>
      </c>
      <c r="T687" s="77"/>
      <c r="U687" s="79">
        <v>44066.881030092591</v>
      </c>
      <c r="V687" s="80" t="s">
        <v>4670</v>
      </c>
      <c r="W687" s="77"/>
      <c r="X687" s="77"/>
      <c r="Y687" s="83" t="s">
        <v>6670</v>
      </c>
      <c r="Z687" s="83" t="s">
        <v>8387</v>
      </c>
    </row>
    <row r="688" spans="1:26" x14ac:dyDescent="0.25">
      <c r="A688" s="62" t="s">
        <v>509</v>
      </c>
      <c r="B688" s="62" t="s">
        <v>1863</v>
      </c>
      <c r="C688" s="63"/>
      <c r="D688" s="64"/>
      <c r="E688" s="65"/>
      <c r="F688" s="66"/>
      <c r="G688" s="63"/>
      <c r="H688" s="67"/>
      <c r="I688" s="68"/>
      <c r="J688" s="68"/>
      <c r="K688" s="34"/>
      <c r="L688" s="75">
        <v>688</v>
      </c>
      <c r="M6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88" s="70"/>
      <c r="O688" s="77" t="s">
        <v>2366</v>
      </c>
      <c r="P688" s="79">
        <v>44064.828518518516</v>
      </c>
      <c r="Q688" s="77" t="s">
        <v>2640</v>
      </c>
      <c r="R688" s="80" t="s">
        <v>3632</v>
      </c>
      <c r="S688" s="77" t="s">
        <v>4267</v>
      </c>
      <c r="T688" s="77"/>
      <c r="U688" s="79">
        <v>44064.828518518516</v>
      </c>
      <c r="V688" s="80" t="s">
        <v>4671</v>
      </c>
      <c r="W688" s="77"/>
      <c r="X688" s="77"/>
      <c r="Y688" s="83" t="s">
        <v>6671</v>
      </c>
      <c r="Z688" s="83" t="s">
        <v>8388</v>
      </c>
    </row>
    <row r="689" spans="1:26" x14ac:dyDescent="0.25">
      <c r="A689" s="62" t="s">
        <v>509</v>
      </c>
      <c r="B689" s="62" t="s">
        <v>1871</v>
      </c>
      <c r="C689" s="63"/>
      <c r="D689" s="64"/>
      <c r="E689" s="65"/>
      <c r="F689" s="66"/>
      <c r="G689" s="63"/>
      <c r="H689" s="67"/>
      <c r="I689" s="68"/>
      <c r="J689" s="68"/>
      <c r="K689" s="34"/>
      <c r="L689" s="75">
        <v>689</v>
      </c>
      <c r="M6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89" s="70"/>
      <c r="O689" s="77" t="s">
        <v>2367</v>
      </c>
      <c r="P689" s="79">
        <v>44066.881249999999</v>
      </c>
      <c r="Q689" s="77" t="s">
        <v>2641</v>
      </c>
      <c r="R689" s="80" t="s">
        <v>3633</v>
      </c>
      <c r="S689" s="77" t="s">
        <v>4267</v>
      </c>
      <c r="T689" s="77"/>
      <c r="U689" s="79">
        <v>44066.881249999999</v>
      </c>
      <c r="V689" s="80" t="s">
        <v>4672</v>
      </c>
      <c r="W689" s="77"/>
      <c r="X689" s="77"/>
      <c r="Y689" s="83" t="s">
        <v>6672</v>
      </c>
      <c r="Z689" s="83" t="s">
        <v>7225</v>
      </c>
    </row>
    <row r="690" spans="1:26" x14ac:dyDescent="0.25">
      <c r="A690" s="62" t="s">
        <v>509</v>
      </c>
      <c r="B690" s="62" t="s">
        <v>1872</v>
      </c>
      <c r="C690" s="63"/>
      <c r="D690" s="64"/>
      <c r="E690" s="65"/>
      <c r="F690" s="66"/>
      <c r="G690" s="63"/>
      <c r="H690" s="67"/>
      <c r="I690" s="68"/>
      <c r="J690" s="68"/>
      <c r="K690" s="34"/>
      <c r="L690" s="75">
        <v>690</v>
      </c>
      <c r="M6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90" s="70"/>
      <c r="O690" s="77" t="s">
        <v>2367</v>
      </c>
      <c r="P690" s="79">
        <v>44066.881249999999</v>
      </c>
      <c r="Q690" s="77" t="s">
        <v>2641</v>
      </c>
      <c r="R690" s="80" t="s">
        <v>3633</v>
      </c>
      <c r="S690" s="77" t="s">
        <v>4267</v>
      </c>
      <c r="T690" s="77"/>
      <c r="U690" s="79">
        <v>44066.881249999999</v>
      </c>
      <c r="V690" s="80" t="s">
        <v>4672</v>
      </c>
      <c r="W690" s="77"/>
      <c r="X690" s="77"/>
      <c r="Y690" s="83" t="s">
        <v>6672</v>
      </c>
      <c r="Z690" s="83" t="s">
        <v>7225</v>
      </c>
    </row>
    <row r="691" spans="1:26" x14ac:dyDescent="0.25">
      <c r="A691" s="62" t="s">
        <v>509</v>
      </c>
      <c r="B691" s="62" t="s">
        <v>866</v>
      </c>
      <c r="C691" s="63"/>
      <c r="D691" s="64"/>
      <c r="E691" s="65"/>
      <c r="F691" s="66"/>
      <c r="G691" s="63"/>
      <c r="H691" s="67"/>
      <c r="I691" s="68"/>
      <c r="J691" s="68"/>
      <c r="K691" s="34"/>
      <c r="L691" s="75">
        <v>691</v>
      </c>
      <c r="M6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91" s="70"/>
      <c r="O691" s="77" t="s">
        <v>2366</v>
      </c>
      <c r="P691" s="79">
        <v>44066.881249999999</v>
      </c>
      <c r="Q691" s="77" t="s">
        <v>2641</v>
      </c>
      <c r="R691" s="80" t="s">
        <v>3633</v>
      </c>
      <c r="S691" s="77" t="s">
        <v>4267</v>
      </c>
      <c r="T691" s="77"/>
      <c r="U691" s="79">
        <v>44066.881249999999</v>
      </c>
      <c r="V691" s="80" t="s">
        <v>4672</v>
      </c>
      <c r="W691" s="77"/>
      <c r="X691" s="77"/>
      <c r="Y691" s="83" t="s">
        <v>6672</v>
      </c>
      <c r="Z691" s="83" t="s">
        <v>7225</v>
      </c>
    </row>
    <row r="692" spans="1:26" x14ac:dyDescent="0.25">
      <c r="A692" s="62" t="s">
        <v>510</v>
      </c>
      <c r="B692" s="62" t="s">
        <v>604</v>
      </c>
      <c r="C692" s="63"/>
      <c r="D692" s="64"/>
      <c r="E692" s="65"/>
      <c r="F692" s="66"/>
      <c r="G692" s="63"/>
      <c r="H692" s="67"/>
      <c r="I692" s="68"/>
      <c r="J692" s="68"/>
      <c r="K692" s="34"/>
      <c r="L692" s="75">
        <v>692</v>
      </c>
      <c r="M6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92" s="70"/>
      <c r="O692" s="77" t="s">
        <v>2367</v>
      </c>
      <c r="P692" s="79">
        <v>44066.881979166668</v>
      </c>
      <c r="Q692" s="77" t="s">
        <v>2613</v>
      </c>
      <c r="R692" s="77"/>
      <c r="S692" s="77"/>
      <c r="T692" s="77"/>
      <c r="U692" s="79">
        <v>44066.881979166668</v>
      </c>
      <c r="V692" s="80" t="s">
        <v>4673</v>
      </c>
      <c r="W692" s="77"/>
      <c r="X692" s="77"/>
      <c r="Y692" s="83" t="s">
        <v>6673</v>
      </c>
      <c r="Z692" s="77"/>
    </row>
    <row r="693" spans="1:26" x14ac:dyDescent="0.25">
      <c r="A693" s="62" t="s">
        <v>511</v>
      </c>
      <c r="B693" s="62" t="s">
        <v>604</v>
      </c>
      <c r="C693" s="63"/>
      <c r="D693" s="64"/>
      <c r="E693" s="65"/>
      <c r="F693" s="66"/>
      <c r="G693" s="63"/>
      <c r="H693" s="67"/>
      <c r="I693" s="68"/>
      <c r="J693" s="68"/>
      <c r="K693" s="34"/>
      <c r="L693" s="75">
        <v>693</v>
      </c>
      <c r="M6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93" s="70"/>
      <c r="O693" s="77" t="s">
        <v>2366</v>
      </c>
      <c r="P693" s="79">
        <v>44066.883287037039</v>
      </c>
      <c r="Q693" s="77" t="s">
        <v>2642</v>
      </c>
      <c r="R693" s="80" t="s">
        <v>3634</v>
      </c>
      <c r="S693" s="77" t="s">
        <v>4267</v>
      </c>
      <c r="T693" s="77"/>
      <c r="U693" s="79">
        <v>44066.883287037039</v>
      </c>
      <c r="V693" s="80" t="s">
        <v>4674</v>
      </c>
      <c r="W693" s="77"/>
      <c r="X693" s="77"/>
      <c r="Y693" s="83" t="s">
        <v>6674</v>
      </c>
      <c r="Z693" s="83" t="s">
        <v>6876</v>
      </c>
    </row>
    <row r="694" spans="1:26" x14ac:dyDescent="0.25">
      <c r="A694" s="62" t="s">
        <v>512</v>
      </c>
      <c r="B694" s="62" t="s">
        <v>604</v>
      </c>
      <c r="C694" s="63"/>
      <c r="D694" s="64"/>
      <c r="E694" s="65"/>
      <c r="F694" s="66"/>
      <c r="G694" s="63"/>
      <c r="H694" s="67"/>
      <c r="I694" s="68"/>
      <c r="J694" s="68"/>
      <c r="K694" s="34"/>
      <c r="L694" s="75">
        <v>694</v>
      </c>
      <c r="M6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94" s="70"/>
      <c r="O694" s="77" t="s">
        <v>2367</v>
      </c>
      <c r="P694" s="79">
        <v>44066.884594907409</v>
      </c>
      <c r="Q694" s="77" t="s">
        <v>2613</v>
      </c>
      <c r="R694" s="77"/>
      <c r="S694" s="77"/>
      <c r="T694" s="77"/>
      <c r="U694" s="79">
        <v>44066.884594907409</v>
      </c>
      <c r="V694" s="80" t="s">
        <v>4675</v>
      </c>
      <c r="W694" s="77"/>
      <c r="X694" s="77"/>
      <c r="Y694" s="83" t="s">
        <v>6675</v>
      </c>
      <c r="Z694" s="77"/>
    </row>
    <row r="695" spans="1:26" x14ac:dyDescent="0.25">
      <c r="A695" s="62" t="s">
        <v>513</v>
      </c>
      <c r="B695" s="62" t="s">
        <v>513</v>
      </c>
      <c r="C695" s="63"/>
      <c r="D695" s="64"/>
      <c r="E695" s="65"/>
      <c r="F695" s="66"/>
      <c r="G695" s="63"/>
      <c r="H695" s="67"/>
      <c r="I695" s="68"/>
      <c r="J695" s="68"/>
      <c r="K695" s="34"/>
      <c r="L695" s="75">
        <v>695</v>
      </c>
      <c r="M6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95" s="70"/>
      <c r="O695" s="77" t="s">
        <v>178</v>
      </c>
      <c r="P695" s="79">
        <v>44066.884618055556</v>
      </c>
      <c r="Q695" s="77" t="s">
        <v>2643</v>
      </c>
      <c r="R695" s="80" t="s">
        <v>3635</v>
      </c>
      <c r="S695" s="77" t="s">
        <v>4267</v>
      </c>
      <c r="T695" s="77"/>
      <c r="U695" s="79">
        <v>44066.884618055556</v>
      </c>
      <c r="V695" s="80" t="s">
        <v>4676</v>
      </c>
      <c r="W695" s="77"/>
      <c r="X695" s="77"/>
      <c r="Y695" s="83" t="s">
        <v>6676</v>
      </c>
      <c r="Z695" s="77"/>
    </row>
    <row r="696" spans="1:26" x14ac:dyDescent="0.25">
      <c r="A696" s="62" t="s">
        <v>514</v>
      </c>
      <c r="B696" s="62" t="s">
        <v>604</v>
      </c>
      <c r="C696" s="63"/>
      <c r="D696" s="64"/>
      <c r="E696" s="65"/>
      <c r="F696" s="66"/>
      <c r="G696" s="63"/>
      <c r="H696" s="67"/>
      <c r="I696" s="68"/>
      <c r="J696" s="68"/>
      <c r="K696" s="34"/>
      <c r="L696" s="75">
        <v>696</v>
      </c>
      <c r="M6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96" s="70"/>
      <c r="O696" s="77" t="s">
        <v>2367</v>
      </c>
      <c r="P696" s="79">
        <v>44066.887638888889</v>
      </c>
      <c r="Q696" s="77" t="s">
        <v>2613</v>
      </c>
      <c r="R696" s="77"/>
      <c r="S696" s="77"/>
      <c r="T696" s="77"/>
      <c r="U696" s="79">
        <v>44066.887638888889</v>
      </c>
      <c r="V696" s="80" t="s">
        <v>4677</v>
      </c>
      <c r="W696" s="77"/>
      <c r="X696" s="77"/>
      <c r="Y696" s="83" t="s">
        <v>6677</v>
      </c>
      <c r="Z696" s="77"/>
    </row>
    <row r="697" spans="1:26" x14ac:dyDescent="0.25">
      <c r="A697" s="62" t="s">
        <v>515</v>
      </c>
      <c r="B697" s="62" t="s">
        <v>1977</v>
      </c>
      <c r="C697" s="63"/>
      <c r="D697" s="64"/>
      <c r="E697" s="65"/>
      <c r="F697" s="66"/>
      <c r="G697" s="63"/>
      <c r="H697" s="67"/>
      <c r="I697" s="68"/>
      <c r="J697" s="68"/>
      <c r="K697" s="34"/>
      <c r="L697" s="75">
        <v>697</v>
      </c>
      <c r="M6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97" s="70"/>
      <c r="O697" s="77" t="s">
        <v>2367</v>
      </c>
      <c r="P697" s="79">
        <v>44066.891284722224</v>
      </c>
      <c r="Q697" s="77" t="s">
        <v>2644</v>
      </c>
      <c r="R697" s="80" t="s">
        <v>3636</v>
      </c>
      <c r="S697" s="77" t="s">
        <v>4267</v>
      </c>
      <c r="T697" s="77"/>
      <c r="U697" s="79">
        <v>44066.891284722224</v>
      </c>
      <c r="V697" s="80" t="s">
        <v>4678</v>
      </c>
      <c r="W697" s="77"/>
      <c r="X697" s="77"/>
      <c r="Y697" s="83" t="s">
        <v>6678</v>
      </c>
      <c r="Z697" s="83" t="s">
        <v>6690</v>
      </c>
    </row>
    <row r="698" spans="1:26" x14ac:dyDescent="0.25">
      <c r="A698" s="62" t="s">
        <v>515</v>
      </c>
      <c r="B698" s="62" t="s">
        <v>1997</v>
      </c>
      <c r="C698" s="63"/>
      <c r="D698" s="64"/>
      <c r="E698" s="65"/>
      <c r="F698" s="66"/>
      <c r="G698" s="63"/>
      <c r="H698" s="67"/>
      <c r="I698" s="68"/>
      <c r="J698" s="68"/>
      <c r="K698" s="34"/>
      <c r="L698" s="75">
        <v>698</v>
      </c>
      <c r="M6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98" s="70"/>
      <c r="O698" s="77" t="s">
        <v>2367</v>
      </c>
      <c r="P698" s="79">
        <v>44066.891284722224</v>
      </c>
      <c r="Q698" s="77" t="s">
        <v>2644</v>
      </c>
      <c r="R698" s="80" t="s">
        <v>3636</v>
      </c>
      <c r="S698" s="77" t="s">
        <v>4267</v>
      </c>
      <c r="T698" s="77"/>
      <c r="U698" s="79">
        <v>44066.891284722224</v>
      </c>
      <c r="V698" s="80" t="s">
        <v>4678</v>
      </c>
      <c r="W698" s="77"/>
      <c r="X698" s="77"/>
      <c r="Y698" s="83" t="s">
        <v>6678</v>
      </c>
      <c r="Z698" s="83" t="s">
        <v>6690</v>
      </c>
    </row>
    <row r="699" spans="1:26" x14ac:dyDescent="0.25">
      <c r="A699" s="62" t="s">
        <v>515</v>
      </c>
      <c r="B699" s="62" t="s">
        <v>527</v>
      </c>
      <c r="C699" s="63"/>
      <c r="D699" s="64"/>
      <c r="E699" s="65"/>
      <c r="F699" s="66"/>
      <c r="G699" s="63"/>
      <c r="H699" s="67"/>
      <c r="I699" s="68"/>
      <c r="J699" s="68"/>
      <c r="K699" s="34"/>
      <c r="L699" s="75">
        <v>699</v>
      </c>
      <c r="M6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699" s="70"/>
      <c r="O699" s="77" t="s">
        <v>2366</v>
      </c>
      <c r="P699" s="79">
        <v>44066.891284722224</v>
      </c>
      <c r="Q699" s="77" t="s">
        <v>2644</v>
      </c>
      <c r="R699" s="80" t="s">
        <v>3636</v>
      </c>
      <c r="S699" s="77" t="s">
        <v>4267</v>
      </c>
      <c r="T699" s="77"/>
      <c r="U699" s="79">
        <v>44066.891284722224</v>
      </c>
      <c r="V699" s="80" t="s">
        <v>4678</v>
      </c>
      <c r="W699" s="77"/>
      <c r="X699" s="77"/>
      <c r="Y699" s="83" t="s">
        <v>6678</v>
      </c>
      <c r="Z699" s="83" t="s">
        <v>6690</v>
      </c>
    </row>
    <row r="700" spans="1:26" x14ac:dyDescent="0.25">
      <c r="A700" s="62" t="s">
        <v>516</v>
      </c>
      <c r="B700" s="62" t="s">
        <v>516</v>
      </c>
      <c r="C700" s="63"/>
      <c r="D700" s="64"/>
      <c r="E700" s="65"/>
      <c r="F700" s="66"/>
      <c r="G700" s="63"/>
      <c r="H700" s="67"/>
      <c r="I700" s="68"/>
      <c r="J700" s="68"/>
      <c r="K700" s="34"/>
      <c r="L700" s="75">
        <v>700</v>
      </c>
      <c r="M7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00" s="70"/>
      <c r="O700" s="77" t="s">
        <v>178</v>
      </c>
      <c r="P700" s="79">
        <v>44066.892245370371</v>
      </c>
      <c r="Q700" s="77" t="s">
        <v>2645</v>
      </c>
      <c r="R700" s="80" t="s">
        <v>3637</v>
      </c>
      <c r="S700" s="77" t="s">
        <v>4267</v>
      </c>
      <c r="T700" s="77"/>
      <c r="U700" s="79">
        <v>44066.892245370371</v>
      </c>
      <c r="V700" s="80" t="s">
        <v>4679</v>
      </c>
      <c r="W700" s="77"/>
      <c r="X700" s="77"/>
      <c r="Y700" s="83" t="s">
        <v>6679</v>
      </c>
      <c r="Z700" s="77"/>
    </row>
    <row r="701" spans="1:26" x14ac:dyDescent="0.25">
      <c r="A701" s="62" t="s">
        <v>517</v>
      </c>
      <c r="B701" s="62" t="s">
        <v>1988</v>
      </c>
      <c r="C701" s="63"/>
      <c r="D701" s="64"/>
      <c r="E701" s="65"/>
      <c r="F701" s="66"/>
      <c r="G701" s="63"/>
      <c r="H701" s="67"/>
      <c r="I701" s="68"/>
      <c r="J701" s="68"/>
      <c r="K701" s="34"/>
      <c r="L701" s="75">
        <v>701</v>
      </c>
      <c r="M7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01" s="70"/>
      <c r="O701" s="77" t="s">
        <v>2366</v>
      </c>
      <c r="P701" s="79">
        <v>44066.897372685184</v>
      </c>
      <c r="Q701" s="77" t="s">
        <v>2646</v>
      </c>
      <c r="R701" s="80" t="s">
        <v>3638</v>
      </c>
      <c r="S701" s="77" t="s">
        <v>4267</v>
      </c>
      <c r="T701" s="77"/>
      <c r="U701" s="79">
        <v>44066.897372685184</v>
      </c>
      <c r="V701" s="80" t="s">
        <v>4680</v>
      </c>
      <c r="W701" s="77"/>
      <c r="X701" s="77"/>
      <c r="Y701" s="83" t="s">
        <v>6680</v>
      </c>
      <c r="Z701" s="83" t="s">
        <v>8389</v>
      </c>
    </row>
    <row r="702" spans="1:26" x14ac:dyDescent="0.25">
      <c r="A702" s="62" t="s">
        <v>518</v>
      </c>
      <c r="B702" s="62" t="s">
        <v>1989</v>
      </c>
      <c r="C702" s="63"/>
      <c r="D702" s="64"/>
      <c r="E702" s="65"/>
      <c r="F702" s="66"/>
      <c r="G702" s="63"/>
      <c r="H702" s="67"/>
      <c r="I702" s="68"/>
      <c r="J702" s="68"/>
      <c r="K702" s="34"/>
      <c r="L702" s="75">
        <v>702</v>
      </c>
      <c r="M7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02" s="70"/>
      <c r="O702" s="77" t="s">
        <v>2367</v>
      </c>
      <c r="P702" s="79">
        <v>44066.899629629632</v>
      </c>
      <c r="Q702" s="77" t="s">
        <v>2647</v>
      </c>
      <c r="R702" s="77"/>
      <c r="S702" s="77"/>
      <c r="T702" s="77"/>
      <c r="U702" s="79">
        <v>44066.899629629632</v>
      </c>
      <c r="V702" s="80" t="s">
        <v>4681</v>
      </c>
      <c r="W702" s="77"/>
      <c r="X702" s="77"/>
      <c r="Y702" s="83" t="s">
        <v>6681</v>
      </c>
      <c r="Z702" s="77"/>
    </row>
    <row r="703" spans="1:26" x14ac:dyDescent="0.25">
      <c r="A703" s="62" t="s">
        <v>518</v>
      </c>
      <c r="B703" s="62" t="s">
        <v>1998</v>
      </c>
      <c r="C703" s="63"/>
      <c r="D703" s="64"/>
      <c r="E703" s="65"/>
      <c r="F703" s="66"/>
      <c r="G703" s="63"/>
      <c r="H703" s="67"/>
      <c r="I703" s="68"/>
      <c r="J703" s="68"/>
      <c r="K703" s="34"/>
      <c r="L703" s="75">
        <v>703</v>
      </c>
      <c r="M7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03" s="70"/>
      <c r="O703" s="77" t="s">
        <v>2367</v>
      </c>
      <c r="P703" s="79">
        <v>44066.899629629632</v>
      </c>
      <c r="Q703" s="77" t="s">
        <v>2647</v>
      </c>
      <c r="R703" s="77"/>
      <c r="S703" s="77"/>
      <c r="T703" s="77"/>
      <c r="U703" s="79">
        <v>44066.899629629632</v>
      </c>
      <c r="V703" s="80" t="s">
        <v>4681</v>
      </c>
      <c r="W703" s="77"/>
      <c r="X703" s="77"/>
      <c r="Y703" s="83" t="s">
        <v>6681</v>
      </c>
      <c r="Z703" s="77"/>
    </row>
    <row r="704" spans="1:26" x14ac:dyDescent="0.25">
      <c r="A704" s="62" t="s">
        <v>518</v>
      </c>
      <c r="B704" s="62" t="s">
        <v>744</v>
      </c>
      <c r="C704" s="63"/>
      <c r="D704" s="64"/>
      <c r="E704" s="65"/>
      <c r="F704" s="66"/>
      <c r="G704" s="63"/>
      <c r="H704" s="67"/>
      <c r="I704" s="68"/>
      <c r="J704" s="68"/>
      <c r="K704" s="34"/>
      <c r="L704" s="75">
        <v>704</v>
      </c>
      <c r="M7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04" s="70"/>
      <c r="O704" s="77" t="s">
        <v>2367</v>
      </c>
      <c r="P704" s="79">
        <v>44066.899629629632</v>
      </c>
      <c r="Q704" s="77" t="s">
        <v>2647</v>
      </c>
      <c r="R704" s="77"/>
      <c r="S704" s="77"/>
      <c r="T704" s="77"/>
      <c r="U704" s="79">
        <v>44066.899629629632</v>
      </c>
      <c r="V704" s="80" t="s">
        <v>4681</v>
      </c>
      <c r="W704" s="77"/>
      <c r="X704" s="77"/>
      <c r="Y704" s="83" t="s">
        <v>6681</v>
      </c>
      <c r="Z704" s="77"/>
    </row>
    <row r="705" spans="1:26" x14ac:dyDescent="0.25">
      <c r="A705" s="62" t="s">
        <v>519</v>
      </c>
      <c r="B705" s="62" t="s">
        <v>614</v>
      </c>
      <c r="C705" s="63"/>
      <c r="D705" s="64"/>
      <c r="E705" s="65"/>
      <c r="F705" s="66"/>
      <c r="G705" s="63"/>
      <c r="H705" s="67"/>
      <c r="I705" s="68"/>
      <c r="J705" s="68"/>
      <c r="K705" s="34"/>
      <c r="L705" s="75">
        <v>705</v>
      </c>
      <c r="M7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05" s="70"/>
      <c r="O705" s="77" t="s">
        <v>2367</v>
      </c>
      <c r="P705" s="79">
        <v>44066.90457175926</v>
      </c>
      <c r="Q705" s="77" t="s">
        <v>2567</v>
      </c>
      <c r="R705" s="77"/>
      <c r="S705" s="77"/>
      <c r="T705" s="77"/>
      <c r="U705" s="79">
        <v>44066.90457175926</v>
      </c>
      <c r="V705" s="80" t="s">
        <v>4682</v>
      </c>
      <c r="W705" s="77"/>
      <c r="X705" s="77"/>
      <c r="Y705" s="83" t="s">
        <v>6682</v>
      </c>
      <c r="Z705" s="77"/>
    </row>
    <row r="706" spans="1:26" x14ac:dyDescent="0.25">
      <c r="A706" s="62" t="s">
        <v>520</v>
      </c>
      <c r="B706" s="62" t="s">
        <v>1999</v>
      </c>
      <c r="C706" s="63"/>
      <c r="D706" s="64"/>
      <c r="E706" s="65"/>
      <c r="F706" s="66"/>
      <c r="G706" s="63"/>
      <c r="H706" s="67"/>
      <c r="I706" s="68"/>
      <c r="J706" s="68"/>
      <c r="K706" s="34"/>
      <c r="L706" s="75">
        <v>706</v>
      </c>
      <c r="M7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06" s="70"/>
      <c r="O706" s="77" t="s">
        <v>2366</v>
      </c>
      <c r="P706" s="79">
        <v>44066.905833333331</v>
      </c>
      <c r="Q706" s="77" t="s">
        <v>2648</v>
      </c>
      <c r="R706" s="80" t="s">
        <v>3639</v>
      </c>
      <c r="S706" s="77" t="s">
        <v>4267</v>
      </c>
      <c r="T706" s="77"/>
      <c r="U706" s="79">
        <v>44066.905833333331</v>
      </c>
      <c r="V706" s="80" t="s">
        <v>4683</v>
      </c>
      <c r="W706" s="77"/>
      <c r="X706" s="77"/>
      <c r="Y706" s="83" t="s">
        <v>6683</v>
      </c>
      <c r="Z706" s="83" t="s">
        <v>8390</v>
      </c>
    </row>
    <row r="707" spans="1:26" x14ac:dyDescent="0.25">
      <c r="A707" s="62" t="s">
        <v>521</v>
      </c>
      <c r="B707" s="62" t="s">
        <v>1989</v>
      </c>
      <c r="C707" s="63"/>
      <c r="D707" s="64"/>
      <c r="E707" s="65"/>
      <c r="F707" s="66"/>
      <c r="G707" s="63"/>
      <c r="H707" s="67"/>
      <c r="I707" s="68"/>
      <c r="J707" s="68"/>
      <c r="K707" s="34"/>
      <c r="L707" s="75">
        <v>707</v>
      </c>
      <c r="M7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07" s="70"/>
      <c r="O707" s="77" t="s">
        <v>2367</v>
      </c>
      <c r="P707" s="79">
        <v>44066.906423611108</v>
      </c>
      <c r="Q707" s="77" t="s">
        <v>2615</v>
      </c>
      <c r="R707" s="77"/>
      <c r="S707" s="77"/>
      <c r="T707" s="77"/>
      <c r="U707" s="79">
        <v>44066.906423611108</v>
      </c>
      <c r="V707" s="80" t="s">
        <v>4684</v>
      </c>
      <c r="W707" s="77"/>
      <c r="X707" s="77"/>
      <c r="Y707" s="83" t="s">
        <v>6684</v>
      </c>
      <c r="Z707" s="77"/>
    </row>
    <row r="708" spans="1:26" x14ac:dyDescent="0.25">
      <c r="A708" s="62" t="s">
        <v>521</v>
      </c>
      <c r="B708" s="62" t="s">
        <v>1990</v>
      </c>
      <c r="C708" s="63"/>
      <c r="D708" s="64"/>
      <c r="E708" s="65"/>
      <c r="F708" s="66"/>
      <c r="G708" s="63"/>
      <c r="H708" s="67"/>
      <c r="I708" s="68"/>
      <c r="J708" s="68"/>
      <c r="K708" s="34"/>
      <c r="L708" s="75">
        <v>708</v>
      </c>
      <c r="M7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08" s="70"/>
      <c r="O708" s="77" t="s">
        <v>2367</v>
      </c>
      <c r="P708" s="79">
        <v>44066.906423611108</v>
      </c>
      <c r="Q708" s="77" t="s">
        <v>2615</v>
      </c>
      <c r="R708" s="77"/>
      <c r="S708" s="77"/>
      <c r="T708" s="77"/>
      <c r="U708" s="79">
        <v>44066.906423611108</v>
      </c>
      <c r="V708" s="80" t="s">
        <v>4684</v>
      </c>
      <c r="W708" s="77"/>
      <c r="X708" s="77"/>
      <c r="Y708" s="83" t="s">
        <v>6684</v>
      </c>
      <c r="Z708" s="77"/>
    </row>
    <row r="709" spans="1:26" x14ac:dyDescent="0.25">
      <c r="A709" s="62" t="s">
        <v>521</v>
      </c>
      <c r="B709" s="62" t="s">
        <v>743</v>
      </c>
      <c r="C709" s="63"/>
      <c r="D709" s="64"/>
      <c r="E709" s="65"/>
      <c r="F709" s="66"/>
      <c r="G709" s="63"/>
      <c r="H709" s="67"/>
      <c r="I709" s="68"/>
      <c r="J709" s="68"/>
      <c r="K709" s="34"/>
      <c r="L709" s="75">
        <v>709</v>
      </c>
      <c r="M7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09" s="70"/>
      <c r="O709" s="77" t="s">
        <v>2367</v>
      </c>
      <c r="P709" s="79">
        <v>44066.906423611108</v>
      </c>
      <c r="Q709" s="77" t="s">
        <v>2615</v>
      </c>
      <c r="R709" s="77"/>
      <c r="S709" s="77"/>
      <c r="T709" s="77"/>
      <c r="U709" s="79">
        <v>44066.906423611108</v>
      </c>
      <c r="V709" s="80" t="s">
        <v>4684</v>
      </c>
      <c r="W709" s="77"/>
      <c r="X709" s="77"/>
      <c r="Y709" s="83" t="s">
        <v>6684</v>
      </c>
      <c r="Z709" s="77"/>
    </row>
    <row r="710" spans="1:26" x14ac:dyDescent="0.25">
      <c r="A710" s="62" t="s">
        <v>522</v>
      </c>
      <c r="B710" s="62" t="s">
        <v>614</v>
      </c>
      <c r="C710" s="63"/>
      <c r="D710" s="64"/>
      <c r="E710" s="65"/>
      <c r="F710" s="66"/>
      <c r="G710" s="63"/>
      <c r="H710" s="67"/>
      <c r="I710" s="68"/>
      <c r="J710" s="68"/>
      <c r="K710" s="34"/>
      <c r="L710" s="75">
        <v>710</v>
      </c>
      <c r="M7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10" s="70"/>
      <c r="O710" s="77" t="s">
        <v>2367</v>
      </c>
      <c r="P710" s="79">
        <v>44066.906782407408</v>
      </c>
      <c r="Q710" s="77" t="s">
        <v>2567</v>
      </c>
      <c r="R710" s="77"/>
      <c r="S710" s="77"/>
      <c r="T710" s="77"/>
      <c r="U710" s="79">
        <v>44066.906782407408</v>
      </c>
      <c r="V710" s="80" t="s">
        <v>4685</v>
      </c>
      <c r="W710" s="77"/>
      <c r="X710" s="77"/>
      <c r="Y710" s="83" t="s">
        <v>6685</v>
      </c>
      <c r="Z710" s="77"/>
    </row>
    <row r="711" spans="1:26" x14ac:dyDescent="0.25">
      <c r="A711" s="62" t="s">
        <v>523</v>
      </c>
      <c r="B711" s="62" t="s">
        <v>2000</v>
      </c>
      <c r="C711" s="63"/>
      <c r="D711" s="64"/>
      <c r="E711" s="65"/>
      <c r="F711" s="66"/>
      <c r="G711" s="63"/>
      <c r="H711" s="67"/>
      <c r="I711" s="68"/>
      <c r="J711" s="68"/>
      <c r="K711" s="34"/>
      <c r="L711" s="75">
        <v>711</v>
      </c>
      <c r="M7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11" s="70"/>
      <c r="O711" s="77" t="s">
        <v>2367</v>
      </c>
      <c r="P711" s="79">
        <v>44066.908009259256</v>
      </c>
      <c r="Q711" s="77" t="s">
        <v>2649</v>
      </c>
      <c r="R711" s="77"/>
      <c r="S711" s="77"/>
      <c r="T711" s="77"/>
      <c r="U711" s="79">
        <v>44066.908009259256</v>
      </c>
      <c r="V711" s="80" t="s">
        <v>4686</v>
      </c>
      <c r="W711" s="77"/>
      <c r="X711" s="77"/>
      <c r="Y711" s="83" t="s">
        <v>6686</v>
      </c>
      <c r="Z711" s="77"/>
    </row>
    <row r="712" spans="1:26" x14ac:dyDescent="0.25">
      <c r="A712" s="62" t="s">
        <v>523</v>
      </c>
      <c r="B712" s="62" t="s">
        <v>1132</v>
      </c>
      <c r="C712" s="63"/>
      <c r="D712" s="64"/>
      <c r="E712" s="65"/>
      <c r="F712" s="66"/>
      <c r="G712" s="63"/>
      <c r="H712" s="67"/>
      <c r="I712" s="68"/>
      <c r="J712" s="68"/>
      <c r="K712" s="34"/>
      <c r="L712" s="75">
        <v>712</v>
      </c>
      <c r="M7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12" s="70"/>
      <c r="O712" s="77" t="s">
        <v>2367</v>
      </c>
      <c r="P712" s="79">
        <v>44066.908009259256</v>
      </c>
      <c r="Q712" s="77" t="s">
        <v>2649</v>
      </c>
      <c r="R712" s="77"/>
      <c r="S712" s="77"/>
      <c r="T712" s="77"/>
      <c r="U712" s="79">
        <v>44066.908009259256</v>
      </c>
      <c r="V712" s="80" t="s">
        <v>4686</v>
      </c>
      <c r="W712" s="77"/>
      <c r="X712" s="77"/>
      <c r="Y712" s="83" t="s">
        <v>6686</v>
      </c>
      <c r="Z712" s="77"/>
    </row>
    <row r="713" spans="1:26" x14ac:dyDescent="0.25">
      <c r="A713" s="62" t="s">
        <v>524</v>
      </c>
      <c r="B713" s="62" t="s">
        <v>604</v>
      </c>
      <c r="C713" s="63"/>
      <c r="D713" s="64"/>
      <c r="E713" s="65"/>
      <c r="F713" s="66"/>
      <c r="G713" s="63"/>
      <c r="H713" s="67"/>
      <c r="I713" s="68"/>
      <c r="J713" s="68"/>
      <c r="K713" s="34"/>
      <c r="L713" s="75">
        <v>713</v>
      </c>
      <c r="M7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13" s="70"/>
      <c r="O713" s="77" t="s">
        <v>2367</v>
      </c>
      <c r="P713" s="79">
        <v>44066.914375</v>
      </c>
      <c r="Q713" s="77" t="s">
        <v>2613</v>
      </c>
      <c r="R713" s="77"/>
      <c r="S713" s="77"/>
      <c r="T713" s="77"/>
      <c r="U713" s="79">
        <v>44066.914375</v>
      </c>
      <c r="V713" s="80" t="s">
        <v>4687</v>
      </c>
      <c r="W713" s="77"/>
      <c r="X713" s="77"/>
      <c r="Y713" s="83" t="s">
        <v>6687</v>
      </c>
      <c r="Z713" s="77"/>
    </row>
    <row r="714" spans="1:26" x14ac:dyDescent="0.25">
      <c r="A714" s="62" t="s">
        <v>525</v>
      </c>
      <c r="B714" s="62" t="s">
        <v>2001</v>
      </c>
      <c r="C714" s="63"/>
      <c r="D714" s="64"/>
      <c r="E714" s="65"/>
      <c r="F714" s="66"/>
      <c r="G714" s="63"/>
      <c r="H714" s="67"/>
      <c r="I714" s="68"/>
      <c r="J714" s="68"/>
      <c r="K714" s="34"/>
      <c r="L714" s="75">
        <v>714</v>
      </c>
      <c r="M7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14" s="70"/>
      <c r="O714" s="77" t="s">
        <v>2367</v>
      </c>
      <c r="P714" s="79">
        <v>44066.914444444446</v>
      </c>
      <c r="Q714" s="77" t="s">
        <v>2650</v>
      </c>
      <c r="R714" s="77"/>
      <c r="S714" s="77"/>
      <c r="T714" s="77"/>
      <c r="U714" s="79">
        <v>44066.914444444446</v>
      </c>
      <c r="V714" s="80" t="s">
        <v>4688</v>
      </c>
      <c r="W714" s="77"/>
      <c r="X714" s="77"/>
      <c r="Y714" s="83" t="s">
        <v>6688</v>
      </c>
      <c r="Z714" s="77"/>
    </row>
    <row r="715" spans="1:26" x14ac:dyDescent="0.25">
      <c r="A715" s="62" t="s">
        <v>525</v>
      </c>
      <c r="B715" s="62" t="s">
        <v>2002</v>
      </c>
      <c r="C715" s="63"/>
      <c r="D715" s="64"/>
      <c r="E715" s="65"/>
      <c r="F715" s="66"/>
      <c r="G715" s="63"/>
      <c r="H715" s="67"/>
      <c r="I715" s="68"/>
      <c r="J715" s="68"/>
      <c r="K715" s="34"/>
      <c r="L715" s="75">
        <v>715</v>
      </c>
      <c r="M7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15" s="70"/>
      <c r="O715" s="77" t="s">
        <v>2367</v>
      </c>
      <c r="P715" s="79">
        <v>44066.914444444446</v>
      </c>
      <c r="Q715" s="77" t="s">
        <v>2650</v>
      </c>
      <c r="R715" s="77"/>
      <c r="S715" s="77"/>
      <c r="T715" s="77"/>
      <c r="U715" s="79">
        <v>44066.914444444446</v>
      </c>
      <c r="V715" s="80" t="s">
        <v>4688</v>
      </c>
      <c r="W715" s="77"/>
      <c r="X715" s="77"/>
      <c r="Y715" s="83" t="s">
        <v>6688</v>
      </c>
      <c r="Z715" s="77"/>
    </row>
    <row r="716" spans="1:26" x14ac:dyDescent="0.25">
      <c r="A716" s="62" t="s">
        <v>525</v>
      </c>
      <c r="B716" s="62" t="s">
        <v>540</v>
      </c>
      <c r="C716" s="63"/>
      <c r="D716" s="64"/>
      <c r="E716" s="65"/>
      <c r="F716" s="66"/>
      <c r="G716" s="63"/>
      <c r="H716" s="67"/>
      <c r="I716" s="68"/>
      <c r="J716" s="68"/>
      <c r="K716" s="34"/>
      <c r="L716" s="75">
        <v>716</v>
      </c>
      <c r="M7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16" s="70"/>
      <c r="O716" s="77" t="s">
        <v>2367</v>
      </c>
      <c r="P716" s="79">
        <v>44066.914444444446</v>
      </c>
      <c r="Q716" s="77" t="s">
        <v>2650</v>
      </c>
      <c r="R716" s="77"/>
      <c r="S716" s="77"/>
      <c r="T716" s="77"/>
      <c r="U716" s="79">
        <v>44066.914444444446</v>
      </c>
      <c r="V716" s="80" t="s">
        <v>4688</v>
      </c>
      <c r="W716" s="77"/>
      <c r="X716" s="77"/>
      <c r="Y716" s="83" t="s">
        <v>6688</v>
      </c>
      <c r="Z716" s="77"/>
    </row>
    <row r="717" spans="1:26" x14ac:dyDescent="0.25">
      <c r="A717" s="62" t="s">
        <v>526</v>
      </c>
      <c r="B717" s="62" t="s">
        <v>604</v>
      </c>
      <c r="C717" s="63"/>
      <c r="D717" s="64"/>
      <c r="E717" s="65"/>
      <c r="F717" s="66"/>
      <c r="G717" s="63"/>
      <c r="H717" s="67"/>
      <c r="I717" s="68"/>
      <c r="J717" s="68"/>
      <c r="K717" s="34"/>
      <c r="L717" s="75">
        <v>717</v>
      </c>
      <c r="M7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17" s="70"/>
      <c r="O717" s="77" t="s">
        <v>2367</v>
      </c>
      <c r="P717" s="79">
        <v>44066.918032407404</v>
      </c>
      <c r="Q717" s="77" t="s">
        <v>2613</v>
      </c>
      <c r="R717" s="77"/>
      <c r="S717" s="77"/>
      <c r="T717" s="77"/>
      <c r="U717" s="79">
        <v>44066.918032407404</v>
      </c>
      <c r="V717" s="80" t="s">
        <v>4689</v>
      </c>
      <c r="W717" s="77"/>
      <c r="X717" s="77"/>
      <c r="Y717" s="83" t="s">
        <v>6689</v>
      </c>
      <c r="Z717" s="77"/>
    </row>
    <row r="718" spans="1:26" x14ac:dyDescent="0.25">
      <c r="A718" s="62" t="s">
        <v>527</v>
      </c>
      <c r="B718" s="62" t="s">
        <v>1997</v>
      </c>
      <c r="C718" s="63"/>
      <c r="D718" s="64"/>
      <c r="E718" s="65"/>
      <c r="F718" s="66"/>
      <c r="G718" s="63"/>
      <c r="H718" s="67"/>
      <c r="I718" s="68"/>
      <c r="J718" s="68"/>
      <c r="K718" s="34"/>
      <c r="L718" s="75">
        <v>718</v>
      </c>
      <c r="M7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18" s="70"/>
      <c r="O718" s="77" t="s">
        <v>2366</v>
      </c>
      <c r="P718" s="79">
        <v>44066.890023148146</v>
      </c>
      <c r="Q718" s="77" t="s">
        <v>2651</v>
      </c>
      <c r="R718" s="80" t="s">
        <v>3640</v>
      </c>
      <c r="S718" s="77" t="s">
        <v>4267</v>
      </c>
      <c r="T718" s="77"/>
      <c r="U718" s="79">
        <v>44066.890023148146</v>
      </c>
      <c r="V718" s="80" t="s">
        <v>4690</v>
      </c>
      <c r="W718" s="77"/>
      <c r="X718" s="77"/>
      <c r="Y718" s="83" t="s">
        <v>6690</v>
      </c>
      <c r="Z718" s="83" t="s">
        <v>8391</v>
      </c>
    </row>
    <row r="719" spans="1:26" x14ac:dyDescent="0.25">
      <c r="A719" s="62" t="s">
        <v>528</v>
      </c>
      <c r="B719" s="62" t="s">
        <v>1997</v>
      </c>
      <c r="C719" s="63"/>
      <c r="D719" s="64"/>
      <c r="E719" s="65"/>
      <c r="F719" s="66"/>
      <c r="G719" s="63"/>
      <c r="H719" s="67"/>
      <c r="I719" s="68"/>
      <c r="J719" s="68"/>
      <c r="K719" s="34"/>
      <c r="L719" s="75">
        <v>719</v>
      </c>
      <c r="M7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19" s="70"/>
      <c r="O719" s="77" t="s">
        <v>2367</v>
      </c>
      <c r="P719" s="79">
        <v>44066.891226851854</v>
      </c>
      <c r="Q719" s="77" t="s">
        <v>2652</v>
      </c>
      <c r="R719" s="80" t="s">
        <v>3641</v>
      </c>
      <c r="S719" s="77" t="s">
        <v>4267</v>
      </c>
      <c r="T719" s="77"/>
      <c r="U719" s="79">
        <v>44066.891226851854</v>
      </c>
      <c r="V719" s="80" t="s">
        <v>4691</v>
      </c>
      <c r="W719" s="77"/>
      <c r="X719" s="77"/>
      <c r="Y719" s="83" t="s">
        <v>6691</v>
      </c>
      <c r="Z719" s="83" t="s">
        <v>6690</v>
      </c>
    </row>
    <row r="720" spans="1:26" x14ac:dyDescent="0.25">
      <c r="A720" s="62" t="s">
        <v>529</v>
      </c>
      <c r="B720" s="62" t="s">
        <v>1997</v>
      </c>
      <c r="C720" s="63"/>
      <c r="D720" s="64"/>
      <c r="E720" s="65"/>
      <c r="F720" s="66"/>
      <c r="G720" s="63"/>
      <c r="H720" s="67"/>
      <c r="I720" s="68"/>
      <c r="J720" s="68"/>
      <c r="K720" s="34"/>
      <c r="L720" s="75">
        <v>720</v>
      </c>
      <c r="M7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20" s="70"/>
      <c r="O720" s="77" t="s">
        <v>2367</v>
      </c>
      <c r="P720" s="79">
        <v>44066.919629629629</v>
      </c>
      <c r="Q720" s="77" t="s">
        <v>2653</v>
      </c>
      <c r="R720" s="80" t="s">
        <v>3642</v>
      </c>
      <c r="S720" s="77" t="s">
        <v>4267</v>
      </c>
      <c r="T720" s="77"/>
      <c r="U720" s="79">
        <v>44066.919629629629</v>
      </c>
      <c r="V720" s="80" t="s">
        <v>4692</v>
      </c>
      <c r="W720" s="77"/>
      <c r="X720" s="77"/>
      <c r="Y720" s="83" t="s">
        <v>6692</v>
      </c>
      <c r="Z720" s="83" t="s">
        <v>6691</v>
      </c>
    </row>
    <row r="721" spans="1:26" x14ac:dyDescent="0.25">
      <c r="A721" s="62" t="s">
        <v>527</v>
      </c>
      <c r="B721" s="62" t="s">
        <v>1977</v>
      </c>
      <c r="C721" s="63"/>
      <c r="D721" s="64"/>
      <c r="E721" s="65"/>
      <c r="F721" s="66"/>
      <c r="G721" s="63"/>
      <c r="H721" s="67"/>
      <c r="I721" s="68"/>
      <c r="J721" s="68"/>
      <c r="K721" s="34"/>
      <c r="L721" s="75">
        <v>721</v>
      </c>
      <c r="M7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21" s="70"/>
      <c r="O721" s="77" t="s">
        <v>2367</v>
      </c>
      <c r="P721" s="79">
        <v>44066.890023148146</v>
      </c>
      <c r="Q721" s="77" t="s">
        <v>2651</v>
      </c>
      <c r="R721" s="80" t="s">
        <v>3640</v>
      </c>
      <c r="S721" s="77" t="s">
        <v>4267</v>
      </c>
      <c r="T721" s="77"/>
      <c r="U721" s="79">
        <v>44066.890023148146</v>
      </c>
      <c r="V721" s="80" t="s">
        <v>4690</v>
      </c>
      <c r="W721" s="77"/>
      <c r="X721" s="77"/>
      <c r="Y721" s="83" t="s">
        <v>6690</v>
      </c>
      <c r="Z721" s="83" t="s">
        <v>8391</v>
      </c>
    </row>
    <row r="722" spans="1:26" x14ac:dyDescent="0.25">
      <c r="A722" s="62" t="s">
        <v>528</v>
      </c>
      <c r="B722" s="62" t="s">
        <v>527</v>
      </c>
      <c r="C722" s="63"/>
      <c r="D722" s="64"/>
      <c r="E722" s="65"/>
      <c r="F722" s="66"/>
      <c r="G722" s="63"/>
      <c r="H722" s="67"/>
      <c r="I722" s="68"/>
      <c r="J722" s="68"/>
      <c r="K722" s="34"/>
      <c r="L722" s="75">
        <v>722</v>
      </c>
      <c r="M7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22" s="70"/>
      <c r="O722" s="77" t="s">
        <v>2366</v>
      </c>
      <c r="P722" s="79">
        <v>44066.891226851854</v>
      </c>
      <c r="Q722" s="77" t="s">
        <v>2652</v>
      </c>
      <c r="R722" s="80" t="s">
        <v>3641</v>
      </c>
      <c r="S722" s="77" t="s">
        <v>4267</v>
      </c>
      <c r="T722" s="77"/>
      <c r="U722" s="79">
        <v>44066.891226851854</v>
      </c>
      <c r="V722" s="80" t="s">
        <v>4691</v>
      </c>
      <c r="W722" s="77"/>
      <c r="X722" s="77"/>
      <c r="Y722" s="83" t="s">
        <v>6691</v>
      </c>
      <c r="Z722" s="83" t="s">
        <v>6690</v>
      </c>
    </row>
    <row r="723" spans="1:26" x14ac:dyDescent="0.25">
      <c r="A723" s="62" t="s">
        <v>529</v>
      </c>
      <c r="B723" s="62" t="s">
        <v>527</v>
      </c>
      <c r="C723" s="63"/>
      <c r="D723" s="64"/>
      <c r="E723" s="65"/>
      <c r="F723" s="66"/>
      <c r="G723" s="63"/>
      <c r="H723" s="67"/>
      <c r="I723" s="68"/>
      <c r="J723" s="68"/>
      <c r="K723" s="34"/>
      <c r="L723" s="75">
        <v>723</v>
      </c>
      <c r="M7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23" s="70"/>
      <c r="O723" s="77" t="s">
        <v>2367</v>
      </c>
      <c r="P723" s="79">
        <v>44066.919629629629</v>
      </c>
      <c r="Q723" s="77" t="s">
        <v>2653</v>
      </c>
      <c r="R723" s="80" t="s">
        <v>3642</v>
      </c>
      <c r="S723" s="77" t="s">
        <v>4267</v>
      </c>
      <c r="T723" s="77"/>
      <c r="U723" s="79">
        <v>44066.919629629629</v>
      </c>
      <c r="V723" s="80" t="s">
        <v>4692</v>
      </c>
      <c r="W723" s="77"/>
      <c r="X723" s="77"/>
      <c r="Y723" s="83" t="s">
        <v>6692</v>
      </c>
      <c r="Z723" s="83" t="s">
        <v>6691</v>
      </c>
    </row>
    <row r="724" spans="1:26" x14ac:dyDescent="0.25">
      <c r="A724" s="62" t="s">
        <v>528</v>
      </c>
      <c r="B724" s="62" t="s">
        <v>1977</v>
      </c>
      <c r="C724" s="63"/>
      <c r="D724" s="64"/>
      <c r="E724" s="65"/>
      <c r="F724" s="66"/>
      <c r="G724" s="63"/>
      <c r="H724" s="67"/>
      <c r="I724" s="68"/>
      <c r="J724" s="68"/>
      <c r="K724" s="34"/>
      <c r="L724" s="75">
        <v>724</v>
      </c>
      <c r="M7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24" s="70"/>
      <c r="O724" s="77" t="s">
        <v>2367</v>
      </c>
      <c r="P724" s="79">
        <v>44066.891226851854</v>
      </c>
      <c r="Q724" s="77" t="s">
        <v>2652</v>
      </c>
      <c r="R724" s="80" t="s">
        <v>3641</v>
      </c>
      <c r="S724" s="77" t="s">
        <v>4267</v>
      </c>
      <c r="T724" s="77"/>
      <c r="U724" s="79">
        <v>44066.891226851854</v>
      </c>
      <c r="V724" s="80" t="s">
        <v>4691</v>
      </c>
      <c r="W724" s="77"/>
      <c r="X724" s="77"/>
      <c r="Y724" s="83" t="s">
        <v>6691</v>
      </c>
      <c r="Z724" s="83" t="s">
        <v>6690</v>
      </c>
    </row>
    <row r="725" spans="1:26" x14ac:dyDescent="0.25">
      <c r="A725" s="62" t="s">
        <v>529</v>
      </c>
      <c r="B725" s="62" t="s">
        <v>528</v>
      </c>
      <c r="C725" s="63"/>
      <c r="D725" s="64"/>
      <c r="E725" s="65"/>
      <c r="F725" s="66"/>
      <c r="G725" s="63"/>
      <c r="H725" s="67"/>
      <c r="I725" s="68"/>
      <c r="J725" s="68"/>
      <c r="K725" s="34"/>
      <c r="L725" s="75">
        <v>725</v>
      </c>
      <c r="M7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25" s="70"/>
      <c r="O725" s="77" t="s">
        <v>2366</v>
      </c>
      <c r="P725" s="79">
        <v>44066.919629629629</v>
      </c>
      <c r="Q725" s="77" t="s">
        <v>2653</v>
      </c>
      <c r="R725" s="80" t="s">
        <v>3642</v>
      </c>
      <c r="S725" s="77" t="s">
        <v>4267</v>
      </c>
      <c r="T725" s="77"/>
      <c r="U725" s="79">
        <v>44066.919629629629</v>
      </c>
      <c r="V725" s="80" t="s">
        <v>4692</v>
      </c>
      <c r="W725" s="77"/>
      <c r="X725" s="77"/>
      <c r="Y725" s="83" t="s">
        <v>6692</v>
      </c>
      <c r="Z725" s="83" t="s">
        <v>6691</v>
      </c>
    </row>
    <row r="726" spans="1:26" x14ac:dyDescent="0.25">
      <c r="A726" s="62" t="s">
        <v>529</v>
      </c>
      <c r="B726" s="62" t="s">
        <v>1977</v>
      </c>
      <c r="C726" s="63"/>
      <c r="D726" s="64"/>
      <c r="E726" s="65"/>
      <c r="F726" s="66"/>
      <c r="G726" s="63"/>
      <c r="H726" s="67"/>
      <c r="I726" s="68"/>
      <c r="J726" s="68"/>
      <c r="K726" s="34"/>
      <c r="L726" s="75">
        <v>726</v>
      </c>
      <c r="M7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26" s="70"/>
      <c r="O726" s="77" t="s">
        <v>2367</v>
      </c>
      <c r="P726" s="79">
        <v>44066.919629629629</v>
      </c>
      <c r="Q726" s="77" t="s">
        <v>2653</v>
      </c>
      <c r="R726" s="80" t="s">
        <v>3642</v>
      </c>
      <c r="S726" s="77" t="s">
        <v>4267</v>
      </c>
      <c r="T726" s="77"/>
      <c r="U726" s="79">
        <v>44066.919629629629</v>
      </c>
      <c r="V726" s="80" t="s">
        <v>4692</v>
      </c>
      <c r="W726" s="77"/>
      <c r="X726" s="77"/>
      <c r="Y726" s="83" t="s">
        <v>6692</v>
      </c>
      <c r="Z726" s="83" t="s">
        <v>6691</v>
      </c>
    </row>
    <row r="727" spans="1:26" x14ac:dyDescent="0.25">
      <c r="A727" s="62" t="s">
        <v>530</v>
      </c>
      <c r="B727" s="62" t="s">
        <v>530</v>
      </c>
      <c r="C727" s="63"/>
      <c r="D727" s="64"/>
      <c r="E727" s="65"/>
      <c r="F727" s="66"/>
      <c r="G727" s="63"/>
      <c r="H727" s="67"/>
      <c r="I727" s="68"/>
      <c r="J727" s="68"/>
      <c r="K727" s="34"/>
      <c r="L727" s="75">
        <v>727</v>
      </c>
      <c r="M7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27" s="70"/>
      <c r="O727" s="77" t="s">
        <v>178</v>
      </c>
      <c r="P727" s="79">
        <v>44066.92015046296</v>
      </c>
      <c r="Q727" s="77" t="s">
        <v>2654</v>
      </c>
      <c r="R727" s="80" t="s">
        <v>3643</v>
      </c>
      <c r="S727" s="77" t="s">
        <v>4267</v>
      </c>
      <c r="T727" s="77"/>
      <c r="U727" s="79">
        <v>44066.92015046296</v>
      </c>
      <c r="V727" s="80" t="s">
        <v>4693</v>
      </c>
      <c r="W727" s="77"/>
      <c r="X727" s="77"/>
      <c r="Y727" s="83" t="s">
        <v>6693</v>
      </c>
      <c r="Z727" s="83" t="s">
        <v>8392</v>
      </c>
    </row>
    <row r="728" spans="1:26" x14ac:dyDescent="0.25">
      <c r="A728" s="62" t="s">
        <v>531</v>
      </c>
      <c r="B728" s="62" t="s">
        <v>604</v>
      </c>
      <c r="C728" s="63"/>
      <c r="D728" s="64"/>
      <c r="E728" s="65"/>
      <c r="F728" s="66"/>
      <c r="G728" s="63"/>
      <c r="H728" s="67"/>
      <c r="I728" s="68"/>
      <c r="J728" s="68"/>
      <c r="K728" s="34"/>
      <c r="L728" s="75">
        <v>728</v>
      </c>
      <c r="M7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28" s="70"/>
      <c r="O728" s="77" t="s">
        <v>2367</v>
      </c>
      <c r="P728" s="79">
        <v>44066.92664351852</v>
      </c>
      <c r="Q728" s="77" t="s">
        <v>2613</v>
      </c>
      <c r="R728" s="77"/>
      <c r="S728" s="77"/>
      <c r="T728" s="77"/>
      <c r="U728" s="79">
        <v>44066.92664351852</v>
      </c>
      <c r="V728" s="80" t="s">
        <v>4694</v>
      </c>
      <c r="W728" s="77"/>
      <c r="X728" s="77"/>
      <c r="Y728" s="83" t="s">
        <v>6694</v>
      </c>
      <c r="Z728" s="77"/>
    </row>
    <row r="729" spans="1:26" x14ac:dyDescent="0.25">
      <c r="A729" s="62" t="s">
        <v>532</v>
      </c>
      <c r="B729" s="62" t="s">
        <v>604</v>
      </c>
      <c r="C729" s="63"/>
      <c r="D729" s="64"/>
      <c r="E729" s="65"/>
      <c r="F729" s="66"/>
      <c r="G729" s="63"/>
      <c r="H729" s="67"/>
      <c r="I729" s="68"/>
      <c r="J729" s="68"/>
      <c r="K729" s="34"/>
      <c r="L729" s="75">
        <v>729</v>
      </c>
      <c r="M7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29" s="70"/>
      <c r="O729" s="77" t="s">
        <v>2367</v>
      </c>
      <c r="P729" s="79">
        <v>44066.927106481482</v>
      </c>
      <c r="Q729" s="77" t="s">
        <v>2613</v>
      </c>
      <c r="R729" s="77"/>
      <c r="S729" s="77"/>
      <c r="T729" s="77"/>
      <c r="U729" s="79">
        <v>44066.927106481482</v>
      </c>
      <c r="V729" s="80" t="s">
        <v>4695</v>
      </c>
      <c r="W729" s="77"/>
      <c r="X729" s="77"/>
      <c r="Y729" s="83" t="s">
        <v>6695</v>
      </c>
      <c r="Z729" s="77"/>
    </row>
    <row r="730" spans="1:26" x14ac:dyDescent="0.25">
      <c r="A730" s="62" t="s">
        <v>533</v>
      </c>
      <c r="B730" s="62" t="s">
        <v>533</v>
      </c>
      <c r="C730" s="63"/>
      <c r="D730" s="64"/>
      <c r="E730" s="65"/>
      <c r="F730" s="66"/>
      <c r="G730" s="63"/>
      <c r="H730" s="67"/>
      <c r="I730" s="68"/>
      <c r="J730" s="68"/>
      <c r="K730" s="34"/>
      <c r="L730" s="75">
        <v>730</v>
      </c>
      <c r="M7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30" s="70"/>
      <c r="O730" s="77" t="s">
        <v>178</v>
      </c>
      <c r="P730" s="79">
        <v>44066.929699074077</v>
      </c>
      <c r="Q730" s="77" t="s">
        <v>2655</v>
      </c>
      <c r="R730" s="80" t="s">
        <v>3644</v>
      </c>
      <c r="S730" s="77" t="s">
        <v>4267</v>
      </c>
      <c r="T730" s="77"/>
      <c r="U730" s="79">
        <v>44066.929699074077</v>
      </c>
      <c r="V730" s="80" t="s">
        <v>4696</v>
      </c>
      <c r="W730" s="77"/>
      <c r="X730" s="77"/>
      <c r="Y730" s="83" t="s">
        <v>6696</v>
      </c>
      <c r="Z730" s="77"/>
    </row>
    <row r="731" spans="1:26" x14ac:dyDescent="0.25">
      <c r="A731" s="62" t="s">
        <v>534</v>
      </c>
      <c r="B731" s="62" t="s">
        <v>604</v>
      </c>
      <c r="C731" s="63"/>
      <c r="D731" s="64"/>
      <c r="E731" s="65"/>
      <c r="F731" s="66"/>
      <c r="G731" s="63"/>
      <c r="H731" s="67"/>
      <c r="I731" s="68"/>
      <c r="J731" s="68"/>
      <c r="K731" s="34"/>
      <c r="L731" s="75">
        <v>731</v>
      </c>
      <c r="M7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31" s="70"/>
      <c r="O731" s="77" t="s">
        <v>2367</v>
      </c>
      <c r="P731" s="79">
        <v>44066.930706018517</v>
      </c>
      <c r="Q731" s="77" t="s">
        <v>2613</v>
      </c>
      <c r="R731" s="77"/>
      <c r="S731" s="77"/>
      <c r="T731" s="77"/>
      <c r="U731" s="79">
        <v>44066.930706018517</v>
      </c>
      <c r="V731" s="80" t="s">
        <v>4697</v>
      </c>
      <c r="W731" s="77"/>
      <c r="X731" s="77"/>
      <c r="Y731" s="83" t="s">
        <v>6697</v>
      </c>
      <c r="Z731" s="77"/>
    </row>
    <row r="732" spans="1:26" x14ac:dyDescent="0.25">
      <c r="A732" s="62" t="s">
        <v>535</v>
      </c>
      <c r="B732" s="62" t="s">
        <v>2003</v>
      </c>
      <c r="C732" s="63"/>
      <c r="D732" s="64"/>
      <c r="E732" s="65"/>
      <c r="F732" s="66"/>
      <c r="G732" s="63"/>
      <c r="H732" s="67"/>
      <c r="I732" s="68"/>
      <c r="J732" s="68"/>
      <c r="K732" s="34"/>
      <c r="L732" s="75">
        <v>732</v>
      </c>
      <c r="M7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32" s="70"/>
      <c r="O732" s="77" t="s">
        <v>2366</v>
      </c>
      <c r="P732" s="79">
        <v>44066.926319444443</v>
      </c>
      <c r="Q732" s="77" t="s">
        <v>2656</v>
      </c>
      <c r="R732" s="80" t="s">
        <v>3645</v>
      </c>
      <c r="S732" s="77" t="s">
        <v>4267</v>
      </c>
      <c r="T732" s="77"/>
      <c r="U732" s="79">
        <v>44066.926319444443</v>
      </c>
      <c r="V732" s="80" t="s">
        <v>4698</v>
      </c>
      <c r="W732" s="77"/>
      <c r="X732" s="77"/>
      <c r="Y732" s="83" t="s">
        <v>6698</v>
      </c>
      <c r="Z732" s="83" t="s">
        <v>8393</v>
      </c>
    </row>
    <row r="733" spans="1:26" x14ac:dyDescent="0.25">
      <c r="A733" s="62" t="s">
        <v>535</v>
      </c>
      <c r="B733" s="62" t="s">
        <v>2004</v>
      </c>
      <c r="C733" s="63"/>
      <c r="D733" s="64"/>
      <c r="E733" s="65"/>
      <c r="F733" s="66"/>
      <c r="G733" s="63"/>
      <c r="H733" s="67"/>
      <c r="I733" s="68"/>
      <c r="J733" s="68"/>
      <c r="K733" s="34"/>
      <c r="L733" s="75">
        <v>733</v>
      </c>
      <c r="M7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33" s="70"/>
      <c r="O733" s="77" t="s">
        <v>2367</v>
      </c>
      <c r="P733" s="79">
        <v>44066.926689814813</v>
      </c>
      <c r="Q733" s="77" t="s">
        <v>2657</v>
      </c>
      <c r="R733" s="80" t="s">
        <v>3646</v>
      </c>
      <c r="S733" s="77" t="s">
        <v>4267</v>
      </c>
      <c r="T733" s="77"/>
      <c r="U733" s="79">
        <v>44066.926689814813</v>
      </c>
      <c r="V733" s="80" t="s">
        <v>4699</v>
      </c>
      <c r="W733" s="77"/>
      <c r="X733" s="77"/>
      <c r="Y733" s="83" t="s">
        <v>6699</v>
      </c>
      <c r="Z733" s="83" t="s">
        <v>8394</v>
      </c>
    </row>
    <row r="734" spans="1:26" x14ac:dyDescent="0.25">
      <c r="A734" s="62" t="s">
        <v>535</v>
      </c>
      <c r="B734" s="62" t="s">
        <v>2005</v>
      </c>
      <c r="C734" s="63"/>
      <c r="D734" s="64"/>
      <c r="E734" s="65"/>
      <c r="F734" s="66"/>
      <c r="G734" s="63"/>
      <c r="H734" s="67"/>
      <c r="I734" s="68"/>
      <c r="J734" s="68"/>
      <c r="K734" s="34"/>
      <c r="L734" s="75">
        <v>734</v>
      </c>
      <c r="M7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34" s="70"/>
      <c r="O734" s="77" t="s">
        <v>2366</v>
      </c>
      <c r="P734" s="79">
        <v>44066.926689814813</v>
      </c>
      <c r="Q734" s="77" t="s">
        <v>2657</v>
      </c>
      <c r="R734" s="80" t="s">
        <v>3646</v>
      </c>
      <c r="S734" s="77" t="s">
        <v>4267</v>
      </c>
      <c r="T734" s="77"/>
      <c r="U734" s="79">
        <v>44066.926689814813</v>
      </c>
      <c r="V734" s="80" t="s">
        <v>4699</v>
      </c>
      <c r="W734" s="77"/>
      <c r="X734" s="77"/>
      <c r="Y734" s="83" t="s">
        <v>6699</v>
      </c>
      <c r="Z734" s="83" t="s">
        <v>8394</v>
      </c>
    </row>
    <row r="735" spans="1:26" x14ac:dyDescent="0.25">
      <c r="A735" s="62" t="s">
        <v>535</v>
      </c>
      <c r="B735" s="62" t="s">
        <v>2006</v>
      </c>
      <c r="C735" s="63"/>
      <c r="D735" s="64"/>
      <c r="E735" s="65"/>
      <c r="F735" s="66"/>
      <c r="G735" s="63"/>
      <c r="H735" s="67"/>
      <c r="I735" s="68"/>
      <c r="J735" s="68"/>
      <c r="K735" s="34"/>
      <c r="L735" s="75">
        <v>735</v>
      </c>
      <c r="M7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35" s="70"/>
      <c r="O735" s="77" t="s">
        <v>2366</v>
      </c>
      <c r="P735" s="79">
        <v>44066.933506944442</v>
      </c>
      <c r="Q735" s="77" t="s">
        <v>2658</v>
      </c>
      <c r="R735" s="80" t="s">
        <v>3647</v>
      </c>
      <c r="S735" s="77" t="s">
        <v>4267</v>
      </c>
      <c r="T735" s="77"/>
      <c r="U735" s="79">
        <v>44066.933506944442</v>
      </c>
      <c r="V735" s="80" t="s">
        <v>4700</v>
      </c>
      <c r="W735" s="77"/>
      <c r="X735" s="77"/>
      <c r="Y735" s="83" t="s">
        <v>6700</v>
      </c>
      <c r="Z735" s="83" t="s">
        <v>8395</v>
      </c>
    </row>
    <row r="736" spans="1:26" x14ac:dyDescent="0.25">
      <c r="A736" s="62" t="s">
        <v>535</v>
      </c>
      <c r="B736" s="62" t="s">
        <v>2007</v>
      </c>
      <c r="C736" s="63"/>
      <c r="D736" s="64"/>
      <c r="E736" s="65"/>
      <c r="F736" s="66"/>
      <c r="G736" s="63"/>
      <c r="H736" s="67"/>
      <c r="I736" s="68"/>
      <c r="J736" s="68"/>
      <c r="K736" s="34"/>
      <c r="L736" s="75">
        <v>736</v>
      </c>
      <c r="M7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36" s="70"/>
      <c r="O736" s="77" t="s">
        <v>2366</v>
      </c>
      <c r="P736" s="79">
        <v>44066.93540509259</v>
      </c>
      <c r="Q736" s="77" t="s">
        <v>2659</v>
      </c>
      <c r="R736" s="80" t="s">
        <v>3648</v>
      </c>
      <c r="S736" s="77" t="s">
        <v>4267</v>
      </c>
      <c r="T736" s="77"/>
      <c r="U736" s="79">
        <v>44066.93540509259</v>
      </c>
      <c r="V736" s="80" t="s">
        <v>4701</v>
      </c>
      <c r="W736" s="77"/>
      <c r="X736" s="77"/>
      <c r="Y736" s="83" t="s">
        <v>6701</v>
      </c>
      <c r="Z736" s="83" t="s">
        <v>8396</v>
      </c>
    </row>
    <row r="737" spans="1:26" x14ac:dyDescent="0.25">
      <c r="A737" s="62" t="s">
        <v>535</v>
      </c>
      <c r="B737" s="62" t="s">
        <v>2008</v>
      </c>
      <c r="C737" s="63"/>
      <c r="D737" s="64"/>
      <c r="E737" s="65"/>
      <c r="F737" s="66"/>
      <c r="G737" s="63"/>
      <c r="H737" s="67"/>
      <c r="I737" s="68"/>
      <c r="J737" s="68"/>
      <c r="K737" s="34"/>
      <c r="L737" s="75">
        <v>737</v>
      </c>
      <c r="M7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37" s="70"/>
      <c r="O737" s="77" t="s">
        <v>2366</v>
      </c>
      <c r="P737" s="79">
        <v>44066.937881944446</v>
      </c>
      <c r="Q737" s="77" t="s">
        <v>2660</v>
      </c>
      <c r="R737" s="80" t="s">
        <v>3649</v>
      </c>
      <c r="S737" s="77" t="s">
        <v>4267</v>
      </c>
      <c r="T737" s="77"/>
      <c r="U737" s="79">
        <v>44066.937881944446</v>
      </c>
      <c r="V737" s="80" t="s">
        <v>4702</v>
      </c>
      <c r="W737" s="77"/>
      <c r="X737" s="77"/>
      <c r="Y737" s="83" t="s">
        <v>6702</v>
      </c>
      <c r="Z737" s="83" t="s">
        <v>8397</v>
      </c>
    </row>
    <row r="738" spans="1:26" x14ac:dyDescent="0.25">
      <c r="A738" s="62" t="s">
        <v>536</v>
      </c>
      <c r="B738" s="62" t="s">
        <v>1980</v>
      </c>
      <c r="C738" s="63"/>
      <c r="D738" s="64"/>
      <c r="E738" s="65"/>
      <c r="F738" s="66"/>
      <c r="G738" s="63"/>
      <c r="H738" s="67"/>
      <c r="I738" s="68"/>
      <c r="J738" s="68"/>
      <c r="K738" s="34"/>
      <c r="L738" s="75">
        <v>738</v>
      </c>
      <c r="M7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38" s="70"/>
      <c r="O738" s="77" t="s">
        <v>2367</v>
      </c>
      <c r="P738" s="79">
        <v>44066.944872685184</v>
      </c>
      <c r="Q738" s="77" t="s">
        <v>2661</v>
      </c>
      <c r="R738" s="80" t="s">
        <v>3650</v>
      </c>
      <c r="S738" s="77" t="s">
        <v>4267</v>
      </c>
      <c r="T738" s="77"/>
      <c r="U738" s="79">
        <v>44066.944872685184</v>
      </c>
      <c r="V738" s="80" t="s">
        <v>4703</v>
      </c>
      <c r="W738" s="77"/>
      <c r="X738" s="77"/>
      <c r="Y738" s="83" t="s">
        <v>6703</v>
      </c>
      <c r="Z738" s="83" t="s">
        <v>8398</v>
      </c>
    </row>
    <row r="739" spans="1:26" x14ac:dyDescent="0.25">
      <c r="A739" s="62" t="s">
        <v>536</v>
      </c>
      <c r="B739" s="62" t="s">
        <v>1991</v>
      </c>
      <c r="C739" s="63"/>
      <c r="D739" s="64"/>
      <c r="E739" s="65"/>
      <c r="F739" s="66"/>
      <c r="G739" s="63"/>
      <c r="H739" s="67"/>
      <c r="I739" s="68"/>
      <c r="J739" s="68"/>
      <c r="K739" s="34"/>
      <c r="L739" s="75">
        <v>739</v>
      </c>
      <c r="M7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39" s="70"/>
      <c r="O739" s="77" t="s">
        <v>2366</v>
      </c>
      <c r="P739" s="79">
        <v>44066.944872685184</v>
      </c>
      <c r="Q739" s="77" t="s">
        <v>2661</v>
      </c>
      <c r="R739" s="80" t="s">
        <v>3650</v>
      </c>
      <c r="S739" s="77" t="s">
        <v>4267</v>
      </c>
      <c r="T739" s="77"/>
      <c r="U739" s="79">
        <v>44066.944872685184</v>
      </c>
      <c r="V739" s="80" t="s">
        <v>4703</v>
      </c>
      <c r="W739" s="77"/>
      <c r="X739" s="77"/>
      <c r="Y739" s="83" t="s">
        <v>6703</v>
      </c>
      <c r="Z739" s="83" t="s">
        <v>8398</v>
      </c>
    </row>
    <row r="740" spans="1:26" x14ac:dyDescent="0.25">
      <c r="A740" s="62" t="s">
        <v>537</v>
      </c>
      <c r="B740" s="62" t="s">
        <v>1980</v>
      </c>
      <c r="C740" s="63"/>
      <c r="D740" s="64"/>
      <c r="E740" s="65"/>
      <c r="F740" s="66"/>
      <c r="G740" s="63"/>
      <c r="H740" s="67"/>
      <c r="I740" s="68"/>
      <c r="J740" s="68"/>
      <c r="K740" s="34"/>
      <c r="L740" s="75">
        <v>740</v>
      </c>
      <c r="M7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40" s="70"/>
      <c r="O740" s="77" t="s">
        <v>2366</v>
      </c>
      <c r="P740" s="79">
        <v>44066.945231481484</v>
      </c>
      <c r="Q740" s="77" t="s">
        <v>2662</v>
      </c>
      <c r="R740" s="80" t="s">
        <v>3651</v>
      </c>
      <c r="S740" s="77" t="s">
        <v>4267</v>
      </c>
      <c r="T740" s="77"/>
      <c r="U740" s="79">
        <v>44066.945231481484</v>
      </c>
      <c r="V740" s="80" t="s">
        <v>4704</v>
      </c>
      <c r="W740" s="77"/>
      <c r="X740" s="77"/>
      <c r="Y740" s="83" t="s">
        <v>6704</v>
      </c>
      <c r="Z740" s="83" t="s">
        <v>8399</v>
      </c>
    </row>
    <row r="741" spans="1:26" x14ac:dyDescent="0.25">
      <c r="A741" s="62" t="s">
        <v>538</v>
      </c>
      <c r="B741" s="62" t="s">
        <v>2009</v>
      </c>
      <c r="C741" s="63"/>
      <c r="D741" s="64"/>
      <c r="E741" s="65"/>
      <c r="F741" s="66"/>
      <c r="G741" s="63"/>
      <c r="H741" s="67"/>
      <c r="I741" s="68"/>
      <c r="J741" s="68"/>
      <c r="K741" s="34"/>
      <c r="L741" s="75">
        <v>741</v>
      </c>
      <c r="M7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41" s="70"/>
      <c r="O741" s="77" t="s">
        <v>2366</v>
      </c>
      <c r="P741" s="79">
        <v>44066.946400462963</v>
      </c>
      <c r="Q741" s="77" t="s">
        <v>2663</v>
      </c>
      <c r="R741" s="80" t="s">
        <v>3652</v>
      </c>
      <c r="S741" s="77" t="s">
        <v>4267</v>
      </c>
      <c r="T741" s="77"/>
      <c r="U741" s="79">
        <v>44066.946400462963</v>
      </c>
      <c r="V741" s="80" t="s">
        <v>4705</v>
      </c>
      <c r="W741" s="77"/>
      <c r="X741" s="77"/>
      <c r="Y741" s="83" t="s">
        <v>6705</v>
      </c>
      <c r="Z741" s="83" t="s">
        <v>8400</v>
      </c>
    </row>
    <row r="742" spans="1:26" x14ac:dyDescent="0.25">
      <c r="A742" s="62" t="s">
        <v>538</v>
      </c>
      <c r="B742" s="62" t="s">
        <v>1980</v>
      </c>
      <c r="C742" s="63"/>
      <c r="D742" s="64"/>
      <c r="E742" s="65"/>
      <c r="F742" s="66"/>
      <c r="G742" s="63"/>
      <c r="H742" s="67"/>
      <c r="I742" s="68"/>
      <c r="J742" s="68"/>
      <c r="K742" s="34"/>
      <c r="L742" s="75">
        <v>742</v>
      </c>
      <c r="M7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42" s="70"/>
      <c r="O742" s="77" t="s">
        <v>2367</v>
      </c>
      <c r="P742" s="79">
        <v>44066.946400462963</v>
      </c>
      <c r="Q742" s="77" t="s">
        <v>2663</v>
      </c>
      <c r="R742" s="80" t="s">
        <v>3652</v>
      </c>
      <c r="S742" s="77" t="s">
        <v>4267</v>
      </c>
      <c r="T742" s="77"/>
      <c r="U742" s="79">
        <v>44066.946400462963</v>
      </c>
      <c r="V742" s="80" t="s">
        <v>4705</v>
      </c>
      <c r="W742" s="77"/>
      <c r="X742" s="77"/>
      <c r="Y742" s="83" t="s">
        <v>6705</v>
      </c>
      <c r="Z742" s="83" t="s">
        <v>8400</v>
      </c>
    </row>
    <row r="743" spans="1:26" x14ac:dyDescent="0.25">
      <c r="A743" s="62" t="s">
        <v>538</v>
      </c>
      <c r="B743" s="62" t="s">
        <v>743</v>
      </c>
      <c r="C743" s="63"/>
      <c r="D743" s="64"/>
      <c r="E743" s="65"/>
      <c r="F743" s="66"/>
      <c r="G743" s="63"/>
      <c r="H743" s="67"/>
      <c r="I743" s="68"/>
      <c r="J743" s="68"/>
      <c r="K743" s="34"/>
      <c r="L743" s="75">
        <v>743</v>
      </c>
      <c r="M7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43" s="70"/>
      <c r="O743" s="77" t="s">
        <v>2367</v>
      </c>
      <c r="P743" s="79">
        <v>44066.946400462963</v>
      </c>
      <c r="Q743" s="77" t="s">
        <v>2663</v>
      </c>
      <c r="R743" s="80" t="s">
        <v>3652</v>
      </c>
      <c r="S743" s="77" t="s">
        <v>4267</v>
      </c>
      <c r="T743" s="77"/>
      <c r="U743" s="79">
        <v>44066.946400462963</v>
      </c>
      <c r="V743" s="80" t="s">
        <v>4705</v>
      </c>
      <c r="W743" s="77"/>
      <c r="X743" s="77"/>
      <c r="Y743" s="83" t="s">
        <v>6705</v>
      </c>
      <c r="Z743" s="83" t="s">
        <v>8400</v>
      </c>
    </row>
    <row r="744" spans="1:26" x14ac:dyDescent="0.25">
      <c r="A744" s="62" t="s">
        <v>539</v>
      </c>
      <c r="B744" s="62" t="s">
        <v>1871</v>
      </c>
      <c r="C744" s="63"/>
      <c r="D744" s="64"/>
      <c r="E744" s="65"/>
      <c r="F744" s="66"/>
      <c r="G744" s="63"/>
      <c r="H744" s="67"/>
      <c r="I744" s="68"/>
      <c r="J744" s="68"/>
      <c r="K744" s="34"/>
      <c r="L744" s="75">
        <v>744</v>
      </c>
      <c r="M7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44" s="70"/>
      <c r="O744" s="77" t="s">
        <v>2367</v>
      </c>
      <c r="P744" s="79">
        <v>44066.946817129632</v>
      </c>
      <c r="Q744" s="77" t="s">
        <v>2602</v>
      </c>
      <c r="R744" s="77"/>
      <c r="S744" s="77"/>
      <c r="T744" s="77"/>
      <c r="U744" s="79">
        <v>44066.946817129632</v>
      </c>
      <c r="V744" s="80" t="s">
        <v>4706</v>
      </c>
      <c r="W744" s="77"/>
      <c r="X744" s="77"/>
      <c r="Y744" s="83" t="s">
        <v>6706</v>
      </c>
      <c r="Z744" s="77"/>
    </row>
    <row r="745" spans="1:26" x14ac:dyDescent="0.25">
      <c r="A745" s="62" t="s">
        <v>539</v>
      </c>
      <c r="B745" s="62" t="s">
        <v>1872</v>
      </c>
      <c r="C745" s="63"/>
      <c r="D745" s="64"/>
      <c r="E745" s="65"/>
      <c r="F745" s="66"/>
      <c r="G745" s="63"/>
      <c r="H745" s="67"/>
      <c r="I745" s="68"/>
      <c r="J745" s="68"/>
      <c r="K745" s="34"/>
      <c r="L745" s="75">
        <v>745</v>
      </c>
      <c r="M7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45" s="70"/>
      <c r="O745" s="77" t="s">
        <v>2367</v>
      </c>
      <c r="P745" s="79">
        <v>44066.946817129632</v>
      </c>
      <c r="Q745" s="77" t="s">
        <v>2602</v>
      </c>
      <c r="R745" s="77"/>
      <c r="S745" s="77"/>
      <c r="T745" s="77"/>
      <c r="U745" s="79">
        <v>44066.946817129632</v>
      </c>
      <c r="V745" s="80" t="s">
        <v>4706</v>
      </c>
      <c r="W745" s="77"/>
      <c r="X745" s="77"/>
      <c r="Y745" s="83" t="s">
        <v>6706</v>
      </c>
      <c r="Z745" s="77"/>
    </row>
    <row r="746" spans="1:26" x14ac:dyDescent="0.25">
      <c r="A746" s="62" t="s">
        <v>539</v>
      </c>
      <c r="B746" s="62" t="s">
        <v>866</v>
      </c>
      <c r="C746" s="63"/>
      <c r="D746" s="64"/>
      <c r="E746" s="65"/>
      <c r="F746" s="66"/>
      <c r="G746" s="63"/>
      <c r="H746" s="67"/>
      <c r="I746" s="68"/>
      <c r="J746" s="68"/>
      <c r="K746" s="34"/>
      <c r="L746" s="75">
        <v>746</v>
      </c>
      <c r="M7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46" s="70"/>
      <c r="O746" s="77" t="s">
        <v>2367</v>
      </c>
      <c r="P746" s="79">
        <v>44066.946817129632</v>
      </c>
      <c r="Q746" s="77" t="s">
        <v>2602</v>
      </c>
      <c r="R746" s="77"/>
      <c r="S746" s="77"/>
      <c r="T746" s="77"/>
      <c r="U746" s="79">
        <v>44066.946817129632</v>
      </c>
      <c r="V746" s="80" t="s">
        <v>4706</v>
      </c>
      <c r="W746" s="77"/>
      <c r="X746" s="77"/>
      <c r="Y746" s="83" t="s">
        <v>6706</v>
      </c>
      <c r="Z746" s="77"/>
    </row>
    <row r="747" spans="1:26" x14ac:dyDescent="0.25">
      <c r="A747" s="62" t="s">
        <v>539</v>
      </c>
      <c r="B747" s="62" t="s">
        <v>1871</v>
      </c>
      <c r="C747" s="63"/>
      <c r="D747" s="64"/>
      <c r="E747" s="65"/>
      <c r="F747" s="66"/>
      <c r="G747" s="63"/>
      <c r="H747" s="67"/>
      <c r="I747" s="68"/>
      <c r="J747" s="68"/>
      <c r="K747" s="34"/>
      <c r="L747" s="75">
        <v>747</v>
      </c>
      <c r="M7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47" s="70"/>
      <c r="O747" s="77" t="s">
        <v>2367</v>
      </c>
      <c r="P747" s="79">
        <v>44066.946840277778</v>
      </c>
      <c r="Q747" s="77" t="s">
        <v>2664</v>
      </c>
      <c r="R747" s="77"/>
      <c r="S747" s="77"/>
      <c r="T747" s="77"/>
      <c r="U747" s="79">
        <v>44066.946840277778</v>
      </c>
      <c r="V747" s="80" t="s">
        <v>4707</v>
      </c>
      <c r="W747" s="77"/>
      <c r="X747" s="77"/>
      <c r="Y747" s="83" t="s">
        <v>6707</v>
      </c>
      <c r="Z747" s="77"/>
    </row>
    <row r="748" spans="1:26" x14ac:dyDescent="0.25">
      <c r="A748" s="62" t="s">
        <v>539</v>
      </c>
      <c r="B748" s="62" t="s">
        <v>1872</v>
      </c>
      <c r="C748" s="63"/>
      <c r="D748" s="64"/>
      <c r="E748" s="65"/>
      <c r="F748" s="66"/>
      <c r="G748" s="63"/>
      <c r="H748" s="67"/>
      <c r="I748" s="68"/>
      <c r="J748" s="68"/>
      <c r="K748" s="34"/>
      <c r="L748" s="75">
        <v>748</v>
      </c>
      <c r="M7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48" s="70"/>
      <c r="O748" s="77" t="s">
        <v>2367</v>
      </c>
      <c r="P748" s="79">
        <v>44066.946840277778</v>
      </c>
      <c r="Q748" s="77" t="s">
        <v>2664</v>
      </c>
      <c r="R748" s="77"/>
      <c r="S748" s="77"/>
      <c r="T748" s="77"/>
      <c r="U748" s="79">
        <v>44066.946840277778</v>
      </c>
      <c r="V748" s="80" t="s">
        <v>4707</v>
      </c>
      <c r="W748" s="77"/>
      <c r="X748" s="77"/>
      <c r="Y748" s="83" t="s">
        <v>6707</v>
      </c>
      <c r="Z748" s="77"/>
    </row>
    <row r="749" spans="1:26" x14ac:dyDescent="0.25">
      <c r="A749" s="62" t="s">
        <v>539</v>
      </c>
      <c r="B749" s="62" t="s">
        <v>866</v>
      </c>
      <c r="C749" s="63"/>
      <c r="D749" s="64"/>
      <c r="E749" s="65"/>
      <c r="F749" s="66"/>
      <c r="G749" s="63"/>
      <c r="H749" s="67"/>
      <c r="I749" s="68"/>
      <c r="J749" s="68"/>
      <c r="K749" s="34"/>
      <c r="L749" s="75">
        <v>749</v>
      </c>
      <c r="M7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49" s="70"/>
      <c r="O749" s="77" t="s">
        <v>2367</v>
      </c>
      <c r="P749" s="79">
        <v>44066.946840277778</v>
      </c>
      <c r="Q749" s="77" t="s">
        <v>2664</v>
      </c>
      <c r="R749" s="77"/>
      <c r="S749" s="77"/>
      <c r="T749" s="77"/>
      <c r="U749" s="79">
        <v>44066.946840277778</v>
      </c>
      <c r="V749" s="80" t="s">
        <v>4707</v>
      </c>
      <c r="W749" s="77"/>
      <c r="X749" s="77"/>
      <c r="Y749" s="83" t="s">
        <v>6707</v>
      </c>
      <c r="Z749" s="77"/>
    </row>
    <row r="750" spans="1:26" x14ac:dyDescent="0.25">
      <c r="A750" s="62" t="s">
        <v>539</v>
      </c>
      <c r="B750" s="62" t="s">
        <v>820</v>
      </c>
      <c r="C750" s="63"/>
      <c r="D750" s="64"/>
      <c r="E750" s="65"/>
      <c r="F750" s="66"/>
      <c r="G750" s="63"/>
      <c r="H750" s="67"/>
      <c r="I750" s="68"/>
      <c r="J750" s="68"/>
      <c r="K750" s="34"/>
      <c r="L750" s="75">
        <v>750</v>
      </c>
      <c r="M7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50" s="70"/>
      <c r="O750" s="77" t="s">
        <v>2367</v>
      </c>
      <c r="P750" s="79">
        <v>44066.946840277778</v>
      </c>
      <c r="Q750" s="77" t="s">
        <v>2664</v>
      </c>
      <c r="R750" s="77"/>
      <c r="S750" s="77"/>
      <c r="T750" s="77"/>
      <c r="U750" s="79">
        <v>44066.946840277778</v>
      </c>
      <c r="V750" s="80" t="s">
        <v>4707</v>
      </c>
      <c r="W750" s="77"/>
      <c r="X750" s="77"/>
      <c r="Y750" s="83" t="s">
        <v>6707</v>
      </c>
      <c r="Z750" s="77"/>
    </row>
    <row r="751" spans="1:26" x14ac:dyDescent="0.25">
      <c r="A751" s="62" t="s">
        <v>540</v>
      </c>
      <c r="B751" s="62" t="s">
        <v>2010</v>
      </c>
      <c r="C751" s="63"/>
      <c r="D751" s="64"/>
      <c r="E751" s="65"/>
      <c r="F751" s="66"/>
      <c r="G751" s="63"/>
      <c r="H751" s="67"/>
      <c r="I751" s="68"/>
      <c r="J751" s="68"/>
      <c r="K751" s="34"/>
      <c r="L751" s="75">
        <v>751</v>
      </c>
      <c r="M7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51" s="70"/>
      <c r="O751" s="77" t="s">
        <v>2366</v>
      </c>
      <c r="P751" s="79">
        <v>44066.87226851852</v>
      </c>
      <c r="Q751" s="77" t="s">
        <v>2665</v>
      </c>
      <c r="R751" s="80" t="s">
        <v>3653</v>
      </c>
      <c r="S751" s="77" t="s">
        <v>4267</v>
      </c>
      <c r="T751" s="77"/>
      <c r="U751" s="79">
        <v>44066.87226851852</v>
      </c>
      <c r="V751" s="80" t="s">
        <v>4708</v>
      </c>
      <c r="W751" s="77"/>
      <c r="X751" s="77"/>
      <c r="Y751" s="83" t="s">
        <v>6708</v>
      </c>
      <c r="Z751" s="83" t="s">
        <v>8401</v>
      </c>
    </row>
    <row r="752" spans="1:26" x14ac:dyDescent="0.25">
      <c r="A752" s="62" t="s">
        <v>540</v>
      </c>
      <c r="B752" s="62" t="s">
        <v>2001</v>
      </c>
      <c r="C752" s="63"/>
      <c r="D752" s="64"/>
      <c r="E752" s="65"/>
      <c r="F752" s="66"/>
      <c r="G752" s="63"/>
      <c r="H752" s="67"/>
      <c r="I752" s="68"/>
      <c r="J752" s="68"/>
      <c r="K752" s="34"/>
      <c r="L752" s="75">
        <v>752</v>
      </c>
      <c r="M7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52" s="70"/>
      <c r="O752" s="77" t="s">
        <v>2367</v>
      </c>
      <c r="P752" s="79">
        <v>44066.906585648147</v>
      </c>
      <c r="Q752" s="77" t="s">
        <v>2666</v>
      </c>
      <c r="R752" s="80" t="s">
        <v>3654</v>
      </c>
      <c r="S752" s="77" t="s">
        <v>4267</v>
      </c>
      <c r="T752" s="77"/>
      <c r="U752" s="79">
        <v>44066.906585648147</v>
      </c>
      <c r="V752" s="80" t="s">
        <v>4709</v>
      </c>
      <c r="W752" s="77"/>
      <c r="X752" s="77"/>
      <c r="Y752" s="83" t="s">
        <v>6709</v>
      </c>
      <c r="Z752" s="83" t="s">
        <v>8402</v>
      </c>
    </row>
    <row r="753" spans="1:26" x14ac:dyDescent="0.25">
      <c r="A753" s="62" t="s">
        <v>540</v>
      </c>
      <c r="B753" s="62" t="s">
        <v>2002</v>
      </c>
      <c r="C753" s="63"/>
      <c r="D753" s="64"/>
      <c r="E753" s="65"/>
      <c r="F753" s="66"/>
      <c r="G753" s="63"/>
      <c r="H753" s="67"/>
      <c r="I753" s="68"/>
      <c r="J753" s="68"/>
      <c r="K753" s="34"/>
      <c r="L753" s="75">
        <v>753</v>
      </c>
      <c r="M7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53" s="70"/>
      <c r="O753" s="77" t="s">
        <v>2366</v>
      </c>
      <c r="P753" s="79">
        <v>44066.906585648147</v>
      </c>
      <c r="Q753" s="77" t="s">
        <v>2666</v>
      </c>
      <c r="R753" s="80" t="s">
        <v>3654</v>
      </c>
      <c r="S753" s="77" t="s">
        <v>4267</v>
      </c>
      <c r="T753" s="77"/>
      <c r="U753" s="79">
        <v>44066.906585648147</v>
      </c>
      <c r="V753" s="80" t="s">
        <v>4709</v>
      </c>
      <c r="W753" s="77"/>
      <c r="X753" s="77"/>
      <c r="Y753" s="83" t="s">
        <v>6709</v>
      </c>
      <c r="Z753" s="83" t="s">
        <v>8402</v>
      </c>
    </row>
    <row r="754" spans="1:26" x14ac:dyDescent="0.25">
      <c r="A754" s="62" t="s">
        <v>540</v>
      </c>
      <c r="B754" s="62" t="s">
        <v>2011</v>
      </c>
      <c r="C754" s="63"/>
      <c r="D754" s="64"/>
      <c r="E754" s="65"/>
      <c r="F754" s="66"/>
      <c r="G754" s="63"/>
      <c r="H754" s="67"/>
      <c r="I754" s="68"/>
      <c r="J754" s="68"/>
      <c r="K754" s="34"/>
      <c r="L754" s="75">
        <v>754</v>
      </c>
      <c r="M7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54" s="70"/>
      <c r="O754" s="77" t="s">
        <v>2367</v>
      </c>
      <c r="P754" s="79">
        <v>44066.946863425925</v>
      </c>
      <c r="Q754" s="77" t="s">
        <v>2667</v>
      </c>
      <c r="R754" s="80" t="s">
        <v>3655</v>
      </c>
      <c r="S754" s="77" t="s">
        <v>4267</v>
      </c>
      <c r="T754" s="77"/>
      <c r="U754" s="79">
        <v>44066.946863425925</v>
      </c>
      <c r="V754" s="80" t="s">
        <v>4710</v>
      </c>
      <c r="W754" s="77"/>
      <c r="X754" s="77"/>
      <c r="Y754" s="83" t="s">
        <v>6710</v>
      </c>
      <c r="Z754" s="83" t="s">
        <v>8403</v>
      </c>
    </row>
    <row r="755" spans="1:26" x14ac:dyDescent="0.25">
      <c r="A755" s="62" t="s">
        <v>540</v>
      </c>
      <c r="B755" s="62" t="s">
        <v>2012</v>
      </c>
      <c r="C755" s="63"/>
      <c r="D755" s="64"/>
      <c r="E755" s="65"/>
      <c r="F755" s="66"/>
      <c r="G755" s="63"/>
      <c r="H755" s="67"/>
      <c r="I755" s="68"/>
      <c r="J755" s="68"/>
      <c r="K755" s="34"/>
      <c r="L755" s="75">
        <v>755</v>
      </c>
      <c r="M7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55" s="70"/>
      <c r="O755" s="77" t="s">
        <v>2366</v>
      </c>
      <c r="P755" s="79">
        <v>44066.946863425925</v>
      </c>
      <c r="Q755" s="77" t="s">
        <v>2667</v>
      </c>
      <c r="R755" s="80" t="s">
        <v>3655</v>
      </c>
      <c r="S755" s="77" t="s">
        <v>4267</v>
      </c>
      <c r="T755" s="77"/>
      <c r="U755" s="79">
        <v>44066.946863425925</v>
      </c>
      <c r="V755" s="80" t="s">
        <v>4710</v>
      </c>
      <c r="W755" s="77"/>
      <c r="X755" s="77"/>
      <c r="Y755" s="83" t="s">
        <v>6710</v>
      </c>
      <c r="Z755" s="83" t="s">
        <v>8403</v>
      </c>
    </row>
    <row r="756" spans="1:26" x14ac:dyDescent="0.25">
      <c r="A756" s="62" t="s">
        <v>540</v>
      </c>
      <c r="B756" s="62" t="s">
        <v>604</v>
      </c>
      <c r="C756" s="63"/>
      <c r="D756" s="64"/>
      <c r="E756" s="65"/>
      <c r="F756" s="66"/>
      <c r="G756" s="63"/>
      <c r="H756" s="67"/>
      <c r="I756" s="68"/>
      <c r="J756" s="68"/>
      <c r="K756" s="34"/>
      <c r="L756" s="75">
        <v>756</v>
      </c>
      <c r="M7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56" s="70"/>
      <c r="O756" s="77" t="s">
        <v>2367</v>
      </c>
      <c r="P756" s="79">
        <v>44066.87190972222</v>
      </c>
      <c r="Q756" s="77" t="s">
        <v>2613</v>
      </c>
      <c r="R756" s="77"/>
      <c r="S756" s="77"/>
      <c r="T756" s="77"/>
      <c r="U756" s="79">
        <v>44066.87190972222</v>
      </c>
      <c r="V756" s="80" t="s">
        <v>4711</v>
      </c>
      <c r="W756" s="77"/>
      <c r="X756" s="77"/>
      <c r="Y756" s="83" t="s">
        <v>6711</v>
      </c>
      <c r="Z756" s="77"/>
    </row>
    <row r="757" spans="1:26" x14ac:dyDescent="0.25">
      <c r="A757" s="62" t="s">
        <v>540</v>
      </c>
      <c r="B757" s="62" t="s">
        <v>604</v>
      </c>
      <c r="C757" s="63"/>
      <c r="D757" s="64"/>
      <c r="E757" s="65"/>
      <c r="F757" s="66"/>
      <c r="G757" s="63"/>
      <c r="H757" s="67"/>
      <c r="I757" s="68"/>
      <c r="J757" s="68"/>
      <c r="K757" s="34"/>
      <c r="L757" s="75">
        <v>757</v>
      </c>
      <c r="M7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57" s="70"/>
      <c r="O757" s="77" t="s">
        <v>2367</v>
      </c>
      <c r="P757" s="79">
        <v>44066.87226851852</v>
      </c>
      <c r="Q757" s="77" t="s">
        <v>2665</v>
      </c>
      <c r="R757" s="80" t="s">
        <v>3653</v>
      </c>
      <c r="S757" s="77" t="s">
        <v>4267</v>
      </c>
      <c r="T757" s="77"/>
      <c r="U757" s="79">
        <v>44066.87226851852</v>
      </c>
      <c r="V757" s="80" t="s">
        <v>4708</v>
      </c>
      <c r="W757" s="77"/>
      <c r="X757" s="77"/>
      <c r="Y757" s="83" t="s">
        <v>6708</v>
      </c>
      <c r="Z757" s="83" t="s">
        <v>8401</v>
      </c>
    </row>
    <row r="758" spans="1:26" x14ac:dyDescent="0.25">
      <c r="A758" s="62" t="s">
        <v>541</v>
      </c>
      <c r="B758" s="62" t="s">
        <v>2013</v>
      </c>
      <c r="C758" s="63"/>
      <c r="D758" s="64"/>
      <c r="E758" s="65"/>
      <c r="F758" s="66"/>
      <c r="G758" s="63"/>
      <c r="H758" s="67"/>
      <c r="I758" s="68"/>
      <c r="J758" s="68"/>
      <c r="K758" s="34"/>
      <c r="L758" s="75">
        <v>758</v>
      </c>
      <c r="M7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58" s="70"/>
      <c r="O758" s="77" t="s">
        <v>2366</v>
      </c>
      <c r="P758" s="79">
        <v>44066.947812500002</v>
      </c>
      <c r="Q758" s="77" t="s">
        <v>2668</v>
      </c>
      <c r="R758" s="77"/>
      <c r="S758" s="77"/>
      <c r="T758" s="77"/>
      <c r="U758" s="79">
        <v>44066.947812500002</v>
      </c>
      <c r="V758" s="80" t="s">
        <v>4712</v>
      </c>
      <c r="W758" s="77"/>
      <c r="X758" s="77"/>
      <c r="Y758" s="83" t="s">
        <v>6712</v>
      </c>
      <c r="Z758" s="83" t="s">
        <v>8404</v>
      </c>
    </row>
    <row r="759" spans="1:26" x14ac:dyDescent="0.25">
      <c r="A759" s="62" t="s">
        <v>542</v>
      </c>
      <c r="B759" s="62" t="s">
        <v>542</v>
      </c>
      <c r="C759" s="63"/>
      <c r="D759" s="64"/>
      <c r="E759" s="65"/>
      <c r="F759" s="66"/>
      <c r="G759" s="63"/>
      <c r="H759" s="67"/>
      <c r="I759" s="68"/>
      <c r="J759" s="68"/>
      <c r="K759" s="34"/>
      <c r="L759" s="75">
        <v>759</v>
      </c>
      <c r="M7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59" s="70"/>
      <c r="O759" s="77" t="s">
        <v>178</v>
      </c>
      <c r="P759" s="79">
        <v>44066.947916666664</v>
      </c>
      <c r="Q759" s="77" t="s">
        <v>2669</v>
      </c>
      <c r="R759" s="80" t="s">
        <v>3656</v>
      </c>
      <c r="S759" s="77" t="s">
        <v>4267</v>
      </c>
      <c r="T759" s="77"/>
      <c r="U759" s="79">
        <v>44066.947916666664</v>
      </c>
      <c r="V759" s="80" t="s">
        <v>4713</v>
      </c>
      <c r="W759" s="77"/>
      <c r="X759" s="77"/>
      <c r="Y759" s="83" t="s">
        <v>6713</v>
      </c>
      <c r="Z759" s="77"/>
    </row>
    <row r="760" spans="1:26" x14ac:dyDescent="0.25">
      <c r="A760" s="62" t="s">
        <v>543</v>
      </c>
      <c r="B760" s="62" t="s">
        <v>1980</v>
      </c>
      <c r="C760" s="63"/>
      <c r="D760" s="64"/>
      <c r="E760" s="65"/>
      <c r="F760" s="66"/>
      <c r="G760" s="63"/>
      <c r="H760" s="67"/>
      <c r="I760" s="68"/>
      <c r="J760" s="68"/>
      <c r="K760" s="34"/>
      <c r="L760" s="75">
        <v>760</v>
      </c>
      <c r="M7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60" s="70"/>
      <c r="O760" s="77" t="s">
        <v>2367</v>
      </c>
      <c r="P760" s="79">
        <v>44066.945821759262</v>
      </c>
      <c r="Q760" s="77" t="s">
        <v>2670</v>
      </c>
      <c r="R760" s="80" t="s">
        <v>3657</v>
      </c>
      <c r="S760" s="77" t="s">
        <v>4267</v>
      </c>
      <c r="T760" s="77"/>
      <c r="U760" s="79">
        <v>44066.945821759262</v>
      </c>
      <c r="V760" s="80" t="s">
        <v>4714</v>
      </c>
      <c r="W760" s="77"/>
      <c r="X760" s="77"/>
      <c r="Y760" s="83" t="s">
        <v>6714</v>
      </c>
      <c r="Z760" s="83" t="s">
        <v>8398</v>
      </c>
    </row>
    <row r="761" spans="1:26" x14ac:dyDescent="0.25">
      <c r="A761" s="62" t="s">
        <v>543</v>
      </c>
      <c r="B761" s="62" t="s">
        <v>1991</v>
      </c>
      <c r="C761" s="63"/>
      <c r="D761" s="64"/>
      <c r="E761" s="65"/>
      <c r="F761" s="66"/>
      <c r="G761" s="63"/>
      <c r="H761" s="67"/>
      <c r="I761" s="68"/>
      <c r="J761" s="68"/>
      <c r="K761" s="34"/>
      <c r="L761" s="75">
        <v>761</v>
      </c>
      <c r="M7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61" s="70"/>
      <c r="O761" s="77" t="s">
        <v>2366</v>
      </c>
      <c r="P761" s="79">
        <v>44066.945821759262</v>
      </c>
      <c r="Q761" s="77" t="s">
        <v>2670</v>
      </c>
      <c r="R761" s="80" t="s">
        <v>3657</v>
      </c>
      <c r="S761" s="77" t="s">
        <v>4267</v>
      </c>
      <c r="T761" s="77"/>
      <c r="U761" s="79">
        <v>44066.945821759262</v>
      </c>
      <c r="V761" s="80" t="s">
        <v>4714</v>
      </c>
      <c r="W761" s="77"/>
      <c r="X761" s="77"/>
      <c r="Y761" s="83" t="s">
        <v>6714</v>
      </c>
      <c r="Z761" s="83" t="s">
        <v>8398</v>
      </c>
    </row>
    <row r="762" spans="1:26" x14ac:dyDescent="0.25">
      <c r="A762" s="62" t="s">
        <v>544</v>
      </c>
      <c r="B762" s="62" t="s">
        <v>543</v>
      </c>
      <c r="C762" s="63"/>
      <c r="D762" s="64"/>
      <c r="E762" s="65"/>
      <c r="F762" s="66"/>
      <c r="G762" s="63"/>
      <c r="H762" s="67"/>
      <c r="I762" s="68"/>
      <c r="J762" s="68"/>
      <c r="K762" s="34"/>
      <c r="L762" s="75">
        <v>762</v>
      </c>
      <c r="M7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62" s="70"/>
      <c r="O762" s="77" t="s">
        <v>2367</v>
      </c>
      <c r="P762" s="79">
        <v>44066.950844907406</v>
      </c>
      <c r="Q762" s="77" t="s">
        <v>2671</v>
      </c>
      <c r="R762" s="80" t="s">
        <v>3658</v>
      </c>
      <c r="S762" s="77" t="s">
        <v>4267</v>
      </c>
      <c r="T762" s="77"/>
      <c r="U762" s="79">
        <v>44066.950844907406</v>
      </c>
      <c r="V762" s="80" t="s">
        <v>4715</v>
      </c>
      <c r="W762" s="77"/>
      <c r="X762" s="77"/>
      <c r="Y762" s="83" t="s">
        <v>6715</v>
      </c>
      <c r="Z762" s="83" t="s">
        <v>8405</v>
      </c>
    </row>
    <row r="763" spans="1:26" x14ac:dyDescent="0.25">
      <c r="A763" s="62" t="s">
        <v>544</v>
      </c>
      <c r="B763" s="62" t="s">
        <v>2014</v>
      </c>
      <c r="C763" s="63"/>
      <c r="D763" s="64"/>
      <c r="E763" s="65"/>
      <c r="F763" s="66"/>
      <c r="G763" s="63"/>
      <c r="H763" s="67"/>
      <c r="I763" s="68"/>
      <c r="J763" s="68"/>
      <c r="K763" s="34"/>
      <c r="L763" s="75">
        <v>763</v>
      </c>
      <c r="M7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63" s="70"/>
      <c r="O763" s="77" t="s">
        <v>2366</v>
      </c>
      <c r="P763" s="79">
        <v>44066.950844907406</v>
      </c>
      <c r="Q763" s="77" t="s">
        <v>2671</v>
      </c>
      <c r="R763" s="80" t="s">
        <v>3658</v>
      </c>
      <c r="S763" s="77" t="s">
        <v>4267</v>
      </c>
      <c r="T763" s="77"/>
      <c r="U763" s="79">
        <v>44066.950844907406</v>
      </c>
      <c r="V763" s="80" t="s">
        <v>4715</v>
      </c>
      <c r="W763" s="77"/>
      <c r="X763" s="77"/>
      <c r="Y763" s="83" t="s">
        <v>6715</v>
      </c>
      <c r="Z763" s="83" t="s">
        <v>8405</v>
      </c>
    </row>
    <row r="764" spans="1:26" x14ac:dyDescent="0.25">
      <c r="A764" s="62" t="s">
        <v>544</v>
      </c>
      <c r="B764" s="62" t="s">
        <v>1980</v>
      </c>
      <c r="C764" s="63"/>
      <c r="D764" s="64"/>
      <c r="E764" s="65"/>
      <c r="F764" s="66"/>
      <c r="G764" s="63"/>
      <c r="H764" s="67"/>
      <c r="I764" s="68"/>
      <c r="J764" s="68"/>
      <c r="K764" s="34"/>
      <c r="L764" s="75">
        <v>764</v>
      </c>
      <c r="M7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64" s="70"/>
      <c r="O764" s="77" t="s">
        <v>2367</v>
      </c>
      <c r="P764" s="79">
        <v>44066.950844907406</v>
      </c>
      <c r="Q764" s="77" t="s">
        <v>2671</v>
      </c>
      <c r="R764" s="80" t="s">
        <v>3658</v>
      </c>
      <c r="S764" s="77" t="s">
        <v>4267</v>
      </c>
      <c r="T764" s="77"/>
      <c r="U764" s="79">
        <v>44066.950844907406</v>
      </c>
      <c r="V764" s="80" t="s">
        <v>4715</v>
      </c>
      <c r="W764" s="77"/>
      <c r="X764" s="77"/>
      <c r="Y764" s="83" t="s">
        <v>6715</v>
      </c>
      <c r="Z764" s="83" t="s">
        <v>8405</v>
      </c>
    </row>
    <row r="765" spans="1:26" x14ac:dyDescent="0.25">
      <c r="A765" s="62" t="s">
        <v>544</v>
      </c>
      <c r="B765" s="62" t="s">
        <v>1991</v>
      </c>
      <c r="C765" s="63"/>
      <c r="D765" s="64"/>
      <c r="E765" s="65"/>
      <c r="F765" s="66"/>
      <c r="G765" s="63"/>
      <c r="H765" s="67"/>
      <c r="I765" s="68"/>
      <c r="J765" s="68"/>
      <c r="K765" s="34"/>
      <c r="L765" s="75">
        <v>765</v>
      </c>
      <c r="M7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65" s="70"/>
      <c r="O765" s="77" t="s">
        <v>2367</v>
      </c>
      <c r="P765" s="79">
        <v>44066.950844907406</v>
      </c>
      <c r="Q765" s="77" t="s">
        <v>2671</v>
      </c>
      <c r="R765" s="80" t="s">
        <v>3658</v>
      </c>
      <c r="S765" s="77" t="s">
        <v>4267</v>
      </c>
      <c r="T765" s="77"/>
      <c r="U765" s="79">
        <v>44066.950844907406</v>
      </c>
      <c r="V765" s="80" t="s">
        <v>4715</v>
      </c>
      <c r="W765" s="77"/>
      <c r="X765" s="77"/>
      <c r="Y765" s="83" t="s">
        <v>6715</v>
      </c>
      <c r="Z765" s="83" t="s">
        <v>8405</v>
      </c>
    </row>
    <row r="766" spans="1:26" x14ac:dyDescent="0.25">
      <c r="A766" s="62" t="s">
        <v>545</v>
      </c>
      <c r="B766" s="62" t="s">
        <v>1980</v>
      </c>
      <c r="C766" s="63"/>
      <c r="D766" s="64"/>
      <c r="E766" s="65"/>
      <c r="F766" s="66"/>
      <c r="G766" s="63"/>
      <c r="H766" s="67"/>
      <c r="I766" s="68"/>
      <c r="J766" s="68"/>
      <c r="K766" s="34"/>
      <c r="L766" s="75">
        <v>766</v>
      </c>
      <c r="M7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66" s="70"/>
      <c r="O766" s="77" t="s">
        <v>2367</v>
      </c>
      <c r="P766" s="79">
        <v>44066.951527777775</v>
      </c>
      <c r="Q766" s="77" t="s">
        <v>2672</v>
      </c>
      <c r="R766" s="80" t="s">
        <v>3659</v>
      </c>
      <c r="S766" s="77" t="s">
        <v>4267</v>
      </c>
      <c r="T766" s="77"/>
      <c r="U766" s="79">
        <v>44066.951527777775</v>
      </c>
      <c r="V766" s="80" t="s">
        <v>4716</v>
      </c>
      <c r="W766" s="77"/>
      <c r="X766" s="77"/>
      <c r="Y766" s="83" t="s">
        <v>6716</v>
      </c>
      <c r="Z766" s="83" t="s">
        <v>8398</v>
      </c>
    </row>
    <row r="767" spans="1:26" x14ac:dyDescent="0.25">
      <c r="A767" s="62" t="s">
        <v>545</v>
      </c>
      <c r="B767" s="62" t="s">
        <v>1991</v>
      </c>
      <c r="C767" s="63"/>
      <c r="D767" s="64"/>
      <c r="E767" s="65"/>
      <c r="F767" s="66"/>
      <c r="G767" s="63"/>
      <c r="H767" s="67"/>
      <c r="I767" s="68"/>
      <c r="J767" s="68"/>
      <c r="K767" s="34"/>
      <c r="L767" s="75">
        <v>767</v>
      </c>
      <c r="M7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67" s="70"/>
      <c r="O767" s="77" t="s">
        <v>2366</v>
      </c>
      <c r="P767" s="79">
        <v>44066.951527777775</v>
      </c>
      <c r="Q767" s="77" t="s">
        <v>2672</v>
      </c>
      <c r="R767" s="80" t="s">
        <v>3659</v>
      </c>
      <c r="S767" s="77" t="s">
        <v>4267</v>
      </c>
      <c r="T767" s="77"/>
      <c r="U767" s="79">
        <v>44066.951527777775</v>
      </c>
      <c r="V767" s="80" t="s">
        <v>4716</v>
      </c>
      <c r="W767" s="77"/>
      <c r="X767" s="77"/>
      <c r="Y767" s="83" t="s">
        <v>6716</v>
      </c>
      <c r="Z767" s="83" t="s">
        <v>8398</v>
      </c>
    </row>
    <row r="768" spans="1:26" x14ac:dyDescent="0.25">
      <c r="A768" s="62" t="s">
        <v>546</v>
      </c>
      <c r="B768" s="62" t="s">
        <v>546</v>
      </c>
      <c r="C768" s="63"/>
      <c r="D768" s="64"/>
      <c r="E768" s="65"/>
      <c r="F768" s="66"/>
      <c r="G768" s="63"/>
      <c r="H768" s="67"/>
      <c r="I768" s="68"/>
      <c r="J768" s="68"/>
      <c r="K768" s="34"/>
      <c r="L768" s="75">
        <v>768</v>
      </c>
      <c r="M7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68" s="70"/>
      <c r="O768" s="77" t="s">
        <v>178</v>
      </c>
      <c r="P768" s="79">
        <v>44066.954212962963</v>
      </c>
      <c r="Q768" s="77" t="s">
        <v>2673</v>
      </c>
      <c r="R768" s="80" t="s">
        <v>3660</v>
      </c>
      <c r="S768" s="77" t="s">
        <v>4267</v>
      </c>
      <c r="T768" s="77"/>
      <c r="U768" s="79">
        <v>44066.954212962963</v>
      </c>
      <c r="V768" s="80" t="s">
        <v>4717</v>
      </c>
      <c r="W768" s="77"/>
      <c r="X768" s="77"/>
      <c r="Y768" s="83" t="s">
        <v>6717</v>
      </c>
      <c r="Z768" s="77"/>
    </row>
    <row r="769" spans="1:26" x14ac:dyDescent="0.25">
      <c r="A769" s="62" t="s">
        <v>547</v>
      </c>
      <c r="B769" s="62" t="s">
        <v>604</v>
      </c>
      <c r="C769" s="63"/>
      <c r="D769" s="64"/>
      <c r="E769" s="65"/>
      <c r="F769" s="66"/>
      <c r="G769" s="63"/>
      <c r="H769" s="67"/>
      <c r="I769" s="68"/>
      <c r="J769" s="68"/>
      <c r="K769" s="34"/>
      <c r="L769" s="75">
        <v>769</v>
      </c>
      <c r="M7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69" s="70"/>
      <c r="O769" s="77" t="s">
        <v>2367</v>
      </c>
      <c r="P769" s="79">
        <v>44066.958275462966</v>
      </c>
      <c r="Q769" s="77" t="s">
        <v>2613</v>
      </c>
      <c r="R769" s="77"/>
      <c r="S769" s="77"/>
      <c r="T769" s="77"/>
      <c r="U769" s="79">
        <v>44066.958275462966</v>
      </c>
      <c r="V769" s="80" t="s">
        <v>4718</v>
      </c>
      <c r="W769" s="77"/>
      <c r="X769" s="77"/>
      <c r="Y769" s="83" t="s">
        <v>6718</v>
      </c>
      <c r="Z769" s="77"/>
    </row>
    <row r="770" spans="1:26" x14ac:dyDescent="0.25">
      <c r="A770" s="62" t="s">
        <v>548</v>
      </c>
      <c r="B770" s="62" t="s">
        <v>1980</v>
      </c>
      <c r="C770" s="63"/>
      <c r="D770" s="64"/>
      <c r="E770" s="65"/>
      <c r="F770" s="66"/>
      <c r="G770" s="63"/>
      <c r="H770" s="67"/>
      <c r="I770" s="68"/>
      <c r="J770" s="68"/>
      <c r="K770" s="34"/>
      <c r="L770" s="75">
        <v>770</v>
      </c>
      <c r="M7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70" s="70"/>
      <c r="O770" s="77" t="s">
        <v>2366</v>
      </c>
      <c r="P770" s="79">
        <v>44066.962037037039</v>
      </c>
      <c r="Q770" s="77" t="s">
        <v>2674</v>
      </c>
      <c r="R770" s="80" t="s">
        <v>3661</v>
      </c>
      <c r="S770" s="77" t="s">
        <v>4267</v>
      </c>
      <c r="T770" s="77"/>
      <c r="U770" s="79">
        <v>44066.962037037039</v>
      </c>
      <c r="V770" s="80" t="s">
        <v>4719</v>
      </c>
      <c r="W770" s="77"/>
      <c r="X770" s="77"/>
      <c r="Y770" s="83" t="s">
        <v>6719</v>
      </c>
      <c r="Z770" s="83" t="s">
        <v>8399</v>
      </c>
    </row>
    <row r="771" spans="1:26" x14ac:dyDescent="0.25">
      <c r="A771" s="62" t="s">
        <v>549</v>
      </c>
      <c r="B771" s="62" t="s">
        <v>2015</v>
      </c>
      <c r="C771" s="63"/>
      <c r="D771" s="64"/>
      <c r="E771" s="65"/>
      <c r="F771" s="66"/>
      <c r="G771" s="63"/>
      <c r="H771" s="67"/>
      <c r="I771" s="68"/>
      <c r="J771" s="68"/>
      <c r="K771" s="34"/>
      <c r="L771" s="75">
        <v>771</v>
      </c>
      <c r="M7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71" s="70"/>
      <c r="O771" s="77" t="s">
        <v>2366</v>
      </c>
      <c r="P771" s="79">
        <v>44066.963599537034</v>
      </c>
      <c r="Q771" s="77" t="s">
        <v>2675</v>
      </c>
      <c r="R771" s="77"/>
      <c r="S771" s="77"/>
      <c r="T771" s="77"/>
      <c r="U771" s="79">
        <v>44066.963599537034</v>
      </c>
      <c r="V771" s="80" t="s">
        <v>4720</v>
      </c>
      <c r="W771" s="77"/>
      <c r="X771" s="77"/>
      <c r="Y771" s="83" t="s">
        <v>6720</v>
      </c>
      <c r="Z771" s="83" t="s">
        <v>8406</v>
      </c>
    </row>
    <row r="772" spans="1:26" x14ac:dyDescent="0.25">
      <c r="A772" s="62" t="s">
        <v>550</v>
      </c>
      <c r="B772" s="62" t="s">
        <v>2016</v>
      </c>
      <c r="C772" s="63"/>
      <c r="D772" s="64"/>
      <c r="E772" s="65"/>
      <c r="F772" s="66"/>
      <c r="G772" s="63"/>
      <c r="H772" s="67"/>
      <c r="I772" s="68"/>
      <c r="J772" s="68"/>
      <c r="K772" s="34"/>
      <c r="L772" s="75">
        <v>772</v>
      </c>
      <c r="M7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72" s="70"/>
      <c r="O772" s="77" t="s">
        <v>2366</v>
      </c>
      <c r="P772" s="79">
        <v>44066.963796296295</v>
      </c>
      <c r="Q772" s="77" t="s">
        <v>2676</v>
      </c>
      <c r="R772" s="80" t="s">
        <v>3662</v>
      </c>
      <c r="S772" s="77" t="s">
        <v>4267</v>
      </c>
      <c r="T772" s="77"/>
      <c r="U772" s="79">
        <v>44066.963796296295</v>
      </c>
      <c r="V772" s="80" t="s">
        <v>4721</v>
      </c>
      <c r="W772" s="77"/>
      <c r="X772" s="77"/>
      <c r="Y772" s="83" t="s">
        <v>6721</v>
      </c>
      <c r="Z772" s="83" t="s">
        <v>8407</v>
      </c>
    </row>
    <row r="773" spans="1:26" x14ac:dyDescent="0.25">
      <c r="A773" s="62" t="s">
        <v>550</v>
      </c>
      <c r="B773" s="62" t="s">
        <v>1980</v>
      </c>
      <c r="C773" s="63"/>
      <c r="D773" s="64"/>
      <c r="E773" s="65"/>
      <c r="F773" s="66"/>
      <c r="G773" s="63"/>
      <c r="H773" s="67"/>
      <c r="I773" s="68"/>
      <c r="J773" s="68"/>
      <c r="K773" s="34"/>
      <c r="L773" s="75">
        <v>773</v>
      </c>
      <c r="M7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73" s="70"/>
      <c r="O773" s="77" t="s">
        <v>2367</v>
      </c>
      <c r="P773" s="79">
        <v>44066.959201388891</v>
      </c>
      <c r="Q773" s="77" t="s">
        <v>2677</v>
      </c>
      <c r="R773" s="80" t="s">
        <v>3663</v>
      </c>
      <c r="S773" s="77" t="s">
        <v>4267</v>
      </c>
      <c r="T773" s="77"/>
      <c r="U773" s="79">
        <v>44066.959201388891</v>
      </c>
      <c r="V773" s="80" t="s">
        <v>4722</v>
      </c>
      <c r="W773" s="77"/>
      <c r="X773" s="77"/>
      <c r="Y773" s="83" t="s">
        <v>6722</v>
      </c>
      <c r="Z773" s="83" t="s">
        <v>8398</v>
      </c>
    </row>
    <row r="774" spans="1:26" x14ac:dyDescent="0.25">
      <c r="A774" s="62" t="s">
        <v>550</v>
      </c>
      <c r="B774" s="62" t="s">
        <v>1991</v>
      </c>
      <c r="C774" s="63"/>
      <c r="D774" s="64"/>
      <c r="E774" s="65"/>
      <c r="F774" s="66"/>
      <c r="G774" s="63"/>
      <c r="H774" s="67"/>
      <c r="I774" s="68"/>
      <c r="J774" s="68"/>
      <c r="K774" s="34"/>
      <c r="L774" s="75">
        <v>774</v>
      </c>
      <c r="M7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74" s="70"/>
      <c r="O774" s="77" t="s">
        <v>2366</v>
      </c>
      <c r="P774" s="79">
        <v>44066.959201388891</v>
      </c>
      <c r="Q774" s="77" t="s">
        <v>2677</v>
      </c>
      <c r="R774" s="80" t="s">
        <v>3663</v>
      </c>
      <c r="S774" s="77" t="s">
        <v>4267</v>
      </c>
      <c r="T774" s="77"/>
      <c r="U774" s="79">
        <v>44066.959201388891</v>
      </c>
      <c r="V774" s="80" t="s">
        <v>4722</v>
      </c>
      <c r="W774" s="77"/>
      <c r="X774" s="77"/>
      <c r="Y774" s="83" t="s">
        <v>6722</v>
      </c>
      <c r="Z774" s="83" t="s">
        <v>8398</v>
      </c>
    </row>
    <row r="775" spans="1:26" x14ac:dyDescent="0.25">
      <c r="A775" s="62" t="s">
        <v>550</v>
      </c>
      <c r="B775" s="62" t="s">
        <v>1843</v>
      </c>
      <c r="C775" s="63"/>
      <c r="D775" s="64"/>
      <c r="E775" s="65"/>
      <c r="F775" s="66"/>
      <c r="G775" s="63"/>
      <c r="H775" s="67"/>
      <c r="I775" s="68"/>
      <c r="J775" s="68"/>
      <c r="K775" s="34"/>
      <c r="L775" s="75">
        <v>775</v>
      </c>
      <c r="M7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75" s="70"/>
      <c r="O775" s="77" t="s">
        <v>2367</v>
      </c>
      <c r="P775" s="79">
        <v>44066.963796296295</v>
      </c>
      <c r="Q775" s="77" t="s">
        <v>2676</v>
      </c>
      <c r="R775" s="80" t="s">
        <v>3662</v>
      </c>
      <c r="S775" s="77" t="s">
        <v>4267</v>
      </c>
      <c r="T775" s="77"/>
      <c r="U775" s="79">
        <v>44066.963796296295</v>
      </c>
      <c r="V775" s="80" t="s">
        <v>4721</v>
      </c>
      <c r="W775" s="77"/>
      <c r="X775" s="77"/>
      <c r="Y775" s="83" t="s">
        <v>6721</v>
      </c>
      <c r="Z775" s="83" t="s">
        <v>8407</v>
      </c>
    </row>
    <row r="776" spans="1:26" x14ac:dyDescent="0.25">
      <c r="A776" s="62" t="s">
        <v>551</v>
      </c>
      <c r="B776" s="62" t="s">
        <v>1980</v>
      </c>
      <c r="C776" s="63"/>
      <c r="D776" s="64"/>
      <c r="E776" s="65"/>
      <c r="F776" s="66"/>
      <c r="G776" s="63"/>
      <c r="H776" s="67"/>
      <c r="I776" s="68"/>
      <c r="J776" s="68"/>
      <c r="K776" s="34"/>
      <c r="L776" s="75">
        <v>776</v>
      </c>
      <c r="M7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76" s="70"/>
      <c r="O776" s="77" t="s">
        <v>2366</v>
      </c>
      <c r="P776" s="79">
        <v>44066.965300925927</v>
      </c>
      <c r="Q776" s="77" t="s">
        <v>2678</v>
      </c>
      <c r="R776" s="80" t="s">
        <v>3664</v>
      </c>
      <c r="S776" s="77" t="s">
        <v>4267</v>
      </c>
      <c r="T776" s="77"/>
      <c r="U776" s="79">
        <v>44066.965300925927</v>
      </c>
      <c r="V776" s="80" t="s">
        <v>4723</v>
      </c>
      <c r="W776" s="77"/>
      <c r="X776" s="77"/>
      <c r="Y776" s="83" t="s">
        <v>6723</v>
      </c>
      <c r="Z776" s="83" t="s">
        <v>8399</v>
      </c>
    </row>
    <row r="777" spans="1:26" x14ac:dyDescent="0.25">
      <c r="A777" s="62" t="s">
        <v>552</v>
      </c>
      <c r="B777" s="62" t="s">
        <v>2017</v>
      </c>
      <c r="C777" s="63"/>
      <c r="D777" s="64"/>
      <c r="E777" s="65"/>
      <c r="F777" s="66"/>
      <c r="G777" s="63"/>
      <c r="H777" s="67"/>
      <c r="I777" s="68"/>
      <c r="J777" s="68"/>
      <c r="K777" s="34"/>
      <c r="L777" s="75">
        <v>777</v>
      </c>
      <c r="M7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77" s="70"/>
      <c r="O777" s="77" t="s">
        <v>2367</v>
      </c>
      <c r="P777" s="79">
        <v>44066.965601851851</v>
      </c>
      <c r="Q777" s="77" t="s">
        <v>2679</v>
      </c>
      <c r="R777" s="80" t="s">
        <v>3665</v>
      </c>
      <c r="S777" s="77" t="s">
        <v>4267</v>
      </c>
      <c r="T777" s="77"/>
      <c r="U777" s="79">
        <v>44066.965601851851</v>
      </c>
      <c r="V777" s="80" t="s">
        <v>4724</v>
      </c>
      <c r="W777" s="77"/>
      <c r="X777" s="77"/>
      <c r="Y777" s="83" t="s">
        <v>6724</v>
      </c>
      <c r="Z777" s="83" t="s">
        <v>8408</v>
      </c>
    </row>
    <row r="778" spans="1:26" x14ac:dyDescent="0.25">
      <c r="A778" s="62" t="s">
        <v>552</v>
      </c>
      <c r="B778" s="62" t="s">
        <v>2018</v>
      </c>
      <c r="C778" s="63"/>
      <c r="D778" s="64"/>
      <c r="E778" s="65"/>
      <c r="F778" s="66"/>
      <c r="G778" s="63"/>
      <c r="H778" s="67"/>
      <c r="I778" s="68"/>
      <c r="J778" s="68"/>
      <c r="K778" s="34"/>
      <c r="L778" s="75">
        <v>778</v>
      </c>
      <c r="M7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78" s="70"/>
      <c r="O778" s="77" t="s">
        <v>2366</v>
      </c>
      <c r="P778" s="79">
        <v>44066.965601851851</v>
      </c>
      <c r="Q778" s="77" t="s">
        <v>2679</v>
      </c>
      <c r="R778" s="80" t="s">
        <v>3665</v>
      </c>
      <c r="S778" s="77" t="s">
        <v>4267</v>
      </c>
      <c r="T778" s="77"/>
      <c r="U778" s="79">
        <v>44066.965601851851</v>
      </c>
      <c r="V778" s="80" t="s">
        <v>4724</v>
      </c>
      <c r="W778" s="77"/>
      <c r="X778" s="77"/>
      <c r="Y778" s="83" t="s">
        <v>6724</v>
      </c>
      <c r="Z778" s="83" t="s">
        <v>8408</v>
      </c>
    </row>
    <row r="779" spans="1:26" x14ac:dyDescent="0.25">
      <c r="A779" s="62" t="s">
        <v>553</v>
      </c>
      <c r="B779" s="62" t="s">
        <v>1890</v>
      </c>
      <c r="C779" s="63"/>
      <c r="D779" s="64"/>
      <c r="E779" s="65"/>
      <c r="F779" s="66"/>
      <c r="G779" s="63"/>
      <c r="H779" s="67"/>
      <c r="I779" s="68"/>
      <c r="J779" s="68"/>
      <c r="K779" s="34"/>
      <c r="L779" s="75">
        <v>779</v>
      </c>
      <c r="M7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79" s="70"/>
      <c r="O779" s="77" t="s">
        <v>2367</v>
      </c>
      <c r="P779" s="79">
        <v>44066.969074074077</v>
      </c>
      <c r="Q779" s="77" t="s">
        <v>2680</v>
      </c>
      <c r="R779" s="77"/>
      <c r="S779" s="77"/>
      <c r="T779" s="77"/>
      <c r="U779" s="79">
        <v>44066.969074074077</v>
      </c>
      <c r="V779" s="80" t="s">
        <v>4725</v>
      </c>
      <c r="W779" s="77"/>
      <c r="X779" s="77"/>
      <c r="Y779" s="83" t="s">
        <v>6725</v>
      </c>
      <c r="Z779" s="83" t="s">
        <v>6911</v>
      </c>
    </row>
    <row r="780" spans="1:26" x14ac:dyDescent="0.25">
      <c r="A780" s="62" t="s">
        <v>553</v>
      </c>
      <c r="B780" s="62" t="s">
        <v>584</v>
      </c>
      <c r="C780" s="63"/>
      <c r="D780" s="64"/>
      <c r="E780" s="65"/>
      <c r="F780" s="66"/>
      <c r="G780" s="63"/>
      <c r="H780" s="67"/>
      <c r="I780" s="68"/>
      <c r="J780" s="68"/>
      <c r="K780" s="34"/>
      <c r="L780" s="75">
        <v>780</v>
      </c>
      <c r="M7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80" s="70"/>
      <c r="O780" s="77" t="s">
        <v>2366</v>
      </c>
      <c r="P780" s="79">
        <v>44066.969074074077</v>
      </c>
      <c r="Q780" s="77" t="s">
        <v>2680</v>
      </c>
      <c r="R780" s="77"/>
      <c r="S780" s="77"/>
      <c r="T780" s="77"/>
      <c r="U780" s="79">
        <v>44066.969074074077</v>
      </c>
      <c r="V780" s="80" t="s">
        <v>4725</v>
      </c>
      <c r="W780" s="77"/>
      <c r="X780" s="77"/>
      <c r="Y780" s="83" t="s">
        <v>6725</v>
      </c>
      <c r="Z780" s="83" t="s">
        <v>6911</v>
      </c>
    </row>
    <row r="781" spans="1:26" x14ac:dyDescent="0.25">
      <c r="A781" s="62" t="s">
        <v>554</v>
      </c>
      <c r="B781" s="62" t="s">
        <v>1960</v>
      </c>
      <c r="C781" s="63"/>
      <c r="D781" s="64"/>
      <c r="E781" s="65"/>
      <c r="F781" s="66"/>
      <c r="G781" s="63"/>
      <c r="H781" s="67"/>
      <c r="I781" s="68"/>
      <c r="J781" s="68"/>
      <c r="K781" s="34"/>
      <c r="L781" s="75">
        <v>781</v>
      </c>
      <c r="M7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81" s="70"/>
      <c r="O781" s="77" t="s">
        <v>2366</v>
      </c>
      <c r="P781" s="79">
        <v>44065.200289351851</v>
      </c>
      <c r="Q781" s="77" t="s">
        <v>2681</v>
      </c>
      <c r="R781" s="80" t="s">
        <v>3666</v>
      </c>
      <c r="S781" s="77" t="s">
        <v>4267</v>
      </c>
      <c r="T781" s="77"/>
      <c r="U781" s="79">
        <v>44065.200289351851</v>
      </c>
      <c r="V781" s="80" t="s">
        <v>4726</v>
      </c>
      <c r="W781" s="77"/>
      <c r="X781" s="77"/>
      <c r="Y781" s="83" t="s">
        <v>6726</v>
      </c>
      <c r="Z781" s="83" t="s">
        <v>8351</v>
      </c>
    </row>
    <row r="782" spans="1:26" x14ac:dyDescent="0.25">
      <c r="A782" s="62" t="s">
        <v>555</v>
      </c>
      <c r="B782" s="62" t="s">
        <v>1960</v>
      </c>
      <c r="C782" s="63"/>
      <c r="D782" s="64"/>
      <c r="E782" s="65"/>
      <c r="F782" s="66"/>
      <c r="G782" s="63"/>
      <c r="H782" s="67"/>
      <c r="I782" s="68"/>
      <c r="J782" s="68"/>
      <c r="K782" s="34"/>
      <c r="L782" s="75">
        <v>782</v>
      </c>
      <c r="M7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82" s="70"/>
      <c r="O782" s="77" t="s">
        <v>2367</v>
      </c>
      <c r="P782" s="79">
        <v>44065.200648148151</v>
      </c>
      <c r="Q782" s="77" t="s">
        <v>2682</v>
      </c>
      <c r="R782" s="77"/>
      <c r="S782" s="77"/>
      <c r="T782" s="77"/>
      <c r="U782" s="79">
        <v>44065.200648148151</v>
      </c>
      <c r="V782" s="80" t="s">
        <v>4727</v>
      </c>
      <c r="W782" s="77"/>
      <c r="X782" s="77"/>
      <c r="Y782" s="83" t="s">
        <v>6727</v>
      </c>
      <c r="Z782" s="77"/>
    </row>
    <row r="783" spans="1:26" x14ac:dyDescent="0.25">
      <c r="A783" s="62" t="s">
        <v>555</v>
      </c>
      <c r="B783" s="62" t="s">
        <v>1960</v>
      </c>
      <c r="C783" s="63"/>
      <c r="D783" s="64"/>
      <c r="E783" s="65"/>
      <c r="F783" s="66"/>
      <c r="G783" s="63"/>
      <c r="H783" s="67"/>
      <c r="I783" s="68"/>
      <c r="J783" s="68"/>
      <c r="K783" s="34"/>
      <c r="L783" s="75">
        <v>783</v>
      </c>
      <c r="M7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83" s="70"/>
      <c r="O783" s="77" t="s">
        <v>2367</v>
      </c>
      <c r="P783" s="79">
        <v>44065.200740740744</v>
      </c>
      <c r="Q783" s="77" t="s">
        <v>2683</v>
      </c>
      <c r="R783" s="80" t="s">
        <v>3667</v>
      </c>
      <c r="S783" s="77" t="s">
        <v>4267</v>
      </c>
      <c r="T783" s="77"/>
      <c r="U783" s="79">
        <v>44065.200740740744</v>
      </c>
      <c r="V783" s="80" t="s">
        <v>4728</v>
      </c>
      <c r="W783" s="77"/>
      <c r="X783" s="77"/>
      <c r="Y783" s="83" t="s">
        <v>6728</v>
      </c>
      <c r="Z783" s="83" t="s">
        <v>6726</v>
      </c>
    </row>
    <row r="784" spans="1:26" x14ac:dyDescent="0.25">
      <c r="A784" s="62" t="s">
        <v>556</v>
      </c>
      <c r="B784" s="62" t="s">
        <v>1960</v>
      </c>
      <c r="C784" s="63"/>
      <c r="D784" s="64"/>
      <c r="E784" s="65"/>
      <c r="F784" s="66"/>
      <c r="G784" s="63"/>
      <c r="H784" s="67"/>
      <c r="I784" s="68"/>
      <c r="J784" s="68"/>
      <c r="K784" s="34"/>
      <c r="L784" s="75">
        <v>784</v>
      </c>
      <c r="M7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84" s="70"/>
      <c r="O784" s="77" t="s">
        <v>2367</v>
      </c>
      <c r="P784" s="79">
        <v>44065.201539351852</v>
      </c>
      <c r="Q784" s="77" t="s">
        <v>2684</v>
      </c>
      <c r="R784" s="80" t="s">
        <v>3668</v>
      </c>
      <c r="S784" s="77" t="s">
        <v>4267</v>
      </c>
      <c r="T784" s="77"/>
      <c r="U784" s="79">
        <v>44065.201539351852</v>
      </c>
      <c r="V784" s="80" t="s">
        <v>4729</v>
      </c>
      <c r="W784" s="77"/>
      <c r="X784" s="77"/>
      <c r="Y784" s="83" t="s">
        <v>6729</v>
      </c>
      <c r="Z784" s="83" t="s">
        <v>6728</v>
      </c>
    </row>
    <row r="785" spans="1:26" x14ac:dyDescent="0.25">
      <c r="A785" s="62" t="s">
        <v>557</v>
      </c>
      <c r="B785" s="62" t="s">
        <v>1960</v>
      </c>
      <c r="C785" s="63"/>
      <c r="D785" s="64"/>
      <c r="E785" s="65"/>
      <c r="F785" s="66"/>
      <c r="G785" s="63"/>
      <c r="H785" s="67"/>
      <c r="I785" s="68"/>
      <c r="J785" s="68"/>
      <c r="K785" s="34"/>
      <c r="L785" s="75">
        <v>785</v>
      </c>
      <c r="M7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85" s="70"/>
      <c r="O785" s="77" t="s">
        <v>2367</v>
      </c>
      <c r="P785" s="79">
        <v>44065.246527777781</v>
      </c>
      <c r="Q785" s="77" t="s">
        <v>2685</v>
      </c>
      <c r="R785" s="80" t="s">
        <v>3669</v>
      </c>
      <c r="S785" s="77" t="s">
        <v>4267</v>
      </c>
      <c r="T785" s="77"/>
      <c r="U785" s="79">
        <v>44065.246527777781</v>
      </c>
      <c r="V785" s="80" t="s">
        <v>4730</v>
      </c>
      <c r="W785" s="77"/>
      <c r="X785" s="77"/>
      <c r="Y785" s="83" t="s">
        <v>6730</v>
      </c>
      <c r="Z785" s="83" t="s">
        <v>6729</v>
      </c>
    </row>
    <row r="786" spans="1:26" x14ac:dyDescent="0.25">
      <c r="A786" s="62" t="s">
        <v>555</v>
      </c>
      <c r="B786" s="62" t="s">
        <v>554</v>
      </c>
      <c r="C786" s="63"/>
      <c r="D786" s="64"/>
      <c r="E786" s="65"/>
      <c r="F786" s="66"/>
      <c r="G786" s="63"/>
      <c r="H786" s="67"/>
      <c r="I786" s="68"/>
      <c r="J786" s="68"/>
      <c r="K786" s="34"/>
      <c r="L786" s="75">
        <v>786</v>
      </c>
      <c r="M7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86" s="70"/>
      <c r="O786" s="77" t="s">
        <v>2367</v>
      </c>
      <c r="P786" s="79">
        <v>44065.200648148151</v>
      </c>
      <c r="Q786" s="77" t="s">
        <v>2682</v>
      </c>
      <c r="R786" s="77"/>
      <c r="S786" s="77"/>
      <c r="T786" s="77"/>
      <c r="U786" s="79">
        <v>44065.200648148151</v>
      </c>
      <c r="V786" s="80" t="s">
        <v>4727</v>
      </c>
      <c r="W786" s="77"/>
      <c r="X786" s="77"/>
      <c r="Y786" s="83" t="s">
        <v>6727</v>
      </c>
      <c r="Z786" s="77"/>
    </row>
    <row r="787" spans="1:26" x14ac:dyDescent="0.25">
      <c r="A787" s="62" t="s">
        <v>555</v>
      </c>
      <c r="B787" s="62" t="s">
        <v>554</v>
      </c>
      <c r="C787" s="63"/>
      <c r="D787" s="64"/>
      <c r="E787" s="65"/>
      <c r="F787" s="66"/>
      <c r="G787" s="63"/>
      <c r="H787" s="67"/>
      <c r="I787" s="68"/>
      <c r="J787" s="68"/>
      <c r="K787" s="34"/>
      <c r="L787" s="75">
        <v>787</v>
      </c>
      <c r="M7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87" s="70"/>
      <c r="O787" s="77" t="s">
        <v>2366</v>
      </c>
      <c r="P787" s="79">
        <v>44065.200740740744</v>
      </c>
      <c r="Q787" s="77" t="s">
        <v>2683</v>
      </c>
      <c r="R787" s="80" t="s">
        <v>3667</v>
      </c>
      <c r="S787" s="77" t="s">
        <v>4267</v>
      </c>
      <c r="T787" s="77"/>
      <c r="U787" s="79">
        <v>44065.200740740744</v>
      </c>
      <c r="V787" s="80" t="s">
        <v>4728</v>
      </c>
      <c r="W787" s="77"/>
      <c r="X787" s="77"/>
      <c r="Y787" s="83" t="s">
        <v>6728</v>
      </c>
      <c r="Z787" s="83" t="s">
        <v>6726</v>
      </c>
    </row>
    <row r="788" spans="1:26" x14ac:dyDescent="0.25">
      <c r="A788" s="62" t="s">
        <v>556</v>
      </c>
      <c r="B788" s="62" t="s">
        <v>554</v>
      </c>
      <c r="C788" s="63"/>
      <c r="D788" s="64"/>
      <c r="E788" s="65"/>
      <c r="F788" s="66"/>
      <c r="G788" s="63"/>
      <c r="H788" s="67"/>
      <c r="I788" s="68"/>
      <c r="J788" s="68"/>
      <c r="K788" s="34"/>
      <c r="L788" s="75">
        <v>788</v>
      </c>
      <c r="M7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88" s="70"/>
      <c r="O788" s="77" t="s">
        <v>2367</v>
      </c>
      <c r="P788" s="79">
        <v>44065.201539351852</v>
      </c>
      <c r="Q788" s="77" t="s">
        <v>2684</v>
      </c>
      <c r="R788" s="80" t="s">
        <v>3668</v>
      </c>
      <c r="S788" s="77" t="s">
        <v>4267</v>
      </c>
      <c r="T788" s="77"/>
      <c r="U788" s="79">
        <v>44065.201539351852</v>
      </c>
      <c r="V788" s="80" t="s">
        <v>4729</v>
      </c>
      <c r="W788" s="77"/>
      <c r="X788" s="77"/>
      <c r="Y788" s="83" t="s">
        <v>6729</v>
      </c>
      <c r="Z788" s="83" t="s">
        <v>6728</v>
      </c>
    </row>
    <row r="789" spans="1:26" x14ac:dyDescent="0.25">
      <c r="A789" s="62" t="s">
        <v>557</v>
      </c>
      <c r="B789" s="62" t="s">
        <v>554</v>
      </c>
      <c r="C789" s="63"/>
      <c r="D789" s="64"/>
      <c r="E789" s="65"/>
      <c r="F789" s="66"/>
      <c r="G789" s="63"/>
      <c r="H789" s="67"/>
      <c r="I789" s="68"/>
      <c r="J789" s="68"/>
      <c r="K789" s="34"/>
      <c r="L789" s="75">
        <v>789</v>
      </c>
      <c r="M7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89" s="70"/>
      <c r="O789" s="77" t="s">
        <v>2367</v>
      </c>
      <c r="P789" s="79">
        <v>44065.246527777781</v>
      </c>
      <c r="Q789" s="77" t="s">
        <v>2685</v>
      </c>
      <c r="R789" s="80" t="s">
        <v>3669</v>
      </c>
      <c r="S789" s="77" t="s">
        <v>4267</v>
      </c>
      <c r="T789" s="77"/>
      <c r="U789" s="79">
        <v>44065.246527777781</v>
      </c>
      <c r="V789" s="80" t="s">
        <v>4730</v>
      </c>
      <c r="W789" s="77"/>
      <c r="X789" s="77"/>
      <c r="Y789" s="83" t="s">
        <v>6730</v>
      </c>
      <c r="Z789" s="83" t="s">
        <v>6729</v>
      </c>
    </row>
    <row r="790" spans="1:26" x14ac:dyDescent="0.25">
      <c r="A790" s="62" t="s">
        <v>556</v>
      </c>
      <c r="B790" s="62" t="s">
        <v>555</v>
      </c>
      <c r="C790" s="63"/>
      <c r="D790" s="64"/>
      <c r="E790" s="65"/>
      <c r="F790" s="66"/>
      <c r="G790" s="63"/>
      <c r="H790" s="67"/>
      <c r="I790" s="68"/>
      <c r="J790" s="68"/>
      <c r="K790" s="34"/>
      <c r="L790" s="75">
        <v>790</v>
      </c>
      <c r="M7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90" s="70"/>
      <c r="O790" s="77" t="s">
        <v>2366</v>
      </c>
      <c r="P790" s="79">
        <v>44065.201539351852</v>
      </c>
      <c r="Q790" s="77" t="s">
        <v>2684</v>
      </c>
      <c r="R790" s="80" t="s">
        <v>3668</v>
      </c>
      <c r="S790" s="77" t="s">
        <v>4267</v>
      </c>
      <c r="T790" s="77"/>
      <c r="U790" s="79">
        <v>44065.201539351852</v>
      </c>
      <c r="V790" s="80" t="s">
        <v>4729</v>
      </c>
      <c r="W790" s="77"/>
      <c r="X790" s="77"/>
      <c r="Y790" s="83" t="s">
        <v>6729</v>
      </c>
      <c r="Z790" s="83" t="s">
        <v>6728</v>
      </c>
    </row>
    <row r="791" spans="1:26" x14ac:dyDescent="0.25">
      <c r="A791" s="62" t="s">
        <v>557</v>
      </c>
      <c r="B791" s="62" t="s">
        <v>555</v>
      </c>
      <c r="C791" s="63"/>
      <c r="D791" s="64"/>
      <c r="E791" s="65"/>
      <c r="F791" s="66"/>
      <c r="G791" s="63"/>
      <c r="H791" s="67"/>
      <c r="I791" s="68"/>
      <c r="J791" s="68"/>
      <c r="K791" s="34"/>
      <c r="L791" s="75">
        <v>791</v>
      </c>
      <c r="M7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91" s="70"/>
      <c r="O791" s="77" t="s">
        <v>2367</v>
      </c>
      <c r="P791" s="79">
        <v>44065.246527777781</v>
      </c>
      <c r="Q791" s="77" t="s">
        <v>2685</v>
      </c>
      <c r="R791" s="80" t="s">
        <v>3669</v>
      </c>
      <c r="S791" s="77" t="s">
        <v>4267</v>
      </c>
      <c r="T791" s="77"/>
      <c r="U791" s="79">
        <v>44065.246527777781</v>
      </c>
      <c r="V791" s="80" t="s">
        <v>4730</v>
      </c>
      <c r="W791" s="77"/>
      <c r="X791" s="77"/>
      <c r="Y791" s="83" t="s">
        <v>6730</v>
      </c>
      <c r="Z791" s="83" t="s">
        <v>6729</v>
      </c>
    </row>
    <row r="792" spans="1:26" x14ac:dyDescent="0.25">
      <c r="A792" s="62" t="s">
        <v>557</v>
      </c>
      <c r="B792" s="62" t="s">
        <v>556</v>
      </c>
      <c r="C792" s="63"/>
      <c r="D792" s="64"/>
      <c r="E792" s="65"/>
      <c r="F792" s="66"/>
      <c r="G792" s="63"/>
      <c r="H792" s="67"/>
      <c r="I792" s="68"/>
      <c r="J792" s="68"/>
      <c r="K792" s="34"/>
      <c r="L792" s="75">
        <v>792</v>
      </c>
      <c r="M7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92" s="70"/>
      <c r="O792" s="77" t="s">
        <v>2366</v>
      </c>
      <c r="P792" s="79">
        <v>44065.246527777781</v>
      </c>
      <c r="Q792" s="77" t="s">
        <v>2685</v>
      </c>
      <c r="R792" s="80" t="s">
        <v>3669</v>
      </c>
      <c r="S792" s="77" t="s">
        <v>4267</v>
      </c>
      <c r="T792" s="77"/>
      <c r="U792" s="79">
        <v>44065.246527777781</v>
      </c>
      <c r="V792" s="80" t="s">
        <v>4730</v>
      </c>
      <c r="W792" s="77"/>
      <c r="X792" s="77"/>
      <c r="Y792" s="83" t="s">
        <v>6730</v>
      </c>
      <c r="Z792" s="83" t="s">
        <v>6729</v>
      </c>
    </row>
    <row r="793" spans="1:26" x14ac:dyDescent="0.25">
      <c r="A793" s="62" t="s">
        <v>557</v>
      </c>
      <c r="B793" s="62" t="s">
        <v>1890</v>
      </c>
      <c r="C793" s="63"/>
      <c r="D793" s="64"/>
      <c r="E793" s="65"/>
      <c r="F793" s="66"/>
      <c r="G793" s="63"/>
      <c r="H793" s="67"/>
      <c r="I793" s="68"/>
      <c r="J793" s="68"/>
      <c r="K793" s="34"/>
      <c r="L793" s="75">
        <v>793</v>
      </c>
      <c r="M7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93" s="70"/>
      <c r="O793" s="77" t="s">
        <v>2367</v>
      </c>
      <c r="P793" s="79">
        <v>44065.245671296296</v>
      </c>
      <c r="Q793" s="77" t="s">
        <v>2686</v>
      </c>
      <c r="R793" s="80" t="s">
        <v>3670</v>
      </c>
      <c r="S793" s="77" t="s">
        <v>4267</v>
      </c>
      <c r="T793" s="77"/>
      <c r="U793" s="79">
        <v>44065.245671296296</v>
      </c>
      <c r="V793" s="80" t="s">
        <v>4731</v>
      </c>
      <c r="W793" s="77"/>
      <c r="X793" s="77"/>
      <c r="Y793" s="83" t="s">
        <v>6731</v>
      </c>
      <c r="Z793" s="83" t="s">
        <v>6909</v>
      </c>
    </row>
    <row r="794" spans="1:26" x14ac:dyDescent="0.25">
      <c r="A794" s="62" t="s">
        <v>557</v>
      </c>
      <c r="B794" s="62" t="s">
        <v>584</v>
      </c>
      <c r="C794" s="63"/>
      <c r="D794" s="64"/>
      <c r="E794" s="65"/>
      <c r="F794" s="66"/>
      <c r="G794" s="63"/>
      <c r="H794" s="67"/>
      <c r="I794" s="68"/>
      <c r="J794" s="68"/>
      <c r="K794" s="34"/>
      <c r="L794" s="75">
        <v>794</v>
      </c>
      <c r="M7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94" s="70"/>
      <c r="O794" s="77" t="s">
        <v>2366</v>
      </c>
      <c r="P794" s="79">
        <v>44065.245671296296</v>
      </c>
      <c r="Q794" s="77" t="s">
        <v>2686</v>
      </c>
      <c r="R794" s="80" t="s">
        <v>3670</v>
      </c>
      <c r="S794" s="77" t="s">
        <v>4267</v>
      </c>
      <c r="T794" s="77"/>
      <c r="U794" s="79">
        <v>44065.245671296296</v>
      </c>
      <c r="V794" s="80" t="s">
        <v>4731</v>
      </c>
      <c r="W794" s="77"/>
      <c r="X794" s="77"/>
      <c r="Y794" s="83" t="s">
        <v>6731</v>
      </c>
      <c r="Z794" s="83" t="s">
        <v>6909</v>
      </c>
    </row>
    <row r="795" spans="1:26" x14ac:dyDescent="0.25">
      <c r="A795" s="62" t="s">
        <v>557</v>
      </c>
      <c r="B795" s="62" t="s">
        <v>1890</v>
      </c>
      <c r="C795" s="63"/>
      <c r="D795" s="64"/>
      <c r="E795" s="65"/>
      <c r="F795" s="66"/>
      <c r="G795" s="63"/>
      <c r="H795" s="67"/>
      <c r="I795" s="68"/>
      <c r="J795" s="68"/>
      <c r="K795" s="34"/>
      <c r="L795" s="75">
        <v>795</v>
      </c>
      <c r="M7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95" s="70"/>
      <c r="O795" s="77" t="s">
        <v>2367</v>
      </c>
      <c r="P795" s="79">
        <v>44066.969525462962</v>
      </c>
      <c r="Q795" s="77" t="s">
        <v>2687</v>
      </c>
      <c r="R795" s="80" t="s">
        <v>3671</v>
      </c>
      <c r="S795" s="77" t="s">
        <v>4267</v>
      </c>
      <c r="T795" s="77"/>
      <c r="U795" s="79">
        <v>44066.969525462962</v>
      </c>
      <c r="V795" s="80" t="s">
        <v>4732</v>
      </c>
      <c r="W795" s="77"/>
      <c r="X795" s="77"/>
      <c r="Y795" s="83" t="s">
        <v>6732</v>
      </c>
      <c r="Z795" s="83" t="s">
        <v>6911</v>
      </c>
    </row>
    <row r="796" spans="1:26" x14ac:dyDescent="0.25">
      <c r="A796" s="62" t="s">
        <v>557</v>
      </c>
      <c r="B796" s="62" t="s">
        <v>584</v>
      </c>
      <c r="C796" s="63"/>
      <c r="D796" s="64"/>
      <c r="E796" s="65"/>
      <c r="F796" s="66"/>
      <c r="G796" s="63"/>
      <c r="H796" s="67"/>
      <c r="I796" s="68"/>
      <c r="J796" s="68"/>
      <c r="K796" s="34"/>
      <c r="L796" s="75">
        <v>796</v>
      </c>
      <c r="M7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96" s="70"/>
      <c r="O796" s="77" t="s">
        <v>2366</v>
      </c>
      <c r="P796" s="79">
        <v>44066.969525462962</v>
      </c>
      <c r="Q796" s="77" t="s">
        <v>2687</v>
      </c>
      <c r="R796" s="80" t="s">
        <v>3671</v>
      </c>
      <c r="S796" s="77" t="s">
        <v>4267</v>
      </c>
      <c r="T796" s="77"/>
      <c r="U796" s="79">
        <v>44066.969525462962</v>
      </c>
      <c r="V796" s="80" t="s">
        <v>4732</v>
      </c>
      <c r="W796" s="77"/>
      <c r="X796" s="77"/>
      <c r="Y796" s="83" t="s">
        <v>6732</v>
      </c>
      <c r="Z796" s="83" t="s">
        <v>6911</v>
      </c>
    </row>
    <row r="797" spans="1:26" x14ac:dyDescent="0.25">
      <c r="A797" s="62" t="s">
        <v>558</v>
      </c>
      <c r="B797" s="62" t="s">
        <v>1890</v>
      </c>
      <c r="C797" s="63"/>
      <c r="D797" s="64"/>
      <c r="E797" s="65"/>
      <c r="F797" s="66"/>
      <c r="G797" s="63"/>
      <c r="H797" s="67"/>
      <c r="I797" s="68"/>
      <c r="J797" s="68"/>
      <c r="K797" s="34"/>
      <c r="L797" s="75">
        <v>797</v>
      </c>
      <c r="M7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97" s="70"/>
      <c r="O797" s="77" t="s">
        <v>2367</v>
      </c>
      <c r="P797" s="79">
        <v>44066.969733796293</v>
      </c>
      <c r="Q797" s="77" t="s">
        <v>2688</v>
      </c>
      <c r="R797" s="80" t="s">
        <v>3672</v>
      </c>
      <c r="S797" s="77" t="s">
        <v>4267</v>
      </c>
      <c r="T797" s="77"/>
      <c r="U797" s="79">
        <v>44066.969733796293</v>
      </c>
      <c r="V797" s="80" t="s">
        <v>4733</v>
      </c>
      <c r="W797" s="77"/>
      <c r="X797" s="77"/>
      <c r="Y797" s="83" t="s">
        <v>6733</v>
      </c>
      <c r="Z797" s="83" t="s">
        <v>6912</v>
      </c>
    </row>
    <row r="798" spans="1:26" x14ac:dyDescent="0.25">
      <c r="A798" s="62" t="s">
        <v>558</v>
      </c>
      <c r="B798" s="62" t="s">
        <v>584</v>
      </c>
      <c r="C798" s="63"/>
      <c r="D798" s="64"/>
      <c r="E798" s="65"/>
      <c r="F798" s="66"/>
      <c r="G798" s="63"/>
      <c r="H798" s="67"/>
      <c r="I798" s="68"/>
      <c r="J798" s="68"/>
      <c r="K798" s="34"/>
      <c r="L798" s="75">
        <v>798</v>
      </c>
      <c r="M7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98" s="70"/>
      <c r="O798" s="77" t="s">
        <v>2367</v>
      </c>
      <c r="P798" s="79">
        <v>44066.969733796293</v>
      </c>
      <c r="Q798" s="77" t="s">
        <v>2688</v>
      </c>
      <c r="R798" s="80" t="s">
        <v>3672</v>
      </c>
      <c r="S798" s="77" t="s">
        <v>4267</v>
      </c>
      <c r="T798" s="77"/>
      <c r="U798" s="79">
        <v>44066.969733796293</v>
      </c>
      <c r="V798" s="80" t="s">
        <v>4733</v>
      </c>
      <c r="W798" s="77"/>
      <c r="X798" s="77"/>
      <c r="Y798" s="83" t="s">
        <v>6733</v>
      </c>
      <c r="Z798" s="83" t="s">
        <v>6912</v>
      </c>
    </row>
    <row r="799" spans="1:26" x14ac:dyDescent="0.25">
      <c r="A799" s="62" t="s">
        <v>558</v>
      </c>
      <c r="B799" s="62" t="s">
        <v>562</v>
      </c>
      <c r="C799" s="63"/>
      <c r="D799" s="64"/>
      <c r="E799" s="65"/>
      <c r="F799" s="66"/>
      <c r="G799" s="63"/>
      <c r="H799" s="67"/>
      <c r="I799" s="68"/>
      <c r="J799" s="68"/>
      <c r="K799" s="34"/>
      <c r="L799" s="75">
        <v>799</v>
      </c>
      <c r="M7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799" s="70"/>
      <c r="O799" s="77" t="s">
        <v>2366</v>
      </c>
      <c r="P799" s="79">
        <v>44066.969733796293</v>
      </c>
      <c r="Q799" s="77" t="s">
        <v>2688</v>
      </c>
      <c r="R799" s="80" t="s">
        <v>3672</v>
      </c>
      <c r="S799" s="77" t="s">
        <v>4267</v>
      </c>
      <c r="T799" s="77"/>
      <c r="U799" s="79">
        <v>44066.969733796293</v>
      </c>
      <c r="V799" s="80" t="s">
        <v>4733</v>
      </c>
      <c r="W799" s="77"/>
      <c r="X799" s="77"/>
      <c r="Y799" s="83" t="s">
        <v>6733</v>
      </c>
      <c r="Z799" s="83" t="s">
        <v>6912</v>
      </c>
    </row>
    <row r="800" spans="1:26" x14ac:dyDescent="0.25">
      <c r="A800" s="62" t="s">
        <v>559</v>
      </c>
      <c r="B800" s="62" t="s">
        <v>1890</v>
      </c>
      <c r="C800" s="63"/>
      <c r="D800" s="64"/>
      <c r="E800" s="65"/>
      <c r="F800" s="66"/>
      <c r="G800" s="63"/>
      <c r="H800" s="67"/>
      <c r="I800" s="68"/>
      <c r="J800" s="68"/>
      <c r="K800" s="34"/>
      <c r="L800" s="75">
        <v>800</v>
      </c>
      <c r="M8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00" s="70"/>
      <c r="O800" s="77" t="s">
        <v>2367</v>
      </c>
      <c r="P800" s="79">
        <v>44066.969629629632</v>
      </c>
      <c r="Q800" s="77" t="s">
        <v>2689</v>
      </c>
      <c r="R800" s="80" t="s">
        <v>3673</v>
      </c>
      <c r="S800" s="77" t="s">
        <v>4267</v>
      </c>
      <c r="T800" s="77"/>
      <c r="U800" s="79">
        <v>44066.969629629632</v>
      </c>
      <c r="V800" s="80" t="s">
        <v>4734</v>
      </c>
      <c r="W800" s="77"/>
      <c r="X800" s="77"/>
      <c r="Y800" s="83" t="s">
        <v>6734</v>
      </c>
      <c r="Z800" s="83" t="s">
        <v>6924</v>
      </c>
    </row>
    <row r="801" spans="1:26" x14ac:dyDescent="0.25">
      <c r="A801" s="62" t="s">
        <v>559</v>
      </c>
      <c r="B801" s="62" t="s">
        <v>691</v>
      </c>
      <c r="C801" s="63"/>
      <c r="D801" s="64"/>
      <c r="E801" s="65"/>
      <c r="F801" s="66"/>
      <c r="G801" s="63"/>
      <c r="H801" s="67"/>
      <c r="I801" s="68"/>
      <c r="J801" s="68"/>
      <c r="K801" s="34"/>
      <c r="L801" s="75">
        <v>801</v>
      </c>
      <c r="M8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01" s="70"/>
      <c r="O801" s="77" t="s">
        <v>2366</v>
      </c>
      <c r="P801" s="79">
        <v>44066.969629629632</v>
      </c>
      <c r="Q801" s="77" t="s">
        <v>2689</v>
      </c>
      <c r="R801" s="80" t="s">
        <v>3673</v>
      </c>
      <c r="S801" s="77" t="s">
        <v>4267</v>
      </c>
      <c r="T801" s="77"/>
      <c r="U801" s="79">
        <v>44066.969629629632</v>
      </c>
      <c r="V801" s="80" t="s">
        <v>4734</v>
      </c>
      <c r="W801" s="77"/>
      <c r="X801" s="77"/>
      <c r="Y801" s="83" t="s">
        <v>6734</v>
      </c>
      <c r="Z801" s="83" t="s">
        <v>6924</v>
      </c>
    </row>
    <row r="802" spans="1:26" x14ac:dyDescent="0.25">
      <c r="A802" s="62" t="s">
        <v>560</v>
      </c>
      <c r="B802" s="62" t="s">
        <v>559</v>
      </c>
      <c r="C802" s="63"/>
      <c r="D802" s="64"/>
      <c r="E802" s="65"/>
      <c r="F802" s="66"/>
      <c r="G802" s="63"/>
      <c r="H802" s="67"/>
      <c r="I802" s="68"/>
      <c r="J802" s="68"/>
      <c r="K802" s="34"/>
      <c r="L802" s="75">
        <v>802</v>
      </c>
      <c r="M8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02" s="70"/>
      <c r="O802" s="77" t="s">
        <v>2366</v>
      </c>
      <c r="P802" s="79">
        <v>44066.96974537037</v>
      </c>
      <c r="Q802" s="77" t="s">
        <v>2690</v>
      </c>
      <c r="R802" s="80" t="s">
        <v>3674</v>
      </c>
      <c r="S802" s="77" t="s">
        <v>4267</v>
      </c>
      <c r="T802" s="77"/>
      <c r="U802" s="79">
        <v>44066.96974537037</v>
      </c>
      <c r="V802" s="80" t="s">
        <v>4735</v>
      </c>
      <c r="W802" s="77"/>
      <c r="X802" s="77"/>
      <c r="Y802" s="83" t="s">
        <v>6735</v>
      </c>
      <c r="Z802" s="83" t="s">
        <v>6734</v>
      </c>
    </row>
    <row r="803" spans="1:26" x14ac:dyDescent="0.25">
      <c r="A803" s="62" t="s">
        <v>560</v>
      </c>
      <c r="B803" s="62" t="s">
        <v>1890</v>
      </c>
      <c r="C803" s="63"/>
      <c r="D803" s="64"/>
      <c r="E803" s="65"/>
      <c r="F803" s="66"/>
      <c r="G803" s="63"/>
      <c r="H803" s="67"/>
      <c r="I803" s="68"/>
      <c r="J803" s="68"/>
      <c r="K803" s="34"/>
      <c r="L803" s="75">
        <v>803</v>
      </c>
      <c r="M8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03" s="70"/>
      <c r="O803" s="77" t="s">
        <v>2367</v>
      </c>
      <c r="P803" s="79">
        <v>44066.96974537037</v>
      </c>
      <c r="Q803" s="77" t="s">
        <v>2690</v>
      </c>
      <c r="R803" s="80" t="s">
        <v>3674</v>
      </c>
      <c r="S803" s="77" t="s">
        <v>4267</v>
      </c>
      <c r="T803" s="77"/>
      <c r="U803" s="79">
        <v>44066.96974537037</v>
      </c>
      <c r="V803" s="80" t="s">
        <v>4735</v>
      </c>
      <c r="W803" s="77"/>
      <c r="X803" s="77"/>
      <c r="Y803" s="83" t="s">
        <v>6735</v>
      </c>
      <c r="Z803" s="83" t="s">
        <v>6734</v>
      </c>
    </row>
    <row r="804" spans="1:26" x14ac:dyDescent="0.25">
      <c r="A804" s="62" t="s">
        <v>560</v>
      </c>
      <c r="B804" s="62" t="s">
        <v>691</v>
      </c>
      <c r="C804" s="63"/>
      <c r="D804" s="64"/>
      <c r="E804" s="65"/>
      <c r="F804" s="66"/>
      <c r="G804" s="63"/>
      <c r="H804" s="67"/>
      <c r="I804" s="68"/>
      <c r="J804" s="68"/>
      <c r="K804" s="34"/>
      <c r="L804" s="75">
        <v>804</v>
      </c>
      <c r="M8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04" s="70"/>
      <c r="O804" s="77" t="s">
        <v>2367</v>
      </c>
      <c r="P804" s="79">
        <v>44066.96974537037</v>
      </c>
      <c r="Q804" s="77" t="s">
        <v>2690</v>
      </c>
      <c r="R804" s="80" t="s">
        <v>3674</v>
      </c>
      <c r="S804" s="77" t="s">
        <v>4267</v>
      </c>
      <c r="T804" s="77"/>
      <c r="U804" s="79">
        <v>44066.96974537037</v>
      </c>
      <c r="V804" s="80" t="s">
        <v>4735</v>
      </c>
      <c r="W804" s="77"/>
      <c r="X804" s="77"/>
      <c r="Y804" s="83" t="s">
        <v>6735</v>
      </c>
      <c r="Z804" s="83" t="s">
        <v>6734</v>
      </c>
    </row>
    <row r="805" spans="1:26" x14ac:dyDescent="0.25">
      <c r="A805" s="62" t="s">
        <v>561</v>
      </c>
      <c r="B805" s="62" t="s">
        <v>1890</v>
      </c>
      <c r="C805" s="63"/>
      <c r="D805" s="64"/>
      <c r="E805" s="65"/>
      <c r="F805" s="66"/>
      <c r="G805" s="63"/>
      <c r="H805" s="67"/>
      <c r="I805" s="68"/>
      <c r="J805" s="68"/>
      <c r="K805" s="34"/>
      <c r="L805" s="75">
        <v>805</v>
      </c>
      <c r="M8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05" s="70"/>
      <c r="O805" s="77" t="s">
        <v>2367</v>
      </c>
      <c r="P805" s="79">
        <v>44066.970196759263</v>
      </c>
      <c r="Q805" s="77" t="s">
        <v>2691</v>
      </c>
      <c r="R805" s="80" t="s">
        <v>3675</v>
      </c>
      <c r="S805" s="77" t="s">
        <v>4267</v>
      </c>
      <c r="T805" s="77"/>
      <c r="U805" s="79">
        <v>44066.970196759263</v>
      </c>
      <c r="V805" s="80" t="s">
        <v>4736</v>
      </c>
      <c r="W805" s="77"/>
      <c r="X805" s="77"/>
      <c r="Y805" s="83" t="s">
        <v>6736</v>
      </c>
      <c r="Z805" s="83" t="s">
        <v>6924</v>
      </c>
    </row>
    <row r="806" spans="1:26" x14ac:dyDescent="0.25">
      <c r="A806" s="62" t="s">
        <v>561</v>
      </c>
      <c r="B806" s="62" t="s">
        <v>691</v>
      </c>
      <c r="C806" s="63"/>
      <c r="D806" s="64"/>
      <c r="E806" s="65"/>
      <c r="F806" s="66"/>
      <c r="G806" s="63"/>
      <c r="H806" s="67"/>
      <c r="I806" s="68"/>
      <c r="J806" s="68"/>
      <c r="K806" s="34"/>
      <c r="L806" s="75">
        <v>806</v>
      </c>
      <c r="M8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06" s="70"/>
      <c r="O806" s="77" t="s">
        <v>2366</v>
      </c>
      <c r="P806" s="79">
        <v>44066.970196759263</v>
      </c>
      <c r="Q806" s="77" t="s">
        <v>2691</v>
      </c>
      <c r="R806" s="80" t="s">
        <v>3675</v>
      </c>
      <c r="S806" s="77" t="s">
        <v>4267</v>
      </c>
      <c r="T806" s="77"/>
      <c r="U806" s="79">
        <v>44066.970196759263</v>
      </c>
      <c r="V806" s="80" t="s">
        <v>4736</v>
      </c>
      <c r="W806" s="77"/>
      <c r="X806" s="77"/>
      <c r="Y806" s="83" t="s">
        <v>6736</v>
      </c>
      <c r="Z806" s="83" t="s">
        <v>6924</v>
      </c>
    </row>
    <row r="807" spans="1:26" x14ac:dyDescent="0.25">
      <c r="A807" s="62" t="s">
        <v>562</v>
      </c>
      <c r="B807" s="62" t="s">
        <v>2019</v>
      </c>
      <c r="C807" s="63"/>
      <c r="D807" s="64"/>
      <c r="E807" s="65"/>
      <c r="F807" s="66"/>
      <c r="G807" s="63"/>
      <c r="H807" s="67"/>
      <c r="I807" s="68"/>
      <c r="J807" s="68"/>
      <c r="K807" s="34"/>
      <c r="L807" s="75">
        <v>807</v>
      </c>
      <c r="M8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07" s="70"/>
      <c r="O807" s="77" t="s">
        <v>2366</v>
      </c>
      <c r="P807" s="79">
        <v>44066.14439814815</v>
      </c>
      <c r="Q807" s="77" t="s">
        <v>2692</v>
      </c>
      <c r="R807" s="80" t="s">
        <v>3676</v>
      </c>
      <c r="S807" s="77" t="s">
        <v>4267</v>
      </c>
      <c r="T807" s="77"/>
      <c r="U807" s="79">
        <v>44066.14439814815</v>
      </c>
      <c r="V807" s="80" t="s">
        <v>4737</v>
      </c>
      <c r="W807" s="77"/>
      <c r="X807" s="77"/>
      <c r="Y807" s="83" t="s">
        <v>6737</v>
      </c>
      <c r="Z807" s="83" t="s">
        <v>8409</v>
      </c>
    </row>
    <row r="808" spans="1:26" x14ac:dyDescent="0.25">
      <c r="A808" s="62" t="s">
        <v>562</v>
      </c>
      <c r="B808" s="62" t="s">
        <v>2020</v>
      </c>
      <c r="C808" s="63"/>
      <c r="D808" s="64"/>
      <c r="E808" s="65"/>
      <c r="F808" s="66"/>
      <c r="G808" s="63"/>
      <c r="H808" s="67"/>
      <c r="I808" s="68"/>
      <c r="J808" s="68"/>
      <c r="K808" s="34"/>
      <c r="L808" s="75">
        <v>808</v>
      </c>
      <c r="M8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08" s="70"/>
      <c r="O808" s="77" t="s">
        <v>2366</v>
      </c>
      <c r="P808" s="79">
        <v>44066.144444444442</v>
      </c>
      <c r="Q808" s="77" t="s">
        <v>2693</v>
      </c>
      <c r="R808" s="80" t="s">
        <v>3677</v>
      </c>
      <c r="S808" s="77" t="s">
        <v>4267</v>
      </c>
      <c r="T808" s="77"/>
      <c r="U808" s="79">
        <v>44066.144444444442</v>
      </c>
      <c r="V808" s="80" t="s">
        <v>4738</v>
      </c>
      <c r="W808" s="77"/>
      <c r="X808" s="77"/>
      <c r="Y808" s="83" t="s">
        <v>6738</v>
      </c>
      <c r="Z808" s="83" t="s">
        <v>8410</v>
      </c>
    </row>
    <row r="809" spans="1:26" x14ac:dyDescent="0.25">
      <c r="A809" s="62" t="s">
        <v>562</v>
      </c>
      <c r="B809" s="62" t="s">
        <v>1961</v>
      </c>
      <c r="C809" s="63"/>
      <c r="D809" s="64"/>
      <c r="E809" s="65"/>
      <c r="F809" s="66"/>
      <c r="G809" s="63"/>
      <c r="H809" s="67"/>
      <c r="I809" s="68"/>
      <c r="J809" s="68"/>
      <c r="K809" s="34"/>
      <c r="L809" s="75">
        <v>809</v>
      </c>
      <c r="M8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09" s="70"/>
      <c r="O809" s="77" t="s">
        <v>2366</v>
      </c>
      <c r="P809" s="79">
        <v>44066.163587962961</v>
      </c>
      <c r="Q809" s="77" t="s">
        <v>2694</v>
      </c>
      <c r="R809" s="80" t="s">
        <v>3678</v>
      </c>
      <c r="S809" s="77" t="s">
        <v>4267</v>
      </c>
      <c r="T809" s="77"/>
      <c r="U809" s="79">
        <v>44066.163587962961</v>
      </c>
      <c r="V809" s="80" t="s">
        <v>4739</v>
      </c>
      <c r="W809" s="77"/>
      <c r="X809" s="77"/>
      <c r="Y809" s="83" t="s">
        <v>6739</v>
      </c>
      <c r="Z809" s="83" t="s">
        <v>8358</v>
      </c>
    </row>
    <row r="810" spans="1:26" x14ac:dyDescent="0.25">
      <c r="A810" s="62" t="s">
        <v>562</v>
      </c>
      <c r="B810" s="62" t="s">
        <v>2021</v>
      </c>
      <c r="C810" s="63"/>
      <c r="D810" s="64"/>
      <c r="E810" s="65"/>
      <c r="F810" s="66"/>
      <c r="G810" s="63"/>
      <c r="H810" s="67"/>
      <c r="I810" s="68"/>
      <c r="J810" s="68"/>
      <c r="K810" s="34"/>
      <c r="L810" s="75">
        <v>810</v>
      </c>
      <c r="M8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10" s="70"/>
      <c r="O810" s="77" t="s">
        <v>2366</v>
      </c>
      <c r="P810" s="79">
        <v>44066.188599537039</v>
      </c>
      <c r="Q810" s="77" t="s">
        <v>2695</v>
      </c>
      <c r="R810" s="80" t="s">
        <v>3679</v>
      </c>
      <c r="S810" s="77" t="s">
        <v>4267</v>
      </c>
      <c r="T810" s="77"/>
      <c r="U810" s="79">
        <v>44066.188599537039</v>
      </c>
      <c r="V810" s="80" t="s">
        <v>4740</v>
      </c>
      <c r="W810" s="77"/>
      <c r="X810" s="77"/>
      <c r="Y810" s="83" t="s">
        <v>6740</v>
      </c>
      <c r="Z810" s="83" t="s">
        <v>8411</v>
      </c>
    </row>
    <row r="811" spans="1:26" x14ac:dyDescent="0.25">
      <c r="A811" s="62" t="s">
        <v>562</v>
      </c>
      <c r="B811" s="62" t="s">
        <v>2022</v>
      </c>
      <c r="C811" s="63"/>
      <c r="D811" s="64"/>
      <c r="E811" s="65"/>
      <c r="F811" s="66"/>
      <c r="G811" s="63"/>
      <c r="H811" s="67"/>
      <c r="I811" s="68"/>
      <c r="J811" s="68"/>
      <c r="K811" s="34"/>
      <c r="L811" s="75">
        <v>811</v>
      </c>
      <c r="M8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11" s="70"/>
      <c r="O811" s="77" t="s">
        <v>2366</v>
      </c>
      <c r="P811" s="79">
        <v>44066.969699074078</v>
      </c>
      <c r="Q811" s="77" t="s">
        <v>2696</v>
      </c>
      <c r="R811" s="80" t="s">
        <v>3680</v>
      </c>
      <c r="S811" s="77" t="s">
        <v>4267</v>
      </c>
      <c r="T811" s="77"/>
      <c r="U811" s="79">
        <v>44066.969699074078</v>
      </c>
      <c r="V811" s="80" t="s">
        <v>4741</v>
      </c>
      <c r="W811" s="77"/>
      <c r="X811" s="77"/>
      <c r="Y811" s="83" t="s">
        <v>6741</v>
      </c>
      <c r="Z811" s="83" t="s">
        <v>8412</v>
      </c>
    </row>
    <row r="812" spans="1:26" x14ac:dyDescent="0.25">
      <c r="A812" s="62" t="s">
        <v>563</v>
      </c>
      <c r="B812" s="62" t="s">
        <v>1890</v>
      </c>
      <c r="C812" s="63"/>
      <c r="D812" s="64"/>
      <c r="E812" s="65"/>
      <c r="F812" s="66"/>
      <c r="G812" s="63"/>
      <c r="H812" s="67"/>
      <c r="I812" s="68"/>
      <c r="J812" s="68"/>
      <c r="K812" s="34"/>
      <c r="L812" s="75">
        <v>812</v>
      </c>
      <c r="M8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12" s="70"/>
      <c r="O812" s="77" t="s">
        <v>2366</v>
      </c>
      <c r="P812" s="79">
        <v>44066.970312500001</v>
      </c>
      <c r="Q812" s="77" t="s">
        <v>2697</v>
      </c>
      <c r="R812" s="80" t="s">
        <v>3681</v>
      </c>
      <c r="S812" s="77" t="s">
        <v>4267</v>
      </c>
      <c r="T812" s="77"/>
      <c r="U812" s="79">
        <v>44066.970312500001</v>
      </c>
      <c r="V812" s="80" t="s">
        <v>4742</v>
      </c>
      <c r="W812" s="77"/>
      <c r="X812" s="77"/>
      <c r="Y812" s="83" t="s">
        <v>6742</v>
      </c>
      <c r="Z812" s="83" t="s">
        <v>8413</v>
      </c>
    </row>
    <row r="813" spans="1:26" x14ac:dyDescent="0.25">
      <c r="A813" s="62" t="s">
        <v>564</v>
      </c>
      <c r="B813" s="62" t="s">
        <v>564</v>
      </c>
      <c r="C813" s="63"/>
      <c r="D813" s="64"/>
      <c r="E813" s="65"/>
      <c r="F813" s="66"/>
      <c r="G813" s="63"/>
      <c r="H813" s="67"/>
      <c r="I813" s="68"/>
      <c r="J813" s="68"/>
      <c r="K813" s="34"/>
      <c r="L813" s="75">
        <v>813</v>
      </c>
      <c r="M8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13" s="70"/>
      <c r="O813" s="77" t="s">
        <v>178</v>
      </c>
      <c r="P813" s="79">
        <v>44066.970914351848</v>
      </c>
      <c r="Q813" s="77" t="s">
        <v>2698</v>
      </c>
      <c r="R813" s="80" t="s">
        <v>3682</v>
      </c>
      <c r="S813" s="77" t="s">
        <v>4267</v>
      </c>
      <c r="T813" s="77"/>
      <c r="U813" s="79">
        <v>44066.970914351848</v>
      </c>
      <c r="V813" s="80" t="s">
        <v>4743</v>
      </c>
      <c r="W813" s="77"/>
      <c r="X813" s="77"/>
      <c r="Y813" s="83" t="s">
        <v>6743</v>
      </c>
      <c r="Z813" s="77"/>
    </row>
    <row r="814" spans="1:26" x14ac:dyDescent="0.25">
      <c r="A814" s="62" t="s">
        <v>565</v>
      </c>
      <c r="B814" s="62" t="s">
        <v>2023</v>
      </c>
      <c r="C814" s="63"/>
      <c r="D814" s="64"/>
      <c r="E814" s="65"/>
      <c r="F814" s="66"/>
      <c r="G814" s="63"/>
      <c r="H814" s="67"/>
      <c r="I814" s="68"/>
      <c r="J814" s="68"/>
      <c r="K814" s="34"/>
      <c r="L814" s="75">
        <v>814</v>
      </c>
      <c r="M8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14" s="70"/>
      <c r="O814" s="77" t="s">
        <v>2366</v>
      </c>
      <c r="P814" s="79">
        <v>44066.971458333333</v>
      </c>
      <c r="Q814" s="77" t="s">
        <v>2699</v>
      </c>
      <c r="R814" s="80" t="s">
        <v>3683</v>
      </c>
      <c r="S814" s="77" t="s">
        <v>4267</v>
      </c>
      <c r="T814" s="77"/>
      <c r="U814" s="79">
        <v>44066.971458333333</v>
      </c>
      <c r="V814" s="80" t="s">
        <v>4744</v>
      </c>
      <c r="W814" s="77"/>
      <c r="X814" s="77"/>
      <c r="Y814" s="83" t="s">
        <v>6744</v>
      </c>
      <c r="Z814" s="83" t="s">
        <v>8414</v>
      </c>
    </row>
    <row r="815" spans="1:26" x14ac:dyDescent="0.25">
      <c r="A815" s="62" t="s">
        <v>565</v>
      </c>
      <c r="B815" s="62" t="s">
        <v>1890</v>
      </c>
      <c r="C815" s="63"/>
      <c r="D815" s="64"/>
      <c r="E815" s="65"/>
      <c r="F815" s="66"/>
      <c r="G815" s="63"/>
      <c r="H815" s="67"/>
      <c r="I815" s="68"/>
      <c r="J815" s="68"/>
      <c r="K815" s="34"/>
      <c r="L815" s="75">
        <v>815</v>
      </c>
      <c r="M8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15" s="70"/>
      <c r="O815" s="77" t="s">
        <v>2367</v>
      </c>
      <c r="P815" s="79">
        <v>44066.971458333333</v>
      </c>
      <c r="Q815" s="77" t="s">
        <v>2699</v>
      </c>
      <c r="R815" s="80" t="s">
        <v>3683</v>
      </c>
      <c r="S815" s="77" t="s">
        <v>4267</v>
      </c>
      <c r="T815" s="77"/>
      <c r="U815" s="79">
        <v>44066.971458333333</v>
      </c>
      <c r="V815" s="80" t="s">
        <v>4744</v>
      </c>
      <c r="W815" s="77"/>
      <c r="X815" s="77"/>
      <c r="Y815" s="83" t="s">
        <v>6744</v>
      </c>
      <c r="Z815" s="83" t="s">
        <v>8414</v>
      </c>
    </row>
    <row r="816" spans="1:26" x14ac:dyDescent="0.25">
      <c r="A816" s="62" t="s">
        <v>566</v>
      </c>
      <c r="B816" s="62" t="s">
        <v>1890</v>
      </c>
      <c r="C816" s="63"/>
      <c r="D816" s="64"/>
      <c r="E816" s="65"/>
      <c r="F816" s="66"/>
      <c r="G816" s="63"/>
      <c r="H816" s="67"/>
      <c r="I816" s="68"/>
      <c r="J816" s="68"/>
      <c r="K816" s="34"/>
      <c r="L816" s="75">
        <v>816</v>
      </c>
      <c r="M8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16" s="70"/>
      <c r="O816" s="77" t="s">
        <v>2367</v>
      </c>
      <c r="P816" s="79">
        <v>44066.973055555558</v>
      </c>
      <c r="Q816" s="77" t="s">
        <v>2700</v>
      </c>
      <c r="R816" s="80" t="s">
        <v>3684</v>
      </c>
      <c r="S816" s="77" t="s">
        <v>4267</v>
      </c>
      <c r="T816" s="77"/>
      <c r="U816" s="79">
        <v>44066.973055555558</v>
      </c>
      <c r="V816" s="80" t="s">
        <v>4745</v>
      </c>
      <c r="W816" s="77"/>
      <c r="X816" s="77"/>
      <c r="Y816" s="83" t="s">
        <v>6745</v>
      </c>
      <c r="Z816" s="83" t="s">
        <v>6922</v>
      </c>
    </row>
    <row r="817" spans="1:26" x14ac:dyDescent="0.25">
      <c r="A817" s="62" t="s">
        <v>566</v>
      </c>
      <c r="B817" s="62" t="s">
        <v>562</v>
      </c>
      <c r="C817" s="63"/>
      <c r="D817" s="64"/>
      <c r="E817" s="65"/>
      <c r="F817" s="66"/>
      <c r="G817" s="63"/>
      <c r="H817" s="67"/>
      <c r="I817" s="68"/>
      <c r="J817" s="68"/>
      <c r="K817" s="34"/>
      <c r="L817" s="75">
        <v>817</v>
      </c>
      <c r="M8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17" s="70"/>
      <c r="O817" s="77" t="s">
        <v>2366</v>
      </c>
      <c r="P817" s="79">
        <v>44066.973055555558</v>
      </c>
      <c r="Q817" s="77" t="s">
        <v>2700</v>
      </c>
      <c r="R817" s="80" t="s">
        <v>3684</v>
      </c>
      <c r="S817" s="77" t="s">
        <v>4267</v>
      </c>
      <c r="T817" s="77"/>
      <c r="U817" s="79">
        <v>44066.973055555558</v>
      </c>
      <c r="V817" s="80" t="s">
        <v>4745</v>
      </c>
      <c r="W817" s="77"/>
      <c r="X817" s="77"/>
      <c r="Y817" s="83" t="s">
        <v>6745</v>
      </c>
      <c r="Z817" s="83" t="s">
        <v>6922</v>
      </c>
    </row>
    <row r="818" spans="1:26" x14ac:dyDescent="0.25">
      <c r="A818" s="62" t="s">
        <v>567</v>
      </c>
      <c r="B818" s="62" t="s">
        <v>1980</v>
      </c>
      <c r="C818" s="63"/>
      <c r="D818" s="64"/>
      <c r="E818" s="65"/>
      <c r="F818" s="66"/>
      <c r="G818" s="63"/>
      <c r="H818" s="67"/>
      <c r="I818" s="68"/>
      <c r="J818" s="68"/>
      <c r="K818" s="34"/>
      <c r="L818" s="75">
        <v>818</v>
      </c>
      <c r="M8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18" s="70"/>
      <c r="O818" s="77" t="s">
        <v>2367</v>
      </c>
      <c r="P818" s="79">
        <v>44066.973437499997</v>
      </c>
      <c r="Q818" s="77" t="s">
        <v>2701</v>
      </c>
      <c r="R818" s="80" t="s">
        <v>3685</v>
      </c>
      <c r="S818" s="77" t="s">
        <v>4267</v>
      </c>
      <c r="T818" s="77"/>
      <c r="U818" s="79">
        <v>44066.973437499997</v>
      </c>
      <c r="V818" s="80" t="s">
        <v>4746</v>
      </c>
      <c r="W818" s="77"/>
      <c r="X818" s="77"/>
      <c r="Y818" s="83" t="s">
        <v>6746</v>
      </c>
      <c r="Z818" s="83" t="s">
        <v>8398</v>
      </c>
    </row>
    <row r="819" spans="1:26" x14ac:dyDescent="0.25">
      <c r="A819" s="62" t="s">
        <v>567</v>
      </c>
      <c r="B819" s="62" t="s">
        <v>1991</v>
      </c>
      <c r="C819" s="63"/>
      <c r="D819" s="64"/>
      <c r="E819" s="65"/>
      <c r="F819" s="66"/>
      <c r="G819" s="63"/>
      <c r="H819" s="67"/>
      <c r="I819" s="68"/>
      <c r="J819" s="68"/>
      <c r="K819" s="34"/>
      <c r="L819" s="75">
        <v>819</v>
      </c>
      <c r="M8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19" s="70"/>
      <c r="O819" s="77" t="s">
        <v>2366</v>
      </c>
      <c r="P819" s="79">
        <v>44066.973437499997</v>
      </c>
      <c r="Q819" s="77" t="s">
        <v>2701</v>
      </c>
      <c r="R819" s="80" t="s">
        <v>3685</v>
      </c>
      <c r="S819" s="77" t="s">
        <v>4267</v>
      </c>
      <c r="T819" s="77"/>
      <c r="U819" s="79">
        <v>44066.973437499997</v>
      </c>
      <c r="V819" s="80" t="s">
        <v>4746</v>
      </c>
      <c r="W819" s="77"/>
      <c r="X819" s="77"/>
      <c r="Y819" s="83" t="s">
        <v>6746</v>
      </c>
      <c r="Z819" s="83" t="s">
        <v>8398</v>
      </c>
    </row>
    <row r="820" spans="1:26" x14ac:dyDescent="0.25">
      <c r="A820" s="62" t="s">
        <v>568</v>
      </c>
      <c r="B820" s="62" t="s">
        <v>1890</v>
      </c>
      <c r="C820" s="63"/>
      <c r="D820" s="64"/>
      <c r="E820" s="65"/>
      <c r="F820" s="66"/>
      <c r="G820" s="63"/>
      <c r="H820" s="67"/>
      <c r="I820" s="68"/>
      <c r="J820" s="68"/>
      <c r="K820" s="34"/>
      <c r="L820" s="75">
        <v>820</v>
      </c>
      <c r="M8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20" s="70"/>
      <c r="O820" s="77" t="s">
        <v>2366</v>
      </c>
      <c r="P820" s="79">
        <v>44066.973460648151</v>
      </c>
      <c r="Q820" s="77" t="s">
        <v>2702</v>
      </c>
      <c r="R820" s="80" t="s">
        <v>3686</v>
      </c>
      <c r="S820" s="77" t="s">
        <v>4267</v>
      </c>
      <c r="T820" s="77"/>
      <c r="U820" s="79">
        <v>44066.973460648151</v>
      </c>
      <c r="V820" s="80" t="s">
        <v>4747</v>
      </c>
      <c r="W820" s="77"/>
      <c r="X820" s="77"/>
      <c r="Y820" s="83" t="s">
        <v>6747</v>
      </c>
      <c r="Z820" s="83" t="s">
        <v>8413</v>
      </c>
    </row>
    <row r="821" spans="1:26" x14ac:dyDescent="0.25">
      <c r="A821" s="62" t="s">
        <v>569</v>
      </c>
      <c r="B821" s="62" t="s">
        <v>1980</v>
      </c>
      <c r="C821" s="63"/>
      <c r="D821" s="64"/>
      <c r="E821" s="65"/>
      <c r="F821" s="66"/>
      <c r="G821" s="63"/>
      <c r="H821" s="67"/>
      <c r="I821" s="68"/>
      <c r="J821" s="68"/>
      <c r="K821" s="34"/>
      <c r="L821" s="75">
        <v>821</v>
      </c>
      <c r="M8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21" s="70"/>
      <c r="O821" s="77" t="s">
        <v>2367</v>
      </c>
      <c r="P821" s="79">
        <v>44066.974328703705</v>
      </c>
      <c r="Q821" s="77" t="s">
        <v>2703</v>
      </c>
      <c r="R821" s="80" t="s">
        <v>3687</v>
      </c>
      <c r="S821" s="77" t="s">
        <v>4267</v>
      </c>
      <c r="T821" s="77"/>
      <c r="U821" s="79">
        <v>44066.974328703705</v>
      </c>
      <c r="V821" s="80" t="s">
        <v>4748</v>
      </c>
      <c r="W821" s="77"/>
      <c r="X821" s="77"/>
      <c r="Y821" s="83" t="s">
        <v>6748</v>
      </c>
      <c r="Z821" s="83" t="s">
        <v>8398</v>
      </c>
    </row>
    <row r="822" spans="1:26" x14ac:dyDescent="0.25">
      <c r="A822" s="62" t="s">
        <v>569</v>
      </c>
      <c r="B822" s="62" t="s">
        <v>1991</v>
      </c>
      <c r="C822" s="63"/>
      <c r="D822" s="64"/>
      <c r="E822" s="65"/>
      <c r="F822" s="66"/>
      <c r="G822" s="63"/>
      <c r="H822" s="67"/>
      <c r="I822" s="68"/>
      <c r="J822" s="68"/>
      <c r="K822" s="34"/>
      <c r="L822" s="75">
        <v>822</v>
      </c>
      <c r="M8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22" s="70"/>
      <c r="O822" s="77" t="s">
        <v>2366</v>
      </c>
      <c r="P822" s="79">
        <v>44066.974328703705</v>
      </c>
      <c r="Q822" s="77" t="s">
        <v>2703</v>
      </c>
      <c r="R822" s="80" t="s">
        <v>3687</v>
      </c>
      <c r="S822" s="77" t="s">
        <v>4267</v>
      </c>
      <c r="T822" s="77"/>
      <c r="U822" s="79">
        <v>44066.974328703705</v>
      </c>
      <c r="V822" s="80" t="s">
        <v>4748</v>
      </c>
      <c r="W822" s="77"/>
      <c r="X822" s="77"/>
      <c r="Y822" s="83" t="s">
        <v>6748</v>
      </c>
      <c r="Z822" s="83" t="s">
        <v>8398</v>
      </c>
    </row>
    <row r="823" spans="1:26" x14ac:dyDescent="0.25">
      <c r="A823" s="62" t="s">
        <v>570</v>
      </c>
      <c r="B823" s="62" t="s">
        <v>2024</v>
      </c>
      <c r="C823" s="63"/>
      <c r="D823" s="64"/>
      <c r="E823" s="65"/>
      <c r="F823" s="66"/>
      <c r="G823" s="63"/>
      <c r="H823" s="67"/>
      <c r="I823" s="68"/>
      <c r="J823" s="68"/>
      <c r="K823" s="34"/>
      <c r="L823" s="75">
        <v>823</v>
      </c>
      <c r="M8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23" s="70"/>
      <c r="O823" s="77" t="s">
        <v>2367</v>
      </c>
      <c r="P823" s="79">
        <v>44066.974583333336</v>
      </c>
      <c r="Q823" s="77" t="s">
        <v>2704</v>
      </c>
      <c r="R823" s="77"/>
      <c r="S823" s="77"/>
      <c r="T823" s="77"/>
      <c r="U823" s="79">
        <v>44066.974583333336</v>
      </c>
      <c r="V823" s="80" t="s">
        <v>4749</v>
      </c>
      <c r="W823" s="77"/>
      <c r="X823" s="77"/>
      <c r="Y823" s="83" t="s">
        <v>6749</v>
      </c>
      <c r="Z823" s="77"/>
    </row>
    <row r="824" spans="1:26" x14ac:dyDescent="0.25">
      <c r="A824" s="62" t="s">
        <v>570</v>
      </c>
      <c r="B824" s="62" t="s">
        <v>729</v>
      </c>
      <c r="C824" s="63"/>
      <c r="D824" s="64"/>
      <c r="E824" s="65"/>
      <c r="F824" s="66"/>
      <c r="G824" s="63"/>
      <c r="H824" s="67"/>
      <c r="I824" s="68"/>
      <c r="J824" s="68"/>
      <c r="K824" s="34"/>
      <c r="L824" s="75">
        <v>824</v>
      </c>
      <c r="M8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24" s="70"/>
      <c r="O824" s="77" t="s">
        <v>2367</v>
      </c>
      <c r="P824" s="79">
        <v>44066.974583333336</v>
      </c>
      <c r="Q824" s="77" t="s">
        <v>2704</v>
      </c>
      <c r="R824" s="77"/>
      <c r="S824" s="77"/>
      <c r="T824" s="77"/>
      <c r="U824" s="79">
        <v>44066.974583333336</v>
      </c>
      <c r="V824" s="80" t="s">
        <v>4749</v>
      </c>
      <c r="W824" s="77"/>
      <c r="X824" s="77"/>
      <c r="Y824" s="83" t="s">
        <v>6749</v>
      </c>
      <c r="Z824" s="77"/>
    </row>
    <row r="825" spans="1:26" x14ac:dyDescent="0.25">
      <c r="A825" s="62" t="s">
        <v>571</v>
      </c>
      <c r="B825" s="62" t="s">
        <v>1890</v>
      </c>
      <c r="C825" s="63"/>
      <c r="D825" s="64"/>
      <c r="E825" s="65"/>
      <c r="F825" s="66"/>
      <c r="G825" s="63"/>
      <c r="H825" s="67"/>
      <c r="I825" s="68"/>
      <c r="J825" s="68"/>
      <c r="K825" s="34"/>
      <c r="L825" s="75">
        <v>825</v>
      </c>
      <c r="M8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25" s="70"/>
      <c r="O825" s="77" t="s">
        <v>2367</v>
      </c>
      <c r="P825" s="79">
        <v>44066.975543981483</v>
      </c>
      <c r="Q825" s="77" t="s">
        <v>2705</v>
      </c>
      <c r="R825" s="80" t="s">
        <v>3688</v>
      </c>
      <c r="S825" s="77" t="s">
        <v>4269</v>
      </c>
      <c r="T825" s="77"/>
      <c r="U825" s="79">
        <v>44066.975543981483</v>
      </c>
      <c r="V825" s="80" t="s">
        <v>4750</v>
      </c>
      <c r="W825" s="77"/>
      <c r="X825" s="77"/>
      <c r="Y825" s="83" t="s">
        <v>6750</v>
      </c>
      <c r="Z825" s="77"/>
    </row>
    <row r="826" spans="1:26" x14ac:dyDescent="0.25">
      <c r="A826" s="62" t="s">
        <v>571</v>
      </c>
      <c r="B826" s="62" t="s">
        <v>1132</v>
      </c>
      <c r="C826" s="63"/>
      <c r="D826" s="64"/>
      <c r="E826" s="65"/>
      <c r="F826" s="66"/>
      <c r="G826" s="63"/>
      <c r="H826" s="67"/>
      <c r="I826" s="68"/>
      <c r="J826" s="68"/>
      <c r="K826" s="34"/>
      <c r="L826" s="75">
        <v>826</v>
      </c>
      <c r="M8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26" s="70"/>
      <c r="O826" s="77" t="s">
        <v>2367</v>
      </c>
      <c r="P826" s="79">
        <v>44066.975543981483</v>
      </c>
      <c r="Q826" s="77" t="s">
        <v>2705</v>
      </c>
      <c r="R826" s="80" t="s">
        <v>3688</v>
      </c>
      <c r="S826" s="77" t="s">
        <v>4269</v>
      </c>
      <c r="T826" s="77"/>
      <c r="U826" s="79">
        <v>44066.975543981483</v>
      </c>
      <c r="V826" s="80" t="s">
        <v>4750</v>
      </c>
      <c r="W826" s="77"/>
      <c r="X826" s="77"/>
      <c r="Y826" s="83" t="s">
        <v>6750</v>
      </c>
      <c r="Z826" s="77"/>
    </row>
    <row r="827" spans="1:26" x14ac:dyDescent="0.25">
      <c r="A827" s="62" t="s">
        <v>572</v>
      </c>
      <c r="B827" s="62" t="s">
        <v>2025</v>
      </c>
      <c r="C827" s="63"/>
      <c r="D827" s="64"/>
      <c r="E827" s="65"/>
      <c r="F827" s="66"/>
      <c r="G827" s="63"/>
      <c r="H827" s="67"/>
      <c r="I827" s="68"/>
      <c r="J827" s="68"/>
      <c r="K827" s="34"/>
      <c r="L827" s="75">
        <v>827</v>
      </c>
      <c r="M8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27" s="70"/>
      <c r="O827" s="77" t="s">
        <v>2366</v>
      </c>
      <c r="P827" s="79">
        <v>44066.9452662037</v>
      </c>
      <c r="Q827" s="77" t="s">
        <v>2706</v>
      </c>
      <c r="R827" s="80" t="s">
        <v>3689</v>
      </c>
      <c r="S827" s="77" t="s">
        <v>4267</v>
      </c>
      <c r="T827" s="77"/>
      <c r="U827" s="79">
        <v>44066.9452662037</v>
      </c>
      <c r="V827" s="80" t="s">
        <v>4751</v>
      </c>
      <c r="W827" s="77"/>
      <c r="X827" s="77"/>
      <c r="Y827" s="83" t="s">
        <v>6751</v>
      </c>
      <c r="Z827" s="83" t="s">
        <v>8415</v>
      </c>
    </row>
    <row r="828" spans="1:26" x14ac:dyDescent="0.25">
      <c r="A828" s="62" t="s">
        <v>573</v>
      </c>
      <c r="B828" s="62" t="s">
        <v>2025</v>
      </c>
      <c r="C828" s="63"/>
      <c r="D828" s="64"/>
      <c r="E828" s="65"/>
      <c r="F828" s="66"/>
      <c r="G828" s="63"/>
      <c r="H828" s="67"/>
      <c r="I828" s="68"/>
      <c r="J828" s="68"/>
      <c r="K828" s="34"/>
      <c r="L828" s="75">
        <v>828</v>
      </c>
      <c r="M8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28" s="70"/>
      <c r="O828" s="77" t="s">
        <v>2367</v>
      </c>
      <c r="P828" s="79">
        <v>44066.977418981478</v>
      </c>
      <c r="Q828" s="77" t="s">
        <v>2707</v>
      </c>
      <c r="R828" s="80" t="s">
        <v>3690</v>
      </c>
      <c r="S828" s="77" t="s">
        <v>4267</v>
      </c>
      <c r="T828" s="77"/>
      <c r="U828" s="79">
        <v>44066.977418981478</v>
      </c>
      <c r="V828" s="80" t="s">
        <v>4752</v>
      </c>
      <c r="W828" s="77"/>
      <c r="X828" s="77"/>
      <c r="Y828" s="83" t="s">
        <v>6752</v>
      </c>
      <c r="Z828" s="83" t="s">
        <v>6751</v>
      </c>
    </row>
    <row r="829" spans="1:26" x14ac:dyDescent="0.25">
      <c r="A829" s="62" t="s">
        <v>572</v>
      </c>
      <c r="B829" s="62" t="s">
        <v>1980</v>
      </c>
      <c r="C829" s="63"/>
      <c r="D829" s="64"/>
      <c r="E829" s="65"/>
      <c r="F829" s="66"/>
      <c r="G829" s="63"/>
      <c r="H829" s="67"/>
      <c r="I829" s="68"/>
      <c r="J829" s="68"/>
      <c r="K829" s="34"/>
      <c r="L829" s="75">
        <v>829</v>
      </c>
      <c r="M8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29" s="70"/>
      <c r="O829" s="77" t="s">
        <v>2367</v>
      </c>
      <c r="P829" s="79">
        <v>44066.9452662037</v>
      </c>
      <c r="Q829" s="77" t="s">
        <v>2706</v>
      </c>
      <c r="R829" s="80" t="s">
        <v>3689</v>
      </c>
      <c r="S829" s="77" t="s">
        <v>4267</v>
      </c>
      <c r="T829" s="77"/>
      <c r="U829" s="79">
        <v>44066.9452662037</v>
      </c>
      <c r="V829" s="80" t="s">
        <v>4751</v>
      </c>
      <c r="W829" s="77"/>
      <c r="X829" s="77"/>
      <c r="Y829" s="83" t="s">
        <v>6751</v>
      </c>
      <c r="Z829" s="83" t="s">
        <v>8415</v>
      </c>
    </row>
    <row r="830" spans="1:26" x14ac:dyDescent="0.25">
      <c r="A830" s="62" t="s">
        <v>572</v>
      </c>
      <c r="B830" s="62" t="s">
        <v>1991</v>
      </c>
      <c r="C830" s="63"/>
      <c r="D830" s="64"/>
      <c r="E830" s="65"/>
      <c r="F830" s="66"/>
      <c r="G830" s="63"/>
      <c r="H830" s="67"/>
      <c r="I830" s="68"/>
      <c r="J830" s="68"/>
      <c r="K830" s="34"/>
      <c r="L830" s="75">
        <v>830</v>
      </c>
      <c r="M8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30" s="70"/>
      <c r="O830" s="77" t="s">
        <v>2367</v>
      </c>
      <c r="P830" s="79">
        <v>44066.9452662037</v>
      </c>
      <c r="Q830" s="77" t="s">
        <v>2706</v>
      </c>
      <c r="R830" s="80" t="s">
        <v>3689</v>
      </c>
      <c r="S830" s="77" t="s">
        <v>4267</v>
      </c>
      <c r="T830" s="77"/>
      <c r="U830" s="79">
        <v>44066.9452662037</v>
      </c>
      <c r="V830" s="80" t="s">
        <v>4751</v>
      </c>
      <c r="W830" s="77"/>
      <c r="X830" s="77"/>
      <c r="Y830" s="83" t="s">
        <v>6751</v>
      </c>
      <c r="Z830" s="83" t="s">
        <v>8415</v>
      </c>
    </row>
    <row r="831" spans="1:26" x14ac:dyDescent="0.25">
      <c r="A831" s="62" t="s">
        <v>573</v>
      </c>
      <c r="B831" s="62" t="s">
        <v>572</v>
      </c>
      <c r="C831" s="63"/>
      <c r="D831" s="64"/>
      <c r="E831" s="65"/>
      <c r="F831" s="66"/>
      <c r="G831" s="63"/>
      <c r="H831" s="67"/>
      <c r="I831" s="68"/>
      <c r="J831" s="68"/>
      <c r="K831" s="34"/>
      <c r="L831" s="75">
        <v>831</v>
      </c>
      <c r="M8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31" s="70"/>
      <c r="O831" s="77" t="s">
        <v>2366</v>
      </c>
      <c r="P831" s="79">
        <v>44066.977418981478</v>
      </c>
      <c r="Q831" s="77" t="s">
        <v>2707</v>
      </c>
      <c r="R831" s="80" t="s">
        <v>3690</v>
      </c>
      <c r="S831" s="77" t="s">
        <v>4267</v>
      </c>
      <c r="T831" s="77"/>
      <c r="U831" s="79">
        <v>44066.977418981478</v>
      </c>
      <c r="V831" s="80" t="s">
        <v>4752</v>
      </c>
      <c r="W831" s="77"/>
      <c r="X831" s="77"/>
      <c r="Y831" s="83" t="s">
        <v>6752</v>
      </c>
      <c r="Z831" s="83" t="s">
        <v>6751</v>
      </c>
    </row>
    <row r="832" spans="1:26" x14ac:dyDescent="0.25">
      <c r="A832" s="62" t="s">
        <v>573</v>
      </c>
      <c r="B832" s="62" t="s">
        <v>1980</v>
      </c>
      <c r="C832" s="63"/>
      <c r="D832" s="64"/>
      <c r="E832" s="65"/>
      <c r="F832" s="66"/>
      <c r="G832" s="63"/>
      <c r="H832" s="67"/>
      <c r="I832" s="68"/>
      <c r="J832" s="68"/>
      <c r="K832" s="34"/>
      <c r="L832" s="75">
        <v>832</v>
      </c>
      <c r="M8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32" s="70"/>
      <c r="O832" s="77" t="s">
        <v>2367</v>
      </c>
      <c r="P832" s="79">
        <v>44066.977418981478</v>
      </c>
      <c r="Q832" s="77" t="s">
        <v>2707</v>
      </c>
      <c r="R832" s="80" t="s">
        <v>3690</v>
      </c>
      <c r="S832" s="77" t="s">
        <v>4267</v>
      </c>
      <c r="T832" s="77"/>
      <c r="U832" s="79">
        <v>44066.977418981478</v>
      </c>
      <c r="V832" s="80" t="s">
        <v>4752</v>
      </c>
      <c r="W832" s="77"/>
      <c r="X832" s="77"/>
      <c r="Y832" s="83" t="s">
        <v>6752</v>
      </c>
      <c r="Z832" s="83" t="s">
        <v>6751</v>
      </c>
    </row>
    <row r="833" spans="1:26" x14ac:dyDescent="0.25">
      <c r="A833" s="62" t="s">
        <v>573</v>
      </c>
      <c r="B833" s="62" t="s">
        <v>1991</v>
      </c>
      <c r="C833" s="63"/>
      <c r="D833" s="64"/>
      <c r="E833" s="65"/>
      <c r="F833" s="66"/>
      <c r="G833" s="63"/>
      <c r="H833" s="67"/>
      <c r="I833" s="68"/>
      <c r="J833" s="68"/>
      <c r="K833" s="34"/>
      <c r="L833" s="75">
        <v>833</v>
      </c>
      <c r="M8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33" s="70"/>
      <c r="O833" s="77" t="s">
        <v>2367</v>
      </c>
      <c r="P833" s="79">
        <v>44066.977418981478</v>
      </c>
      <c r="Q833" s="77" t="s">
        <v>2707</v>
      </c>
      <c r="R833" s="80" t="s">
        <v>3690</v>
      </c>
      <c r="S833" s="77" t="s">
        <v>4267</v>
      </c>
      <c r="T833" s="77"/>
      <c r="U833" s="79">
        <v>44066.977418981478</v>
      </c>
      <c r="V833" s="80" t="s">
        <v>4752</v>
      </c>
      <c r="W833" s="77"/>
      <c r="X833" s="77"/>
      <c r="Y833" s="83" t="s">
        <v>6752</v>
      </c>
      <c r="Z833" s="83" t="s">
        <v>6751</v>
      </c>
    </row>
    <row r="834" spans="1:26" x14ac:dyDescent="0.25">
      <c r="A834" s="62" t="s">
        <v>574</v>
      </c>
      <c r="B834" s="62" t="s">
        <v>1890</v>
      </c>
      <c r="C834" s="63"/>
      <c r="D834" s="64"/>
      <c r="E834" s="65"/>
      <c r="F834" s="66"/>
      <c r="G834" s="63"/>
      <c r="H834" s="67"/>
      <c r="I834" s="68"/>
      <c r="J834" s="68"/>
      <c r="K834" s="34"/>
      <c r="L834" s="75">
        <v>834</v>
      </c>
      <c r="M8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34" s="70"/>
      <c r="O834" s="77" t="s">
        <v>2366</v>
      </c>
      <c r="P834" s="79">
        <v>44066.977476851855</v>
      </c>
      <c r="Q834" s="77" t="s">
        <v>2708</v>
      </c>
      <c r="R834" s="80" t="s">
        <v>3691</v>
      </c>
      <c r="S834" s="77" t="s">
        <v>4267</v>
      </c>
      <c r="T834" s="77"/>
      <c r="U834" s="79">
        <v>44066.977476851855</v>
      </c>
      <c r="V834" s="80" t="s">
        <v>4753</v>
      </c>
      <c r="W834" s="77"/>
      <c r="X834" s="77"/>
      <c r="Y834" s="83" t="s">
        <v>6753</v>
      </c>
      <c r="Z834" s="83" t="s">
        <v>8413</v>
      </c>
    </row>
    <row r="835" spans="1:26" x14ac:dyDescent="0.25">
      <c r="A835" s="62" t="s">
        <v>575</v>
      </c>
      <c r="B835" s="62" t="s">
        <v>1890</v>
      </c>
      <c r="C835" s="63"/>
      <c r="D835" s="64"/>
      <c r="E835" s="65"/>
      <c r="F835" s="66"/>
      <c r="G835" s="63"/>
      <c r="H835" s="67"/>
      <c r="I835" s="68"/>
      <c r="J835" s="68"/>
      <c r="K835" s="34"/>
      <c r="L835" s="75">
        <v>835</v>
      </c>
      <c r="M8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35" s="70"/>
      <c r="O835" s="77" t="s">
        <v>2366</v>
      </c>
      <c r="P835" s="79">
        <v>44066.978865740741</v>
      </c>
      <c r="Q835" s="77" t="s">
        <v>2709</v>
      </c>
      <c r="R835" s="80" t="s">
        <v>3692</v>
      </c>
      <c r="S835" s="77" t="s">
        <v>4267</v>
      </c>
      <c r="T835" s="77"/>
      <c r="U835" s="79">
        <v>44066.978865740741</v>
      </c>
      <c r="V835" s="80" t="s">
        <v>4754</v>
      </c>
      <c r="W835" s="77"/>
      <c r="X835" s="77"/>
      <c r="Y835" s="83" t="s">
        <v>6754</v>
      </c>
      <c r="Z835" s="83" t="s">
        <v>8413</v>
      </c>
    </row>
    <row r="836" spans="1:26" x14ac:dyDescent="0.25">
      <c r="A836" s="62" t="s">
        <v>576</v>
      </c>
      <c r="B836" s="62" t="s">
        <v>2024</v>
      </c>
      <c r="C836" s="63"/>
      <c r="D836" s="64"/>
      <c r="E836" s="65"/>
      <c r="F836" s="66"/>
      <c r="G836" s="63"/>
      <c r="H836" s="67"/>
      <c r="I836" s="68"/>
      <c r="J836" s="68"/>
      <c r="K836" s="34"/>
      <c r="L836" s="75">
        <v>836</v>
      </c>
      <c r="M8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36" s="70"/>
      <c r="O836" s="77" t="s">
        <v>2367</v>
      </c>
      <c r="P836" s="79">
        <v>44066.98097222222</v>
      </c>
      <c r="Q836" s="77" t="s">
        <v>2704</v>
      </c>
      <c r="R836" s="77"/>
      <c r="S836" s="77"/>
      <c r="T836" s="77"/>
      <c r="U836" s="79">
        <v>44066.98097222222</v>
      </c>
      <c r="V836" s="80" t="s">
        <v>4755</v>
      </c>
      <c r="W836" s="77"/>
      <c r="X836" s="77"/>
      <c r="Y836" s="83" t="s">
        <v>6755</v>
      </c>
      <c r="Z836" s="77"/>
    </row>
    <row r="837" spans="1:26" x14ac:dyDescent="0.25">
      <c r="A837" s="62" t="s">
        <v>576</v>
      </c>
      <c r="B837" s="62" t="s">
        <v>729</v>
      </c>
      <c r="C837" s="63"/>
      <c r="D837" s="64"/>
      <c r="E837" s="65"/>
      <c r="F837" s="66"/>
      <c r="G837" s="63"/>
      <c r="H837" s="67"/>
      <c r="I837" s="68"/>
      <c r="J837" s="68"/>
      <c r="K837" s="34"/>
      <c r="L837" s="75">
        <v>837</v>
      </c>
      <c r="M8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37" s="70"/>
      <c r="O837" s="77" t="s">
        <v>2367</v>
      </c>
      <c r="P837" s="79">
        <v>44066.98097222222</v>
      </c>
      <c r="Q837" s="77" t="s">
        <v>2704</v>
      </c>
      <c r="R837" s="77"/>
      <c r="S837" s="77"/>
      <c r="T837" s="77"/>
      <c r="U837" s="79">
        <v>44066.98097222222</v>
      </c>
      <c r="V837" s="80" t="s">
        <v>4755</v>
      </c>
      <c r="W837" s="77"/>
      <c r="X837" s="77"/>
      <c r="Y837" s="83" t="s">
        <v>6755</v>
      </c>
      <c r="Z837" s="77"/>
    </row>
    <row r="838" spans="1:26" x14ac:dyDescent="0.25">
      <c r="A838" s="62" t="s">
        <v>577</v>
      </c>
      <c r="B838" s="62" t="s">
        <v>2026</v>
      </c>
      <c r="C838" s="63"/>
      <c r="D838" s="64"/>
      <c r="E838" s="65"/>
      <c r="F838" s="66"/>
      <c r="G838" s="63"/>
      <c r="H838" s="67"/>
      <c r="I838" s="68"/>
      <c r="J838" s="68"/>
      <c r="K838" s="34"/>
      <c r="L838" s="75">
        <v>838</v>
      </c>
      <c r="M8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38" s="70"/>
      <c r="O838" s="77" t="s">
        <v>2367</v>
      </c>
      <c r="P838" s="79">
        <v>44066.98170138889</v>
      </c>
      <c r="Q838" s="77" t="s">
        <v>2710</v>
      </c>
      <c r="R838" s="77"/>
      <c r="S838" s="77"/>
      <c r="T838" s="77"/>
      <c r="U838" s="79">
        <v>44066.98170138889</v>
      </c>
      <c r="V838" s="80" t="s">
        <v>4756</v>
      </c>
      <c r="W838" s="77"/>
      <c r="X838" s="77"/>
      <c r="Y838" s="83" t="s">
        <v>6756</v>
      </c>
      <c r="Z838" s="77"/>
    </row>
    <row r="839" spans="1:26" x14ac:dyDescent="0.25">
      <c r="A839" s="62" t="s">
        <v>577</v>
      </c>
      <c r="B839" s="62" t="s">
        <v>2027</v>
      </c>
      <c r="C839" s="63"/>
      <c r="D839" s="64"/>
      <c r="E839" s="65"/>
      <c r="F839" s="66"/>
      <c r="G839" s="63"/>
      <c r="H839" s="67"/>
      <c r="I839" s="68"/>
      <c r="J839" s="68"/>
      <c r="K839" s="34"/>
      <c r="L839" s="75">
        <v>839</v>
      </c>
      <c r="M8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39" s="70"/>
      <c r="O839" s="77" t="s">
        <v>2367</v>
      </c>
      <c r="P839" s="79">
        <v>44066.98170138889</v>
      </c>
      <c r="Q839" s="77" t="s">
        <v>2710</v>
      </c>
      <c r="R839" s="77"/>
      <c r="S839" s="77"/>
      <c r="T839" s="77"/>
      <c r="U839" s="79">
        <v>44066.98170138889</v>
      </c>
      <c r="V839" s="80" t="s">
        <v>4756</v>
      </c>
      <c r="W839" s="77"/>
      <c r="X839" s="77"/>
      <c r="Y839" s="83" t="s">
        <v>6756</v>
      </c>
      <c r="Z839" s="77"/>
    </row>
    <row r="840" spans="1:26" x14ac:dyDescent="0.25">
      <c r="A840" s="62" t="s">
        <v>577</v>
      </c>
      <c r="B840" s="62" t="s">
        <v>535</v>
      </c>
      <c r="C840" s="63"/>
      <c r="D840" s="64"/>
      <c r="E840" s="65"/>
      <c r="F840" s="66"/>
      <c r="G840" s="63"/>
      <c r="H840" s="67"/>
      <c r="I840" s="68"/>
      <c r="J840" s="68"/>
      <c r="K840" s="34"/>
      <c r="L840" s="75">
        <v>840</v>
      </c>
      <c r="M8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40" s="70"/>
      <c r="O840" s="77" t="s">
        <v>2367</v>
      </c>
      <c r="P840" s="79">
        <v>44066.98170138889</v>
      </c>
      <c r="Q840" s="77" t="s">
        <v>2710</v>
      </c>
      <c r="R840" s="77"/>
      <c r="S840" s="77"/>
      <c r="T840" s="77"/>
      <c r="U840" s="79">
        <v>44066.98170138889</v>
      </c>
      <c r="V840" s="80" t="s">
        <v>4756</v>
      </c>
      <c r="W840" s="77"/>
      <c r="X840" s="77"/>
      <c r="Y840" s="83" t="s">
        <v>6756</v>
      </c>
      <c r="Z840" s="77"/>
    </row>
    <row r="841" spans="1:26" x14ac:dyDescent="0.25">
      <c r="A841" s="62" t="s">
        <v>535</v>
      </c>
      <c r="B841" s="62" t="s">
        <v>2027</v>
      </c>
      <c r="C841" s="63"/>
      <c r="D841" s="64"/>
      <c r="E841" s="65"/>
      <c r="F841" s="66"/>
      <c r="G841" s="63"/>
      <c r="H841" s="67"/>
      <c r="I841" s="68"/>
      <c r="J841" s="68"/>
      <c r="K841" s="34"/>
      <c r="L841" s="75">
        <v>841</v>
      </c>
      <c r="M8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41" s="70"/>
      <c r="O841" s="77" t="s">
        <v>2366</v>
      </c>
      <c r="P841" s="79">
        <v>44066.926215277781</v>
      </c>
      <c r="Q841" s="77" t="s">
        <v>2711</v>
      </c>
      <c r="R841" s="80" t="s">
        <v>3693</v>
      </c>
      <c r="S841" s="77" t="s">
        <v>4267</v>
      </c>
      <c r="T841" s="77"/>
      <c r="U841" s="79">
        <v>44066.926215277781</v>
      </c>
      <c r="V841" s="80" t="s">
        <v>4757</v>
      </c>
      <c r="W841" s="77"/>
      <c r="X841" s="77"/>
      <c r="Y841" s="83" t="s">
        <v>6757</v>
      </c>
      <c r="Z841" s="83" t="s">
        <v>8416</v>
      </c>
    </row>
    <row r="842" spans="1:26" x14ac:dyDescent="0.25">
      <c r="A842" s="62" t="s">
        <v>578</v>
      </c>
      <c r="B842" s="62" t="s">
        <v>2027</v>
      </c>
      <c r="C842" s="63"/>
      <c r="D842" s="64"/>
      <c r="E842" s="65"/>
      <c r="F842" s="66"/>
      <c r="G842" s="63"/>
      <c r="H842" s="67"/>
      <c r="I842" s="68"/>
      <c r="J842" s="68"/>
      <c r="K842" s="34"/>
      <c r="L842" s="75">
        <v>842</v>
      </c>
      <c r="M8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42" s="70"/>
      <c r="O842" s="77" t="s">
        <v>2367</v>
      </c>
      <c r="P842" s="79">
        <v>44066.98196759259</v>
      </c>
      <c r="Q842" s="77" t="s">
        <v>2710</v>
      </c>
      <c r="R842" s="77"/>
      <c r="S842" s="77"/>
      <c r="T842" s="77"/>
      <c r="U842" s="79">
        <v>44066.98196759259</v>
      </c>
      <c r="V842" s="80" t="s">
        <v>4758</v>
      </c>
      <c r="W842" s="77"/>
      <c r="X842" s="77"/>
      <c r="Y842" s="83" t="s">
        <v>6758</v>
      </c>
      <c r="Z842" s="77"/>
    </row>
    <row r="843" spans="1:26" x14ac:dyDescent="0.25">
      <c r="A843" s="62" t="s">
        <v>535</v>
      </c>
      <c r="B843" s="62" t="s">
        <v>535</v>
      </c>
      <c r="C843" s="63"/>
      <c r="D843" s="64"/>
      <c r="E843" s="65"/>
      <c r="F843" s="66"/>
      <c r="G843" s="63"/>
      <c r="H843" s="67"/>
      <c r="I843" s="68"/>
      <c r="J843" s="68"/>
      <c r="K843" s="34"/>
      <c r="L843" s="75">
        <v>843</v>
      </c>
      <c r="M8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43" s="70"/>
      <c r="O843" s="77" t="s">
        <v>178</v>
      </c>
      <c r="P843" s="79">
        <v>44066.925821759258</v>
      </c>
      <c r="Q843" s="77" t="s">
        <v>2712</v>
      </c>
      <c r="R843" s="80" t="s">
        <v>3694</v>
      </c>
      <c r="S843" s="77" t="s">
        <v>4267</v>
      </c>
      <c r="T843" s="77"/>
      <c r="U843" s="79">
        <v>44066.925821759258</v>
      </c>
      <c r="V843" s="80" t="s">
        <v>4759</v>
      </c>
      <c r="W843" s="77"/>
      <c r="X843" s="77"/>
      <c r="Y843" s="83" t="s">
        <v>6759</v>
      </c>
      <c r="Z843" s="77"/>
    </row>
    <row r="844" spans="1:26" x14ac:dyDescent="0.25">
      <c r="A844" s="62" t="s">
        <v>535</v>
      </c>
      <c r="B844" s="62" t="s">
        <v>2026</v>
      </c>
      <c r="C844" s="63"/>
      <c r="D844" s="64"/>
      <c r="E844" s="65"/>
      <c r="F844" s="66"/>
      <c r="G844" s="63"/>
      <c r="H844" s="67"/>
      <c r="I844" s="68"/>
      <c r="J844" s="68"/>
      <c r="K844" s="34"/>
      <c r="L844" s="75">
        <v>844</v>
      </c>
      <c r="M8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44" s="70"/>
      <c r="O844" s="77" t="s">
        <v>2367</v>
      </c>
      <c r="P844" s="79">
        <v>44066.926215277781</v>
      </c>
      <c r="Q844" s="77" t="s">
        <v>2711</v>
      </c>
      <c r="R844" s="80" t="s">
        <v>3693</v>
      </c>
      <c r="S844" s="77" t="s">
        <v>4267</v>
      </c>
      <c r="T844" s="77"/>
      <c r="U844" s="79">
        <v>44066.926215277781</v>
      </c>
      <c r="V844" s="80" t="s">
        <v>4757</v>
      </c>
      <c r="W844" s="77"/>
      <c r="X844" s="77"/>
      <c r="Y844" s="83" t="s">
        <v>6757</v>
      </c>
      <c r="Z844" s="83" t="s">
        <v>8416</v>
      </c>
    </row>
    <row r="845" spans="1:26" x14ac:dyDescent="0.25">
      <c r="A845" s="62" t="s">
        <v>578</v>
      </c>
      <c r="B845" s="62" t="s">
        <v>535</v>
      </c>
      <c r="C845" s="63"/>
      <c r="D845" s="64"/>
      <c r="E845" s="65"/>
      <c r="F845" s="66"/>
      <c r="G845" s="63"/>
      <c r="H845" s="67"/>
      <c r="I845" s="68"/>
      <c r="J845" s="68"/>
      <c r="K845" s="34"/>
      <c r="L845" s="75">
        <v>845</v>
      </c>
      <c r="M8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45" s="70"/>
      <c r="O845" s="77" t="s">
        <v>2367</v>
      </c>
      <c r="P845" s="79">
        <v>44066.98196759259</v>
      </c>
      <c r="Q845" s="77" t="s">
        <v>2710</v>
      </c>
      <c r="R845" s="77"/>
      <c r="S845" s="77"/>
      <c r="T845" s="77"/>
      <c r="U845" s="79">
        <v>44066.98196759259</v>
      </c>
      <c r="V845" s="80" t="s">
        <v>4758</v>
      </c>
      <c r="W845" s="77"/>
      <c r="X845" s="77"/>
      <c r="Y845" s="83" t="s">
        <v>6758</v>
      </c>
      <c r="Z845" s="77"/>
    </row>
    <row r="846" spans="1:26" x14ac:dyDescent="0.25">
      <c r="A846" s="62" t="s">
        <v>578</v>
      </c>
      <c r="B846" s="62" t="s">
        <v>2026</v>
      </c>
      <c r="C846" s="63"/>
      <c r="D846" s="64"/>
      <c r="E846" s="65"/>
      <c r="F846" s="66"/>
      <c r="G846" s="63"/>
      <c r="H846" s="67"/>
      <c r="I846" s="68"/>
      <c r="J846" s="68"/>
      <c r="K846" s="34"/>
      <c r="L846" s="75">
        <v>846</v>
      </c>
      <c r="M8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46" s="70"/>
      <c r="O846" s="77" t="s">
        <v>2367</v>
      </c>
      <c r="P846" s="79">
        <v>44066.98196759259</v>
      </c>
      <c r="Q846" s="77" t="s">
        <v>2710</v>
      </c>
      <c r="R846" s="77"/>
      <c r="S846" s="77"/>
      <c r="T846" s="77"/>
      <c r="U846" s="79">
        <v>44066.98196759259</v>
      </c>
      <c r="V846" s="80" t="s">
        <v>4758</v>
      </c>
      <c r="W846" s="77"/>
      <c r="X846" s="77"/>
      <c r="Y846" s="83" t="s">
        <v>6758</v>
      </c>
      <c r="Z846" s="77"/>
    </row>
    <row r="847" spans="1:26" x14ac:dyDescent="0.25">
      <c r="A847" s="62" t="s">
        <v>579</v>
      </c>
      <c r="B847" s="62" t="s">
        <v>579</v>
      </c>
      <c r="C847" s="63"/>
      <c r="D847" s="64"/>
      <c r="E847" s="65"/>
      <c r="F847" s="66"/>
      <c r="G847" s="63"/>
      <c r="H847" s="67"/>
      <c r="I847" s="68"/>
      <c r="J847" s="68"/>
      <c r="K847" s="34"/>
      <c r="L847" s="75">
        <v>847</v>
      </c>
      <c r="M8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47" s="70"/>
      <c r="O847" s="77" t="s">
        <v>178</v>
      </c>
      <c r="P847" s="79">
        <v>44066.984606481485</v>
      </c>
      <c r="Q847" s="77" t="s">
        <v>2713</v>
      </c>
      <c r="R847" s="77"/>
      <c r="S847" s="77"/>
      <c r="T847" s="77"/>
      <c r="U847" s="79">
        <v>44066.984606481485</v>
      </c>
      <c r="V847" s="80" t="s">
        <v>4760</v>
      </c>
      <c r="W847" s="77"/>
      <c r="X847" s="77"/>
      <c r="Y847" s="83" t="s">
        <v>6760</v>
      </c>
      <c r="Z847" s="83" t="s">
        <v>8417</v>
      </c>
    </row>
    <row r="848" spans="1:26" x14ac:dyDescent="0.25">
      <c r="A848" s="62" t="s">
        <v>580</v>
      </c>
      <c r="B848" s="62" t="s">
        <v>1890</v>
      </c>
      <c r="C848" s="63"/>
      <c r="D848" s="64"/>
      <c r="E848" s="65"/>
      <c r="F848" s="66"/>
      <c r="G848" s="63"/>
      <c r="H848" s="67"/>
      <c r="I848" s="68"/>
      <c r="J848" s="68"/>
      <c r="K848" s="34"/>
      <c r="L848" s="75">
        <v>848</v>
      </c>
      <c r="M8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48" s="70"/>
      <c r="O848" s="77" t="s">
        <v>2366</v>
      </c>
      <c r="P848" s="79">
        <v>44066.990324074075</v>
      </c>
      <c r="Q848" s="77" t="s">
        <v>2714</v>
      </c>
      <c r="R848" s="80" t="s">
        <v>3695</v>
      </c>
      <c r="S848" s="77" t="s">
        <v>4267</v>
      </c>
      <c r="T848" s="77"/>
      <c r="U848" s="79">
        <v>44066.990324074075</v>
      </c>
      <c r="V848" s="80" t="s">
        <v>4761</v>
      </c>
      <c r="W848" s="77"/>
      <c r="X848" s="77"/>
      <c r="Y848" s="83" t="s">
        <v>6761</v>
      </c>
      <c r="Z848" s="83" t="s">
        <v>8413</v>
      </c>
    </row>
    <row r="849" spans="1:26" x14ac:dyDescent="0.25">
      <c r="A849" s="62" t="s">
        <v>581</v>
      </c>
      <c r="B849" s="62" t="s">
        <v>1890</v>
      </c>
      <c r="C849" s="63"/>
      <c r="D849" s="64"/>
      <c r="E849" s="65"/>
      <c r="F849" s="66"/>
      <c r="G849" s="63"/>
      <c r="H849" s="67"/>
      <c r="I849" s="68"/>
      <c r="J849" s="68"/>
      <c r="K849" s="34"/>
      <c r="L849" s="75">
        <v>849</v>
      </c>
      <c r="M8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49" s="70"/>
      <c r="O849" s="77" t="s">
        <v>2367</v>
      </c>
      <c r="P849" s="79">
        <v>44066.990324074075</v>
      </c>
      <c r="Q849" s="77" t="s">
        <v>2715</v>
      </c>
      <c r="R849" s="80" t="s">
        <v>3696</v>
      </c>
      <c r="S849" s="77" t="s">
        <v>4267</v>
      </c>
      <c r="T849" s="77"/>
      <c r="U849" s="79">
        <v>44066.990324074075</v>
      </c>
      <c r="V849" s="80" t="s">
        <v>4762</v>
      </c>
      <c r="W849" s="77"/>
      <c r="X849" s="77"/>
      <c r="Y849" s="83" t="s">
        <v>6762</v>
      </c>
      <c r="Z849" s="83" t="s">
        <v>6915</v>
      </c>
    </row>
    <row r="850" spans="1:26" x14ac:dyDescent="0.25">
      <c r="A850" s="62" t="s">
        <v>581</v>
      </c>
      <c r="B850" s="62" t="s">
        <v>584</v>
      </c>
      <c r="C850" s="63"/>
      <c r="D850" s="64"/>
      <c r="E850" s="65"/>
      <c r="F850" s="66"/>
      <c r="G850" s="63"/>
      <c r="H850" s="67"/>
      <c r="I850" s="68"/>
      <c r="J850" s="68"/>
      <c r="K850" s="34"/>
      <c r="L850" s="75">
        <v>850</v>
      </c>
      <c r="M8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50" s="70"/>
      <c r="O850" s="77" t="s">
        <v>2367</v>
      </c>
      <c r="P850" s="79">
        <v>44066.990324074075</v>
      </c>
      <c r="Q850" s="77" t="s">
        <v>2715</v>
      </c>
      <c r="R850" s="80" t="s">
        <v>3696</v>
      </c>
      <c r="S850" s="77" t="s">
        <v>4267</v>
      </c>
      <c r="T850" s="77"/>
      <c r="U850" s="79">
        <v>44066.990324074075</v>
      </c>
      <c r="V850" s="80" t="s">
        <v>4762</v>
      </c>
      <c r="W850" s="77"/>
      <c r="X850" s="77"/>
      <c r="Y850" s="83" t="s">
        <v>6762</v>
      </c>
      <c r="Z850" s="83" t="s">
        <v>6915</v>
      </c>
    </row>
    <row r="851" spans="1:26" x14ac:dyDescent="0.25">
      <c r="A851" s="62" t="s">
        <v>581</v>
      </c>
      <c r="B851" s="62" t="s">
        <v>690</v>
      </c>
      <c r="C851" s="63"/>
      <c r="D851" s="64"/>
      <c r="E851" s="65"/>
      <c r="F851" s="66"/>
      <c r="G851" s="63"/>
      <c r="H851" s="67"/>
      <c r="I851" s="68"/>
      <c r="J851" s="68"/>
      <c r="K851" s="34"/>
      <c r="L851" s="75">
        <v>851</v>
      </c>
      <c r="M8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51" s="70"/>
      <c r="O851" s="77" t="s">
        <v>2367</v>
      </c>
      <c r="P851" s="79">
        <v>44066.990324074075</v>
      </c>
      <c r="Q851" s="77" t="s">
        <v>2715</v>
      </c>
      <c r="R851" s="80" t="s">
        <v>3696</v>
      </c>
      <c r="S851" s="77" t="s">
        <v>4267</v>
      </c>
      <c r="T851" s="77"/>
      <c r="U851" s="79">
        <v>44066.990324074075</v>
      </c>
      <c r="V851" s="80" t="s">
        <v>4762</v>
      </c>
      <c r="W851" s="77"/>
      <c r="X851" s="77"/>
      <c r="Y851" s="83" t="s">
        <v>6762</v>
      </c>
      <c r="Z851" s="83" t="s">
        <v>6915</v>
      </c>
    </row>
    <row r="852" spans="1:26" x14ac:dyDescent="0.25">
      <c r="A852" s="62" t="s">
        <v>581</v>
      </c>
      <c r="B852" s="62" t="s">
        <v>589</v>
      </c>
      <c r="C852" s="63"/>
      <c r="D852" s="64"/>
      <c r="E852" s="65"/>
      <c r="F852" s="66"/>
      <c r="G852" s="63"/>
      <c r="H852" s="67"/>
      <c r="I852" s="68"/>
      <c r="J852" s="68"/>
      <c r="K852" s="34"/>
      <c r="L852" s="75">
        <v>852</v>
      </c>
      <c r="M8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52" s="70"/>
      <c r="O852" s="77" t="s">
        <v>2366</v>
      </c>
      <c r="P852" s="79">
        <v>44066.990324074075</v>
      </c>
      <c r="Q852" s="77" t="s">
        <v>2715</v>
      </c>
      <c r="R852" s="80" t="s">
        <v>3696</v>
      </c>
      <c r="S852" s="77" t="s">
        <v>4267</v>
      </c>
      <c r="T852" s="77"/>
      <c r="U852" s="79">
        <v>44066.990324074075</v>
      </c>
      <c r="V852" s="80" t="s">
        <v>4762</v>
      </c>
      <c r="W852" s="77"/>
      <c r="X852" s="77"/>
      <c r="Y852" s="83" t="s">
        <v>6762</v>
      </c>
      <c r="Z852" s="83" t="s">
        <v>6915</v>
      </c>
    </row>
    <row r="853" spans="1:26" x14ac:dyDescent="0.25">
      <c r="A853" s="62" t="s">
        <v>582</v>
      </c>
      <c r="B853" s="62" t="s">
        <v>1842</v>
      </c>
      <c r="C853" s="63"/>
      <c r="D853" s="64"/>
      <c r="E853" s="65"/>
      <c r="F853" s="66"/>
      <c r="G853" s="63"/>
      <c r="H853" s="67"/>
      <c r="I853" s="68"/>
      <c r="J853" s="68"/>
      <c r="K853" s="34"/>
      <c r="L853" s="75">
        <v>853</v>
      </c>
      <c r="M8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53" s="70"/>
      <c r="O853" s="77" t="s">
        <v>2366</v>
      </c>
      <c r="P853" s="79">
        <v>44066.044849537036</v>
      </c>
      <c r="Q853" s="77" t="s">
        <v>2716</v>
      </c>
      <c r="R853" s="80" t="s">
        <v>3697</v>
      </c>
      <c r="S853" s="77" t="s">
        <v>4267</v>
      </c>
      <c r="T853" s="77"/>
      <c r="U853" s="79">
        <v>44066.044849537036</v>
      </c>
      <c r="V853" s="80" t="s">
        <v>4763</v>
      </c>
      <c r="W853" s="77"/>
      <c r="X853" s="77"/>
      <c r="Y853" s="83" t="s">
        <v>6763</v>
      </c>
      <c r="Z853" s="83" t="s">
        <v>8346</v>
      </c>
    </row>
    <row r="854" spans="1:26" x14ac:dyDescent="0.25">
      <c r="A854" s="62" t="s">
        <v>583</v>
      </c>
      <c r="B854" s="62" t="s">
        <v>582</v>
      </c>
      <c r="C854" s="63"/>
      <c r="D854" s="64"/>
      <c r="E854" s="65"/>
      <c r="F854" s="66"/>
      <c r="G854" s="63"/>
      <c r="H854" s="67"/>
      <c r="I854" s="68"/>
      <c r="J854" s="68"/>
      <c r="K854" s="34"/>
      <c r="L854" s="75">
        <v>854</v>
      </c>
      <c r="M8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54" s="70"/>
      <c r="O854" s="77" t="s">
        <v>2367</v>
      </c>
      <c r="P854" s="79">
        <v>44066.991608796299</v>
      </c>
      <c r="Q854" s="77" t="s">
        <v>2717</v>
      </c>
      <c r="R854" s="77"/>
      <c r="S854" s="77"/>
      <c r="T854" s="77"/>
      <c r="U854" s="79">
        <v>44066.991608796299</v>
      </c>
      <c r="V854" s="80" t="s">
        <v>4764</v>
      </c>
      <c r="W854" s="77"/>
      <c r="X854" s="77"/>
      <c r="Y854" s="83" t="s">
        <v>6764</v>
      </c>
      <c r="Z854" s="77"/>
    </row>
    <row r="855" spans="1:26" x14ac:dyDescent="0.25">
      <c r="A855" s="62" t="s">
        <v>583</v>
      </c>
      <c r="B855" s="62" t="s">
        <v>1842</v>
      </c>
      <c r="C855" s="63"/>
      <c r="D855" s="64"/>
      <c r="E855" s="65"/>
      <c r="F855" s="66"/>
      <c r="G855" s="63"/>
      <c r="H855" s="67"/>
      <c r="I855" s="68"/>
      <c r="J855" s="68"/>
      <c r="K855" s="34"/>
      <c r="L855" s="75">
        <v>855</v>
      </c>
      <c r="M8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55" s="70"/>
      <c r="O855" s="77" t="s">
        <v>2367</v>
      </c>
      <c r="P855" s="79">
        <v>44066.991608796299</v>
      </c>
      <c r="Q855" s="77" t="s">
        <v>2717</v>
      </c>
      <c r="R855" s="77"/>
      <c r="S855" s="77"/>
      <c r="T855" s="77"/>
      <c r="U855" s="79">
        <v>44066.991608796299</v>
      </c>
      <c r="V855" s="80" t="s">
        <v>4764</v>
      </c>
      <c r="W855" s="77"/>
      <c r="X855" s="77"/>
      <c r="Y855" s="83" t="s">
        <v>6764</v>
      </c>
      <c r="Z855" s="77"/>
    </row>
    <row r="856" spans="1:26" x14ac:dyDescent="0.25">
      <c r="A856" s="62" t="s">
        <v>584</v>
      </c>
      <c r="B856" s="62" t="s">
        <v>2028</v>
      </c>
      <c r="C856" s="63"/>
      <c r="D856" s="64"/>
      <c r="E856" s="65"/>
      <c r="F856" s="66"/>
      <c r="G856" s="63"/>
      <c r="H856" s="67"/>
      <c r="I856" s="68"/>
      <c r="J856" s="68"/>
      <c r="K856" s="34"/>
      <c r="L856" s="75">
        <v>856</v>
      </c>
      <c r="M8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56" s="70"/>
      <c r="O856" s="77" t="s">
        <v>2366</v>
      </c>
      <c r="P856" s="79">
        <v>44066.172303240739</v>
      </c>
      <c r="Q856" s="77" t="s">
        <v>2718</v>
      </c>
      <c r="R856" s="80" t="s">
        <v>3698</v>
      </c>
      <c r="S856" s="77" t="s">
        <v>4267</v>
      </c>
      <c r="T856" s="77"/>
      <c r="U856" s="79">
        <v>44066.172303240739</v>
      </c>
      <c r="V856" s="80" t="s">
        <v>4765</v>
      </c>
      <c r="W856" s="77"/>
      <c r="X856" s="77"/>
      <c r="Y856" s="83" t="s">
        <v>6765</v>
      </c>
      <c r="Z856" s="83" t="s">
        <v>8418</v>
      </c>
    </row>
    <row r="857" spans="1:26" x14ac:dyDescent="0.25">
      <c r="A857" s="62" t="s">
        <v>585</v>
      </c>
      <c r="B857" s="62" t="s">
        <v>2028</v>
      </c>
      <c r="C857" s="63"/>
      <c r="D857" s="64"/>
      <c r="E857" s="65"/>
      <c r="F857" s="66"/>
      <c r="G857" s="63"/>
      <c r="H857" s="67"/>
      <c r="I857" s="68"/>
      <c r="J857" s="68"/>
      <c r="K857" s="34"/>
      <c r="L857" s="75">
        <v>857</v>
      </c>
      <c r="M8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57" s="70"/>
      <c r="O857" s="77" t="s">
        <v>2367</v>
      </c>
      <c r="P857" s="79">
        <v>44066.176678240743</v>
      </c>
      <c r="Q857" s="77" t="s">
        <v>2719</v>
      </c>
      <c r="R857" s="80" t="s">
        <v>3699</v>
      </c>
      <c r="S857" s="77" t="s">
        <v>4267</v>
      </c>
      <c r="T857" s="77"/>
      <c r="U857" s="79">
        <v>44066.176678240743</v>
      </c>
      <c r="V857" s="80" t="s">
        <v>4766</v>
      </c>
      <c r="W857" s="77"/>
      <c r="X857" s="77"/>
      <c r="Y857" s="83" t="s">
        <v>6766</v>
      </c>
      <c r="Z857" s="83" t="s">
        <v>8419</v>
      </c>
    </row>
    <row r="858" spans="1:26" x14ac:dyDescent="0.25">
      <c r="A858" s="62" t="s">
        <v>586</v>
      </c>
      <c r="B858" s="62" t="s">
        <v>1890</v>
      </c>
      <c r="C858" s="63"/>
      <c r="D858" s="64"/>
      <c r="E858" s="65"/>
      <c r="F858" s="66"/>
      <c r="G858" s="63"/>
      <c r="H858" s="67"/>
      <c r="I858" s="68"/>
      <c r="J858" s="68"/>
      <c r="K858" s="34"/>
      <c r="L858" s="75">
        <v>858</v>
      </c>
      <c r="M8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58" s="70"/>
      <c r="O858" s="77" t="s">
        <v>2367</v>
      </c>
      <c r="P858" s="79">
        <v>44065.20548611111</v>
      </c>
      <c r="Q858" s="77" t="s">
        <v>2720</v>
      </c>
      <c r="R858" s="80" t="s">
        <v>3700</v>
      </c>
      <c r="S858" s="77" t="s">
        <v>4267</v>
      </c>
      <c r="T858" s="77"/>
      <c r="U858" s="79">
        <v>44065.20548611111</v>
      </c>
      <c r="V858" s="80" t="s">
        <v>4767</v>
      </c>
      <c r="W858" s="77"/>
      <c r="X858" s="77"/>
      <c r="Y858" s="83" t="s">
        <v>6767</v>
      </c>
      <c r="Z858" s="83" t="s">
        <v>6909</v>
      </c>
    </row>
    <row r="859" spans="1:26" x14ac:dyDescent="0.25">
      <c r="A859" s="62" t="s">
        <v>586</v>
      </c>
      <c r="B859" s="62" t="s">
        <v>584</v>
      </c>
      <c r="C859" s="63"/>
      <c r="D859" s="64"/>
      <c r="E859" s="65"/>
      <c r="F859" s="66"/>
      <c r="G859" s="63"/>
      <c r="H859" s="67"/>
      <c r="I859" s="68"/>
      <c r="J859" s="68"/>
      <c r="K859" s="34"/>
      <c r="L859" s="75">
        <v>859</v>
      </c>
      <c r="M8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59" s="70"/>
      <c r="O859" s="77" t="s">
        <v>2366</v>
      </c>
      <c r="P859" s="79">
        <v>44065.20548611111</v>
      </c>
      <c r="Q859" s="77" t="s">
        <v>2720</v>
      </c>
      <c r="R859" s="80" t="s">
        <v>3700</v>
      </c>
      <c r="S859" s="77" t="s">
        <v>4267</v>
      </c>
      <c r="T859" s="77"/>
      <c r="U859" s="79">
        <v>44065.20548611111</v>
      </c>
      <c r="V859" s="80" t="s">
        <v>4767</v>
      </c>
      <c r="W859" s="77"/>
      <c r="X859" s="77"/>
      <c r="Y859" s="83" t="s">
        <v>6767</v>
      </c>
      <c r="Z859" s="83" t="s">
        <v>6909</v>
      </c>
    </row>
    <row r="860" spans="1:26" x14ac:dyDescent="0.25">
      <c r="A860" s="62" t="s">
        <v>587</v>
      </c>
      <c r="B860" s="62" t="s">
        <v>586</v>
      </c>
      <c r="C860" s="63"/>
      <c r="D860" s="64"/>
      <c r="E860" s="65"/>
      <c r="F860" s="66"/>
      <c r="G860" s="63"/>
      <c r="H860" s="67"/>
      <c r="I860" s="68"/>
      <c r="J860" s="68"/>
      <c r="K860" s="34"/>
      <c r="L860" s="75">
        <v>860</v>
      </c>
      <c r="M8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60" s="70"/>
      <c r="O860" s="77" t="s">
        <v>2367</v>
      </c>
      <c r="P860" s="79">
        <v>44065.206423611111</v>
      </c>
      <c r="Q860" s="77" t="s">
        <v>2721</v>
      </c>
      <c r="R860" s="80" t="s">
        <v>3701</v>
      </c>
      <c r="S860" s="77" t="s">
        <v>4267</v>
      </c>
      <c r="T860" s="77"/>
      <c r="U860" s="79">
        <v>44065.206423611111</v>
      </c>
      <c r="V860" s="80" t="s">
        <v>4768</v>
      </c>
      <c r="W860" s="77"/>
      <c r="X860" s="77"/>
      <c r="Y860" s="83" t="s">
        <v>6768</v>
      </c>
      <c r="Z860" s="83" t="s">
        <v>6770</v>
      </c>
    </row>
    <row r="861" spans="1:26" x14ac:dyDescent="0.25">
      <c r="A861" s="62" t="s">
        <v>588</v>
      </c>
      <c r="B861" s="62" t="s">
        <v>586</v>
      </c>
      <c r="C861" s="63"/>
      <c r="D861" s="64"/>
      <c r="E861" s="65"/>
      <c r="F861" s="66"/>
      <c r="G861" s="63"/>
      <c r="H861" s="67"/>
      <c r="I861" s="68"/>
      <c r="J861" s="68"/>
      <c r="K861" s="34"/>
      <c r="L861" s="75">
        <v>861</v>
      </c>
      <c r="M8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61" s="70"/>
      <c r="O861" s="77" t="s">
        <v>2367</v>
      </c>
      <c r="P861" s="79">
        <v>44065.206689814811</v>
      </c>
      <c r="Q861" s="77" t="s">
        <v>2722</v>
      </c>
      <c r="R861" s="80" t="s">
        <v>3702</v>
      </c>
      <c r="S861" s="77" t="s">
        <v>4267</v>
      </c>
      <c r="T861" s="77"/>
      <c r="U861" s="79">
        <v>44065.206689814811</v>
      </c>
      <c r="V861" s="80" t="s">
        <v>4769</v>
      </c>
      <c r="W861" s="77"/>
      <c r="X861" s="77"/>
      <c r="Y861" s="83" t="s">
        <v>6769</v>
      </c>
      <c r="Z861" s="83" t="s">
        <v>6768</v>
      </c>
    </row>
    <row r="862" spans="1:26" x14ac:dyDescent="0.25">
      <c r="A862" s="62" t="s">
        <v>589</v>
      </c>
      <c r="B862" s="62" t="s">
        <v>586</v>
      </c>
      <c r="C862" s="63"/>
      <c r="D862" s="64"/>
      <c r="E862" s="65"/>
      <c r="F862" s="66"/>
      <c r="G862" s="63"/>
      <c r="H862" s="67"/>
      <c r="I862" s="68"/>
      <c r="J862" s="68"/>
      <c r="K862" s="34"/>
      <c r="L862" s="75">
        <v>862</v>
      </c>
      <c r="M8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62" s="70"/>
      <c r="O862" s="77" t="s">
        <v>2366</v>
      </c>
      <c r="P862" s="79">
        <v>44065.205648148149</v>
      </c>
      <c r="Q862" s="77" t="s">
        <v>2723</v>
      </c>
      <c r="R862" s="80" t="s">
        <v>3703</v>
      </c>
      <c r="S862" s="77" t="s">
        <v>4267</v>
      </c>
      <c r="T862" s="77"/>
      <c r="U862" s="79">
        <v>44065.205648148149</v>
      </c>
      <c r="V862" s="80" t="s">
        <v>4770</v>
      </c>
      <c r="W862" s="77"/>
      <c r="X862" s="77"/>
      <c r="Y862" s="83" t="s">
        <v>6770</v>
      </c>
      <c r="Z862" s="83" t="s">
        <v>6767</v>
      </c>
    </row>
    <row r="863" spans="1:26" x14ac:dyDescent="0.25">
      <c r="A863" s="62" t="s">
        <v>585</v>
      </c>
      <c r="B863" s="62" t="s">
        <v>586</v>
      </c>
      <c r="C863" s="63"/>
      <c r="D863" s="64"/>
      <c r="E863" s="65"/>
      <c r="F863" s="66"/>
      <c r="G863" s="63"/>
      <c r="H863" s="67"/>
      <c r="I863" s="68"/>
      <c r="J863" s="68"/>
      <c r="K863" s="34"/>
      <c r="L863" s="75">
        <v>863</v>
      </c>
      <c r="M8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63" s="70"/>
      <c r="O863" s="77" t="s">
        <v>2367</v>
      </c>
      <c r="P863" s="79">
        <v>44065.213148148148</v>
      </c>
      <c r="Q863" s="77" t="s">
        <v>2724</v>
      </c>
      <c r="R863" s="80" t="s">
        <v>3704</v>
      </c>
      <c r="S863" s="77" t="s">
        <v>4267</v>
      </c>
      <c r="T863" s="77"/>
      <c r="U863" s="79">
        <v>44065.213148148148</v>
      </c>
      <c r="V863" s="80" t="s">
        <v>4771</v>
      </c>
      <c r="W863" s="77"/>
      <c r="X863" s="77"/>
      <c r="Y863" s="83" t="s">
        <v>6771</v>
      </c>
      <c r="Z863" s="83" t="s">
        <v>6772</v>
      </c>
    </row>
    <row r="864" spans="1:26" x14ac:dyDescent="0.25">
      <c r="A864" s="62" t="s">
        <v>590</v>
      </c>
      <c r="B864" s="62" t="s">
        <v>586</v>
      </c>
      <c r="C864" s="63"/>
      <c r="D864" s="64"/>
      <c r="E864" s="65"/>
      <c r="F864" s="66"/>
      <c r="G864" s="63"/>
      <c r="H864" s="67"/>
      <c r="I864" s="68"/>
      <c r="J864" s="68"/>
      <c r="K864" s="34"/>
      <c r="L864" s="75">
        <v>864</v>
      </c>
      <c r="M8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64" s="70"/>
      <c r="O864" s="77" t="s">
        <v>2367</v>
      </c>
      <c r="P864" s="79">
        <v>44065.207453703704</v>
      </c>
      <c r="Q864" s="77" t="s">
        <v>2725</v>
      </c>
      <c r="R864" s="80" t="s">
        <v>3705</v>
      </c>
      <c r="S864" s="77" t="s">
        <v>4267</v>
      </c>
      <c r="T864" s="77"/>
      <c r="U864" s="79">
        <v>44065.207453703704</v>
      </c>
      <c r="V864" s="80" t="s">
        <v>4772</v>
      </c>
      <c r="W864" s="77"/>
      <c r="X864" s="77"/>
      <c r="Y864" s="83" t="s">
        <v>6772</v>
      </c>
      <c r="Z864" s="83" t="s">
        <v>6769</v>
      </c>
    </row>
    <row r="865" spans="1:26" x14ac:dyDescent="0.25">
      <c r="A865" s="62" t="s">
        <v>587</v>
      </c>
      <c r="B865" s="62" t="s">
        <v>1890</v>
      </c>
      <c r="C865" s="63"/>
      <c r="D865" s="64"/>
      <c r="E865" s="65"/>
      <c r="F865" s="66"/>
      <c r="G865" s="63"/>
      <c r="H865" s="67"/>
      <c r="I865" s="68"/>
      <c r="J865" s="68"/>
      <c r="K865" s="34"/>
      <c r="L865" s="75">
        <v>865</v>
      </c>
      <c r="M8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65" s="70"/>
      <c r="O865" s="77" t="s">
        <v>2367</v>
      </c>
      <c r="P865" s="79">
        <v>44065.206423611111</v>
      </c>
      <c r="Q865" s="77" t="s">
        <v>2721</v>
      </c>
      <c r="R865" s="80" t="s">
        <v>3701</v>
      </c>
      <c r="S865" s="77" t="s">
        <v>4267</v>
      </c>
      <c r="T865" s="77"/>
      <c r="U865" s="79">
        <v>44065.206423611111</v>
      </c>
      <c r="V865" s="80" t="s">
        <v>4768</v>
      </c>
      <c r="W865" s="77"/>
      <c r="X865" s="77"/>
      <c r="Y865" s="83" t="s">
        <v>6768</v>
      </c>
      <c r="Z865" s="83" t="s">
        <v>6770</v>
      </c>
    </row>
    <row r="866" spans="1:26" x14ac:dyDescent="0.25">
      <c r="A866" s="62" t="s">
        <v>587</v>
      </c>
      <c r="B866" s="62" t="s">
        <v>584</v>
      </c>
      <c r="C866" s="63"/>
      <c r="D866" s="64"/>
      <c r="E866" s="65"/>
      <c r="F866" s="66"/>
      <c r="G866" s="63"/>
      <c r="H866" s="67"/>
      <c r="I866" s="68"/>
      <c r="J866" s="68"/>
      <c r="K866" s="34"/>
      <c r="L866" s="75">
        <v>866</v>
      </c>
      <c r="M8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66" s="70"/>
      <c r="O866" s="77" t="s">
        <v>2367</v>
      </c>
      <c r="P866" s="79">
        <v>44065.206423611111</v>
      </c>
      <c r="Q866" s="77" t="s">
        <v>2721</v>
      </c>
      <c r="R866" s="80" t="s">
        <v>3701</v>
      </c>
      <c r="S866" s="77" t="s">
        <v>4267</v>
      </c>
      <c r="T866" s="77"/>
      <c r="U866" s="79">
        <v>44065.206423611111</v>
      </c>
      <c r="V866" s="80" t="s">
        <v>4768</v>
      </c>
      <c r="W866" s="77"/>
      <c r="X866" s="77"/>
      <c r="Y866" s="83" t="s">
        <v>6768</v>
      </c>
      <c r="Z866" s="83" t="s">
        <v>6770</v>
      </c>
    </row>
    <row r="867" spans="1:26" x14ac:dyDescent="0.25">
      <c r="A867" s="62" t="s">
        <v>587</v>
      </c>
      <c r="B867" s="62" t="s">
        <v>589</v>
      </c>
      <c r="C867" s="63"/>
      <c r="D867" s="64"/>
      <c r="E867" s="65"/>
      <c r="F867" s="66"/>
      <c r="G867" s="63"/>
      <c r="H867" s="67"/>
      <c r="I867" s="68"/>
      <c r="J867" s="68"/>
      <c r="K867" s="34"/>
      <c r="L867" s="75">
        <v>867</v>
      </c>
      <c r="M8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67" s="70"/>
      <c r="O867" s="77" t="s">
        <v>2366</v>
      </c>
      <c r="P867" s="79">
        <v>44065.206423611111</v>
      </c>
      <c r="Q867" s="77" t="s">
        <v>2721</v>
      </c>
      <c r="R867" s="80" t="s">
        <v>3701</v>
      </c>
      <c r="S867" s="77" t="s">
        <v>4267</v>
      </c>
      <c r="T867" s="77"/>
      <c r="U867" s="79">
        <v>44065.206423611111</v>
      </c>
      <c r="V867" s="80" t="s">
        <v>4768</v>
      </c>
      <c r="W867" s="77"/>
      <c r="X867" s="77"/>
      <c r="Y867" s="83" t="s">
        <v>6768</v>
      </c>
      <c r="Z867" s="83" t="s">
        <v>6770</v>
      </c>
    </row>
    <row r="868" spans="1:26" x14ac:dyDescent="0.25">
      <c r="A868" s="62" t="s">
        <v>588</v>
      </c>
      <c r="B868" s="62" t="s">
        <v>587</v>
      </c>
      <c r="C868" s="63"/>
      <c r="D868" s="64"/>
      <c r="E868" s="65"/>
      <c r="F868" s="66"/>
      <c r="G868" s="63"/>
      <c r="H868" s="67"/>
      <c r="I868" s="68"/>
      <c r="J868" s="68"/>
      <c r="K868" s="34"/>
      <c r="L868" s="75">
        <v>868</v>
      </c>
      <c r="M8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68" s="70"/>
      <c r="O868" s="77" t="s">
        <v>2366</v>
      </c>
      <c r="P868" s="79">
        <v>44065.206689814811</v>
      </c>
      <c r="Q868" s="77" t="s">
        <v>2722</v>
      </c>
      <c r="R868" s="80" t="s">
        <v>3702</v>
      </c>
      <c r="S868" s="77" t="s">
        <v>4267</v>
      </c>
      <c r="T868" s="77"/>
      <c r="U868" s="79">
        <v>44065.206689814811</v>
      </c>
      <c r="V868" s="80" t="s">
        <v>4769</v>
      </c>
      <c r="W868" s="77"/>
      <c r="X868" s="77"/>
      <c r="Y868" s="83" t="s">
        <v>6769</v>
      </c>
      <c r="Z868" s="83" t="s">
        <v>6768</v>
      </c>
    </row>
    <row r="869" spans="1:26" x14ac:dyDescent="0.25">
      <c r="A869" s="62" t="s">
        <v>585</v>
      </c>
      <c r="B869" s="62" t="s">
        <v>587</v>
      </c>
      <c r="C869" s="63"/>
      <c r="D869" s="64"/>
      <c r="E869" s="65"/>
      <c r="F869" s="66"/>
      <c r="G869" s="63"/>
      <c r="H869" s="67"/>
      <c r="I869" s="68"/>
      <c r="J869" s="68"/>
      <c r="K869" s="34"/>
      <c r="L869" s="75">
        <v>869</v>
      </c>
      <c r="M8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69" s="70"/>
      <c r="O869" s="77" t="s">
        <v>2367</v>
      </c>
      <c r="P869" s="79">
        <v>44065.213148148148</v>
      </c>
      <c r="Q869" s="77" t="s">
        <v>2724</v>
      </c>
      <c r="R869" s="80" t="s">
        <v>3704</v>
      </c>
      <c r="S869" s="77" t="s">
        <v>4267</v>
      </c>
      <c r="T869" s="77"/>
      <c r="U869" s="79">
        <v>44065.213148148148</v>
      </c>
      <c r="V869" s="80" t="s">
        <v>4771</v>
      </c>
      <c r="W869" s="77"/>
      <c r="X869" s="77"/>
      <c r="Y869" s="83" t="s">
        <v>6771</v>
      </c>
      <c r="Z869" s="83" t="s">
        <v>6772</v>
      </c>
    </row>
    <row r="870" spans="1:26" x14ac:dyDescent="0.25">
      <c r="A870" s="62" t="s">
        <v>590</v>
      </c>
      <c r="B870" s="62" t="s">
        <v>587</v>
      </c>
      <c r="C870" s="63"/>
      <c r="D870" s="64"/>
      <c r="E870" s="65"/>
      <c r="F870" s="66"/>
      <c r="G870" s="63"/>
      <c r="H870" s="67"/>
      <c r="I870" s="68"/>
      <c r="J870" s="68"/>
      <c r="K870" s="34"/>
      <c r="L870" s="75">
        <v>870</v>
      </c>
      <c r="M8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70" s="70"/>
      <c r="O870" s="77" t="s">
        <v>2367</v>
      </c>
      <c r="P870" s="79">
        <v>44065.207453703704</v>
      </c>
      <c r="Q870" s="77" t="s">
        <v>2725</v>
      </c>
      <c r="R870" s="80" t="s">
        <v>3705</v>
      </c>
      <c r="S870" s="77" t="s">
        <v>4267</v>
      </c>
      <c r="T870" s="77"/>
      <c r="U870" s="79">
        <v>44065.207453703704</v>
      </c>
      <c r="V870" s="80" t="s">
        <v>4772</v>
      </c>
      <c r="W870" s="77"/>
      <c r="X870" s="77"/>
      <c r="Y870" s="83" t="s">
        <v>6772</v>
      </c>
      <c r="Z870" s="83" t="s">
        <v>6769</v>
      </c>
    </row>
    <row r="871" spans="1:26" x14ac:dyDescent="0.25">
      <c r="A871" s="62" t="s">
        <v>588</v>
      </c>
      <c r="B871" s="62" t="s">
        <v>1890</v>
      </c>
      <c r="C871" s="63"/>
      <c r="D871" s="64"/>
      <c r="E871" s="65"/>
      <c r="F871" s="66"/>
      <c r="G871" s="63"/>
      <c r="H871" s="67"/>
      <c r="I871" s="68"/>
      <c r="J871" s="68"/>
      <c r="K871" s="34"/>
      <c r="L871" s="75">
        <v>871</v>
      </c>
      <c r="M8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71" s="70"/>
      <c r="O871" s="77" t="s">
        <v>2367</v>
      </c>
      <c r="P871" s="79">
        <v>44065.206689814811</v>
      </c>
      <c r="Q871" s="77" t="s">
        <v>2722</v>
      </c>
      <c r="R871" s="80" t="s">
        <v>3702</v>
      </c>
      <c r="S871" s="77" t="s">
        <v>4267</v>
      </c>
      <c r="T871" s="77"/>
      <c r="U871" s="79">
        <v>44065.206689814811</v>
      </c>
      <c r="V871" s="80" t="s">
        <v>4769</v>
      </c>
      <c r="W871" s="77"/>
      <c r="X871" s="77"/>
      <c r="Y871" s="83" t="s">
        <v>6769</v>
      </c>
      <c r="Z871" s="83" t="s">
        <v>6768</v>
      </c>
    </row>
    <row r="872" spans="1:26" x14ac:dyDescent="0.25">
      <c r="A872" s="62" t="s">
        <v>588</v>
      </c>
      <c r="B872" s="62" t="s">
        <v>584</v>
      </c>
      <c r="C872" s="63"/>
      <c r="D872" s="64"/>
      <c r="E872" s="65"/>
      <c r="F872" s="66"/>
      <c r="G872" s="63"/>
      <c r="H872" s="67"/>
      <c r="I872" s="68"/>
      <c r="J872" s="68"/>
      <c r="K872" s="34"/>
      <c r="L872" s="75">
        <v>872</v>
      </c>
      <c r="M8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72" s="70"/>
      <c r="O872" s="77" t="s">
        <v>2367</v>
      </c>
      <c r="P872" s="79">
        <v>44065.206689814811</v>
      </c>
      <c r="Q872" s="77" t="s">
        <v>2722</v>
      </c>
      <c r="R872" s="80" t="s">
        <v>3702</v>
      </c>
      <c r="S872" s="77" t="s">
        <v>4267</v>
      </c>
      <c r="T872" s="77"/>
      <c r="U872" s="79">
        <v>44065.206689814811</v>
      </c>
      <c r="V872" s="80" t="s">
        <v>4769</v>
      </c>
      <c r="W872" s="77"/>
      <c r="X872" s="77"/>
      <c r="Y872" s="83" t="s">
        <v>6769</v>
      </c>
      <c r="Z872" s="83" t="s">
        <v>6768</v>
      </c>
    </row>
    <row r="873" spans="1:26" x14ac:dyDescent="0.25">
      <c r="A873" s="62" t="s">
        <v>588</v>
      </c>
      <c r="B873" s="62" t="s">
        <v>589</v>
      </c>
      <c r="C873" s="63"/>
      <c r="D873" s="64"/>
      <c r="E873" s="65"/>
      <c r="F873" s="66"/>
      <c r="G873" s="63"/>
      <c r="H873" s="67"/>
      <c r="I873" s="68"/>
      <c r="J873" s="68"/>
      <c r="K873" s="34"/>
      <c r="L873" s="75">
        <v>873</v>
      </c>
      <c r="M8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73" s="70"/>
      <c r="O873" s="77" t="s">
        <v>2367</v>
      </c>
      <c r="P873" s="79">
        <v>44065.206689814811</v>
      </c>
      <c r="Q873" s="77" t="s">
        <v>2722</v>
      </c>
      <c r="R873" s="80" t="s">
        <v>3702</v>
      </c>
      <c r="S873" s="77" t="s">
        <v>4267</v>
      </c>
      <c r="T873" s="77"/>
      <c r="U873" s="79">
        <v>44065.206689814811</v>
      </c>
      <c r="V873" s="80" t="s">
        <v>4769</v>
      </c>
      <c r="W873" s="77"/>
      <c r="X873" s="77"/>
      <c r="Y873" s="83" t="s">
        <v>6769</v>
      </c>
      <c r="Z873" s="83" t="s">
        <v>6768</v>
      </c>
    </row>
    <row r="874" spans="1:26" x14ac:dyDescent="0.25">
      <c r="A874" s="62" t="s">
        <v>585</v>
      </c>
      <c r="B874" s="62" t="s">
        <v>588</v>
      </c>
      <c r="C874" s="63"/>
      <c r="D874" s="64"/>
      <c r="E874" s="65"/>
      <c r="F874" s="66"/>
      <c r="G874" s="63"/>
      <c r="H874" s="67"/>
      <c r="I874" s="68"/>
      <c r="J874" s="68"/>
      <c r="K874" s="34"/>
      <c r="L874" s="75">
        <v>874</v>
      </c>
      <c r="M8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74" s="70"/>
      <c r="O874" s="77" t="s">
        <v>2367</v>
      </c>
      <c r="P874" s="79">
        <v>44065.213148148148</v>
      </c>
      <c r="Q874" s="77" t="s">
        <v>2724</v>
      </c>
      <c r="R874" s="80" t="s">
        <v>3704</v>
      </c>
      <c r="S874" s="77" t="s">
        <v>4267</v>
      </c>
      <c r="T874" s="77"/>
      <c r="U874" s="79">
        <v>44065.213148148148</v>
      </c>
      <c r="V874" s="80" t="s">
        <v>4771</v>
      </c>
      <c r="W874" s="77"/>
      <c r="X874" s="77"/>
      <c r="Y874" s="83" t="s">
        <v>6771</v>
      </c>
      <c r="Z874" s="83" t="s">
        <v>6772</v>
      </c>
    </row>
    <row r="875" spans="1:26" x14ac:dyDescent="0.25">
      <c r="A875" s="62" t="s">
        <v>590</v>
      </c>
      <c r="B875" s="62" t="s">
        <v>588</v>
      </c>
      <c r="C875" s="63"/>
      <c r="D875" s="64"/>
      <c r="E875" s="65"/>
      <c r="F875" s="66"/>
      <c r="G875" s="63"/>
      <c r="H875" s="67"/>
      <c r="I875" s="68"/>
      <c r="J875" s="68"/>
      <c r="K875" s="34"/>
      <c r="L875" s="75">
        <v>875</v>
      </c>
      <c r="M8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75" s="70"/>
      <c r="O875" s="77" t="s">
        <v>2366</v>
      </c>
      <c r="P875" s="79">
        <v>44065.207453703704</v>
      </c>
      <c r="Q875" s="77" t="s">
        <v>2725</v>
      </c>
      <c r="R875" s="80" t="s">
        <v>3705</v>
      </c>
      <c r="S875" s="77" t="s">
        <v>4267</v>
      </c>
      <c r="T875" s="77"/>
      <c r="U875" s="79">
        <v>44065.207453703704</v>
      </c>
      <c r="V875" s="80" t="s">
        <v>4772</v>
      </c>
      <c r="W875" s="77"/>
      <c r="X875" s="77"/>
      <c r="Y875" s="83" t="s">
        <v>6772</v>
      </c>
      <c r="Z875" s="83" t="s">
        <v>6769</v>
      </c>
    </row>
    <row r="876" spans="1:26" x14ac:dyDescent="0.25">
      <c r="A876" s="62" t="s">
        <v>585</v>
      </c>
      <c r="B876" s="62" t="s">
        <v>590</v>
      </c>
      <c r="C876" s="63"/>
      <c r="D876" s="64"/>
      <c r="E876" s="65"/>
      <c r="F876" s="66"/>
      <c r="G876" s="63"/>
      <c r="H876" s="67"/>
      <c r="I876" s="68"/>
      <c r="J876" s="68"/>
      <c r="K876" s="34"/>
      <c r="L876" s="75">
        <v>876</v>
      </c>
      <c r="M8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76" s="70"/>
      <c r="O876" s="77" t="s">
        <v>2366</v>
      </c>
      <c r="P876" s="79">
        <v>44065.213148148148</v>
      </c>
      <c r="Q876" s="77" t="s">
        <v>2724</v>
      </c>
      <c r="R876" s="80" t="s">
        <v>3704</v>
      </c>
      <c r="S876" s="77" t="s">
        <v>4267</v>
      </c>
      <c r="T876" s="77"/>
      <c r="U876" s="79">
        <v>44065.213148148148</v>
      </c>
      <c r="V876" s="80" t="s">
        <v>4771</v>
      </c>
      <c r="W876" s="77"/>
      <c r="X876" s="77"/>
      <c r="Y876" s="83" t="s">
        <v>6771</v>
      </c>
      <c r="Z876" s="83" t="s">
        <v>6772</v>
      </c>
    </row>
    <row r="877" spans="1:26" x14ac:dyDescent="0.25">
      <c r="A877" s="62" t="s">
        <v>590</v>
      </c>
      <c r="B877" s="62" t="s">
        <v>1890</v>
      </c>
      <c r="C877" s="63"/>
      <c r="D877" s="64"/>
      <c r="E877" s="65"/>
      <c r="F877" s="66"/>
      <c r="G877" s="63"/>
      <c r="H877" s="67"/>
      <c r="I877" s="68"/>
      <c r="J877" s="68"/>
      <c r="K877" s="34"/>
      <c r="L877" s="75">
        <v>877</v>
      </c>
      <c r="M8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77" s="70"/>
      <c r="O877" s="77" t="s">
        <v>2367</v>
      </c>
      <c r="P877" s="79">
        <v>44065.207453703704</v>
      </c>
      <c r="Q877" s="77" t="s">
        <v>2725</v>
      </c>
      <c r="R877" s="80" t="s">
        <v>3705</v>
      </c>
      <c r="S877" s="77" t="s">
        <v>4267</v>
      </c>
      <c r="T877" s="77"/>
      <c r="U877" s="79">
        <v>44065.207453703704</v>
      </c>
      <c r="V877" s="80" t="s">
        <v>4772</v>
      </c>
      <c r="W877" s="77"/>
      <c r="X877" s="77"/>
      <c r="Y877" s="83" t="s">
        <v>6772</v>
      </c>
      <c r="Z877" s="83" t="s">
        <v>6769</v>
      </c>
    </row>
    <row r="878" spans="1:26" x14ac:dyDescent="0.25">
      <c r="A878" s="62" t="s">
        <v>590</v>
      </c>
      <c r="B878" s="62" t="s">
        <v>584</v>
      </c>
      <c r="C878" s="63"/>
      <c r="D878" s="64"/>
      <c r="E878" s="65"/>
      <c r="F878" s="66"/>
      <c r="G878" s="63"/>
      <c r="H878" s="67"/>
      <c r="I878" s="68"/>
      <c r="J878" s="68"/>
      <c r="K878" s="34"/>
      <c r="L878" s="75">
        <v>878</v>
      </c>
      <c r="M8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78" s="70"/>
      <c r="O878" s="77" t="s">
        <v>2367</v>
      </c>
      <c r="P878" s="79">
        <v>44065.207453703704</v>
      </c>
      <c r="Q878" s="77" t="s">
        <v>2725</v>
      </c>
      <c r="R878" s="80" t="s">
        <v>3705</v>
      </c>
      <c r="S878" s="77" t="s">
        <v>4267</v>
      </c>
      <c r="T878" s="77"/>
      <c r="U878" s="79">
        <v>44065.207453703704</v>
      </c>
      <c r="V878" s="80" t="s">
        <v>4772</v>
      </c>
      <c r="W878" s="77"/>
      <c r="X878" s="77"/>
      <c r="Y878" s="83" t="s">
        <v>6772</v>
      </c>
      <c r="Z878" s="83" t="s">
        <v>6769</v>
      </c>
    </row>
    <row r="879" spans="1:26" x14ac:dyDescent="0.25">
      <c r="A879" s="62" t="s">
        <v>590</v>
      </c>
      <c r="B879" s="62" t="s">
        <v>589</v>
      </c>
      <c r="C879" s="63"/>
      <c r="D879" s="64"/>
      <c r="E879" s="65"/>
      <c r="F879" s="66"/>
      <c r="G879" s="63"/>
      <c r="H879" s="67"/>
      <c r="I879" s="68"/>
      <c r="J879" s="68"/>
      <c r="K879" s="34"/>
      <c r="L879" s="75">
        <v>879</v>
      </c>
      <c r="M8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79" s="70"/>
      <c r="O879" s="77" t="s">
        <v>2367</v>
      </c>
      <c r="P879" s="79">
        <v>44065.207453703704</v>
      </c>
      <c r="Q879" s="77" t="s">
        <v>2725</v>
      </c>
      <c r="R879" s="80" t="s">
        <v>3705</v>
      </c>
      <c r="S879" s="77" t="s">
        <v>4267</v>
      </c>
      <c r="T879" s="77"/>
      <c r="U879" s="79">
        <v>44065.207453703704</v>
      </c>
      <c r="V879" s="80" t="s">
        <v>4772</v>
      </c>
      <c r="W879" s="77"/>
      <c r="X879" s="77"/>
      <c r="Y879" s="83" t="s">
        <v>6772</v>
      </c>
      <c r="Z879" s="83" t="s">
        <v>6769</v>
      </c>
    </row>
    <row r="880" spans="1:26" x14ac:dyDescent="0.25">
      <c r="A880" s="62" t="s">
        <v>590</v>
      </c>
      <c r="B880" s="62" t="s">
        <v>1890</v>
      </c>
      <c r="C880" s="63"/>
      <c r="D880" s="64"/>
      <c r="E880" s="65"/>
      <c r="F880" s="66"/>
      <c r="G880" s="63"/>
      <c r="H880" s="67"/>
      <c r="I880" s="68"/>
      <c r="J880" s="68"/>
      <c r="K880" s="34"/>
      <c r="L880" s="75">
        <v>880</v>
      </c>
      <c r="M8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80" s="70"/>
      <c r="O880" s="77" t="s">
        <v>2366</v>
      </c>
      <c r="P880" s="79">
        <v>44066.993055555555</v>
      </c>
      <c r="Q880" s="77" t="s">
        <v>2726</v>
      </c>
      <c r="R880" s="80" t="s">
        <v>3706</v>
      </c>
      <c r="S880" s="77" t="s">
        <v>4267</v>
      </c>
      <c r="T880" s="77"/>
      <c r="U880" s="79">
        <v>44066.993055555555</v>
      </c>
      <c r="V880" s="80" t="s">
        <v>4773</v>
      </c>
      <c r="W880" s="77"/>
      <c r="X880" s="77"/>
      <c r="Y880" s="83" t="s">
        <v>6773</v>
      </c>
      <c r="Z880" s="83" t="s">
        <v>8413</v>
      </c>
    </row>
    <row r="881" spans="1:26" x14ac:dyDescent="0.25">
      <c r="A881" s="62" t="s">
        <v>591</v>
      </c>
      <c r="B881" s="62" t="s">
        <v>1980</v>
      </c>
      <c r="C881" s="63"/>
      <c r="D881" s="64"/>
      <c r="E881" s="65"/>
      <c r="F881" s="66"/>
      <c r="G881" s="63"/>
      <c r="H881" s="67"/>
      <c r="I881" s="68"/>
      <c r="J881" s="68"/>
      <c r="K881" s="34"/>
      <c r="L881" s="75">
        <v>881</v>
      </c>
      <c r="M8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81" s="70"/>
      <c r="O881" s="77" t="s">
        <v>2366</v>
      </c>
      <c r="P881" s="79">
        <v>44066.99428240741</v>
      </c>
      <c r="Q881" s="77" t="s">
        <v>2727</v>
      </c>
      <c r="R881" s="80" t="s">
        <v>3707</v>
      </c>
      <c r="S881" s="77" t="s">
        <v>4267</v>
      </c>
      <c r="T881" s="77"/>
      <c r="U881" s="79">
        <v>44066.99428240741</v>
      </c>
      <c r="V881" s="80" t="s">
        <v>4774</v>
      </c>
      <c r="W881" s="77"/>
      <c r="X881" s="77"/>
      <c r="Y881" s="83" t="s">
        <v>6774</v>
      </c>
      <c r="Z881" s="83" t="s">
        <v>8399</v>
      </c>
    </row>
    <row r="882" spans="1:26" x14ac:dyDescent="0.25">
      <c r="A882" s="62" t="s">
        <v>592</v>
      </c>
      <c r="B882" s="62" t="s">
        <v>2029</v>
      </c>
      <c r="C882" s="63"/>
      <c r="D882" s="64"/>
      <c r="E882" s="65"/>
      <c r="F882" s="66"/>
      <c r="G882" s="63"/>
      <c r="H882" s="67"/>
      <c r="I882" s="68"/>
      <c r="J882" s="68"/>
      <c r="K882" s="34"/>
      <c r="L882" s="75">
        <v>882</v>
      </c>
      <c r="M8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82" s="70"/>
      <c r="O882" s="77" t="s">
        <v>2366</v>
      </c>
      <c r="P882" s="79">
        <v>44067.000555555554</v>
      </c>
      <c r="Q882" s="77" t="s">
        <v>2728</v>
      </c>
      <c r="R882" s="80" t="s">
        <v>3708</v>
      </c>
      <c r="S882" s="77" t="s">
        <v>4267</v>
      </c>
      <c r="T882" s="77"/>
      <c r="U882" s="79">
        <v>44067.000555555554</v>
      </c>
      <c r="V882" s="80" t="s">
        <v>4775</v>
      </c>
      <c r="W882" s="77"/>
      <c r="X882" s="77"/>
      <c r="Y882" s="83" t="s">
        <v>6775</v>
      </c>
      <c r="Z882" s="83" t="s">
        <v>8420</v>
      </c>
    </row>
    <row r="883" spans="1:26" x14ac:dyDescent="0.25">
      <c r="A883" s="62" t="s">
        <v>593</v>
      </c>
      <c r="B883" s="62" t="s">
        <v>2030</v>
      </c>
      <c r="C883" s="63"/>
      <c r="D883" s="64"/>
      <c r="E883" s="65"/>
      <c r="F883" s="66"/>
      <c r="G883" s="63"/>
      <c r="H883" s="67"/>
      <c r="I883" s="68"/>
      <c r="J883" s="68"/>
      <c r="K883" s="34"/>
      <c r="L883" s="75">
        <v>883</v>
      </c>
      <c r="M8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83" s="70"/>
      <c r="O883" s="77" t="s">
        <v>2367</v>
      </c>
      <c r="P883" s="79">
        <v>44067.001030092593</v>
      </c>
      <c r="Q883" s="77" t="s">
        <v>2729</v>
      </c>
      <c r="R883" s="80" t="s">
        <v>3709</v>
      </c>
      <c r="S883" s="77" t="s">
        <v>4267</v>
      </c>
      <c r="T883" s="77"/>
      <c r="U883" s="79">
        <v>44067.001030092593</v>
      </c>
      <c r="V883" s="80" t="s">
        <v>4776</v>
      </c>
      <c r="W883" s="77"/>
      <c r="X883" s="77"/>
      <c r="Y883" s="83" t="s">
        <v>6776</v>
      </c>
      <c r="Z883" s="83" t="s">
        <v>8421</v>
      </c>
    </row>
    <row r="884" spans="1:26" x14ac:dyDescent="0.25">
      <c r="A884" s="62" t="s">
        <v>593</v>
      </c>
      <c r="B884" s="62" t="s">
        <v>2031</v>
      </c>
      <c r="C884" s="63"/>
      <c r="D884" s="64"/>
      <c r="E884" s="65"/>
      <c r="F884" s="66"/>
      <c r="G884" s="63"/>
      <c r="H884" s="67"/>
      <c r="I884" s="68"/>
      <c r="J884" s="68"/>
      <c r="K884" s="34"/>
      <c r="L884" s="75">
        <v>884</v>
      </c>
      <c r="M8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84" s="70"/>
      <c r="O884" s="77" t="s">
        <v>2366</v>
      </c>
      <c r="P884" s="79">
        <v>44067.001030092593</v>
      </c>
      <c r="Q884" s="77" t="s">
        <v>2729</v>
      </c>
      <c r="R884" s="80" t="s">
        <v>3709</v>
      </c>
      <c r="S884" s="77" t="s">
        <v>4267</v>
      </c>
      <c r="T884" s="77"/>
      <c r="U884" s="79">
        <v>44067.001030092593</v>
      </c>
      <c r="V884" s="80" t="s">
        <v>4776</v>
      </c>
      <c r="W884" s="77"/>
      <c r="X884" s="77"/>
      <c r="Y884" s="83" t="s">
        <v>6776</v>
      </c>
      <c r="Z884" s="83" t="s">
        <v>8421</v>
      </c>
    </row>
    <row r="885" spans="1:26" x14ac:dyDescent="0.25">
      <c r="A885" s="62" t="s">
        <v>594</v>
      </c>
      <c r="B885" s="62" t="s">
        <v>1890</v>
      </c>
      <c r="C885" s="63"/>
      <c r="D885" s="64"/>
      <c r="E885" s="65"/>
      <c r="F885" s="66"/>
      <c r="G885" s="63"/>
      <c r="H885" s="67"/>
      <c r="I885" s="68"/>
      <c r="J885" s="68"/>
      <c r="K885" s="34"/>
      <c r="L885" s="75">
        <v>885</v>
      </c>
      <c r="M8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85" s="70"/>
      <c r="O885" s="77" t="s">
        <v>2367</v>
      </c>
      <c r="P885" s="79">
        <v>44067.002986111111</v>
      </c>
      <c r="Q885" s="77" t="s">
        <v>2730</v>
      </c>
      <c r="R885" s="80" t="s">
        <v>3710</v>
      </c>
      <c r="S885" s="77" t="s">
        <v>4267</v>
      </c>
      <c r="T885" s="77"/>
      <c r="U885" s="79">
        <v>44067.002986111111</v>
      </c>
      <c r="V885" s="80" t="s">
        <v>4777</v>
      </c>
      <c r="W885" s="77"/>
      <c r="X885" s="77"/>
      <c r="Y885" s="83" t="s">
        <v>6777</v>
      </c>
      <c r="Z885" s="83" t="s">
        <v>6911</v>
      </c>
    </row>
    <row r="886" spans="1:26" x14ac:dyDescent="0.25">
      <c r="A886" s="62" t="s">
        <v>594</v>
      </c>
      <c r="B886" s="62" t="s">
        <v>584</v>
      </c>
      <c r="C886" s="63"/>
      <c r="D886" s="64"/>
      <c r="E886" s="65"/>
      <c r="F886" s="66"/>
      <c r="G886" s="63"/>
      <c r="H886" s="67"/>
      <c r="I886" s="68"/>
      <c r="J886" s="68"/>
      <c r="K886" s="34"/>
      <c r="L886" s="75">
        <v>886</v>
      </c>
      <c r="M8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86" s="70"/>
      <c r="O886" s="77" t="s">
        <v>2366</v>
      </c>
      <c r="P886" s="79">
        <v>44067.002986111111</v>
      </c>
      <c r="Q886" s="77" t="s">
        <v>2730</v>
      </c>
      <c r="R886" s="80" t="s">
        <v>3710</v>
      </c>
      <c r="S886" s="77" t="s">
        <v>4267</v>
      </c>
      <c r="T886" s="77"/>
      <c r="U886" s="79">
        <v>44067.002986111111</v>
      </c>
      <c r="V886" s="80" t="s">
        <v>4777</v>
      </c>
      <c r="W886" s="77"/>
      <c r="X886" s="77"/>
      <c r="Y886" s="83" t="s">
        <v>6777</v>
      </c>
      <c r="Z886" s="83" t="s">
        <v>6911</v>
      </c>
    </row>
    <row r="887" spans="1:26" x14ac:dyDescent="0.25">
      <c r="A887" s="62" t="s">
        <v>562</v>
      </c>
      <c r="B887" s="62" t="s">
        <v>595</v>
      </c>
      <c r="C887" s="63"/>
      <c r="D887" s="64"/>
      <c r="E887" s="65"/>
      <c r="F887" s="66"/>
      <c r="G887" s="63"/>
      <c r="H887" s="67"/>
      <c r="I887" s="68"/>
      <c r="J887" s="68"/>
      <c r="K887" s="34"/>
      <c r="L887" s="75">
        <v>887</v>
      </c>
      <c r="M8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87" s="70"/>
      <c r="O887" s="77" t="s">
        <v>2366</v>
      </c>
      <c r="P887" s="79">
        <v>44066.970312500001</v>
      </c>
      <c r="Q887" s="77" t="s">
        <v>2731</v>
      </c>
      <c r="R887" s="80" t="s">
        <v>3711</v>
      </c>
      <c r="S887" s="77" t="s">
        <v>4267</v>
      </c>
      <c r="T887" s="77"/>
      <c r="U887" s="79">
        <v>44066.970312500001</v>
      </c>
      <c r="V887" s="80" t="s">
        <v>4778</v>
      </c>
      <c r="W887" s="77"/>
      <c r="X887" s="77"/>
      <c r="Y887" s="83" t="s">
        <v>6778</v>
      </c>
      <c r="Z887" s="83" t="s">
        <v>8422</v>
      </c>
    </row>
    <row r="888" spans="1:26" x14ac:dyDescent="0.25">
      <c r="A888" s="62" t="s">
        <v>585</v>
      </c>
      <c r="B888" s="62" t="s">
        <v>595</v>
      </c>
      <c r="C888" s="63"/>
      <c r="D888" s="64"/>
      <c r="E888" s="65"/>
      <c r="F888" s="66"/>
      <c r="G888" s="63"/>
      <c r="H888" s="67"/>
      <c r="I888" s="68"/>
      <c r="J888" s="68"/>
      <c r="K888" s="34"/>
      <c r="L888" s="75">
        <v>888</v>
      </c>
      <c r="M8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88" s="70"/>
      <c r="O888" s="77" t="s">
        <v>2366</v>
      </c>
      <c r="P888" s="79">
        <v>44066.176678240743</v>
      </c>
      <c r="Q888" s="77" t="s">
        <v>2719</v>
      </c>
      <c r="R888" s="80" t="s">
        <v>3699</v>
      </c>
      <c r="S888" s="77" t="s">
        <v>4267</v>
      </c>
      <c r="T888" s="77"/>
      <c r="U888" s="79">
        <v>44066.176678240743</v>
      </c>
      <c r="V888" s="80" t="s">
        <v>4766</v>
      </c>
      <c r="W888" s="77"/>
      <c r="X888" s="77"/>
      <c r="Y888" s="83" t="s">
        <v>6766</v>
      </c>
      <c r="Z888" s="83" t="s">
        <v>8419</v>
      </c>
    </row>
    <row r="889" spans="1:26" x14ac:dyDescent="0.25">
      <c r="A889" s="62" t="s">
        <v>595</v>
      </c>
      <c r="B889" s="62" t="s">
        <v>1890</v>
      </c>
      <c r="C889" s="63"/>
      <c r="D889" s="64"/>
      <c r="E889" s="65"/>
      <c r="F889" s="66"/>
      <c r="G889" s="63"/>
      <c r="H889" s="67"/>
      <c r="I889" s="68"/>
      <c r="J889" s="68"/>
      <c r="K889" s="34"/>
      <c r="L889" s="75">
        <v>889</v>
      </c>
      <c r="M8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89" s="70"/>
      <c r="O889" s="77" t="s">
        <v>2367</v>
      </c>
      <c r="P889" s="79">
        <v>44067.00513888889</v>
      </c>
      <c r="Q889" s="77" t="s">
        <v>2732</v>
      </c>
      <c r="R889" s="80" t="s">
        <v>3712</v>
      </c>
      <c r="S889" s="77" t="s">
        <v>4267</v>
      </c>
      <c r="T889" s="77"/>
      <c r="U889" s="79">
        <v>44067.00513888889</v>
      </c>
      <c r="V889" s="80" t="s">
        <v>4779</v>
      </c>
      <c r="W889" s="77"/>
      <c r="X889" s="77"/>
      <c r="Y889" s="83" t="s">
        <v>6779</v>
      </c>
      <c r="Z889" s="83" t="s">
        <v>8423</v>
      </c>
    </row>
    <row r="890" spans="1:26" x14ac:dyDescent="0.25">
      <c r="A890" s="62" t="s">
        <v>595</v>
      </c>
      <c r="B890" s="62" t="s">
        <v>562</v>
      </c>
      <c r="C890" s="63"/>
      <c r="D890" s="64"/>
      <c r="E890" s="65"/>
      <c r="F890" s="66"/>
      <c r="G890" s="63"/>
      <c r="H890" s="67"/>
      <c r="I890" s="68"/>
      <c r="J890" s="68"/>
      <c r="K890" s="34"/>
      <c r="L890" s="75">
        <v>890</v>
      </c>
      <c r="M8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90" s="70"/>
      <c r="O890" s="77" t="s">
        <v>2366</v>
      </c>
      <c r="P890" s="79">
        <v>44067.00513888889</v>
      </c>
      <c r="Q890" s="77" t="s">
        <v>2732</v>
      </c>
      <c r="R890" s="80" t="s">
        <v>3712</v>
      </c>
      <c r="S890" s="77" t="s">
        <v>4267</v>
      </c>
      <c r="T890" s="77"/>
      <c r="U890" s="79">
        <v>44067.00513888889</v>
      </c>
      <c r="V890" s="80" t="s">
        <v>4779</v>
      </c>
      <c r="W890" s="77"/>
      <c r="X890" s="77"/>
      <c r="Y890" s="83" t="s">
        <v>6779</v>
      </c>
      <c r="Z890" s="83" t="s">
        <v>8423</v>
      </c>
    </row>
    <row r="891" spans="1:26" x14ac:dyDescent="0.25">
      <c r="A891" s="62" t="s">
        <v>596</v>
      </c>
      <c r="B891" s="62" t="s">
        <v>596</v>
      </c>
      <c r="C891" s="63"/>
      <c r="D891" s="64"/>
      <c r="E891" s="65"/>
      <c r="F891" s="66"/>
      <c r="G891" s="63"/>
      <c r="H891" s="67"/>
      <c r="I891" s="68"/>
      <c r="J891" s="68"/>
      <c r="K891" s="34"/>
      <c r="L891" s="75">
        <v>891</v>
      </c>
      <c r="M8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91" s="70"/>
      <c r="O891" s="77" t="s">
        <v>178</v>
      </c>
      <c r="P891" s="79">
        <v>44067.013807870368</v>
      </c>
      <c r="Q891" s="77" t="s">
        <v>2733</v>
      </c>
      <c r="R891" s="80" t="s">
        <v>3713</v>
      </c>
      <c r="S891" s="77" t="s">
        <v>4267</v>
      </c>
      <c r="T891" s="77"/>
      <c r="U891" s="79">
        <v>44067.013807870368</v>
      </c>
      <c r="V891" s="80" t="s">
        <v>4780</v>
      </c>
      <c r="W891" s="77"/>
      <c r="X891" s="77"/>
      <c r="Y891" s="83" t="s">
        <v>6780</v>
      </c>
      <c r="Z891" s="77"/>
    </row>
    <row r="892" spans="1:26" x14ac:dyDescent="0.25">
      <c r="A892" s="62" t="s">
        <v>597</v>
      </c>
      <c r="B892" s="62" t="s">
        <v>604</v>
      </c>
      <c r="C892" s="63"/>
      <c r="D892" s="64"/>
      <c r="E892" s="65"/>
      <c r="F892" s="66"/>
      <c r="G892" s="63"/>
      <c r="H892" s="67"/>
      <c r="I892" s="68"/>
      <c r="J892" s="68"/>
      <c r="K892" s="34"/>
      <c r="L892" s="75">
        <v>892</v>
      </c>
      <c r="M8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92" s="70"/>
      <c r="O892" s="77" t="s">
        <v>2367</v>
      </c>
      <c r="P892" s="79">
        <v>44067.017870370371</v>
      </c>
      <c r="Q892" s="77" t="s">
        <v>2734</v>
      </c>
      <c r="R892" s="77"/>
      <c r="S892" s="77"/>
      <c r="T892" s="77"/>
      <c r="U892" s="79">
        <v>44067.017870370371</v>
      </c>
      <c r="V892" s="80" t="s">
        <v>4781</v>
      </c>
      <c r="W892" s="77"/>
      <c r="X892" s="77"/>
      <c r="Y892" s="83" t="s">
        <v>6781</v>
      </c>
      <c r="Z892" s="77"/>
    </row>
    <row r="893" spans="1:26" x14ac:dyDescent="0.25">
      <c r="A893" s="62" t="s">
        <v>598</v>
      </c>
      <c r="B893" s="62" t="s">
        <v>604</v>
      </c>
      <c r="C893" s="63"/>
      <c r="D893" s="64"/>
      <c r="E893" s="65"/>
      <c r="F893" s="66"/>
      <c r="G893" s="63"/>
      <c r="H893" s="67"/>
      <c r="I893" s="68"/>
      <c r="J893" s="68"/>
      <c r="K893" s="34"/>
      <c r="L893" s="75">
        <v>893</v>
      </c>
      <c r="M8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93" s="70"/>
      <c r="O893" s="77" t="s">
        <v>2367</v>
      </c>
      <c r="P893" s="79">
        <v>44066.876296296294</v>
      </c>
      <c r="Q893" s="77" t="s">
        <v>2613</v>
      </c>
      <c r="R893" s="77"/>
      <c r="S893" s="77"/>
      <c r="T893" s="77"/>
      <c r="U893" s="79">
        <v>44066.876296296294</v>
      </c>
      <c r="V893" s="80" t="s">
        <v>4782</v>
      </c>
      <c r="W893" s="77"/>
      <c r="X893" s="77"/>
      <c r="Y893" s="83" t="s">
        <v>6782</v>
      </c>
      <c r="Z893" s="77"/>
    </row>
    <row r="894" spans="1:26" x14ac:dyDescent="0.25">
      <c r="A894" s="62" t="s">
        <v>598</v>
      </c>
      <c r="B894" s="62" t="s">
        <v>604</v>
      </c>
      <c r="C894" s="63"/>
      <c r="D894" s="64"/>
      <c r="E894" s="65"/>
      <c r="F894" s="66"/>
      <c r="G894" s="63"/>
      <c r="H894" s="67"/>
      <c r="I894" s="68"/>
      <c r="J894" s="68"/>
      <c r="K894" s="34"/>
      <c r="L894" s="75">
        <v>894</v>
      </c>
      <c r="M8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94" s="70"/>
      <c r="O894" s="77" t="s">
        <v>2367</v>
      </c>
      <c r="P894" s="79">
        <v>44067.018020833333</v>
      </c>
      <c r="Q894" s="77" t="s">
        <v>2734</v>
      </c>
      <c r="R894" s="77"/>
      <c r="S894" s="77"/>
      <c r="T894" s="77"/>
      <c r="U894" s="79">
        <v>44067.018020833333</v>
      </c>
      <c r="V894" s="80" t="s">
        <v>4783</v>
      </c>
      <c r="W894" s="77"/>
      <c r="X894" s="77"/>
      <c r="Y894" s="83" t="s">
        <v>6783</v>
      </c>
      <c r="Z894" s="77"/>
    </row>
    <row r="895" spans="1:26" x14ac:dyDescent="0.25">
      <c r="A895" s="62" t="s">
        <v>599</v>
      </c>
      <c r="B895" s="62" t="s">
        <v>604</v>
      </c>
      <c r="C895" s="63"/>
      <c r="D895" s="64"/>
      <c r="E895" s="65"/>
      <c r="F895" s="66"/>
      <c r="G895" s="63"/>
      <c r="H895" s="67"/>
      <c r="I895" s="68"/>
      <c r="J895" s="68"/>
      <c r="K895" s="34"/>
      <c r="L895" s="75">
        <v>895</v>
      </c>
      <c r="M8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95" s="70"/>
      <c r="O895" s="77" t="s">
        <v>2367</v>
      </c>
      <c r="P895" s="79">
        <v>44067.018449074072</v>
      </c>
      <c r="Q895" s="77" t="s">
        <v>2734</v>
      </c>
      <c r="R895" s="77"/>
      <c r="S895" s="77"/>
      <c r="T895" s="77"/>
      <c r="U895" s="79">
        <v>44067.018449074072</v>
      </c>
      <c r="V895" s="80" t="s">
        <v>4784</v>
      </c>
      <c r="W895" s="77"/>
      <c r="X895" s="77"/>
      <c r="Y895" s="83" t="s">
        <v>6784</v>
      </c>
      <c r="Z895" s="77"/>
    </row>
    <row r="896" spans="1:26" x14ac:dyDescent="0.25">
      <c r="A896" s="62" t="s">
        <v>600</v>
      </c>
      <c r="B896" s="62" t="s">
        <v>604</v>
      </c>
      <c r="C896" s="63"/>
      <c r="D896" s="64"/>
      <c r="E896" s="65"/>
      <c r="F896" s="66"/>
      <c r="G896" s="63"/>
      <c r="H896" s="67"/>
      <c r="I896" s="68"/>
      <c r="J896" s="68"/>
      <c r="K896" s="34"/>
      <c r="L896" s="75">
        <v>896</v>
      </c>
      <c r="M8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96" s="70"/>
      <c r="O896" s="77" t="s">
        <v>2367</v>
      </c>
      <c r="P896" s="79">
        <v>44067.018587962964</v>
      </c>
      <c r="Q896" s="77" t="s">
        <v>2734</v>
      </c>
      <c r="R896" s="77"/>
      <c r="S896" s="77"/>
      <c r="T896" s="77"/>
      <c r="U896" s="79">
        <v>44067.018587962964</v>
      </c>
      <c r="V896" s="80" t="s">
        <v>4785</v>
      </c>
      <c r="W896" s="77"/>
      <c r="X896" s="77"/>
      <c r="Y896" s="83" t="s">
        <v>6785</v>
      </c>
      <c r="Z896" s="77"/>
    </row>
    <row r="897" spans="1:26" x14ac:dyDescent="0.25">
      <c r="A897" s="62" t="s">
        <v>601</v>
      </c>
      <c r="B897" s="62" t="s">
        <v>604</v>
      </c>
      <c r="C897" s="63"/>
      <c r="D897" s="64"/>
      <c r="E897" s="65"/>
      <c r="F897" s="66"/>
      <c r="G897" s="63"/>
      <c r="H897" s="67"/>
      <c r="I897" s="68"/>
      <c r="J897" s="68"/>
      <c r="K897" s="34"/>
      <c r="L897" s="75">
        <v>897</v>
      </c>
      <c r="M8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97" s="70"/>
      <c r="O897" s="77" t="s">
        <v>2367</v>
      </c>
      <c r="P897" s="79">
        <v>44067.018807870372</v>
      </c>
      <c r="Q897" s="77" t="s">
        <v>2734</v>
      </c>
      <c r="R897" s="77"/>
      <c r="S897" s="77"/>
      <c r="T897" s="77"/>
      <c r="U897" s="79">
        <v>44067.018807870372</v>
      </c>
      <c r="V897" s="80" t="s">
        <v>4786</v>
      </c>
      <c r="W897" s="77"/>
      <c r="X897" s="77"/>
      <c r="Y897" s="83" t="s">
        <v>6786</v>
      </c>
      <c r="Z897" s="77"/>
    </row>
    <row r="898" spans="1:26" x14ac:dyDescent="0.25">
      <c r="A898" s="62" t="s">
        <v>602</v>
      </c>
      <c r="B898" s="62" t="s">
        <v>604</v>
      </c>
      <c r="C898" s="63"/>
      <c r="D898" s="64"/>
      <c r="E898" s="65"/>
      <c r="F898" s="66"/>
      <c r="G898" s="63"/>
      <c r="H898" s="67"/>
      <c r="I898" s="68"/>
      <c r="J898" s="68"/>
      <c r="K898" s="34"/>
      <c r="L898" s="75">
        <v>898</v>
      </c>
      <c r="M8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98" s="70"/>
      <c r="O898" s="77" t="s">
        <v>2367</v>
      </c>
      <c r="P898" s="79">
        <v>44067.018877314818</v>
      </c>
      <c r="Q898" s="77" t="s">
        <v>2734</v>
      </c>
      <c r="R898" s="77"/>
      <c r="S898" s="77"/>
      <c r="T898" s="77"/>
      <c r="U898" s="79">
        <v>44067.018877314818</v>
      </c>
      <c r="V898" s="80" t="s">
        <v>4787</v>
      </c>
      <c r="W898" s="77"/>
      <c r="X898" s="77"/>
      <c r="Y898" s="83" t="s">
        <v>6787</v>
      </c>
      <c r="Z898" s="77"/>
    </row>
    <row r="899" spans="1:26" x14ac:dyDescent="0.25">
      <c r="A899" s="62" t="s">
        <v>603</v>
      </c>
      <c r="B899" s="62" t="s">
        <v>604</v>
      </c>
      <c r="C899" s="63"/>
      <c r="D899" s="64"/>
      <c r="E899" s="65"/>
      <c r="F899" s="66"/>
      <c r="G899" s="63"/>
      <c r="H899" s="67"/>
      <c r="I899" s="68"/>
      <c r="J899" s="68"/>
      <c r="K899" s="34"/>
      <c r="L899" s="75">
        <v>899</v>
      </c>
      <c r="M8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899" s="70"/>
      <c r="O899" s="77" t="s">
        <v>2367</v>
      </c>
      <c r="P899" s="79">
        <v>44067.019756944443</v>
      </c>
      <c r="Q899" s="77" t="s">
        <v>2734</v>
      </c>
      <c r="R899" s="77"/>
      <c r="S899" s="77"/>
      <c r="T899" s="77"/>
      <c r="U899" s="79">
        <v>44067.019756944443</v>
      </c>
      <c r="V899" s="80" t="s">
        <v>4788</v>
      </c>
      <c r="W899" s="77"/>
      <c r="X899" s="77"/>
      <c r="Y899" s="83" t="s">
        <v>6788</v>
      </c>
      <c r="Z899" s="77"/>
    </row>
    <row r="900" spans="1:26" x14ac:dyDescent="0.25">
      <c r="A900" s="62" t="s">
        <v>604</v>
      </c>
      <c r="B900" s="62" t="s">
        <v>2032</v>
      </c>
      <c r="C900" s="63"/>
      <c r="D900" s="64"/>
      <c r="E900" s="65"/>
      <c r="F900" s="66"/>
      <c r="G900" s="63"/>
      <c r="H900" s="67"/>
      <c r="I900" s="68"/>
      <c r="J900" s="68"/>
      <c r="K900" s="34"/>
      <c r="L900" s="75">
        <v>900</v>
      </c>
      <c r="M9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00" s="70"/>
      <c r="O900" s="77" t="s">
        <v>2366</v>
      </c>
      <c r="P900" s="79">
        <v>44066.923518518517</v>
      </c>
      <c r="Q900" s="77" t="s">
        <v>2735</v>
      </c>
      <c r="R900" s="80" t="s">
        <v>3714</v>
      </c>
      <c r="S900" s="77" t="s">
        <v>4267</v>
      </c>
      <c r="T900" s="77"/>
      <c r="U900" s="79">
        <v>44066.923518518517</v>
      </c>
      <c r="V900" s="80" t="s">
        <v>4789</v>
      </c>
      <c r="W900" s="77"/>
      <c r="X900" s="77"/>
      <c r="Y900" s="83" t="s">
        <v>6789</v>
      </c>
      <c r="Z900" s="83" t="s">
        <v>8424</v>
      </c>
    </row>
    <row r="901" spans="1:26" x14ac:dyDescent="0.25">
      <c r="A901" s="62" t="s">
        <v>605</v>
      </c>
      <c r="B901" s="62" t="s">
        <v>2033</v>
      </c>
      <c r="C901" s="63"/>
      <c r="D901" s="64"/>
      <c r="E901" s="65"/>
      <c r="F901" s="66"/>
      <c r="G901" s="63"/>
      <c r="H901" s="67"/>
      <c r="I901" s="68"/>
      <c r="J901" s="68"/>
      <c r="K901" s="34"/>
      <c r="L901" s="75">
        <v>901</v>
      </c>
      <c r="M9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01" s="70"/>
      <c r="O901" s="77" t="s">
        <v>2366</v>
      </c>
      <c r="P901" s="79">
        <v>44067.023148148146</v>
      </c>
      <c r="Q901" s="77" t="s">
        <v>2736</v>
      </c>
      <c r="R901" s="80" t="s">
        <v>3715</v>
      </c>
      <c r="S901" s="77" t="s">
        <v>4267</v>
      </c>
      <c r="T901" s="77"/>
      <c r="U901" s="79">
        <v>44067.023148148146</v>
      </c>
      <c r="V901" s="80" t="s">
        <v>4790</v>
      </c>
      <c r="W901" s="77"/>
      <c r="X901" s="77"/>
      <c r="Y901" s="83" t="s">
        <v>6790</v>
      </c>
      <c r="Z901" s="83" t="s">
        <v>8425</v>
      </c>
    </row>
    <row r="902" spans="1:26" x14ac:dyDescent="0.25">
      <c r="A902" s="62" t="s">
        <v>606</v>
      </c>
      <c r="B902" s="62" t="s">
        <v>604</v>
      </c>
      <c r="C902" s="63"/>
      <c r="D902" s="64"/>
      <c r="E902" s="65"/>
      <c r="F902" s="66"/>
      <c r="G902" s="63"/>
      <c r="H902" s="67"/>
      <c r="I902" s="68"/>
      <c r="J902" s="68"/>
      <c r="K902" s="34"/>
      <c r="L902" s="75">
        <v>902</v>
      </c>
      <c r="M9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02" s="70"/>
      <c r="O902" s="77" t="s">
        <v>2367</v>
      </c>
      <c r="P902" s="79">
        <v>44066.906643518516</v>
      </c>
      <c r="Q902" s="77" t="s">
        <v>2613</v>
      </c>
      <c r="R902" s="77"/>
      <c r="S902" s="77"/>
      <c r="T902" s="77"/>
      <c r="U902" s="79">
        <v>44066.906643518516</v>
      </c>
      <c r="V902" s="80" t="s">
        <v>4791</v>
      </c>
      <c r="W902" s="77"/>
      <c r="X902" s="77"/>
      <c r="Y902" s="83" t="s">
        <v>6791</v>
      </c>
      <c r="Z902" s="77"/>
    </row>
    <row r="903" spans="1:26" x14ac:dyDescent="0.25">
      <c r="A903" s="62" t="s">
        <v>606</v>
      </c>
      <c r="B903" s="62" t="s">
        <v>604</v>
      </c>
      <c r="C903" s="63"/>
      <c r="D903" s="64"/>
      <c r="E903" s="65"/>
      <c r="F903" s="66"/>
      <c r="G903" s="63"/>
      <c r="H903" s="67"/>
      <c r="I903" s="68"/>
      <c r="J903" s="68"/>
      <c r="K903" s="34"/>
      <c r="L903" s="75">
        <v>903</v>
      </c>
      <c r="M9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03" s="70"/>
      <c r="O903" s="77" t="s">
        <v>2367</v>
      </c>
      <c r="P903" s="79">
        <v>44067.03162037037</v>
      </c>
      <c r="Q903" s="77" t="s">
        <v>2734</v>
      </c>
      <c r="R903" s="77"/>
      <c r="S903" s="77"/>
      <c r="T903" s="77"/>
      <c r="U903" s="79">
        <v>44067.03162037037</v>
      </c>
      <c r="V903" s="80" t="s">
        <v>4792</v>
      </c>
      <c r="W903" s="77"/>
      <c r="X903" s="77"/>
      <c r="Y903" s="83" t="s">
        <v>6792</v>
      </c>
      <c r="Z903" s="77"/>
    </row>
    <row r="904" spans="1:26" x14ac:dyDescent="0.25">
      <c r="A904" s="62" t="s">
        <v>607</v>
      </c>
      <c r="B904" s="62" t="s">
        <v>2034</v>
      </c>
      <c r="C904" s="63"/>
      <c r="D904" s="64"/>
      <c r="E904" s="65"/>
      <c r="F904" s="66"/>
      <c r="G904" s="63"/>
      <c r="H904" s="67"/>
      <c r="I904" s="68"/>
      <c r="J904" s="68"/>
      <c r="K904" s="34"/>
      <c r="L904" s="75">
        <v>904</v>
      </c>
      <c r="M9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04" s="70"/>
      <c r="O904" s="77" t="s">
        <v>2366</v>
      </c>
      <c r="P904" s="79">
        <v>44067.031875000001</v>
      </c>
      <c r="Q904" s="77" t="s">
        <v>2737</v>
      </c>
      <c r="R904" s="77"/>
      <c r="S904" s="77"/>
      <c r="T904" s="77"/>
      <c r="U904" s="79">
        <v>44067.031875000001</v>
      </c>
      <c r="V904" s="80" t="s">
        <v>4793</v>
      </c>
      <c r="W904" s="77"/>
      <c r="X904" s="77"/>
      <c r="Y904" s="83" t="s">
        <v>6793</v>
      </c>
      <c r="Z904" s="83" t="s">
        <v>8426</v>
      </c>
    </row>
    <row r="905" spans="1:26" x14ac:dyDescent="0.25">
      <c r="A905" s="62" t="s">
        <v>608</v>
      </c>
      <c r="B905" s="62" t="s">
        <v>2026</v>
      </c>
      <c r="C905" s="63"/>
      <c r="D905" s="64"/>
      <c r="E905" s="65"/>
      <c r="F905" s="66"/>
      <c r="G905" s="63"/>
      <c r="H905" s="67"/>
      <c r="I905" s="68"/>
      <c r="J905" s="68"/>
      <c r="K905" s="34"/>
      <c r="L905" s="75">
        <v>905</v>
      </c>
      <c r="M9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05" s="70"/>
      <c r="O905" s="77" t="s">
        <v>2367</v>
      </c>
      <c r="P905" s="79">
        <v>44067.022094907406</v>
      </c>
      <c r="Q905" s="77" t="s">
        <v>2738</v>
      </c>
      <c r="R905" s="77"/>
      <c r="S905" s="77"/>
      <c r="T905" s="77"/>
      <c r="U905" s="79">
        <v>44067.022094907406</v>
      </c>
      <c r="V905" s="80" t="s">
        <v>4794</v>
      </c>
      <c r="W905" s="77"/>
      <c r="X905" s="77"/>
      <c r="Y905" s="83" t="s">
        <v>6794</v>
      </c>
      <c r="Z905" s="77"/>
    </row>
    <row r="906" spans="1:26" x14ac:dyDescent="0.25">
      <c r="A906" s="62" t="s">
        <v>608</v>
      </c>
      <c r="B906" s="62" t="s">
        <v>2035</v>
      </c>
      <c r="C906" s="63"/>
      <c r="D906" s="64"/>
      <c r="E906" s="65"/>
      <c r="F906" s="66"/>
      <c r="G906" s="63"/>
      <c r="H906" s="67"/>
      <c r="I906" s="68"/>
      <c r="J906" s="68"/>
      <c r="K906" s="34"/>
      <c r="L906" s="75">
        <v>906</v>
      </c>
      <c r="M9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06" s="70"/>
      <c r="O906" s="77" t="s">
        <v>2367</v>
      </c>
      <c r="P906" s="79">
        <v>44067.022094907406</v>
      </c>
      <c r="Q906" s="77" t="s">
        <v>2738</v>
      </c>
      <c r="R906" s="77"/>
      <c r="S906" s="77"/>
      <c r="T906" s="77"/>
      <c r="U906" s="79">
        <v>44067.022094907406</v>
      </c>
      <c r="V906" s="80" t="s">
        <v>4794</v>
      </c>
      <c r="W906" s="77"/>
      <c r="X906" s="77"/>
      <c r="Y906" s="83" t="s">
        <v>6794</v>
      </c>
      <c r="Z906" s="77"/>
    </row>
    <row r="907" spans="1:26" x14ac:dyDescent="0.25">
      <c r="A907" s="62" t="s">
        <v>608</v>
      </c>
      <c r="B907" s="62" t="s">
        <v>2036</v>
      </c>
      <c r="C907" s="63"/>
      <c r="D907" s="64"/>
      <c r="E907" s="65"/>
      <c r="F907" s="66"/>
      <c r="G907" s="63"/>
      <c r="H907" s="67"/>
      <c r="I907" s="68"/>
      <c r="J907" s="68"/>
      <c r="K907" s="34"/>
      <c r="L907" s="75">
        <v>907</v>
      </c>
      <c r="M9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07" s="70"/>
      <c r="O907" s="77" t="s">
        <v>2367</v>
      </c>
      <c r="P907" s="79">
        <v>44067.022094907406</v>
      </c>
      <c r="Q907" s="77" t="s">
        <v>2738</v>
      </c>
      <c r="R907" s="77"/>
      <c r="S907" s="77"/>
      <c r="T907" s="77"/>
      <c r="U907" s="79">
        <v>44067.022094907406</v>
      </c>
      <c r="V907" s="80" t="s">
        <v>4794</v>
      </c>
      <c r="W907" s="77"/>
      <c r="X907" s="77"/>
      <c r="Y907" s="83" t="s">
        <v>6794</v>
      </c>
      <c r="Z907" s="77"/>
    </row>
    <row r="908" spans="1:26" x14ac:dyDescent="0.25">
      <c r="A908" s="62" t="s">
        <v>608</v>
      </c>
      <c r="B908" s="62" t="s">
        <v>604</v>
      </c>
      <c r="C908" s="63"/>
      <c r="D908" s="64"/>
      <c r="E908" s="65"/>
      <c r="F908" s="66"/>
      <c r="G908" s="63"/>
      <c r="H908" s="67"/>
      <c r="I908" s="68"/>
      <c r="J908" s="68"/>
      <c r="K908" s="34"/>
      <c r="L908" s="75">
        <v>908</v>
      </c>
      <c r="M9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08" s="70"/>
      <c r="O908" s="77" t="s">
        <v>2367</v>
      </c>
      <c r="P908" s="79">
        <v>44067.022094907406</v>
      </c>
      <c r="Q908" s="77" t="s">
        <v>2738</v>
      </c>
      <c r="R908" s="77"/>
      <c r="S908" s="77"/>
      <c r="T908" s="77"/>
      <c r="U908" s="79">
        <v>44067.022094907406</v>
      </c>
      <c r="V908" s="80" t="s">
        <v>4794</v>
      </c>
      <c r="W908" s="77"/>
      <c r="X908" s="77"/>
      <c r="Y908" s="83" t="s">
        <v>6794</v>
      </c>
      <c r="Z908" s="77"/>
    </row>
    <row r="909" spans="1:26" x14ac:dyDescent="0.25">
      <c r="A909" s="62" t="s">
        <v>608</v>
      </c>
      <c r="B909" s="62" t="s">
        <v>604</v>
      </c>
      <c r="C909" s="63"/>
      <c r="D909" s="64"/>
      <c r="E909" s="65"/>
      <c r="F909" s="66"/>
      <c r="G909" s="63"/>
      <c r="H909" s="67"/>
      <c r="I909" s="68"/>
      <c r="J909" s="68"/>
      <c r="K909" s="34"/>
      <c r="L909" s="75">
        <v>909</v>
      </c>
      <c r="M9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09" s="70"/>
      <c r="O909" s="77" t="s">
        <v>2367</v>
      </c>
      <c r="P909" s="79">
        <v>44067.043622685182</v>
      </c>
      <c r="Q909" s="77" t="s">
        <v>2734</v>
      </c>
      <c r="R909" s="77"/>
      <c r="S909" s="77"/>
      <c r="T909" s="77"/>
      <c r="U909" s="79">
        <v>44067.043622685182</v>
      </c>
      <c r="V909" s="80" t="s">
        <v>4795</v>
      </c>
      <c r="W909" s="77"/>
      <c r="X909" s="77"/>
      <c r="Y909" s="83" t="s">
        <v>6795</v>
      </c>
      <c r="Z909" s="77"/>
    </row>
    <row r="910" spans="1:26" x14ac:dyDescent="0.25">
      <c r="A910" s="62" t="s">
        <v>609</v>
      </c>
      <c r="B910" s="62" t="s">
        <v>2037</v>
      </c>
      <c r="C910" s="63"/>
      <c r="D910" s="64"/>
      <c r="E910" s="65"/>
      <c r="F910" s="66"/>
      <c r="G910" s="63"/>
      <c r="H910" s="67"/>
      <c r="I910" s="68"/>
      <c r="J910" s="68"/>
      <c r="K910" s="34"/>
      <c r="L910" s="75">
        <v>910</v>
      </c>
      <c r="M9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10" s="70"/>
      <c r="O910" s="77" t="s">
        <v>2367</v>
      </c>
      <c r="P910" s="79">
        <v>44067.049826388888</v>
      </c>
      <c r="Q910" s="77" t="s">
        <v>2739</v>
      </c>
      <c r="R910" s="77"/>
      <c r="S910" s="77"/>
      <c r="T910" s="77"/>
      <c r="U910" s="79">
        <v>44067.049826388888</v>
      </c>
      <c r="V910" s="80" t="s">
        <v>4796</v>
      </c>
      <c r="W910" s="77"/>
      <c r="X910" s="77"/>
      <c r="Y910" s="83" t="s">
        <v>6796</v>
      </c>
      <c r="Z910" s="77"/>
    </row>
    <row r="911" spans="1:26" x14ac:dyDescent="0.25">
      <c r="A911" s="62" t="s">
        <v>609</v>
      </c>
      <c r="B911" s="62" t="s">
        <v>2038</v>
      </c>
      <c r="C911" s="63"/>
      <c r="D911" s="64"/>
      <c r="E911" s="65"/>
      <c r="F911" s="66"/>
      <c r="G911" s="63"/>
      <c r="H911" s="67"/>
      <c r="I911" s="68"/>
      <c r="J911" s="68"/>
      <c r="K911" s="34"/>
      <c r="L911" s="75">
        <v>911</v>
      </c>
      <c r="M9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11" s="70"/>
      <c r="O911" s="77" t="s">
        <v>2367</v>
      </c>
      <c r="P911" s="79">
        <v>44067.049826388888</v>
      </c>
      <c r="Q911" s="77" t="s">
        <v>2739</v>
      </c>
      <c r="R911" s="77"/>
      <c r="S911" s="77"/>
      <c r="T911" s="77"/>
      <c r="U911" s="79">
        <v>44067.049826388888</v>
      </c>
      <c r="V911" s="80" t="s">
        <v>4796</v>
      </c>
      <c r="W911" s="77"/>
      <c r="X911" s="77"/>
      <c r="Y911" s="83" t="s">
        <v>6796</v>
      </c>
      <c r="Z911" s="77"/>
    </row>
    <row r="912" spans="1:26" x14ac:dyDescent="0.25">
      <c r="A912" s="62" t="s">
        <v>609</v>
      </c>
      <c r="B912" s="62" t="s">
        <v>2039</v>
      </c>
      <c r="C912" s="63"/>
      <c r="D912" s="64"/>
      <c r="E912" s="65"/>
      <c r="F912" s="66"/>
      <c r="G912" s="63"/>
      <c r="H912" s="67"/>
      <c r="I912" s="68"/>
      <c r="J912" s="68"/>
      <c r="K912" s="34"/>
      <c r="L912" s="75">
        <v>912</v>
      </c>
      <c r="M9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12" s="70"/>
      <c r="O912" s="77" t="s">
        <v>2367</v>
      </c>
      <c r="P912" s="79">
        <v>44067.049826388888</v>
      </c>
      <c r="Q912" s="77" t="s">
        <v>2739</v>
      </c>
      <c r="R912" s="77"/>
      <c r="S912" s="77"/>
      <c r="T912" s="77"/>
      <c r="U912" s="79">
        <v>44067.049826388888</v>
      </c>
      <c r="V912" s="80" t="s">
        <v>4796</v>
      </c>
      <c r="W912" s="77"/>
      <c r="X912" s="77"/>
      <c r="Y912" s="83" t="s">
        <v>6796</v>
      </c>
      <c r="Z912" s="77"/>
    </row>
    <row r="913" spans="1:26" x14ac:dyDescent="0.25">
      <c r="A913" s="62" t="s">
        <v>609</v>
      </c>
      <c r="B913" s="62" t="s">
        <v>2040</v>
      </c>
      <c r="C913" s="63"/>
      <c r="D913" s="64"/>
      <c r="E913" s="65"/>
      <c r="F913" s="66"/>
      <c r="G913" s="63"/>
      <c r="H913" s="67"/>
      <c r="I913" s="68"/>
      <c r="J913" s="68"/>
      <c r="K913" s="34"/>
      <c r="L913" s="75">
        <v>913</v>
      </c>
      <c r="M9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13" s="70"/>
      <c r="O913" s="77" t="s">
        <v>2367</v>
      </c>
      <c r="P913" s="79">
        <v>44067.049826388888</v>
      </c>
      <c r="Q913" s="77" t="s">
        <v>2739</v>
      </c>
      <c r="R913" s="77"/>
      <c r="S913" s="77"/>
      <c r="T913" s="77"/>
      <c r="U913" s="79">
        <v>44067.049826388888</v>
      </c>
      <c r="V913" s="80" t="s">
        <v>4796</v>
      </c>
      <c r="W913" s="77"/>
      <c r="X913" s="77"/>
      <c r="Y913" s="83" t="s">
        <v>6796</v>
      </c>
      <c r="Z913" s="77"/>
    </row>
    <row r="914" spans="1:26" x14ac:dyDescent="0.25">
      <c r="A914" s="62" t="s">
        <v>609</v>
      </c>
      <c r="B914" s="62" t="s">
        <v>2041</v>
      </c>
      <c r="C914" s="63"/>
      <c r="D914" s="64"/>
      <c r="E914" s="65"/>
      <c r="F914" s="66"/>
      <c r="G914" s="63"/>
      <c r="H914" s="67"/>
      <c r="I914" s="68"/>
      <c r="J914" s="68"/>
      <c r="K914" s="34"/>
      <c r="L914" s="75">
        <v>914</v>
      </c>
      <c r="M9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14" s="70"/>
      <c r="O914" s="77" t="s">
        <v>2367</v>
      </c>
      <c r="P914" s="79">
        <v>44067.049826388888</v>
      </c>
      <c r="Q914" s="77" t="s">
        <v>2739</v>
      </c>
      <c r="R914" s="77"/>
      <c r="S914" s="77"/>
      <c r="T914" s="77"/>
      <c r="U914" s="79">
        <v>44067.049826388888</v>
      </c>
      <c r="V914" s="80" t="s">
        <v>4796</v>
      </c>
      <c r="W914" s="77"/>
      <c r="X914" s="77"/>
      <c r="Y914" s="83" t="s">
        <v>6796</v>
      </c>
      <c r="Z914" s="77"/>
    </row>
    <row r="915" spans="1:26" x14ac:dyDescent="0.25">
      <c r="A915" s="62" t="s">
        <v>609</v>
      </c>
      <c r="B915" s="62" t="s">
        <v>1976</v>
      </c>
      <c r="C915" s="63"/>
      <c r="D915" s="64"/>
      <c r="E915" s="65"/>
      <c r="F915" s="66"/>
      <c r="G915" s="63"/>
      <c r="H915" s="67"/>
      <c r="I915" s="68"/>
      <c r="J915" s="68"/>
      <c r="K915" s="34"/>
      <c r="L915" s="75">
        <v>915</v>
      </c>
      <c r="M9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15" s="70"/>
      <c r="O915" s="77" t="s">
        <v>2367</v>
      </c>
      <c r="P915" s="79">
        <v>44067.049826388888</v>
      </c>
      <c r="Q915" s="77" t="s">
        <v>2739</v>
      </c>
      <c r="R915" s="77"/>
      <c r="S915" s="77"/>
      <c r="T915" s="77"/>
      <c r="U915" s="79">
        <v>44067.049826388888</v>
      </c>
      <c r="V915" s="80" t="s">
        <v>4796</v>
      </c>
      <c r="W915" s="77"/>
      <c r="X915" s="77"/>
      <c r="Y915" s="83" t="s">
        <v>6796</v>
      </c>
      <c r="Z915" s="77"/>
    </row>
    <row r="916" spans="1:26" x14ac:dyDescent="0.25">
      <c r="A916" s="62" t="s">
        <v>609</v>
      </c>
      <c r="B916" s="62" t="s">
        <v>689</v>
      </c>
      <c r="C916" s="63"/>
      <c r="D916" s="64"/>
      <c r="E916" s="65"/>
      <c r="F916" s="66"/>
      <c r="G916" s="63"/>
      <c r="H916" s="67"/>
      <c r="I916" s="68"/>
      <c r="J916" s="68"/>
      <c r="K916" s="34"/>
      <c r="L916" s="75">
        <v>916</v>
      </c>
      <c r="M9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16" s="70"/>
      <c r="O916" s="77" t="s">
        <v>2367</v>
      </c>
      <c r="P916" s="79">
        <v>44067.049826388888</v>
      </c>
      <c r="Q916" s="77" t="s">
        <v>2739</v>
      </c>
      <c r="R916" s="77"/>
      <c r="S916" s="77"/>
      <c r="T916" s="77"/>
      <c r="U916" s="79">
        <v>44067.049826388888</v>
      </c>
      <c r="V916" s="80" t="s">
        <v>4796</v>
      </c>
      <c r="W916" s="77"/>
      <c r="X916" s="77"/>
      <c r="Y916" s="83" t="s">
        <v>6796</v>
      </c>
      <c r="Z916" s="77"/>
    </row>
    <row r="917" spans="1:26" x14ac:dyDescent="0.25">
      <c r="A917" s="62" t="s">
        <v>610</v>
      </c>
      <c r="B917" s="62" t="s">
        <v>604</v>
      </c>
      <c r="C917" s="63"/>
      <c r="D917" s="64"/>
      <c r="E917" s="65"/>
      <c r="F917" s="66"/>
      <c r="G917" s="63"/>
      <c r="H917" s="67"/>
      <c r="I917" s="68"/>
      <c r="J917" s="68"/>
      <c r="K917" s="34"/>
      <c r="L917" s="75">
        <v>917</v>
      </c>
      <c r="M9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17" s="70"/>
      <c r="O917" s="77" t="s">
        <v>2367</v>
      </c>
      <c r="P917" s="79">
        <v>44067.062743055554</v>
      </c>
      <c r="Q917" s="77" t="s">
        <v>2734</v>
      </c>
      <c r="R917" s="77"/>
      <c r="S917" s="77"/>
      <c r="T917" s="77"/>
      <c r="U917" s="79">
        <v>44067.062743055554</v>
      </c>
      <c r="V917" s="80" t="s">
        <v>4797</v>
      </c>
      <c r="W917" s="77"/>
      <c r="X917" s="77"/>
      <c r="Y917" s="83" t="s">
        <v>6797</v>
      </c>
      <c r="Z917" s="77"/>
    </row>
    <row r="918" spans="1:26" x14ac:dyDescent="0.25">
      <c r="A918" s="62" t="s">
        <v>611</v>
      </c>
      <c r="B918" s="62" t="s">
        <v>2042</v>
      </c>
      <c r="C918" s="63"/>
      <c r="D918" s="64"/>
      <c r="E918" s="65"/>
      <c r="F918" s="66"/>
      <c r="G918" s="63"/>
      <c r="H918" s="67"/>
      <c r="I918" s="68"/>
      <c r="J918" s="68"/>
      <c r="K918" s="34"/>
      <c r="L918" s="75">
        <v>918</v>
      </c>
      <c r="M9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18" s="70"/>
      <c r="O918" s="77" t="s">
        <v>2367</v>
      </c>
      <c r="P918" s="79">
        <v>44067.066620370373</v>
      </c>
      <c r="Q918" s="77" t="s">
        <v>2740</v>
      </c>
      <c r="R918" s="80" t="s">
        <v>3716</v>
      </c>
      <c r="S918" s="77" t="s">
        <v>4267</v>
      </c>
      <c r="T918" s="77" t="s">
        <v>4274</v>
      </c>
      <c r="U918" s="79">
        <v>44067.066620370373</v>
      </c>
      <c r="V918" s="80" t="s">
        <v>4798</v>
      </c>
      <c r="W918" s="77"/>
      <c r="X918" s="77"/>
      <c r="Y918" s="83" t="s">
        <v>6798</v>
      </c>
      <c r="Z918" s="83" t="s">
        <v>8427</v>
      </c>
    </row>
    <row r="919" spans="1:26" x14ac:dyDescent="0.25">
      <c r="A919" s="62" t="s">
        <v>611</v>
      </c>
      <c r="B919" s="62" t="s">
        <v>2043</v>
      </c>
      <c r="C919" s="63"/>
      <c r="D919" s="64"/>
      <c r="E919" s="65"/>
      <c r="F919" s="66"/>
      <c r="G919" s="63"/>
      <c r="H919" s="67"/>
      <c r="I919" s="68"/>
      <c r="J919" s="68"/>
      <c r="K919" s="34"/>
      <c r="L919" s="75">
        <v>919</v>
      </c>
      <c r="M9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19" s="70"/>
      <c r="O919" s="77" t="s">
        <v>2367</v>
      </c>
      <c r="P919" s="79">
        <v>44067.066620370373</v>
      </c>
      <c r="Q919" s="77" t="s">
        <v>2740</v>
      </c>
      <c r="R919" s="80" t="s">
        <v>3716</v>
      </c>
      <c r="S919" s="77" t="s">
        <v>4267</v>
      </c>
      <c r="T919" s="77" t="s">
        <v>4274</v>
      </c>
      <c r="U919" s="79">
        <v>44067.066620370373</v>
      </c>
      <c r="V919" s="80" t="s">
        <v>4798</v>
      </c>
      <c r="W919" s="77"/>
      <c r="X919" s="77"/>
      <c r="Y919" s="83" t="s">
        <v>6798</v>
      </c>
      <c r="Z919" s="83" t="s">
        <v>8427</v>
      </c>
    </row>
    <row r="920" spans="1:26" x14ac:dyDescent="0.25">
      <c r="A920" s="62" t="s">
        <v>611</v>
      </c>
      <c r="B920" s="62" t="s">
        <v>2044</v>
      </c>
      <c r="C920" s="63"/>
      <c r="D920" s="64"/>
      <c r="E920" s="65"/>
      <c r="F920" s="66"/>
      <c r="G920" s="63"/>
      <c r="H920" s="67"/>
      <c r="I920" s="68"/>
      <c r="J920" s="68"/>
      <c r="K920" s="34"/>
      <c r="L920" s="75">
        <v>920</v>
      </c>
      <c r="M9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20" s="70"/>
      <c r="O920" s="77" t="s">
        <v>2366</v>
      </c>
      <c r="P920" s="79">
        <v>44067.066620370373</v>
      </c>
      <c r="Q920" s="77" t="s">
        <v>2740</v>
      </c>
      <c r="R920" s="80" t="s">
        <v>3716</v>
      </c>
      <c r="S920" s="77" t="s">
        <v>4267</v>
      </c>
      <c r="T920" s="77" t="s">
        <v>4274</v>
      </c>
      <c r="U920" s="79">
        <v>44067.066620370373</v>
      </c>
      <c r="V920" s="80" t="s">
        <v>4798</v>
      </c>
      <c r="W920" s="77"/>
      <c r="X920" s="77"/>
      <c r="Y920" s="83" t="s">
        <v>6798</v>
      </c>
      <c r="Z920" s="83" t="s">
        <v>8427</v>
      </c>
    </row>
    <row r="921" spans="1:26" x14ac:dyDescent="0.25">
      <c r="A921" s="62" t="s">
        <v>612</v>
      </c>
      <c r="B921" s="62" t="s">
        <v>2045</v>
      </c>
      <c r="C921" s="63"/>
      <c r="D921" s="64"/>
      <c r="E921" s="65"/>
      <c r="F921" s="66"/>
      <c r="G921" s="63"/>
      <c r="H921" s="67"/>
      <c r="I921" s="68"/>
      <c r="J921" s="68"/>
      <c r="K921" s="34"/>
      <c r="L921" s="75">
        <v>921</v>
      </c>
      <c r="M9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21" s="70"/>
      <c r="O921" s="77" t="s">
        <v>2367</v>
      </c>
      <c r="P921" s="79">
        <v>44067.074016203704</v>
      </c>
      <c r="Q921" s="77" t="s">
        <v>2741</v>
      </c>
      <c r="R921" s="80" t="s">
        <v>3717</v>
      </c>
      <c r="S921" s="77" t="s">
        <v>4267</v>
      </c>
      <c r="T921" s="77"/>
      <c r="U921" s="79">
        <v>44067.074016203704</v>
      </c>
      <c r="V921" s="80" t="s">
        <v>4799</v>
      </c>
      <c r="W921" s="77"/>
      <c r="X921" s="77"/>
      <c r="Y921" s="83" t="s">
        <v>6799</v>
      </c>
      <c r="Z921" s="83" t="s">
        <v>8428</v>
      </c>
    </row>
    <row r="922" spans="1:26" x14ac:dyDescent="0.25">
      <c r="A922" s="62" t="s">
        <v>612</v>
      </c>
      <c r="B922" s="62" t="s">
        <v>1977</v>
      </c>
      <c r="C922" s="63"/>
      <c r="D922" s="64"/>
      <c r="E922" s="65"/>
      <c r="F922" s="66"/>
      <c r="G922" s="63"/>
      <c r="H922" s="67"/>
      <c r="I922" s="68"/>
      <c r="J922" s="68"/>
      <c r="K922" s="34"/>
      <c r="L922" s="75">
        <v>922</v>
      </c>
      <c r="M9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22" s="70"/>
      <c r="O922" s="77" t="s">
        <v>2367</v>
      </c>
      <c r="P922" s="79">
        <v>44067.074016203704</v>
      </c>
      <c r="Q922" s="77" t="s">
        <v>2741</v>
      </c>
      <c r="R922" s="80" t="s">
        <v>3717</v>
      </c>
      <c r="S922" s="77" t="s">
        <v>4267</v>
      </c>
      <c r="T922" s="77"/>
      <c r="U922" s="79">
        <v>44067.074016203704</v>
      </c>
      <c r="V922" s="80" t="s">
        <v>4799</v>
      </c>
      <c r="W922" s="77"/>
      <c r="X922" s="77"/>
      <c r="Y922" s="83" t="s">
        <v>6799</v>
      </c>
      <c r="Z922" s="83" t="s">
        <v>8428</v>
      </c>
    </row>
    <row r="923" spans="1:26" x14ac:dyDescent="0.25">
      <c r="A923" s="62" t="s">
        <v>613</v>
      </c>
      <c r="B923" s="62" t="s">
        <v>1863</v>
      </c>
      <c r="C923" s="63"/>
      <c r="D923" s="64"/>
      <c r="E923" s="65"/>
      <c r="F923" s="66"/>
      <c r="G923" s="63"/>
      <c r="H923" s="67"/>
      <c r="I923" s="68"/>
      <c r="J923" s="68"/>
      <c r="K923" s="34"/>
      <c r="L923" s="75">
        <v>923</v>
      </c>
      <c r="M9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23" s="70"/>
      <c r="O923" s="77" t="s">
        <v>2366</v>
      </c>
      <c r="P923" s="79">
        <v>44067.076122685183</v>
      </c>
      <c r="Q923" s="77" t="s">
        <v>2742</v>
      </c>
      <c r="R923" s="80" t="s">
        <v>3718</v>
      </c>
      <c r="S923" s="77" t="s">
        <v>4267</v>
      </c>
      <c r="T923" s="77"/>
      <c r="U923" s="79">
        <v>44067.076122685183</v>
      </c>
      <c r="V923" s="80" t="s">
        <v>4800</v>
      </c>
      <c r="W923" s="77"/>
      <c r="X923" s="77"/>
      <c r="Y923" s="83" t="s">
        <v>6800</v>
      </c>
      <c r="Z923" s="83" t="s">
        <v>8429</v>
      </c>
    </row>
    <row r="924" spans="1:26" x14ac:dyDescent="0.25">
      <c r="A924" s="62" t="s">
        <v>614</v>
      </c>
      <c r="B924" s="62" t="s">
        <v>614</v>
      </c>
      <c r="C924" s="63"/>
      <c r="D924" s="64"/>
      <c r="E924" s="65"/>
      <c r="F924" s="66"/>
      <c r="G924" s="63"/>
      <c r="H924" s="67"/>
      <c r="I924" s="68"/>
      <c r="J924" s="68"/>
      <c r="K924" s="34"/>
      <c r="L924" s="75">
        <v>924</v>
      </c>
      <c r="M9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24" s="70"/>
      <c r="O924" s="77" t="s">
        <v>178</v>
      </c>
      <c r="P924" s="79">
        <v>44066.663576388892</v>
      </c>
      <c r="Q924" s="77" t="s">
        <v>2743</v>
      </c>
      <c r="R924" s="80" t="s">
        <v>3719</v>
      </c>
      <c r="S924" s="77" t="s">
        <v>4267</v>
      </c>
      <c r="T924" s="77"/>
      <c r="U924" s="79">
        <v>44066.663576388892</v>
      </c>
      <c r="V924" s="80" t="s">
        <v>4801</v>
      </c>
      <c r="W924" s="77"/>
      <c r="X924" s="77"/>
      <c r="Y924" s="83" t="s">
        <v>6801</v>
      </c>
      <c r="Z924" s="77"/>
    </row>
    <row r="925" spans="1:26" x14ac:dyDescent="0.25">
      <c r="A925" s="62" t="s">
        <v>615</v>
      </c>
      <c r="B925" s="62" t="s">
        <v>614</v>
      </c>
      <c r="C925" s="63"/>
      <c r="D925" s="64"/>
      <c r="E925" s="65"/>
      <c r="F925" s="66"/>
      <c r="G925" s="63"/>
      <c r="H925" s="67"/>
      <c r="I925" s="68"/>
      <c r="J925" s="68"/>
      <c r="K925" s="34"/>
      <c r="L925" s="75">
        <v>925</v>
      </c>
      <c r="M9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25" s="70"/>
      <c r="O925" s="77" t="s">
        <v>2367</v>
      </c>
      <c r="P925" s="79">
        <v>44067.102500000001</v>
      </c>
      <c r="Q925" s="77" t="s">
        <v>2567</v>
      </c>
      <c r="R925" s="77"/>
      <c r="S925" s="77"/>
      <c r="T925" s="77"/>
      <c r="U925" s="79">
        <v>44067.102500000001</v>
      </c>
      <c r="V925" s="80" t="s">
        <v>4802</v>
      </c>
      <c r="W925" s="77"/>
      <c r="X925" s="77"/>
      <c r="Y925" s="83" t="s">
        <v>6802</v>
      </c>
      <c r="Z925" s="77"/>
    </row>
    <row r="926" spans="1:26" x14ac:dyDescent="0.25">
      <c r="A926" s="62" t="s">
        <v>616</v>
      </c>
      <c r="B926" s="62" t="s">
        <v>2046</v>
      </c>
      <c r="C926" s="63"/>
      <c r="D926" s="64"/>
      <c r="E926" s="65"/>
      <c r="F926" s="66"/>
      <c r="G926" s="63"/>
      <c r="H926" s="67"/>
      <c r="I926" s="68"/>
      <c r="J926" s="68"/>
      <c r="K926" s="34"/>
      <c r="L926" s="75">
        <v>926</v>
      </c>
      <c r="M9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26" s="70"/>
      <c r="O926" s="77" t="s">
        <v>2367</v>
      </c>
      <c r="P926" s="79">
        <v>44067.106608796297</v>
      </c>
      <c r="Q926" s="77" t="s">
        <v>2744</v>
      </c>
      <c r="R926" s="77"/>
      <c r="S926" s="77"/>
      <c r="T926" s="77"/>
      <c r="U926" s="79">
        <v>44067.106608796297</v>
      </c>
      <c r="V926" s="80" t="s">
        <v>4803</v>
      </c>
      <c r="W926" s="77"/>
      <c r="X926" s="77"/>
      <c r="Y926" s="83" t="s">
        <v>6803</v>
      </c>
      <c r="Z926" s="83" t="s">
        <v>8430</v>
      </c>
    </row>
    <row r="927" spans="1:26" x14ac:dyDescent="0.25">
      <c r="A927" s="62" t="s">
        <v>616</v>
      </c>
      <c r="B927" s="62" t="s">
        <v>2047</v>
      </c>
      <c r="C927" s="63"/>
      <c r="D927" s="64"/>
      <c r="E927" s="65"/>
      <c r="F927" s="66"/>
      <c r="G927" s="63"/>
      <c r="H927" s="67"/>
      <c r="I927" s="68"/>
      <c r="J927" s="68"/>
      <c r="K927" s="34"/>
      <c r="L927" s="75">
        <v>927</v>
      </c>
      <c r="M9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27" s="70"/>
      <c r="O927" s="77" t="s">
        <v>2366</v>
      </c>
      <c r="P927" s="79">
        <v>44067.106608796297</v>
      </c>
      <c r="Q927" s="77" t="s">
        <v>2744</v>
      </c>
      <c r="R927" s="77"/>
      <c r="S927" s="77"/>
      <c r="T927" s="77"/>
      <c r="U927" s="79">
        <v>44067.106608796297</v>
      </c>
      <c r="V927" s="80" t="s">
        <v>4803</v>
      </c>
      <c r="W927" s="77"/>
      <c r="X927" s="77"/>
      <c r="Y927" s="83" t="s">
        <v>6803</v>
      </c>
      <c r="Z927" s="83" t="s">
        <v>8430</v>
      </c>
    </row>
    <row r="928" spans="1:26" x14ac:dyDescent="0.25">
      <c r="A928" s="62" t="s">
        <v>617</v>
      </c>
      <c r="B928" s="62" t="s">
        <v>617</v>
      </c>
      <c r="C928" s="63"/>
      <c r="D928" s="64"/>
      <c r="E928" s="65"/>
      <c r="F928" s="66"/>
      <c r="G928" s="63"/>
      <c r="H928" s="67"/>
      <c r="I928" s="68"/>
      <c r="J928" s="68"/>
      <c r="K928" s="34"/>
      <c r="L928" s="75">
        <v>928</v>
      </c>
      <c r="M9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28" s="70"/>
      <c r="O928" s="77" t="s">
        <v>178</v>
      </c>
      <c r="P928" s="79">
        <v>44067.107881944445</v>
      </c>
      <c r="Q928" s="77" t="s">
        <v>2745</v>
      </c>
      <c r="R928" s="80" t="s">
        <v>3720</v>
      </c>
      <c r="S928" s="77" t="s">
        <v>4267</v>
      </c>
      <c r="T928" s="77"/>
      <c r="U928" s="79">
        <v>44067.107881944445</v>
      </c>
      <c r="V928" s="80" t="s">
        <v>4804</v>
      </c>
      <c r="W928" s="77"/>
      <c r="X928" s="77"/>
      <c r="Y928" s="83" t="s">
        <v>6804</v>
      </c>
      <c r="Z928" s="77"/>
    </row>
    <row r="929" spans="1:26" x14ac:dyDescent="0.25">
      <c r="A929" s="62" t="s">
        <v>618</v>
      </c>
      <c r="B929" s="62" t="s">
        <v>2048</v>
      </c>
      <c r="C929" s="63"/>
      <c r="D929" s="64"/>
      <c r="E929" s="65"/>
      <c r="F929" s="66"/>
      <c r="G929" s="63"/>
      <c r="H929" s="67"/>
      <c r="I929" s="68"/>
      <c r="J929" s="68"/>
      <c r="K929" s="34"/>
      <c r="L929" s="75">
        <v>929</v>
      </c>
      <c r="M9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29" s="70"/>
      <c r="O929" s="77" t="s">
        <v>2367</v>
      </c>
      <c r="P929" s="79">
        <v>44067.118252314816</v>
      </c>
      <c r="Q929" s="77" t="s">
        <v>2746</v>
      </c>
      <c r="R929" s="77"/>
      <c r="S929" s="77"/>
      <c r="T929" s="77"/>
      <c r="U929" s="79">
        <v>44067.118252314816</v>
      </c>
      <c r="V929" s="80" t="s">
        <v>4805</v>
      </c>
      <c r="W929" s="77"/>
      <c r="X929" s="77"/>
      <c r="Y929" s="83" t="s">
        <v>6805</v>
      </c>
      <c r="Z929" s="83" t="s">
        <v>8431</v>
      </c>
    </row>
    <row r="930" spans="1:26" x14ac:dyDescent="0.25">
      <c r="A930" s="62" t="s">
        <v>618</v>
      </c>
      <c r="B930" s="62" t="s">
        <v>2049</v>
      </c>
      <c r="C930" s="63"/>
      <c r="D930" s="64"/>
      <c r="E930" s="65"/>
      <c r="F930" s="66"/>
      <c r="G930" s="63"/>
      <c r="H930" s="67"/>
      <c r="I930" s="68"/>
      <c r="J930" s="68"/>
      <c r="K930" s="34"/>
      <c r="L930" s="75">
        <v>930</v>
      </c>
      <c r="M9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30" s="70"/>
      <c r="O930" s="77" t="s">
        <v>2366</v>
      </c>
      <c r="P930" s="79">
        <v>44067.118252314816</v>
      </c>
      <c r="Q930" s="77" t="s">
        <v>2746</v>
      </c>
      <c r="R930" s="77"/>
      <c r="S930" s="77"/>
      <c r="T930" s="77"/>
      <c r="U930" s="79">
        <v>44067.118252314816</v>
      </c>
      <c r="V930" s="80" t="s">
        <v>4805</v>
      </c>
      <c r="W930" s="77"/>
      <c r="X930" s="77"/>
      <c r="Y930" s="83" t="s">
        <v>6805</v>
      </c>
      <c r="Z930" s="83" t="s">
        <v>8431</v>
      </c>
    </row>
    <row r="931" spans="1:26" x14ac:dyDescent="0.25">
      <c r="A931" s="62" t="s">
        <v>619</v>
      </c>
      <c r="B931" s="62" t="s">
        <v>1890</v>
      </c>
      <c r="C931" s="63"/>
      <c r="D931" s="64"/>
      <c r="E931" s="65"/>
      <c r="F931" s="66"/>
      <c r="G931" s="63"/>
      <c r="H931" s="67"/>
      <c r="I931" s="68"/>
      <c r="J931" s="68"/>
      <c r="K931" s="34"/>
      <c r="L931" s="75">
        <v>931</v>
      </c>
      <c r="M9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31" s="70"/>
      <c r="O931" s="77" t="s">
        <v>2366</v>
      </c>
      <c r="P931" s="79">
        <v>44066.221412037034</v>
      </c>
      <c r="Q931" s="77" t="s">
        <v>2747</v>
      </c>
      <c r="R931" s="80" t="s">
        <v>3721</v>
      </c>
      <c r="S931" s="77" t="s">
        <v>4267</v>
      </c>
      <c r="T931" s="77"/>
      <c r="U931" s="79">
        <v>44066.221412037034</v>
      </c>
      <c r="V931" s="80" t="s">
        <v>4806</v>
      </c>
      <c r="W931" s="77"/>
      <c r="X931" s="77"/>
      <c r="Y931" s="83" t="s">
        <v>6806</v>
      </c>
      <c r="Z931" s="83" t="s">
        <v>8432</v>
      </c>
    </row>
    <row r="932" spans="1:26" x14ac:dyDescent="0.25">
      <c r="A932" s="62" t="s">
        <v>619</v>
      </c>
      <c r="B932" s="62" t="s">
        <v>1890</v>
      </c>
      <c r="C932" s="63"/>
      <c r="D932" s="64"/>
      <c r="E932" s="65"/>
      <c r="F932" s="66"/>
      <c r="G932" s="63"/>
      <c r="H932" s="67"/>
      <c r="I932" s="68"/>
      <c r="J932" s="68"/>
      <c r="K932" s="34"/>
      <c r="L932" s="75">
        <v>932</v>
      </c>
      <c r="M9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32" s="70"/>
      <c r="O932" s="77" t="s">
        <v>2366</v>
      </c>
      <c r="P932" s="79">
        <v>44067.138622685183</v>
      </c>
      <c r="Q932" s="77" t="s">
        <v>2748</v>
      </c>
      <c r="R932" s="80" t="s">
        <v>3722</v>
      </c>
      <c r="S932" s="77" t="s">
        <v>4267</v>
      </c>
      <c r="T932" s="77"/>
      <c r="U932" s="79">
        <v>44067.138622685183</v>
      </c>
      <c r="V932" s="80" t="s">
        <v>4807</v>
      </c>
      <c r="W932" s="77"/>
      <c r="X932" s="77"/>
      <c r="Y932" s="83" t="s">
        <v>6807</v>
      </c>
      <c r="Z932" s="83" t="s">
        <v>8413</v>
      </c>
    </row>
    <row r="933" spans="1:26" x14ac:dyDescent="0.25">
      <c r="A933" s="62" t="s">
        <v>620</v>
      </c>
      <c r="B933" s="62" t="s">
        <v>1871</v>
      </c>
      <c r="C933" s="63"/>
      <c r="D933" s="64"/>
      <c r="E933" s="65"/>
      <c r="F933" s="66"/>
      <c r="G933" s="63"/>
      <c r="H933" s="67"/>
      <c r="I933" s="68"/>
      <c r="J933" s="68"/>
      <c r="K933" s="34"/>
      <c r="L933" s="75">
        <v>933</v>
      </c>
      <c r="M9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33" s="70"/>
      <c r="O933" s="77" t="s">
        <v>2367</v>
      </c>
      <c r="P933" s="79">
        <v>44067.139560185184</v>
      </c>
      <c r="Q933" s="77" t="s">
        <v>2749</v>
      </c>
      <c r="R933" s="80" t="s">
        <v>3723</v>
      </c>
      <c r="S933" s="77" t="s">
        <v>4267</v>
      </c>
      <c r="T933" s="77"/>
      <c r="U933" s="79">
        <v>44067.139560185184</v>
      </c>
      <c r="V933" s="80" t="s">
        <v>4808</v>
      </c>
      <c r="W933" s="77"/>
      <c r="X933" s="77"/>
      <c r="Y933" s="83" t="s">
        <v>6808</v>
      </c>
      <c r="Z933" s="83" t="s">
        <v>7225</v>
      </c>
    </row>
    <row r="934" spans="1:26" x14ac:dyDescent="0.25">
      <c r="A934" s="62" t="s">
        <v>620</v>
      </c>
      <c r="B934" s="62" t="s">
        <v>1872</v>
      </c>
      <c r="C934" s="63"/>
      <c r="D934" s="64"/>
      <c r="E934" s="65"/>
      <c r="F934" s="66"/>
      <c r="G934" s="63"/>
      <c r="H934" s="67"/>
      <c r="I934" s="68"/>
      <c r="J934" s="68"/>
      <c r="K934" s="34"/>
      <c r="L934" s="75">
        <v>934</v>
      </c>
      <c r="M9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34" s="70"/>
      <c r="O934" s="77" t="s">
        <v>2367</v>
      </c>
      <c r="P934" s="79">
        <v>44067.139560185184</v>
      </c>
      <c r="Q934" s="77" t="s">
        <v>2749</v>
      </c>
      <c r="R934" s="80" t="s">
        <v>3723</v>
      </c>
      <c r="S934" s="77" t="s">
        <v>4267</v>
      </c>
      <c r="T934" s="77"/>
      <c r="U934" s="79">
        <v>44067.139560185184</v>
      </c>
      <c r="V934" s="80" t="s">
        <v>4808</v>
      </c>
      <c r="W934" s="77"/>
      <c r="X934" s="77"/>
      <c r="Y934" s="83" t="s">
        <v>6808</v>
      </c>
      <c r="Z934" s="83" t="s">
        <v>7225</v>
      </c>
    </row>
    <row r="935" spans="1:26" x14ac:dyDescent="0.25">
      <c r="A935" s="62" t="s">
        <v>620</v>
      </c>
      <c r="B935" s="62" t="s">
        <v>866</v>
      </c>
      <c r="C935" s="63"/>
      <c r="D935" s="64"/>
      <c r="E935" s="65"/>
      <c r="F935" s="66"/>
      <c r="G935" s="63"/>
      <c r="H935" s="67"/>
      <c r="I935" s="68"/>
      <c r="J935" s="68"/>
      <c r="K935" s="34"/>
      <c r="L935" s="75">
        <v>935</v>
      </c>
      <c r="M9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35" s="70"/>
      <c r="O935" s="77" t="s">
        <v>2366</v>
      </c>
      <c r="P935" s="79">
        <v>44067.139560185184</v>
      </c>
      <c r="Q935" s="77" t="s">
        <v>2749</v>
      </c>
      <c r="R935" s="80" t="s">
        <v>3723</v>
      </c>
      <c r="S935" s="77" t="s">
        <v>4267</v>
      </c>
      <c r="T935" s="77"/>
      <c r="U935" s="79">
        <v>44067.139560185184</v>
      </c>
      <c r="V935" s="80" t="s">
        <v>4808</v>
      </c>
      <c r="W935" s="77"/>
      <c r="X935" s="77"/>
      <c r="Y935" s="83" t="s">
        <v>6808</v>
      </c>
      <c r="Z935" s="83" t="s">
        <v>7225</v>
      </c>
    </row>
    <row r="936" spans="1:26" x14ac:dyDescent="0.25">
      <c r="A936" s="62" t="s">
        <v>621</v>
      </c>
      <c r="B936" s="62" t="s">
        <v>2050</v>
      </c>
      <c r="C936" s="63"/>
      <c r="D936" s="64"/>
      <c r="E936" s="65"/>
      <c r="F936" s="66"/>
      <c r="G936" s="63"/>
      <c r="H936" s="67"/>
      <c r="I936" s="68"/>
      <c r="J936" s="68"/>
      <c r="K936" s="34"/>
      <c r="L936" s="75">
        <v>936</v>
      </c>
      <c r="M9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36" s="70"/>
      <c r="O936" s="77" t="s">
        <v>2366</v>
      </c>
      <c r="P936" s="79">
        <v>44067.141793981478</v>
      </c>
      <c r="Q936" s="77" t="s">
        <v>2750</v>
      </c>
      <c r="R936" s="80" t="s">
        <v>3724</v>
      </c>
      <c r="S936" s="77" t="s">
        <v>4267</v>
      </c>
      <c r="T936" s="77"/>
      <c r="U936" s="79">
        <v>44067.141793981478</v>
      </c>
      <c r="V936" s="80" t="s">
        <v>4809</v>
      </c>
      <c r="W936" s="77"/>
      <c r="X936" s="77"/>
      <c r="Y936" s="83" t="s">
        <v>6809</v>
      </c>
      <c r="Z936" s="83" t="s">
        <v>8433</v>
      </c>
    </row>
    <row r="937" spans="1:26" x14ac:dyDescent="0.25">
      <c r="A937" s="62" t="s">
        <v>622</v>
      </c>
      <c r="B937" s="62" t="s">
        <v>604</v>
      </c>
      <c r="C937" s="63"/>
      <c r="D937" s="64"/>
      <c r="E937" s="65"/>
      <c r="F937" s="66"/>
      <c r="G937" s="63"/>
      <c r="H937" s="67"/>
      <c r="I937" s="68"/>
      <c r="J937" s="68"/>
      <c r="K937" s="34"/>
      <c r="L937" s="75">
        <v>937</v>
      </c>
      <c r="M9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37" s="70"/>
      <c r="O937" s="77" t="s">
        <v>2367</v>
      </c>
      <c r="P937" s="79">
        <v>44066.870324074072</v>
      </c>
      <c r="Q937" s="77" t="s">
        <v>2613</v>
      </c>
      <c r="R937" s="77"/>
      <c r="S937" s="77"/>
      <c r="T937" s="77"/>
      <c r="U937" s="79">
        <v>44066.870324074072</v>
      </c>
      <c r="V937" s="80" t="s">
        <v>4810</v>
      </c>
      <c r="W937" s="77"/>
      <c r="X937" s="77"/>
      <c r="Y937" s="83" t="s">
        <v>6810</v>
      </c>
      <c r="Z937" s="77"/>
    </row>
    <row r="938" spans="1:26" x14ac:dyDescent="0.25">
      <c r="A938" s="62" t="s">
        <v>622</v>
      </c>
      <c r="B938" s="62" t="s">
        <v>604</v>
      </c>
      <c r="C938" s="63"/>
      <c r="D938" s="64"/>
      <c r="E938" s="65"/>
      <c r="F938" s="66"/>
      <c r="G938" s="63"/>
      <c r="H938" s="67"/>
      <c r="I938" s="68"/>
      <c r="J938" s="68"/>
      <c r="K938" s="34"/>
      <c r="L938" s="75">
        <v>938</v>
      </c>
      <c r="M9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38" s="70"/>
      <c r="O938" s="77" t="s">
        <v>2367</v>
      </c>
      <c r="P938" s="79">
        <v>44067.143657407411</v>
      </c>
      <c r="Q938" s="77" t="s">
        <v>2734</v>
      </c>
      <c r="R938" s="77"/>
      <c r="S938" s="77"/>
      <c r="T938" s="77"/>
      <c r="U938" s="79">
        <v>44067.143657407411</v>
      </c>
      <c r="V938" s="80" t="s">
        <v>4811</v>
      </c>
      <c r="W938" s="77"/>
      <c r="X938" s="77"/>
      <c r="Y938" s="83" t="s">
        <v>6811</v>
      </c>
      <c r="Z938" s="77"/>
    </row>
    <row r="939" spans="1:26" x14ac:dyDescent="0.25">
      <c r="A939" s="62" t="s">
        <v>604</v>
      </c>
      <c r="B939" s="62" t="s">
        <v>2026</v>
      </c>
      <c r="C939" s="63"/>
      <c r="D939" s="64"/>
      <c r="E939" s="65"/>
      <c r="F939" s="66"/>
      <c r="G939" s="63"/>
      <c r="H939" s="67"/>
      <c r="I939" s="68"/>
      <c r="J939" s="68"/>
      <c r="K939" s="34"/>
      <c r="L939" s="75">
        <v>939</v>
      </c>
      <c r="M9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39" s="70"/>
      <c r="O939" s="77" t="s">
        <v>2367</v>
      </c>
      <c r="P939" s="79">
        <v>44067.021863425929</v>
      </c>
      <c r="Q939" s="77" t="s">
        <v>2751</v>
      </c>
      <c r="R939" s="80" t="s">
        <v>3725</v>
      </c>
      <c r="S939" s="77" t="s">
        <v>4267</v>
      </c>
      <c r="T939" s="77"/>
      <c r="U939" s="79">
        <v>44067.021863425929</v>
      </c>
      <c r="V939" s="80" t="s">
        <v>4812</v>
      </c>
      <c r="W939" s="77"/>
      <c r="X939" s="77"/>
      <c r="Y939" s="83" t="s">
        <v>6812</v>
      </c>
      <c r="Z939" s="83" t="s">
        <v>8434</v>
      </c>
    </row>
    <row r="940" spans="1:26" x14ac:dyDescent="0.25">
      <c r="A940" s="62" t="s">
        <v>623</v>
      </c>
      <c r="B940" s="62" t="s">
        <v>2026</v>
      </c>
      <c r="C940" s="63"/>
      <c r="D940" s="64"/>
      <c r="E940" s="65"/>
      <c r="F940" s="66"/>
      <c r="G940" s="63"/>
      <c r="H940" s="67"/>
      <c r="I940" s="68"/>
      <c r="J940" s="68"/>
      <c r="K940" s="34"/>
      <c r="L940" s="75">
        <v>940</v>
      </c>
      <c r="M9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40" s="70"/>
      <c r="O940" s="77" t="s">
        <v>2367</v>
      </c>
      <c r="P940" s="79">
        <v>44067.145694444444</v>
      </c>
      <c r="Q940" s="77" t="s">
        <v>2738</v>
      </c>
      <c r="R940" s="77"/>
      <c r="S940" s="77"/>
      <c r="T940" s="77"/>
      <c r="U940" s="79">
        <v>44067.145694444444</v>
      </c>
      <c r="V940" s="80" t="s">
        <v>4813</v>
      </c>
      <c r="W940" s="77"/>
      <c r="X940" s="77"/>
      <c r="Y940" s="83" t="s">
        <v>6813</v>
      </c>
      <c r="Z940" s="77"/>
    </row>
    <row r="941" spans="1:26" x14ac:dyDescent="0.25">
      <c r="A941" s="62" t="s">
        <v>604</v>
      </c>
      <c r="B941" s="62" t="s">
        <v>2035</v>
      </c>
      <c r="C941" s="63"/>
      <c r="D941" s="64"/>
      <c r="E941" s="65"/>
      <c r="F941" s="66"/>
      <c r="G941" s="63"/>
      <c r="H941" s="67"/>
      <c r="I941" s="68"/>
      <c r="J941" s="68"/>
      <c r="K941" s="34"/>
      <c r="L941" s="75">
        <v>941</v>
      </c>
      <c r="M9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41" s="70"/>
      <c r="O941" s="77" t="s">
        <v>2367</v>
      </c>
      <c r="P941" s="79">
        <v>44067.021863425929</v>
      </c>
      <c r="Q941" s="77" t="s">
        <v>2751</v>
      </c>
      <c r="R941" s="80" t="s">
        <v>3725</v>
      </c>
      <c r="S941" s="77" t="s">
        <v>4267</v>
      </c>
      <c r="T941" s="77"/>
      <c r="U941" s="79">
        <v>44067.021863425929</v>
      </c>
      <c r="V941" s="80" t="s">
        <v>4812</v>
      </c>
      <c r="W941" s="77"/>
      <c r="X941" s="77"/>
      <c r="Y941" s="83" t="s">
        <v>6812</v>
      </c>
      <c r="Z941" s="83" t="s">
        <v>8434</v>
      </c>
    </row>
    <row r="942" spans="1:26" x14ac:dyDescent="0.25">
      <c r="A942" s="62" t="s">
        <v>623</v>
      </c>
      <c r="B942" s="62" t="s">
        <v>2035</v>
      </c>
      <c r="C942" s="63"/>
      <c r="D942" s="64"/>
      <c r="E942" s="65"/>
      <c r="F942" s="66"/>
      <c r="G942" s="63"/>
      <c r="H942" s="67"/>
      <c r="I942" s="68"/>
      <c r="J942" s="68"/>
      <c r="K942" s="34"/>
      <c r="L942" s="75">
        <v>942</v>
      </c>
      <c r="M9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42" s="70"/>
      <c r="O942" s="77" t="s">
        <v>2367</v>
      </c>
      <c r="P942" s="79">
        <v>44067.145694444444</v>
      </c>
      <c r="Q942" s="77" t="s">
        <v>2738</v>
      </c>
      <c r="R942" s="77"/>
      <c r="S942" s="77"/>
      <c r="T942" s="77"/>
      <c r="U942" s="79">
        <v>44067.145694444444</v>
      </c>
      <c r="V942" s="80" t="s">
        <v>4813</v>
      </c>
      <c r="W942" s="77"/>
      <c r="X942" s="77"/>
      <c r="Y942" s="83" t="s">
        <v>6813</v>
      </c>
      <c r="Z942" s="77"/>
    </row>
    <row r="943" spans="1:26" x14ac:dyDescent="0.25">
      <c r="A943" s="62" t="s">
        <v>604</v>
      </c>
      <c r="B943" s="62" t="s">
        <v>2036</v>
      </c>
      <c r="C943" s="63"/>
      <c r="D943" s="64"/>
      <c r="E943" s="65"/>
      <c r="F943" s="66"/>
      <c r="G943" s="63"/>
      <c r="H943" s="67"/>
      <c r="I943" s="68"/>
      <c r="J943" s="68"/>
      <c r="K943" s="34"/>
      <c r="L943" s="75">
        <v>943</v>
      </c>
      <c r="M9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43" s="70"/>
      <c r="O943" s="77" t="s">
        <v>2366</v>
      </c>
      <c r="P943" s="79">
        <v>44067.021863425929</v>
      </c>
      <c r="Q943" s="77" t="s">
        <v>2751</v>
      </c>
      <c r="R943" s="80" t="s">
        <v>3725</v>
      </c>
      <c r="S943" s="77" t="s">
        <v>4267</v>
      </c>
      <c r="T943" s="77"/>
      <c r="U943" s="79">
        <v>44067.021863425929</v>
      </c>
      <c r="V943" s="80" t="s">
        <v>4812</v>
      </c>
      <c r="W943" s="77"/>
      <c r="X943" s="77"/>
      <c r="Y943" s="83" t="s">
        <v>6812</v>
      </c>
      <c r="Z943" s="83" t="s">
        <v>8434</v>
      </c>
    </row>
    <row r="944" spans="1:26" x14ac:dyDescent="0.25">
      <c r="A944" s="62" t="s">
        <v>623</v>
      </c>
      <c r="B944" s="62" t="s">
        <v>2036</v>
      </c>
      <c r="C944" s="63"/>
      <c r="D944" s="64"/>
      <c r="E944" s="65"/>
      <c r="F944" s="66"/>
      <c r="G944" s="63"/>
      <c r="H944" s="67"/>
      <c r="I944" s="68"/>
      <c r="J944" s="68"/>
      <c r="K944" s="34"/>
      <c r="L944" s="75">
        <v>944</v>
      </c>
      <c r="M9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44" s="70"/>
      <c r="O944" s="77" t="s">
        <v>2367</v>
      </c>
      <c r="P944" s="79">
        <v>44067.145694444444</v>
      </c>
      <c r="Q944" s="77" t="s">
        <v>2738</v>
      </c>
      <c r="R944" s="77"/>
      <c r="S944" s="77"/>
      <c r="T944" s="77"/>
      <c r="U944" s="79">
        <v>44067.145694444444</v>
      </c>
      <c r="V944" s="80" t="s">
        <v>4813</v>
      </c>
      <c r="W944" s="77"/>
      <c r="X944" s="77"/>
      <c r="Y944" s="83" t="s">
        <v>6813</v>
      </c>
      <c r="Z944" s="77"/>
    </row>
    <row r="945" spans="1:26" x14ac:dyDescent="0.25">
      <c r="A945" s="62" t="s">
        <v>623</v>
      </c>
      <c r="B945" s="62" t="s">
        <v>604</v>
      </c>
      <c r="C945" s="63"/>
      <c r="D945" s="64"/>
      <c r="E945" s="65"/>
      <c r="F945" s="66"/>
      <c r="G945" s="63"/>
      <c r="H945" s="67"/>
      <c r="I945" s="68"/>
      <c r="J945" s="68"/>
      <c r="K945" s="34"/>
      <c r="L945" s="75">
        <v>945</v>
      </c>
      <c r="M9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45" s="70"/>
      <c r="O945" s="77" t="s">
        <v>2367</v>
      </c>
      <c r="P945" s="79">
        <v>44067.145694444444</v>
      </c>
      <c r="Q945" s="77" t="s">
        <v>2738</v>
      </c>
      <c r="R945" s="77"/>
      <c r="S945" s="77"/>
      <c r="T945" s="77"/>
      <c r="U945" s="79">
        <v>44067.145694444444</v>
      </c>
      <c r="V945" s="80" t="s">
        <v>4813</v>
      </c>
      <c r="W945" s="77"/>
      <c r="X945" s="77"/>
      <c r="Y945" s="83" t="s">
        <v>6813</v>
      </c>
      <c r="Z945" s="77"/>
    </row>
    <row r="946" spans="1:26" x14ac:dyDescent="0.25">
      <c r="A946" s="62" t="s">
        <v>624</v>
      </c>
      <c r="B946" s="62" t="s">
        <v>624</v>
      </c>
      <c r="C946" s="63"/>
      <c r="D946" s="64"/>
      <c r="E946" s="65"/>
      <c r="F946" s="66"/>
      <c r="G946" s="63"/>
      <c r="H946" s="67"/>
      <c r="I946" s="68"/>
      <c r="J946" s="68"/>
      <c r="K946" s="34"/>
      <c r="L946" s="75">
        <v>946</v>
      </c>
      <c r="M9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46" s="70"/>
      <c r="O946" s="77" t="s">
        <v>178</v>
      </c>
      <c r="P946" s="79">
        <v>44067.155798611115</v>
      </c>
      <c r="Q946" s="77" t="s">
        <v>2752</v>
      </c>
      <c r="R946" s="77"/>
      <c r="S946" s="77"/>
      <c r="T946" s="77"/>
      <c r="U946" s="79">
        <v>44067.155798611115</v>
      </c>
      <c r="V946" s="80" t="s">
        <v>4814</v>
      </c>
      <c r="W946" s="77"/>
      <c r="X946" s="77"/>
      <c r="Y946" s="83" t="s">
        <v>6814</v>
      </c>
      <c r="Z946" s="77"/>
    </row>
    <row r="947" spans="1:26" x14ac:dyDescent="0.25">
      <c r="A947" s="62" t="s">
        <v>625</v>
      </c>
      <c r="B947" s="62" t="s">
        <v>1864</v>
      </c>
      <c r="C947" s="63"/>
      <c r="D947" s="64"/>
      <c r="E947" s="65"/>
      <c r="F947" s="66"/>
      <c r="G947" s="63"/>
      <c r="H947" s="67"/>
      <c r="I947" s="68"/>
      <c r="J947" s="68"/>
      <c r="K947" s="34"/>
      <c r="L947" s="75">
        <v>947</v>
      </c>
      <c r="M9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47" s="70"/>
      <c r="O947" s="77" t="s">
        <v>2366</v>
      </c>
      <c r="P947" s="79">
        <v>44067.161736111113</v>
      </c>
      <c r="Q947" s="77" t="s">
        <v>2753</v>
      </c>
      <c r="R947" s="80" t="s">
        <v>3726</v>
      </c>
      <c r="S947" s="77" t="s">
        <v>4267</v>
      </c>
      <c r="T947" s="77"/>
      <c r="U947" s="79">
        <v>44067.161736111113</v>
      </c>
      <c r="V947" s="80" t="s">
        <v>4815</v>
      </c>
      <c r="W947" s="77"/>
      <c r="X947" s="77"/>
      <c r="Y947" s="83" t="s">
        <v>6815</v>
      </c>
      <c r="Z947" s="83" t="s">
        <v>8435</v>
      </c>
    </row>
    <row r="948" spans="1:26" x14ac:dyDescent="0.25">
      <c r="A948" s="62" t="s">
        <v>626</v>
      </c>
      <c r="B948" s="62" t="s">
        <v>625</v>
      </c>
      <c r="C948" s="63"/>
      <c r="D948" s="64"/>
      <c r="E948" s="65"/>
      <c r="F948" s="66"/>
      <c r="G948" s="63"/>
      <c r="H948" s="67"/>
      <c r="I948" s="68"/>
      <c r="J948" s="68"/>
      <c r="K948" s="34"/>
      <c r="L948" s="75">
        <v>948</v>
      </c>
      <c r="M9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48" s="70"/>
      <c r="O948" s="77" t="s">
        <v>2366</v>
      </c>
      <c r="P948" s="79">
        <v>44067.16207175926</v>
      </c>
      <c r="Q948" s="77" t="s">
        <v>2754</v>
      </c>
      <c r="R948" s="80" t="s">
        <v>3727</v>
      </c>
      <c r="S948" s="77" t="s">
        <v>4267</v>
      </c>
      <c r="T948" s="77"/>
      <c r="U948" s="79">
        <v>44067.16207175926</v>
      </c>
      <c r="V948" s="80" t="s">
        <v>4816</v>
      </c>
      <c r="W948" s="77"/>
      <c r="X948" s="77"/>
      <c r="Y948" s="83" t="s">
        <v>6816</v>
      </c>
      <c r="Z948" s="83" t="s">
        <v>6815</v>
      </c>
    </row>
    <row r="949" spans="1:26" x14ac:dyDescent="0.25">
      <c r="A949" s="62" t="s">
        <v>627</v>
      </c>
      <c r="B949" s="62" t="s">
        <v>1864</v>
      </c>
      <c r="C949" s="63"/>
      <c r="D949" s="64"/>
      <c r="E949" s="65"/>
      <c r="F949" s="66"/>
      <c r="G949" s="63"/>
      <c r="H949" s="67"/>
      <c r="I949" s="68"/>
      <c r="J949" s="68"/>
      <c r="K949" s="34"/>
      <c r="L949" s="75">
        <v>949</v>
      </c>
      <c r="M9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49" s="70"/>
      <c r="O949" s="77" t="s">
        <v>2366</v>
      </c>
      <c r="P949" s="79">
        <v>44064.941006944442</v>
      </c>
      <c r="Q949" s="77" t="s">
        <v>2755</v>
      </c>
      <c r="R949" s="80" t="s">
        <v>3728</v>
      </c>
      <c r="S949" s="77" t="s">
        <v>4267</v>
      </c>
      <c r="T949" s="77"/>
      <c r="U949" s="79">
        <v>44064.941006944442</v>
      </c>
      <c r="V949" s="80" t="s">
        <v>4817</v>
      </c>
      <c r="W949" s="77"/>
      <c r="X949" s="77"/>
      <c r="Y949" s="83" t="s">
        <v>6817</v>
      </c>
      <c r="Z949" s="83" t="s">
        <v>8288</v>
      </c>
    </row>
    <row r="950" spans="1:26" x14ac:dyDescent="0.25">
      <c r="A950" s="62" t="s">
        <v>627</v>
      </c>
      <c r="B950" s="62" t="s">
        <v>1871</v>
      </c>
      <c r="C950" s="63"/>
      <c r="D950" s="64"/>
      <c r="E950" s="65"/>
      <c r="F950" s="66"/>
      <c r="G950" s="63"/>
      <c r="H950" s="67"/>
      <c r="I950" s="68"/>
      <c r="J950" s="68"/>
      <c r="K950" s="34"/>
      <c r="L950" s="75">
        <v>950</v>
      </c>
      <c r="M9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50" s="70"/>
      <c r="O950" s="77" t="s">
        <v>2367</v>
      </c>
      <c r="P950" s="79">
        <v>44065.061608796299</v>
      </c>
      <c r="Q950" s="77" t="s">
        <v>2756</v>
      </c>
      <c r="R950" s="80" t="s">
        <v>3729</v>
      </c>
      <c r="S950" s="77" t="s">
        <v>4267</v>
      </c>
      <c r="T950" s="77"/>
      <c r="U950" s="79">
        <v>44065.061608796299</v>
      </c>
      <c r="V950" s="80" t="s">
        <v>4818</v>
      </c>
      <c r="W950" s="77"/>
      <c r="X950" s="77"/>
      <c r="Y950" s="83" t="s">
        <v>6818</v>
      </c>
      <c r="Z950" s="83" t="s">
        <v>8291</v>
      </c>
    </row>
    <row r="951" spans="1:26" x14ac:dyDescent="0.25">
      <c r="A951" s="62" t="s">
        <v>627</v>
      </c>
      <c r="B951" s="62" t="s">
        <v>1872</v>
      </c>
      <c r="C951" s="63"/>
      <c r="D951" s="64"/>
      <c r="E951" s="65"/>
      <c r="F951" s="66"/>
      <c r="G951" s="63"/>
      <c r="H951" s="67"/>
      <c r="I951" s="68"/>
      <c r="J951" s="68"/>
      <c r="K951" s="34"/>
      <c r="L951" s="75">
        <v>951</v>
      </c>
      <c r="M9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51" s="70"/>
      <c r="O951" s="77" t="s">
        <v>2366</v>
      </c>
      <c r="P951" s="79">
        <v>44065.061608796299</v>
      </c>
      <c r="Q951" s="77" t="s">
        <v>2756</v>
      </c>
      <c r="R951" s="80" t="s">
        <v>3729</v>
      </c>
      <c r="S951" s="77" t="s">
        <v>4267</v>
      </c>
      <c r="T951" s="77"/>
      <c r="U951" s="79">
        <v>44065.061608796299</v>
      </c>
      <c r="V951" s="80" t="s">
        <v>4818</v>
      </c>
      <c r="W951" s="77"/>
      <c r="X951" s="77"/>
      <c r="Y951" s="83" t="s">
        <v>6818</v>
      </c>
      <c r="Z951" s="83" t="s">
        <v>8291</v>
      </c>
    </row>
    <row r="952" spans="1:26" x14ac:dyDescent="0.25">
      <c r="A952" s="62" t="s">
        <v>627</v>
      </c>
      <c r="B952" s="62" t="s">
        <v>1864</v>
      </c>
      <c r="C952" s="63"/>
      <c r="D952" s="64"/>
      <c r="E952" s="65"/>
      <c r="F952" s="66"/>
      <c r="G952" s="63"/>
      <c r="H952" s="67"/>
      <c r="I952" s="68"/>
      <c r="J952" s="68"/>
      <c r="K952" s="34"/>
      <c r="L952" s="75">
        <v>952</v>
      </c>
      <c r="M9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52" s="70"/>
      <c r="O952" s="77" t="s">
        <v>2366</v>
      </c>
      <c r="P952" s="79">
        <v>44067.163032407407</v>
      </c>
      <c r="Q952" s="77" t="s">
        <v>2757</v>
      </c>
      <c r="R952" s="80" t="s">
        <v>3730</v>
      </c>
      <c r="S952" s="77" t="s">
        <v>4267</v>
      </c>
      <c r="T952" s="77"/>
      <c r="U952" s="79">
        <v>44067.163032407407</v>
      </c>
      <c r="V952" s="80" t="s">
        <v>4819</v>
      </c>
      <c r="W952" s="77"/>
      <c r="X952" s="77"/>
      <c r="Y952" s="83" t="s">
        <v>6819</v>
      </c>
      <c r="Z952" s="83" t="s">
        <v>8435</v>
      </c>
    </row>
    <row r="953" spans="1:26" x14ac:dyDescent="0.25">
      <c r="A953" s="62" t="s">
        <v>628</v>
      </c>
      <c r="B953" s="62" t="s">
        <v>1864</v>
      </c>
      <c r="C953" s="63"/>
      <c r="D953" s="64"/>
      <c r="E953" s="65"/>
      <c r="F953" s="66"/>
      <c r="G953" s="63"/>
      <c r="H953" s="67"/>
      <c r="I953" s="68"/>
      <c r="J953" s="68"/>
      <c r="K953" s="34"/>
      <c r="L953" s="75">
        <v>953</v>
      </c>
      <c r="M9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53" s="70"/>
      <c r="O953" s="77" t="s">
        <v>2366</v>
      </c>
      <c r="P953" s="79">
        <v>44067.163136574076</v>
      </c>
      <c r="Q953" s="77" t="s">
        <v>2758</v>
      </c>
      <c r="R953" s="80" t="s">
        <v>3731</v>
      </c>
      <c r="S953" s="77" t="s">
        <v>4267</v>
      </c>
      <c r="T953" s="77"/>
      <c r="U953" s="79">
        <v>44067.163136574076</v>
      </c>
      <c r="V953" s="80" t="s">
        <v>4820</v>
      </c>
      <c r="W953" s="77"/>
      <c r="X953" s="77"/>
      <c r="Y953" s="83" t="s">
        <v>6820</v>
      </c>
      <c r="Z953" s="83" t="s">
        <v>8435</v>
      </c>
    </row>
    <row r="954" spans="1:26" x14ac:dyDescent="0.25">
      <c r="A954" s="62" t="s">
        <v>629</v>
      </c>
      <c r="B954" s="62" t="s">
        <v>1864</v>
      </c>
      <c r="C954" s="63"/>
      <c r="D954" s="64"/>
      <c r="E954" s="65"/>
      <c r="F954" s="66"/>
      <c r="G954" s="63"/>
      <c r="H954" s="67"/>
      <c r="I954" s="68"/>
      <c r="J954" s="68"/>
      <c r="K954" s="34"/>
      <c r="L954" s="75">
        <v>954</v>
      </c>
      <c r="M9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54" s="70"/>
      <c r="O954" s="77" t="s">
        <v>2366</v>
      </c>
      <c r="P954" s="79">
        <v>44067.163495370369</v>
      </c>
      <c r="Q954" s="77" t="s">
        <v>2759</v>
      </c>
      <c r="R954" s="80" t="s">
        <v>3732</v>
      </c>
      <c r="S954" s="77" t="s">
        <v>4267</v>
      </c>
      <c r="T954" s="77"/>
      <c r="U954" s="79">
        <v>44067.163495370369</v>
      </c>
      <c r="V954" s="80" t="s">
        <v>4821</v>
      </c>
      <c r="W954" s="77"/>
      <c r="X954" s="77"/>
      <c r="Y954" s="83" t="s">
        <v>6821</v>
      </c>
      <c r="Z954" s="83" t="s">
        <v>8435</v>
      </c>
    </row>
    <row r="955" spans="1:26" x14ac:dyDescent="0.25">
      <c r="A955" s="62" t="s">
        <v>630</v>
      </c>
      <c r="B955" s="62" t="s">
        <v>1864</v>
      </c>
      <c r="C955" s="63"/>
      <c r="D955" s="64"/>
      <c r="E955" s="65"/>
      <c r="F955" s="66"/>
      <c r="G955" s="63"/>
      <c r="H955" s="67"/>
      <c r="I955" s="68"/>
      <c r="J955" s="68"/>
      <c r="K955" s="34"/>
      <c r="L955" s="75">
        <v>955</v>
      </c>
      <c r="M9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55" s="70"/>
      <c r="O955" s="77" t="s">
        <v>2367</v>
      </c>
      <c r="P955" s="79">
        <v>44067.163587962961</v>
      </c>
      <c r="Q955" s="77" t="s">
        <v>2760</v>
      </c>
      <c r="R955" s="80" t="s">
        <v>3733</v>
      </c>
      <c r="S955" s="77" t="s">
        <v>4267</v>
      </c>
      <c r="T955" s="77"/>
      <c r="U955" s="79">
        <v>44067.163587962961</v>
      </c>
      <c r="V955" s="80" t="s">
        <v>4822</v>
      </c>
      <c r="W955" s="77"/>
      <c r="X955" s="77"/>
      <c r="Y955" s="83" t="s">
        <v>6822</v>
      </c>
      <c r="Z955" s="83" t="s">
        <v>8436</v>
      </c>
    </row>
    <row r="956" spans="1:26" x14ac:dyDescent="0.25">
      <c r="A956" s="62" t="s">
        <v>630</v>
      </c>
      <c r="B956" s="62" t="s">
        <v>1991</v>
      </c>
      <c r="C956" s="63"/>
      <c r="D956" s="64"/>
      <c r="E956" s="65"/>
      <c r="F956" s="66"/>
      <c r="G956" s="63"/>
      <c r="H956" s="67"/>
      <c r="I956" s="68"/>
      <c r="J956" s="68"/>
      <c r="K956" s="34"/>
      <c r="L956" s="75">
        <v>956</v>
      </c>
      <c r="M9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56" s="70"/>
      <c r="O956" s="77" t="s">
        <v>2366</v>
      </c>
      <c r="P956" s="79">
        <v>44067.163587962961</v>
      </c>
      <c r="Q956" s="77" t="s">
        <v>2760</v>
      </c>
      <c r="R956" s="80" t="s">
        <v>3733</v>
      </c>
      <c r="S956" s="77" t="s">
        <v>4267</v>
      </c>
      <c r="T956" s="77"/>
      <c r="U956" s="79">
        <v>44067.163587962961</v>
      </c>
      <c r="V956" s="80" t="s">
        <v>4822</v>
      </c>
      <c r="W956" s="77"/>
      <c r="X956" s="77"/>
      <c r="Y956" s="83" t="s">
        <v>6822</v>
      </c>
      <c r="Z956" s="83" t="s">
        <v>8436</v>
      </c>
    </row>
    <row r="957" spans="1:26" x14ac:dyDescent="0.25">
      <c r="A957" s="62" t="s">
        <v>631</v>
      </c>
      <c r="B957" s="62" t="s">
        <v>1864</v>
      </c>
      <c r="C957" s="63"/>
      <c r="D957" s="64"/>
      <c r="E957" s="65"/>
      <c r="F957" s="66"/>
      <c r="G957" s="63"/>
      <c r="H957" s="67"/>
      <c r="I957" s="68"/>
      <c r="J957" s="68"/>
      <c r="K957" s="34"/>
      <c r="L957" s="75">
        <v>957</v>
      </c>
      <c r="M9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57" s="70"/>
      <c r="O957" s="77" t="s">
        <v>2367</v>
      </c>
      <c r="P957" s="79">
        <v>44065.004247685189</v>
      </c>
      <c r="Q957" s="77" t="s">
        <v>2761</v>
      </c>
      <c r="R957" s="80" t="s">
        <v>3734</v>
      </c>
      <c r="S957" s="77" t="s">
        <v>4267</v>
      </c>
      <c r="T957" s="77"/>
      <c r="U957" s="79">
        <v>44065.004247685189</v>
      </c>
      <c r="V957" s="80" t="s">
        <v>4823</v>
      </c>
      <c r="W957" s="77"/>
      <c r="X957" s="77"/>
      <c r="Y957" s="83" t="s">
        <v>6823</v>
      </c>
      <c r="Z957" s="83" t="s">
        <v>7235</v>
      </c>
    </row>
    <row r="958" spans="1:26" x14ac:dyDescent="0.25">
      <c r="A958" s="62" t="s">
        <v>631</v>
      </c>
      <c r="B958" s="62" t="s">
        <v>1977</v>
      </c>
      <c r="C958" s="63"/>
      <c r="D958" s="64"/>
      <c r="E958" s="65"/>
      <c r="F958" s="66"/>
      <c r="G958" s="63"/>
      <c r="H958" s="67"/>
      <c r="I958" s="68"/>
      <c r="J958" s="68"/>
      <c r="K958" s="34"/>
      <c r="L958" s="75">
        <v>958</v>
      </c>
      <c r="M9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58" s="70"/>
      <c r="O958" s="77" t="s">
        <v>2367</v>
      </c>
      <c r="P958" s="79">
        <v>44067.163680555554</v>
      </c>
      <c r="Q958" s="77" t="s">
        <v>2762</v>
      </c>
      <c r="R958" s="80" t="s">
        <v>3735</v>
      </c>
      <c r="S958" s="77" t="s">
        <v>4267</v>
      </c>
      <c r="T958" s="77"/>
      <c r="U958" s="79">
        <v>44067.163680555554</v>
      </c>
      <c r="V958" s="80" t="s">
        <v>4824</v>
      </c>
      <c r="W958" s="77"/>
      <c r="X958" s="77"/>
      <c r="Y958" s="83" t="s">
        <v>6824</v>
      </c>
      <c r="Z958" s="83" t="s">
        <v>8437</v>
      </c>
    </row>
    <row r="959" spans="1:26" x14ac:dyDescent="0.25">
      <c r="A959" s="62" t="s">
        <v>631</v>
      </c>
      <c r="B959" s="62" t="s">
        <v>1991</v>
      </c>
      <c r="C959" s="63"/>
      <c r="D959" s="64"/>
      <c r="E959" s="65"/>
      <c r="F959" s="66"/>
      <c r="G959" s="63"/>
      <c r="H959" s="67"/>
      <c r="I959" s="68"/>
      <c r="J959" s="68"/>
      <c r="K959" s="34"/>
      <c r="L959" s="75">
        <v>959</v>
      </c>
      <c r="M9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59" s="70"/>
      <c r="O959" s="77" t="s">
        <v>2366</v>
      </c>
      <c r="P959" s="79">
        <v>44067.163680555554</v>
      </c>
      <c r="Q959" s="77" t="s">
        <v>2762</v>
      </c>
      <c r="R959" s="80" t="s">
        <v>3735</v>
      </c>
      <c r="S959" s="77" t="s">
        <v>4267</v>
      </c>
      <c r="T959" s="77"/>
      <c r="U959" s="79">
        <v>44067.163680555554</v>
      </c>
      <c r="V959" s="80" t="s">
        <v>4824</v>
      </c>
      <c r="W959" s="77"/>
      <c r="X959" s="77"/>
      <c r="Y959" s="83" t="s">
        <v>6824</v>
      </c>
      <c r="Z959" s="83" t="s">
        <v>8437</v>
      </c>
    </row>
    <row r="960" spans="1:26" x14ac:dyDescent="0.25">
      <c r="A960" s="62" t="s">
        <v>632</v>
      </c>
      <c r="B960" s="62" t="s">
        <v>1871</v>
      </c>
      <c r="C960" s="63"/>
      <c r="D960" s="64"/>
      <c r="E960" s="65"/>
      <c r="F960" s="66"/>
      <c r="G960" s="63"/>
      <c r="H960" s="67"/>
      <c r="I960" s="68"/>
      <c r="J960" s="68"/>
      <c r="K960" s="34"/>
      <c r="L960" s="75">
        <v>960</v>
      </c>
      <c r="M9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60" s="70"/>
      <c r="O960" s="77" t="s">
        <v>2367</v>
      </c>
      <c r="P960" s="79">
        <v>44066.826990740738</v>
      </c>
      <c r="Q960" s="77" t="s">
        <v>2763</v>
      </c>
      <c r="R960" s="80" t="s">
        <v>3736</v>
      </c>
      <c r="S960" s="77" t="s">
        <v>4267</v>
      </c>
      <c r="T960" s="77"/>
      <c r="U960" s="79">
        <v>44066.826990740738</v>
      </c>
      <c r="V960" s="80" t="s">
        <v>4825</v>
      </c>
      <c r="W960" s="77"/>
      <c r="X960" s="77"/>
      <c r="Y960" s="83" t="s">
        <v>6825</v>
      </c>
      <c r="Z960" s="83" t="s">
        <v>8375</v>
      </c>
    </row>
    <row r="961" spans="1:26" x14ac:dyDescent="0.25">
      <c r="A961" s="62" t="s">
        <v>632</v>
      </c>
      <c r="B961" s="62" t="s">
        <v>1872</v>
      </c>
      <c r="C961" s="63"/>
      <c r="D961" s="64"/>
      <c r="E961" s="65"/>
      <c r="F961" s="66"/>
      <c r="G961" s="63"/>
      <c r="H961" s="67"/>
      <c r="I961" s="68"/>
      <c r="J961" s="68"/>
      <c r="K961" s="34"/>
      <c r="L961" s="75">
        <v>961</v>
      </c>
      <c r="M9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61" s="70"/>
      <c r="O961" s="77" t="s">
        <v>2366</v>
      </c>
      <c r="P961" s="79">
        <v>44066.826990740738</v>
      </c>
      <c r="Q961" s="77" t="s">
        <v>2763</v>
      </c>
      <c r="R961" s="80" t="s">
        <v>3736</v>
      </c>
      <c r="S961" s="77" t="s">
        <v>4267</v>
      </c>
      <c r="T961" s="77"/>
      <c r="U961" s="79">
        <v>44066.826990740738</v>
      </c>
      <c r="V961" s="80" t="s">
        <v>4825</v>
      </c>
      <c r="W961" s="77"/>
      <c r="X961" s="77"/>
      <c r="Y961" s="83" t="s">
        <v>6825</v>
      </c>
      <c r="Z961" s="83" t="s">
        <v>8375</v>
      </c>
    </row>
    <row r="962" spans="1:26" x14ac:dyDescent="0.25">
      <c r="A962" s="62" t="s">
        <v>632</v>
      </c>
      <c r="B962" s="62" t="s">
        <v>1977</v>
      </c>
      <c r="C962" s="63"/>
      <c r="D962" s="64"/>
      <c r="E962" s="65"/>
      <c r="F962" s="66"/>
      <c r="G962" s="63"/>
      <c r="H962" s="67"/>
      <c r="I962" s="68"/>
      <c r="J962" s="68"/>
      <c r="K962" s="34"/>
      <c r="L962" s="75">
        <v>962</v>
      </c>
      <c r="M9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62" s="70"/>
      <c r="O962" s="77" t="s">
        <v>2367</v>
      </c>
      <c r="P962" s="79">
        <v>44067.164270833331</v>
      </c>
      <c r="Q962" s="77" t="s">
        <v>2764</v>
      </c>
      <c r="R962" s="80" t="s">
        <v>3737</v>
      </c>
      <c r="S962" s="77" t="s">
        <v>4267</v>
      </c>
      <c r="T962" s="77"/>
      <c r="U962" s="79">
        <v>44067.164270833331</v>
      </c>
      <c r="V962" s="80" t="s">
        <v>4826</v>
      </c>
      <c r="W962" s="77"/>
      <c r="X962" s="77"/>
      <c r="Y962" s="83" t="s">
        <v>6826</v>
      </c>
      <c r="Z962" s="83" t="s">
        <v>8437</v>
      </c>
    </row>
    <row r="963" spans="1:26" x14ac:dyDescent="0.25">
      <c r="A963" s="62" t="s">
        <v>632</v>
      </c>
      <c r="B963" s="62" t="s">
        <v>1991</v>
      </c>
      <c r="C963" s="63"/>
      <c r="D963" s="64"/>
      <c r="E963" s="65"/>
      <c r="F963" s="66"/>
      <c r="G963" s="63"/>
      <c r="H963" s="67"/>
      <c r="I963" s="68"/>
      <c r="J963" s="68"/>
      <c r="K963" s="34"/>
      <c r="L963" s="75">
        <v>963</v>
      </c>
      <c r="M9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63" s="70"/>
      <c r="O963" s="77" t="s">
        <v>2366</v>
      </c>
      <c r="P963" s="79">
        <v>44067.164270833331</v>
      </c>
      <c r="Q963" s="77" t="s">
        <v>2764</v>
      </c>
      <c r="R963" s="80" t="s">
        <v>3737</v>
      </c>
      <c r="S963" s="77" t="s">
        <v>4267</v>
      </c>
      <c r="T963" s="77"/>
      <c r="U963" s="79">
        <v>44067.164270833331</v>
      </c>
      <c r="V963" s="80" t="s">
        <v>4826</v>
      </c>
      <c r="W963" s="77"/>
      <c r="X963" s="77"/>
      <c r="Y963" s="83" t="s">
        <v>6826</v>
      </c>
      <c r="Z963" s="83" t="s">
        <v>8437</v>
      </c>
    </row>
    <row r="964" spans="1:26" x14ac:dyDescent="0.25">
      <c r="A964" s="62" t="s">
        <v>632</v>
      </c>
      <c r="B964" s="62" t="s">
        <v>1864</v>
      </c>
      <c r="C964" s="63"/>
      <c r="D964" s="64"/>
      <c r="E964" s="65"/>
      <c r="F964" s="66"/>
      <c r="G964" s="63"/>
      <c r="H964" s="67"/>
      <c r="I964" s="68"/>
      <c r="J964" s="68"/>
      <c r="K964" s="34"/>
      <c r="L964" s="75">
        <v>964</v>
      </c>
      <c r="M9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64" s="70"/>
      <c r="O964" s="77" t="s">
        <v>2366</v>
      </c>
      <c r="P964" s="79">
        <v>44067.164502314816</v>
      </c>
      <c r="Q964" s="77" t="s">
        <v>2765</v>
      </c>
      <c r="R964" s="80" t="s">
        <v>3738</v>
      </c>
      <c r="S964" s="77" t="s">
        <v>4267</v>
      </c>
      <c r="T964" s="77"/>
      <c r="U964" s="79">
        <v>44067.164502314816</v>
      </c>
      <c r="V964" s="80" t="s">
        <v>4827</v>
      </c>
      <c r="W964" s="77"/>
      <c r="X964" s="77"/>
      <c r="Y964" s="83" t="s">
        <v>6827</v>
      </c>
      <c r="Z964" s="83" t="s">
        <v>8435</v>
      </c>
    </row>
    <row r="965" spans="1:26" x14ac:dyDescent="0.25">
      <c r="A965" s="62" t="s">
        <v>633</v>
      </c>
      <c r="B965" s="62" t="s">
        <v>2051</v>
      </c>
      <c r="C965" s="63"/>
      <c r="D965" s="64"/>
      <c r="E965" s="65"/>
      <c r="F965" s="66"/>
      <c r="G965" s="63"/>
      <c r="H965" s="67"/>
      <c r="I965" s="68"/>
      <c r="J965" s="68"/>
      <c r="K965" s="34"/>
      <c r="L965" s="75">
        <v>965</v>
      </c>
      <c r="M9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65" s="70"/>
      <c r="O965" s="77" t="s">
        <v>2366</v>
      </c>
      <c r="P965" s="79">
        <v>44067.164895833332</v>
      </c>
      <c r="Q965" s="77" t="s">
        <v>2766</v>
      </c>
      <c r="R965" s="80" t="s">
        <v>3739</v>
      </c>
      <c r="S965" s="77" t="s">
        <v>4267</v>
      </c>
      <c r="T965" s="77"/>
      <c r="U965" s="79">
        <v>44067.164895833332</v>
      </c>
      <c r="V965" s="80" t="s">
        <v>4828</v>
      </c>
      <c r="W965" s="77"/>
      <c r="X965" s="77"/>
      <c r="Y965" s="83" t="s">
        <v>6828</v>
      </c>
      <c r="Z965" s="83" t="s">
        <v>8438</v>
      </c>
    </row>
    <row r="966" spans="1:26" x14ac:dyDescent="0.25">
      <c r="A966" s="62" t="s">
        <v>634</v>
      </c>
      <c r="B966" s="62" t="s">
        <v>2052</v>
      </c>
      <c r="C966" s="63"/>
      <c r="D966" s="64"/>
      <c r="E966" s="65"/>
      <c r="F966" s="66"/>
      <c r="G966" s="63"/>
      <c r="H966" s="67"/>
      <c r="I966" s="68"/>
      <c r="J966" s="68"/>
      <c r="K966" s="34"/>
      <c r="L966" s="75">
        <v>966</v>
      </c>
      <c r="M9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66" s="70"/>
      <c r="O966" s="77" t="s">
        <v>2367</v>
      </c>
      <c r="P966" s="79">
        <v>44067.164930555555</v>
      </c>
      <c r="Q966" s="77" t="s">
        <v>2767</v>
      </c>
      <c r="R966" s="80" t="s">
        <v>3740</v>
      </c>
      <c r="S966" s="77" t="s">
        <v>4267</v>
      </c>
      <c r="T966" s="77"/>
      <c r="U966" s="79">
        <v>44067.164930555555</v>
      </c>
      <c r="V966" s="80" t="s">
        <v>4829</v>
      </c>
      <c r="W966" s="77"/>
      <c r="X966" s="77"/>
      <c r="Y966" s="83" t="s">
        <v>6829</v>
      </c>
      <c r="Z966" s="83" t="s">
        <v>8439</v>
      </c>
    </row>
    <row r="967" spans="1:26" x14ac:dyDescent="0.25">
      <c r="A967" s="62" t="s">
        <v>634</v>
      </c>
      <c r="B967" s="62" t="s">
        <v>2053</v>
      </c>
      <c r="C967" s="63"/>
      <c r="D967" s="64"/>
      <c r="E967" s="65"/>
      <c r="F967" s="66"/>
      <c r="G967" s="63"/>
      <c r="H967" s="67"/>
      <c r="I967" s="68"/>
      <c r="J967" s="68"/>
      <c r="K967" s="34"/>
      <c r="L967" s="75">
        <v>967</v>
      </c>
      <c r="M9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67" s="70"/>
      <c r="O967" s="77" t="s">
        <v>2367</v>
      </c>
      <c r="P967" s="79">
        <v>44067.164930555555</v>
      </c>
      <c r="Q967" s="77" t="s">
        <v>2767</v>
      </c>
      <c r="R967" s="80" t="s">
        <v>3740</v>
      </c>
      <c r="S967" s="77" t="s">
        <v>4267</v>
      </c>
      <c r="T967" s="77"/>
      <c r="U967" s="79">
        <v>44067.164930555555</v>
      </c>
      <c r="V967" s="80" t="s">
        <v>4829</v>
      </c>
      <c r="W967" s="77"/>
      <c r="X967" s="77"/>
      <c r="Y967" s="83" t="s">
        <v>6829</v>
      </c>
      <c r="Z967" s="83" t="s">
        <v>8439</v>
      </c>
    </row>
    <row r="968" spans="1:26" x14ac:dyDescent="0.25">
      <c r="A968" s="62" t="s">
        <v>634</v>
      </c>
      <c r="B968" s="62" t="s">
        <v>2054</v>
      </c>
      <c r="C968" s="63"/>
      <c r="D968" s="64"/>
      <c r="E968" s="65"/>
      <c r="F968" s="66"/>
      <c r="G968" s="63"/>
      <c r="H968" s="67"/>
      <c r="I968" s="68"/>
      <c r="J968" s="68"/>
      <c r="K968" s="34"/>
      <c r="L968" s="75">
        <v>968</v>
      </c>
      <c r="M9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68" s="70"/>
      <c r="O968" s="77" t="s">
        <v>2367</v>
      </c>
      <c r="P968" s="79">
        <v>44067.164930555555</v>
      </c>
      <c r="Q968" s="77" t="s">
        <v>2767</v>
      </c>
      <c r="R968" s="80" t="s">
        <v>3740</v>
      </c>
      <c r="S968" s="77" t="s">
        <v>4267</v>
      </c>
      <c r="T968" s="77"/>
      <c r="U968" s="79">
        <v>44067.164930555555</v>
      </c>
      <c r="V968" s="80" t="s">
        <v>4829</v>
      </c>
      <c r="W968" s="77"/>
      <c r="X968" s="77"/>
      <c r="Y968" s="83" t="s">
        <v>6829</v>
      </c>
      <c r="Z968" s="83" t="s">
        <v>8439</v>
      </c>
    </row>
    <row r="969" spans="1:26" x14ac:dyDescent="0.25">
      <c r="A969" s="62" t="s">
        <v>634</v>
      </c>
      <c r="B969" s="62" t="s">
        <v>2055</v>
      </c>
      <c r="C969" s="63"/>
      <c r="D969" s="64"/>
      <c r="E969" s="65"/>
      <c r="F969" s="66"/>
      <c r="G969" s="63"/>
      <c r="H969" s="67"/>
      <c r="I969" s="68"/>
      <c r="J969" s="68"/>
      <c r="K969" s="34"/>
      <c r="L969" s="75">
        <v>969</v>
      </c>
      <c r="M9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69" s="70"/>
      <c r="O969" s="77" t="s">
        <v>2367</v>
      </c>
      <c r="P969" s="79">
        <v>44067.164930555555</v>
      </c>
      <c r="Q969" s="77" t="s">
        <v>2767</v>
      </c>
      <c r="R969" s="80" t="s">
        <v>3740</v>
      </c>
      <c r="S969" s="77" t="s">
        <v>4267</v>
      </c>
      <c r="T969" s="77"/>
      <c r="U969" s="79">
        <v>44067.164930555555</v>
      </c>
      <c r="V969" s="80" t="s">
        <v>4829</v>
      </c>
      <c r="W969" s="77"/>
      <c r="X969" s="77"/>
      <c r="Y969" s="83" t="s">
        <v>6829</v>
      </c>
      <c r="Z969" s="83" t="s">
        <v>8439</v>
      </c>
    </row>
    <row r="970" spans="1:26" x14ac:dyDescent="0.25">
      <c r="A970" s="62" t="s">
        <v>634</v>
      </c>
      <c r="B970" s="62" t="s">
        <v>2056</v>
      </c>
      <c r="C970" s="63"/>
      <c r="D970" s="64"/>
      <c r="E970" s="65"/>
      <c r="F970" s="66"/>
      <c r="G970" s="63"/>
      <c r="H970" s="67"/>
      <c r="I970" s="68"/>
      <c r="J970" s="68"/>
      <c r="K970" s="34"/>
      <c r="L970" s="75">
        <v>970</v>
      </c>
      <c r="M9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70" s="70"/>
      <c r="O970" s="77" t="s">
        <v>2367</v>
      </c>
      <c r="P970" s="79">
        <v>44067.164930555555</v>
      </c>
      <c r="Q970" s="77" t="s">
        <v>2767</v>
      </c>
      <c r="R970" s="80" t="s">
        <v>3740</v>
      </c>
      <c r="S970" s="77" t="s">
        <v>4267</v>
      </c>
      <c r="T970" s="77"/>
      <c r="U970" s="79">
        <v>44067.164930555555</v>
      </c>
      <c r="V970" s="80" t="s">
        <v>4829</v>
      </c>
      <c r="W970" s="77"/>
      <c r="X970" s="77"/>
      <c r="Y970" s="83" t="s">
        <v>6829</v>
      </c>
      <c r="Z970" s="83" t="s">
        <v>8439</v>
      </c>
    </row>
    <row r="971" spans="1:26" x14ac:dyDescent="0.25">
      <c r="A971" s="62" t="s">
        <v>634</v>
      </c>
      <c r="B971" s="62" t="s">
        <v>2057</v>
      </c>
      <c r="C971" s="63"/>
      <c r="D971" s="64"/>
      <c r="E971" s="65"/>
      <c r="F971" s="66"/>
      <c r="G971" s="63"/>
      <c r="H971" s="67"/>
      <c r="I971" s="68"/>
      <c r="J971" s="68"/>
      <c r="K971" s="34"/>
      <c r="L971" s="75">
        <v>971</v>
      </c>
      <c r="M9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71" s="70"/>
      <c r="O971" s="77" t="s">
        <v>2366</v>
      </c>
      <c r="P971" s="79">
        <v>44067.164930555555</v>
      </c>
      <c r="Q971" s="77" t="s">
        <v>2767</v>
      </c>
      <c r="R971" s="80" t="s">
        <v>3740</v>
      </c>
      <c r="S971" s="77" t="s">
        <v>4267</v>
      </c>
      <c r="T971" s="77"/>
      <c r="U971" s="79">
        <v>44067.164930555555</v>
      </c>
      <c r="V971" s="80" t="s">
        <v>4829</v>
      </c>
      <c r="W971" s="77"/>
      <c r="X971" s="77"/>
      <c r="Y971" s="83" t="s">
        <v>6829</v>
      </c>
      <c r="Z971" s="83" t="s">
        <v>8439</v>
      </c>
    </row>
    <row r="972" spans="1:26" x14ac:dyDescent="0.25">
      <c r="A972" s="62" t="s">
        <v>635</v>
      </c>
      <c r="B972" s="62" t="s">
        <v>635</v>
      </c>
      <c r="C972" s="63"/>
      <c r="D972" s="64"/>
      <c r="E972" s="65"/>
      <c r="F972" s="66"/>
      <c r="G972" s="63"/>
      <c r="H972" s="67"/>
      <c r="I972" s="68"/>
      <c r="J972" s="68"/>
      <c r="K972" s="34"/>
      <c r="L972" s="75">
        <v>972</v>
      </c>
      <c r="M9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72" s="70"/>
      <c r="O972" s="77" t="s">
        <v>178</v>
      </c>
      <c r="P972" s="79">
        <v>44067.165937500002</v>
      </c>
      <c r="Q972" s="77" t="s">
        <v>2768</v>
      </c>
      <c r="R972" s="80" t="s">
        <v>3741</v>
      </c>
      <c r="S972" s="77" t="s">
        <v>4267</v>
      </c>
      <c r="T972" s="77"/>
      <c r="U972" s="79">
        <v>44067.165937500002</v>
      </c>
      <c r="V972" s="80" t="s">
        <v>4830</v>
      </c>
      <c r="W972" s="77"/>
      <c r="X972" s="77"/>
      <c r="Y972" s="83" t="s">
        <v>6830</v>
      </c>
      <c r="Z972" s="77"/>
    </row>
    <row r="973" spans="1:26" x14ac:dyDescent="0.25">
      <c r="A973" s="62" t="s">
        <v>636</v>
      </c>
      <c r="B973" s="62" t="s">
        <v>2058</v>
      </c>
      <c r="C973" s="63"/>
      <c r="D973" s="64"/>
      <c r="E973" s="65"/>
      <c r="F973" s="66"/>
      <c r="G973" s="63"/>
      <c r="H973" s="67"/>
      <c r="I973" s="68"/>
      <c r="J973" s="68"/>
      <c r="K973" s="34"/>
      <c r="L973" s="75">
        <v>973</v>
      </c>
      <c r="M9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73" s="70"/>
      <c r="O973" s="77" t="s">
        <v>2366</v>
      </c>
      <c r="P973" s="79">
        <v>44067.167800925927</v>
      </c>
      <c r="Q973" s="77" t="s">
        <v>2769</v>
      </c>
      <c r="R973" s="80" t="s">
        <v>3742</v>
      </c>
      <c r="S973" s="77" t="s">
        <v>4267</v>
      </c>
      <c r="T973" s="77"/>
      <c r="U973" s="79">
        <v>44067.167800925927</v>
      </c>
      <c r="V973" s="80" t="s">
        <v>4831</v>
      </c>
      <c r="W973" s="77"/>
      <c r="X973" s="77"/>
      <c r="Y973" s="83" t="s">
        <v>6831</v>
      </c>
      <c r="Z973" s="83" t="s">
        <v>8440</v>
      </c>
    </row>
    <row r="974" spans="1:26" x14ac:dyDescent="0.25">
      <c r="A974" s="62" t="s">
        <v>636</v>
      </c>
      <c r="B974" s="62" t="s">
        <v>2059</v>
      </c>
      <c r="C974" s="63"/>
      <c r="D974" s="64"/>
      <c r="E974" s="65"/>
      <c r="F974" s="66"/>
      <c r="G974" s="63"/>
      <c r="H974" s="67"/>
      <c r="I974" s="68"/>
      <c r="J974" s="68"/>
      <c r="K974" s="34"/>
      <c r="L974" s="75">
        <v>974</v>
      </c>
      <c r="M9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74" s="70"/>
      <c r="O974" s="77" t="s">
        <v>2367</v>
      </c>
      <c r="P974" s="79">
        <v>44067.167800925927</v>
      </c>
      <c r="Q974" s="77" t="s">
        <v>2769</v>
      </c>
      <c r="R974" s="80" t="s">
        <v>3742</v>
      </c>
      <c r="S974" s="77" t="s">
        <v>4267</v>
      </c>
      <c r="T974" s="77"/>
      <c r="U974" s="79">
        <v>44067.167800925927</v>
      </c>
      <c r="V974" s="80" t="s">
        <v>4831</v>
      </c>
      <c r="W974" s="77"/>
      <c r="X974" s="77"/>
      <c r="Y974" s="83" t="s">
        <v>6831</v>
      </c>
      <c r="Z974" s="83" t="s">
        <v>8440</v>
      </c>
    </row>
    <row r="975" spans="1:26" x14ac:dyDescent="0.25">
      <c r="A975" s="62" t="s">
        <v>636</v>
      </c>
      <c r="B975" s="62" t="s">
        <v>2060</v>
      </c>
      <c r="C975" s="63"/>
      <c r="D975" s="64"/>
      <c r="E975" s="65"/>
      <c r="F975" s="66"/>
      <c r="G975" s="63"/>
      <c r="H975" s="67"/>
      <c r="I975" s="68"/>
      <c r="J975" s="68"/>
      <c r="K975" s="34"/>
      <c r="L975" s="75">
        <v>975</v>
      </c>
      <c r="M9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75" s="70"/>
      <c r="O975" s="77" t="s">
        <v>2367</v>
      </c>
      <c r="P975" s="79">
        <v>44067.167800925927</v>
      </c>
      <c r="Q975" s="77" t="s">
        <v>2769</v>
      </c>
      <c r="R975" s="80" t="s">
        <v>3742</v>
      </c>
      <c r="S975" s="77" t="s">
        <v>4267</v>
      </c>
      <c r="T975" s="77"/>
      <c r="U975" s="79">
        <v>44067.167800925927</v>
      </c>
      <c r="V975" s="80" t="s">
        <v>4831</v>
      </c>
      <c r="W975" s="77"/>
      <c r="X975" s="77"/>
      <c r="Y975" s="83" t="s">
        <v>6831</v>
      </c>
      <c r="Z975" s="83" t="s">
        <v>8440</v>
      </c>
    </row>
    <row r="976" spans="1:26" x14ac:dyDescent="0.25">
      <c r="A976" s="62" t="s">
        <v>637</v>
      </c>
      <c r="B976" s="62" t="s">
        <v>637</v>
      </c>
      <c r="C976" s="63"/>
      <c r="D976" s="64"/>
      <c r="E976" s="65"/>
      <c r="F976" s="66"/>
      <c r="G976" s="63"/>
      <c r="H976" s="67"/>
      <c r="I976" s="68"/>
      <c r="J976" s="68"/>
      <c r="K976" s="34"/>
      <c r="L976" s="75">
        <v>976</v>
      </c>
      <c r="M9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76" s="70"/>
      <c r="O976" s="77" t="s">
        <v>178</v>
      </c>
      <c r="P976" s="79">
        <v>44067.168298611112</v>
      </c>
      <c r="Q976" s="77" t="s">
        <v>2770</v>
      </c>
      <c r="R976" s="80" t="s">
        <v>3743</v>
      </c>
      <c r="S976" s="77" t="s">
        <v>4267</v>
      </c>
      <c r="T976" s="77"/>
      <c r="U976" s="79">
        <v>44067.168298611112</v>
      </c>
      <c r="V976" s="80" t="s">
        <v>4832</v>
      </c>
      <c r="W976" s="77"/>
      <c r="X976" s="77"/>
      <c r="Y976" s="83" t="s">
        <v>6832</v>
      </c>
      <c r="Z976" s="77"/>
    </row>
    <row r="977" spans="1:26" x14ac:dyDescent="0.25">
      <c r="A977" s="62" t="s">
        <v>638</v>
      </c>
      <c r="B977" s="62" t="s">
        <v>2061</v>
      </c>
      <c r="C977" s="63"/>
      <c r="D977" s="64"/>
      <c r="E977" s="65"/>
      <c r="F977" s="66"/>
      <c r="G977" s="63"/>
      <c r="H977" s="67"/>
      <c r="I977" s="68"/>
      <c r="J977" s="68"/>
      <c r="K977" s="34"/>
      <c r="L977" s="75">
        <v>977</v>
      </c>
      <c r="M9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77" s="70"/>
      <c r="O977" s="77" t="s">
        <v>2367</v>
      </c>
      <c r="P977" s="79">
        <v>44067.16951388889</v>
      </c>
      <c r="Q977" s="77" t="s">
        <v>2771</v>
      </c>
      <c r="R977" s="80" t="s">
        <v>3744</v>
      </c>
      <c r="S977" s="77" t="s">
        <v>4267</v>
      </c>
      <c r="T977" s="77"/>
      <c r="U977" s="79">
        <v>44067.16951388889</v>
      </c>
      <c r="V977" s="80" t="s">
        <v>4833</v>
      </c>
      <c r="W977" s="77"/>
      <c r="X977" s="77"/>
      <c r="Y977" s="83" t="s">
        <v>6833</v>
      </c>
      <c r="Z977" s="83" t="s">
        <v>8441</v>
      </c>
    </row>
    <row r="978" spans="1:26" x14ac:dyDescent="0.25">
      <c r="A978" s="62" t="s">
        <v>638</v>
      </c>
      <c r="B978" s="62" t="s">
        <v>2062</v>
      </c>
      <c r="C978" s="63"/>
      <c r="D978" s="64"/>
      <c r="E978" s="65"/>
      <c r="F978" s="66"/>
      <c r="G978" s="63"/>
      <c r="H978" s="67"/>
      <c r="I978" s="68"/>
      <c r="J978" s="68"/>
      <c r="K978" s="34"/>
      <c r="L978" s="75">
        <v>978</v>
      </c>
      <c r="M9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78" s="70"/>
      <c r="O978" s="77" t="s">
        <v>2367</v>
      </c>
      <c r="P978" s="79">
        <v>44067.16951388889</v>
      </c>
      <c r="Q978" s="77" t="s">
        <v>2771</v>
      </c>
      <c r="R978" s="80" t="s">
        <v>3744</v>
      </c>
      <c r="S978" s="77" t="s">
        <v>4267</v>
      </c>
      <c r="T978" s="77"/>
      <c r="U978" s="79">
        <v>44067.16951388889</v>
      </c>
      <c r="V978" s="80" t="s">
        <v>4833</v>
      </c>
      <c r="W978" s="77"/>
      <c r="X978" s="77"/>
      <c r="Y978" s="83" t="s">
        <v>6833</v>
      </c>
      <c r="Z978" s="83" t="s">
        <v>8441</v>
      </c>
    </row>
    <row r="979" spans="1:26" x14ac:dyDescent="0.25">
      <c r="A979" s="62" t="s">
        <v>638</v>
      </c>
      <c r="B979" s="62" t="s">
        <v>1895</v>
      </c>
      <c r="C979" s="63"/>
      <c r="D979" s="64"/>
      <c r="E979" s="65"/>
      <c r="F979" s="66"/>
      <c r="G979" s="63"/>
      <c r="H979" s="67"/>
      <c r="I979" s="68"/>
      <c r="J979" s="68"/>
      <c r="K979" s="34"/>
      <c r="L979" s="75">
        <v>979</v>
      </c>
      <c r="M9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79" s="70"/>
      <c r="O979" s="77" t="s">
        <v>2366</v>
      </c>
      <c r="P979" s="79">
        <v>44067.167604166665</v>
      </c>
      <c r="Q979" s="77" t="s">
        <v>2772</v>
      </c>
      <c r="R979" s="80" t="s">
        <v>3745</v>
      </c>
      <c r="S979" s="77" t="s">
        <v>4267</v>
      </c>
      <c r="T979" s="77"/>
      <c r="U979" s="79">
        <v>44067.167604166665</v>
      </c>
      <c r="V979" s="80" t="s">
        <v>4834</v>
      </c>
      <c r="W979" s="77"/>
      <c r="X979" s="77"/>
      <c r="Y979" s="83" t="s">
        <v>6834</v>
      </c>
      <c r="Z979" s="83" t="s">
        <v>8442</v>
      </c>
    </row>
    <row r="980" spans="1:26" x14ac:dyDescent="0.25">
      <c r="A980" s="62" t="s">
        <v>638</v>
      </c>
      <c r="B980" s="62" t="s">
        <v>1895</v>
      </c>
      <c r="C980" s="63"/>
      <c r="D980" s="64"/>
      <c r="E980" s="65"/>
      <c r="F980" s="66"/>
      <c r="G980" s="63"/>
      <c r="H980" s="67"/>
      <c r="I980" s="68"/>
      <c r="J980" s="68"/>
      <c r="K980" s="34"/>
      <c r="L980" s="75">
        <v>980</v>
      </c>
      <c r="M9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80" s="70"/>
      <c r="O980" s="77" t="s">
        <v>2366</v>
      </c>
      <c r="P980" s="79">
        <v>44067.16951388889</v>
      </c>
      <c r="Q980" s="77" t="s">
        <v>2771</v>
      </c>
      <c r="R980" s="80" t="s">
        <v>3744</v>
      </c>
      <c r="S980" s="77" t="s">
        <v>4267</v>
      </c>
      <c r="T980" s="77"/>
      <c r="U980" s="79">
        <v>44067.16951388889</v>
      </c>
      <c r="V980" s="80" t="s">
        <v>4833</v>
      </c>
      <c r="W980" s="77"/>
      <c r="X980" s="77"/>
      <c r="Y980" s="83" t="s">
        <v>6833</v>
      </c>
      <c r="Z980" s="83" t="s">
        <v>8441</v>
      </c>
    </row>
    <row r="981" spans="1:26" x14ac:dyDescent="0.25">
      <c r="A981" s="62" t="s">
        <v>639</v>
      </c>
      <c r="B981" s="62" t="s">
        <v>639</v>
      </c>
      <c r="C981" s="63"/>
      <c r="D981" s="64"/>
      <c r="E981" s="65"/>
      <c r="F981" s="66"/>
      <c r="G981" s="63"/>
      <c r="H981" s="67"/>
      <c r="I981" s="68"/>
      <c r="J981" s="68"/>
      <c r="K981" s="34"/>
      <c r="L981" s="75">
        <v>981</v>
      </c>
      <c r="M9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81" s="70"/>
      <c r="O981" s="77" t="s">
        <v>178</v>
      </c>
      <c r="P981" s="79">
        <v>44067.008935185186</v>
      </c>
      <c r="Q981" s="77" t="s">
        <v>2773</v>
      </c>
      <c r="R981" s="80" t="s">
        <v>3746</v>
      </c>
      <c r="S981" s="77" t="s">
        <v>4267</v>
      </c>
      <c r="T981" s="77"/>
      <c r="U981" s="79">
        <v>44067.008935185186</v>
      </c>
      <c r="V981" s="80" t="s">
        <v>4835</v>
      </c>
      <c r="W981" s="77"/>
      <c r="X981" s="77"/>
      <c r="Y981" s="83" t="s">
        <v>6835</v>
      </c>
      <c r="Z981" s="77"/>
    </row>
    <row r="982" spans="1:26" x14ac:dyDescent="0.25">
      <c r="A982" s="62" t="s">
        <v>639</v>
      </c>
      <c r="B982" s="62" t="s">
        <v>639</v>
      </c>
      <c r="C982" s="63"/>
      <c r="D982" s="64"/>
      <c r="E982" s="65"/>
      <c r="F982" s="66"/>
      <c r="G982" s="63"/>
      <c r="H982" s="67"/>
      <c r="I982" s="68"/>
      <c r="J982" s="68"/>
      <c r="K982" s="34"/>
      <c r="L982" s="75">
        <v>982</v>
      </c>
      <c r="M9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82" s="70"/>
      <c r="O982" s="77" t="s">
        <v>178</v>
      </c>
      <c r="P982" s="79">
        <v>44067.168009259258</v>
      </c>
      <c r="Q982" s="77" t="s">
        <v>2774</v>
      </c>
      <c r="R982" s="80" t="s">
        <v>3747</v>
      </c>
      <c r="S982" s="77" t="s">
        <v>4267</v>
      </c>
      <c r="T982" s="77"/>
      <c r="U982" s="79">
        <v>44067.168009259258</v>
      </c>
      <c r="V982" s="80" t="s">
        <v>4836</v>
      </c>
      <c r="W982" s="77"/>
      <c r="X982" s="77"/>
      <c r="Y982" s="83" t="s">
        <v>6836</v>
      </c>
      <c r="Z982" s="77"/>
    </row>
    <row r="983" spans="1:26" x14ac:dyDescent="0.25">
      <c r="A983" s="62" t="s">
        <v>639</v>
      </c>
      <c r="B983" s="62" t="s">
        <v>1864</v>
      </c>
      <c r="C983" s="63"/>
      <c r="D983" s="64"/>
      <c r="E983" s="65"/>
      <c r="F983" s="66"/>
      <c r="G983" s="63"/>
      <c r="H983" s="67"/>
      <c r="I983" s="68"/>
      <c r="J983" s="68"/>
      <c r="K983" s="34"/>
      <c r="L983" s="75">
        <v>983</v>
      </c>
      <c r="M9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83" s="70"/>
      <c r="O983" s="77" t="s">
        <v>2366</v>
      </c>
      <c r="P983" s="79">
        <v>44067.169664351852</v>
      </c>
      <c r="Q983" s="77" t="s">
        <v>2775</v>
      </c>
      <c r="R983" s="80" t="s">
        <v>3748</v>
      </c>
      <c r="S983" s="77" t="s">
        <v>4267</v>
      </c>
      <c r="T983" s="77"/>
      <c r="U983" s="79">
        <v>44067.169664351852</v>
      </c>
      <c r="V983" s="80" t="s">
        <v>4837</v>
      </c>
      <c r="W983" s="77"/>
      <c r="X983" s="77"/>
      <c r="Y983" s="83" t="s">
        <v>6837</v>
      </c>
      <c r="Z983" s="83" t="s">
        <v>8435</v>
      </c>
    </row>
    <row r="984" spans="1:26" x14ac:dyDescent="0.25">
      <c r="A984" s="62" t="s">
        <v>640</v>
      </c>
      <c r="B984" s="62" t="s">
        <v>604</v>
      </c>
      <c r="C984" s="63"/>
      <c r="D984" s="64"/>
      <c r="E984" s="65"/>
      <c r="F984" s="66"/>
      <c r="G984" s="63"/>
      <c r="H984" s="67"/>
      <c r="I984" s="68"/>
      <c r="J984" s="68"/>
      <c r="K984" s="34"/>
      <c r="L984" s="75">
        <v>984</v>
      </c>
      <c r="M9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84" s="70"/>
      <c r="O984" s="77" t="s">
        <v>2367</v>
      </c>
      <c r="P984" s="79">
        <v>44067.172314814816</v>
      </c>
      <c r="Q984" s="77" t="s">
        <v>2734</v>
      </c>
      <c r="R984" s="77"/>
      <c r="S984" s="77"/>
      <c r="T984" s="77"/>
      <c r="U984" s="79">
        <v>44067.172314814816</v>
      </c>
      <c r="V984" s="80" t="s">
        <v>4838</v>
      </c>
      <c r="W984" s="77"/>
      <c r="X984" s="77"/>
      <c r="Y984" s="83" t="s">
        <v>6838</v>
      </c>
      <c r="Z984" s="77"/>
    </row>
    <row r="985" spans="1:26" x14ac:dyDescent="0.25">
      <c r="A985" s="62" t="s">
        <v>641</v>
      </c>
      <c r="B985" s="62" t="s">
        <v>1895</v>
      </c>
      <c r="C985" s="63"/>
      <c r="D985" s="64"/>
      <c r="E985" s="65"/>
      <c r="F985" s="66"/>
      <c r="G985" s="63"/>
      <c r="H985" s="67"/>
      <c r="I985" s="68"/>
      <c r="J985" s="68"/>
      <c r="K985" s="34"/>
      <c r="L985" s="75">
        <v>985</v>
      </c>
      <c r="M9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85" s="70"/>
      <c r="O985" s="77" t="s">
        <v>2366</v>
      </c>
      <c r="P985" s="79">
        <v>44067.173078703701</v>
      </c>
      <c r="Q985" s="77" t="s">
        <v>2776</v>
      </c>
      <c r="R985" s="80" t="s">
        <v>3749</v>
      </c>
      <c r="S985" s="77" t="s">
        <v>4267</v>
      </c>
      <c r="T985" s="77"/>
      <c r="U985" s="79">
        <v>44067.173078703701</v>
      </c>
      <c r="V985" s="80" t="s">
        <v>4839</v>
      </c>
      <c r="W985" s="77"/>
      <c r="X985" s="77"/>
      <c r="Y985" s="83" t="s">
        <v>6839</v>
      </c>
      <c r="Z985" s="83" t="s">
        <v>8442</v>
      </c>
    </row>
    <row r="986" spans="1:26" x14ac:dyDescent="0.25">
      <c r="A986" s="62" t="s">
        <v>642</v>
      </c>
      <c r="B986" s="62" t="s">
        <v>642</v>
      </c>
      <c r="C986" s="63"/>
      <c r="D986" s="64"/>
      <c r="E986" s="65"/>
      <c r="F986" s="66"/>
      <c r="G986" s="63"/>
      <c r="H986" s="67"/>
      <c r="I986" s="68"/>
      <c r="J986" s="68"/>
      <c r="K986" s="34"/>
      <c r="L986" s="75">
        <v>986</v>
      </c>
      <c r="M9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86" s="70"/>
      <c r="O986" s="77" t="s">
        <v>178</v>
      </c>
      <c r="P986" s="79">
        <v>44067.178020833337</v>
      </c>
      <c r="Q986" s="77" t="s">
        <v>2777</v>
      </c>
      <c r="R986" s="80" t="s">
        <v>3750</v>
      </c>
      <c r="S986" s="77" t="s">
        <v>4267</v>
      </c>
      <c r="T986" s="77"/>
      <c r="U986" s="79">
        <v>44067.178020833337</v>
      </c>
      <c r="V986" s="80" t="s">
        <v>4840</v>
      </c>
      <c r="W986" s="77"/>
      <c r="X986" s="77"/>
      <c r="Y986" s="83" t="s">
        <v>6840</v>
      </c>
      <c r="Z986" s="77"/>
    </row>
    <row r="987" spans="1:26" x14ac:dyDescent="0.25">
      <c r="A987" s="62" t="s">
        <v>643</v>
      </c>
      <c r="B987" s="62" t="s">
        <v>1864</v>
      </c>
      <c r="C987" s="63"/>
      <c r="D987" s="64"/>
      <c r="E987" s="65"/>
      <c r="F987" s="66"/>
      <c r="G987" s="63"/>
      <c r="H987" s="67"/>
      <c r="I987" s="68"/>
      <c r="J987" s="68"/>
      <c r="K987" s="34"/>
      <c r="L987" s="75">
        <v>987</v>
      </c>
      <c r="M9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87" s="70"/>
      <c r="O987" s="77" t="s">
        <v>2367</v>
      </c>
      <c r="P987" s="79">
        <v>44067.21466435185</v>
      </c>
      <c r="Q987" s="77" t="s">
        <v>2778</v>
      </c>
      <c r="R987" s="77"/>
      <c r="S987" s="77"/>
      <c r="T987" s="77"/>
      <c r="U987" s="79">
        <v>44067.21466435185</v>
      </c>
      <c r="V987" s="80" t="s">
        <v>4841</v>
      </c>
      <c r="W987" s="77"/>
      <c r="X987" s="77"/>
      <c r="Y987" s="83" t="s">
        <v>6841</v>
      </c>
      <c r="Z987" s="77"/>
    </row>
    <row r="988" spans="1:26" x14ac:dyDescent="0.25">
      <c r="A988" s="62" t="s">
        <v>643</v>
      </c>
      <c r="B988" s="62" t="s">
        <v>670</v>
      </c>
      <c r="C988" s="63"/>
      <c r="D988" s="64"/>
      <c r="E988" s="65"/>
      <c r="F988" s="66"/>
      <c r="G988" s="63"/>
      <c r="H988" s="67"/>
      <c r="I988" s="68"/>
      <c r="J988" s="68"/>
      <c r="K988" s="34"/>
      <c r="L988" s="75">
        <v>988</v>
      </c>
      <c r="M9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88" s="70"/>
      <c r="O988" s="77" t="s">
        <v>2367</v>
      </c>
      <c r="P988" s="79">
        <v>44067.21466435185</v>
      </c>
      <c r="Q988" s="77" t="s">
        <v>2778</v>
      </c>
      <c r="R988" s="77"/>
      <c r="S988" s="77"/>
      <c r="T988" s="77"/>
      <c r="U988" s="79">
        <v>44067.21466435185</v>
      </c>
      <c r="V988" s="80" t="s">
        <v>4841</v>
      </c>
      <c r="W988" s="77"/>
      <c r="X988" s="77"/>
      <c r="Y988" s="83" t="s">
        <v>6841</v>
      </c>
      <c r="Z988" s="77"/>
    </row>
    <row r="989" spans="1:26" x14ac:dyDescent="0.25">
      <c r="A989" s="62" t="s">
        <v>644</v>
      </c>
      <c r="B989" s="62" t="s">
        <v>2063</v>
      </c>
      <c r="C989" s="63"/>
      <c r="D989" s="64"/>
      <c r="E989" s="65"/>
      <c r="F989" s="66"/>
      <c r="G989" s="63"/>
      <c r="H989" s="67"/>
      <c r="I989" s="68"/>
      <c r="J989" s="68"/>
      <c r="K989" s="34"/>
      <c r="L989" s="75">
        <v>989</v>
      </c>
      <c r="M9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89" s="70"/>
      <c r="O989" s="77" t="s">
        <v>2366</v>
      </c>
      <c r="P989" s="79">
        <v>44065.215092592596</v>
      </c>
      <c r="Q989" s="77" t="s">
        <v>2779</v>
      </c>
      <c r="R989" s="80" t="s">
        <v>3751</v>
      </c>
      <c r="S989" s="77" t="s">
        <v>4267</v>
      </c>
      <c r="T989" s="77"/>
      <c r="U989" s="79">
        <v>44065.215092592596</v>
      </c>
      <c r="V989" s="80" t="s">
        <v>4842</v>
      </c>
      <c r="W989" s="77"/>
      <c r="X989" s="77"/>
      <c r="Y989" s="83" t="s">
        <v>6842</v>
      </c>
      <c r="Z989" s="83" t="s">
        <v>8443</v>
      </c>
    </row>
    <row r="990" spans="1:26" x14ac:dyDescent="0.25">
      <c r="A990" s="62" t="s">
        <v>644</v>
      </c>
      <c r="B990" s="62" t="s">
        <v>2064</v>
      </c>
      <c r="C990" s="63"/>
      <c r="D990" s="64"/>
      <c r="E990" s="65"/>
      <c r="F990" s="66"/>
      <c r="G990" s="63"/>
      <c r="H990" s="67"/>
      <c r="I990" s="68"/>
      <c r="J990" s="68"/>
      <c r="K990" s="34"/>
      <c r="L990" s="75">
        <v>990</v>
      </c>
      <c r="M9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90" s="70"/>
      <c r="O990" s="77" t="s">
        <v>2366</v>
      </c>
      <c r="P990" s="79">
        <v>44067.218761574077</v>
      </c>
      <c r="Q990" s="77" t="s">
        <v>2780</v>
      </c>
      <c r="R990" s="80" t="s">
        <v>3752</v>
      </c>
      <c r="S990" s="77" t="s">
        <v>4267</v>
      </c>
      <c r="T990" s="77"/>
      <c r="U990" s="79">
        <v>44067.218761574077</v>
      </c>
      <c r="V990" s="80" t="s">
        <v>4843</v>
      </c>
      <c r="W990" s="77"/>
      <c r="X990" s="77"/>
      <c r="Y990" s="83" t="s">
        <v>6843</v>
      </c>
      <c r="Z990" s="83" t="s">
        <v>8444</v>
      </c>
    </row>
    <row r="991" spans="1:26" x14ac:dyDescent="0.25">
      <c r="A991" s="62" t="s">
        <v>644</v>
      </c>
      <c r="B991" s="62" t="s">
        <v>2065</v>
      </c>
      <c r="C991" s="63"/>
      <c r="D991" s="64"/>
      <c r="E991" s="65"/>
      <c r="F991" s="66"/>
      <c r="G991" s="63"/>
      <c r="H991" s="67"/>
      <c r="I991" s="68"/>
      <c r="J991" s="68"/>
      <c r="K991" s="34"/>
      <c r="L991" s="75">
        <v>991</v>
      </c>
      <c r="M9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91" s="70"/>
      <c r="O991" s="77" t="s">
        <v>2367</v>
      </c>
      <c r="P991" s="79">
        <v>44067.218761574077</v>
      </c>
      <c r="Q991" s="77" t="s">
        <v>2780</v>
      </c>
      <c r="R991" s="80" t="s">
        <v>3752</v>
      </c>
      <c r="S991" s="77" t="s">
        <v>4267</v>
      </c>
      <c r="T991" s="77"/>
      <c r="U991" s="79">
        <v>44067.218761574077</v>
      </c>
      <c r="V991" s="80" t="s">
        <v>4843</v>
      </c>
      <c r="W991" s="77"/>
      <c r="X991" s="77"/>
      <c r="Y991" s="83" t="s">
        <v>6843</v>
      </c>
      <c r="Z991" s="83" t="s">
        <v>8444</v>
      </c>
    </row>
    <row r="992" spans="1:26" x14ac:dyDescent="0.25">
      <c r="A992" s="62" t="s">
        <v>644</v>
      </c>
      <c r="B992" s="62" t="s">
        <v>2065</v>
      </c>
      <c r="C992" s="63"/>
      <c r="D992" s="64"/>
      <c r="E992" s="65"/>
      <c r="F992" s="66"/>
      <c r="G992" s="63"/>
      <c r="H992" s="67"/>
      <c r="I992" s="68"/>
      <c r="J992" s="68"/>
      <c r="K992" s="34"/>
      <c r="L992" s="75">
        <v>992</v>
      </c>
      <c r="M9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92" s="70"/>
      <c r="O992" s="77" t="s">
        <v>2366</v>
      </c>
      <c r="P992" s="79">
        <v>44067.218854166669</v>
      </c>
      <c r="Q992" s="77" t="s">
        <v>2781</v>
      </c>
      <c r="R992" s="80" t="s">
        <v>3753</v>
      </c>
      <c r="S992" s="77" t="s">
        <v>4267</v>
      </c>
      <c r="T992" s="77"/>
      <c r="U992" s="79">
        <v>44067.218854166669</v>
      </c>
      <c r="V992" s="80" t="s">
        <v>4844</v>
      </c>
      <c r="W992" s="77"/>
      <c r="X992" s="77"/>
      <c r="Y992" s="83" t="s">
        <v>6844</v>
      </c>
      <c r="Z992" s="83" t="s">
        <v>8445</v>
      </c>
    </row>
    <row r="993" spans="1:26" x14ac:dyDescent="0.25">
      <c r="A993" s="62" t="s">
        <v>645</v>
      </c>
      <c r="B993" s="62" t="s">
        <v>2066</v>
      </c>
      <c r="C993" s="63"/>
      <c r="D993" s="64"/>
      <c r="E993" s="65"/>
      <c r="F993" s="66"/>
      <c r="G993" s="63"/>
      <c r="H993" s="67"/>
      <c r="I993" s="68"/>
      <c r="J993" s="68"/>
      <c r="K993" s="34"/>
      <c r="L993" s="75">
        <v>993</v>
      </c>
      <c r="M9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93" s="70"/>
      <c r="O993" s="77" t="s">
        <v>2367</v>
      </c>
      <c r="P993" s="79">
        <v>44067.22246527778</v>
      </c>
      <c r="Q993" s="77" t="s">
        <v>2782</v>
      </c>
      <c r="R993" s="80" t="s">
        <v>3754</v>
      </c>
      <c r="S993" s="77" t="s">
        <v>4267</v>
      </c>
      <c r="T993" s="77"/>
      <c r="U993" s="79">
        <v>44067.22246527778</v>
      </c>
      <c r="V993" s="80" t="s">
        <v>4845</v>
      </c>
      <c r="W993" s="77"/>
      <c r="X993" s="77"/>
      <c r="Y993" s="83" t="s">
        <v>6845</v>
      </c>
      <c r="Z993" s="83" t="s">
        <v>8446</v>
      </c>
    </row>
    <row r="994" spans="1:26" x14ac:dyDescent="0.25">
      <c r="A994" s="62" t="s">
        <v>645</v>
      </c>
      <c r="B994" s="62" t="s">
        <v>2059</v>
      </c>
      <c r="C994" s="63"/>
      <c r="D994" s="64"/>
      <c r="E994" s="65"/>
      <c r="F994" s="66"/>
      <c r="G994" s="63"/>
      <c r="H994" s="67"/>
      <c r="I994" s="68"/>
      <c r="J994" s="68"/>
      <c r="K994" s="34"/>
      <c r="L994" s="75">
        <v>994</v>
      </c>
      <c r="M9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94" s="70"/>
      <c r="O994" s="77" t="s">
        <v>2366</v>
      </c>
      <c r="P994" s="79">
        <v>44067.22246527778</v>
      </c>
      <c r="Q994" s="77" t="s">
        <v>2782</v>
      </c>
      <c r="R994" s="80" t="s">
        <v>3754</v>
      </c>
      <c r="S994" s="77" t="s">
        <v>4267</v>
      </c>
      <c r="T994" s="77"/>
      <c r="U994" s="79">
        <v>44067.22246527778</v>
      </c>
      <c r="V994" s="80" t="s">
        <v>4845</v>
      </c>
      <c r="W994" s="77"/>
      <c r="X994" s="77"/>
      <c r="Y994" s="83" t="s">
        <v>6845</v>
      </c>
      <c r="Z994" s="83" t="s">
        <v>8446</v>
      </c>
    </row>
    <row r="995" spans="1:26" x14ac:dyDescent="0.25">
      <c r="A995" s="62" t="s">
        <v>646</v>
      </c>
      <c r="B995" s="62" t="s">
        <v>2067</v>
      </c>
      <c r="C995" s="63"/>
      <c r="D995" s="64"/>
      <c r="E995" s="65"/>
      <c r="F995" s="66"/>
      <c r="G995" s="63"/>
      <c r="H995" s="67"/>
      <c r="I995" s="68"/>
      <c r="J995" s="68"/>
      <c r="K995" s="34"/>
      <c r="L995" s="75">
        <v>995</v>
      </c>
      <c r="M9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95" s="70"/>
      <c r="O995" s="77" t="s">
        <v>2367</v>
      </c>
      <c r="P995" s="79">
        <v>44067.224074074074</v>
      </c>
      <c r="Q995" s="77" t="s">
        <v>2783</v>
      </c>
      <c r="R995" s="80" t="s">
        <v>3755</v>
      </c>
      <c r="S995" s="77" t="s">
        <v>4267</v>
      </c>
      <c r="T995" s="77"/>
      <c r="U995" s="79">
        <v>44067.224074074074</v>
      </c>
      <c r="V995" s="80" t="s">
        <v>4846</v>
      </c>
      <c r="W995" s="77"/>
      <c r="X995" s="77"/>
      <c r="Y995" s="83" t="s">
        <v>6846</v>
      </c>
      <c r="Z995" s="83" t="s">
        <v>8447</v>
      </c>
    </row>
    <row r="996" spans="1:26" x14ac:dyDescent="0.25">
      <c r="A996" s="62" t="s">
        <v>646</v>
      </c>
      <c r="B996" s="62" t="s">
        <v>2059</v>
      </c>
      <c r="C996" s="63"/>
      <c r="D996" s="64"/>
      <c r="E996" s="65"/>
      <c r="F996" s="66"/>
      <c r="G996" s="63"/>
      <c r="H996" s="67"/>
      <c r="I996" s="68"/>
      <c r="J996" s="68"/>
      <c r="K996" s="34"/>
      <c r="L996" s="75">
        <v>996</v>
      </c>
      <c r="M9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96" s="70"/>
      <c r="O996" s="77" t="s">
        <v>2366</v>
      </c>
      <c r="P996" s="79">
        <v>44067.224074074074</v>
      </c>
      <c r="Q996" s="77" t="s">
        <v>2783</v>
      </c>
      <c r="R996" s="80" t="s">
        <v>3755</v>
      </c>
      <c r="S996" s="77" t="s">
        <v>4267</v>
      </c>
      <c r="T996" s="77"/>
      <c r="U996" s="79">
        <v>44067.224074074074</v>
      </c>
      <c r="V996" s="80" t="s">
        <v>4846</v>
      </c>
      <c r="W996" s="77"/>
      <c r="X996" s="77"/>
      <c r="Y996" s="83" t="s">
        <v>6846</v>
      </c>
      <c r="Z996" s="83" t="s">
        <v>8447</v>
      </c>
    </row>
    <row r="997" spans="1:26" x14ac:dyDescent="0.25">
      <c r="A997" s="62" t="s">
        <v>647</v>
      </c>
      <c r="B997" s="62" t="s">
        <v>2067</v>
      </c>
      <c r="C997" s="63"/>
      <c r="D997" s="64"/>
      <c r="E997" s="65"/>
      <c r="F997" s="66"/>
      <c r="G997" s="63"/>
      <c r="H997" s="67"/>
      <c r="I997" s="68"/>
      <c r="J997" s="68"/>
      <c r="K997" s="34"/>
      <c r="L997" s="75">
        <v>997</v>
      </c>
      <c r="M9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97" s="70"/>
      <c r="O997" s="77" t="s">
        <v>2367</v>
      </c>
      <c r="P997" s="79">
        <v>44067.224178240744</v>
      </c>
      <c r="Q997" s="77" t="s">
        <v>2784</v>
      </c>
      <c r="R997" s="80" t="s">
        <v>3756</v>
      </c>
      <c r="S997" s="77" t="s">
        <v>4267</v>
      </c>
      <c r="T997" s="77"/>
      <c r="U997" s="79">
        <v>44067.224178240744</v>
      </c>
      <c r="V997" s="80" t="s">
        <v>4847</v>
      </c>
      <c r="W997" s="77"/>
      <c r="X997" s="77"/>
      <c r="Y997" s="83" t="s">
        <v>6847</v>
      </c>
      <c r="Z997" s="83" t="s">
        <v>7212</v>
      </c>
    </row>
    <row r="998" spans="1:26" x14ac:dyDescent="0.25">
      <c r="A998" s="62" t="s">
        <v>647</v>
      </c>
      <c r="B998" s="62" t="s">
        <v>2059</v>
      </c>
      <c r="C998" s="63"/>
      <c r="D998" s="64"/>
      <c r="E998" s="65"/>
      <c r="F998" s="66"/>
      <c r="G998" s="63"/>
      <c r="H998" s="67"/>
      <c r="I998" s="68"/>
      <c r="J998" s="68"/>
      <c r="K998" s="34"/>
      <c r="L998" s="75">
        <v>998</v>
      </c>
      <c r="M9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98" s="70"/>
      <c r="O998" s="77" t="s">
        <v>2367</v>
      </c>
      <c r="P998" s="79">
        <v>44067.224178240744</v>
      </c>
      <c r="Q998" s="77" t="s">
        <v>2784</v>
      </c>
      <c r="R998" s="80" t="s">
        <v>3756</v>
      </c>
      <c r="S998" s="77" t="s">
        <v>4267</v>
      </c>
      <c r="T998" s="77"/>
      <c r="U998" s="79">
        <v>44067.224178240744</v>
      </c>
      <c r="V998" s="80" t="s">
        <v>4847</v>
      </c>
      <c r="W998" s="77"/>
      <c r="X998" s="77"/>
      <c r="Y998" s="83" t="s">
        <v>6847</v>
      </c>
      <c r="Z998" s="83" t="s">
        <v>7212</v>
      </c>
    </row>
    <row r="999" spans="1:26" x14ac:dyDescent="0.25">
      <c r="A999" s="62" t="s">
        <v>647</v>
      </c>
      <c r="B999" s="62" t="s">
        <v>652</v>
      </c>
      <c r="C999" s="63"/>
      <c r="D999" s="64"/>
      <c r="E999" s="65"/>
      <c r="F999" s="66"/>
      <c r="G999" s="63"/>
      <c r="H999" s="67"/>
      <c r="I999" s="68"/>
      <c r="J999" s="68"/>
      <c r="K999" s="34"/>
      <c r="L999" s="75">
        <v>999</v>
      </c>
      <c r="M9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999" s="70"/>
      <c r="O999" s="77" t="s">
        <v>2366</v>
      </c>
      <c r="P999" s="79">
        <v>44067.224178240744</v>
      </c>
      <c r="Q999" s="77" t="s">
        <v>2784</v>
      </c>
      <c r="R999" s="80" t="s">
        <v>3756</v>
      </c>
      <c r="S999" s="77" t="s">
        <v>4267</v>
      </c>
      <c r="T999" s="77"/>
      <c r="U999" s="79">
        <v>44067.224178240744</v>
      </c>
      <c r="V999" s="80" t="s">
        <v>4847</v>
      </c>
      <c r="W999" s="77"/>
      <c r="X999" s="77"/>
      <c r="Y999" s="83" t="s">
        <v>6847</v>
      </c>
      <c r="Z999" s="83" t="s">
        <v>7212</v>
      </c>
    </row>
    <row r="1000" spans="1:26" x14ac:dyDescent="0.25">
      <c r="A1000" s="62" t="s">
        <v>648</v>
      </c>
      <c r="B1000" s="62" t="s">
        <v>2067</v>
      </c>
      <c r="C1000" s="63"/>
      <c r="D1000" s="64"/>
      <c r="E1000" s="65"/>
      <c r="F1000" s="66"/>
      <c r="G1000" s="63"/>
      <c r="H1000" s="67"/>
      <c r="I1000" s="68"/>
      <c r="J1000" s="68"/>
      <c r="K1000" s="34"/>
      <c r="L1000" s="75">
        <v>1000</v>
      </c>
      <c r="M10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00" s="70"/>
      <c r="O1000" s="77" t="s">
        <v>2367</v>
      </c>
      <c r="P1000" s="79">
        <v>44067.224791666667</v>
      </c>
      <c r="Q1000" s="77" t="s">
        <v>2785</v>
      </c>
      <c r="R1000" s="80" t="s">
        <v>3757</v>
      </c>
      <c r="S1000" s="77" t="s">
        <v>4267</v>
      </c>
      <c r="T1000" s="77"/>
      <c r="U1000" s="79">
        <v>44067.224791666667</v>
      </c>
      <c r="V1000" s="80" t="s">
        <v>4848</v>
      </c>
      <c r="W1000" s="77"/>
      <c r="X1000" s="77"/>
      <c r="Y1000" s="83" t="s">
        <v>6848</v>
      </c>
      <c r="Z1000" s="83" t="s">
        <v>8447</v>
      </c>
    </row>
    <row r="1001" spans="1:26" x14ac:dyDescent="0.25">
      <c r="A1001" s="62" t="s">
        <v>648</v>
      </c>
      <c r="B1001" s="62" t="s">
        <v>2059</v>
      </c>
      <c r="C1001" s="63"/>
      <c r="D1001" s="64"/>
      <c r="E1001" s="65"/>
      <c r="F1001" s="66"/>
      <c r="G1001" s="63"/>
      <c r="H1001" s="67"/>
      <c r="I1001" s="68"/>
      <c r="J1001" s="68"/>
      <c r="K1001" s="34"/>
      <c r="L1001" s="75">
        <v>1001</v>
      </c>
      <c r="M10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01" s="70"/>
      <c r="O1001" s="77" t="s">
        <v>2366</v>
      </c>
      <c r="P1001" s="79">
        <v>44067.224791666667</v>
      </c>
      <c r="Q1001" s="77" t="s">
        <v>2785</v>
      </c>
      <c r="R1001" s="80" t="s">
        <v>3757</v>
      </c>
      <c r="S1001" s="77" t="s">
        <v>4267</v>
      </c>
      <c r="T1001" s="77"/>
      <c r="U1001" s="79">
        <v>44067.224791666667</v>
      </c>
      <c r="V1001" s="80" t="s">
        <v>4848</v>
      </c>
      <c r="W1001" s="77"/>
      <c r="X1001" s="77"/>
      <c r="Y1001" s="83" t="s">
        <v>6848</v>
      </c>
      <c r="Z1001" s="83" t="s">
        <v>8447</v>
      </c>
    </row>
    <row r="1002" spans="1:26" x14ac:dyDescent="0.25">
      <c r="A1002" s="62" t="s">
        <v>649</v>
      </c>
      <c r="B1002" s="62" t="s">
        <v>2067</v>
      </c>
      <c r="C1002" s="63"/>
      <c r="D1002" s="64"/>
      <c r="E1002" s="65"/>
      <c r="F1002" s="66"/>
      <c r="G1002" s="63"/>
      <c r="H1002" s="67"/>
      <c r="I1002" s="68"/>
      <c r="J1002" s="68"/>
      <c r="K1002" s="34"/>
      <c r="L1002" s="75">
        <v>1002</v>
      </c>
      <c r="M10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02" s="70"/>
      <c r="O1002" s="77" t="s">
        <v>2367</v>
      </c>
      <c r="P1002" s="79">
        <v>44067.226504629631</v>
      </c>
      <c r="Q1002" s="77" t="s">
        <v>2786</v>
      </c>
      <c r="R1002" s="80" t="s">
        <v>3758</v>
      </c>
      <c r="S1002" s="77" t="s">
        <v>4267</v>
      </c>
      <c r="T1002" s="77"/>
      <c r="U1002" s="79">
        <v>44067.226504629631</v>
      </c>
      <c r="V1002" s="80" t="s">
        <v>4849</v>
      </c>
      <c r="W1002" s="77"/>
      <c r="X1002" s="77"/>
      <c r="Y1002" s="83" t="s">
        <v>6849</v>
      </c>
      <c r="Z1002" s="83" t="s">
        <v>8447</v>
      </c>
    </row>
    <row r="1003" spans="1:26" x14ac:dyDescent="0.25">
      <c r="A1003" s="62" t="s">
        <v>649</v>
      </c>
      <c r="B1003" s="62" t="s">
        <v>2059</v>
      </c>
      <c r="C1003" s="63"/>
      <c r="D1003" s="64"/>
      <c r="E1003" s="65"/>
      <c r="F1003" s="66"/>
      <c r="G1003" s="63"/>
      <c r="H1003" s="67"/>
      <c r="I1003" s="68"/>
      <c r="J1003" s="68"/>
      <c r="K1003" s="34"/>
      <c r="L1003" s="75">
        <v>1003</v>
      </c>
      <c r="M10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03" s="70"/>
      <c r="O1003" s="77" t="s">
        <v>2366</v>
      </c>
      <c r="P1003" s="79">
        <v>44067.226504629631</v>
      </c>
      <c r="Q1003" s="77" t="s">
        <v>2786</v>
      </c>
      <c r="R1003" s="80" t="s">
        <v>3758</v>
      </c>
      <c r="S1003" s="77" t="s">
        <v>4267</v>
      </c>
      <c r="T1003" s="77"/>
      <c r="U1003" s="79">
        <v>44067.226504629631</v>
      </c>
      <c r="V1003" s="80" t="s">
        <v>4849</v>
      </c>
      <c r="W1003" s="77"/>
      <c r="X1003" s="77"/>
      <c r="Y1003" s="83" t="s">
        <v>6849</v>
      </c>
      <c r="Z1003" s="83" t="s">
        <v>8447</v>
      </c>
    </row>
    <row r="1004" spans="1:26" x14ac:dyDescent="0.25">
      <c r="A1004" s="62" t="s">
        <v>650</v>
      </c>
      <c r="B1004" s="62" t="s">
        <v>1864</v>
      </c>
      <c r="C1004" s="63"/>
      <c r="D1004" s="64"/>
      <c r="E1004" s="65"/>
      <c r="F1004" s="66"/>
      <c r="G1004" s="63"/>
      <c r="H1004" s="67"/>
      <c r="I1004" s="68"/>
      <c r="J1004" s="68"/>
      <c r="K1004" s="34"/>
      <c r="L1004" s="75">
        <v>1004</v>
      </c>
      <c r="M10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04" s="70"/>
      <c r="O1004" s="77" t="s">
        <v>2367</v>
      </c>
      <c r="P1004" s="79">
        <v>44067.239814814813</v>
      </c>
      <c r="Q1004" s="77" t="s">
        <v>2787</v>
      </c>
      <c r="R1004" s="80" t="s">
        <v>3759</v>
      </c>
      <c r="S1004" s="77" t="s">
        <v>4267</v>
      </c>
      <c r="T1004" s="77"/>
      <c r="U1004" s="79">
        <v>44067.239814814813</v>
      </c>
      <c r="V1004" s="80" t="s">
        <v>4850</v>
      </c>
      <c r="W1004" s="77"/>
      <c r="X1004" s="77"/>
      <c r="Y1004" s="83" t="s">
        <v>6850</v>
      </c>
      <c r="Z1004" s="83" t="s">
        <v>7010</v>
      </c>
    </row>
    <row r="1005" spans="1:26" x14ac:dyDescent="0.25">
      <c r="A1005" s="62" t="s">
        <v>650</v>
      </c>
      <c r="B1005" s="62" t="s">
        <v>756</v>
      </c>
      <c r="C1005" s="63"/>
      <c r="D1005" s="64"/>
      <c r="E1005" s="65"/>
      <c r="F1005" s="66"/>
      <c r="G1005" s="63"/>
      <c r="H1005" s="67"/>
      <c r="I1005" s="68"/>
      <c r="J1005" s="68"/>
      <c r="K1005" s="34"/>
      <c r="L1005" s="75">
        <v>1005</v>
      </c>
      <c r="M10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05" s="70"/>
      <c r="O1005" s="77" t="s">
        <v>2366</v>
      </c>
      <c r="P1005" s="79">
        <v>44067.239814814813</v>
      </c>
      <c r="Q1005" s="77" t="s">
        <v>2787</v>
      </c>
      <c r="R1005" s="80" t="s">
        <v>3759</v>
      </c>
      <c r="S1005" s="77" t="s">
        <v>4267</v>
      </c>
      <c r="T1005" s="77"/>
      <c r="U1005" s="79">
        <v>44067.239814814813</v>
      </c>
      <c r="V1005" s="80" t="s">
        <v>4850</v>
      </c>
      <c r="W1005" s="77"/>
      <c r="X1005" s="77"/>
      <c r="Y1005" s="83" t="s">
        <v>6850</v>
      </c>
      <c r="Z1005" s="83" t="s">
        <v>7010</v>
      </c>
    </row>
    <row r="1006" spans="1:26" x14ac:dyDescent="0.25">
      <c r="A1006" s="62" t="s">
        <v>651</v>
      </c>
      <c r="B1006" s="62" t="s">
        <v>2067</v>
      </c>
      <c r="C1006" s="63"/>
      <c r="D1006" s="64"/>
      <c r="E1006" s="65"/>
      <c r="F1006" s="66"/>
      <c r="G1006" s="63"/>
      <c r="H1006" s="67"/>
      <c r="I1006" s="68"/>
      <c r="J1006" s="68"/>
      <c r="K1006" s="34"/>
      <c r="L1006" s="75">
        <v>1006</v>
      </c>
      <c r="M10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06" s="70"/>
      <c r="O1006" s="77" t="s">
        <v>2367</v>
      </c>
      <c r="P1006" s="79">
        <v>44067.241678240738</v>
      </c>
      <c r="Q1006" s="77" t="s">
        <v>2788</v>
      </c>
      <c r="R1006" s="80" t="s">
        <v>3760</v>
      </c>
      <c r="S1006" s="77" t="s">
        <v>4267</v>
      </c>
      <c r="T1006" s="77"/>
      <c r="U1006" s="79">
        <v>44067.241678240738</v>
      </c>
      <c r="V1006" s="80" t="s">
        <v>4851</v>
      </c>
      <c r="W1006" s="77"/>
      <c r="X1006" s="77"/>
      <c r="Y1006" s="83" t="s">
        <v>6851</v>
      </c>
      <c r="Z1006" s="83" t="s">
        <v>8447</v>
      </c>
    </row>
    <row r="1007" spans="1:26" x14ac:dyDescent="0.25">
      <c r="A1007" s="62" t="s">
        <v>651</v>
      </c>
      <c r="B1007" s="62" t="s">
        <v>2059</v>
      </c>
      <c r="C1007" s="63"/>
      <c r="D1007" s="64"/>
      <c r="E1007" s="65"/>
      <c r="F1007" s="66"/>
      <c r="G1007" s="63"/>
      <c r="H1007" s="67"/>
      <c r="I1007" s="68"/>
      <c r="J1007" s="68"/>
      <c r="K1007" s="34"/>
      <c r="L1007" s="75">
        <v>1007</v>
      </c>
      <c r="M10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07" s="70"/>
      <c r="O1007" s="77" t="s">
        <v>2366</v>
      </c>
      <c r="P1007" s="79">
        <v>44067.241678240738</v>
      </c>
      <c r="Q1007" s="77" t="s">
        <v>2788</v>
      </c>
      <c r="R1007" s="80" t="s">
        <v>3760</v>
      </c>
      <c r="S1007" s="77" t="s">
        <v>4267</v>
      </c>
      <c r="T1007" s="77"/>
      <c r="U1007" s="79">
        <v>44067.241678240738</v>
      </c>
      <c r="V1007" s="80" t="s">
        <v>4851</v>
      </c>
      <c r="W1007" s="77"/>
      <c r="X1007" s="77"/>
      <c r="Y1007" s="83" t="s">
        <v>6851</v>
      </c>
      <c r="Z1007" s="83" t="s">
        <v>8447</v>
      </c>
    </row>
    <row r="1008" spans="1:26" x14ac:dyDescent="0.25">
      <c r="A1008" s="62" t="s">
        <v>652</v>
      </c>
      <c r="B1008" s="62" t="s">
        <v>2066</v>
      </c>
      <c r="C1008" s="63"/>
      <c r="D1008" s="64"/>
      <c r="E1008" s="65"/>
      <c r="F1008" s="66"/>
      <c r="G1008" s="63"/>
      <c r="H1008" s="67"/>
      <c r="I1008" s="68"/>
      <c r="J1008" s="68"/>
      <c r="K1008" s="34"/>
      <c r="L1008" s="75">
        <v>1008</v>
      </c>
      <c r="M10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08" s="70"/>
      <c r="O1008" s="77" t="s">
        <v>2367</v>
      </c>
      <c r="P1008" s="79">
        <v>44067.223020833335</v>
      </c>
      <c r="Q1008" s="77" t="s">
        <v>2789</v>
      </c>
      <c r="R1008" s="80" t="s">
        <v>3761</v>
      </c>
      <c r="S1008" s="77" t="s">
        <v>4267</v>
      </c>
      <c r="T1008" s="77"/>
      <c r="U1008" s="79">
        <v>44067.223020833335</v>
      </c>
      <c r="V1008" s="80" t="s">
        <v>4852</v>
      </c>
      <c r="W1008" s="77"/>
      <c r="X1008" s="77"/>
      <c r="Y1008" s="83" t="s">
        <v>6852</v>
      </c>
      <c r="Z1008" s="83" t="s">
        <v>8448</v>
      </c>
    </row>
    <row r="1009" spans="1:26" x14ac:dyDescent="0.25">
      <c r="A1009" s="62" t="s">
        <v>652</v>
      </c>
      <c r="B1009" s="62" t="s">
        <v>2066</v>
      </c>
      <c r="C1009" s="63"/>
      <c r="D1009" s="64"/>
      <c r="E1009" s="65"/>
      <c r="F1009" s="66"/>
      <c r="G1009" s="63"/>
      <c r="H1009" s="67"/>
      <c r="I1009" s="68"/>
      <c r="J1009" s="68"/>
      <c r="K1009" s="34"/>
      <c r="L1009" s="75">
        <v>1009</v>
      </c>
      <c r="M10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09" s="70"/>
      <c r="O1009" s="77" t="s">
        <v>2367</v>
      </c>
      <c r="P1009" s="79">
        <v>44067.223067129627</v>
      </c>
      <c r="Q1009" s="77" t="s">
        <v>2790</v>
      </c>
      <c r="R1009" s="80" t="s">
        <v>3762</v>
      </c>
      <c r="S1009" s="77" t="s">
        <v>4267</v>
      </c>
      <c r="T1009" s="77"/>
      <c r="U1009" s="79">
        <v>44067.223067129627</v>
      </c>
      <c r="V1009" s="80" t="s">
        <v>4853</v>
      </c>
      <c r="W1009" s="77"/>
      <c r="X1009" s="77"/>
      <c r="Y1009" s="83" t="s">
        <v>6853</v>
      </c>
      <c r="Z1009" s="83" t="s">
        <v>8446</v>
      </c>
    </row>
    <row r="1010" spans="1:26" x14ac:dyDescent="0.25">
      <c r="A1010" s="62" t="s">
        <v>652</v>
      </c>
      <c r="B1010" s="62" t="s">
        <v>2068</v>
      </c>
      <c r="C1010" s="63"/>
      <c r="D1010" s="64"/>
      <c r="E1010" s="65"/>
      <c r="F1010" s="66"/>
      <c r="G1010" s="63"/>
      <c r="H1010" s="67"/>
      <c r="I1010" s="68"/>
      <c r="J1010" s="68"/>
      <c r="K1010" s="34"/>
      <c r="L1010" s="75">
        <v>1010</v>
      </c>
      <c r="M10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10" s="70"/>
      <c r="O1010" s="77" t="s">
        <v>2367</v>
      </c>
      <c r="P1010" s="79">
        <v>44067.244432870371</v>
      </c>
      <c r="Q1010" s="77" t="s">
        <v>2791</v>
      </c>
      <c r="R1010" s="80" t="s">
        <v>3763</v>
      </c>
      <c r="S1010" s="77" t="s">
        <v>4267</v>
      </c>
      <c r="T1010" s="77"/>
      <c r="U1010" s="79">
        <v>44067.244432870371</v>
      </c>
      <c r="V1010" s="80" t="s">
        <v>4854</v>
      </c>
      <c r="W1010" s="77"/>
      <c r="X1010" s="77"/>
      <c r="Y1010" s="83" t="s">
        <v>6854</v>
      </c>
      <c r="Z1010" s="83" t="s">
        <v>8449</v>
      </c>
    </row>
    <row r="1011" spans="1:26" x14ac:dyDescent="0.25">
      <c r="A1011" s="62" t="s">
        <v>652</v>
      </c>
      <c r="B1011" s="62" t="s">
        <v>2069</v>
      </c>
      <c r="C1011" s="63"/>
      <c r="D1011" s="64"/>
      <c r="E1011" s="65"/>
      <c r="F1011" s="66"/>
      <c r="G1011" s="63"/>
      <c r="H1011" s="67"/>
      <c r="I1011" s="68"/>
      <c r="J1011" s="68"/>
      <c r="K1011" s="34"/>
      <c r="L1011" s="75">
        <v>1011</v>
      </c>
      <c r="M10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11" s="70"/>
      <c r="O1011" s="77" t="s">
        <v>2367</v>
      </c>
      <c r="P1011" s="79">
        <v>44067.244432870371</v>
      </c>
      <c r="Q1011" s="77" t="s">
        <v>2791</v>
      </c>
      <c r="R1011" s="80" t="s">
        <v>3763</v>
      </c>
      <c r="S1011" s="77" t="s">
        <v>4267</v>
      </c>
      <c r="T1011" s="77"/>
      <c r="U1011" s="79">
        <v>44067.244432870371</v>
      </c>
      <c r="V1011" s="80" t="s">
        <v>4854</v>
      </c>
      <c r="W1011" s="77"/>
      <c r="X1011" s="77"/>
      <c r="Y1011" s="83" t="s">
        <v>6854</v>
      </c>
      <c r="Z1011" s="83" t="s">
        <v>8449</v>
      </c>
    </row>
    <row r="1012" spans="1:26" x14ac:dyDescent="0.25">
      <c r="A1012" s="62" t="s">
        <v>652</v>
      </c>
      <c r="B1012" s="62" t="s">
        <v>2070</v>
      </c>
      <c r="C1012" s="63"/>
      <c r="D1012" s="64"/>
      <c r="E1012" s="65"/>
      <c r="F1012" s="66"/>
      <c r="G1012" s="63"/>
      <c r="H1012" s="67"/>
      <c r="I1012" s="68"/>
      <c r="J1012" s="68"/>
      <c r="K1012" s="34"/>
      <c r="L1012" s="75">
        <v>1012</v>
      </c>
      <c r="M10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12" s="70"/>
      <c r="O1012" s="77" t="s">
        <v>2367</v>
      </c>
      <c r="P1012" s="79">
        <v>44067.244432870371</v>
      </c>
      <c r="Q1012" s="77" t="s">
        <v>2791</v>
      </c>
      <c r="R1012" s="80" t="s">
        <v>3763</v>
      </c>
      <c r="S1012" s="77" t="s">
        <v>4267</v>
      </c>
      <c r="T1012" s="77"/>
      <c r="U1012" s="79">
        <v>44067.244432870371</v>
      </c>
      <c r="V1012" s="80" t="s">
        <v>4854</v>
      </c>
      <c r="W1012" s="77"/>
      <c r="X1012" s="77"/>
      <c r="Y1012" s="83" t="s">
        <v>6854</v>
      </c>
      <c r="Z1012" s="83" t="s">
        <v>8449</v>
      </c>
    </row>
    <row r="1013" spans="1:26" x14ac:dyDescent="0.25">
      <c r="A1013" s="62" t="s">
        <v>653</v>
      </c>
      <c r="B1013" s="62" t="s">
        <v>2071</v>
      </c>
      <c r="C1013" s="63"/>
      <c r="D1013" s="64"/>
      <c r="E1013" s="65"/>
      <c r="F1013" s="66"/>
      <c r="G1013" s="63"/>
      <c r="H1013" s="67"/>
      <c r="I1013" s="68"/>
      <c r="J1013" s="68"/>
      <c r="K1013" s="34"/>
      <c r="L1013" s="75">
        <v>1013</v>
      </c>
      <c r="M10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13" s="70"/>
      <c r="O1013" s="77" t="s">
        <v>2367</v>
      </c>
      <c r="P1013" s="79">
        <v>44067.24496527778</v>
      </c>
      <c r="Q1013" s="77" t="s">
        <v>2792</v>
      </c>
      <c r="R1013" s="80" t="s">
        <v>3764</v>
      </c>
      <c r="S1013" s="77" t="s">
        <v>4267</v>
      </c>
      <c r="T1013" s="77"/>
      <c r="U1013" s="79">
        <v>44067.24496527778</v>
      </c>
      <c r="V1013" s="80" t="s">
        <v>4855</v>
      </c>
      <c r="W1013" s="77"/>
      <c r="X1013" s="77"/>
      <c r="Y1013" s="83" t="s">
        <v>6855</v>
      </c>
      <c r="Z1013" s="83" t="s">
        <v>8450</v>
      </c>
    </row>
    <row r="1014" spans="1:26" x14ac:dyDescent="0.25">
      <c r="A1014" s="62" t="s">
        <v>653</v>
      </c>
      <c r="B1014" s="62" t="s">
        <v>2059</v>
      </c>
      <c r="C1014" s="63"/>
      <c r="D1014" s="64"/>
      <c r="E1014" s="65"/>
      <c r="F1014" s="66"/>
      <c r="G1014" s="63"/>
      <c r="H1014" s="67"/>
      <c r="I1014" s="68"/>
      <c r="J1014" s="68"/>
      <c r="K1014" s="34"/>
      <c r="L1014" s="75">
        <v>1014</v>
      </c>
      <c r="M10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14" s="70"/>
      <c r="O1014" s="77" t="s">
        <v>2366</v>
      </c>
      <c r="P1014" s="79">
        <v>44067.24496527778</v>
      </c>
      <c r="Q1014" s="77" t="s">
        <v>2792</v>
      </c>
      <c r="R1014" s="80" t="s">
        <v>3764</v>
      </c>
      <c r="S1014" s="77" t="s">
        <v>4267</v>
      </c>
      <c r="T1014" s="77"/>
      <c r="U1014" s="79">
        <v>44067.24496527778</v>
      </c>
      <c r="V1014" s="80" t="s">
        <v>4855</v>
      </c>
      <c r="W1014" s="77"/>
      <c r="X1014" s="77"/>
      <c r="Y1014" s="83" t="s">
        <v>6855</v>
      </c>
      <c r="Z1014" s="83" t="s">
        <v>8450</v>
      </c>
    </row>
    <row r="1015" spans="1:26" x14ac:dyDescent="0.25">
      <c r="A1015" s="62" t="s">
        <v>654</v>
      </c>
      <c r="B1015" s="62" t="s">
        <v>1870</v>
      </c>
      <c r="C1015" s="63"/>
      <c r="D1015" s="64"/>
      <c r="E1015" s="65"/>
      <c r="F1015" s="66"/>
      <c r="G1015" s="63"/>
      <c r="H1015" s="67"/>
      <c r="I1015" s="68"/>
      <c r="J1015" s="68"/>
      <c r="K1015" s="34"/>
      <c r="L1015" s="75">
        <v>1015</v>
      </c>
      <c r="M10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15" s="70"/>
      <c r="O1015" s="77" t="s">
        <v>2367</v>
      </c>
      <c r="P1015" s="79">
        <v>44067.247789351852</v>
      </c>
      <c r="Q1015" s="77" t="s">
        <v>2411</v>
      </c>
      <c r="R1015" s="77"/>
      <c r="S1015" s="77"/>
      <c r="T1015" s="77" t="s">
        <v>4272</v>
      </c>
      <c r="U1015" s="79">
        <v>44067.247789351852</v>
      </c>
      <c r="V1015" s="80" t="s">
        <v>4856</v>
      </c>
      <c r="W1015" s="77"/>
      <c r="X1015" s="77"/>
      <c r="Y1015" s="83" t="s">
        <v>6856</v>
      </c>
      <c r="Z1015" s="77"/>
    </row>
    <row r="1016" spans="1:26" x14ac:dyDescent="0.25">
      <c r="A1016" s="62" t="s">
        <v>655</v>
      </c>
      <c r="B1016" s="62" t="s">
        <v>1864</v>
      </c>
      <c r="C1016" s="63"/>
      <c r="D1016" s="64"/>
      <c r="E1016" s="65"/>
      <c r="F1016" s="66"/>
      <c r="G1016" s="63"/>
      <c r="H1016" s="67"/>
      <c r="I1016" s="68"/>
      <c r="J1016" s="68"/>
      <c r="K1016" s="34"/>
      <c r="L1016" s="75">
        <v>1016</v>
      </c>
      <c r="M10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16" s="70"/>
      <c r="O1016" s="77" t="s">
        <v>2367</v>
      </c>
      <c r="P1016" s="79">
        <v>44067.162430555552</v>
      </c>
      <c r="Q1016" s="77" t="s">
        <v>2793</v>
      </c>
      <c r="R1016" s="80" t="s">
        <v>3765</v>
      </c>
      <c r="S1016" s="77" t="s">
        <v>4267</v>
      </c>
      <c r="T1016" s="77"/>
      <c r="U1016" s="79">
        <v>44067.162430555552</v>
      </c>
      <c r="V1016" s="80" t="s">
        <v>4857</v>
      </c>
      <c r="W1016" s="77"/>
      <c r="X1016" s="77"/>
      <c r="Y1016" s="83" t="s">
        <v>6857</v>
      </c>
      <c r="Z1016" s="83" t="s">
        <v>6872</v>
      </c>
    </row>
    <row r="1017" spans="1:26" x14ac:dyDescent="0.25">
      <c r="A1017" s="62" t="s">
        <v>655</v>
      </c>
      <c r="B1017" s="62" t="s">
        <v>670</v>
      </c>
      <c r="C1017" s="63"/>
      <c r="D1017" s="64"/>
      <c r="E1017" s="65"/>
      <c r="F1017" s="66"/>
      <c r="G1017" s="63"/>
      <c r="H1017" s="67"/>
      <c r="I1017" s="68"/>
      <c r="J1017" s="68"/>
      <c r="K1017" s="34"/>
      <c r="L1017" s="75">
        <v>1017</v>
      </c>
      <c r="M10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17" s="70"/>
      <c r="O1017" s="77" t="s">
        <v>2367</v>
      </c>
      <c r="P1017" s="79">
        <v>44067.162430555552</v>
      </c>
      <c r="Q1017" s="77" t="s">
        <v>2793</v>
      </c>
      <c r="R1017" s="80" t="s">
        <v>3765</v>
      </c>
      <c r="S1017" s="77" t="s">
        <v>4267</v>
      </c>
      <c r="T1017" s="77"/>
      <c r="U1017" s="79">
        <v>44067.162430555552</v>
      </c>
      <c r="V1017" s="80" t="s">
        <v>4857</v>
      </c>
      <c r="W1017" s="77"/>
      <c r="X1017" s="77"/>
      <c r="Y1017" s="83" t="s">
        <v>6857</v>
      </c>
      <c r="Z1017" s="83" t="s">
        <v>6872</v>
      </c>
    </row>
    <row r="1018" spans="1:26" x14ac:dyDescent="0.25">
      <c r="A1018" s="62" t="s">
        <v>655</v>
      </c>
      <c r="B1018" s="62" t="s">
        <v>626</v>
      </c>
      <c r="C1018" s="63"/>
      <c r="D1018" s="64"/>
      <c r="E1018" s="65"/>
      <c r="F1018" s="66"/>
      <c r="G1018" s="63"/>
      <c r="H1018" s="67"/>
      <c r="I1018" s="68"/>
      <c r="J1018" s="68"/>
      <c r="K1018" s="34"/>
      <c r="L1018" s="75">
        <v>1018</v>
      </c>
      <c r="M10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18" s="70"/>
      <c r="O1018" s="77" t="s">
        <v>2366</v>
      </c>
      <c r="P1018" s="79">
        <v>44067.162430555552</v>
      </c>
      <c r="Q1018" s="77" t="s">
        <v>2793</v>
      </c>
      <c r="R1018" s="80" t="s">
        <v>3765</v>
      </c>
      <c r="S1018" s="77" t="s">
        <v>4267</v>
      </c>
      <c r="T1018" s="77"/>
      <c r="U1018" s="79">
        <v>44067.162430555552</v>
      </c>
      <c r="V1018" s="80" t="s">
        <v>4857</v>
      </c>
      <c r="W1018" s="77"/>
      <c r="X1018" s="77"/>
      <c r="Y1018" s="83" t="s">
        <v>6857</v>
      </c>
      <c r="Z1018" s="83" t="s">
        <v>6872</v>
      </c>
    </row>
    <row r="1019" spans="1:26" x14ac:dyDescent="0.25">
      <c r="A1019" s="62" t="s">
        <v>656</v>
      </c>
      <c r="B1019" s="62" t="s">
        <v>655</v>
      </c>
      <c r="C1019" s="63"/>
      <c r="D1019" s="64"/>
      <c r="E1019" s="65"/>
      <c r="F1019" s="66"/>
      <c r="G1019" s="63"/>
      <c r="H1019" s="67"/>
      <c r="I1019" s="68"/>
      <c r="J1019" s="68"/>
      <c r="K1019" s="34"/>
      <c r="L1019" s="75">
        <v>1019</v>
      </c>
      <c r="M10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19" s="70"/>
      <c r="O1019" s="77" t="s">
        <v>2366</v>
      </c>
      <c r="P1019" s="79">
        <v>44067.171493055554</v>
      </c>
      <c r="Q1019" s="77" t="s">
        <v>2794</v>
      </c>
      <c r="R1019" s="80" t="s">
        <v>3766</v>
      </c>
      <c r="S1019" s="77" t="s">
        <v>4267</v>
      </c>
      <c r="T1019" s="77"/>
      <c r="U1019" s="79">
        <v>44067.171493055554</v>
      </c>
      <c r="V1019" s="80" t="s">
        <v>4858</v>
      </c>
      <c r="W1019" s="77"/>
      <c r="X1019" s="77"/>
      <c r="Y1019" s="83" t="s">
        <v>6858</v>
      </c>
      <c r="Z1019" s="83" t="s">
        <v>6857</v>
      </c>
    </row>
    <row r="1020" spans="1:26" x14ac:dyDescent="0.25">
      <c r="A1020" s="62" t="s">
        <v>657</v>
      </c>
      <c r="B1020" s="62" t="s">
        <v>655</v>
      </c>
      <c r="C1020" s="63"/>
      <c r="D1020" s="64"/>
      <c r="E1020" s="65"/>
      <c r="F1020" s="66"/>
      <c r="G1020" s="63"/>
      <c r="H1020" s="67"/>
      <c r="I1020" s="68"/>
      <c r="J1020" s="68"/>
      <c r="K1020" s="34"/>
      <c r="L1020" s="75">
        <v>1020</v>
      </c>
      <c r="M10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20" s="70"/>
      <c r="O1020" s="77" t="s">
        <v>2367</v>
      </c>
      <c r="P1020" s="79">
        <v>44067.18346064815</v>
      </c>
      <c r="Q1020" s="77" t="s">
        <v>2795</v>
      </c>
      <c r="R1020" s="80" t="s">
        <v>3767</v>
      </c>
      <c r="S1020" s="77" t="s">
        <v>4267</v>
      </c>
      <c r="T1020" s="77"/>
      <c r="U1020" s="79">
        <v>44067.18346064815</v>
      </c>
      <c r="V1020" s="80" t="s">
        <v>4859</v>
      </c>
      <c r="W1020" s="77"/>
      <c r="X1020" s="77"/>
      <c r="Y1020" s="83" t="s">
        <v>6859</v>
      </c>
      <c r="Z1020" s="83" t="s">
        <v>6858</v>
      </c>
    </row>
    <row r="1021" spans="1:26" x14ac:dyDescent="0.25">
      <c r="A1021" s="62" t="s">
        <v>658</v>
      </c>
      <c r="B1021" s="62" t="s">
        <v>655</v>
      </c>
      <c r="C1021" s="63"/>
      <c r="D1021" s="64"/>
      <c r="E1021" s="65"/>
      <c r="F1021" s="66"/>
      <c r="G1021" s="63"/>
      <c r="H1021" s="67"/>
      <c r="I1021" s="68"/>
      <c r="J1021" s="68"/>
      <c r="K1021" s="34"/>
      <c r="L1021" s="75">
        <v>1021</v>
      </c>
      <c r="M10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21" s="70"/>
      <c r="O1021" s="77" t="s">
        <v>2367</v>
      </c>
      <c r="P1021" s="79">
        <v>44067.186840277776</v>
      </c>
      <c r="Q1021" s="77" t="s">
        <v>2796</v>
      </c>
      <c r="R1021" s="80" t="s">
        <v>3768</v>
      </c>
      <c r="S1021" s="77" t="s">
        <v>4267</v>
      </c>
      <c r="T1021" s="77"/>
      <c r="U1021" s="79">
        <v>44067.186840277776</v>
      </c>
      <c r="V1021" s="80" t="s">
        <v>4860</v>
      </c>
      <c r="W1021" s="77"/>
      <c r="X1021" s="77"/>
      <c r="Y1021" s="83" t="s">
        <v>6860</v>
      </c>
      <c r="Z1021" s="83" t="s">
        <v>6859</v>
      </c>
    </row>
    <row r="1022" spans="1:26" x14ac:dyDescent="0.25">
      <c r="A1022" s="62" t="s">
        <v>659</v>
      </c>
      <c r="B1022" s="62" t="s">
        <v>655</v>
      </c>
      <c r="C1022" s="63"/>
      <c r="D1022" s="64"/>
      <c r="E1022" s="65"/>
      <c r="F1022" s="66"/>
      <c r="G1022" s="63"/>
      <c r="H1022" s="67"/>
      <c r="I1022" s="68"/>
      <c r="J1022" s="68"/>
      <c r="K1022" s="34"/>
      <c r="L1022" s="75">
        <v>1022</v>
      </c>
      <c r="M10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22" s="70"/>
      <c r="O1022" s="77" t="s">
        <v>2367</v>
      </c>
      <c r="P1022" s="79">
        <v>44067.248182870368</v>
      </c>
      <c r="Q1022" s="77" t="s">
        <v>2797</v>
      </c>
      <c r="R1022" s="80" t="s">
        <v>3769</v>
      </c>
      <c r="S1022" s="77" t="s">
        <v>4267</v>
      </c>
      <c r="T1022" s="77"/>
      <c r="U1022" s="79">
        <v>44067.248182870368</v>
      </c>
      <c r="V1022" s="80" t="s">
        <v>4861</v>
      </c>
      <c r="W1022" s="77"/>
      <c r="X1022" s="77"/>
      <c r="Y1022" s="83" t="s">
        <v>6861</v>
      </c>
      <c r="Z1022" s="83" t="s">
        <v>6860</v>
      </c>
    </row>
    <row r="1023" spans="1:26" x14ac:dyDescent="0.25">
      <c r="A1023" s="62" t="s">
        <v>656</v>
      </c>
      <c r="B1023" s="62" t="s">
        <v>1864</v>
      </c>
      <c r="C1023" s="63"/>
      <c r="D1023" s="64"/>
      <c r="E1023" s="65"/>
      <c r="F1023" s="66"/>
      <c r="G1023" s="63"/>
      <c r="H1023" s="67"/>
      <c r="I1023" s="68"/>
      <c r="J1023" s="68"/>
      <c r="K1023" s="34"/>
      <c r="L1023" s="75">
        <v>1023</v>
      </c>
      <c r="M10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23" s="70"/>
      <c r="O1023" s="77" t="s">
        <v>2367</v>
      </c>
      <c r="P1023" s="79">
        <v>44067.171493055554</v>
      </c>
      <c r="Q1023" s="77" t="s">
        <v>2794</v>
      </c>
      <c r="R1023" s="80" t="s">
        <v>3766</v>
      </c>
      <c r="S1023" s="77" t="s">
        <v>4267</v>
      </c>
      <c r="T1023" s="77"/>
      <c r="U1023" s="79">
        <v>44067.171493055554</v>
      </c>
      <c r="V1023" s="80" t="s">
        <v>4858</v>
      </c>
      <c r="W1023" s="77"/>
      <c r="X1023" s="77"/>
      <c r="Y1023" s="83" t="s">
        <v>6858</v>
      </c>
      <c r="Z1023" s="83" t="s">
        <v>6857</v>
      </c>
    </row>
    <row r="1024" spans="1:26" x14ac:dyDescent="0.25">
      <c r="A1024" s="62" t="s">
        <v>656</v>
      </c>
      <c r="B1024" s="62" t="s">
        <v>670</v>
      </c>
      <c r="C1024" s="63"/>
      <c r="D1024" s="64"/>
      <c r="E1024" s="65"/>
      <c r="F1024" s="66"/>
      <c r="G1024" s="63"/>
      <c r="H1024" s="67"/>
      <c r="I1024" s="68"/>
      <c r="J1024" s="68"/>
      <c r="K1024" s="34"/>
      <c r="L1024" s="75">
        <v>1024</v>
      </c>
      <c r="M10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24" s="70"/>
      <c r="O1024" s="77" t="s">
        <v>2367</v>
      </c>
      <c r="P1024" s="79">
        <v>44067.171493055554</v>
      </c>
      <c r="Q1024" s="77" t="s">
        <v>2794</v>
      </c>
      <c r="R1024" s="80" t="s">
        <v>3766</v>
      </c>
      <c r="S1024" s="77" t="s">
        <v>4267</v>
      </c>
      <c r="T1024" s="77"/>
      <c r="U1024" s="79">
        <v>44067.171493055554</v>
      </c>
      <c r="V1024" s="80" t="s">
        <v>4858</v>
      </c>
      <c r="W1024" s="77"/>
      <c r="X1024" s="77"/>
      <c r="Y1024" s="83" t="s">
        <v>6858</v>
      </c>
      <c r="Z1024" s="83" t="s">
        <v>6857</v>
      </c>
    </row>
    <row r="1025" spans="1:26" x14ac:dyDescent="0.25">
      <c r="A1025" s="62" t="s">
        <v>656</v>
      </c>
      <c r="B1025" s="62" t="s">
        <v>626</v>
      </c>
      <c r="C1025" s="63"/>
      <c r="D1025" s="64"/>
      <c r="E1025" s="65"/>
      <c r="F1025" s="66"/>
      <c r="G1025" s="63"/>
      <c r="H1025" s="67"/>
      <c r="I1025" s="68"/>
      <c r="J1025" s="68"/>
      <c r="K1025" s="34"/>
      <c r="L1025" s="75">
        <v>1025</v>
      </c>
      <c r="M10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25" s="70"/>
      <c r="O1025" s="77" t="s">
        <v>2367</v>
      </c>
      <c r="P1025" s="79">
        <v>44067.171493055554</v>
      </c>
      <c r="Q1025" s="77" t="s">
        <v>2794</v>
      </c>
      <c r="R1025" s="80" t="s">
        <v>3766</v>
      </c>
      <c r="S1025" s="77" t="s">
        <v>4267</v>
      </c>
      <c r="T1025" s="77"/>
      <c r="U1025" s="79">
        <v>44067.171493055554</v>
      </c>
      <c r="V1025" s="80" t="s">
        <v>4858</v>
      </c>
      <c r="W1025" s="77"/>
      <c r="X1025" s="77"/>
      <c r="Y1025" s="83" t="s">
        <v>6858</v>
      </c>
      <c r="Z1025" s="83" t="s">
        <v>6857</v>
      </c>
    </row>
    <row r="1026" spans="1:26" x14ac:dyDescent="0.25">
      <c r="A1026" s="62" t="s">
        <v>657</v>
      </c>
      <c r="B1026" s="62" t="s">
        <v>656</v>
      </c>
      <c r="C1026" s="63"/>
      <c r="D1026" s="64"/>
      <c r="E1026" s="65"/>
      <c r="F1026" s="66"/>
      <c r="G1026" s="63"/>
      <c r="H1026" s="67"/>
      <c r="I1026" s="68"/>
      <c r="J1026" s="68"/>
      <c r="K1026" s="34"/>
      <c r="L1026" s="75">
        <v>1026</v>
      </c>
      <c r="M10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26" s="70"/>
      <c r="O1026" s="77" t="s">
        <v>2366</v>
      </c>
      <c r="P1026" s="79">
        <v>44067.18346064815</v>
      </c>
      <c r="Q1026" s="77" t="s">
        <v>2795</v>
      </c>
      <c r="R1026" s="80" t="s">
        <v>3767</v>
      </c>
      <c r="S1026" s="77" t="s">
        <v>4267</v>
      </c>
      <c r="T1026" s="77"/>
      <c r="U1026" s="79">
        <v>44067.18346064815</v>
      </c>
      <c r="V1026" s="80" t="s">
        <v>4859</v>
      </c>
      <c r="W1026" s="77"/>
      <c r="X1026" s="77"/>
      <c r="Y1026" s="83" t="s">
        <v>6859</v>
      </c>
      <c r="Z1026" s="83" t="s">
        <v>6858</v>
      </c>
    </row>
    <row r="1027" spans="1:26" x14ac:dyDescent="0.25">
      <c r="A1027" s="62" t="s">
        <v>658</v>
      </c>
      <c r="B1027" s="62" t="s">
        <v>656</v>
      </c>
      <c r="C1027" s="63"/>
      <c r="D1027" s="64"/>
      <c r="E1027" s="65"/>
      <c r="F1027" s="66"/>
      <c r="G1027" s="63"/>
      <c r="H1027" s="67"/>
      <c r="I1027" s="68"/>
      <c r="J1027" s="68"/>
      <c r="K1027" s="34"/>
      <c r="L1027" s="75">
        <v>1027</v>
      </c>
      <c r="M10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27" s="70"/>
      <c r="O1027" s="77" t="s">
        <v>2367</v>
      </c>
      <c r="P1027" s="79">
        <v>44067.186840277776</v>
      </c>
      <c r="Q1027" s="77" t="s">
        <v>2796</v>
      </c>
      <c r="R1027" s="80" t="s">
        <v>3768</v>
      </c>
      <c r="S1027" s="77" t="s">
        <v>4267</v>
      </c>
      <c r="T1027" s="77"/>
      <c r="U1027" s="79">
        <v>44067.186840277776</v>
      </c>
      <c r="V1027" s="80" t="s">
        <v>4860</v>
      </c>
      <c r="W1027" s="77"/>
      <c r="X1027" s="77"/>
      <c r="Y1027" s="83" t="s">
        <v>6860</v>
      </c>
      <c r="Z1027" s="83" t="s">
        <v>6859</v>
      </c>
    </row>
    <row r="1028" spans="1:26" x14ac:dyDescent="0.25">
      <c r="A1028" s="62" t="s">
        <v>659</v>
      </c>
      <c r="B1028" s="62" t="s">
        <v>656</v>
      </c>
      <c r="C1028" s="63"/>
      <c r="D1028" s="64"/>
      <c r="E1028" s="65"/>
      <c r="F1028" s="66"/>
      <c r="G1028" s="63"/>
      <c r="H1028" s="67"/>
      <c r="I1028" s="68"/>
      <c r="J1028" s="68"/>
      <c r="K1028" s="34"/>
      <c r="L1028" s="75">
        <v>1028</v>
      </c>
      <c r="M10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28" s="70"/>
      <c r="O1028" s="77" t="s">
        <v>2367</v>
      </c>
      <c r="P1028" s="79">
        <v>44067.248182870368</v>
      </c>
      <c r="Q1028" s="77" t="s">
        <v>2797</v>
      </c>
      <c r="R1028" s="80" t="s">
        <v>3769</v>
      </c>
      <c r="S1028" s="77" t="s">
        <v>4267</v>
      </c>
      <c r="T1028" s="77"/>
      <c r="U1028" s="79">
        <v>44067.248182870368</v>
      </c>
      <c r="V1028" s="80" t="s">
        <v>4861</v>
      </c>
      <c r="W1028" s="77"/>
      <c r="X1028" s="77"/>
      <c r="Y1028" s="83" t="s">
        <v>6861</v>
      </c>
      <c r="Z1028" s="83" t="s">
        <v>6860</v>
      </c>
    </row>
    <row r="1029" spans="1:26" x14ac:dyDescent="0.25">
      <c r="A1029" s="62" t="s">
        <v>657</v>
      </c>
      <c r="B1029" s="62" t="s">
        <v>1864</v>
      </c>
      <c r="C1029" s="63"/>
      <c r="D1029" s="64"/>
      <c r="E1029" s="65"/>
      <c r="F1029" s="66"/>
      <c r="G1029" s="63"/>
      <c r="H1029" s="67"/>
      <c r="I1029" s="68"/>
      <c r="J1029" s="68"/>
      <c r="K1029" s="34"/>
      <c r="L1029" s="75">
        <v>1029</v>
      </c>
      <c r="M10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29" s="70"/>
      <c r="O1029" s="77" t="s">
        <v>2367</v>
      </c>
      <c r="P1029" s="79">
        <v>44067.18346064815</v>
      </c>
      <c r="Q1029" s="77" t="s">
        <v>2795</v>
      </c>
      <c r="R1029" s="80" t="s">
        <v>3767</v>
      </c>
      <c r="S1029" s="77" t="s">
        <v>4267</v>
      </c>
      <c r="T1029" s="77"/>
      <c r="U1029" s="79">
        <v>44067.18346064815</v>
      </c>
      <c r="V1029" s="80" t="s">
        <v>4859</v>
      </c>
      <c r="W1029" s="77"/>
      <c r="X1029" s="77"/>
      <c r="Y1029" s="83" t="s">
        <v>6859</v>
      </c>
      <c r="Z1029" s="83" t="s">
        <v>6858</v>
      </c>
    </row>
    <row r="1030" spans="1:26" x14ac:dyDescent="0.25">
      <c r="A1030" s="62" t="s">
        <v>657</v>
      </c>
      <c r="B1030" s="62" t="s">
        <v>670</v>
      </c>
      <c r="C1030" s="63"/>
      <c r="D1030" s="64"/>
      <c r="E1030" s="65"/>
      <c r="F1030" s="66"/>
      <c r="G1030" s="63"/>
      <c r="H1030" s="67"/>
      <c r="I1030" s="68"/>
      <c r="J1030" s="68"/>
      <c r="K1030" s="34"/>
      <c r="L1030" s="75">
        <v>1030</v>
      </c>
      <c r="M10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30" s="70"/>
      <c r="O1030" s="77" t="s">
        <v>2367</v>
      </c>
      <c r="P1030" s="79">
        <v>44067.18346064815</v>
      </c>
      <c r="Q1030" s="77" t="s">
        <v>2795</v>
      </c>
      <c r="R1030" s="80" t="s">
        <v>3767</v>
      </c>
      <c r="S1030" s="77" t="s">
        <v>4267</v>
      </c>
      <c r="T1030" s="77"/>
      <c r="U1030" s="79">
        <v>44067.18346064815</v>
      </c>
      <c r="V1030" s="80" t="s">
        <v>4859</v>
      </c>
      <c r="W1030" s="77"/>
      <c r="X1030" s="77"/>
      <c r="Y1030" s="83" t="s">
        <v>6859</v>
      </c>
      <c r="Z1030" s="83" t="s">
        <v>6858</v>
      </c>
    </row>
    <row r="1031" spans="1:26" x14ac:dyDescent="0.25">
      <c r="A1031" s="62" t="s">
        <v>657</v>
      </c>
      <c r="B1031" s="62" t="s">
        <v>626</v>
      </c>
      <c r="C1031" s="63"/>
      <c r="D1031" s="64"/>
      <c r="E1031" s="65"/>
      <c r="F1031" s="66"/>
      <c r="G1031" s="63"/>
      <c r="H1031" s="67"/>
      <c r="I1031" s="68"/>
      <c r="J1031" s="68"/>
      <c r="K1031" s="34"/>
      <c r="L1031" s="75">
        <v>1031</v>
      </c>
      <c r="M10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31" s="70"/>
      <c r="O1031" s="77" t="s">
        <v>2367</v>
      </c>
      <c r="P1031" s="79">
        <v>44067.18346064815</v>
      </c>
      <c r="Q1031" s="77" t="s">
        <v>2795</v>
      </c>
      <c r="R1031" s="80" t="s">
        <v>3767</v>
      </c>
      <c r="S1031" s="77" t="s">
        <v>4267</v>
      </c>
      <c r="T1031" s="77"/>
      <c r="U1031" s="79">
        <v>44067.18346064815</v>
      </c>
      <c r="V1031" s="80" t="s">
        <v>4859</v>
      </c>
      <c r="W1031" s="77"/>
      <c r="X1031" s="77"/>
      <c r="Y1031" s="83" t="s">
        <v>6859</v>
      </c>
      <c r="Z1031" s="83" t="s">
        <v>6858</v>
      </c>
    </row>
    <row r="1032" spans="1:26" x14ac:dyDescent="0.25">
      <c r="A1032" s="62" t="s">
        <v>657</v>
      </c>
      <c r="B1032" s="62" t="s">
        <v>1864</v>
      </c>
      <c r="C1032" s="63"/>
      <c r="D1032" s="64"/>
      <c r="E1032" s="65"/>
      <c r="F1032" s="66"/>
      <c r="G1032" s="63"/>
      <c r="H1032" s="67"/>
      <c r="I1032" s="68"/>
      <c r="J1032" s="68"/>
      <c r="K1032" s="34"/>
      <c r="L1032" s="75">
        <v>1032</v>
      </c>
      <c r="M10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32" s="70"/>
      <c r="O1032" s="77" t="s">
        <v>2367</v>
      </c>
      <c r="P1032" s="79">
        <v>44067.184189814812</v>
      </c>
      <c r="Q1032" s="77" t="s">
        <v>2798</v>
      </c>
      <c r="R1032" s="80" t="s">
        <v>3770</v>
      </c>
      <c r="S1032" s="77" t="s">
        <v>4267</v>
      </c>
      <c r="T1032" s="77"/>
      <c r="U1032" s="79">
        <v>44067.184189814812</v>
      </c>
      <c r="V1032" s="80" t="s">
        <v>4862</v>
      </c>
      <c r="W1032" s="77"/>
      <c r="X1032" s="77"/>
      <c r="Y1032" s="83" t="s">
        <v>6862</v>
      </c>
      <c r="Z1032" s="83" t="s">
        <v>8451</v>
      </c>
    </row>
    <row r="1033" spans="1:26" x14ac:dyDescent="0.25">
      <c r="A1033" s="62" t="s">
        <v>657</v>
      </c>
      <c r="B1033" s="62" t="s">
        <v>756</v>
      </c>
      <c r="C1033" s="63"/>
      <c r="D1033" s="64"/>
      <c r="E1033" s="65"/>
      <c r="F1033" s="66"/>
      <c r="G1033" s="63"/>
      <c r="H1033" s="67"/>
      <c r="I1033" s="68"/>
      <c r="J1033" s="68"/>
      <c r="K1033" s="34"/>
      <c r="L1033" s="75">
        <v>1033</v>
      </c>
      <c r="M10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33" s="70"/>
      <c r="O1033" s="77" t="s">
        <v>2367</v>
      </c>
      <c r="P1033" s="79">
        <v>44067.184189814812</v>
      </c>
      <c r="Q1033" s="77" t="s">
        <v>2798</v>
      </c>
      <c r="R1033" s="80" t="s">
        <v>3770</v>
      </c>
      <c r="S1033" s="77" t="s">
        <v>4267</v>
      </c>
      <c r="T1033" s="77"/>
      <c r="U1033" s="79">
        <v>44067.184189814812</v>
      </c>
      <c r="V1033" s="80" t="s">
        <v>4862</v>
      </c>
      <c r="W1033" s="77"/>
      <c r="X1033" s="77"/>
      <c r="Y1033" s="83" t="s">
        <v>6862</v>
      </c>
      <c r="Z1033" s="83" t="s">
        <v>8451</v>
      </c>
    </row>
    <row r="1034" spans="1:26" x14ac:dyDescent="0.25">
      <c r="A1034" s="62" t="s">
        <v>657</v>
      </c>
      <c r="B1034" s="62" t="s">
        <v>2060</v>
      </c>
      <c r="C1034" s="63"/>
      <c r="D1034" s="64"/>
      <c r="E1034" s="65"/>
      <c r="F1034" s="66"/>
      <c r="G1034" s="63"/>
      <c r="H1034" s="67"/>
      <c r="I1034" s="68"/>
      <c r="J1034" s="68"/>
      <c r="K1034" s="34"/>
      <c r="L1034" s="75">
        <v>1034</v>
      </c>
      <c r="M10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34" s="70"/>
      <c r="O1034" s="77" t="s">
        <v>2366</v>
      </c>
      <c r="P1034" s="79">
        <v>44067.184189814812</v>
      </c>
      <c r="Q1034" s="77" t="s">
        <v>2798</v>
      </c>
      <c r="R1034" s="80" t="s">
        <v>3770</v>
      </c>
      <c r="S1034" s="77" t="s">
        <v>4267</v>
      </c>
      <c r="T1034" s="77"/>
      <c r="U1034" s="79">
        <v>44067.184189814812</v>
      </c>
      <c r="V1034" s="80" t="s">
        <v>4862</v>
      </c>
      <c r="W1034" s="77"/>
      <c r="X1034" s="77"/>
      <c r="Y1034" s="83" t="s">
        <v>6862</v>
      </c>
      <c r="Z1034" s="83" t="s">
        <v>8451</v>
      </c>
    </row>
    <row r="1035" spans="1:26" x14ac:dyDescent="0.25">
      <c r="A1035" s="62" t="s">
        <v>657</v>
      </c>
      <c r="B1035" s="62" t="s">
        <v>1864</v>
      </c>
      <c r="C1035" s="63"/>
      <c r="D1035" s="64"/>
      <c r="E1035" s="65"/>
      <c r="F1035" s="66"/>
      <c r="G1035" s="63"/>
      <c r="H1035" s="67"/>
      <c r="I1035" s="68"/>
      <c r="J1035" s="68"/>
      <c r="K1035" s="34"/>
      <c r="L1035" s="75">
        <v>1035</v>
      </c>
      <c r="M10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35" s="70"/>
      <c r="O1035" s="77" t="s">
        <v>2366</v>
      </c>
      <c r="P1035" s="79">
        <v>44067.185104166667</v>
      </c>
      <c r="Q1035" s="77" t="s">
        <v>2799</v>
      </c>
      <c r="R1035" s="80" t="s">
        <v>3771</v>
      </c>
      <c r="S1035" s="77" t="s">
        <v>4267</v>
      </c>
      <c r="T1035" s="77"/>
      <c r="U1035" s="79">
        <v>44067.185104166667</v>
      </c>
      <c r="V1035" s="80" t="s">
        <v>4863</v>
      </c>
      <c r="W1035" s="77"/>
      <c r="X1035" s="77"/>
      <c r="Y1035" s="83" t="s">
        <v>6863</v>
      </c>
      <c r="Z1035" s="83" t="s">
        <v>8435</v>
      </c>
    </row>
    <row r="1036" spans="1:26" x14ac:dyDescent="0.25">
      <c r="A1036" s="62" t="s">
        <v>658</v>
      </c>
      <c r="B1036" s="62" t="s">
        <v>657</v>
      </c>
      <c r="C1036" s="63"/>
      <c r="D1036" s="64"/>
      <c r="E1036" s="65"/>
      <c r="F1036" s="66"/>
      <c r="G1036" s="63"/>
      <c r="H1036" s="67"/>
      <c r="I1036" s="68"/>
      <c r="J1036" s="68"/>
      <c r="K1036" s="34"/>
      <c r="L1036" s="75">
        <v>1036</v>
      </c>
      <c r="M10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36" s="70"/>
      <c r="O1036" s="77" t="s">
        <v>2366</v>
      </c>
      <c r="P1036" s="79">
        <v>44067.186840277776</v>
      </c>
      <c r="Q1036" s="77" t="s">
        <v>2796</v>
      </c>
      <c r="R1036" s="80" t="s">
        <v>3768</v>
      </c>
      <c r="S1036" s="77" t="s">
        <v>4267</v>
      </c>
      <c r="T1036" s="77"/>
      <c r="U1036" s="79">
        <v>44067.186840277776</v>
      </c>
      <c r="V1036" s="80" t="s">
        <v>4860</v>
      </c>
      <c r="W1036" s="77"/>
      <c r="X1036" s="77"/>
      <c r="Y1036" s="83" t="s">
        <v>6860</v>
      </c>
      <c r="Z1036" s="83" t="s">
        <v>6859</v>
      </c>
    </row>
    <row r="1037" spans="1:26" x14ac:dyDescent="0.25">
      <c r="A1037" s="62" t="s">
        <v>659</v>
      </c>
      <c r="B1037" s="62" t="s">
        <v>657</v>
      </c>
      <c r="C1037" s="63"/>
      <c r="D1037" s="64"/>
      <c r="E1037" s="65"/>
      <c r="F1037" s="66"/>
      <c r="G1037" s="63"/>
      <c r="H1037" s="67"/>
      <c r="I1037" s="68"/>
      <c r="J1037" s="68"/>
      <c r="K1037" s="34"/>
      <c r="L1037" s="75">
        <v>1037</v>
      </c>
      <c r="M10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37" s="70"/>
      <c r="O1037" s="77" t="s">
        <v>2367</v>
      </c>
      <c r="P1037" s="79">
        <v>44067.248182870368</v>
      </c>
      <c r="Q1037" s="77" t="s">
        <v>2797</v>
      </c>
      <c r="R1037" s="80" t="s">
        <v>3769</v>
      </c>
      <c r="S1037" s="77" t="s">
        <v>4267</v>
      </c>
      <c r="T1037" s="77"/>
      <c r="U1037" s="79">
        <v>44067.248182870368</v>
      </c>
      <c r="V1037" s="80" t="s">
        <v>4861</v>
      </c>
      <c r="W1037" s="77"/>
      <c r="X1037" s="77"/>
      <c r="Y1037" s="83" t="s">
        <v>6861</v>
      </c>
      <c r="Z1037" s="83" t="s">
        <v>6860</v>
      </c>
    </row>
    <row r="1038" spans="1:26" x14ac:dyDescent="0.25">
      <c r="A1038" s="62" t="s">
        <v>658</v>
      </c>
      <c r="B1038" s="62" t="s">
        <v>1864</v>
      </c>
      <c r="C1038" s="63"/>
      <c r="D1038" s="64"/>
      <c r="E1038" s="65"/>
      <c r="F1038" s="66"/>
      <c r="G1038" s="63"/>
      <c r="H1038" s="67"/>
      <c r="I1038" s="68"/>
      <c r="J1038" s="68"/>
      <c r="K1038" s="34"/>
      <c r="L1038" s="75">
        <v>1038</v>
      </c>
      <c r="M10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38" s="70"/>
      <c r="O1038" s="77" t="s">
        <v>2367</v>
      </c>
      <c r="P1038" s="79">
        <v>44067.186840277776</v>
      </c>
      <c r="Q1038" s="77" t="s">
        <v>2796</v>
      </c>
      <c r="R1038" s="80" t="s">
        <v>3768</v>
      </c>
      <c r="S1038" s="77" t="s">
        <v>4267</v>
      </c>
      <c r="T1038" s="77"/>
      <c r="U1038" s="79">
        <v>44067.186840277776</v>
      </c>
      <c r="V1038" s="80" t="s">
        <v>4860</v>
      </c>
      <c r="W1038" s="77"/>
      <c r="X1038" s="77"/>
      <c r="Y1038" s="83" t="s">
        <v>6860</v>
      </c>
      <c r="Z1038" s="83" t="s">
        <v>6859</v>
      </c>
    </row>
    <row r="1039" spans="1:26" x14ac:dyDescent="0.25">
      <c r="A1039" s="62" t="s">
        <v>658</v>
      </c>
      <c r="B1039" s="62" t="s">
        <v>670</v>
      </c>
      <c r="C1039" s="63"/>
      <c r="D1039" s="64"/>
      <c r="E1039" s="65"/>
      <c r="F1039" s="66"/>
      <c r="G1039" s="63"/>
      <c r="H1039" s="67"/>
      <c r="I1039" s="68"/>
      <c r="J1039" s="68"/>
      <c r="K1039" s="34"/>
      <c r="L1039" s="75">
        <v>1039</v>
      </c>
      <c r="M10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39" s="70"/>
      <c r="O1039" s="77" t="s">
        <v>2367</v>
      </c>
      <c r="P1039" s="79">
        <v>44067.186840277776</v>
      </c>
      <c r="Q1039" s="77" t="s">
        <v>2796</v>
      </c>
      <c r="R1039" s="80" t="s">
        <v>3768</v>
      </c>
      <c r="S1039" s="77" t="s">
        <v>4267</v>
      </c>
      <c r="T1039" s="77"/>
      <c r="U1039" s="79">
        <v>44067.186840277776</v>
      </c>
      <c r="V1039" s="80" t="s">
        <v>4860</v>
      </c>
      <c r="W1039" s="77"/>
      <c r="X1039" s="77"/>
      <c r="Y1039" s="83" t="s">
        <v>6860</v>
      </c>
      <c r="Z1039" s="83" t="s">
        <v>6859</v>
      </c>
    </row>
    <row r="1040" spans="1:26" x14ac:dyDescent="0.25">
      <c r="A1040" s="62" t="s">
        <v>658</v>
      </c>
      <c r="B1040" s="62" t="s">
        <v>626</v>
      </c>
      <c r="C1040" s="63"/>
      <c r="D1040" s="64"/>
      <c r="E1040" s="65"/>
      <c r="F1040" s="66"/>
      <c r="G1040" s="63"/>
      <c r="H1040" s="67"/>
      <c r="I1040" s="68"/>
      <c r="J1040" s="68"/>
      <c r="K1040" s="34"/>
      <c r="L1040" s="75">
        <v>1040</v>
      </c>
      <c r="M10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40" s="70"/>
      <c r="O1040" s="77" t="s">
        <v>2367</v>
      </c>
      <c r="P1040" s="79">
        <v>44067.186840277776</v>
      </c>
      <c r="Q1040" s="77" t="s">
        <v>2796</v>
      </c>
      <c r="R1040" s="80" t="s">
        <v>3768</v>
      </c>
      <c r="S1040" s="77" t="s">
        <v>4267</v>
      </c>
      <c r="T1040" s="77"/>
      <c r="U1040" s="79">
        <v>44067.186840277776</v>
      </c>
      <c r="V1040" s="80" t="s">
        <v>4860</v>
      </c>
      <c r="W1040" s="77"/>
      <c r="X1040" s="77"/>
      <c r="Y1040" s="83" t="s">
        <v>6860</v>
      </c>
      <c r="Z1040" s="83" t="s">
        <v>6859</v>
      </c>
    </row>
    <row r="1041" spans="1:26" x14ac:dyDescent="0.25">
      <c r="A1041" s="62" t="s">
        <v>659</v>
      </c>
      <c r="B1041" s="62" t="s">
        <v>658</v>
      </c>
      <c r="C1041" s="63"/>
      <c r="D1041" s="64"/>
      <c r="E1041" s="65"/>
      <c r="F1041" s="66"/>
      <c r="G1041" s="63"/>
      <c r="H1041" s="67"/>
      <c r="I1041" s="68"/>
      <c r="J1041" s="68"/>
      <c r="K1041" s="34"/>
      <c r="L1041" s="75">
        <v>1041</v>
      </c>
      <c r="M10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41" s="70"/>
      <c r="O1041" s="77" t="s">
        <v>2366</v>
      </c>
      <c r="P1041" s="79">
        <v>44067.248182870368</v>
      </c>
      <c r="Q1041" s="77" t="s">
        <v>2797</v>
      </c>
      <c r="R1041" s="80" t="s">
        <v>3769</v>
      </c>
      <c r="S1041" s="77" t="s">
        <v>4267</v>
      </c>
      <c r="T1041" s="77"/>
      <c r="U1041" s="79">
        <v>44067.248182870368</v>
      </c>
      <c r="V1041" s="80" t="s">
        <v>4861</v>
      </c>
      <c r="W1041" s="77"/>
      <c r="X1041" s="77"/>
      <c r="Y1041" s="83" t="s">
        <v>6861</v>
      </c>
      <c r="Z1041" s="83" t="s">
        <v>6860</v>
      </c>
    </row>
    <row r="1042" spans="1:26" x14ac:dyDescent="0.25">
      <c r="A1042" s="62" t="s">
        <v>659</v>
      </c>
      <c r="B1042" s="62" t="s">
        <v>1864</v>
      </c>
      <c r="C1042" s="63"/>
      <c r="D1042" s="64"/>
      <c r="E1042" s="65"/>
      <c r="F1042" s="66"/>
      <c r="G1042" s="63"/>
      <c r="H1042" s="67"/>
      <c r="I1042" s="68"/>
      <c r="J1042" s="68"/>
      <c r="K1042" s="34"/>
      <c r="L1042" s="75">
        <v>1042</v>
      </c>
      <c r="M10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42" s="70"/>
      <c r="O1042" s="77" t="s">
        <v>2367</v>
      </c>
      <c r="P1042" s="79">
        <v>44067.248182870368</v>
      </c>
      <c r="Q1042" s="77" t="s">
        <v>2797</v>
      </c>
      <c r="R1042" s="80" t="s">
        <v>3769</v>
      </c>
      <c r="S1042" s="77" t="s">
        <v>4267</v>
      </c>
      <c r="T1042" s="77"/>
      <c r="U1042" s="79">
        <v>44067.248182870368</v>
      </c>
      <c r="V1042" s="80" t="s">
        <v>4861</v>
      </c>
      <c r="W1042" s="77"/>
      <c r="X1042" s="77"/>
      <c r="Y1042" s="83" t="s">
        <v>6861</v>
      </c>
      <c r="Z1042" s="83" t="s">
        <v>6860</v>
      </c>
    </row>
    <row r="1043" spans="1:26" x14ac:dyDescent="0.25">
      <c r="A1043" s="62" t="s">
        <v>659</v>
      </c>
      <c r="B1043" s="62" t="s">
        <v>670</v>
      </c>
      <c r="C1043" s="63"/>
      <c r="D1043" s="64"/>
      <c r="E1043" s="65"/>
      <c r="F1043" s="66"/>
      <c r="G1043" s="63"/>
      <c r="H1043" s="67"/>
      <c r="I1043" s="68"/>
      <c r="J1043" s="68"/>
      <c r="K1043" s="34"/>
      <c r="L1043" s="75">
        <v>1043</v>
      </c>
      <c r="M10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43" s="70"/>
      <c r="O1043" s="77" t="s">
        <v>2367</v>
      </c>
      <c r="P1043" s="79">
        <v>44067.248182870368</v>
      </c>
      <c r="Q1043" s="77" t="s">
        <v>2797</v>
      </c>
      <c r="R1043" s="80" t="s">
        <v>3769</v>
      </c>
      <c r="S1043" s="77" t="s">
        <v>4267</v>
      </c>
      <c r="T1043" s="77"/>
      <c r="U1043" s="79">
        <v>44067.248182870368</v>
      </c>
      <c r="V1043" s="80" t="s">
        <v>4861</v>
      </c>
      <c r="W1043" s="77"/>
      <c r="X1043" s="77"/>
      <c r="Y1043" s="83" t="s">
        <v>6861</v>
      </c>
      <c r="Z1043" s="83" t="s">
        <v>6860</v>
      </c>
    </row>
    <row r="1044" spans="1:26" x14ac:dyDescent="0.25">
      <c r="A1044" s="62" t="s">
        <v>659</v>
      </c>
      <c r="B1044" s="62" t="s">
        <v>626</v>
      </c>
      <c r="C1044" s="63"/>
      <c r="D1044" s="64"/>
      <c r="E1044" s="65"/>
      <c r="F1044" s="66"/>
      <c r="G1044" s="63"/>
      <c r="H1044" s="67"/>
      <c r="I1044" s="68"/>
      <c r="J1044" s="68"/>
      <c r="K1044" s="34"/>
      <c r="L1044" s="75">
        <v>1044</v>
      </c>
      <c r="M10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44" s="70"/>
      <c r="O1044" s="77" t="s">
        <v>2367</v>
      </c>
      <c r="P1044" s="79">
        <v>44067.248182870368</v>
      </c>
      <c r="Q1044" s="77" t="s">
        <v>2797</v>
      </c>
      <c r="R1044" s="80" t="s">
        <v>3769</v>
      </c>
      <c r="S1044" s="77" t="s">
        <v>4267</v>
      </c>
      <c r="T1044" s="77"/>
      <c r="U1044" s="79">
        <v>44067.248182870368</v>
      </c>
      <c r="V1044" s="80" t="s">
        <v>4861</v>
      </c>
      <c r="W1044" s="77"/>
      <c r="X1044" s="77"/>
      <c r="Y1044" s="83" t="s">
        <v>6861</v>
      </c>
      <c r="Z1044" s="83" t="s">
        <v>6860</v>
      </c>
    </row>
    <row r="1045" spans="1:26" x14ac:dyDescent="0.25">
      <c r="A1045" s="62" t="s">
        <v>660</v>
      </c>
      <c r="B1045" s="62" t="s">
        <v>604</v>
      </c>
      <c r="C1045" s="63"/>
      <c r="D1045" s="64"/>
      <c r="E1045" s="65"/>
      <c r="F1045" s="66"/>
      <c r="G1045" s="63"/>
      <c r="H1045" s="67"/>
      <c r="I1045" s="68"/>
      <c r="J1045" s="68"/>
      <c r="K1045" s="34"/>
      <c r="L1045" s="75">
        <v>1045</v>
      </c>
      <c r="M10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45" s="70"/>
      <c r="O1045" s="77" t="s">
        <v>2367</v>
      </c>
      <c r="P1045" s="79">
        <v>44067.252245370371</v>
      </c>
      <c r="Q1045" s="77" t="s">
        <v>2613</v>
      </c>
      <c r="R1045" s="77"/>
      <c r="S1045" s="77"/>
      <c r="T1045" s="77"/>
      <c r="U1045" s="79">
        <v>44067.252245370371</v>
      </c>
      <c r="V1045" s="80" t="s">
        <v>4864</v>
      </c>
      <c r="W1045" s="77"/>
      <c r="X1045" s="77"/>
      <c r="Y1045" s="83" t="s">
        <v>6864</v>
      </c>
      <c r="Z1045" s="77"/>
    </row>
    <row r="1046" spans="1:26" x14ac:dyDescent="0.25">
      <c r="A1046" s="62" t="s">
        <v>661</v>
      </c>
      <c r="B1046" s="62" t="s">
        <v>2072</v>
      </c>
      <c r="C1046" s="63"/>
      <c r="D1046" s="64"/>
      <c r="E1046" s="65"/>
      <c r="F1046" s="66"/>
      <c r="G1046" s="63"/>
      <c r="H1046" s="67"/>
      <c r="I1046" s="68"/>
      <c r="J1046" s="68"/>
      <c r="K1046" s="34"/>
      <c r="L1046" s="75">
        <v>1046</v>
      </c>
      <c r="M10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46" s="70"/>
      <c r="O1046" s="77" t="s">
        <v>2366</v>
      </c>
      <c r="P1046" s="79">
        <v>44067.231157407405</v>
      </c>
      <c r="Q1046" s="77" t="s">
        <v>2800</v>
      </c>
      <c r="R1046" s="80" t="s">
        <v>3772</v>
      </c>
      <c r="S1046" s="77" t="s">
        <v>4267</v>
      </c>
      <c r="T1046" s="77"/>
      <c r="U1046" s="79">
        <v>44067.231157407405</v>
      </c>
      <c r="V1046" s="80" t="s">
        <v>4865</v>
      </c>
      <c r="W1046" s="77"/>
      <c r="X1046" s="77"/>
      <c r="Y1046" s="83" t="s">
        <v>6865</v>
      </c>
      <c r="Z1046" s="83" t="s">
        <v>8452</v>
      </c>
    </row>
    <row r="1047" spans="1:26" x14ac:dyDescent="0.25">
      <c r="A1047" s="62" t="s">
        <v>661</v>
      </c>
      <c r="B1047" s="62" t="s">
        <v>2073</v>
      </c>
      <c r="C1047" s="63"/>
      <c r="D1047" s="64"/>
      <c r="E1047" s="65"/>
      <c r="F1047" s="66"/>
      <c r="G1047" s="63"/>
      <c r="H1047" s="67"/>
      <c r="I1047" s="68"/>
      <c r="J1047" s="68"/>
      <c r="K1047" s="34"/>
      <c r="L1047" s="75">
        <v>1047</v>
      </c>
      <c r="M10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47" s="70"/>
      <c r="O1047" s="77" t="s">
        <v>2366</v>
      </c>
      <c r="P1047" s="79">
        <v>44067.256712962961</v>
      </c>
      <c r="Q1047" s="77" t="s">
        <v>2801</v>
      </c>
      <c r="R1047" s="80" t="s">
        <v>3773</v>
      </c>
      <c r="S1047" s="77" t="s">
        <v>4267</v>
      </c>
      <c r="T1047" s="77"/>
      <c r="U1047" s="79">
        <v>44067.256712962961</v>
      </c>
      <c r="V1047" s="80" t="s">
        <v>4866</v>
      </c>
      <c r="W1047" s="77"/>
      <c r="X1047" s="77"/>
      <c r="Y1047" s="83" t="s">
        <v>6866</v>
      </c>
      <c r="Z1047" s="83" t="s">
        <v>8453</v>
      </c>
    </row>
    <row r="1048" spans="1:26" x14ac:dyDescent="0.25">
      <c r="A1048" s="62" t="s">
        <v>662</v>
      </c>
      <c r="B1048" s="62" t="s">
        <v>2073</v>
      </c>
      <c r="C1048" s="63"/>
      <c r="D1048" s="64"/>
      <c r="E1048" s="65"/>
      <c r="F1048" s="66"/>
      <c r="G1048" s="63"/>
      <c r="H1048" s="67"/>
      <c r="I1048" s="68"/>
      <c r="J1048" s="68"/>
      <c r="K1048" s="34"/>
      <c r="L1048" s="75">
        <v>1048</v>
      </c>
      <c r="M10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48" s="70"/>
      <c r="O1048" s="77" t="s">
        <v>2366</v>
      </c>
      <c r="P1048" s="79">
        <v>44067.260763888888</v>
      </c>
      <c r="Q1048" s="77" t="s">
        <v>2802</v>
      </c>
      <c r="R1048" s="80" t="s">
        <v>3774</v>
      </c>
      <c r="S1048" s="77" t="s">
        <v>4267</v>
      </c>
      <c r="T1048" s="77"/>
      <c r="U1048" s="79">
        <v>44067.260763888888</v>
      </c>
      <c r="V1048" s="80" t="s">
        <v>4867</v>
      </c>
      <c r="W1048" s="77"/>
      <c r="X1048" s="77"/>
      <c r="Y1048" s="83" t="s">
        <v>6867</v>
      </c>
      <c r="Z1048" s="83" t="s">
        <v>8453</v>
      </c>
    </row>
    <row r="1049" spans="1:26" x14ac:dyDescent="0.25">
      <c r="A1049" s="62" t="s">
        <v>663</v>
      </c>
      <c r="B1049" s="62" t="s">
        <v>663</v>
      </c>
      <c r="C1049" s="63"/>
      <c r="D1049" s="64"/>
      <c r="E1049" s="65"/>
      <c r="F1049" s="66"/>
      <c r="G1049" s="63"/>
      <c r="H1049" s="67"/>
      <c r="I1049" s="68"/>
      <c r="J1049" s="68"/>
      <c r="K1049" s="34"/>
      <c r="L1049" s="75">
        <v>1049</v>
      </c>
      <c r="M10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49" s="70"/>
      <c r="O1049" s="77" t="s">
        <v>178</v>
      </c>
      <c r="P1049" s="79">
        <v>44067.261192129627</v>
      </c>
      <c r="Q1049" s="77" t="s">
        <v>2803</v>
      </c>
      <c r="R1049" s="80" t="s">
        <v>3775</v>
      </c>
      <c r="S1049" s="77" t="s">
        <v>4267</v>
      </c>
      <c r="T1049" s="77"/>
      <c r="U1049" s="79">
        <v>44067.261192129627</v>
      </c>
      <c r="V1049" s="80" t="s">
        <v>4868</v>
      </c>
      <c r="W1049" s="77"/>
      <c r="X1049" s="77"/>
      <c r="Y1049" s="83" t="s">
        <v>6868</v>
      </c>
      <c r="Z1049" s="83" t="s">
        <v>8454</v>
      </c>
    </row>
    <row r="1050" spans="1:26" x14ac:dyDescent="0.25">
      <c r="A1050" s="62" t="s">
        <v>664</v>
      </c>
      <c r="B1050" s="62" t="s">
        <v>664</v>
      </c>
      <c r="C1050" s="63"/>
      <c r="D1050" s="64"/>
      <c r="E1050" s="65"/>
      <c r="F1050" s="66"/>
      <c r="G1050" s="63"/>
      <c r="H1050" s="67"/>
      <c r="I1050" s="68"/>
      <c r="J1050" s="68"/>
      <c r="K1050" s="34"/>
      <c r="L1050" s="75">
        <v>1050</v>
      </c>
      <c r="M10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50" s="70"/>
      <c r="O1050" s="77" t="s">
        <v>178</v>
      </c>
      <c r="P1050" s="79">
        <v>44066.977534722224</v>
      </c>
      <c r="Q1050" s="77" t="s">
        <v>2804</v>
      </c>
      <c r="R1050" s="80" t="s">
        <v>3776</v>
      </c>
      <c r="S1050" s="77" t="s">
        <v>4267</v>
      </c>
      <c r="T1050" s="77"/>
      <c r="U1050" s="79">
        <v>44066.977534722224</v>
      </c>
      <c r="V1050" s="80" t="s">
        <v>4869</v>
      </c>
      <c r="W1050" s="77"/>
      <c r="X1050" s="77"/>
      <c r="Y1050" s="83" t="s">
        <v>6869</v>
      </c>
      <c r="Z1050" s="77"/>
    </row>
    <row r="1051" spans="1:26" x14ac:dyDescent="0.25">
      <c r="A1051" s="62" t="s">
        <v>665</v>
      </c>
      <c r="B1051" s="62" t="s">
        <v>664</v>
      </c>
      <c r="C1051" s="63"/>
      <c r="D1051" s="64"/>
      <c r="E1051" s="65"/>
      <c r="F1051" s="66"/>
      <c r="G1051" s="63"/>
      <c r="H1051" s="67"/>
      <c r="I1051" s="68"/>
      <c r="J1051" s="68"/>
      <c r="K1051" s="34"/>
      <c r="L1051" s="75">
        <v>1051</v>
      </c>
      <c r="M10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51" s="70"/>
      <c r="O1051" s="77" t="s">
        <v>2367</v>
      </c>
      <c r="P1051" s="79">
        <v>44067.274548611109</v>
      </c>
      <c r="Q1051" s="77" t="s">
        <v>2805</v>
      </c>
      <c r="R1051" s="77"/>
      <c r="S1051" s="77"/>
      <c r="T1051" s="77"/>
      <c r="U1051" s="79">
        <v>44067.274548611109</v>
      </c>
      <c r="V1051" s="80" t="s">
        <v>4870</v>
      </c>
      <c r="W1051" s="77"/>
      <c r="X1051" s="77"/>
      <c r="Y1051" s="83" t="s">
        <v>6870</v>
      </c>
      <c r="Z1051" s="77"/>
    </row>
    <row r="1052" spans="1:26" x14ac:dyDescent="0.25">
      <c r="A1052" s="62" t="s">
        <v>666</v>
      </c>
      <c r="B1052" s="62" t="s">
        <v>1864</v>
      </c>
      <c r="C1052" s="63"/>
      <c r="D1052" s="64"/>
      <c r="E1052" s="65"/>
      <c r="F1052" s="66"/>
      <c r="G1052" s="63"/>
      <c r="H1052" s="67"/>
      <c r="I1052" s="68"/>
      <c r="J1052" s="68"/>
      <c r="K1052" s="34"/>
      <c r="L1052" s="75">
        <v>1052</v>
      </c>
      <c r="M10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52" s="70"/>
      <c r="O1052" s="77" t="s">
        <v>2367</v>
      </c>
      <c r="P1052" s="79">
        <v>44067.279363425929</v>
      </c>
      <c r="Q1052" s="77" t="s">
        <v>2806</v>
      </c>
      <c r="R1052" s="80" t="s">
        <v>3777</v>
      </c>
      <c r="S1052" s="77" t="s">
        <v>4267</v>
      </c>
      <c r="T1052" s="77"/>
      <c r="U1052" s="79">
        <v>44067.279363425929</v>
      </c>
      <c r="V1052" s="80" t="s">
        <v>4871</v>
      </c>
      <c r="W1052" s="77"/>
      <c r="X1052" s="77"/>
      <c r="Y1052" s="83" t="s">
        <v>6871</v>
      </c>
      <c r="Z1052" s="83" t="s">
        <v>6881</v>
      </c>
    </row>
    <row r="1053" spans="1:26" x14ac:dyDescent="0.25">
      <c r="A1053" s="62" t="s">
        <v>666</v>
      </c>
      <c r="B1053" s="62" t="s">
        <v>670</v>
      </c>
      <c r="C1053" s="63"/>
      <c r="D1053" s="64"/>
      <c r="E1053" s="65"/>
      <c r="F1053" s="66"/>
      <c r="G1053" s="63"/>
      <c r="H1053" s="67"/>
      <c r="I1053" s="68"/>
      <c r="J1053" s="68"/>
      <c r="K1053" s="34"/>
      <c r="L1053" s="75">
        <v>1053</v>
      </c>
      <c r="M10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53" s="70"/>
      <c r="O1053" s="77" t="s">
        <v>2366</v>
      </c>
      <c r="P1053" s="79">
        <v>44067.279363425929</v>
      </c>
      <c r="Q1053" s="77" t="s">
        <v>2806</v>
      </c>
      <c r="R1053" s="80" t="s">
        <v>3777</v>
      </c>
      <c r="S1053" s="77" t="s">
        <v>4267</v>
      </c>
      <c r="T1053" s="77"/>
      <c r="U1053" s="79">
        <v>44067.279363425929</v>
      </c>
      <c r="V1053" s="80" t="s">
        <v>4871</v>
      </c>
      <c r="W1053" s="77"/>
      <c r="X1053" s="77"/>
      <c r="Y1053" s="83" t="s">
        <v>6871</v>
      </c>
      <c r="Z1053" s="83" t="s">
        <v>6881</v>
      </c>
    </row>
    <row r="1054" spans="1:26" x14ac:dyDescent="0.25">
      <c r="A1054" s="62" t="s">
        <v>626</v>
      </c>
      <c r="B1054" s="62" t="s">
        <v>1864</v>
      </c>
      <c r="C1054" s="63"/>
      <c r="D1054" s="64"/>
      <c r="E1054" s="65"/>
      <c r="F1054" s="66"/>
      <c r="G1054" s="63"/>
      <c r="H1054" s="67"/>
      <c r="I1054" s="68"/>
      <c r="J1054" s="68"/>
      <c r="K1054" s="34"/>
      <c r="L1054" s="75">
        <v>1054</v>
      </c>
      <c r="M10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54" s="70"/>
      <c r="O1054" s="77" t="s">
        <v>2367</v>
      </c>
      <c r="P1054" s="79">
        <v>44067.161770833336</v>
      </c>
      <c r="Q1054" s="77" t="s">
        <v>2807</v>
      </c>
      <c r="R1054" s="80" t="s">
        <v>3778</v>
      </c>
      <c r="S1054" s="77" t="s">
        <v>4267</v>
      </c>
      <c r="T1054" s="77"/>
      <c r="U1054" s="79">
        <v>44067.161770833336</v>
      </c>
      <c r="V1054" s="80" t="s">
        <v>4872</v>
      </c>
      <c r="W1054" s="77"/>
      <c r="X1054" s="77"/>
      <c r="Y1054" s="83" t="s">
        <v>6872</v>
      </c>
      <c r="Z1054" s="83" t="s">
        <v>6881</v>
      </c>
    </row>
    <row r="1055" spans="1:26" x14ac:dyDescent="0.25">
      <c r="A1055" s="62" t="s">
        <v>626</v>
      </c>
      <c r="B1055" s="62" t="s">
        <v>670</v>
      </c>
      <c r="C1055" s="63"/>
      <c r="D1055" s="64"/>
      <c r="E1055" s="65"/>
      <c r="F1055" s="66"/>
      <c r="G1055" s="63"/>
      <c r="H1055" s="67"/>
      <c r="I1055" s="68"/>
      <c r="J1055" s="68"/>
      <c r="K1055" s="34"/>
      <c r="L1055" s="75">
        <v>1055</v>
      </c>
      <c r="M10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55" s="70"/>
      <c r="O1055" s="77" t="s">
        <v>2366</v>
      </c>
      <c r="P1055" s="79">
        <v>44067.161770833336</v>
      </c>
      <c r="Q1055" s="77" t="s">
        <v>2807</v>
      </c>
      <c r="R1055" s="80" t="s">
        <v>3778</v>
      </c>
      <c r="S1055" s="77" t="s">
        <v>4267</v>
      </c>
      <c r="T1055" s="77"/>
      <c r="U1055" s="79">
        <v>44067.161770833336</v>
      </c>
      <c r="V1055" s="80" t="s">
        <v>4872</v>
      </c>
      <c r="W1055" s="77"/>
      <c r="X1055" s="77"/>
      <c r="Y1055" s="83" t="s">
        <v>6872</v>
      </c>
      <c r="Z1055" s="83" t="s">
        <v>6881</v>
      </c>
    </row>
    <row r="1056" spans="1:26" x14ac:dyDescent="0.25">
      <c r="A1056" s="62" t="s">
        <v>626</v>
      </c>
      <c r="B1056" s="62" t="s">
        <v>1864</v>
      </c>
      <c r="C1056" s="63"/>
      <c r="D1056" s="64"/>
      <c r="E1056" s="65"/>
      <c r="F1056" s="66"/>
      <c r="G1056" s="63"/>
      <c r="H1056" s="67"/>
      <c r="I1056" s="68"/>
      <c r="J1056" s="68"/>
      <c r="K1056" s="34"/>
      <c r="L1056" s="75">
        <v>1056</v>
      </c>
      <c r="M10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56" s="70"/>
      <c r="O1056" s="77" t="s">
        <v>2367</v>
      </c>
      <c r="P1056" s="79">
        <v>44067.16201388889</v>
      </c>
      <c r="Q1056" s="77" t="s">
        <v>2808</v>
      </c>
      <c r="R1056" s="80" t="s">
        <v>3779</v>
      </c>
      <c r="S1056" s="77" t="s">
        <v>4267</v>
      </c>
      <c r="T1056" s="77"/>
      <c r="U1056" s="79">
        <v>44067.16201388889</v>
      </c>
      <c r="V1056" s="80" t="s">
        <v>4873</v>
      </c>
      <c r="W1056" s="77"/>
      <c r="X1056" s="77"/>
      <c r="Y1056" s="83" t="s">
        <v>6873</v>
      </c>
      <c r="Z1056" s="83" t="s">
        <v>7010</v>
      </c>
    </row>
    <row r="1057" spans="1:26" x14ac:dyDescent="0.25">
      <c r="A1057" s="62" t="s">
        <v>626</v>
      </c>
      <c r="B1057" s="62" t="s">
        <v>756</v>
      </c>
      <c r="C1057" s="63"/>
      <c r="D1057" s="64"/>
      <c r="E1057" s="65"/>
      <c r="F1057" s="66"/>
      <c r="G1057" s="63"/>
      <c r="H1057" s="67"/>
      <c r="I1057" s="68"/>
      <c r="J1057" s="68"/>
      <c r="K1057" s="34"/>
      <c r="L1057" s="75">
        <v>1057</v>
      </c>
      <c r="M10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57" s="70"/>
      <c r="O1057" s="77" t="s">
        <v>2366</v>
      </c>
      <c r="P1057" s="79">
        <v>44067.16201388889</v>
      </c>
      <c r="Q1057" s="77" t="s">
        <v>2808</v>
      </c>
      <c r="R1057" s="80" t="s">
        <v>3779</v>
      </c>
      <c r="S1057" s="77" t="s">
        <v>4267</v>
      </c>
      <c r="T1057" s="77"/>
      <c r="U1057" s="79">
        <v>44067.16201388889</v>
      </c>
      <c r="V1057" s="80" t="s">
        <v>4873</v>
      </c>
      <c r="W1057" s="77"/>
      <c r="X1057" s="77"/>
      <c r="Y1057" s="83" t="s">
        <v>6873</v>
      </c>
      <c r="Z1057" s="83" t="s">
        <v>7010</v>
      </c>
    </row>
    <row r="1058" spans="1:26" x14ac:dyDescent="0.25">
      <c r="A1058" s="62" t="s">
        <v>626</v>
      </c>
      <c r="B1058" s="62" t="s">
        <v>1864</v>
      </c>
      <c r="C1058" s="63"/>
      <c r="D1058" s="64"/>
      <c r="E1058" s="65"/>
      <c r="F1058" s="66"/>
      <c r="G1058" s="63"/>
      <c r="H1058" s="67"/>
      <c r="I1058" s="68"/>
      <c r="J1058" s="68"/>
      <c r="K1058" s="34"/>
      <c r="L1058" s="75">
        <v>1058</v>
      </c>
      <c r="M10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58" s="70"/>
      <c r="O1058" s="77" t="s">
        <v>2367</v>
      </c>
      <c r="P1058" s="79">
        <v>44067.16207175926</v>
      </c>
      <c r="Q1058" s="77" t="s">
        <v>2754</v>
      </c>
      <c r="R1058" s="80" t="s">
        <v>3727</v>
      </c>
      <c r="S1058" s="77" t="s">
        <v>4267</v>
      </c>
      <c r="T1058" s="77"/>
      <c r="U1058" s="79">
        <v>44067.16207175926</v>
      </c>
      <c r="V1058" s="80" t="s">
        <v>4816</v>
      </c>
      <c r="W1058" s="77"/>
      <c r="X1058" s="77"/>
      <c r="Y1058" s="83" t="s">
        <v>6816</v>
      </c>
      <c r="Z1058" s="83" t="s">
        <v>6815</v>
      </c>
    </row>
    <row r="1059" spans="1:26" x14ac:dyDescent="0.25">
      <c r="A1059" s="62" t="s">
        <v>626</v>
      </c>
      <c r="B1059" s="62" t="s">
        <v>1864</v>
      </c>
      <c r="C1059" s="63"/>
      <c r="D1059" s="64"/>
      <c r="E1059" s="65"/>
      <c r="F1059" s="66"/>
      <c r="G1059" s="63"/>
      <c r="H1059" s="67"/>
      <c r="I1059" s="68"/>
      <c r="J1059" s="68"/>
      <c r="K1059" s="34"/>
      <c r="L1059" s="75">
        <v>1059</v>
      </c>
      <c r="M10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59" s="70"/>
      <c r="O1059" s="77" t="s">
        <v>2367</v>
      </c>
      <c r="P1059" s="79">
        <v>44067.162187499998</v>
      </c>
      <c r="Q1059" s="77" t="s">
        <v>2809</v>
      </c>
      <c r="R1059" s="80" t="s">
        <v>3780</v>
      </c>
      <c r="S1059" s="77" t="s">
        <v>4267</v>
      </c>
      <c r="T1059" s="77"/>
      <c r="U1059" s="79">
        <v>44067.162187499998</v>
      </c>
      <c r="V1059" s="80" t="s">
        <v>4874</v>
      </c>
      <c r="W1059" s="77"/>
      <c r="X1059" s="77"/>
      <c r="Y1059" s="83" t="s">
        <v>6874</v>
      </c>
      <c r="Z1059" s="83" t="s">
        <v>7236</v>
      </c>
    </row>
    <row r="1060" spans="1:26" x14ac:dyDescent="0.25">
      <c r="A1060" s="62" t="s">
        <v>667</v>
      </c>
      <c r="B1060" s="62" t="s">
        <v>626</v>
      </c>
      <c r="C1060" s="63"/>
      <c r="D1060" s="64"/>
      <c r="E1060" s="65"/>
      <c r="F1060" s="66"/>
      <c r="G1060" s="63"/>
      <c r="H1060" s="67"/>
      <c r="I1060" s="68"/>
      <c r="J1060" s="68"/>
      <c r="K1060" s="34"/>
      <c r="L1060" s="75">
        <v>1060</v>
      </c>
      <c r="M10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60" s="70"/>
      <c r="O1060" s="77" t="s">
        <v>2366</v>
      </c>
      <c r="P1060" s="79">
        <v>44067.281215277777</v>
      </c>
      <c r="Q1060" s="77" t="s">
        <v>2810</v>
      </c>
      <c r="R1060" s="80" t="s">
        <v>3781</v>
      </c>
      <c r="S1060" s="77" t="s">
        <v>4267</v>
      </c>
      <c r="T1060" s="77"/>
      <c r="U1060" s="79">
        <v>44067.281215277777</v>
      </c>
      <c r="V1060" s="80" t="s">
        <v>4875</v>
      </c>
      <c r="W1060" s="77"/>
      <c r="X1060" s="77"/>
      <c r="Y1060" s="83" t="s">
        <v>6875</v>
      </c>
      <c r="Z1060" s="83" t="s">
        <v>6872</v>
      </c>
    </row>
    <row r="1061" spans="1:26" x14ac:dyDescent="0.25">
      <c r="A1061" s="62" t="s">
        <v>667</v>
      </c>
      <c r="B1061" s="62" t="s">
        <v>1864</v>
      </c>
      <c r="C1061" s="63"/>
      <c r="D1061" s="64"/>
      <c r="E1061" s="65"/>
      <c r="F1061" s="66"/>
      <c r="G1061" s="63"/>
      <c r="H1061" s="67"/>
      <c r="I1061" s="68"/>
      <c r="J1061" s="68"/>
      <c r="K1061" s="34"/>
      <c r="L1061" s="75">
        <v>1061</v>
      </c>
      <c r="M10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61" s="70"/>
      <c r="O1061" s="77" t="s">
        <v>2367</v>
      </c>
      <c r="P1061" s="79">
        <v>44067.281215277777</v>
      </c>
      <c r="Q1061" s="77" t="s">
        <v>2810</v>
      </c>
      <c r="R1061" s="80" t="s">
        <v>3781</v>
      </c>
      <c r="S1061" s="77" t="s">
        <v>4267</v>
      </c>
      <c r="T1061" s="77"/>
      <c r="U1061" s="79">
        <v>44067.281215277777</v>
      </c>
      <c r="V1061" s="80" t="s">
        <v>4875</v>
      </c>
      <c r="W1061" s="77"/>
      <c r="X1061" s="77"/>
      <c r="Y1061" s="83" t="s">
        <v>6875</v>
      </c>
      <c r="Z1061" s="83" t="s">
        <v>6872</v>
      </c>
    </row>
    <row r="1062" spans="1:26" x14ac:dyDescent="0.25">
      <c r="A1062" s="62" t="s">
        <v>667</v>
      </c>
      <c r="B1062" s="62" t="s">
        <v>670</v>
      </c>
      <c r="C1062" s="63"/>
      <c r="D1062" s="64"/>
      <c r="E1062" s="65"/>
      <c r="F1062" s="66"/>
      <c r="G1062" s="63"/>
      <c r="H1062" s="67"/>
      <c r="I1062" s="68"/>
      <c r="J1062" s="68"/>
      <c r="K1062" s="34"/>
      <c r="L1062" s="75">
        <v>1062</v>
      </c>
      <c r="M10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62" s="70"/>
      <c r="O1062" s="77" t="s">
        <v>2367</v>
      </c>
      <c r="P1062" s="79">
        <v>44067.281215277777</v>
      </c>
      <c r="Q1062" s="77" t="s">
        <v>2810</v>
      </c>
      <c r="R1062" s="80" t="s">
        <v>3781</v>
      </c>
      <c r="S1062" s="77" t="s">
        <v>4267</v>
      </c>
      <c r="T1062" s="77"/>
      <c r="U1062" s="79">
        <v>44067.281215277777</v>
      </c>
      <c r="V1062" s="80" t="s">
        <v>4875</v>
      </c>
      <c r="W1062" s="77"/>
      <c r="X1062" s="77"/>
      <c r="Y1062" s="83" t="s">
        <v>6875</v>
      </c>
      <c r="Z1062" s="83" t="s">
        <v>6872</v>
      </c>
    </row>
    <row r="1063" spans="1:26" x14ac:dyDescent="0.25">
      <c r="A1063" s="62" t="s">
        <v>604</v>
      </c>
      <c r="B1063" s="62" t="s">
        <v>604</v>
      </c>
      <c r="C1063" s="63"/>
      <c r="D1063" s="64"/>
      <c r="E1063" s="65"/>
      <c r="F1063" s="66"/>
      <c r="G1063" s="63"/>
      <c r="H1063" s="67"/>
      <c r="I1063" s="68"/>
      <c r="J1063" s="68"/>
      <c r="K1063" s="34"/>
      <c r="L1063" s="75">
        <v>1063</v>
      </c>
      <c r="M10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63" s="70"/>
      <c r="O1063" s="77" t="s">
        <v>178</v>
      </c>
      <c r="P1063" s="79">
        <v>44066.869016203702</v>
      </c>
      <c r="Q1063" s="77" t="s">
        <v>2811</v>
      </c>
      <c r="R1063" s="80" t="s">
        <v>3782</v>
      </c>
      <c r="S1063" s="77" t="s">
        <v>4267</v>
      </c>
      <c r="T1063" s="77"/>
      <c r="U1063" s="79">
        <v>44066.869016203702</v>
      </c>
      <c r="V1063" s="80" t="s">
        <v>4876</v>
      </c>
      <c r="W1063" s="77"/>
      <c r="X1063" s="77"/>
      <c r="Y1063" s="83" t="s">
        <v>6876</v>
      </c>
      <c r="Z1063" s="77"/>
    </row>
    <row r="1064" spans="1:26" x14ac:dyDescent="0.25">
      <c r="A1064" s="62" t="s">
        <v>604</v>
      </c>
      <c r="B1064" s="62" t="s">
        <v>604</v>
      </c>
      <c r="C1064" s="63"/>
      <c r="D1064" s="64"/>
      <c r="E1064" s="65"/>
      <c r="F1064" s="66"/>
      <c r="G1064" s="63"/>
      <c r="H1064" s="67"/>
      <c r="I1064" s="68"/>
      <c r="J1064" s="68"/>
      <c r="K1064" s="34"/>
      <c r="L1064" s="75">
        <v>1064</v>
      </c>
      <c r="M10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64" s="70"/>
      <c r="O1064" s="77" t="s">
        <v>178</v>
      </c>
      <c r="P1064" s="79">
        <v>44067.017337962963</v>
      </c>
      <c r="Q1064" s="77" t="s">
        <v>2812</v>
      </c>
      <c r="R1064" s="80" t="s">
        <v>3783</v>
      </c>
      <c r="S1064" s="77" t="s">
        <v>4267</v>
      </c>
      <c r="T1064" s="77"/>
      <c r="U1064" s="79">
        <v>44067.017337962963</v>
      </c>
      <c r="V1064" s="80" t="s">
        <v>4877</v>
      </c>
      <c r="W1064" s="77"/>
      <c r="X1064" s="77"/>
      <c r="Y1064" s="83" t="s">
        <v>6877</v>
      </c>
      <c r="Z1064" s="77"/>
    </row>
    <row r="1065" spans="1:26" x14ac:dyDescent="0.25">
      <c r="A1065" s="62" t="s">
        <v>668</v>
      </c>
      <c r="B1065" s="62" t="s">
        <v>604</v>
      </c>
      <c r="C1065" s="63"/>
      <c r="D1065" s="64"/>
      <c r="E1065" s="65"/>
      <c r="F1065" s="66"/>
      <c r="G1065" s="63"/>
      <c r="H1065" s="67"/>
      <c r="I1065" s="68"/>
      <c r="J1065" s="68"/>
      <c r="K1065" s="34"/>
      <c r="L1065" s="75">
        <v>1065</v>
      </c>
      <c r="M10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65" s="70"/>
      <c r="O1065" s="77" t="s">
        <v>2367</v>
      </c>
      <c r="P1065" s="79">
        <v>44066.989282407405</v>
      </c>
      <c r="Q1065" s="77" t="s">
        <v>2613</v>
      </c>
      <c r="R1065" s="77"/>
      <c r="S1065" s="77"/>
      <c r="T1065" s="77"/>
      <c r="U1065" s="79">
        <v>44066.989282407405</v>
      </c>
      <c r="V1065" s="80" t="s">
        <v>4878</v>
      </c>
      <c r="W1065" s="77"/>
      <c r="X1065" s="77"/>
      <c r="Y1065" s="83" t="s">
        <v>6878</v>
      </c>
      <c r="Z1065" s="77"/>
    </row>
    <row r="1066" spans="1:26" x14ac:dyDescent="0.25">
      <c r="A1066" s="62" t="s">
        <v>668</v>
      </c>
      <c r="B1066" s="62" t="s">
        <v>604</v>
      </c>
      <c r="C1066" s="63"/>
      <c r="D1066" s="64"/>
      <c r="E1066" s="65"/>
      <c r="F1066" s="66"/>
      <c r="G1066" s="63"/>
      <c r="H1066" s="67"/>
      <c r="I1066" s="68"/>
      <c r="J1066" s="68"/>
      <c r="K1066" s="34"/>
      <c r="L1066" s="75">
        <v>1066</v>
      </c>
      <c r="M10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66" s="70"/>
      <c r="O1066" s="77" t="s">
        <v>2367</v>
      </c>
      <c r="P1066" s="79">
        <v>44067.320925925924</v>
      </c>
      <c r="Q1066" s="77" t="s">
        <v>2734</v>
      </c>
      <c r="R1066" s="77"/>
      <c r="S1066" s="77"/>
      <c r="T1066" s="77"/>
      <c r="U1066" s="79">
        <v>44067.320925925924</v>
      </c>
      <c r="V1066" s="80" t="s">
        <v>4879</v>
      </c>
      <c r="W1066" s="77"/>
      <c r="X1066" s="77"/>
      <c r="Y1066" s="83" t="s">
        <v>6879</v>
      </c>
      <c r="Z1066" s="77"/>
    </row>
    <row r="1067" spans="1:26" x14ac:dyDescent="0.25">
      <c r="A1067" s="62" t="s">
        <v>669</v>
      </c>
      <c r="B1067" s="62" t="s">
        <v>1871</v>
      </c>
      <c r="C1067" s="63"/>
      <c r="D1067" s="64"/>
      <c r="E1067" s="65"/>
      <c r="F1067" s="66"/>
      <c r="G1067" s="63"/>
      <c r="H1067" s="67"/>
      <c r="I1067" s="68"/>
      <c r="J1067" s="68"/>
      <c r="K1067" s="34"/>
      <c r="L1067" s="75">
        <v>1067</v>
      </c>
      <c r="M10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67" s="70"/>
      <c r="O1067" s="77" t="s">
        <v>2367</v>
      </c>
      <c r="P1067" s="79">
        <v>44067.323113425926</v>
      </c>
      <c r="Q1067" s="77" t="s">
        <v>2813</v>
      </c>
      <c r="R1067" s="80" t="s">
        <v>3784</v>
      </c>
      <c r="S1067" s="77" t="s">
        <v>4267</v>
      </c>
      <c r="T1067" s="77"/>
      <c r="U1067" s="79">
        <v>44067.323113425926</v>
      </c>
      <c r="V1067" s="80" t="s">
        <v>4880</v>
      </c>
      <c r="W1067" s="77"/>
      <c r="X1067" s="77"/>
      <c r="Y1067" s="83" t="s">
        <v>6880</v>
      </c>
      <c r="Z1067" s="83" t="s">
        <v>7225</v>
      </c>
    </row>
    <row r="1068" spans="1:26" x14ac:dyDescent="0.25">
      <c r="A1068" s="62" t="s">
        <v>669</v>
      </c>
      <c r="B1068" s="62" t="s">
        <v>1872</v>
      </c>
      <c r="C1068" s="63"/>
      <c r="D1068" s="64"/>
      <c r="E1068" s="65"/>
      <c r="F1068" s="66"/>
      <c r="G1068" s="63"/>
      <c r="H1068" s="67"/>
      <c r="I1068" s="68"/>
      <c r="J1068" s="68"/>
      <c r="K1068" s="34"/>
      <c r="L1068" s="75">
        <v>1068</v>
      </c>
      <c r="M10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68" s="70"/>
      <c r="O1068" s="77" t="s">
        <v>2367</v>
      </c>
      <c r="P1068" s="79">
        <v>44067.323113425926</v>
      </c>
      <c r="Q1068" s="77" t="s">
        <v>2813</v>
      </c>
      <c r="R1068" s="80" t="s">
        <v>3784</v>
      </c>
      <c r="S1068" s="77" t="s">
        <v>4267</v>
      </c>
      <c r="T1068" s="77"/>
      <c r="U1068" s="79">
        <v>44067.323113425926</v>
      </c>
      <c r="V1068" s="80" t="s">
        <v>4880</v>
      </c>
      <c r="W1068" s="77"/>
      <c r="X1068" s="77"/>
      <c r="Y1068" s="83" t="s">
        <v>6880</v>
      </c>
      <c r="Z1068" s="83" t="s">
        <v>7225</v>
      </c>
    </row>
    <row r="1069" spans="1:26" x14ac:dyDescent="0.25">
      <c r="A1069" s="62" t="s">
        <v>669</v>
      </c>
      <c r="B1069" s="62" t="s">
        <v>866</v>
      </c>
      <c r="C1069" s="63"/>
      <c r="D1069" s="64"/>
      <c r="E1069" s="65"/>
      <c r="F1069" s="66"/>
      <c r="G1069" s="63"/>
      <c r="H1069" s="67"/>
      <c r="I1069" s="68"/>
      <c r="J1069" s="68"/>
      <c r="K1069" s="34"/>
      <c r="L1069" s="75">
        <v>1069</v>
      </c>
      <c r="M10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69" s="70"/>
      <c r="O1069" s="77" t="s">
        <v>2366</v>
      </c>
      <c r="P1069" s="79">
        <v>44067.323113425926</v>
      </c>
      <c r="Q1069" s="77" t="s">
        <v>2813</v>
      </c>
      <c r="R1069" s="80" t="s">
        <v>3784</v>
      </c>
      <c r="S1069" s="77" t="s">
        <v>4267</v>
      </c>
      <c r="T1069" s="77"/>
      <c r="U1069" s="79">
        <v>44067.323113425926</v>
      </c>
      <c r="V1069" s="80" t="s">
        <v>4880</v>
      </c>
      <c r="W1069" s="77"/>
      <c r="X1069" s="77"/>
      <c r="Y1069" s="83" t="s">
        <v>6880</v>
      </c>
      <c r="Z1069" s="83" t="s">
        <v>7225</v>
      </c>
    </row>
    <row r="1070" spans="1:26" x14ac:dyDescent="0.25">
      <c r="A1070" s="62" t="s">
        <v>670</v>
      </c>
      <c r="B1070" s="62" t="s">
        <v>1864</v>
      </c>
      <c r="C1070" s="63"/>
      <c r="D1070" s="64"/>
      <c r="E1070" s="65"/>
      <c r="F1070" s="66"/>
      <c r="G1070" s="63"/>
      <c r="H1070" s="67"/>
      <c r="I1070" s="68"/>
      <c r="J1070" s="68"/>
      <c r="K1070" s="34"/>
      <c r="L1070" s="75">
        <v>1070</v>
      </c>
      <c r="M10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70" s="70"/>
      <c r="O1070" s="77" t="s">
        <v>2366</v>
      </c>
      <c r="P1070" s="79">
        <v>44067.161469907405</v>
      </c>
      <c r="Q1070" s="77" t="s">
        <v>2814</v>
      </c>
      <c r="R1070" s="80" t="s">
        <v>3785</v>
      </c>
      <c r="S1070" s="77" t="s">
        <v>4267</v>
      </c>
      <c r="T1070" s="77"/>
      <c r="U1070" s="79">
        <v>44067.161469907405</v>
      </c>
      <c r="V1070" s="80" t="s">
        <v>4881</v>
      </c>
      <c r="W1070" s="77"/>
      <c r="X1070" s="77"/>
      <c r="Y1070" s="83" t="s">
        <v>6881</v>
      </c>
      <c r="Z1070" s="83" t="s">
        <v>8435</v>
      </c>
    </row>
    <row r="1071" spans="1:26" x14ac:dyDescent="0.25">
      <c r="A1071" s="62" t="s">
        <v>671</v>
      </c>
      <c r="B1071" s="62" t="s">
        <v>670</v>
      </c>
      <c r="C1071" s="63"/>
      <c r="D1071" s="64"/>
      <c r="E1071" s="65"/>
      <c r="F1071" s="66"/>
      <c r="G1071" s="63"/>
      <c r="H1071" s="67"/>
      <c r="I1071" s="68"/>
      <c r="J1071" s="68"/>
      <c r="K1071" s="34"/>
      <c r="L1071" s="75">
        <v>1071</v>
      </c>
      <c r="M10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71" s="70"/>
      <c r="O1071" s="77" t="s">
        <v>2366</v>
      </c>
      <c r="P1071" s="79">
        <v>44067.32503472222</v>
      </c>
      <c r="Q1071" s="77" t="s">
        <v>2815</v>
      </c>
      <c r="R1071" s="80" t="s">
        <v>3786</v>
      </c>
      <c r="S1071" s="77" t="s">
        <v>4267</v>
      </c>
      <c r="T1071" s="77"/>
      <c r="U1071" s="79">
        <v>44067.32503472222</v>
      </c>
      <c r="V1071" s="80" t="s">
        <v>4882</v>
      </c>
      <c r="W1071" s="77"/>
      <c r="X1071" s="77"/>
      <c r="Y1071" s="83" t="s">
        <v>6882</v>
      </c>
      <c r="Z1071" s="83" t="s">
        <v>6881</v>
      </c>
    </row>
    <row r="1072" spans="1:26" x14ac:dyDescent="0.25">
      <c r="A1072" s="62" t="s">
        <v>671</v>
      </c>
      <c r="B1072" s="62" t="s">
        <v>1864</v>
      </c>
      <c r="C1072" s="63"/>
      <c r="D1072" s="64"/>
      <c r="E1072" s="65"/>
      <c r="F1072" s="66"/>
      <c r="G1072" s="63"/>
      <c r="H1072" s="67"/>
      <c r="I1072" s="68"/>
      <c r="J1072" s="68"/>
      <c r="K1072" s="34"/>
      <c r="L1072" s="75">
        <v>1072</v>
      </c>
      <c r="M10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72" s="70"/>
      <c r="O1072" s="77" t="s">
        <v>2367</v>
      </c>
      <c r="P1072" s="79">
        <v>44067.32503472222</v>
      </c>
      <c r="Q1072" s="77" t="s">
        <v>2815</v>
      </c>
      <c r="R1072" s="80" t="s">
        <v>3786</v>
      </c>
      <c r="S1072" s="77" t="s">
        <v>4267</v>
      </c>
      <c r="T1072" s="77"/>
      <c r="U1072" s="79">
        <v>44067.32503472222</v>
      </c>
      <c r="V1072" s="80" t="s">
        <v>4882</v>
      </c>
      <c r="W1072" s="77"/>
      <c r="X1072" s="77"/>
      <c r="Y1072" s="83" t="s">
        <v>6882</v>
      </c>
      <c r="Z1072" s="83" t="s">
        <v>6881</v>
      </c>
    </row>
    <row r="1073" spans="1:26" x14ac:dyDescent="0.25">
      <c r="A1073" s="62" t="s">
        <v>672</v>
      </c>
      <c r="B1073" s="62" t="s">
        <v>2074</v>
      </c>
      <c r="C1073" s="63"/>
      <c r="D1073" s="64"/>
      <c r="E1073" s="65"/>
      <c r="F1073" s="66"/>
      <c r="G1073" s="63"/>
      <c r="H1073" s="67"/>
      <c r="I1073" s="68"/>
      <c r="J1073" s="68"/>
      <c r="K1073" s="34"/>
      <c r="L1073" s="75">
        <v>1073</v>
      </c>
      <c r="M10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73" s="70"/>
      <c r="O1073" s="77" t="s">
        <v>2367</v>
      </c>
      <c r="P1073" s="79">
        <v>44067.258599537039</v>
      </c>
      <c r="Q1073" s="77" t="s">
        <v>2816</v>
      </c>
      <c r="R1073" s="80" t="s">
        <v>3787</v>
      </c>
      <c r="S1073" s="77" t="s">
        <v>4267</v>
      </c>
      <c r="T1073" s="77"/>
      <c r="U1073" s="79">
        <v>44067.258599537039</v>
      </c>
      <c r="V1073" s="80" t="s">
        <v>4883</v>
      </c>
      <c r="W1073" s="77"/>
      <c r="X1073" s="77"/>
      <c r="Y1073" s="83" t="s">
        <v>6883</v>
      </c>
      <c r="Z1073" s="83" t="s">
        <v>8453</v>
      </c>
    </row>
    <row r="1074" spans="1:26" x14ac:dyDescent="0.25">
      <c r="A1074" s="62" t="s">
        <v>672</v>
      </c>
      <c r="B1074" s="62" t="s">
        <v>2073</v>
      </c>
      <c r="C1074" s="63"/>
      <c r="D1074" s="64"/>
      <c r="E1074" s="65"/>
      <c r="F1074" s="66"/>
      <c r="G1074" s="63"/>
      <c r="H1074" s="67"/>
      <c r="I1074" s="68"/>
      <c r="J1074" s="68"/>
      <c r="K1074" s="34"/>
      <c r="L1074" s="75">
        <v>1074</v>
      </c>
      <c r="M10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74" s="70"/>
      <c r="O1074" s="77" t="s">
        <v>2366</v>
      </c>
      <c r="P1074" s="79">
        <v>44067.258599537039</v>
      </c>
      <c r="Q1074" s="77" t="s">
        <v>2816</v>
      </c>
      <c r="R1074" s="80" t="s">
        <v>3787</v>
      </c>
      <c r="S1074" s="77" t="s">
        <v>4267</v>
      </c>
      <c r="T1074" s="77"/>
      <c r="U1074" s="79">
        <v>44067.258599537039</v>
      </c>
      <c r="V1074" s="80" t="s">
        <v>4883</v>
      </c>
      <c r="W1074" s="77"/>
      <c r="X1074" s="77"/>
      <c r="Y1074" s="83" t="s">
        <v>6883</v>
      </c>
      <c r="Z1074" s="83" t="s">
        <v>8453</v>
      </c>
    </row>
    <row r="1075" spans="1:26" x14ac:dyDescent="0.25">
      <c r="A1075" s="62" t="s">
        <v>672</v>
      </c>
      <c r="B1075" s="62" t="s">
        <v>2075</v>
      </c>
      <c r="C1075" s="63"/>
      <c r="D1075" s="64"/>
      <c r="E1075" s="65"/>
      <c r="F1075" s="66"/>
      <c r="G1075" s="63"/>
      <c r="H1075" s="67"/>
      <c r="I1075" s="68"/>
      <c r="J1075" s="68"/>
      <c r="K1075" s="34"/>
      <c r="L1075" s="75">
        <v>1075</v>
      </c>
      <c r="M10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75" s="70"/>
      <c r="O1075" s="77" t="s">
        <v>2366</v>
      </c>
      <c r="P1075" s="79">
        <v>44067.261203703703</v>
      </c>
      <c r="Q1075" s="77" t="s">
        <v>2817</v>
      </c>
      <c r="R1075" s="80" t="s">
        <v>3788</v>
      </c>
      <c r="S1075" s="77" t="s">
        <v>4267</v>
      </c>
      <c r="T1075" s="77"/>
      <c r="U1075" s="79">
        <v>44067.261203703703</v>
      </c>
      <c r="V1075" s="80" t="s">
        <v>4884</v>
      </c>
      <c r="W1075" s="77"/>
      <c r="X1075" s="77"/>
      <c r="Y1075" s="83" t="s">
        <v>6884</v>
      </c>
      <c r="Z1075" s="83" t="s">
        <v>8455</v>
      </c>
    </row>
    <row r="1076" spans="1:26" x14ac:dyDescent="0.25">
      <c r="A1076" s="62" t="s">
        <v>672</v>
      </c>
      <c r="B1076" s="62" t="s">
        <v>2076</v>
      </c>
      <c r="C1076" s="63"/>
      <c r="D1076" s="64"/>
      <c r="E1076" s="65"/>
      <c r="F1076" s="66"/>
      <c r="G1076" s="63"/>
      <c r="H1076" s="67"/>
      <c r="I1076" s="68"/>
      <c r="J1076" s="68"/>
      <c r="K1076" s="34"/>
      <c r="L1076" s="75">
        <v>1076</v>
      </c>
      <c r="M10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76" s="70"/>
      <c r="O1076" s="77" t="s">
        <v>2366</v>
      </c>
      <c r="P1076" s="79">
        <v>44067.261296296296</v>
      </c>
      <c r="Q1076" s="77" t="s">
        <v>2818</v>
      </c>
      <c r="R1076" s="80" t="s">
        <v>3789</v>
      </c>
      <c r="S1076" s="77" t="s">
        <v>4267</v>
      </c>
      <c r="T1076" s="77"/>
      <c r="U1076" s="79">
        <v>44067.261296296296</v>
      </c>
      <c r="V1076" s="80" t="s">
        <v>4885</v>
      </c>
      <c r="W1076" s="77"/>
      <c r="X1076" s="77"/>
      <c r="Y1076" s="83" t="s">
        <v>6885</v>
      </c>
      <c r="Z1076" s="83" t="s">
        <v>8456</v>
      </c>
    </row>
    <row r="1077" spans="1:26" x14ac:dyDescent="0.25">
      <c r="A1077" s="62" t="s">
        <v>672</v>
      </c>
      <c r="B1077" s="62" t="s">
        <v>2077</v>
      </c>
      <c r="C1077" s="63"/>
      <c r="D1077" s="64"/>
      <c r="E1077" s="65"/>
      <c r="F1077" s="66"/>
      <c r="G1077" s="63"/>
      <c r="H1077" s="67"/>
      <c r="I1077" s="68"/>
      <c r="J1077" s="68"/>
      <c r="K1077" s="34"/>
      <c r="L1077" s="75">
        <v>1077</v>
      </c>
      <c r="M10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77" s="70"/>
      <c r="O1077" s="77" t="s">
        <v>2366</v>
      </c>
      <c r="P1077" s="79">
        <v>44067.269467592596</v>
      </c>
      <c r="Q1077" s="77" t="s">
        <v>2819</v>
      </c>
      <c r="R1077" s="80" t="s">
        <v>3790</v>
      </c>
      <c r="S1077" s="77" t="s">
        <v>4267</v>
      </c>
      <c r="T1077" s="77"/>
      <c r="U1077" s="79">
        <v>44067.269467592596</v>
      </c>
      <c r="V1077" s="80" t="s">
        <v>4886</v>
      </c>
      <c r="W1077" s="77"/>
      <c r="X1077" s="77"/>
      <c r="Y1077" s="83" t="s">
        <v>6886</v>
      </c>
      <c r="Z1077" s="83" t="s">
        <v>8457</v>
      </c>
    </row>
    <row r="1078" spans="1:26" x14ac:dyDescent="0.25">
      <c r="A1078" s="62" t="s">
        <v>672</v>
      </c>
      <c r="B1078" s="62" t="s">
        <v>2077</v>
      </c>
      <c r="C1078" s="63"/>
      <c r="D1078" s="64"/>
      <c r="E1078" s="65"/>
      <c r="F1078" s="66"/>
      <c r="G1078" s="63"/>
      <c r="H1078" s="67"/>
      <c r="I1078" s="68"/>
      <c r="J1078" s="68"/>
      <c r="K1078" s="34"/>
      <c r="L1078" s="75">
        <v>1078</v>
      </c>
      <c r="M10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78" s="70"/>
      <c r="O1078" s="77" t="s">
        <v>2367</v>
      </c>
      <c r="P1078" s="79">
        <v>44067.269525462965</v>
      </c>
      <c r="Q1078" s="77" t="s">
        <v>2820</v>
      </c>
      <c r="R1078" s="80" t="s">
        <v>3791</v>
      </c>
      <c r="S1078" s="77" t="s">
        <v>4267</v>
      </c>
      <c r="T1078" s="77"/>
      <c r="U1078" s="79">
        <v>44067.269525462965</v>
      </c>
      <c r="V1078" s="80" t="s">
        <v>4887</v>
      </c>
      <c r="W1078" s="77"/>
      <c r="X1078" s="77"/>
      <c r="Y1078" s="83" t="s">
        <v>6887</v>
      </c>
      <c r="Z1078" s="83" t="s">
        <v>8458</v>
      </c>
    </row>
    <row r="1079" spans="1:26" x14ac:dyDescent="0.25">
      <c r="A1079" s="62" t="s">
        <v>672</v>
      </c>
      <c r="B1079" s="62" t="s">
        <v>2078</v>
      </c>
      <c r="C1079" s="63"/>
      <c r="D1079" s="64"/>
      <c r="E1079" s="65"/>
      <c r="F1079" s="66"/>
      <c r="G1079" s="63"/>
      <c r="H1079" s="67"/>
      <c r="I1079" s="68"/>
      <c r="J1079" s="68"/>
      <c r="K1079" s="34"/>
      <c r="L1079" s="75">
        <v>1079</v>
      </c>
      <c r="M10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79" s="70"/>
      <c r="O1079" s="77" t="s">
        <v>2366</v>
      </c>
      <c r="P1079" s="79">
        <v>44067.269525462965</v>
      </c>
      <c r="Q1079" s="77" t="s">
        <v>2820</v>
      </c>
      <c r="R1079" s="80" t="s">
        <v>3791</v>
      </c>
      <c r="S1079" s="77" t="s">
        <v>4267</v>
      </c>
      <c r="T1079" s="77"/>
      <c r="U1079" s="79">
        <v>44067.269525462965</v>
      </c>
      <c r="V1079" s="80" t="s">
        <v>4887</v>
      </c>
      <c r="W1079" s="77"/>
      <c r="X1079" s="77"/>
      <c r="Y1079" s="83" t="s">
        <v>6887</v>
      </c>
      <c r="Z1079" s="83" t="s">
        <v>8458</v>
      </c>
    </row>
    <row r="1080" spans="1:26" x14ac:dyDescent="0.25">
      <c r="A1080" s="62" t="s">
        <v>672</v>
      </c>
      <c r="B1080" s="62" t="s">
        <v>2079</v>
      </c>
      <c r="C1080" s="63"/>
      <c r="D1080" s="64"/>
      <c r="E1080" s="65"/>
      <c r="F1080" s="66"/>
      <c r="G1080" s="63"/>
      <c r="H1080" s="67"/>
      <c r="I1080" s="68"/>
      <c r="J1080" s="68"/>
      <c r="K1080" s="34"/>
      <c r="L1080" s="75">
        <v>1080</v>
      </c>
      <c r="M10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80" s="70"/>
      <c r="O1080" s="77" t="s">
        <v>2366</v>
      </c>
      <c r="P1080" s="79">
        <v>44067.276006944441</v>
      </c>
      <c r="Q1080" s="77" t="s">
        <v>2821</v>
      </c>
      <c r="R1080" s="80" t="s">
        <v>3792</v>
      </c>
      <c r="S1080" s="77" t="s">
        <v>4267</v>
      </c>
      <c r="T1080" s="77"/>
      <c r="U1080" s="79">
        <v>44067.276006944441</v>
      </c>
      <c r="V1080" s="80" t="s">
        <v>4888</v>
      </c>
      <c r="W1080" s="77"/>
      <c r="X1080" s="77"/>
      <c r="Y1080" s="83" t="s">
        <v>6888</v>
      </c>
      <c r="Z1080" s="83" t="s">
        <v>8459</v>
      </c>
    </row>
    <row r="1081" spans="1:26" x14ac:dyDescent="0.25">
      <c r="A1081" s="62" t="s">
        <v>672</v>
      </c>
      <c r="B1081" s="62" t="s">
        <v>2080</v>
      </c>
      <c r="C1081" s="63"/>
      <c r="D1081" s="64"/>
      <c r="E1081" s="65"/>
      <c r="F1081" s="66"/>
      <c r="G1081" s="63"/>
      <c r="H1081" s="67"/>
      <c r="I1081" s="68"/>
      <c r="J1081" s="68"/>
      <c r="K1081" s="34"/>
      <c r="L1081" s="75">
        <v>1081</v>
      </c>
      <c r="M10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81" s="70"/>
      <c r="O1081" s="77" t="s">
        <v>2366</v>
      </c>
      <c r="P1081" s="79">
        <v>44067.370787037034</v>
      </c>
      <c r="Q1081" s="77" t="s">
        <v>2822</v>
      </c>
      <c r="R1081" s="80" t="s">
        <v>3793</v>
      </c>
      <c r="S1081" s="77" t="s">
        <v>4267</v>
      </c>
      <c r="T1081" s="77"/>
      <c r="U1081" s="79">
        <v>44067.370787037034</v>
      </c>
      <c r="V1081" s="80" t="s">
        <v>4889</v>
      </c>
      <c r="W1081" s="77"/>
      <c r="X1081" s="77"/>
      <c r="Y1081" s="83" t="s">
        <v>6889</v>
      </c>
      <c r="Z1081" s="83" t="s">
        <v>8460</v>
      </c>
    </row>
    <row r="1082" spans="1:26" x14ac:dyDescent="0.25">
      <c r="A1082" s="62" t="s">
        <v>672</v>
      </c>
      <c r="B1082" s="62" t="s">
        <v>2081</v>
      </c>
      <c r="C1082" s="63"/>
      <c r="D1082" s="64"/>
      <c r="E1082" s="65"/>
      <c r="F1082" s="66"/>
      <c r="G1082" s="63"/>
      <c r="H1082" s="67"/>
      <c r="I1082" s="68"/>
      <c r="J1082" s="68"/>
      <c r="K1082" s="34"/>
      <c r="L1082" s="75">
        <v>1082</v>
      </c>
      <c r="M10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82" s="70"/>
      <c r="O1082" s="77" t="s">
        <v>2366</v>
      </c>
      <c r="P1082" s="79">
        <v>44067.37091435185</v>
      </c>
      <c r="Q1082" s="77" t="s">
        <v>2823</v>
      </c>
      <c r="R1082" s="80" t="s">
        <v>3794</v>
      </c>
      <c r="S1082" s="77" t="s">
        <v>4267</v>
      </c>
      <c r="T1082" s="77"/>
      <c r="U1082" s="79">
        <v>44067.37091435185</v>
      </c>
      <c r="V1082" s="80" t="s">
        <v>4890</v>
      </c>
      <c r="W1082" s="77"/>
      <c r="X1082" s="77"/>
      <c r="Y1082" s="83" t="s">
        <v>6890</v>
      </c>
      <c r="Z1082" s="83" t="s">
        <v>8461</v>
      </c>
    </row>
    <row r="1083" spans="1:26" x14ac:dyDescent="0.25">
      <c r="A1083" s="62" t="s">
        <v>673</v>
      </c>
      <c r="B1083" s="62" t="s">
        <v>2082</v>
      </c>
      <c r="C1083" s="63"/>
      <c r="D1083" s="64"/>
      <c r="E1083" s="65"/>
      <c r="F1083" s="66"/>
      <c r="G1083" s="63"/>
      <c r="H1083" s="67"/>
      <c r="I1083" s="68"/>
      <c r="J1083" s="68"/>
      <c r="K1083" s="34"/>
      <c r="L1083" s="75">
        <v>1083</v>
      </c>
      <c r="M10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83" s="70"/>
      <c r="O1083" s="77" t="s">
        <v>2366</v>
      </c>
      <c r="P1083" s="79">
        <v>44067.41847222222</v>
      </c>
      <c r="Q1083" s="77" t="s">
        <v>2824</v>
      </c>
      <c r="R1083" s="80" t="s">
        <v>3795</v>
      </c>
      <c r="S1083" s="77" t="s">
        <v>4267</v>
      </c>
      <c r="T1083" s="77"/>
      <c r="U1083" s="79">
        <v>44067.41847222222</v>
      </c>
      <c r="V1083" s="80" t="s">
        <v>4891</v>
      </c>
      <c r="W1083" s="77"/>
      <c r="X1083" s="77"/>
      <c r="Y1083" s="83" t="s">
        <v>6891</v>
      </c>
      <c r="Z1083" s="83" t="s">
        <v>8462</v>
      </c>
    </row>
    <row r="1084" spans="1:26" x14ac:dyDescent="0.25">
      <c r="A1084" s="62" t="s">
        <v>673</v>
      </c>
      <c r="B1084" s="62" t="s">
        <v>1864</v>
      </c>
      <c r="C1084" s="63"/>
      <c r="D1084" s="64"/>
      <c r="E1084" s="65"/>
      <c r="F1084" s="66"/>
      <c r="G1084" s="63"/>
      <c r="H1084" s="67"/>
      <c r="I1084" s="68"/>
      <c r="J1084" s="68"/>
      <c r="K1084" s="34"/>
      <c r="L1084" s="75">
        <v>1084</v>
      </c>
      <c r="M10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84" s="70"/>
      <c r="O1084" s="77" t="s">
        <v>2367</v>
      </c>
      <c r="P1084" s="79">
        <v>44067.41847222222</v>
      </c>
      <c r="Q1084" s="77" t="s">
        <v>2824</v>
      </c>
      <c r="R1084" s="80" t="s">
        <v>3795</v>
      </c>
      <c r="S1084" s="77" t="s">
        <v>4267</v>
      </c>
      <c r="T1084" s="77"/>
      <c r="U1084" s="79">
        <v>44067.41847222222</v>
      </c>
      <c r="V1084" s="80" t="s">
        <v>4891</v>
      </c>
      <c r="W1084" s="77"/>
      <c r="X1084" s="77"/>
      <c r="Y1084" s="83" t="s">
        <v>6891</v>
      </c>
      <c r="Z1084" s="83" t="s">
        <v>8462</v>
      </c>
    </row>
    <row r="1085" spans="1:26" x14ac:dyDescent="0.25">
      <c r="A1085" s="62" t="s">
        <v>673</v>
      </c>
      <c r="B1085" s="62" t="s">
        <v>2060</v>
      </c>
      <c r="C1085" s="63"/>
      <c r="D1085" s="64"/>
      <c r="E1085" s="65"/>
      <c r="F1085" s="66"/>
      <c r="G1085" s="63"/>
      <c r="H1085" s="67"/>
      <c r="I1085" s="68"/>
      <c r="J1085" s="68"/>
      <c r="K1085" s="34"/>
      <c r="L1085" s="75">
        <v>1085</v>
      </c>
      <c r="M10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85" s="70"/>
      <c r="O1085" s="77" t="s">
        <v>2367</v>
      </c>
      <c r="P1085" s="79">
        <v>44067.41847222222</v>
      </c>
      <c r="Q1085" s="77" t="s">
        <v>2824</v>
      </c>
      <c r="R1085" s="80" t="s">
        <v>3795</v>
      </c>
      <c r="S1085" s="77" t="s">
        <v>4267</v>
      </c>
      <c r="T1085" s="77"/>
      <c r="U1085" s="79">
        <v>44067.41847222222</v>
      </c>
      <c r="V1085" s="80" t="s">
        <v>4891</v>
      </c>
      <c r="W1085" s="77"/>
      <c r="X1085" s="77"/>
      <c r="Y1085" s="83" t="s">
        <v>6891</v>
      </c>
      <c r="Z1085" s="83" t="s">
        <v>8462</v>
      </c>
    </row>
    <row r="1086" spans="1:26" x14ac:dyDescent="0.25">
      <c r="A1086" s="62" t="s">
        <v>674</v>
      </c>
      <c r="B1086" s="62" t="s">
        <v>1864</v>
      </c>
      <c r="C1086" s="63"/>
      <c r="D1086" s="64"/>
      <c r="E1086" s="65"/>
      <c r="F1086" s="66"/>
      <c r="G1086" s="63"/>
      <c r="H1086" s="67"/>
      <c r="I1086" s="68"/>
      <c r="J1086" s="68"/>
      <c r="K1086" s="34"/>
      <c r="L1086" s="75">
        <v>1086</v>
      </c>
      <c r="M10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86" s="70"/>
      <c r="O1086" s="77" t="s">
        <v>2367</v>
      </c>
      <c r="P1086" s="79">
        <v>44067.486898148149</v>
      </c>
      <c r="Q1086" s="77" t="s">
        <v>2825</v>
      </c>
      <c r="R1086" s="80" t="s">
        <v>3796</v>
      </c>
      <c r="S1086" s="77" t="s">
        <v>4267</v>
      </c>
      <c r="T1086" s="77"/>
      <c r="U1086" s="79">
        <v>44067.486898148149</v>
      </c>
      <c r="V1086" s="80" t="s">
        <v>4892</v>
      </c>
      <c r="W1086" s="77"/>
      <c r="X1086" s="77"/>
      <c r="Y1086" s="83" t="s">
        <v>6892</v>
      </c>
      <c r="Z1086" s="83" t="s">
        <v>8463</v>
      </c>
    </row>
    <row r="1087" spans="1:26" x14ac:dyDescent="0.25">
      <c r="A1087" s="62" t="s">
        <v>652</v>
      </c>
      <c r="B1087" s="62" t="s">
        <v>2060</v>
      </c>
      <c r="C1087" s="63"/>
      <c r="D1087" s="64"/>
      <c r="E1087" s="65"/>
      <c r="F1087" s="66"/>
      <c r="G1087" s="63"/>
      <c r="H1087" s="67"/>
      <c r="I1087" s="68"/>
      <c r="J1087" s="68"/>
      <c r="K1087" s="34"/>
      <c r="L1087" s="75">
        <v>1087</v>
      </c>
      <c r="M10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87" s="70"/>
      <c r="O1087" s="77" t="s">
        <v>2366</v>
      </c>
      <c r="P1087" s="79">
        <v>44067.223020833335</v>
      </c>
      <c r="Q1087" s="77" t="s">
        <v>2789</v>
      </c>
      <c r="R1087" s="80" t="s">
        <v>3761</v>
      </c>
      <c r="S1087" s="77" t="s">
        <v>4267</v>
      </c>
      <c r="T1087" s="77"/>
      <c r="U1087" s="79">
        <v>44067.223020833335</v>
      </c>
      <c r="V1087" s="80" t="s">
        <v>4852</v>
      </c>
      <c r="W1087" s="77"/>
      <c r="X1087" s="77"/>
      <c r="Y1087" s="83" t="s">
        <v>6852</v>
      </c>
      <c r="Z1087" s="83" t="s">
        <v>8448</v>
      </c>
    </row>
    <row r="1088" spans="1:26" x14ac:dyDescent="0.25">
      <c r="A1088" s="62" t="s">
        <v>652</v>
      </c>
      <c r="B1088" s="62" t="s">
        <v>2060</v>
      </c>
      <c r="C1088" s="63"/>
      <c r="D1088" s="64"/>
      <c r="E1088" s="65"/>
      <c r="F1088" s="66"/>
      <c r="G1088" s="63"/>
      <c r="H1088" s="67"/>
      <c r="I1088" s="68"/>
      <c r="J1088" s="68"/>
      <c r="K1088" s="34"/>
      <c r="L1088" s="75">
        <v>1088</v>
      </c>
      <c r="M10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88" s="70"/>
      <c r="O1088" s="77" t="s">
        <v>2366</v>
      </c>
      <c r="P1088" s="79">
        <v>44067.244432870371</v>
      </c>
      <c r="Q1088" s="77" t="s">
        <v>2791</v>
      </c>
      <c r="R1088" s="80" t="s">
        <v>3763</v>
      </c>
      <c r="S1088" s="77" t="s">
        <v>4267</v>
      </c>
      <c r="T1088" s="77"/>
      <c r="U1088" s="79">
        <v>44067.244432870371</v>
      </c>
      <c r="V1088" s="80" t="s">
        <v>4854</v>
      </c>
      <c r="W1088" s="77"/>
      <c r="X1088" s="77"/>
      <c r="Y1088" s="83" t="s">
        <v>6854</v>
      </c>
      <c r="Z1088" s="83" t="s">
        <v>8449</v>
      </c>
    </row>
    <row r="1089" spans="1:26" x14ac:dyDescent="0.25">
      <c r="A1089" s="62" t="s">
        <v>675</v>
      </c>
      <c r="B1089" s="62" t="s">
        <v>2060</v>
      </c>
      <c r="C1089" s="63"/>
      <c r="D1089" s="64"/>
      <c r="E1089" s="65"/>
      <c r="F1089" s="66"/>
      <c r="G1089" s="63"/>
      <c r="H1089" s="67"/>
      <c r="I1089" s="68"/>
      <c r="J1089" s="68"/>
      <c r="K1089" s="34"/>
      <c r="L1089" s="75">
        <v>1089</v>
      </c>
      <c r="M10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89" s="70"/>
      <c r="O1089" s="77" t="s">
        <v>2366</v>
      </c>
      <c r="P1089" s="79">
        <v>44067.492245370369</v>
      </c>
      <c r="Q1089" s="77" t="s">
        <v>2826</v>
      </c>
      <c r="R1089" s="80" t="s">
        <v>3797</v>
      </c>
      <c r="S1089" s="77" t="s">
        <v>4267</v>
      </c>
      <c r="T1089" s="77"/>
      <c r="U1089" s="79">
        <v>44067.492245370369</v>
      </c>
      <c r="V1089" s="80" t="s">
        <v>4893</v>
      </c>
      <c r="W1089" s="77"/>
      <c r="X1089" s="77"/>
      <c r="Y1089" s="83" t="s">
        <v>6893</v>
      </c>
      <c r="Z1089" s="83" t="s">
        <v>8464</v>
      </c>
    </row>
    <row r="1090" spans="1:26" x14ac:dyDescent="0.25">
      <c r="A1090" s="62" t="s">
        <v>676</v>
      </c>
      <c r="B1090" s="62" t="s">
        <v>2083</v>
      </c>
      <c r="C1090" s="63"/>
      <c r="D1090" s="64"/>
      <c r="E1090" s="65"/>
      <c r="F1090" s="66"/>
      <c r="G1090" s="63"/>
      <c r="H1090" s="67"/>
      <c r="I1090" s="68"/>
      <c r="J1090" s="68"/>
      <c r="K1090" s="34"/>
      <c r="L1090" s="75">
        <v>1090</v>
      </c>
      <c r="M10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90" s="70"/>
      <c r="O1090" s="77" t="s">
        <v>2367</v>
      </c>
      <c r="P1090" s="79">
        <v>44067.492627314816</v>
      </c>
      <c r="Q1090" s="77" t="s">
        <v>2827</v>
      </c>
      <c r="R1090" s="77"/>
      <c r="S1090" s="77"/>
      <c r="T1090" s="77"/>
      <c r="U1090" s="79">
        <v>44067.492627314816</v>
      </c>
      <c r="V1090" s="80" t="s">
        <v>4894</v>
      </c>
      <c r="W1090" s="77"/>
      <c r="X1090" s="77"/>
      <c r="Y1090" s="83" t="s">
        <v>6894</v>
      </c>
      <c r="Z1090" s="83" t="s">
        <v>8465</v>
      </c>
    </row>
    <row r="1091" spans="1:26" x14ac:dyDescent="0.25">
      <c r="A1091" s="62" t="s">
        <v>676</v>
      </c>
      <c r="B1091" s="62" t="s">
        <v>2084</v>
      </c>
      <c r="C1091" s="63"/>
      <c r="D1091" s="64"/>
      <c r="E1091" s="65"/>
      <c r="F1091" s="66"/>
      <c r="G1091" s="63"/>
      <c r="H1091" s="67"/>
      <c r="I1091" s="68"/>
      <c r="J1091" s="68"/>
      <c r="K1091" s="34"/>
      <c r="L1091" s="75">
        <v>1091</v>
      </c>
      <c r="M10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91" s="70"/>
      <c r="O1091" s="77" t="s">
        <v>2366</v>
      </c>
      <c r="P1091" s="79">
        <v>44067.492627314816</v>
      </c>
      <c r="Q1091" s="77" t="s">
        <v>2827</v>
      </c>
      <c r="R1091" s="77"/>
      <c r="S1091" s="77"/>
      <c r="T1091" s="77"/>
      <c r="U1091" s="79">
        <v>44067.492627314816</v>
      </c>
      <c r="V1091" s="80" t="s">
        <v>4894</v>
      </c>
      <c r="W1091" s="77"/>
      <c r="X1091" s="77"/>
      <c r="Y1091" s="83" t="s">
        <v>6894</v>
      </c>
      <c r="Z1091" s="83" t="s">
        <v>8465</v>
      </c>
    </row>
    <row r="1092" spans="1:26" x14ac:dyDescent="0.25">
      <c r="A1092" s="62" t="s">
        <v>677</v>
      </c>
      <c r="B1092" s="62" t="s">
        <v>2085</v>
      </c>
      <c r="C1092" s="63"/>
      <c r="D1092" s="64"/>
      <c r="E1092" s="65"/>
      <c r="F1092" s="66"/>
      <c r="G1092" s="63"/>
      <c r="H1092" s="67"/>
      <c r="I1092" s="68"/>
      <c r="J1092" s="68"/>
      <c r="K1092" s="34"/>
      <c r="L1092" s="75">
        <v>1092</v>
      </c>
      <c r="M10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92" s="70"/>
      <c r="O1092" s="77" t="s">
        <v>2366</v>
      </c>
      <c r="P1092" s="79">
        <v>44067.506203703706</v>
      </c>
      <c r="Q1092" s="77" t="s">
        <v>2828</v>
      </c>
      <c r="R1092" s="80" t="s">
        <v>3798</v>
      </c>
      <c r="S1092" s="77" t="s">
        <v>4267</v>
      </c>
      <c r="T1092" s="77"/>
      <c r="U1092" s="79">
        <v>44067.506203703706</v>
      </c>
      <c r="V1092" s="80" t="s">
        <v>4895</v>
      </c>
      <c r="W1092" s="77"/>
      <c r="X1092" s="77"/>
      <c r="Y1092" s="83" t="s">
        <v>6895</v>
      </c>
      <c r="Z1092" s="83" t="s">
        <v>8466</v>
      </c>
    </row>
    <row r="1093" spans="1:26" x14ac:dyDescent="0.25">
      <c r="A1093" s="62" t="s">
        <v>677</v>
      </c>
      <c r="B1093" s="62" t="s">
        <v>2067</v>
      </c>
      <c r="C1093" s="63"/>
      <c r="D1093" s="64"/>
      <c r="E1093" s="65"/>
      <c r="F1093" s="66"/>
      <c r="G1093" s="63"/>
      <c r="H1093" s="67"/>
      <c r="I1093" s="68"/>
      <c r="J1093" s="68"/>
      <c r="K1093" s="34"/>
      <c r="L1093" s="75">
        <v>1093</v>
      </c>
      <c r="M10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93" s="70"/>
      <c r="O1093" s="77" t="s">
        <v>2367</v>
      </c>
      <c r="P1093" s="79">
        <v>44067.504918981482</v>
      </c>
      <c r="Q1093" s="77" t="s">
        <v>2829</v>
      </c>
      <c r="R1093" s="80" t="s">
        <v>3799</v>
      </c>
      <c r="S1093" s="77" t="s">
        <v>4267</v>
      </c>
      <c r="T1093" s="77"/>
      <c r="U1093" s="79">
        <v>44067.504918981482</v>
      </c>
      <c r="V1093" s="80" t="s">
        <v>4896</v>
      </c>
      <c r="W1093" s="77"/>
      <c r="X1093" s="77"/>
      <c r="Y1093" s="83" t="s">
        <v>6896</v>
      </c>
      <c r="Z1093" s="83" t="s">
        <v>8447</v>
      </c>
    </row>
    <row r="1094" spans="1:26" x14ac:dyDescent="0.25">
      <c r="A1094" s="62" t="s">
        <v>677</v>
      </c>
      <c r="B1094" s="62" t="s">
        <v>2059</v>
      </c>
      <c r="C1094" s="63"/>
      <c r="D1094" s="64"/>
      <c r="E1094" s="65"/>
      <c r="F1094" s="66"/>
      <c r="G1094" s="63"/>
      <c r="H1094" s="67"/>
      <c r="I1094" s="68"/>
      <c r="J1094" s="68"/>
      <c r="K1094" s="34"/>
      <c r="L1094" s="75">
        <v>1094</v>
      </c>
      <c r="M10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94" s="70"/>
      <c r="O1094" s="77" t="s">
        <v>2366</v>
      </c>
      <c r="P1094" s="79">
        <v>44067.504918981482</v>
      </c>
      <c r="Q1094" s="77" t="s">
        <v>2829</v>
      </c>
      <c r="R1094" s="80" t="s">
        <v>3799</v>
      </c>
      <c r="S1094" s="77" t="s">
        <v>4267</v>
      </c>
      <c r="T1094" s="77"/>
      <c r="U1094" s="79">
        <v>44067.504918981482</v>
      </c>
      <c r="V1094" s="80" t="s">
        <v>4896</v>
      </c>
      <c r="W1094" s="77"/>
      <c r="X1094" s="77"/>
      <c r="Y1094" s="83" t="s">
        <v>6896</v>
      </c>
      <c r="Z1094" s="83" t="s">
        <v>8447</v>
      </c>
    </row>
    <row r="1095" spans="1:26" x14ac:dyDescent="0.25">
      <c r="A1095" s="62" t="s">
        <v>678</v>
      </c>
      <c r="B1095" s="62" t="s">
        <v>2086</v>
      </c>
      <c r="C1095" s="63"/>
      <c r="D1095" s="64"/>
      <c r="E1095" s="65"/>
      <c r="F1095" s="66"/>
      <c r="G1095" s="63"/>
      <c r="H1095" s="67"/>
      <c r="I1095" s="68"/>
      <c r="J1095" s="68"/>
      <c r="K1095" s="34"/>
      <c r="L1095" s="75">
        <v>1095</v>
      </c>
      <c r="M10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95" s="70"/>
      <c r="O1095" s="77" t="s">
        <v>2367</v>
      </c>
      <c r="P1095" s="79">
        <v>44067.509965277779</v>
      </c>
      <c r="Q1095" s="77" t="s">
        <v>2830</v>
      </c>
      <c r="R1095" s="77"/>
      <c r="S1095" s="77"/>
      <c r="T1095" s="77"/>
      <c r="U1095" s="79">
        <v>44067.509965277779</v>
      </c>
      <c r="V1095" s="80" t="s">
        <v>4897</v>
      </c>
      <c r="W1095" s="77"/>
      <c r="X1095" s="77"/>
      <c r="Y1095" s="83" t="s">
        <v>6897</v>
      </c>
      <c r="Z1095" s="83" t="s">
        <v>8467</v>
      </c>
    </row>
    <row r="1096" spans="1:26" x14ac:dyDescent="0.25">
      <c r="A1096" s="62" t="s">
        <v>678</v>
      </c>
      <c r="B1096" s="62" t="s">
        <v>2087</v>
      </c>
      <c r="C1096" s="63"/>
      <c r="D1096" s="64"/>
      <c r="E1096" s="65"/>
      <c r="F1096" s="66"/>
      <c r="G1096" s="63"/>
      <c r="H1096" s="67"/>
      <c r="I1096" s="68"/>
      <c r="J1096" s="68"/>
      <c r="K1096" s="34"/>
      <c r="L1096" s="75">
        <v>1096</v>
      </c>
      <c r="M10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96" s="70"/>
      <c r="O1096" s="77" t="s">
        <v>2367</v>
      </c>
      <c r="P1096" s="79">
        <v>44067.509965277779</v>
      </c>
      <c r="Q1096" s="77" t="s">
        <v>2830</v>
      </c>
      <c r="R1096" s="77"/>
      <c r="S1096" s="77"/>
      <c r="T1096" s="77"/>
      <c r="U1096" s="79">
        <v>44067.509965277779</v>
      </c>
      <c r="V1096" s="80" t="s">
        <v>4897</v>
      </c>
      <c r="W1096" s="77"/>
      <c r="X1096" s="77"/>
      <c r="Y1096" s="83" t="s">
        <v>6897</v>
      </c>
      <c r="Z1096" s="83" t="s">
        <v>8467</v>
      </c>
    </row>
    <row r="1097" spans="1:26" x14ac:dyDescent="0.25">
      <c r="A1097" s="62" t="s">
        <v>678</v>
      </c>
      <c r="B1097" s="62" t="s">
        <v>2088</v>
      </c>
      <c r="C1097" s="63"/>
      <c r="D1097" s="64"/>
      <c r="E1097" s="65"/>
      <c r="F1097" s="66"/>
      <c r="G1097" s="63"/>
      <c r="H1097" s="67"/>
      <c r="I1097" s="68"/>
      <c r="J1097" s="68"/>
      <c r="K1097" s="34"/>
      <c r="L1097" s="75">
        <v>1097</v>
      </c>
      <c r="M10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97" s="70"/>
      <c r="O1097" s="77" t="s">
        <v>2366</v>
      </c>
      <c r="P1097" s="79">
        <v>44067.509965277779</v>
      </c>
      <c r="Q1097" s="77" t="s">
        <v>2830</v>
      </c>
      <c r="R1097" s="77"/>
      <c r="S1097" s="77"/>
      <c r="T1097" s="77"/>
      <c r="U1097" s="79">
        <v>44067.509965277779</v>
      </c>
      <c r="V1097" s="80" t="s">
        <v>4897</v>
      </c>
      <c r="W1097" s="77"/>
      <c r="X1097" s="77"/>
      <c r="Y1097" s="83" t="s">
        <v>6897</v>
      </c>
      <c r="Z1097" s="83" t="s">
        <v>8467</v>
      </c>
    </row>
    <row r="1098" spans="1:26" x14ac:dyDescent="0.25">
      <c r="A1098" s="62" t="s">
        <v>679</v>
      </c>
      <c r="B1098" s="62" t="s">
        <v>1843</v>
      </c>
      <c r="C1098" s="63"/>
      <c r="D1098" s="64"/>
      <c r="E1098" s="65"/>
      <c r="F1098" s="66"/>
      <c r="G1098" s="63"/>
      <c r="H1098" s="67"/>
      <c r="I1098" s="68"/>
      <c r="J1098" s="68"/>
      <c r="K1098" s="34"/>
      <c r="L1098" s="75">
        <v>1098</v>
      </c>
      <c r="M10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98" s="70"/>
      <c r="O1098" s="77" t="s">
        <v>2367</v>
      </c>
      <c r="P1098" s="79">
        <v>44067.538506944446</v>
      </c>
      <c r="Q1098" s="77" t="s">
        <v>2831</v>
      </c>
      <c r="R1098" s="80" t="s">
        <v>3800</v>
      </c>
      <c r="S1098" s="77" t="s">
        <v>4267</v>
      </c>
      <c r="T1098" s="77"/>
      <c r="U1098" s="79">
        <v>44067.538506944446</v>
      </c>
      <c r="V1098" s="80" t="s">
        <v>4898</v>
      </c>
      <c r="W1098" s="77"/>
      <c r="X1098" s="77"/>
      <c r="Y1098" s="83" t="s">
        <v>6898</v>
      </c>
      <c r="Z1098" s="83" t="s">
        <v>8468</v>
      </c>
    </row>
    <row r="1099" spans="1:26" x14ac:dyDescent="0.25">
      <c r="A1099" s="62" t="s">
        <v>679</v>
      </c>
      <c r="B1099" s="62" t="s">
        <v>1991</v>
      </c>
      <c r="C1099" s="63"/>
      <c r="D1099" s="64"/>
      <c r="E1099" s="65"/>
      <c r="F1099" s="66"/>
      <c r="G1099" s="63"/>
      <c r="H1099" s="67"/>
      <c r="I1099" s="68"/>
      <c r="J1099" s="68"/>
      <c r="K1099" s="34"/>
      <c r="L1099" s="75">
        <v>1099</v>
      </c>
      <c r="M10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099" s="70"/>
      <c r="O1099" s="77" t="s">
        <v>2366</v>
      </c>
      <c r="P1099" s="79">
        <v>44067.538506944446</v>
      </c>
      <c r="Q1099" s="77" t="s">
        <v>2831</v>
      </c>
      <c r="R1099" s="80" t="s">
        <v>3800</v>
      </c>
      <c r="S1099" s="77" t="s">
        <v>4267</v>
      </c>
      <c r="T1099" s="77"/>
      <c r="U1099" s="79">
        <v>44067.538506944446</v>
      </c>
      <c r="V1099" s="80" t="s">
        <v>4898</v>
      </c>
      <c r="W1099" s="77"/>
      <c r="X1099" s="77"/>
      <c r="Y1099" s="83" t="s">
        <v>6898</v>
      </c>
      <c r="Z1099" s="83" t="s">
        <v>8468</v>
      </c>
    </row>
    <row r="1100" spans="1:26" x14ac:dyDescent="0.25">
      <c r="A1100" s="62" t="s">
        <v>680</v>
      </c>
      <c r="B1100" s="62" t="s">
        <v>680</v>
      </c>
      <c r="C1100" s="63"/>
      <c r="D1100" s="64"/>
      <c r="E1100" s="65"/>
      <c r="F1100" s="66"/>
      <c r="G1100" s="63"/>
      <c r="H1100" s="67"/>
      <c r="I1100" s="68"/>
      <c r="J1100" s="68"/>
      <c r="K1100" s="34"/>
      <c r="L1100" s="75">
        <v>1100</v>
      </c>
      <c r="M11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00" s="70"/>
      <c r="O1100" s="77" t="s">
        <v>178</v>
      </c>
      <c r="P1100" s="79">
        <v>44067.544537037036</v>
      </c>
      <c r="Q1100" s="77" t="s">
        <v>2832</v>
      </c>
      <c r="R1100" s="80" t="s">
        <v>3801</v>
      </c>
      <c r="S1100" s="77" t="s">
        <v>4267</v>
      </c>
      <c r="T1100" s="77"/>
      <c r="U1100" s="79">
        <v>44067.544537037036</v>
      </c>
      <c r="V1100" s="80" t="s">
        <v>4899</v>
      </c>
      <c r="W1100" s="77"/>
      <c r="X1100" s="77"/>
      <c r="Y1100" s="83" t="s">
        <v>6899</v>
      </c>
      <c r="Z1100" s="83" t="s">
        <v>8469</v>
      </c>
    </row>
    <row r="1101" spans="1:26" x14ac:dyDescent="0.25">
      <c r="A1101" s="62" t="s">
        <v>681</v>
      </c>
      <c r="B1101" s="62" t="s">
        <v>2089</v>
      </c>
      <c r="C1101" s="63"/>
      <c r="D1101" s="64"/>
      <c r="E1101" s="65"/>
      <c r="F1101" s="66"/>
      <c r="G1101" s="63"/>
      <c r="H1101" s="67"/>
      <c r="I1101" s="68"/>
      <c r="J1101" s="68"/>
      <c r="K1101" s="34"/>
      <c r="L1101" s="75">
        <v>1101</v>
      </c>
      <c r="M11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01" s="70"/>
      <c r="O1101" s="77" t="s">
        <v>2367</v>
      </c>
      <c r="P1101" s="79">
        <v>44067.544548611113</v>
      </c>
      <c r="Q1101" s="77" t="s">
        <v>2833</v>
      </c>
      <c r="R1101" s="77"/>
      <c r="S1101" s="77"/>
      <c r="T1101" s="77"/>
      <c r="U1101" s="79">
        <v>44067.544548611113</v>
      </c>
      <c r="V1101" s="80" t="s">
        <v>4900</v>
      </c>
      <c r="W1101" s="77"/>
      <c r="X1101" s="77"/>
      <c r="Y1101" s="83" t="s">
        <v>6900</v>
      </c>
      <c r="Z1101" s="83" t="s">
        <v>8470</v>
      </c>
    </row>
    <row r="1102" spans="1:26" x14ac:dyDescent="0.25">
      <c r="A1102" s="62" t="s">
        <v>681</v>
      </c>
      <c r="B1102" s="62" t="s">
        <v>2090</v>
      </c>
      <c r="C1102" s="63"/>
      <c r="D1102" s="64"/>
      <c r="E1102" s="65"/>
      <c r="F1102" s="66"/>
      <c r="G1102" s="63"/>
      <c r="H1102" s="67"/>
      <c r="I1102" s="68"/>
      <c r="J1102" s="68"/>
      <c r="K1102" s="34"/>
      <c r="L1102" s="75">
        <v>1102</v>
      </c>
      <c r="M11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02" s="70"/>
      <c r="O1102" s="77" t="s">
        <v>2366</v>
      </c>
      <c r="P1102" s="79">
        <v>44067.544548611113</v>
      </c>
      <c r="Q1102" s="77" t="s">
        <v>2833</v>
      </c>
      <c r="R1102" s="77"/>
      <c r="S1102" s="77"/>
      <c r="T1102" s="77"/>
      <c r="U1102" s="79">
        <v>44067.544548611113</v>
      </c>
      <c r="V1102" s="80" t="s">
        <v>4900</v>
      </c>
      <c r="W1102" s="77"/>
      <c r="X1102" s="77"/>
      <c r="Y1102" s="83" t="s">
        <v>6900</v>
      </c>
      <c r="Z1102" s="83" t="s">
        <v>8470</v>
      </c>
    </row>
    <row r="1103" spans="1:26" x14ac:dyDescent="0.25">
      <c r="A1103" s="62" t="s">
        <v>682</v>
      </c>
      <c r="B1103" s="62" t="s">
        <v>2091</v>
      </c>
      <c r="C1103" s="63"/>
      <c r="D1103" s="64"/>
      <c r="E1103" s="65"/>
      <c r="F1103" s="66"/>
      <c r="G1103" s="63"/>
      <c r="H1103" s="67"/>
      <c r="I1103" s="68"/>
      <c r="J1103" s="68"/>
      <c r="K1103" s="34"/>
      <c r="L1103" s="75">
        <v>1103</v>
      </c>
      <c r="M11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03" s="70"/>
      <c r="O1103" s="77" t="s">
        <v>2367</v>
      </c>
      <c r="P1103" s="79">
        <v>44067.559201388889</v>
      </c>
      <c r="Q1103" s="77" t="s">
        <v>2834</v>
      </c>
      <c r="R1103" s="77"/>
      <c r="S1103" s="77"/>
      <c r="T1103" s="77"/>
      <c r="U1103" s="79">
        <v>44067.559201388889</v>
      </c>
      <c r="V1103" s="80" t="s">
        <v>4901</v>
      </c>
      <c r="W1103" s="77"/>
      <c r="X1103" s="77"/>
      <c r="Y1103" s="83" t="s">
        <v>6901</v>
      </c>
      <c r="Z1103" s="83" t="s">
        <v>8471</v>
      </c>
    </row>
    <row r="1104" spans="1:26" x14ac:dyDescent="0.25">
      <c r="A1104" s="62" t="s">
        <v>682</v>
      </c>
      <c r="B1104" s="62" t="s">
        <v>2092</v>
      </c>
      <c r="C1104" s="63"/>
      <c r="D1104" s="64"/>
      <c r="E1104" s="65"/>
      <c r="F1104" s="66"/>
      <c r="G1104" s="63"/>
      <c r="H1104" s="67"/>
      <c r="I1104" s="68"/>
      <c r="J1104" s="68"/>
      <c r="K1104" s="34"/>
      <c r="L1104" s="75">
        <v>1104</v>
      </c>
      <c r="M11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04" s="70"/>
      <c r="O1104" s="77" t="s">
        <v>2366</v>
      </c>
      <c r="P1104" s="79">
        <v>44067.559201388889</v>
      </c>
      <c r="Q1104" s="77" t="s">
        <v>2834</v>
      </c>
      <c r="R1104" s="77"/>
      <c r="S1104" s="77"/>
      <c r="T1104" s="77"/>
      <c r="U1104" s="79">
        <v>44067.559201388889</v>
      </c>
      <c r="V1104" s="80" t="s">
        <v>4901</v>
      </c>
      <c r="W1104" s="77"/>
      <c r="X1104" s="77"/>
      <c r="Y1104" s="83" t="s">
        <v>6901</v>
      </c>
      <c r="Z1104" s="83" t="s">
        <v>8471</v>
      </c>
    </row>
    <row r="1105" spans="1:26" x14ac:dyDescent="0.25">
      <c r="A1105" s="62" t="s">
        <v>683</v>
      </c>
      <c r="B1105" s="62" t="s">
        <v>2093</v>
      </c>
      <c r="C1105" s="63"/>
      <c r="D1105" s="64"/>
      <c r="E1105" s="65"/>
      <c r="F1105" s="66"/>
      <c r="G1105" s="63"/>
      <c r="H1105" s="67"/>
      <c r="I1105" s="68"/>
      <c r="J1105" s="68"/>
      <c r="K1105" s="34"/>
      <c r="L1105" s="75">
        <v>1105</v>
      </c>
      <c r="M11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05" s="70"/>
      <c r="O1105" s="77" t="s">
        <v>2366</v>
      </c>
      <c r="P1105" s="79">
        <v>44066.978009259263</v>
      </c>
      <c r="Q1105" s="77" t="s">
        <v>2835</v>
      </c>
      <c r="R1105" s="80" t="s">
        <v>3802</v>
      </c>
      <c r="S1105" s="77" t="s">
        <v>4267</v>
      </c>
      <c r="T1105" s="77"/>
      <c r="U1105" s="79">
        <v>44066.978009259263</v>
      </c>
      <c r="V1105" s="80" t="s">
        <v>4902</v>
      </c>
      <c r="W1105" s="77"/>
      <c r="X1105" s="77"/>
      <c r="Y1105" s="83" t="s">
        <v>6902</v>
      </c>
      <c r="Z1105" s="83" t="s">
        <v>8472</v>
      </c>
    </row>
    <row r="1106" spans="1:26" x14ac:dyDescent="0.25">
      <c r="A1106" s="62" t="s">
        <v>684</v>
      </c>
      <c r="B1106" s="62" t="s">
        <v>2093</v>
      </c>
      <c r="C1106" s="63"/>
      <c r="D1106" s="64"/>
      <c r="E1106" s="65"/>
      <c r="F1106" s="66"/>
      <c r="G1106" s="63"/>
      <c r="H1106" s="67"/>
      <c r="I1106" s="68"/>
      <c r="J1106" s="68"/>
      <c r="K1106" s="34"/>
      <c r="L1106" s="75">
        <v>1106</v>
      </c>
      <c r="M11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06" s="70"/>
      <c r="O1106" s="77" t="s">
        <v>2367</v>
      </c>
      <c r="P1106" s="79">
        <v>44067.565497685187</v>
      </c>
      <c r="Q1106" s="77" t="s">
        <v>2836</v>
      </c>
      <c r="R1106" s="80" t="s">
        <v>3803</v>
      </c>
      <c r="S1106" s="77" t="s">
        <v>4267</v>
      </c>
      <c r="T1106" s="77"/>
      <c r="U1106" s="79">
        <v>44067.565497685187</v>
      </c>
      <c r="V1106" s="80" t="s">
        <v>4903</v>
      </c>
      <c r="W1106" s="77"/>
      <c r="X1106" s="77"/>
      <c r="Y1106" s="83" t="s">
        <v>6903</v>
      </c>
      <c r="Z1106" s="83" t="s">
        <v>8473</v>
      </c>
    </row>
    <row r="1107" spans="1:26" x14ac:dyDescent="0.25">
      <c r="A1107" s="62" t="s">
        <v>683</v>
      </c>
      <c r="B1107" s="62" t="s">
        <v>1843</v>
      </c>
      <c r="C1107" s="63"/>
      <c r="D1107" s="64"/>
      <c r="E1107" s="65"/>
      <c r="F1107" s="66"/>
      <c r="G1107" s="63"/>
      <c r="H1107" s="67"/>
      <c r="I1107" s="68"/>
      <c r="J1107" s="68"/>
      <c r="K1107" s="34"/>
      <c r="L1107" s="75">
        <v>1107</v>
      </c>
      <c r="M11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07" s="70"/>
      <c r="O1107" s="77" t="s">
        <v>2367</v>
      </c>
      <c r="P1107" s="79">
        <v>44066.978009259263</v>
      </c>
      <c r="Q1107" s="77" t="s">
        <v>2835</v>
      </c>
      <c r="R1107" s="80" t="s">
        <v>3802</v>
      </c>
      <c r="S1107" s="77" t="s">
        <v>4267</v>
      </c>
      <c r="T1107" s="77"/>
      <c r="U1107" s="79">
        <v>44066.978009259263</v>
      </c>
      <c r="V1107" s="80" t="s">
        <v>4902</v>
      </c>
      <c r="W1107" s="77"/>
      <c r="X1107" s="77"/>
      <c r="Y1107" s="83" t="s">
        <v>6902</v>
      </c>
      <c r="Z1107" s="83" t="s">
        <v>8472</v>
      </c>
    </row>
    <row r="1108" spans="1:26" x14ac:dyDescent="0.25">
      <c r="A1108" s="62" t="s">
        <v>683</v>
      </c>
      <c r="B1108" s="62" t="s">
        <v>743</v>
      </c>
      <c r="C1108" s="63"/>
      <c r="D1108" s="64"/>
      <c r="E1108" s="65"/>
      <c r="F1108" s="66"/>
      <c r="G1108" s="63"/>
      <c r="H1108" s="67"/>
      <c r="I1108" s="68"/>
      <c r="J1108" s="68"/>
      <c r="K1108" s="34"/>
      <c r="L1108" s="75">
        <v>1108</v>
      </c>
      <c r="M11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08" s="70"/>
      <c r="O1108" s="77" t="s">
        <v>2367</v>
      </c>
      <c r="P1108" s="79">
        <v>44066.978009259263</v>
      </c>
      <c r="Q1108" s="77" t="s">
        <v>2835</v>
      </c>
      <c r="R1108" s="80" t="s">
        <v>3802</v>
      </c>
      <c r="S1108" s="77" t="s">
        <v>4267</v>
      </c>
      <c r="T1108" s="77"/>
      <c r="U1108" s="79">
        <v>44066.978009259263</v>
      </c>
      <c r="V1108" s="80" t="s">
        <v>4902</v>
      </c>
      <c r="W1108" s="77"/>
      <c r="X1108" s="77"/>
      <c r="Y1108" s="83" t="s">
        <v>6902</v>
      </c>
      <c r="Z1108" s="83" t="s">
        <v>8472</v>
      </c>
    </row>
    <row r="1109" spans="1:26" x14ac:dyDescent="0.25">
      <c r="A1109" s="62" t="s">
        <v>684</v>
      </c>
      <c r="B1109" s="62" t="s">
        <v>683</v>
      </c>
      <c r="C1109" s="63"/>
      <c r="D1109" s="64"/>
      <c r="E1109" s="65"/>
      <c r="F1109" s="66"/>
      <c r="G1109" s="63"/>
      <c r="H1109" s="67"/>
      <c r="I1109" s="68"/>
      <c r="J1109" s="68"/>
      <c r="K1109" s="34"/>
      <c r="L1109" s="75">
        <v>1109</v>
      </c>
      <c r="M11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09" s="70"/>
      <c r="O1109" s="77" t="s">
        <v>2367</v>
      </c>
      <c r="P1109" s="79">
        <v>44067.565497685187</v>
      </c>
      <c r="Q1109" s="77" t="s">
        <v>2836</v>
      </c>
      <c r="R1109" s="80" t="s">
        <v>3803</v>
      </c>
      <c r="S1109" s="77" t="s">
        <v>4267</v>
      </c>
      <c r="T1109" s="77"/>
      <c r="U1109" s="79">
        <v>44067.565497685187</v>
      </c>
      <c r="V1109" s="80" t="s">
        <v>4903</v>
      </c>
      <c r="W1109" s="77"/>
      <c r="X1109" s="77"/>
      <c r="Y1109" s="83" t="s">
        <v>6903</v>
      </c>
      <c r="Z1109" s="83" t="s">
        <v>8473</v>
      </c>
    </row>
    <row r="1110" spans="1:26" x14ac:dyDescent="0.25">
      <c r="A1110" s="62" t="s">
        <v>684</v>
      </c>
      <c r="B1110" s="62" t="s">
        <v>2094</v>
      </c>
      <c r="C1110" s="63"/>
      <c r="D1110" s="64"/>
      <c r="E1110" s="65"/>
      <c r="F1110" s="66"/>
      <c r="G1110" s="63"/>
      <c r="H1110" s="67"/>
      <c r="I1110" s="68"/>
      <c r="J1110" s="68"/>
      <c r="K1110" s="34"/>
      <c r="L1110" s="75">
        <v>1110</v>
      </c>
      <c r="M11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10" s="70"/>
      <c r="O1110" s="77" t="s">
        <v>2366</v>
      </c>
      <c r="P1110" s="79">
        <v>44067.565497685187</v>
      </c>
      <c r="Q1110" s="77" t="s">
        <v>2836</v>
      </c>
      <c r="R1110" s="80" t="s">
        <v>3803</v>
      </c>
      <c r="S1110" s="77" t="s">
        <v>4267</v>
      </c>
      <c r="T1110" s="77"/>
      <c r="U1110" s="79">
        <v>44067.565497685187</v>
      </c>
      <c r="V1110" s="80" t="s">
        <v>4903</v>
      </c>
      <c r="W1110" s="77"/>
      <c r="X1110" s="77"/>
      <c r="Y1110" s="83" t="s">
        <v>6903</v>
      </c>
      <c r="Z1110" s="83" t="s">
        <v>8473</v>
      </c>
    </row>
    <row r="1111" spans="1:26" x14ac:dyDescent="0.25">
      <c r="A1111" s="62" t="s">
        <v>684</v>
      </c>
      <c r="B1111" s="62" t="s">
        <v>1843</v>
      </c>
      <c r="C1111" s="63"/>
      <c r="D1111" s="64"/>
      <c r="E1111" s="65"/>
      <c r="F1111" s="66"/>
      <c r="G1111" s="63"/>
      <c r="H1111" s="67"/>
      <c r="I1111" s="68"/>
      <c r="J1111" s="68"/>
      <c r="K1111" s="34"/>
      <c r="L1111" s="75">
        <v>1111</v>
      </c>
      <c r="M11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11" s="70"/>
      <c r="O1111" s="77" t="s">
        <v>2367</v>
      </c>
      <c r="P1111" s="79">
        <v>44067.565497685187</v>
      </c>
      <c r="Q1111" s="77" t="s">
        <v>2836</v>
      </c>
      <c r="R1111" s="80" t="s">
        <v>3803</v>
      </c>
      <c r="S1111" s="77" t="s">
        <v>4267</v>
      </c>
      <c r="T1111" s="77"/>
      <c r="U1111" s="79">
        <v>44067.565497685187</v>
      </c>
      <c r="V1111" s="80" t="s">
        <v>4903</v>
      </c>
      <c r="W1111" s="77"/>
      <c r="X1111" s="77"/>
      <c r="Y1111" s="83" t="s">
        <v>6903</v>
      </c>
      <c r="Z1111" s="83" t="s">
        <v>8473</v>
      </c>
    </row>
    <row r="1112" spans="1:26" x14ac:dyDescent="0.25">
      <c r="A1112" s="62" t="s">
        <v>684</v>
      </c>
      <c r="B1112" s="62" t="s">
        <v>743</v>
      </c>
      <c r="C1112" s="63"/>
      <c r="D1112" s="64"/>
      <c r="E1112" s="65"/>
      <c r="F1112" s="66"/>
      <c r="G1112" s="63"/>
      <c r="H1112" s="67"/>
      <c r="I1112" s="68"/>
      <c r="J1112" s="68"/>
      <c r="K1112" s="34"/>
      <c r="L1112" s="75">
        <v>1112</v>
      </c>
      <c r="M11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12" s="70"/>
      <c r="O1112" s="77" t="s">
        <v>2367</v>
      </c>
      <c r="P1112" s="79">
        <v>44067.565497685187</v>
      </c>
      <c r="Q1112" s="77" t="s">
        <v>2836</v>
      </c>
      <c r="R1112" s="80" t="s">
        <v>3803</v>
      </c>
      <c r="S1112" s="77" t="s">
        <v>4267</v>
      </c>
      <c r="T1112" s="77"/>
      <c r="U1112" s="79">
        <v>44067.565497685187</v>
      </c>
      <c r="V1112" s="80" t="s">
        <v>4903</v>
      </c>
      <c r="W1112" s="77"/>
      <c r="X1112" s="77"/>
      <c r="Y1112" s="83" t="s">
        <v>6903</v>
      </c>
      <c r="Z1112" s="83" t="s">
        <v>8473</v>
      </c>
    </row>
    <row r="1113" spans="1:26" x14ac:dyDescent="0.25">
      <c r="A1113" s="62" t="s">
        <v>685</v>
      </c>
      <c r="B1113" s="62" t="s">
        <v>2067</v>
      </c>
      <c r="C1113" s="63"/>
      <c r="D1113" s="64"/>
      <c r="E1113" s="65"/>
      <c r="F1113" s="66"/>
      <c r="G1113" s="63"/>
      <c r="H1113" s="67"/>
      <c r="I1113" s="68"/>
      <c r="J1113" s="68"/>
      <c r="K1113" s="34"/>
      <c r="L1113" s="75">
        <v>1113</v>
      </c>
      <c r="M11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13" s="70"/>
      <c r="O1113" s="77" t="s">
        <v>2367</v>
      </c>
      <c r="P1113" s="79">
        <v>44067.570914351854</v>
      </c>
      <c r="Q1113" s="77" t="s">
        <v>2837</v>
      </c>
      <c r="R1113" s="77"/>
      <c r="S1113" s="77"/>
      <c r="T1113" s="77"/>
      <c r="U1113" s="79">
        <v>44067.570914351854</v>
      </c>
      <c r="V1113" s="80" t="s">
        <v>4904</v>
      </c>
      <c r="W1113" s="77"/>
      <c r="X1113" s="77"/>
      <c r="Y1113" s="83" t="s">
        <v>6904</v>
      </c>
      <c r="Z1113" s="77"/>
    </row>
    <row r="1114" spans="1:26" x14ac:dyDescent="0.25">
      <c r="A1114" s="62" t="s">
        <v>685</v>
      </c>
      <c r="B1114" s="62" t="s">
        <v>2059</v>
      </c>
      <c r="C1114" s="63"/>
      <c r="D1114" s="64"/>
      <c r="E1114" s="65"/>
      <c r="F1114" s="66"/>
      <c r="G1114" s="63"/>
      <c r="H1114" s="67"/>
      <c r="I1114" s="68"/>
      <c r="J1114" s="68"/>
      <c r="K1114" s="34"/>
      <c r="L1114" s="75">
        <v>1114</v>
      </c>
      <c r="M11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14" s="70"/>
      <c r="O1114" s="77" t="s">
        <v>2367</v>
      </c>
      <c r="P1114" s="79">
        <v>44067.570914351854</v>
      </c>
      <c r="Q1114" s="77" t="s">
        <v>2837</v>
      </c>
      <c r="R1114" s="77"/>
      <c r="S1114" s="77"/>
      <c r="T1114" s="77"/>
      <c r="U1114" s="79">
        <v>44067.570914351854</v>
      </c>
      <c r="V1114" s="80" t="s">
        <v>4904</v>
      </c>
      <c r="W1114" s="77"/>
      <c r="X1114" s="77"/>
      <c r="Y1114" s="83" t="s">
        <v>6904</v>
      </c>
      <c r="Z1114" s="77"/>
    </row>
    <row r="1115" spans="1:26" x14ac:dyDescent="0.25">
      <c r="A1115" s="62" t="s">
        <v>685</v>
      </c>
      <c r="B1115" s="62" t="s">
        <v>652</v>
      </c>
      <c r="C1115" s="63"/>
      <c r="D1115" s="64"/>
      <c r="E1115" s="65"/>
      <c r="F1115" s="66"/>
      <c r="G1115" s="63"/>
      <c r="H1115" s="67"/>
      <c r="I1115" s="68"/>
      <c r="J1115" s="68"/>
      <c r="K1115" s="34"/>
      <c r="L1115" s="75">
        <v>1115</v>
      </c>
      <c r="M11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15" s="70"/>
      <c r="O1115" s="77" t="s">
        <v>2367</v>
      </c>
      <c r="P1115" s="79">
        <v>44067.570914351854</v>
      </c>
      <c r="Q1115" s="77" t="s">
        <v>2837</v>
      </c>
      <c r="R1115" s="77"/>
      <c r="S1115" s="77"/>
      <c r="T1115" s="77"/>
      <c r="U1115" s="79">
        <v>44067.570914351854</v>
      </c>
      <c r="V1115" s="80" t="s">
        <v>4904</v>
      </c>
      <c r="W1115" s="77"/>
      <c r="X1115" s="77"/>
      <c r="Y1115" s="83" t="s">
        <v>6904</v>
      </c>
      <c r="Z1115" s="77"/>
    </row>
    <row r="1116" spans="1:26" x14ac:dyDescent="0.25">
      <c r="A1116" s="62" t="s">
        <v>686</v>
      </c>
      <c r="B1116" s="62" t="s">
        <v>1890</v>
      </c>
      <c r="C1116" s="63"/>
      <c r="D1116" s="64"/>
      <c r="E1116" s="65"/>
      <c r="F1116" s="66"/>
      <c r="G1116" s="63"/>
      <c r="H1116" s="67"/>
      <c r="I1116" s="68"/>
      <c r="J1116" s="68"/>
      <c r="K1116" s="34"/>
      <c r="L1116" s="75">
        <v>1116</v>
      </c>
      <c r="M11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16" s="70"/>
      <c r="O1116" s="77" t="s">
        <v>2366</v>
      </c>
      <c r="P1116" s="79">
        <v>44066.162835648145</v>
      </c>
      <c r="Q1116" s="77" t="s">
        <v>2838</v>
      </c>
      <c r="R1116" s="80" t="s">
        <v>3804</v>
      </c>
      <c r="S1116" s="77" t="s">
        <v>4267</v>
      </c>
      <c r="T1116" s="77"/>
      <c r="U1116" s="79">
        <v>44066.162835648145</v>
      </c>
      <c r="V1116" s="80" t="s">
        <v>4905</v>
      </c>
      <c r="W1116" s="77"/>
      <c r="X1116" s="77"/>
      <c r="Y1116" s="83" t="s">
        <v>6905</v>
      </c>
      <c r="Z1116" s="83" t="s">
        <v>8432</v>
      </c>
    </row>
    <row r="1117" spans="1:26" x14ac:dyDescent="0.25">
      <c r="A1117" s="62" t="s">
        <v>687</v>
      </c>
      <c r="B1117" s="62" t="s">
        <v>686</v>
      </c>
      <c r="C1117" s="63"/>
      <c r="D1117" s="64"/>
      <c r="E1117" s="65"/>
      <c r="F1117" s="66"/>
      <c r="G1117" s="63"/>
      <c r="H1117" s="67"/>
      <c r="I1117" s="68"/>
      <c r="J1117" s="68"/>
      <c r="K1117" s="34"/>
      <c r="L1117" s="75">
        <v>1117</v>
      </c>
      <c r="M11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17" s="70"/>
      <c r="O1117" s="77" t="s">
        <v>2366</v>
      </c>
      <c r="P1117" s="79">
        <v>44066.163506944446</v>
      </c>
      <c r="Q1117" s="77" t="s">
        <v>2839</v>
      </c>
      <c r="R1117" s="80" t="s">
        <v>3805</v>
      </c>
      <c r="S1117" s="77" t="s">
        <v>4267</v>
      </c>
      <c r="T1117" s="77"/>
      <c r="U1117" s="79">
        <v>44066.163506944446</v>
      </c>
      <c r="V1117" s="80" t="s">
        <v>4906</v>
      </c>
      <c r="W1117" s="77"/>
      <c r="X1117" s="77"/>
      <c r="Y1117" s="83" t="s">
        <v>6906</v>
      </c>
      <c r="Z1117" s="83" t="s">
        <v>6905</v>
      </c>
    </row>
    <row r="1118" spans="1:26" x14ac:dyDescent="0.25">
      <c r="A1118" s="62" t="s">
        <v>688</v>
      </c>
      <c r="B1118" s="62" t="s">
        <v>686</v>
      </c>
      <c r="C1118" s="63"/>
      <c r="D1118" s="64"/>
      <c r="E1118" s="65"/>
      <c r="F1118" s="66"/>
      <c r="G1118" s="63"/>
      <c r="H1118" s="67"/>
      <c r="I1118" s="68"/>
      <c r="J1118" s="68"/>
      <c r="K1118" s="34"/>
      <c r="L1118" s="75">
        <v>1118</v>
      </c>
      <c r="M11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18" s="70"/>
      <c r="O1118" s="77" t="s">
        <v>2367</v>
      </c>
      <c r="P1118" s="79">
        <v>44066.169120370374</v>
      </c>
      <c r="Q1118" s="77" t="s">
        <v>2840</v>
      </c>
      <c r="R1118" s="80" t="s">
        <v>3806</v>
      </c>
      <c r="S1118" s="77" t="s">
        <v>4267</v>
      </c>
      <c r="T1118" s="77"/>
      <c r="U1118" s="79">
        <v>44066.169120370374</v>
      </c>
      <c r="V1118" s="80" t="s">
        <v>4907</v>
      </c>
      <c r="W1118" s="77"/>
      <c r="X1118" s="77"/>
      <c r="Y1118" s="83" t="s">
        <v>6907</v>
      </c>
      <c r="Z1118" s="83" t="s">
        <v>6906</v>
      </c>
    </row>
    <row r="1119" spans="1:26" x14ac:dyDescent="0.25">
      <c r="A1119" s="62" t="s">
        <v>689</v>
      </c>
      <c r="B1119" s="62" t="s">
        <v>686</v>
      </c>
      <c r="C1119" s="63"/>
      <c r="D1119" s="64"/>
      <c r="E1119" s="65"/>
      <c r="F1119" s="66"/>
      <c r="G1119" s="63"/>
      <c r="H1119" s="67"/>
      <c r="I1119" s="68"/>
      <c r="J1119" s="68"/>
      <c r="K1119" s="34"/>
      <c r="L1119" s="75">
        <v>1119</v>
      </c>
      <c r="M11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19" s="70"/>
      <c r="O1119" s="77" t="s">
        <v>2367</v>
      </c>
      <c r="P1119" s="79">
        <v>44066.177094907405</v>
      </c>
      <c r="Q1119" s="77" t="s">
        <v>2841</v>
      </c>
      <c r="R1119" s="80" t="s">
        <v>3807</v>
      </c>
      <c r="S1119" s="77" t="s">
        <v>4267</v>
      </c>
      <c r="T1119" s="77"/>
      <c r="U1119" s="79">
        <v>44066.177094907405</v>
      </c>
      <c r="V1119" s="80" t="s">
        <v>4908</v>
      </c>
      <c r="W1119" s="77"/>
      <c r="X1119" s="77"/>
      <c r="Y1119" s="83" t="s">
        <v>6908</v>
      </c>
      <c r="Z1119" s="83" t="s">
        <v>6907</v>
      </c>
    </row>
    <row r="1120" spans="1:26" x14ac:dyDescent="0.25">
      <c r="A1120" s="62" t="s">
        <v>687</v>
      </c>
      <c r="B1120" s="62" t="s">
        <v>1890</v>
      </c>
      <c r="C1120" s="63"/>
      <c r="D1120" s="64"/>
      <c r="E1120" s="65"/>
      <c r="F1120" s="66"/>
      <c r="G1120" s="63"/>
      <c r="H1120" s="67"/>
      <c r="I1120" s="68"/>
      <c r="J1120" s="68"/>
      <c r="K1120" s="34"/>
      <c r="L1120" s="75">
        <v>1120</v>
      </c>
      <c r="M11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20" s="70"/>
      <c r="O1120" s="77" t="s">
        <v>2367</v>
      </c>
      <c r="P1120" s="79">
        <v>44066.163506944446</v>
      </c>
      <c r="Q1120" s="77" t="s">
        <v>2839</v>
      </c>
      <c r="R1120" s="80" t="s">
        <v>3805</v>
      </c>
      <c r="S1120" s="77" t="s">
        <v>4267</v>
      </c>
      <c r="T1120" s="77"/>
      <c r="U1120" s="79">
        <v>44066.163506944446</v>
      </c>
      <c r="V1120" s="80" t="s">
        <v>4906</v>
      </c>
      <c r="W1120" s="77"/>
      <c r="X1120" s="77"/>
      <c r="Y1120" s="83" t="s">
        <v>6906</v>
      </c>
      <c r="Z1120" s="83" t="s">
        <v>6905</v>
      </c>
    </row>
    <row r="1121" spans="1:26" x14ac:dyDescent="0.25">
      <c r="A1121" s="62" t="s">
        <v>688</v>
      </c>
      <c r="B1121" s="62" t="s">
        <v>687</v>
      </c>
      <c r="C1121" s="63"/>
      <c r="D1121" s="64"/>
      <c r="E1121" s="65"/>
      <c r="F1121" s="66"/>
      <c r="G1121" s="63"/>
      <c r="H1121" s="67"/>
      <c r="I1121" s="68"/>
      <c r="J1121" s="68"/>
      <c r="K1121" s="34"/>
      <c r="L1121" s="75">
        <v>1121</v>
      </c>
      <c r="M11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21" s="70"/>
      <c r="O1121" s="77" t="s">
        <v>2366</v>
      </c>
      <c r="P1121" s="79">
        <v>44066.169120370374</v>
      </c>
      <c r="Q1121" s="77" t="s">
        <v>2840</v>
      </c>
      <c r="R1121" s="80" t="s">
        <v>3806</v>
      </c>
      <c r="S1121" s="77" t="s">
        <v>4267</v>
      </c>
      <c r="T1121" s="77"/>
      <c r="U1121" s="79">
        <v>44066.169120370374</v>
      </c>
      <c r="V1121" s="80" t="s">
        <v>4907</v>
      </c>
      <c r="W1121" s="77"/>
      <c r="X1121" s="77"/>
      <c r="Y1121" s="83" t="s">
        <v>6907</v>
      </c>
      <c r="Z1121" s="83" t="s">
        <v>6906</v>
      </c>
    </row>
    <row r="1122" spans="1:26" x14ac:dyDescent="0.25">
      <c r="A1122" s="62" t="s">
        <v>689</v>
      </c>
      <c r="B1122" s="62" t="s">
        <v>687</v>
      </c>
      <c r="C1122" s="63"/>
      <c r="D1122" s="64"/>
      <c r="E1122" s="65"/>
      <c r="F1122" s="66"/>
      <c r="G1122" s="63"/>
      <c r="H1122" s="67"/>
      <c r="I1122" s="68"/>
      <c r="J1122" s="68"/>
      <c r="K1122" s="34"/>
      <c r="L1122" s="75">
        <v>1122</v>
      </c>
      <c r="M11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22" s="70"/>
      <c r="O1122" s="77" t="s">
        <v>2367</v>
      </c>
      <c r="P1122" s="79">
        <v>44066.177094907405</v>
      </c>
      <c r="Q1122" s="77" t="s">
        <v>2841</v>
      </c>
      <c r="R1122" s="80" t="s">
        <v>3807</v>
      </c>
      <c r="S1122" s="77" t="s">
        <v>4267</v>
      </c>
      <c r="T1122" s="77"/>
      <c r="U1122" s="79">
        <v>44066.177094907405</v>
      </c>
      <c r="V1122" s="80" t="s">
        <v>4908</v>
      </c>
      <c r="W1122" s="77"/>
      <c r="X1122" s="77"/>
      <c r="Y1122" s="83" t="s">
        <v>6908</v>
      </c>
      <c r="Z1122" s="83" t="s">
        <v>6907</v>
      </c>
    </row>
    <row r="1123" spans="1:26" x14ac:dyDescent="0.25">
      <c r="A1123" s="62" t="s">
        <v>688</v>
      </c>
      <c r="B1123" s="62" t="s">
        <v>1890</v>
      </c>
      <c r="C1123" s="63"/>
      <c r="D1123" s="64"/>
      <c r="E1123" s="65"/>
      <c r="F1123" s="66"/>
      <c r="G1123" s="63"/>
      <c r="H1123" s="67"/>
      <c r="I1123" s="68"/>
      <c r="J1123" s="68"/>
      <c r="K1123" s="34"/>
      <c r="L1123" s="75">
        <v>1123</v>
      </c>
      <c r="M11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23" s="70"/>
      <c r="O1123" s="77" t="s">
        <v>2367</v>
      </c>
      <c r="P1123" s="79">
        <v>44066.169120370374</v>
      </c>
      <c r="Q1123" s="77" t="s">
        <v>2840</v>
      </c>
      <c r="R1123" s="80" t="s">
        <v>3806</v>
      </c>
      <c r="S1123" s="77" t="s">
        <v>4267</v>
      </c>
      <c r="T1123" s="77"/>
      <c r="U1123" s="79">
        <v>44066.169120370374</v>
      </c>
      <c r="V1123" s="80" t="s">
        <v>4907</v>
      </c>
      <c r="W1123" s="77"/>
      <c r="X1123" s="77"/>
      <c r="Y1123" s="83" t="s">
        <v>6907</v>
      </c>
      <c r="Z1123" s="83" t="s">
        <v>6906</v>
      </c>
    </row>
    <row r="1124" spans="1:26" x14ac:dyDescent="0.25">
      <c r="A1124" s="62" t="s">
        <v>689</v>
      </c>
      <c r="B1124" s="62" t="s">
        <v>688</v>
      </c>
      <c r="C1124" s="63"/>
      <c r="D1124" s="64"/>
      <c r="E1124" s="65"/>
      <c r="F1124" s="66"/>
      <c r="G1124" s="63"/>
      <c r="H1124" s="67"/>
      <c r="I1124" s="68"/>
      <c r="J1124" s="68"/>
      <c r="K1124" s="34"/>
      <c r="L1124" s="75">
        <v>1124</v>
      </c>
      <c r="M11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24" s="70"/>
      <c r="O1124" s="77" t="s">
        <v>2366</v>
      </c>
      <c r="P1124" s="79">
        <v>44066.177094907405</v>
      </c>
      <c r="Q1124" s="77" t="s">
        <v>2841</v>
      </c>
      <c r="R1124" s="80" t="s">
        <v>3807</v>
      </c>
      <c r="S1124" s="77" t="s">
        <v>4267</v>
      </c>
      <c r="T1124" s="77"/>
      <c r="U1124" s="79">
        <v>44066.177094907405</v>
      </c>
      <c r="V1124" s="80" t="s">
        <v>4908</v>
      </c>
      <c r="W1124" s="77"/>
      <c r="X1124" s="77"/>
      <c r="Y1124" s="83" t="s">
        <v>6908</v>
      </c>
      <c r="Z1124" s="83" t="s">
        <v>6907</v>
      </c>
    </row>
    <row r="1125" spans="1:26" x14ac:dyDescent="0.25">
      <c r="A1125" s="62" t="s">
        <v>584</v>
      </c>
      <c r="B1125" s="62" t="s">
        <v>1890</v>
      </c>
      <c r="C1125" s="63"/>
      <c r="D1125" s="64"/>
      <c r="E1125" s="65"/>
      <c r="F1125" s="66"/>
      <c r="G1125" s="63"/>
      <c r="H1125" s="67"/>
      <c r="I1125" s="68"/>
      <c r="J1125" s="68"/>
      <c r="K1125" s="34"/>
      <c r="L1125" s="75">
        <v>1125</v>
      </c>
      <c r="M11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25" s="70"/>
      <c r="O1125" s="77" t="s">
        <v>2366</v>
      </c>
      <c r="P1125" s="79">
        <v>44065.205150462964</v>
      </c>
      <c r="Q1125" s="77" t="s">
        <v>2842</v>
      </c>
      <c r="R1125" s="80" t="s">
        <v>3808</v>
      </c>
      <c r="S1125" s="77" t="s">
        <v>4267</v>
      </c>
      <c r="T1125" s="77"/>
      <c r="U1125" s="79">
        <v>44065.205150462964</v>
      </c>
      <c r="V1125" s="80" t="s">
        <v>4909</v>
      </c>
      <c r="W1125" s="77"/>
      <c r="X1125" s="77"/>
      <c r="Y1125" s="83" t="s">
        <v>6909</v>
      </c>
      <c r="Z1125" s="83" t="s">
        <v>8474</v>
      </c>
    </row>
    <row r="1126" spans="1:26" x14ac:dyDescent="0.25">
      <c r="A1126" s="62" t="s">
        <v>584</v>
      </c>
      <c r="B1126" s="62" t="s">
        <v>1890</v>
      </c>
      <c r="C1126" s="63"/>
      <c r="D1126" s="64"/>
      <c r="E1126" s="65"/>
      <c r="F1126" s="66"/>
      <c r="G1126" s="63"/>
      <c r="H1126" s="67"/>
      <c r="I1126" s="68"/>
      <c r="J1126" s="68"/>
      <c r="K1126" s="34"/>
      <c r="L1126" s="75">
        <v>1126</v>
      </c>
      <c r="M11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26" s="70"/>
      <c r="O1126" s="77" t="s">
        <v>2366</v>
      </c>
      <c r="P1126" s="79">
        <v>44066.161238425928</v>
      </c>
      <c r="Q1126" s="77" t="s">
        <v>2843</v>
      </c>
      <c r="R1126" s="80" t="s">
        <v>3809</v>
      </c>
      <c r="S1126" s="77" t="s">
        <v>4267</v>
      </c>
      <c r="T1126" s="77"/>
      <c r="U1126" s="79">
        <v>44066.161238425928</v>
      </c>
      <c r="V1126" s="80" t="s">
        <v>4910</v>
      </c>
      <c r="W1126" s="77"/>
      <c r="X1126" s="77"/>
      <c r="Y1126" s="83" t="s">
        <v>6910</v>
      </c>
      <c r="Z1126" s="83" t="s">
        <v>8432</v>
      </c>
    </row>
    <row r="1127" spans="1:26" x14ac:dyDescent="0.25">
      <c r="A1127" s="62" t="s">
        <v>584</v>
      </c>
      <c r="B1127" s="62" t="s">
        <v>1890</v>
      </c>
      <c r="C1127" s="63"/>
      <c r="D1127" s="64"/>
      <c r="E1127" s="65"/>
      <c r="F1127" s="66"/>
      <c r="G1127" s="63"/>
      <c r="H1127" s="67"/>
      <c r="I1127" s="68"/>
      <c r="J1127" s="68"/>
      <c r="K1127" s="34"/>
      <c r="L1127" s="75">
        <v>1127</v>
      </c>
      <c r="M11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27" s="70"/>
      <c r="O1127" s="77" t="s">
        <v>2367</v>
      </c>
      <c r="P1127" s="79">
        <v>44066.172303240739</v>
      </c>
      <c r="Q1127" s="77" t="s">
        <v>2718</v>
      </c>
      <c r="R1127" s="80" t="s">
        <v>3698</v>
      </c>
      <c r="S1127" s="77" t="s">
        <v>4267</v>
      </c>
      <c r="T1127" s="77"/>
      <c r="U1127" s="79">
        <v>44066.172303240739</v>
      </c>
      <c r="V1127" s="80" t="s">
        <v>4765</v>
      </c>
      <c r="W1127" s="77"/>
      <c r="X1127" s="77"/>
      <c r="Y1127" s="83" t="s">
        <v>6765</v>
      </c>
      <c r="Z1127" s="83" t="s">
        <v>8418</v>
      </c>
    </row>
    <row r="1128" spans="1:26" x14ac:dyDescent="0.25">
      <c r="A1128" s="62" t="s">
        <v>584</v>
      </c>
      <c r="B1128" s="62" t="s">
        <v>1890</v>
      </c>
      <c r="C1128" s="63"/>
      <c r="D1128" s="64"/>
      <c r="E1128" s="65"/>
      <c r="F1128" s="66"/>
      <c r="G1128" s="63"/>
      <c r="H1128" s="67"/>
      <c r="I1128" s="68"/>
      <c r="J1128" s="68"/>
      <c r="K1128" s="34"/>
      <c r="L1128" s="75">
        <v>1128</v>
      </c>
      <c r="M11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28" s="70"/>
      <c r="O1128" s="77" t="s">
        <v>2366</v>
      </c>
      <c r="P1128" s="79">
        <v>44066.968900462962</v>
      </c>
      <c r="Q1128" s="77" t="s">
        <v>2844</v>
      </c>
      <c r="R1128" s="80" t="s">
        <v>3810</v>
      </c>
      <c r="S1128" s="77" t="s">
        <v>4267</v>
      </c>
      <c r="T1128" s="77"/>
      <c r="U1128" s="79">
        <v>44066.968900462962</v>
      </c>
      <c r="V1128" s="80" t="s">
        <v>4911</v>
      </c>
      <c r="W1128" s="77"/>
      <c r="X1128" s="77"/>
      <c r="Y1128" s="83" t="s">
        <v>6911</v>
      </c>
      <c r="Z1128" s="83" t="s">
        <v>8413</v>
      </c>
    </row>
    <row r="1129" spans="1:26" x14ac:dyDescent="0.25">
      <c r="A1129" s="62" t="s">
        <v>562</v>
      </c>
      <c r="B1129" s="62" t="s">
        <v>584</v>
      </c>
      <c r="C1129" s="63"/>
      <c r="D1129" s="64"/>
      <c r="E1129" s="65"/>
      <c r="F1129" s="66"/>
      <c r="G1129" s="63"/>
      <c r="H1129" s="67"/>
      <c r="I1129" s="68"/>
      <c r="J1129" s="68"/>
      <c r="K1129" s="34"/>
      <c r="L1129" s="75">
        <v>1129</v>
      </c>
      <c r="M11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29" s="70"/>
      <c r="O1129" s="77" t="s">
        <v>2366</v>
      </c>
      <c r="P1129" s="79">
        <v>44066.969259259262</v>
      </c>
      <c r="Q1129" s="77" t="s">
        <v>2845</v>
      </c>
      <c r="R1129" s="80" t="s">
        <v>3811</v>
      </c>
      <c r="S1129" s="77" t="s">
        <v>4267</v>
      </c>
      <c r="T1129" s="77"/>
      <c r="U1129" s="79">
        <v>44066.969259259262</v>
      </c>
      <c r="V1129" s="80" t="s">
        <v>4912</v>
      </c>
      <c r="W1129" s="77"/>
      <c r="X1129" s="77"/>
      <c r="Y1129" s="83" t="s">
        <v>6912</v>
      </c>
      <c r="Z1129" s="83" t="s">
        <v>6911</v>
      </c>
    </row>
    <row r="1130" spans="1:26" x14ac:dyDescent="0.25">
      <c r="A1130" s="62" t="s">
        <v>690</v>
      </c>
      <c r="B1130" s="62" t="s">
        <v>584</v>
      </c>
      <c r="C1130" s="63"/>
      <c r="D1130" s="64"/>
      <c r="E1130" s="65"/>
      <c r="F1130" s="66"/>
      <c r="G1130" s="63"/>
      <c r="H1130" s="67"/>
      <c r="I1130" s="68"/>
      <c r="J1130" s="68"/>
      <c r="K1130" s="34"/>
      <c r="L1130" s="75">
        <v>1130</v>
      </c>
      <c r="M11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30" s="70"/>
      <c r="O1130" s="77" t="s">
        <v>2366</v>
      </c>
      <c r="P1130" s="79">
        <v>44066.165289351855</v>
      </c>
      <c r="Q1130" s="77" t="s">
        <v>2846</v>
      </c>
      <c r="R1130" s="80" t="s">
        <v>3812</v>
      </c>
      <c r="S1130" s="77" t="s">
        <v>4267</v>
      </c>
      <c r="T1130" s="77"/>
      <c r="U1130" s="79">
        <v>44066.165289351855</v>
      </c>
      <c r="V1130" s="80" t="s">
        <v>4913</v>
      </c>
      <c r="W1130" s="77"/>
      <c r="X1130" s="77"/>
      <c r="Y1130" s="83" t="s">
        <v>6913</v>
      </c>
      <c r="Z1130" s="83" t="s">
        <v>6910</v>
      </c>
    </row>
    <row r="1131" spans="1:26" x14ac:dyDescent="0.25">
      <c r="A1131" s="62" t="s">
        <v>690</v>
      </c>
      <c r="B1131" s="62" t="s">
        <v>584</v>
      </c>
      <c r="C1131" s="63"/>
      <c r="D1131" s="64"/>
      <c r="E1131" s="65"/>
      <c r="F1131" s="66"/>
      <c r="G1131" s="63"/>
      <c r="H1131" s="67"/>
      <c r="I1131" s="68"/>
      <c r="J1131" s="68"/>
      <c r="K1131" s="34"/>
      <c r="L1131" s="75">
        <v>1131</v>
      </c>
      <c r="M11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31" s="70"/>
      <c r="O1131" s="77" t="s">
        <v>2366</v>
      </c>
      <c r="P1131" s="79">
        <v>44066.971724537034</v>
      </c>
      <c r="Q1131" s="77" t="s">
        <v>2847</v>
      </c>
      <c r="R1131" s="80" t="s">
        <v>3813</v>
      </c>
      <c r="S1131" s="77" t="s">
        <v>4267</v>
      </c>
      <c r="T1131" s="77"/>
      <c r="U1131" s="79">
        <v>44066.971724537034</v>
      </c>
      <c r="V1131" s="80" t="s">
        <v>4914</v>
      </c>
      <c r="W1131" s="77"/>
      <c r="X1131" s="77"/>
      <c r="Y1131" s="83" t="s">
        <v>6914</v>
      </c>
      <c r="Z1131" s="83" t="s">
        <v>6911</v>
      </c>
    </row>
    <row r="1132" spans="1:26" x14ac:dyDescent="0.25">
      <c r="A1132" s="62" t="s">
        <v>589</v>
      </c>
      <c r="B1132" s="62" t="s">
        <v>584</v>
      </c>
      <c r="C1132" s="63"/>
      <c r="D1132" s="64"/>
      <c r="E1132" s="65"/>
      <c r="F1132" s="66"/>
      <c r="G1132" s="63"/>
      <c r="H1132" s="67"/>
      <c r="I1132" s="68"/>
      <c r="J1132" s="68"/>
      <c r="K1132" s="34"/>
      <c r="L1132" s="75">
        <v>1132</v>
      </c>
      <c r="M11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32" s="70"/>
      <c r="O1132" s="77" t="s">
        <v>2367</v>
      </c>
      <c r="P1132" s="79">
        <v>44065.205648148149</v>
      </c>
      <c r="Q1132" s="77" t="s">
        <v>2723</v>
      </c>
      <c r="R1132" s="80" t="s">
        <v>3703</v>
      </c>
      <c r="S1132" s="77" t="s">
        <v>4267</v>
      </c>
      <c r="T1132" s="77"/>
      <c r="U1132" s="79">
        <v>44065.205648148149</v>
      </c>
      <c r="V1132" s="80" t="s">
        <v>4770</v>
      </c>
      <c r="W1132" s="77"/>
      <c r="X1132" s="77"/>
      <c r="Y1132" s="83" t="s">
        <v>6770</v>
      </c>
      <c r="Z1132" s="83" t="s">
        <v>6767</v>
      </c>
    </row>
    <row r="1133" spans="1:26" x14ac:dyDescent="0.25">
      <c r="A1133" s="62" t="s">
        <v>589</v>
      </c>
      <c r="B1133" s="62" t="s">
        <v>584</v>
      </c>
      <c r="C1133" s="63"/>
      <c r="D1133" s="64"/>
      <c r="E1133" s="65"/>
      <c r="F1133" s="66"/>
      <c r="G1133" s="63"/>
      <c r="H1133" s="67"/>
      <c r="I1133" s="68"/>
      <c r="J1133" s="68"/>
      <c r="K1133" s="34"/>
      <c r="L1133" s="75">
        <v>1133</v>
      </c>
      <c r="M11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33" s="70"/>
      <c r="O1133" s="77" t="s">
        <v>2367</v>
      </c>
      <c r="P1133" s="79">
        <v>44066.97278935185</v>
      </c>
      <c r="Q1133" s="77" t="s">
        <v>2848</v>
      </c>
      <c r="R1133" s="80" t="s">
        <v>3814</v>
      </c>
      <c r="S1133" s="77" t="s">
        <v>4267</v>
      </c>
      <c r="T1133" s="77"/>
      <c r="U1133" s="79">
        <v>44066.97278935185</v>
      </c>
      <c r="V1133" s="80" t="s">
        <v>4915</v>
      </c>
      <c r="W1133" s="77"/>
      <c r="X1133" s="77"/>
      <c r="Y1133" s="83" t="s">
        <v>6915</v>
      </c>
      <c r="Z1133" s="83" t="s">
        <v>6914</v>
      </c>
    </row>
    <row r="1134" spans="1:26" x14ac:dyDescent="0.25">
      <c r="A1134" s="62" t="s">
        <v>585</v>
      </c>
      <c r="B1134" s="62" t="s">
        <v>584</v>
      </c>
      <c r="C1134" s="63"/>
      <c r="D1134" s="64"/>
      <c r="E1134" s="65"/>
      <c r="F1134" s="66"/>
      <c r="G1134" s="63"/>
      <c r="H1134" s="67"/>
      <c r="I1134" s="68"/>
      <c r="J1134" s="68"/>
      <c r="K1134" s="34"/>
      <c r="L1134" s="75">
        <v>1134</v>
      </c>
      <c r="M11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34" s="70"/>
      <c r="O1134" s="77" t="s">
        <v>2367</v>
      </c>
      <c r="P1134" s="79">
        <v>44065.213148148148</v>
      </c>
      <c r="Q1134" s="77" t="s">
        <v>2724</v>
      </c>
      <c r="R1134" s="80" t="s">
        <v>3704</v>
      </c>
      <c r="S1134" s="77" t="s">
        <v>4267</v>
      </c>
      <c r="T1134" s="77"/>
      <c r="U1134" s="79">
        <v>44065.213148148148</v>
      </c>
      <c r="V1134" s="80" t="s">
        <v>4771</v>
      </c>
      <c r="W1134" s="77"/>
      <c r="X1134" s="77"/>
      <c r="Y1134" s="83" t="s">
        <v>6771</v>
      </c>
      <c r="Z1134" s="83" t="s">
        <v>6772</v>
      </c>
    </row>
    <row r="1135" spans="1:26" x14ac:dyDescent="0.25">
      <c r="A1135" s="62" t="s">
        <v>585</v>
      </c>
      <c r="B1135" s="62" t="s">
        <v>584</v>
      </c>
      <c r="C1135" s="63"/>
      <c r="D1135" s="64"/>
      <c r="E1135" s="65"/>
      <c r="F1135" s="66"/>
      <c r="G1135" s="63"/>
      <c r="H1135" s="67"/>
      <c r="I1135" s="68"/>
      <c r="J1135" s="68"/>
      <c r="K1135" s="34"/>
      <c r="L1135" s="75">
        <v>1135</v>
      </c>
      <c r="M11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35" s="70"/>
      <c r="O1135" s="77" t="s">
        <v>2367</v>
      </c>
      <c r="P1135" s="79">
        <v>44066.176678240743</v>
      </c>
      <c r="Q1135" s="77" t="s">
        <v>2719</v>
      </c>
      <c r="R1135" s="80" t="s">
        <v>3699</v>
      </c>
      <c r="S1135" s="77" t="s">
        <v>4267</v>
      </c>
      <c r="T1135" s="77"/>
      <c r="U1135" s="79">
        <v>44066.176678240743</v>
      </c>
      <c r="V1135" s="80" t="s">
        <v>4766</v>
      </c>
      <c r="W1135" s="77"/>
      <c r="X1135" s="77"/>
      <c r="Y1135" s="83" t="s">
        <v>6766</v>
      </c>
      <c r="Z1135" s="83" t="s">
        <v>8419</v>
      </c>
    </row>
    <row r="1136" spans="1:26" x14ac:dyDescent="0.25">
      <c r="A1136" s="62" t="s">
        <v>689</v>
      </c>
      <c r="B1136" s="62" t="s">
        <v>584</v>
      </c>
      <c r="C1136" s="63"/>
      <c r="D1136" s="64"/>
      <c r="E1136" s="65"/>
      <c r="F1136" s="66"/>
      <c r="G1136" s="63"/>
      <c r="H1136" s="67"/>
      <c r="I1136" s="68"/>
      <c r="J1136" s="68"/>
      <c r="K1136" s="34"/>
      <c r="L1136" s="75">
        <v>1136</v>
      </c>
      <c r="M11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36" s="70"/>
      <c r="O1136" s="77" t="s">
        <v>2366</v>
      </c>
      <c r="P1136" s="79">
        <v>44065.611967592595</v>
      </c>
      <c r="Q1136" s="77" t="s">
        <v>2849</v>
      </c>
      <c r="R1136" s="80" t="s">
        <v>3815</v>
      </c>
      <c r="S1136" s="77" t="s">
        <v>4267</v>
      </c>
      <c r="T1136" s="77"/>
      <c r="U1136" s="79">
        <v>44065.611967592595</v>
      </c>
      <c r="V1136" s="80" t="s">
        <v>4916</v>
      </c>
      <c r="W1136" s="77"/>
      <c r="X1136" s="77"/>
      <c r="Y1136" s="83" t="s">
        <v>6916</v>
      </c>
      <c r="Z1136" s="83" t="s">
        <v>6909</v>
      </c>
    </row>
    <row r="1137" spans="1:26" x14ac:dyDescent="0.25">
      <c r="A1137" s="62" t="s">
        <v>689</v>
      </c>
      <c r="B1137" s="62" t="s">
        <v>584</v>
      </c>
      <c r="C1137" s="63"/>
      <c r="D1137" s="64"/>
      <c r="E1137" s="65"/>
      <c r="F1137" s="66"/>
      <c r="G1137" s="63"/>
      <c r="H1137" s="67"/>
      <c r="I1137" s="68"/>
      <c r="J1137" s="68"/>
      <c r="K1137" s="34"/>
      <c r="L1137" s="75">
        <v>1137</v>
      </c>
      <c r="M11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37" s="70"/>
      <c r="O1137" s="77" t="s">
        <v>2366</v>
      </c>
      <c r="P1137" s="79">
        <v>44066.591226851851</v>
      </c>
      <c r="Q1137" s="77" t="s">
        <v>2850</v>
      </c>
      <c r="R1137" s="80" t="s">
        <v>3816</v>
      </c>
      <c r="S1137" s="77" t="s">
        <v>4267</v>
      </c>
      <c r="T1137" s="77"/>
      <c r="U1137" s="79">
        <v>44066.591226851851</v>
      </c>
      <c r="V1137" s="80" t="s">
        <v>4917</v>
      </c>
      <c r="W1137" s="77"/>
      <c r="X1137" s="77"/>
      <c r="Y1137" s="83" t="s">
        <v>6917</v>
      </c>
      <c r="Z1137" s="83" t="s">
        <v>6910</v>
      </c>
    </row>
    <row r="1138" spans="1:26" x14ac:dyDescent="0.25">
      <c r="A1138" s="62" t="s">
        <v>689</v>
      </c>
      <c r="B1138" s="62" t="s">
        <v>2037</v>
      </c>
      <c r="C1138" s="63"/>
      <c r="D1138" s="64"/>
      <c r="E1138" s="65"/>
      <c r="F1138" s="66"/>
      <c r="G1138" s="63"/>
      <c r="H1138" s="67"/>
      <c r="I1138" s="68"/>
      <c r="J1138" s="68"/>
      <c r="K1138" s="34"/>
      <c r="L1138" s="75">
        <v>1138</v>
      </c>
      <c r="M11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38" s="70"/>
      <c r="O1138" s="77" t="s">
        <v>2367</v>
      </c>
      <c r="P1138" s="79">
        <v>44066.879004629627</v>
      </c>
      <c r="Q1138" s="77" t="s">
        <v>2851</v>
      </c>
      <c r="R1138" s="80" t="s">
        <v>3817</v>
      </c>
      <c r="S1138" s="77" t="s">
        <v>4267</v>
      </c>
      <c r="T1138" s="77"/>
      <c r="U1138" s="79">
        <v>44066.879004629627</v>
      </c>
      <c r="V1138" s="80" t="s">
        <v>4918</v>
      </c>
      <c r="W1138" s="77"/>
      <c r="X1138" s="77"/>
      <c r="Y1138" s="83" t="s">
        <v>6918</v>
      </c>
      <c r="Z1138" s="83" t="s">
        <v>8475</v>
      </c>
    </row>
    <row r="1139" spans="1:26" x14ac:dyDescent="0.25">
      <c r="A1139" s="62" t="s">
        <v>689</v>
      </c>
      <c r="B1139" s="62" t="s">
        <v>2038</v>
      </c>
      <c r="C1139" s="63"/>
      <c r="D1139" s="64"/>
      <c r="E1139" s="65"/>
      <c r="F1139" s="66"/>
      <c r="G1139" s="63"/>
      <c r="H1139" s="67"/>
      <c r="I1139" s="68"/>
      <c r="J1139" s="68"/>
      <c r="K1139" s="34"/>
      <c r="L1139" s="75">
        <v>1139</v>
      </c>
      <c r="M11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39" s="70"/>
      <c r="O1139" s="77" t="s">
        <v>2367</v>
      </c>
      <c r="P1139" s="79">
        <v>44066.879004629627</v>
      </c>
      <c r="Q1139" s="77" t="s">
        <v>2851</v>
      </c>
      <c r="R1139" s="80" t="s">
        <v>3817</v>
      </c>
      <c r="S1139" s="77" t="s">
        <v>4267</v>
      </c>
      <c r="T1139" s="77"/>
      <c r="U1139" s="79">
        <v>44066.879004629627</v>
      </c>
      <c r="V1139" s="80" t="s">
        <v>4918</v>
      </c>
      <c r="W1139" s="77"/>
      <c r="X1139" s="77"/>
      <c r="Y1139" s="83" t="s">
        <v>6918</v>
      </c>
      <c r="Z1139" s="83" t="s">
        <v>8475</v>
      </c>
    </row>
    <row r="1140" spans="1:26" x14ac:dyDescent="0.25">
      <c r="A1140" s="62" t="s">
        <v>689</v>
      </c>
      <c r="B1140" s="62" t="s">
        <v>2040</v>
      </c>
      <c r="C1140" s="63"/>
      <c r="D1140" s="64"/>
      <c r="E1140" s="65"/>
      <c r="F1140" s="66"/>
      <c r="G1140" s="63"/>
      <c r="H1140" s="67"/>
      <c r="I1140" s="68"/>
      <c r="J1140" s="68"/>
      <c r="K1140" s="34"/>
      <c r="L1140" s="75">
        <v>1140</v>
      </c>
      <c r="M11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40" s="70"/>
      <c r="O1140" s="77" t="s">
        <v>2367</v>
      </c>
      <c r="P1140" s="79">
        <v>44066.879004629627</v>
      </c>
      <c r="Q1140" s="77" t="s">
        <v>2851</v>
      </c>
      <c r="R1140" s="80" t="s">
        <v>3817</v>
      </c>
      <c r="S1140" s="77" t="s">
        <v>4267</v>
      </c>
      <c r="T1140" s="77"/>
      <c r="U1140" s="79">
        <v>44066.879004629627</v>
      </c>
      <c r="V1140" s="80" t="s">
        <v>4918</v>
      </c>
      <c r="W1140" s="77"/>
      <c r="X1140" s="77"/>
      <c r="Y1140" s="83" t="s">
        <v>6918</v>
      </c>
      <c r="Z1140" s="83" t="s">
        <v>8475</v>
      </c>
    </row>
    <row r="1141" spans="1:26" x14ac:dyDescent="0.25">
      <c r="A1141" s="62" t="s">
        <v>689</v>
      </c>
      <c r="B1141" s="62" t="s">
        <v>2041</v>
      </c>
      <c r="C1141" s="63"/>
      <c r="D1141" s="64"/>
      <c r="E1141" s="65"/>
      <c r="F1141" s="66"/>
      <c r="G1141" s="63"/>
      <c r="H1141" s="67"/>
      <c r="I1141" s="68"/>
      <c r="J1141" s="68"/>
      <c r="K1141" s="34"/>
      <c r="L1141" s="75">
        <v>1141</v>
      </c>
      <c r="M11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41" s="70"/>
      <c r="O1141" s="77" t="s">
        <v>2367</v>
      </c>
      <c r="P1141" s="79">
        <v>44066.879004629627</v>
      </c>
      <c r="Q1141" s="77" t="s">
        <v>2851</v>
      </c>
      <c r="R1141" s="80" t="s">
        <v>3817</v>
      </c>
      <c r="S1141" s="77" t="s">
        <v>4267</v>
      </c>
      <c r="T1141" s="77"/>
      <c r="U1141" s="79">
        <v>44066.879004629627</v>
      </c>
      <c r="V1141" s="80" t="s">
        <v>4918</v>
      </c>
      <c r="W1141" s="77"/>
      <c r="X1141" s="77"/>
      <c r="Y1141" s="83" t="s">
        <v>6918</v>
      </c>
      <c r="Z1141" s="83" t="s">
        <v>8475</v>
      </c>
    </row>
    <row r="1142" spans="1:26" x14ac:dyDescent="0.25">
      <c r="A1142" s="62" t="s">
        <v>689</v>
      </c>
      <c r="B1142" s="62" t="s">
        <v>2095</v>
      </c>
      <c r="C1142" s="63"/>
      <c r="D1142" s="64"/>
      <c r="E1142" s="65"/>
      <c r="F1142" s="66"/>
      <c r="G1142" s="63"/>
      <c r="H1142" s="67"/>
      <c r="I1142" s="68"/>
      <c r="J1142" s="68"/>
      <c r="K1142" s="34"/>
      <c r="L1142" s="75">
        <v>1142</v>
      </c>
      <c r="M11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42" s="70"/>
      <c r="O1142" s="77" t="s">
        <v>2367</v>
      </c>
      <c r="P1142" s="79">
        <v>44066.891585648147</v>
      </c>
      <c r="Q1142" s="77" t="s">
        <v>2852</v>
      </c>
      <c r="R1142" s="80" t="s">
        <v>3818</v>
      </c>
      <c r="S1142" s="77" t="s">
        <v>4267</v>
      </c>
      <c r="T1142" s="77"/>
      <c r="U1142" s="79">
        <v>44066.891585648147</v>
      </c>
      <c r="V1142" s="80" t="s">
        <v>4919</v>
      </c>
      <c r="W1142" s="77"/>
      <c r="X1142" s="77"/>
      <c r="Y1142" s="83" t="s">
        <v>6919</v>
      </c>
      <c r="Z1142" s="83" t="s">
        <v>8476</v>
      </c>
    </row>
    <row r="1143" spans="1:26" x14ac:dyDescent="0.25">
      <c r="A1143" s="62" t="s">
        <v>562</v>
      </c>
      <c r="B1143" s="62" t="s">
        <v>1955</v>
      </c>
      <c r="C1143" s="63"/>
      <c r="D1143" s="64"/>
      <c r="E1143" s="65"/>
      <c r="F1143" s="66"/>
      <c r="G1143" s="63"/>
      <c r="H1143" s="67"/>
      <c r="I1143" s="68"/>
      <c r="J1143" s="68"/>
      <c r="K1143" s="34"/>
      <c r="L1143" s="75">
        <v>1143</v>
      </c>
      <c r="M11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43" s="70"/>
      <c r="O1143" s="77" t="s">
        <v>2367</v>
      </c>
      <c r="P1143" s="79">
        <v>44066.14439814815</v>
      </c>
      <c r="Q1143" s="77" t="s">
        <v>2692</v>
      </c>
      <c r="R1143" s="80" t="s">
        <v>3676</v>
      </c>
      <c r="S1143" s="77" t="s">
        <v>4267</v>
      </c>
      <c r="T1143" s="77"/>
      <c r="U1143" s="79">
        <v>44066.14439814815</v>
      </c>
      <c r="V1143" s="80" t="s">
        <v>4737</v>
      </c>
      <c r="W1143" s="77"/>
      <c r="X1143" s="77"/>
      <c r="Y1143" s="83" t="s">
        <v>6737</v>
      </c>
      <c r="Z1143" s="83" t="s">
        <v>8409</v>
      </c>
    </row>
    <row r="1144" spans="1:26" x14ac:dyDescent="0.25">
      <c r="A1144" s="62" t="s">
        <v>562</v>
      </c>
      <c r="B1144" s="62" t="s">
        <v>770</v>
      </c>
      <c r="C1144" s="63"/>
      <c r="D1144" s="64"/>
      <c r="E1144" s="65"/>
      <c r="F1144" s="66"/>
      <c r="G1144" s="63"/>
      <c r="H1144" s="67"/>
      <c r="I1144" s="68"/>
      <c r="J1144" s="68"/>
      <c r="K1144" s="34"/>
      <c r="L1144" s="75">
        <v>1144</v>
      </c>
      <c r="M11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44" s="70"/>
      <c r="O1144" s="77" t="s">
        <v>2367</v>
      </c>
      <c r="P1144" s="79">
        <v>44066.14439814815</v>
      </c>
      <c r="Q1144" s="77" t="s">
        <v>2692</v>
      </c>
      <c r="R1144" s="80" t="s">
        <v>3676</v>
      </c>
      <c r="S1144" s="77" t="s">
        <v>4267</v>
      </c>
      <c r="T1144" s="77"/>
      <c r="U1144" s="79">
        <v>44066.14439814815</v>
      </c>
      <c r="V1144" s="80" t="s">
        <v>4737</v>
      </c>
      <c r="W1144" s="77"/>
      <c r="X1144" s="77"/>
      <c r="Y1144" s="83" t="s">
        <v>6737</v>
      </c>
      <c r="Z1144" s="83" t="s">
        <v>8409</v>
      </c>
    </row>
    <row r="1145" spans="1:26" x14ac:dyDescent="0.25">
      <c r="A1145" s="62" t="s">
        <v>562</v>
      </c>
      <c r="B1145" s="62" t="s">
        <v>1955</v>
      </c>
      <c r="C1145" s="63"/>
      <c r="D1145" s="64"/>
      <c r="E1145" s="65"/>
      <c r="F1145" s="66"/>
      <c r="G1145" s="63"/>
      <c r="H1145" s="67"/>
      <c r="I1145" s="68"/>
      <c r="J1145" s="68"/>
      <c r="K1145" s="34"/>
      <c r="L1145" s="75">
        <v>1145</v>
      </c>
      <c r="M11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45" s="70"/>
      <c r="O1145" s="77" t="s">
        <v>2367</v>
      </c>
      <c r="P1145" s="79">
        <v>44066.144444444442</v>
      </c>
      <c r="Q1145" s="77" t="s">
        <v>2693</v>
      </c>
      <c r="R1145" s="80" t="s">
        <v>3677</v>
      </c>
      <c r="S1145" s="77" t="s">
        <v>4267</v>
      </c>
      <c r="T1145" s="77"/>
      <c r="U1145" s="79">
        <v>44066.144444444442</v>
      </c>
      <c r="V1145" s="80" t="s">
        <v>4738</v>
      </c>
      <c r="W1145" s="77"/>
      <c r="X1145" s="77"/>
      <c r="Y1145" s="83" t="s">
        <v>6738</v>
      </c>
      <c r="Z1145" s="83" t="s">
        <v>8410</v>
      </c>
    </row>
    <row r="1146" spans="1:26" x14ac:dyDescent="0.25">
      <c r="A1146" s="62" t="s">
        <v>562</v>
      </c>
      <c r="B1146" s="62" t="s">
        <v>770</v>
      </c>
      <c r="C1146" s="63"/>
      <c r="D1146" s="64"/>
      <c r="E1146" s="65"/>
      <c r="F1146" s="66"/>
      <c r="G1146" s="63"/>
      <c r="H1146" s="67"/>
      <c r="I1146" s="68"/>
      <c r="J1146" s="68"/>
      <c r="K1146" s="34"/>
      <c r="L1146" s="75">
        <v>1146</v>
      </c>
      <c r="M11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46" s="70"/>
      <c r="O1146" s="77" t="s">
        <v>2367</v>
      </c>
      <c r="P1146" s="79">
        <v>44066.144444444442</v>
      </c>
      <c r="Q1146" s="77" t="s">
        <v>2693</v>
      </c>
      <c r="R1146" s="80" t="s">
        <v>3677</v>
      </c>
      <c r="S1146" s="77" t="s">
        <v>4267</v>
      </c>
      <c r="T1146" s="77"/>
      <c r="U1146" s="79">
        <v>44066.144444444442</v>
      </c>
      <c r="V1146" s="80" t="s">
        <v>4738</v>
      </c>
      <c r="W1146" s="77"/>
      <c r="X1146" s="77"/>
      <c r="Y1146" s="83" t="s">
        <v>6738</v>
      </c>
      <c r="Z1146" s="83" t="s">
        <v>8410</v>
      </c>
    </row>
    <row r="1147" spans="1:26" x14ac:dyDescent="0.25">
      <c r="A1147" s="62" t="s">
        <v>562</v>
      </c>
      <c r="B1147" s="62" t="s">
        <v>1955</v>
      </c>
      <c r="C1147" s="63"/>
      <c r="D1147" s="64"/>
      <c r="E1147" s="65"/>
      <c r="F1147" s="66"/>
      <c r="G1147" s="63"/>
      <c r="H1147" s="67"/>
      <c r="I1147" s="68"/>
      <c r="J1147" s="68"/>
      <c r="K1147" s="34"/>
      <c r="L1147" s="75">
        <v>1147</v>
      </c>
      <c r="M11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47" s="70"/>
      <c r="O1147" s="77" t="s">
        <v>2367</v>
      </c>
      <c r="P1147" s="79">
        <v>44066.144502314812</v>
      </c>
      <c r="Q1147" s="77" t="s">
        <v>2853</v>
      </c>
      <c r="R1147" s="80" t="s">
        <v>3819</v>
      </c>
      <c r="S1147" s="77" t="s">
        <v>4267</v>
      </c>
      <c r="T1147" s="77"/>
      <c r="U1147" s="79">
        <v>44066.144502314812</v>
      </c>
      <c r="V1147" s="80" t="s">
        <v>4920</v>
      </c>
      <c r="W1147" s="77"/>
      <c r="X1147" s="77"/>
      <c r="Y1147" s="83" t="s">
        <v>6920</v>
      </c>
      <c r="Z1147" s="83" t="s">
        <v>7032</v>
      </c>
    </row>
    <row r="1148" spans="1:26" x14ac:dyDescent="0.25">
      <c r="A1148" s="62" t="s">
        <v>562</v>
      </c>
      <c r="B1148" s="62" t="s">
        <v>770</v>
      </c>
      <c r="C1148" s="63"/>
      <c r="D1148" s="64"/>
      <c r="E1148" s="65"/>
      <c r="F1148" s="66"/>
      <c r="G1148" s="63"/>
      <c r="H1148" s="67"/>
      <c r="I1148" s="68"/>
      <c r="J1148" s="68"/>
      <c r="K1148" s="34"/>
      <c r="L1148" s="75">
        <v>1148</v>
      </c>
      <c r="M11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48" s="70"/>
      <c r="O1148" s="77" t="s">
        <v>2366</v>
      </c>
      <c r="P1148" s="79">
        <v>44066.144502314812</v>
      </c>
      <c r="Q1148" s="77" t="s">
        <v>2853</v>
      </c>
      <c r="R1148" s="80" t="s">
        <v>3819</v>
      </c>
      <c r="S1148" s="77" t="s">
        <v>4267</v>
      </c>
      <c r="T1148" s="77"/>
      <c r="U1148" s="79">
        <v>44066.144502314812</v>
      </c>
      <c r="V1148" s="80" t="s">
        <v>4920</v>
      </c>
      <c r="W1148" s="77"/>
      <c r="X1148" s="77"/>
      <c r="Y1148" s="83" t="s">
        <v>6920</v>
      </c>
      <c r="Z1148" s="83" t="s">
        <v>7032</v>
      </c>
    </row>
    <row r="1149" spans="1:26" x14ac:dyDescent="0.25">
      <c r="A1149" s="62" t="s">
        <v>562</v>
      </c>
      <c r="B1149" s="62" t="s">
        <v>1976</v>
      </c>
      <c r="C1149" s="63"/>
      <c r="D1149" s="64"/>
      <c r="E1149" s="65"/>
      <c r="F1149" s="66"/>
      <c r="G1149" s="63"/>
      <c r="H1149" s="67"/>
      <c r="I1149" s="68"/>
      <c r="J1149" s="68"/>
      <c r="K1149" s="34"/>
      <c r="L1149" s="75">
        <v>1149</v>
      </c>
      <c r="M11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49" s="70"/>
      <c r="O1149" s="77" t="s">
        <v>2367</v>
      </c>
      <c r="P1149" s="79">
        <v>44066.187476851854</v>
      </c>
      <c r="Q1149" s="77" t="s">
        <v>2854</v>
      </c>
      <c r="R1149" s="80" t="s">
        <v>3820</v>
      </c>
      <c r="S1149" s="77" t="s">
        <v>4267</v>
      </c>
      <c r="T1149" s="77"/>
      <c r="U1149" s="79">
        <v>44066.187476851854</v>
      </c>
      <c r="V1149" s="80" t="s">
        <v>4921</v>
      </c>
      <c r="W1149" s="77"/>
      <c r="X1149" s="77"/>
      <c r="Y1149" s="83" t="s">
        <v>6921</v>
      </c>
      <c r="Z1149" s="83" t="s">
        <v>8477</v>
      </c>
    </row>
    <row r="1150" spans="1:26" x14ac:dyDescent="0.25">
      <c r="A1150" s="62" t="s">
        <v>562</v>
      </c>
      <c r="B1150" s="62" t="s">
        <v>1977</v>
      </c>
      <c r="C1150" s="63"/>
      <c r="D1150" s="64"/>
      <c r="E1150" s="65"/>
      <c r="F1150" s="66"/>
      <c r="G1150" s="63"/>
      <c r="H1150" s="67"/>
      <c r="I1150" s="68"/>
      <c r="J1150" s="68"/>
      <c r="K1150" s="34"/>
      <c r="L1150" s="75">
        <v>1150</v>
      </c>
      <c r="M11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50" s="70"/>
      <c r="O1150" s="77" t="s">
        <v>2366</v>
      </c>
      <c r="P1150" s="79">
        <v>44066.187476851854</v>
      </c>
      <c r="Q1150" s="77" t="s">
        <v>2854</v>
      </c>
      <c r="R1150" s="80" t="s">
        <v>3820</v>
      </c>
      <c r="S1150" s="77" t="s">
        <v>4267</v>
      </c>
      <c r="T1150" s="77"/>
      <c r="U1150" s="79">
        <v>44066.187476851854</v>
      </c>
      <c r="V1150" s="80" t="s">
        <v>4921</v>
      </c>
      <c r="W1150" s="77"/>
      <c r="X1150" s="77"/>
      <c r="Y1150" s="83" t="s">
        <v>6921</v>
      </c>
      <c r="Z1150" s="83" t="s">
        <v>8477</v>
      </c>
    </row>
    <row r="1151" spans="1:26" x14ac:dyDescent="0.25">
      <c r="A1151" s="62" t="s">
        <v>562</v>
      </c>
      <c r="B1151" s="62" t="s">
        <v>1976</v>
      </c>
      <c r="C1151" s="63"/>
      <c r="D1151" s="64"/>
      <c r="E1151" s="65"/>
      <c r="F1151" s="66"/>
      <c r="G1151" s="63"/>
      <c r="H1151" s="67"/>
      <c r="I1151" s="68"/>
      <c r="J1151" s="68"/>
      <c r="K1151" s="34"/>
      <c r="L1151" s="75">
        <v>1151</v>
      </c>
      <c r="M11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51" s="70"/>
      <c r="O1151" s="77" t="s">
        <v>2367</v>
      </c>
      <c r="P1151" s="79">
        <v>44066.188599537039</v>
      </c>
      <c r="Q1151" s="77" t="s">
        <v>2695</v>
      </c>
      <c r="R1151" s="80" t="s">
        <v>3679</v>
      </c>
      <c r="S1151" s="77" t="s">
        <v>4267</v>
      </c>
      <c r="T1151" s="77"/>
      <c r="U1151" s="79">
        <v>44066.188599537039</v>
      </c>
      <c r="V1151" s="80" t="s">
        <v>4740</v>
      </c>
      <c r="W1151" s="77"/>
      <c r="X1151" s="77"/>
      <c r="Y1151" s="83" t="s">
        <v>6740</v>
      </c>
      <c r="Z1151" s="83" t="s">
        <v>8411</v>
      </c>
    </row>
    <row r="1152" spans="1:26" x14ac:dyDescent="0.25">
      <c r="A1152" s="62" t="s">
        <v>562</v>
      </c>
      <c r="B1152" s="62" t="s">
        <v>1977</v>
      </c>
      <c r="C1152" s="63"/>
      <c r="D1152" s="64"/>
      <c r="E1152" s="65"/>
      <c r="F1152" s="66"/>
      <c r="G1152" s="63"/>
      <c r="H1152" s="67"/>
      <c r="I1152" s="68"/>
      <c r="J1152" s="68"/>
      <c r="K1152" s="34"/>
      <c r="L1152" s="75">
        <v>1152</v>
      </c>
      <c r="M11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52" s="70"/>
      <c r="O1152" s="77" t="s">
        <v>2367</v>
      </c>
      <c r="P1152" s="79">
        <v>44066.188599537039</v>
      </c>
      <c r="Q1152" s="77" t="s">
        <v>2695</v>
      </c>
      <c r="R1152" s="80" t="s">
        <v>3679</v>
      </c>
      <c r="S1152" s="77" t="s">
        <v>4267</v>
      </c>
      <c r="T1152" s="77"/>
      <c r="U1152" s="79">
        <v>44066.188599537039</v>
      </c>
      <c r="V1152" s="80" t="s">
        <v>4740</v>
      </c>
      <c r="W1152" s="77"/>
      <c r="X1152" s="77"/>
      <c r="Y1152" s="83" t="s">
        <v>6740</v>
      </c>
      <c r="Z1152" s="83" t="s">
        <v>8411</v>
      </c>
    </row>
    <row r="1153" spans="1:26" x14ac:dyDescent="0.25">
      <c r="A1153" s="62" t="s">
        <v>562</v>
      </c>
      <c r="B1153" s="62" t="s">
        <v>1890</v>
      </c>
      <c r="C1153" s="63"/>
      <c r="D1153" s="64"/>
      <c r="E1153" s="65"/>
      <c r="F1153" s="66"/>
      <c r="G1153" s="63"/>
      <c r="H1153" s="67"/>
      <c r="I1153" s="68"/>
      <c r="J1153" s="68"/>
      <c r="K1153" s="34"/>
      <c r="L1153" s="75">
        <v>1153</v>
      </c>
      <c r="M11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53" s="70"/>
      <c r="O1153" s="77" t="s">
        <v>2366</v>
      </c>
      <c r="P1153" s="79">
        <v>44066.968888888892</v>
      </c>
      <c r="Q1153" s="77" t="s">
        <v>2855</v>
      </c>
      <c r="R1153" s="80" t="s">
        <v>3821</v>
      </c>
      <c r="S1153" s="77" t="s">
        <v>4267</v>
      </c>
      <c r="T1153" s="77"/>
      <c r="U1153" s="79">
        <v>44066.968888888892</v>
      </c>
      <c r="V1153" s="80" t="s">
        <v>4922</v>
      </c>
      <c r="W1153" s="77"/>
      <c r="X1153" s="77"/>
      <c r="Y1153" s="83" t="s">
        <v>6922</v>
      </c>
      <c r="Z1153" s="83" t="s">
        <v>8413</v>
      </c>
    </row>
    <row r="1154" spans="1:26" x14ac:dyDescent="0.25">
      <c r="A1154" s="62" t="s">
        <v>562</v>
      </c>
      <c r="B1154" s="62" t="s">
        <v>1890</v>
      </c>
      <c r="C1154" s="63"/>
      <c r="D1154" s="64"/>
      <c r="E1154" s="65"/>
      <c r="F1154" s="66"/>
      <c r="G1154" s="63"/>
      <c r="H1154" s="67"/>
      <c r="I1154" s="68"/>
      <c r="J1154" s="68"/>
      <c r="K1154" s="34"/>
      <c r="L1154" s="75">
        <v>1154</v>
      </c>
      <c r="M11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54" s="70"/>
      <c r="O1154" s="77" t="s">
        <v>2367</v>
      </c>
      <c r="P1154" s="79">
        <v>44066.969259259262</v>
      </c>
      <c r="Q1154" s="77" t="s">
        <v>2845</v>
      </c>
      <c r="R1154" s="80" t="s">
        <v>3811</v>
      </c>
      <c r="S1154" s="77" t="s">
        <v>4267</v>
      </c>
      <c r="T1154" s="77"/>
      <c r="U1154" s="79">
        <v>44066.969259259262</v>
      </c>
      <c r="V1154" s="80" t="s">
        <v>4912</v>
      </c>
      <c r="W1154" s="77"/>
      <c r="X1154" s="77"/>
      <c r="Y1154" s="83" t="s">
        <v>6912</v>
      </c>
      <c r="Z1154" s="83" t="s">
        <v>6911</v>
      </c>
    </row>
    <row r="1155" spans="1:26" x14ac:dyDescent="0.25">
      <c r="A1155" s="62" t="s">
        <v>562</v>
      </c>
      <c r="B1155" s="62" t="s">
        <v>1890</v>
      </c>
      <c r="C1155" s="63"/>
      <c r="D1155" s="64"/>
      <c r="E1155" s="65"/>
      <c r="F1155" s="66"/>
      <c r="G1155" s="63"/>
      <c r="H1155" s="67"/>
      <c r="I1155" s="68"/>
      <c r="J1155" s="68"/>
      <c r="K1155" s="34"/>
      <c r="L1155" s="75">
        <v>1155</v>
      </c>
      <c r="M11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55" s="70"/>
      <c r="O1155" s="77" t="s">
        <v>2367</v>
      </c>
      <c r="P1155" s="79">
        <v>44066.969699074078</v>
      </c>
      <c r="Q1155" s="77" t="s">
        <v>2696</v>
      </c>
      <c r="R1155" s="80" t="s">
        <v>3680</v>
      </c>
      <c r="S1155" s="77" t="s">
        <v>4267</v>
      </c>
      <c r="T1155" s="77"/>
      <c r="U1155" s="79">
        <v>44066.969699074078</v>
      </c>
      <c r="V1155" s="80" t="s">
        <v>4741</v>
      </c>
      <c r="W1155" s="77"/>
      <c r="X1155" s="77"/>
      <c r="Y1155" s="83" t="s">
        <v>6741</v>
      </c>
      <c r="Z1155" s="83" t="s">
        <v>8412</v>
      </c>
    </row>
    <row r="1156" spans="1:26" x14ac:dyDescent="0.25">
      <c r="A1156" s="62" t="s">
        <v>562</v>
      </c>
      <c r="B1156" s="62" t="s">
        <v>1890</v>
      </c>
      <c r="C1156" s="63"/>
      <c r="D1156" s="64"/>
      <c r="E1156" s="65"/>
      <c r="F1156" s="66"/>
      <c r="G1156" s="63"/>
      <c r="H1156" s="67"/>
      <c r="I1156" s="68"/>
      <c r="J1156" s="68"/>
      <c r="K1156" s="34"/>
      <c r="L1156" s="75">
        <v>1156</v>
      </c>
      <c r="M11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56" s="70"/>
      <c r="O1156" s="77" t="s">
        <v>2367</v>
      </c>
      <c r="P1156" s="79">
        <v>44066.970312500001</v>
      </c>
      <c r="Q1156" s="77" t="s">
        <v>2731</v>
      </c>
      <c r="R1156" s="80" t="s">
        <v>3711</v>
      </c>
      <c r="S1156" s="77" t="s">
        <v>4267</v>
      </c>
      <c r="T1156" s="77"/>
      <c r="U1156" s="79">
        <v>44066.970312500001</v>
      </c>
      <c r="V1156" s="80" t="s">
        <v>4778</v>
      </c>
      <c r="W1156" s="77"/>
      <c r="X1156" s="77"/>
      <c r="Y1156" s="83" t="s">
        <v>6778</v>
      </c>
      <c r="Z1156" s="83" t="s">
        <v>8422</v>
      </c>
    </row>
    <row r="1157" spans="1:26" x14ac:dyDescent="0.25">
      <c r="A1157" s="62" t="s">
        <v>689</v>
      </c>
      <c r="B1157" s="62" t="s">
        <v>562</v>
      </c>
      <c r="C1157" s="63"/>
      <c r="D1157" s="64"/>
      <c r="E1157" s="65"/>
      <c r="F1157" s="66"/>
      <c r="G1157" s="63"/>
      <c r="H1157" s="67"/>
      <c r="I1157" s="68"/>
      <c r="J1157" s="68"/>
      <c r="K1157" s="34"/>
      <c r="L1157" s="75">
        <v>1157</v>
      </c>
      <c r="M11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57" s="70"/>
      <c r="O1157" s="77" t="s">
        <v>2366</v>
      </c>
      <c r="P1157" s="79">
        <v>44067.576886574076</v>
      </c>
      <c r="Q1157" s="77" t="s">
        <v>2856</v>
      </c>
      <c r="R1157" s="80" t="s">
        <v>3822</v>
      </c>
      <c r="S1157" s="77" t="s">
        <v>4267</v>
      </c>
      <c r="T1157" s="77"/>
      <c r="U1157" s="79">
        <v>44067.576886574076</v>
      </c>
      <c r="V1157" s="80" t="s">
        <v>4923</v>
      </c>
      <c r="W1157" s="77"/>
      <c r="X1157" s="77"/>
      <c r="Y1157" s="83" t="s">
        <v>6923</v>
      </c>
      <c r="Z1157" s="83" t="s">
        <v>6922</v>
      </c>
    </row>
    <row r="1158" spans="1:26" x14ac:dyDescent="0.25">
      <c r="A1158" s="62" t="s">
        <v>691</v>
      </c>
      <c r="B1158" s="62" t="s">
        <v>1890</v>
      </c>
      <c r="C1158" s="63"/>
      <c r="D1158" s="64"/>
      <c r="E1158" s="65"/>
      <c r="F1158" s="66"/>
      <c r="G1158" s="63"/>
      <c r="H1158" s="67"/>
      <c r="I1158" s="68"/>
      <c r="J1158" s="68"/>
      <c r="K1158" s="34"/>
      <c r="L1158" s="75">
        <v>1158</v>
      </c>
      <c r="M11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58" s="70"/>
      <c r="O1158" s="77" t="s">
        <v>2366</v>
      </c>
      <c r="P1158" s="79">
        <v>44066.969155092593</v>
      </c>
      <c r="Q1158" s="77" t="s">
        <v>2857</v>
      </c>
      <c r="R1158" s="80" t="s">
        <v>3823</v>
      </c>
      <c r="S1158" s="77" t="s">
        <v>4267</v>
      </c>
      <c r="T1158" s="77"/>
      <c r="U1158" s="79">
        <v>44066.969155092593</v>
      </c>
      <c r="V1158" s="80" t="s">
        <v>4924</v>
      </c>
      <c r="W1158" s="77"/>
      <c r="X1158" s="77"/>
      <c r="Y1158" s="83" t="s">
        <v>6924</v>
      </c>
      <c r="Z1158" s="83" t="s">
        <v>8413</v>
      </c>
    </row>
    <row r="1159" spans="1:26" x14ac:dyDescent="0.25">
      <c r="A1159" s="62" t="s">
        <v>690</v>
      </c>
      <c r="B1159" s="62" t="s">
        <v>691</v>
      </c>
      <c r="C1159" s="63"/>
      <c r="D1159" s="64"/>
      <c r="E1159" s="65"/>
      <c r="F1159" s="66"/>
      <c r="G1159" s="63"/>
      <c r="H1159" s="67"/>
      <c r="I1159" s="68"/>
      <c r="J1159" s="68"/>
      <c r="K1159" s="34"/>
      <c r="L1159" s="75">
        <v>1159</v>
      </c>
      <c r="M11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59" s="70"/>
      <c r="O1159" s="77" t="s">
        <v>2366</v>
      </c>
      <c r="P1159" s="79">
        <v>44066.972395833334</v>
      </c>
      <c r="Q1159" s="77" t="s">
        <v>2858</v>
      </c>
      <c r="R1159" s="80" t="s">
        <v>3824</v>
      </c>
      <c r="S1159" s="77" t="s">
        <v>4267</v>
      </c>
      <c r="T1159" s="77"/>
      <c r="U1159" s="79">
        <v>44066.972395833334</v>
      </c>
      <c r="V1159" s="80" t="s">
        <v>4925</v>
      </c>
      <c r="W1159" s="77"/>
      <c r="X1159" s="77"/>
      <c r="Y1159" s="83" t="s">
        <v>6925</v>
      </c>
      <c r="Z1159" s="83" t="s">
        <v>6924</v>
      </c>
    </row>
    <row r="1160" spans="1:26" x14ac:dyDescent="0.25">
      <c r="A1160" s="62" t="s">
        <v>589</v>
      </c>
      <c r="B1160" s="62" t="s">
        <v>691</v>
      </c>
      <c r="C1160" s="63"/>
      <c r="D1160" s="64"/>
      <c r="E1160" s="65"/>
      <c r="F1160" s="66"/>
      <c r="G1160" s="63"/>
      <c r="H1160" s="67"/>
      <c r="I1160" s="68"/>
      <c r="J1160" s="68"/>
      <c r="K1160" s="34"/>
      <c r="L1160" s="75">
        <v>1160</v>
      </c>
      <c r="M11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60" s="70"/>
      <c r="O1160" s="77" t="s">
        <v>2367</v>
      </c>
      <c r="P1160" s="79">
        <v>44066.972696759258</v>
      </c>
      <c r="Q1160" s="77" t="s">
        <v>2859</v>
      </c>
      <c r="R1160" s="80" t="s">
        <v>3825</v>
      </c>
      <c r="S1160" s="77" t="s">
        <v>4267</v>
      </c>
      <c r="T1160" s="77"/>
      <c r="U1160" s="79">
        <v>44066.972696759258</v>
      </c>
      <c r="V1160" s="80" t="s">
        <v>4926</v>
      </c>
      <c r="W1160" s="77"/>
      <c r="X1160" s="77"/>
      <c r="Y1160" s="83" t="s">
        <v>6926</v>
      </c>
      <c r="Z1160" s="83" t="s">
        <v>6925</v>
      </c>
    </row>
    <row r="1161" spans="1:26" x14ac:dyDescent="0.25">
      <c r="A1161" s="62" t="s">
        <v>585</v>
      </c>
      <c r="B1161" s="62" t="s">
        <v>691</v>
      </c>
      <c r="C1161" s="63"/>
      <c r="D1161" s="64"/>
      <c r="E1161" s="65"/>
      <c r="F1161" s="66"/>
      <c r="G1161" s="63"/>
      <c r="H1161" s="67"/>
      <c r="I1161" s="68"/>
      <c r="J1161" s="68"/>
      <c r="K1161" s="34"/>
      <c r="L1161" s="75">
        <v>1161</v>
      </c>
      <c r="M11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61" s="70"/>
      <c r="O1161" s="77" t="s">
        <v>2367</v>
      </c>
      <c r="P1161" s="79">
        <v>44066.99291666667</v>
      </c>
      <c r="Q1161" s="77" t="s">
        <v>2860</v>
      </c>
      <c r="R1161" s="80" t="s">
        <v>3826</v>
      </c>
      <c r="S1161" s="77" t="s">
        <v>4267</v>
      </c>
      <c r="T1161" s="77"/>
      <c r="U1161" s="79">
        <v>44066.99291666667</v>
      </c>
      <c r="V1161" s="80" t="s">
        <v>4927</v>
      </c>
      <c r="W1161" s="77"/>
      <c r="X1161" s="77"/>
      <c r="Y1161" s="83" t="s">
        <v>6927</v>
      </c>
      <c r="Z1161" s="83" t="s">
        <v>6926</v>
      </c>
    </row>
    <row r="1162" spans="1:26" x14ac:dyDescent="0.25">
      <c r="A1162" s="62" t="s">
        <v>689</v>
      </c>
      <c r="B1162" s="62" t="s">
        <v>691</v>
      </c>
      <c r="C1162" s="63"/>
      <c r="D1162" s="64"/>
      <c r="E1162" s="65"/>
      <c r="F1162" s="66"/>
      <c r="G1162" s="63"/>
      <c r="H1162" s="67"/>
      <c r="I1162" s="68"/>
      <c r="J1162" s="68"/>
      <c r="K1162" s="34"/>
      <c r="L1162" s="75">
        <v>1162</v>
      </c>
      <c r="M11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62" s="70"/>
      <c r="O1162" s="77" t="s">
        <v>2367</v>
      </c>
      <c r="P1162" s="79">
        <v>44067.578993055555</v>
      </c>
      <c r="Q1162" s="77" t="s">
        <v>2861</v>
      </c>
      <c r="R1162" s="80" t="s">
        <v>3827</v>
      </c>
      <c r="S1162" s="77" t="s">
        <v>4267</v>
      </c>
      <c r="T1162" s="77"/>
      <c r="U1162" s="79">
        <v>44067.578993055555</v>
      </c>
      <c r="V1162" s="80" t="s">
        <v>4928</v>
      </c>
      <c r="W1162" s="77"/>
      <c r="X1162" s="77"/>
      <c r="Y1162" s="83" t="s">
        <v>6928</v>
      </c>
      <c r="Z1162" s="83" t="s">
        <v>6927</v>
      </c>
    </row>
    <row r="1163" spans="1:26" x14ac:dyDescent="0.25">
      <c r="A1163" s="62" t="s">
        <v>690</v>
      </c>
      <c r="B1163" s="62" t="s">
        <v>1890</v>
      </c>
      <c r="C1163" s="63"/>
      <c r="D1163" s="64"/>
      <c r="E1163" s="65"/>
      <c r="F1163" s="66"/>
      <c r="G1163" s="63"/>
      <c r="H1163" s="67"/>
      <c r="I1163" s="68"/>
      <c r="J1163" s="68"/>
      <c r="K1163" s="34"/>
      <c r="L1163" s="75">
        <v>1163</v>
      </c>
      <c r="M11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63" s="70"/>
      <c r="O1163" s="77" t="s">
        <v>2367</v>
      </c>
      <c r="P1163" s="79">
        <v>44066.165289351855</v>
      </c>
      <c r="Q1163" s="77" t="s">
        <v>2846</v>
      </c>
      <c r="R1163" s="80" t="s">
        <v>3812</v>
      </c>
      <c r="S1163" s="77" t="s">
        <v>4267</v>
      </c>
      <c r="T1163" s="77"/>
      <c r="U1163" s="79">
        <v>44066.165289351855</v>
      </c>
      <c r="V1163" s="80" t="s">
        <v>4913</v>
      </c>
      <c r="W1163" s="77"/>
      <c r="X1163" s="77"/>
      <c r="Y1163" s="83" t="s">
        <v>6913</v>
      </c>
      <c r="Z1163" s="83" t="s">
        <v>6910</v>
      </c>
    </row>
    <row r="1164" spans="1:26" x14ac:dyDescent="0.25">
      <c r="A1164" s="62" t="s">
        <v>690</v>
      </c>
      <c r="B1164" s="62" t="s">
        <v>1890</v>
      </c>
      <c r="C1164" s="63"/>
      <c r="D1164" s="64"/>
      <c r="E1164" s="65"/>
      <c r="F1164" s="66"/>
      <c r="G1164" s="63"/>
      <c r="H1164" s="67"/>
      <c r="I1164" s="68"/>
      <c r="J1164" s="68"/>
      <c r="K1164" s="34"/>
      <c r="L1164" s="75">
        <v>1164</v>
      </c>
      <c r="M11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64" s="70"/>
      <c r="O1164" s="77" t="s">
        <v>2367</v>
      </c>
      <c r="P1164" s="79">
        <v>44066.971724537034</v>
      </c>
      <c r="Q1164" s="77" t="s">
        <v>2847</v>
      </c>
      <c r="R1164" s="80" t="s">
        <v>3813</v>
      </c>
      <c r="S1164" s="77" t="s">
        <v>4267</v>
      </c>
      <c r="T1164" s="77"/>
      <c r="U1164" s="79">
        <v>44066.971724537034</v>
      </c>
      <c r="V1164" s="80" t="s">
        <v>4914</v>
      </c>
      <c r="W1164" s="77"/>
      <c r="X1164" s="77"/>
      <c r="Y1164" s="83" t="s">
        <v>6914</v>
      </c>
      <c r="Z1164" s="83" t="s">
        <v>6911</v>
      </c>
    </row>
    <row r="1165" spans="1:26" x14ac:dyDescent="0.25">
      <c r="A1165" s="62" t="s">
        <v>690</v>
      </c>
      <c r="B1165" s="62" t="s">
        <v>1890</v>
      </c>
      <c r="C1165" s="63"/>
      <c r="D1165" s="64"/>
      <c r="E1165" s="65"/>
      <c r="F1165" s="66"/>
      <c r="G1165" s="63"/>
      <c r="H1165" s="67"/>
      <c r="I1165" s="68"/>
      <c r="J1165" s="68"/>
      <c r="K1165" s="34"/>
      <c r="L1165" s="75">
        <v>1165</v>
      </c>
      <c r="M11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65" s="70"/>
      <c r="O1165" s="77" t="s">
        <v>2367</v>
      </c>
      <c r="P1165" s="79">
        <v>44066.972395833334</v>
      </c>
      <c r="Q1165" s="77" t="s">
        <v>2858</v>
      </c>
      <c r="R1165" s="80" t="s">
        <v>3824</v>
      </c>
      <c r="S1165" s="77" t="s">
        <v>4267</v>
      </c>
      <c r="T1165" s="77"/>
      <c r="U1165" s="79">
        <v>44066.972395833334</v>
      </c>
      <c r="V1165" s="80" t="s">
        <v>4925</v>
      </c>
      <c r="W1165" s="77"/>
      <c r="X1165" s="77"/>
      <c r="Y1165" s="83" t="s">
        <v>6925</v>
      </c>
      <c r="Z1165" s="83" t="s">
        <v>6924</v>
      </c>
    </row>
    <row r="1166" spans="1:26" x14ac:dyDescent="0.25">
      <c r="A1166" s="62" t="s">
        <v>589</v>
      </c>
      <c r="B1166" s="62" t="s">
        <v>690</v>
      </c>
      <c r="C1166" s="63"/>
      <c r="D1166" s="64"/>
      <c r="E1166" s="65"/>
      <c r="F1166" s="66"/>
      <c r="G1166" s="63"/>
      <c r="H1166" s="67"/>
      <c r="I1166" s="68"/>
      <c r="J1166" s="68"/>
      <c r="K1166" s="34"/>
      <c r="L1166" s="75">
        <v>1166</v>
      </c>
      <c r="M11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66" s="70"/>
      <c r="O1166" s="77" t="s">
        <v>2366</v>
      </c>
      <c r="P1166" s="79">
        <v>44066.972696759258</v>
      </c>
      <c r="Q1166" s="77" t="s">
        <v>2859</v>
      </c>
      <c r="R1166" s="80" t="s">
        <v>3825</v>
      </c>
      <c r="S1166" s="77" t="s">
        <v>4267</v>
      </c>
      <c r="T1166" s="77"/>
      <c r="U1166" s="79">
        <v>44066.972696759258</v>
      </c>
      <c r="V1166" s="80" t="s">
        <v>4926</v>
      </c>
      <c r="W1166" s="77"/>
      <c r="X1166" s="77"/>
      <c r="Y1166" s="83" t="s">
        <v>6926</v>
      </c>
      <c r="Z1166" s="83" t="s">
        <v>6925</v>
      </c>
    </row>
    <row r="1167" spans="1:26" x14ac:dyDescent="0.25">
      <c r="A1167" s="62" t="s">
        <v>589</v>
      </c>
      <c r="B1167" s="62" t="s">
        <v>690</v>
      </c>
      <c r="C1167" s="63"/>
      <c r="D1167" s="64"/>
      <c r="E1167" s="65"/>
      <c r="F1167" s="66"/>
      <c r="G1167" s="63"/>
      <c r="H1167" s="67"/>
      <c r="I1167" s="68"/>
      <c r="J1167" s="68"/>
      <c r="K1167" s="34"/>
      <c r="L1167" s="75">
        <v>1167</v>
      </c>
      <c r="M11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67" s="70"/>
      <c r="O1167" s="77" t="s">
        <v>2366</v>
      </c>
      <c r="P1167" s="79">
        <v>44066.97278935185</v>
      </c>
      <c r="Q1167" s="77" t="s">
        <v>2848</v>
      </c>
      <c r="R1167" s="80" t="s">
        <v>3814</v>
      </c>
      <c r="S1167" s="77" t="s">
        <v>4267</v>
      </c>
      <c r="T1167" s="77"/>
      <c r="U1167" s="79">
        <v>44066.97278935185</v>
      </c>
      <c r="V1167" s="80" t="s">
        <v>4915</v>
      </c>
      <c r="W1167" s="77"/>
      <c r="X1167" s="77"/>
      <c r="Y1167" s="83" t="s">
        <v>6915</v>
      </c>
      <c r="Z1167" s="83" t="s">
        <v>6914</v>
      </c>
    </row>
    <row r="1168" spans="1:26" x14ac:dyDescent="0.25">
      <c r="A1168" s="62" t="s">
        <v>585</v>
      </c>
      <c r="B1168" s="62" t="s">
        <v>690</v>
      </c>
      <c r="C1168" s="63"/>
      <c r="D1168" s="64"/>
      <c r="E1168" s="65"/>
      <c r="F1168" s="66"/>
      <c r="G1168" s="63"/>
      <c r="H1168" s="67"/>
      <c r="I1168" s="68"/>
      <c r="J1168" s="68"/>
      <c r="K1168" s="34"/>
      <c r="L1168" s="75">
        <v>1168</v>
      </c>
      <c r="M11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68" s="70"/>
      <c r="O1168" s="77" t="s">
        <v>2367</v>
      </c>
      <c r="P1168" s="79">
        <v>44066.99291666667</v>
      </c>
      <c r="Q1168" s="77" t="s">
        <v>2860</v>
      </c>
      <c r="R1168" s="80" t="s">
        <v>3826</v>
      </c>
      <c r="S1168" s="77" t="s">
        <v>4267</v>
      </c>
      <c r="T1168" s="77"/>
      <c r="U1168" s="79">
        <v>44066.99291666667</v>
      </c>
      <c r="V1168" s="80" t="s">
        <v>4927</v>
      </c>
      <c r="W1168" s="77"/>
      <c r="X1168" s="77"/>
      <c r="Y1168" s="83" t="s">
        <v>6927</v>
      </c>
      <c r="Z1168" s="83" t="s">
        <v>6926</v>
      </c>
    </row>
    <row r="1169" spans="1:26" x14ac:dyDescent="0.25">
      <c r="A1169" s="62" t="s">
        <v>689</v>
      </c>
      <c r="B1169" s="62" t="s">
        <v>690</v>
      </c>
      <c r="C1169" s="63"/>
      <c r="D1169" s="64"/>
      <c r="E1169" s="65"/>
      <c r="F1169" s="66"/>
      <c r="G1169" s="63"/>
      <c r="H1169" s="67"/>
      <c r="I1169" s="68"/>
      <c r="J1169" s="68"/>
      <c r="K1169" s="34"/>
      <c r="L1169" s="75">
        <v>1169</v>
      </c>
      <c r="M11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69" s="70"/>
      <c r="O1169" s="77" t="s">
        <v>2367</v>
      </c>
      <c r="P1169" s="79">
        <v>44067.578993055555</v>
      </c>
      <c r="Q1169" s="77" t="s">
        <v>2861</v>
      </c>
      <c r="R1169" s="80" t="s">
        <v>3827</v>
      </c>
      <c r="S1169" s="77" t="s">
        <v>4267</v>
      </c>
      <c r="T1169" s="77"/>
      <c r="U1169" s="79">
        <v>44067.578993055555</v>
      </c>
      <c r="V1169" s="80" t="s">
        <v>4928</v>
      </c>
      <c r="W1169" s="77"/>
      <c r="X1169" s="77"/>
      <c r="Y1169" s="83" t="s">
        <v>6928</v>
      </c>
      <c r="Z1169" s="83" t="s">
        <v>6927</v>
      </c>
    </row>
    <row r="1170" spans="1:26" x14ac:dyDescent="0.25">
      <c r="A1170" s="62" t="s">
        <v>589</v>
      </c>
      <c r="B1170" s="62" t="s">
        <v>1890</v>
      </c>
      <c r="C1170" s="63"/>
      <c r="D1170" s="64"/>
      <c r="E1170" s="65"/>
      <c r="F1170" s="66"/>
      <c r="G1170" s="63"/>
      <c r="H1170" s="67"/>
      <c r="I1170" s="68"/>
      <c r="J1170" s="68"/>
      <c r="K1170" s="34"/>
      <c r="L1170" s="75">
        <v>1170</v>
      </c>
      <c r="M11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70" s="70"/>
      <c r="O1170" s="77" t="s">
        <v>2367</v>
      </c>
      <c r="P1170" s="79">
        <v>44065.205648148149</v>
      </c>
      <c r="Q1170" s="77" t="s">
        <v>2723</v>
      </c>
      <c r="R1170" s="80" t="s">
        <v>3703</v>
      </c>
      <c r="S1170" s="77" t="s">
        <v>4267</v>
      </c>
      <c r="T1170" s="77"/>
      <c r="U1170" s="79">
        <v>44065.205648148149</v>
      </c>
      <c r="V1170" s="80" t="s">
        <v>4770</v>
      </c>
      <c r="W1170" s="77"/>
      <c r="X1170" s="77"/>
      <c r="Y1170" s="83" t="s">
        <v>6770</v>
      </c>
      <c r="Z1170" s="83" t="s">
        <v>6767</v>
      </c>
    </row>
    <row r="1171" spans="1:26" x14ac:dyDescent="0.25">
      <c r="A1171" s="62" t="s">
        <v>589</v>
      </c>
      <c r="B1171" s="62" t="s">
        <v>1890</v>
      </c>
      <c r="C1171" s="63"/>
      <c r="D1171" s="64"/>
      <c r="E1171" s="65"/>
      <c r="F1171" s="66"/>
      <c r="G1171" s="63"/>
      <c r="H1171" s="67"/>
      <c r="I1171" s="68"/>
      <c r="J1171" s="68"/>
      <c r="K1171" s="34"/>
      <c r="L1171" s="75">
        <v>1171</v>
      </c>
      <c r="M11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71" s="70"/>
      <c r="O1171" s="77" t="s">
        <v>2367</v>
      </c>
      <c r="P1171" s="79">
        <v>44066.972696759258</v>
      </c>
      <c r="Q1171" s="77" t="s">
        <v>2859</v>
      </c>
      <c r="R1171" s="80" t="s">
        <v>3825</v>
      </c>
      <c r="S1171" s="77" t="s">
        <v>4267</v>
      </c>
      <c r="T1171" s="77"/>
      <c r="U1171" s="79">
        <v>44066.972696759258</v>
      </c>
      <c r="V1171" s="80" t="s">
        <v>4926</v>
      </c>
      <c r="W1171" s="77"/>
      <c r="X1171" s="77"/>
      <c r="Y1171" s="83" t="s">
        <v>6926</v>
      </c>
      <c r="Z1171" s="83" t="s">
        <v>6925</v>
      </c>
    </row>
    <row r="1172" spans="1:26" x14ac:dyDescent="0.25">
      <c r="A1172" s="62" t="s">
        <v>589</v>
      </c>
      <c r="B1172" s="62" t="s">
        <v>1890</v>
      </c>
      <c r="C1172" s="63"/>
      <c r="D1172" s="64"/>
      <c r="E1172" s="65"/>
      <c r="F1172" s="66"/>
      <c r="G1172" s="63"/>
      <c r="H1172" s="67"/>
      <c r="I1172" s="68"/>
      <c r="J1172" s="68"/>
      <c r="K1172" s="34"/>
      <c r="L1172" s="75">
        <v>1172</v>
      </c>
      <c r="M11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72" s="70"/>
      <c r="O1172" s="77" t="s">
        <v>2367</v>
      </c>
      <c r="P1172" s="79">
        <v>44066.97278935185</v>
      </c>
      <c r="Q1172" s="77" t="s">
        <v>2848</v>
      </c>
      <c r="R1172" s="80" t="s">
        <v>3814</v>
      </c>
      <c r="S1172" s="77" t="s">
        <v>4267</v>
      </c>
      <c r="T1172" s="77"/>
      <c r="U1172" s="79">
        <v>44066.97278935185</v>
      </c>
      <c r="V1172" s="80" t="s">
        <v>4915</v>
      </c>
      <c r="W1172" s="77"/>
      <c r="X1172" s="77"/>
      <c r="Y1172" s="83" t="s">
        <v>6915</v>
      </c>
      <c r="Z1172" s="83" t="s">
        <v>6914</v>
      </c>
    </row>
    <row r="1173" spans="1:26" x14ac:dyDescent="0.25">
      <c r="A1173" s="62" t="s">
        <v>585</v>
      </c>
      <c r="B1173" s="62" t="s">
        <v>589</v>
      </c>
      <c r="C1173" s="63"/>
      <c r="D1173" s="64"/>
      <c r="E1173" s="65"/>
      <c r="F1173" s="66"/>
      <c r="G1173" s="63"/>
      <c r="H1173" s="67"/>
      <c r="I1173" s="68"/>
      <c r="J1173" s="68"/>
      <c r="K1173" s="34"/>
      <c r="L1173" s="75">
        <v>1173</v>
      </c>
      <c r="M11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73" s="70"/>
      <c r="O1173" s="77" t="s">
        <v>2367</v>
      </c>
      <c r="P1173" s="79">
        <v>44065.213148148148</v>
      </c>
      <c r="Q1173" s="77" t="s">
        <v>2724</v>
      </c>
      <c r="R1173" s="80" t="s">
        <v>3704</v>
      </c>
      <c r="S1173" s="77" t="s">
        <v>4267</v>
      </c>
      <c r="T1173" s="77"/>
      <c r="U1173" s="79">
        <v>44065.213148148148</v>
      </c>
      <c r="V1173" s="80" t="s">
        <v>4771</v>
      </c>
      <c r="W1173" s="77"/>
      <c r="X1173" s="77"/>
      <c r="Y1173" s="83" t="s">
        <v>6771</v>
      </c>
      <c r="Z1173" s="83" t="s">
        <v>6772</v>
      </c>
    </row>
    <row r="1174" spans="1:26" x14ac:dyDescent="0.25">
      <c r="A1174" s="62" t="s">
        <v>585</v>
      </c>
      <c r="B1174" s="62" t="s">
        <v>589</v>
      </c>
      <c r="C1174" s="63"/>
      <c r="D1174" s="64"/>
      <c r="E1174" s="65"/>
      <c r="F1174" s="66"/>
      <c r="G1174" s="63"/>
      <c r="H1174" s="67"/>
      <c r="I1174" s="68"/>
      <c r="J1174" s="68"/>
      <c r="K1174" s="34"/>
      <c r="L1174" s="75">
        <v>1174</v>
      </c>
      <c r="M11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74" s="70"/>
      <c r="O1174" s="77" t="s">
        <v>2366</v>
      </c>
      <c r="P1174" s="79">
        <v>44066.99291666667</v>
      </c>
      <c r="Q1174" s="77" t="s">
        <v>2860</v>
      </c>
      <c r="R1174" s="80" t="s">
        <v>3826</v>
      </c>
      <c r="S1174" s="77" t="s">
        <v>4267</v>
      </c>
      <c r="T1174" s="77"/>
      <c r="U1174" s="79">
        <v>44066.99291666667</v>
      </c>
      <c r="V1174" s="80" t="s">
        <v>4927</v>
      </c>
      <c r="W1174" s="77"/>
      <c r="X1174" s="77"/>
      <c r="Y1174" s="83" t="s">
        <v>6927</v>
      </c>
      <c r="Z1174" s="83" t="s">
        <v>6926</v>
      </c>
    </row>
    <row r="1175" spans="1:26" x14ac:dyDescent="0.25">
      <c r="A1175" s="62" t="s">
        <v>689</v>
      </c>
      <c r="B1175" s="62" t="s">
        <v>589</v>
      </c>
      <c r="C1175" s="63"/>
      <c r="D1175" s="64"/>
      <c r="E1175" s="65"/>
      <c r="F1175" s="66"/>
      <c r="G1175" s="63"/>
      <c r="H1175" s="67"/>
      <c r="I1175" s="68"/>
      <c r="J1175" s="68"/>
      <c r="K1175" s="34"/>
      <c r="L1175" s="75">
        <v>1175</v>
      </c>
      <c r="M11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75" s="70"/>
      <c r="O1175" s="77" t="s">
        <v>2367</v>
      </c>
      <c r="P1175" s="79">
        <v>44067.578993055555</v>
      </c>
      <c r="Q1175" s="77" t="s">
        <v>2861</v>
      </c>
      <c r="R1175" s="80" t="s">
        <v>3827</v>
      </c>
      <c r="S1175" s="77" t="s">
        <v>4267</v>
      </c>
      <c r="T1175" s="77"/>
      <c r="U1175" s="79">
        <v>44067.578993055555</v>
      </c>
      <c r="V1175" s="80" t="s">
        <v>4928</v>
      </c>
      <c r="W1175" s="77"/>
      <c r="X1175" s="77"/>
      <c r="Y1175" s="83" t="s">
        <v>6928</v>
      </c>
      <c r="Z1175" s="83" t="s">
        <v>6927</v>
      </c>
    </row>
    <row r="1176" spans="1:26" x14ac:dyDescent="0.25">
      <c r="A1176" s="62" t="s">
        <v>585</v>
      </c>
      <c r="B1176" s="62" t="s">
        <v>1890</v>
      </c>
      <c r="C1176" s="63"/>
      <c r="D1176" s="64"/>
      <c r="E1176" s="65"/>
      <c r="F1176" s="66"/>
      <c r="G1176" s="63"/>
      <c r="H1176" s="67"/>
      <c r="I1176" s="68"/>
      <c r="J1176" s="68"/>
      <c r="K1176" s="34"/>
      <c r="L1176" s="75">
        <v>1176</v>
      </c>
      <c r="M11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76" s="70"/>
      <c r="O1176" s="77" t="s">
        <v>2367</v>
      </c>
      <c r="P1176" s="79">
        <v>44065.213148148148</v>
      </c>
      <c r="Q1176" s="77" t="s">
        <v>2724</v>
      </c>
      <c r="R1176" s="80" t="s">
        <v>3704</v>
      </c>
      <c r="S1176" s="77" t="s">
        <v>4267</v>
      </c>
      <c r="T1176" s="77"/>
      <c r="U1176" s="79">
        <v>44065.213148148148</v>
      </c>
      <c r="V1176" s="80" t="s">
        <v>4771</v>
      </c>
      <c r="W1176" s="77"/>
      <c r="X1176" s="77"/>
      <c r="Y1176" s="83" t="s">
        <v>6771</v>
      </c>
      <c r="Z1176" s="83" t="s">
        <v>6772</v>
      </c>
    </row>
    <row r="1177" spans="1:26" x14ac:dyDescent="0.25">
      <c r="A1177" s="62" t="s">
        <v>585</v>
      </c>
      <c r="B1177" s="62" t="s">
        <v>1890</v>
      </c>
      <c r="C1177" s="63"/>
      <c r="D1177" s="64"/>
      <c r="E1177" s="65"/>
      <c r="F1177" s="66"/>
      <c r="G1177" s="63"/>
      <c r="H1177" s="67"/>
      <c r="I1177" s="68"/>
      <c r="J1177" s="68"/>
      <c r="K1177" s="34"/>
      <c r="L1177" s="75">
        <v>1177</v>
      </c>
      <c r="M11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77" s="70"/>
      <c r="O1177" s="77" t="s">
        <v>2367</v>
      </c>
      <c r="P1177" s="79">
        <v>44066.176678240743</v>
      </c>
      <c r="Q1177" s="77" t="s">
        <v>2719</v>
      </c>
      <c r="R1177" s="80" t="s">
        <v>3699</v>
      </c>
      <c r="S1177" s="77" t="s">
        <v>4267</v>
      </c>
      <c r="T1177" s="77"/>
      <c r="U1177" s="79">
        <v>44066.176678240743</v>
      </c>
      <c r="V1177" s="80" t="s">
        <v>4766</v>
      </c>
      <c r="W1177" s="77"/>
      <c r="X1177" s="77"/>
      <c r="Y1177" s="83" t="s">
        <v>6766</v>
      </c>
      <c r="Z1177" s="83" t="s">
        <v>8419</v>
      </c>
    </row>
    <row r="1178" spans="1:26" x14ac:dyDescent="0.25">
      <c r="A1178" s="62" t="s">
        <v>585</v>
      </c>
      <c r="B1178" s="62" t="s">
        <v>1890</v>
      </c>
      <c r="C1178" s="63"/>
      <c r="D1178" s="64"/>
      <c r="E1178" s="65"/>
      <c r="F1178" s="66"/>
      <c r="G1178" s="63"/>
      <c r="H1178" s="67"/>
      <c r="I1178" s="68"/>
      <c r="J1178" s="68"/>
      <c r="K1178" s="34"/>
      <c r="L1178" s="75">
        <v>1178</v>
      </c>
      <c r="M11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78" s="70"/>
      <c r="O1178" s="77" t="s">
        <v>2367</v>
      </c>
      <c r="P1178" s="79">
        <v>44066.99291666667</v>
      </c>
      <c r="Q1178" s="77" t="s">
        <v>2860</v>
      </c>
      <c r="R1178" s="80" t="s">
        <v>3826</v>
      </c>
      <c r="S1178" s="77" t="s">
        <v>4267</v>
      </c>
      <c r="T1178" s="77"/>
      <c r="U1178" s="79">
        <v>44066.99291666667</v>
      </c>
      <c r="V1178" s="80" t="s">
        <v>4927</v>
      </c>
      <c r="W1178" s="77"/>
      <c r="X1178" s="77"/>
      <c r="Y1178" s="83" t="s">
        <v>6927</v>
      </c>
      <c r="Z1178" s="83" t="s">
        <v>6926</v>
      </c>
    </row>
    <row r="1179" spans="1:26" x14ac:dyDescent="0.25">
      <c r="A1179" s="62" t="s">
        <v>689</v>
      </c>
      <c r="B1179" s="62" t="s">
        <v>585</v>
      </c>
      <c r="C1179" s="63"/>
      <c r="D1179" s="64"/>
      <c r="E1179" s="65"/>
      <c r="F1179" s="66"/>
      <c r="G1179" s="63"/>
      <c r="H1179" s="67"/>
      <c r="I1179" s="68"/>
      <c r="J1179" s="68"/>
      <c r="K1179" s="34"/>
      <c r="L1179" s="75">
        <v>1179</v>
      </c>
      <c r="M11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79" s="70"/>
      <c r="O1179" s="77" t="s">
        <v>2366</v>
      </c>
      <c r="P1179" s="79">
        <v>44067.578993055555</v>
      </c>
      <c r="Q1179" s="77" t="s">
        <v>2861</v>
      </c>
      <c r="R1179" s="80" t="s">
        <v>3827</v>
      </c>
      <c r="S1179" s="77" t="s">
        <v>4267</v>
      </c>
      <c r="T1179" s="77"/>
      <c r="U1179" s="79">
        <v>44067.578993055555</v>
      </c>
      <c r="V1179" s="80" t="s">
        <v>4928</v>
      </c>
      <c r="W1179" s="77"/>
      <c r="X1179" s="77"/>
      <c r="Y1179" s="83" t="s">
        <v>6928</v>
      </c>
      <c r="Z1179" s="83" t="s">
        <v>6927</v>
      </c>
    </row>
    <row r="1180" spans="1:26" x14ac:dyDescent="0.25">
      <c r="A1180" s="62" t="s">
        <v>689</v>
      </c>
      <c r="B1180" s="62" t="s">
        <v>1890</v>
      </c>
      <c r="C1180" s="63"/>
      <c r="D1180" s="64"/>
      <c r="E1180" s="65"/>
      <c r="F1180" s="66"/>
      <c r="G1180" s="63"/>
      <c r="H1180" s="67"/>
      <c r="I1180" s="68"/>
      <c r="J1180" s="68"/>
      <c r="K1180" s="34"/>
      <c r="L1180" s="75">
        <v>1180</v>
      </c>
      <c r="M11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80" s="70"/>
      <c r="O1180" s="77" t="s">
        <v>2367</v>
      </c>
      <c r="P1180" s="79">
        <v>44065.611967592595</v>
      </c>
      <c r="Q1180" s="77" t="s">
        <v>2849</v>
      </c>
      <c r="R1180" s="80" t="s">
        <v>3815</v>
      </c>
      <c r="S1180" s="77" t="s">
        <v>4267</v>
      </c>
      <c r="T1180" s="77"/>
      <c r="U1180" s="79">
        <v>44065.611967592595</v>
      </c>
      <c r="V1180" s="80" t="s">
        <v>4916</v>
      </c>
      <c r="W1180" s="77"/>
      <c r="X1180" s="77"/>
      <c r="Y1180" s="83" t="s">
        <v>6916</v>
      </c>
      <c r="Z1180" s="83" t="s">
        <v>6909</v>
      </c>
    </row>
    <row r="1181" spans="1:26" x14ac:dyDescent="0.25">
      <c r="A1181" s="62" t="s">
        <v>689</v>
      </c>
      <c r="B1181" s="62" t="s">
        <v>1976</v>
      </c>
      <c r="C1181" s="63"/>
      <c r="D1181" s="64"/>
      <c r="E1181" s="65"/>
      <c r="F1181" s="66"/>
      <c r="G1181" s="63"/>
      <c r="H1181" s="67"/>
      <c r="I1181" s="68"/>
      <c r="J1181" s="68"/>
      <c r="K1181" s="34"/>
      <c r="L1181" s="75">
        <v>1181</v>
      </c>
      <c r="M11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81" s="70"/>
      <c r="O1181" s="77" t="s">
        <v>2367</v>
      </c>
      <c r="P1181" s="79">
        <v>44066.061076388891</v>
      </c>
      <c r="Q1181" s="77" t="s">
        <v>2862</v>
      </c>
      <c r="R1181" s="80" t="s">
        <v>3828</v>
      </c>
      <c r="S1181" s="77" t="s">
        <v>4267</v>
      </c>
      <c r="T1181" s="77"/>
      <c r="U1181" s="79">
        <v>44066.061076388891</v>
      </c>
      <c r="V1181" s="80" t="s">
        <v>4929</v>
      </c>
      <c r="W1181" s="77"/>
      <c r="X1181" s="77"/>
      <c r="Y1181" s="83" t="s">
        <v>6929</v>
      </c>
      <c r="Z1181" s="83" t="s">
        <v>8367</v>
      </c>
    </row>
    <row r="1182" spans="1:26" x14ac:dyDescent="0.25">
      <c r="A1182" s="62" t="s">
        <v>689</v>
      </c>
      <c r="B1182" s="62" t="s">
        <v>1890</v>
      </c>
      <c r="C1182" s="63"/>
      <c r="D1182" s="64"/>
      <c r="E1182" s="65"/>
      <c r="F1182" s="66"/>
      <c r="G1182" s="63"/>
      <c r="H1182" s="67"/>
      <c r="I1182" s="68"/>
      <c r="J1182" s="68"/>
      <c r="K1182" s="34"/>
      <c r="L1182" s="75">
        <v>1182</v>
      </c>
      <c r="M11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82" s="70"/>
      <c r="O1182" s="77" t="s">
        <v>2367</v>
      </c>
      <c r="P1182" s="79">
        <v>44066.177094907405</v>
      </c>
      <c r="Q1182" s="77" t="s">
        <v>2841</v>
      </c>
      <c r="R1182" s="80" t="s">
        <v>3807</v>
      </c>
      <c r="S1182" s="77" t="s">
        <v>4267</v>
      </c>
      <c r="T1182" s="77"/>
      <c r="U1182" s="79">
        <v>44066.177094907405</v>
      </c>
      <c r="V1182" s="80" t="s">
        <v>4908</v>
      </c>
      <c r="W1182" s="77"/>
      <c r="X1182" s="77"/>
      <c r="Y1182" s="83" t="s">
        <v>6908</v>
      </c>
      <c r="Z1182" s="83" t="s">
        <v>6907</v>
      </c>
    </row>
    <row r="1183" spans="1:26" x14ac:dyDescent="0.25">
      <c r="A1183" s="62" t="s">
        <v>689</v>
      </c>
      <c r="B1183" s="62" t="s">
        <v>1890</v>
      </c>
      <c r="C1183" s="63"/>
      <c r="D1183" s="64"/>
      <c r="E1183" s="65"/>
      <c r="F1183" s="66"/>
      <c r="G1183" s="63"/>
      <c r="H1183" s="67"/>
      <c r="I1183" s="68"/>
      <c r="J1183" s="68"/>
      <c r="K1183" s="34"/>
      <c r="L1183" s="75">
        <v>1183</v>
      </c>
      <c r="M11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83" s="70"/>
      <c r="O1183" s="77" t="s">
        <v>2367</v>
      </c>
      <c r="P1183" s="79">
        <v>44066.591226851851</v>
      </c>
      <c r="Q1183" s="77" t="s">
        <v>2850</v>
      </c>
      <c r="R1183" s="80" t="s">
        <v>3816</v>
      </c>
      <c r="S1183" s="77" t="s">
        <v>4267</v>
      </c>
      <c r="T1183" s="77"/>
      <c r="U1183" s="79">
        <v>44066.591226851851</v>
      </c>
      <c r="V1183" s="80" t="s">
        <v>4917</v>
      </c>
      <c r="W1183" s="77"/>
      <c r="X1183" s="77"/>
      <c r="Y1183" s="83" t="s">
        <v>6917</v>
      </c>
      <c r="Z1183" s="83" t="s">
        <v>6910</v>
      </c>
    </row>
    <row r="1184" spans="1:26" x14ac:dyDescent="0.25">
      <c r="A1184" s="62" t="s">
        <v>689</v>
      </c>
      <c r="B1184" s="62" t="s">
        <v>1976</v>
      </c>
      <c r="C1184" s="63"/>
      <c r="D1184" s="64"/>
      <c r="E1184" s="65"/>
      <c r="F1184" s="66"/>
      <c r="G1184" s="63"/>
      <c r="H1184" s="67"/>
      <c r="I1184" s="68"/>
      <c r="J1184" s="68"/>
      <c r="K1184" s="34"/>
      <c r="L1184" s="75">
        <v>1184</v>
      </c>
      <c r="M11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84" s="70"/>
      <c r="O1184" s="77" t="s">
        <v>2367</v>
      </c>
      <c r="P1184" s="79">
        <v>44066.608599537038</v>
      </c>
      <c r="Q1184" s="77" t="s">
        <v>2863</v>
      </c>
      <c r="R1184" s="80" t="s">
        <v>3829</v>
      </c>
      <c r="S1184" s="77" t="s">
        <v>4267</v>
      </c>
      <c r="T1184" s="77"/>
      <c r="U1184" s="79">
        <v>44066.608599537038</v>
      </c>
      <c r="V1184" s="80" t="s">
        <v>4930</v>
      </c>
      <c r="W1184" s="77"/>
      <c r="X1184" s="77"/>
      <c r="Y1184" s="83" t="s">
        <v>6930</v>
      </c>
      <c r="Z1184" s="83" t="s">
        <v>8478</v>
      </c>
    </row>
    <row r="1185" spans="1:26" x14ac:dyDescent="0.25">
      <c r="A1185" s="62" t="s">
        <v>689</v>
      </c>
      <c r="B1185" s="62" t="s">
        <v>2039</v>
      </c>
      <c r="C1185" s="63"/>
      <c r="D1185" s="64"/>
      <c r="E1185" s="65"/>
      <c r="F1185" s="66"/>
      <c r="G1185" s="63"/>
      <c r="H1185" s="67"/>
      <c r="I1185" s="68"/>
      <c r="J1185" s="68"/>
      <c r="K1185" s="34"/>
      <c r="L1185" s="75">
        <v>1185</v>
      </c>
      <c r="M11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85" s="70"/>
      <c r="O1185" s="77" t="s">
        <v>2367</v>
      </c>
      <c r="P1185" s="79">
        <v>44066.845324074071</v>
      </c>
      <c r="Q1185" s="77" t="s">
        <v>2864</v>
      </c>
      <c r="R1185" s="80" t="s">
        <v>3830</v>
      </c>
      <c r="S1185" s="77" t="s">
        <v>4267</v>
      </c>
      <c r="T1185" s="77"/>
      <c r="U1185" s="79">
        <v>44066.845324074071</v>
      </c>
      <c r="V1185" s="80" t="s">
        <v>4931</v>
      </c>
      <c r="W1185" s="77"/>
      <c r="X1185" s="77"/>
      <c r="Y1185" s="83" t="s">
        <v>6931</v>
      </c>
      <c r="Z1185" s="83" t="s">
        <v>8479</v>
      </c>
    </row>
    <row r="1186" spans="1:26" x14ac:dyDescent="0.25">
      <c r="A1186" s="62" t="s">
        <v>689</v>
      </c>
      <c r="B1186" s="62" t="s">
        <v>2039</v>
      </c>
      <c r="C1186" s="63"/>
      <c r="D1186" s="64"/>
      <c r="E1186" s="65"/>
      <c r="F1186" s="66"/>
      <c r="G1186" s="63"/>
      <c r="H1186" s="67"/>
      <c r="I1186" s="68"/>
      <c r="J1186" s="68"/>
      <c r="K1186" s="34"/>
      <c r="L1186" s="75">
        <v>1186</v>
      </c>
      <c r="M11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86" s="70"/>
      <c r="O1186" s="77" t="s">
        <v>2367</v>
      </c>
      <c r="P1186" s="79">
        <v>44066.879004629627</v>
      </c>
      <c r="Q1186" s="77" t="s">
        <v>2851</v>
      </c>
      <c r="R1186" s="80" t="s">
        <v>3817</v>
      </c>
      <c r="S1186" s="77" t="s">
        <v>4267</v>
      </c>
      <c r="T1186" s="77"/>
      <c r="U1186" s="79">
        <v>44066.879004629627</v>
      </c>
      <c r="V1186" s="80" t="s">
        <v>4918</v>
      </c>
      <c r="W1186" s="77"/>
      <c r="X1186" s="77"/>
      <c r="Y1186" s="83" t="s">
        <v>6918</v>
      </c>
      <c r="Z1186" s="83" t="s">
        <v>8475</v>
      </c>
    </row>
    <row r="1187" spans="1:26" x14ac:dyDescent="0.25">
      <c r="A1187" s="62" t="s">
        <v>689</v>
      </c>
      <c r="B1187" s="62" t="s">
        <v>1976</v>
      </c>
      <c r="C1187" s="63"/>
      <c r="D1187" s="64"/>
      <c r="E1187" s="65"/>
      <c r="F1187" s="66"/>
      <c r="G1187" s="63"/>
      <c r="H1187" s="67"/>
      <c r="I1187" s="68"/>
      <c r="J1187" s="68"/>
      <c r="K1187" s="34"/>
      <c r="L1187" s="75">
        <v>1187</v>
      </c>
      <c r="M11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87" s="70"/>
      <c r="O1187" s="77" t="s">
        <v>2367</v>
      </c>
      <c r="P1187" s="79">
        <v>44066.879004629627</v>
      </c>
      <c r="Q1187" s="77" t="s">
        <v>2851</v>
      </c>
      <c r="R1187" s="80" t="s">
        <v>3817</v>
      </c>
      <c r="S1187" s="77" t="s">
        <v>4267</v>
      </c>
      <c r="T1187" s="77"/>
      <c r="U1187" s="79">
        <v>44066.879004629627</v>
      </c>
      <c r="V1187" s="80" t="s">
        <v>4918</v>
      </c>
      <c r="W1187" s="77"/>
      <c r="X1187" s="77"/>
      <c r="Y1187" s="83" t="s">
        <v>6918</v>
      </c>
      <c r="Z1187" s="83" t="s">
        <v>8475</v>
      </c>
    </row>
    <row r="1188" spans="1:26" x14ac:dyDescent="0.25">
      <c r="A1188" s="62" t="s">
        <v>689</v>
      </c>
      <c r="B1188" s="62" t="s">
        <v>1976</v>
      </c>
      <c r="C1188" s="63"/>
      <c r="D1188" s="64"/>
      <c r="E1188" s="65"/>
      <c r="F1188" s="66"/>
      <c r="G1188" s="63"/>
      <c r="H1188" s="67"/>
      <c r="I1188" s="68"/>
      <c r="J1188" s="68"/>
      <c r="K1188" s="34"/>
      <c r="L1188" s="75">
        <v>1188</v>
      </c>
      <c r="M11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88" s="70"/>
      <c r="O1188" s="77" t="s">
        <v>2367</v>
      </c>
      <c r="P1188" s="79">
        <v>44066.891585648147</v>
      </c>
      <c r="Q1188" s="77" t="s">
        <v>2852</v>
      </c>
      <c r="R1188" s="80" t="s">
        <v>3818</v>
      </c>
      <c r="S1188" s="77" t="s">
        <v>4267</v>
      </c>
      <c r="T1188" s="77"/>
      <c r="U1188" s="79">
        <v>44066.891585648147</v>
      </c>
      <c r="V1188" s="80" t="s">
        <v>4919</v>
      </c>
      <c r="W1188" s="77"/>
      <c r="X1188" s="77"/>
      <c r="Y1188" s="83" t="s">
        <v>6919</v>
      </c>
      <c r="Z1188" s="83" t="s">
        <v>8476</v>
      </c>
    </row>
    <row r="1189" spans="1:26" x14ac:dyDescent="0.25">
      <c r="A1189" s="62" t="s">
        <v>689</v>
      </c>
      <c r="B1189" s="62" t="s">
        <v>1976</v>
      </c>
      <c r="C1189" s="63"/>
      <c r="D1189" s="64"/>
      <c r="E1189" s="65"/>
      <c r="F1189" s="66"/>
      <c r="G1189" s="63"/>
      <c r="H1189" s="67"/>
      <c r="I1189" s="68"/>
      <c r="J1189" s="68"/>
      <c r="K1189" s="34"/>
      <c r="L1189" s="75">
        <v>1189</v>
      </c>
      <c r="M11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89" s="70"/>
      <c r="O1189" s="77" t="s">
        <v>2367</v>
      </c>
      <c r="P1189" s="79">
        <v>44066.932280092595</v>
      </c>
      <c r="Q1189" s="77" t="s">
        <v>2865</v>
      </c>
      <c r="R1189" s="80" t="s">
        <v>3831</v>
      </c>
      <c r="S1189" s="77" t="s">
        <v>4267</v>
      </c>
      <c r="T1189" s="77"/>
      <c r="U1189" s="79">
        <v>44066.932280092595</v>
      </c>
      <c r="V1189" s="80" t="s">
        <v>4932</v>
      </c>
      <c r="W1189" s="77"/>
      <c r="X1189" s="77"/>
      <c r="Y1189" s="83" t="s">
        <v>6932</v>
      </c>
      <c r="Z1189" s="83" t="s">
        <v>8480</v>
      </c>
    </row>
    <row r="1190" spans="1:26" x14ac:dyDescent="0.25">
      <c r="A1190" s="62" t="s">
        <v>689</v>
      </c>
      <c r="B1190" s="62" t="s">
        <v>1890</v>
      </c>
      <c r="C1190" s="63"/>
      <c r="D1190" s="64"/>
      <c r="E1190" s="65"/>
      <c r="F1190" s="66"/>
      <c r="G1190" s="63"/>
      <c r="H1190" s="67"/>
      <c r="I1190" s="68"/>
      <c r="J1190" s="68"/>
      <c r="K1190" s="34"/>
      <c r="L1190" s="75">
        <v>1190</v>
      </c>
      <c r="M11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90" s="70"/>
      <c r="O1190" s="77" t="s">
        <v>2367</v>
      </c>
      <c r="P1190" s="79">
        <v>44067.576886574076</v>
      </c>
      <c r="Q1190" s="77" t="s">
        <v>2856</v>
      </c>
      <c r="R1190" s="80" t="s">
        <v>3822</v>
      </c>
      <c r="S1190" s="77" t="s">
        <v>4267</v>
      </c>
      <c r="T1190" s="77"/>
      <c r="U1190" s="79">
        <v>44067.576886574076</v>
      </c>
      <c r="V1190" s="80" t="s">
        <v>4923</v>
      </c>
      <c r="W1190" s="77"/>
      <c r="X1190" s="77"/>
      <c r="Y1190" s="83" t="s">
        <v>6923</v>
      </c>
      <c r="Z1190" s="83" t="s">
        <v>6922</v>
      </c>
    </row>
    <row r="1191" spans="1:26" x14ac:dyDescent="0.25">
      <c r="A1191" s="62" t="s">
        <v>689</v>
      </c>
      <c r="B1191" s="62" t="s">
        <v>1890</v>
      </c>
      <c r="C1191" s="63"/>
      <c r="D1191" s="64"/>
      <c r="E1191" s="65"/>
      <c r="F1191" s="66"/>
      <c r="G1191" s="63"/>
      <c r="H1191" s="67"/>
      <c r="I1191" s="68"/>
      <c r="J1191" s="68"/>
      <c r="K1191" s="34"/>
      <c r="L1191" s="75">
        <v>1191</v>
      </c>
      <c r="M11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91" s="70"/>
      <c r="O1191" s="77" t="s">
        <v>2367</v>
      </c>
      <c r="P1191" s="79">
        <v>44067.578761574077</v>
      </c>
      <c r="Q1191" s="77" t="s">
        <v>2866</v>
      </c>
      <c r="R1191" s="80" t="s">
        <v>3832</v>
      </c>
      <c r="S1191" s="77" t="s">
        <v>4267</v>
      </c>
      <c r="T1191" s="77"/>
      <c r="U1191" s="79">
        <v>44067.578761574077</v>
      </c>
      <c r="V1191" s="80" t="s">
        <v>4933</v>
      </c>
      <c r="W1191" s="77"/>
      <c r="X1191" s="77"/>
      <c r="Y1191" s="83" t="s">
        <v>6933</v>
      </c>
      <c r="Z1191" s="83" t="s">
        <v>7613</v>
      </c>
    </row>
    <row r="1192" spans="1:26" x14ac:dyDescent="0.25">
      <c r="A1192" s="62" t="s">
        <v>689</v>
      </c>
      <c r="B1192" s="62" t="s">
        <v>1189</v>
      </c>
      <c r="C1192" s="63"/>
      <c r="D1192" s="64"/>
      <c r="E1192" s="65"/>
      <c r="F1192" s="66"/>
      <c r="G1192" s="63"/>
      <c r="H1192" s="67"/>
      <c r="I1192" s="68"/>
      <c r="J1192" s="68"/>
      <c r="K1192" s="34"/>
      <c r="L1192" s="75">
        <v>1192</v>
      </c>
      <c r="M11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92" s="70"/>
      <c r="O1192" s="77" t="s">
        <v>2366</v>
      </c>
      <c r="P1192" s="79">
        <v>44067.578761574077</v>
      </c>
      <c r="Q1192" s="77" t="s">
        <v>2866</v>
      </c>
      <c r="R1192" s="80" t="s">
        <v>3832</v>
      </c>
      <c r="S1192" s="77" t="s">
        <v>4267</v>
      </c>
      <c r="T1192" s="77"/>
      <c r="U1192" s="79">
        <v>44067.578761574077</v>
      </c>
      <c r="V1192" s="80" t="s">
        <v>4933</v>
      </c>
      <c r="W1192" s="77"/>
      <c r="X1192" s="77"/>
      <c r="Y1192" s="83" t="s">
        <v>6933</v>
      </c>
      <c r="Z1192" s="83" t="s">
        <v>7613</v>
      </c>
    </row>
    <row r="1193" spans="1:26" x14ac:dyDescent="0.25">
      <c r="A1193" s="62" t="s">
        <v>689</v>
      </c>
      <c r="B1193" s="62" t="s">
        <v>1890</v>
      </c>
      <c r="C1193" s="63"/>
      <c r="D1193" s="64"/>
      <c r="E1193" s="65"/>
      <c r="F1193" s="66"/>
      <c r="G1193" s="63"/>
      <c r="H1193" s="67"/>
      <c r="I1193" s="68"/>
      <c r="J1193" s="68"/>
      <c r="K1193" s="34"/>
      <c r="L1193" s="75">
        <v>1193</v>
      </c>
      <c r="M11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93" s="70"/>
      <c r="O1193" s="77" t="s">
        <v>2367</v>
      </c>
      <c r="P1193" s="79">
        <v>44067.578993055555</v>
      </c>
      <c r="Q1193" s="77" t="s">
        <v>2861</v>
      </c>
      <c r="R1193" s="80" t="s">
        <v>3827</v>
      </c>
      <c r="S1193" s="77" t="s">
        <v>4267</v>
      </c>
      <c r="T1193" s="77"/>
      <c r="U1193" s="79">
        <v>44067.578993055555</v>
      </c>
      <c r="V1193" s="80" t="s">
        <v>4928</v>
      </c>
      <c r="W1193" s="77"/>
      <c r="X1193" s="77"/>
      <c r="Y1193" s="83" t="s">
        <v>6928</v>
      </c>
      <c r="Z1193" s="83" t="s">
        <v>6927</v>
      </c>
    </row>
    <row r="1194" spans="1:26" x14ac:dyDescent="0.25">
      <c r="A1194" s="62" t="s">
        <v>692</v>
      </c>
      <c r="B1194" s="62" t="s">
        <v>2096</v>
      </c>
      <c r="C1194" s="63"/>
      <c r="D1194" s="64"/>
      <c r="E1194" s="65"/>
      <c r="F1194" s="66"/>
      <c r="G1194" s="63"/>
      <c r="H1194" s="67"/>
      <c r="I1194" s="68"/>
      <c r="J1194" s="68"/>
      <c r="K1194" s="34"/>
      <c r="L1194" s="75">
        <v>1194</v>
      </c>
      <c r="M11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94" s="70"/>
      <c r="O1194" s="77" t="s">
        <v>2367</v>
      </c>
      <c r="P1194" s="79">
        <v>44067.582488425927</v>
      </c>
      <c r="Q1194" s="77" t="s">
        <v>2867</v>
      </c>
      <c r="R1194" s="80" t="s">
        <v>3833</v>
      </c>
      <c r="S1194" s="77" t="s">
        <v>4267</v>
      </c>
      <c r="T1194" s="77"/>
      <c r="U1194" s="79">
        <v>44067.582488425927</v>
      </c>
      <c r="V1194" s="80" t="s">
        <v>4934</v>
      </c>
      <c r="W1194" s="77"/>
      <c r="X1194" s="77"/>
      <c r="Y1194" s="83" t="s">
        <v>6934</v>
      </c>
      <c r="Z1194" s="83" t="s">
        <v>8481</v>
      </c>
    </row>
    <row r="1195" spans="1:26" x14ac:dyDescent="0.25">
      <c r="A1195" s="62" t="s">
        <v>692</v>
      </c>
      <c r="B1195" s="62" t="s">
        <v>2097</v>
      </c>
      <c r="C1195" s="63"/>
      <c r="D1195" s="64"/>
      <c r="E1195" s="65"/>
      <c r="F1195" s="66"/>
      <c r="G1195" s="63"/>
      <c r="H1195" s="67"/>
      <c r="I1195" s="68"/>
      <c r="J1195" s="68"/>
      <c r="K1195" s="34"/>
      <c r="L1195" s="75">
        <v>1195</v>
      </c>
      <c r="M11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95" s="70"/>
      <c r="O1195" s="77" t="s">
        <v>2366</v>
      </c>
      <c r="P1195" s="79">
        <v>44067.582488425927</v>
      </c>
      <c r="Q1195" s="77" t="s">
        <v>2867</v>
      </c>
      <c r="R1195" s="80" t="s">
        <v>3833</v>
      </c>
      <c r="S1195" s="77" t="s">
        <v>4267</v>
      </c>
      <c r="T1195" s="77"/>
      <c r="U1195" s="79">
        <v>44067.582488425927</v>
      </c>
      <c r="V1195" s="80" t="s">
        <v>4934</v>
      </c>
      <c r="W1195" s="77"/>
      <c r="X1195" s="77"/>
      <c r="Y1195" s="83" t="s">
        <v>6934</v>
      </c>
      <c r="Z1195" s="83" t="s">
        <v>8481</v>
      </c>
    </row>
    <row r="1196" spans="1:26" x14ac:dyDescent="0.25">
      <c r="A1196" s="62" t="s">
        <v>693</v>
      </c>
      <c r="B1196" s="62" t="s">
        <v>2098</v>
      </c>
      <c r="C1196" s="63"/>
      <c r="D1196" s="64"/>
      <c r="E1196" s="65"/>
      <c r="F1196" s="66"/>
      <c r="G1196" s="63"/>
      <c r="H1196" s="67"/>
      <c r="I1196" s="68"/>
      <c r="J1196" s="68"/>
      <c r="K1196" s="34"/>
      <c r="L1196" s="75">
        <v>1196</v>
      </c>
      <c r="M11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96" s="70"/>
      <c r="O1196" s="77" t="s">
        <v>2366</v>
      </c>
      <c r="P1196" s="79">
        <v>44067.59479166667</v>
      </c>
      <c r="Q1196" s="77" t="s">
        <v>2868</v>
      </c>
      <c r="R1196" s="80" t="s">
        <v>3834</v>
      </c>
      <c r="S1196" s="77" t="s">
        <v>4267</v>
      </c>
      <c r="T1196" s="77"/>
      <c r="U1196" s="79">
        <v>44067.59479166667</v>
      </c>
      <c r="V1196" s="80" t="s">
        <v>4935</v>
      </c>
      <c r="W1196" s="77"/>
      <c r="X1196" s="77"/>
      <c r="Y1196" s="83" t="s">
        <v>6935</v>
      </c>
      <c r="Z1196" s="83" t="s">
        <v>8482</v>
      </c>
    </row>
    <row r="1197" spans="1:26" x14ac:dyDescent="0.25">
      <c r="A1197" s="62" t="s">
        <v>693</v>
      </c>
      <c r="B1197" s="62" t="s">
        <v>1980</v>
      </c>
      <c r="C1197" s="63"/>
      <c r="D1197" s="64"/>
      <c r="E1197" s="65"/>
      <c r="F1197" s="66"/>
      <c r="G1197" s="63"/>
      <c r="H1197" s="67"/>
      <c r="I1197" s="68"/>
      <c r="J1197" s="68"/>
      <c r="K1197" s="34"/>
      <c r="L1197" s="75">
        <v>1197</v>
      </c>
      <c r="M11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97" s="70"/>
      <c r="O1197" s="77" t="s">
        <v>2367</v>
      </c>
      <c r="P1197" s="79">
        <v>44067.59479166667</v>
      </c>
      <c r="Q1197" s="77" t="s">
        <v>2868</v>
      </c>
      <c r="R1197" s="80" t="s">
        <v>3834</v>
      </c>
      <c r="S1197" s="77" t="s">
        <v>4267</v>
      </c>
      <c r="T1197" s="77"/>
      <c r="U1197" s="79">
        <v>44067.59479166667</v>
      </c>
      <c r="V1197" s="80" t="s">
        <v>4935</v>
      </c>
      <c r="W1197" s="77"/>
      <c r="X1197" s="77"/>
      <c r="Y1197" s="83" t="s">
        <v>6935</v>
      </c>
      <c r="Z1197" s="83" t="s">
        <v>8482</v>
      </c>
    </row>
    <row r="1198" spans="1:26" x14ac:dyDescent="0.25">
      <c r="A1198" s="62" t="s">
        <v>694</v>
      </c>
      <c r="B1198" s="62" t="s">
        <v>2099</v>
      </c>
      <c r="C1198" s="63"/>
      <c r="D1198" s="64"/>
      <c r="E1198" s="65"/>
      <c r="F1198" s="66"/>
      <c r="G1198" s="63"/>
      <c r="H1198" s="67"/>
      <c r="I1198" s="68"/>
      <c r="J1198" s="68"/>
      <c r="K1198" s="34"/>
      <c r="L1198" s="75">
        <v>1198</v>
      </c>
      <c r="M11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98" s="70"/>
      <c r="O1198" s="77" t="s">
        <v>2366</v>
      </c>
      <c r="P1198" s="79">
        <v>44067.613518518519</v>
      </c>
      <c r="Q1198" s="77" t="s">
        <v>2869</v>
      </c>
      <c r="R1198" s="77"/>
      <c r="S1198" s="77"/>
      <c r="T1198" s="77"/>
      <c r="U1198" s="79">
        <v>44067.613518518519</v>
      </c>
      <c r="V1198" s="80" t="s">
        <v>4936</v>
      </c>
      <c r="W1198" s="77"/>
      <c r="X1198" s="77"/>
      <c r="Y1198" s="83" t="s">
        <v>6936</v>
      </c>
      <c r="Z1198" s="83" t="s">
        <v>8483</v>
      </c>
    </row>
    <row r="1199" spans="1:26" x14ac:dyDescent="0.25">
      <c r="A1199" s="62" t="s">
        <v>695</v>
      </c>
      <c r="B1199" s="62" t="s">
        <v>2100</v>
      </c>
      <c r="C1199" s="63"/>
      <c r="D1199" s="64"/>
      <c r="E1199" s="65"/>
      <c r="F1199" s="66"/>
      <c r="G1199" s="63"/>
      <c r="H1199" s="67"/>
      <c r="I1199" s="68"/>
      <c r="J1199" s="68"/>
      <c r="K1199" s="34"/>
      <c r="L1199" s="75">
        <v>1199</v>
      </c>
      <c r="M11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199" s="70"/>
      <c r="O1199" s="77" t="s">
        <v>2367</v>
      </c>
      <c r="P1199" s="79">
        <v>44067.624988425923</v>
      </c>
      <c r="Q1199" s="77" t="s">
        <v>2870</v>
      </c>
      <c r="R1199" s="77"/>
      <c r="S1199" s="77"/>
      <c r="T1199" s="77"/>
      <c r="U1199" s="79">
        <v>44067.624988425923</v>
      </c>
      <c r="V1199" s="80" t="s">
        <v>4937</v>
      </c>
      <c r="W1199" s="77"/>
      <c r="X1199" s="77"/>
      <c r="Y1199" s="83" t="s">
        <v>6937</v>
      </c>
      <c r="Z1199" s="83" t="s">
        <v>8484</v>
      </c>
    </row>
    <row r="1200" spans="1:26" x14ac:dyDescent="0.25">
      <c r="A1200" s="62" t="s">
        <v>695</v>
      </c>
      <c r="B1200" s="62" t="s">
        <v>2101</v>
      </c>
      <c r="C1200" s="63"/>
      <c r="D1200" s="64"/>
      <c r="E1200" s="65"/>
      <c r="F1200" s="66"/>
      <c r="G1200" s="63"/>
      <c r="H1200" s="67"/>
      <c r="I1200" s="68"/>
      <c r="J1200" s="68"/>
      <c r="K1200" s="34"/>
      <c r="L1200" s="75">
        <v>1200</v>
      </c>
      <c r="M12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00" s="70"/>
      <c r="O1200" s="77" t="s">
        <v>2367</v>
      </c>
      <c r="P1200" s="79">
        <v>44067.624988425923</v>
      </c>
      <c r="Q1200" s="77" t="s">
        <v>2870</v>
      </c>
      <c r="R1200" s="77"/>
      <c r="S1200" s="77"/>
      <c r="T1200" s="77"/>
      <c r="U1200" s="79">
        <v>44067.624988425923</v>
      </c>
      <c r="V1200" s="80" t="s">
        <v>4937</v>
      </c>
      <c r="W1200" s="77"/>
      <c r="X1200" s="77"/>
      <c r="Y1200" s="83" t="s">
        <v>6937</v>
      </c>
      <c r="Z1200" s="83" t="s">
        <v>8484</v>
      </c>
    </row>
    <row r="1201" spans="1:26" x14ac:dyDescent="0.25">
      <c r="A1201" s="62" t="s">
        <v>695</v>
      </c>
      <c r="B1201" s="62" t="s">
        <v>2102</v>
      </c>
      <c r="C1201" s="63"/>
      <c r="D1201" s="64"/>
      <c r="E1201" s="65"/>
      <c r="F1201" s="66"/>
      <c r="G1201" s="63"/>
      <c r="H1201" s="67"/>
      <c r="I1201" s="68"/>
      <c r="J1201" s="68"/>
      <c r="K1201" s="34"/>
      <c r="L1201" s="75">
        <v>1201</v>
      </c>
      <c r="M12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01" s="70"/>
      <c r="O1201" s="77" t="s">
        <v>2367</v>
      </c>
      <c r="P1201" s="79">
        <v>44067.624988425923</v>
      </c>
      <c r="Q1201" s="77" t="s">
        <v>2870</v>
      </c>
      <c r="R1201" s="77"/>
      <c r="S1201" s="77"/>
      <c r="T1201" s="77"/>
      <c r="U1201" s="79">
        <v>44067.624988425923</v>
      </c>
      <c r="V1201" s="80" t="s">
        <v>4937</v>
      </c>
      <c r="W1201" s="77"/>
      <c r="X1201" s="77"/>
      <c r="Y1201" s="83" t="s">
        <v>6937</v>
      </c>
      <c r="Z1201" s="83" t="s">
        <v>8484</v>
      </c>
    </row>
    <row r="1202" spans="1:26" x14ac:dyDescent="0.25">
      <c r="A1202" s="62" t="s">
        <v>695</v>
      </c>
      <c r="B1202" s="62" t="s">
        <v>2103</v>
      </c>
      <c r="C1202" s="63"/>
      <c r="D1202" s="64"/>
      <c r="E1202" s="65"/>
      <c r="F1202" s="66"/>
      <c r="G1202" s="63"/>
      <c r="H1202" s="67"/>
      <c r="I1202" s="68"/>
      <c r="J1202" s="68"/>
      <c r="K1202" s="34"/>
      <c r="L1202" s="75">
        <v>1202</v>
      </c>
      <c r="M12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02" s="70"/>
      <c r="O1202" s="77" t="s">
        <v>2366</v>
      </c>
      <c r="P1202" s="79">
        <v>44067.624988425923</v>
      </c>
      <c r="Q1202" s="77" t="s">
        <v>2870</v>
      </c>
      <c r="R1202" s="77"/>
      <c r="S1202" s="77"/>
      <c r="T1202" s="77"/>
      <c r="U1202" s="79">
        <v>44067.624988425923</v>
      </c>
      <c r="V1202" s="80" t="s">
        <v>4937</v>
      </c>
      <c r="W1202" s="77"/>
      <c r="X1202" s="77"/>
      <c r="Y1202" s="83" t="s">
        <v>6937</v>
      </c>
      <c r="Z1202" s="83" t="s">
        <v>8484</v>
      </c>
    </row>
    <row r="1203" spans="1:26" x14ac:dyDescent="0.25">
      <c r="A1203" s="62" t="s">
        <v>696</v>
      </c>
      <c r="B1203" s="62" t="s">
        <v>1870</v>
      </c>
      <c r="C1203" s="63"/>
      <c r="D1203" s="64"/>
      <c r="E1203" s="65"/>
      <c r="F1203" s="66"/>
      <c r="G1203" s="63"/>
      <c r="H1203" s="67"/>
      <c r="I1203" s="68"/>
      <c r="J1203" s="68"/>
      <c r="K1203" s="34"/>
      <c r="L1203" s="75">
        <v>1203</v>
      </c>
      <c r="M12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03" s="70"/>
      <c r="O1203" s="77" t="s">
        <v>2367</v>
      </c>
      <c r="P1203" s="79">
        <v>44067.630439814813</v>
      </c>
      <c r="Q1203" s="77" t="s">
        <v>2411</v>
      </c>
      <c r="R1203" s="77"/>
      <c r="S1203" s="77"/>
      <c r="T1203" s="77" t="s">
        <v>4272</v>
      </c>
      <c r="U1203" s="79">
        <v>44067.630439814813</v>
      </c>
      <c r="V1203" s="80" t="s">
        <v>4938</v>
      </c>
      <c r="W1203" s="77"/>
      <c r="X1203" s="77"/>
      <c r="Y1203" s="83" t="s">
        <v>6938</v>
      </c>
      <c r="Z1203" s="77"/>
    </row>
    <row r="1204" spans="1:26" x14ac:dyDescent="0.25">
      <c r="A1204" s="62" t="s">
        <v>697</v>
      </c>
      <c r="B1204" s="62" t="s">
        <v>1864</v>
      </c>
      <c r="C1204" s="63"/>
      <c r="D1204" s="64"/>
      <c r="E1204" s="65"/>
      <c r="F1204" s="66"/>
      <c r="G1204" s="63"/>
      <c r="H1204" s="67"/>
      <c r="I1204" s="68"/>
      <c r="J1204" s="68"/>
      <c r="K1204" s="34"/>
      <c r="L1204" s="75">
        <v>1204</v>
      </c>
      <c r="M12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04" s="70"/>
      <c r="O1204" s="77" t="s">
        <v>2366</v>
      </c>
      <c r="P1204" s="79">
        <v>44067.630740740744</v>
      </c>
      <c r="Q1204" s="77" t="s">
        <v>2871</v>
      </c>
      <c r="R1204" s="80" t="s">
        <v>3835</v>
      </c>
      <c r="S1204" s="77" t="s">
        <v>4267</v>
      </c>
      <c r="T1204" s="77"/>
      <c r="U1204" s="79">
        <v>44067.630740740744</v>
      </c>
      <c r="V1204" s="80" t="s">
        <v>4939</v>
      </c>
      <c r="W1204" s="77"/>
      <c r="X1204" s="77"/>
      <c r="Y1204" s="83" t="s">
        <v>6939</v>
      </c>
      <c r="Z1204" s="83" t="s">
        <v>8435</v>
      </c>
    </row>
    <row r="1205" spans="1:26" x14ac:dyDescent="0.25">
      <c r="A1205" s="62" t="s">
        <v>698</v>
      </c>
      <c r="B1205" s="62" t="s">
        <v>698</v>
      </c>
      <c r="C1205" s="63"/>
      <c r="D1205" s="64"/>
      <c r="E1205" s="65"/>
      <c r="F1205" s="66"/>
      <c r="G1205" s="63"/>
      <c r="H1205" s="67"/>
      <c r="I1205" s="68"/>
      <c r="J1205" s="68"/>
      <c r="K1205" s="34"/>
      <c r="L1205" s="75">
        <v>1205</v>
      </c>
      <c r="M12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05" s="70"/>
      <c r="O1205" s="77" t="s">
        <v>178</v>
      </c>
      <c r="P1205" s="79">
        <v>44067.632650462961</v>
      </c>
      <c r="Q1205" s="77" t="s">
        <v>2872</v>
      </c>
      <c r="R1205" s="80" t="s">
        <v>3836</v>
      </c>
      <c r="S1205" s="77" t="s">
        <v>4267</v>
      </c>
      <c r="T1205" s="77"/>
      <c r="U1205" s="79">
        <v>44067.632650462961</v>
      </c>
      <c r="V1205" s="80" t="s">
        <v>4940</v>
      </c>
      <c r="W1205" s="77"/>
      <c r="X1205" s="77"/>
      <c r="Y1205" s="83" t="s">
        <v>6940</v>
      </c>
      <c r="Z1205" s="77"/>
    </row>
    <row r="1206" spans="1:26" x14ac:dyDescent="0.25">
      <c r="A1206" s="62" t="s">
        <v>699</v>
      </c>
      <c r="B1206" s="62" t="s">
        <v>2071</v>
      </c>
      <c r="C1206" s="63"/>
      <c r="D1206" s="64"/>
      <c r="E1206" s="65"/>
      <c r="F1206" s="66"/>
      <c r="G1206" s="63"/>
      <c r="H1206" s="67"/>
      <c r="I1206" s="68"/>
      <c r="J1206" s="68"/>
      <c r="K1206" s="34"/>
      <c r="L1206" s="75">
        <v>1206</v>
      </c>
      <c r="M12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06" s="70"/>
      <c r="O1206" s="77" t="s">
        <v>2367</v>
      </c>
      <c r="P1206" s="79">
        <v>44067.242349537039</v>
      </c>
      <c r="Q1206" s="77" t="s">
        <v>2873</v>
      </c>
      <c r="R1206" s="80" t="s">
        <v>3837</v>
      </c>
      <c r="S1206" s="77" t="s">
        <v>4267</v>
      </c>
      <c r="T1206" s="77"/>
      <c r="U1206" s="79">
        <v>44067.242349537039</v>
      </c>
      <c r="V1206" s="80" t="s">
        <v>4941</v>
      </c>
      <c r="W1206" s="77"/>
      <c r="X1206" s="77"/>
      <c r="Y1206" s="83" t="s">
        <v>6941</v>
      </c>
      <c r="Z1206" s="83" t="s">
        <v>8450</v>
      </c>
    </row>
    <row r="1207" spans="1:26" x14ac:dyDescent="0.25">
      <c r="A1207" s="62" t="s">
        <v>699</v>
      </c>
      <c r="B1207" s="62" t="s">
        <v>2104</v>
      </c>
      <c r="C1207" s="63"/>
      <c r="D1207" s="64"/>
      <c r="E1207" s="65"/>
      <c r="F1207" s="66"/>
      <c r="G1207" s="63"/>
      <c r="H1207" s="67"/>
      <c r="I1207" s="68"/>
      <c r="J1207" s="68"/>
      <c r="K1207" s="34"/>
      <c r="L1207" s="75">
        <v>1207</v>
      </c>
      <c r="M12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07" s="70"/>
      <c r="O1207" s="77" t="s">
        <v>2367</v>
      </c>
      <c r="P1207" s="79">
        <v>44067.638749999998</v>
      </c>
      <c r="Q1207" s="77" t="s">
        <v>2874</v>
      </c>
      <c r="R1207" s="80" t="s">
        <v>3838</v>
      </c>
      <c r="S1207" s="77" t="s">
        <v>4267</v>
      </c>
      <c r="T1207" s="77"/>
      <c r="U1207" s="79">
        <v>44067.638749999998</v>
      </c>
      <c r="V1207" s="80" t="s">
        <v>4942</v>
      </c>
      <c r="W1207" s="77"/>
      <c r="X1207" s="77"/>
      <c r="Y1207" s="83" t="s">
        <v>6942</v>
      </c>
      <c r="Z1207" s="83" t="s">
        <v>8485</v>
      </c>
    </row>
    <row r="1208" spans="1:26" x14ac:dyDescent="0.25">
      <c r="A1208" s="62" t="s">
        <v>699</v>
      </c>
      <c r="B1208" s="62" t="s">
        <v>1890</v>
      </c>
      <c r="C1208" s="63"/>
      <c r="D1208" s="64"/>
      <c r="E1208" s="65"/>
      <c r="F1208" s="66"/>
      <c r="G1208" s="63"/>
      <c r="H1208" s="67"/>
      <c r="I1208" s="68"/>
      <c r="J1208" s="68"/>
      <c r="K1208" s="34"/>
      <c r="L1208" s="75">
        <v>1208</v>
      </c>
      <c r="M12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08" s="70"/>
      <c r="O1208" s="77" t="s">
        <v>2366</v>
      </c>
      <c r="P1208" s="79">
        <v>44066.162407407406</v>
      </c>
      <c r="Q1208" s="77" t="s">
        <v>2875</v>
      </c>
      <c r="R1208" s="80" t="s">
        <v>3839</v>
      </c>
      <c r="S1208" s="77" t="s">
        <v>4267</v>
      </c>
      <c r="T1208" s="77"/>
      <c r="U1208" s="79">
        <v>44066.162407407406</v>
      </c>
      <c r="V1208" s="80" t="s">
        <v>4943</v>
      </c>
      <c r="W1208" s="77"/>
      <c r="X1208" s="77"/>
      <c r="Y1208" s="83" t="s">
        <v>6943</v>
      </c>
      <c r="Z1208" s="83" t="s">
        <v>8432</v>
      </c>
    </row>
    <row r="1209" spans="1:26" x14ac:dyDescent="0.25">
      <c r="A1209" s="62" t="s">
        <v>699</v>
      </c>
      <c r="B1209" s="62" t="s">
        <v>1890</v>
      </c>
      <c r="C1209" s="63"/>
      <c r="D1209" s="64"/>
      <c r="E1209" s="65"/>
      <c r="F1209" s="66"/>
      <c r="G1209" s="63"/>
      <c r="H1209" s="67"/>
      <c r="I1209" s="68"/>
      <c r="J1209" s="68"/>
      <c r="K1209" s="34"/>
      <c r="L1209" s="75">
        <v>1209</v>
      </c>
      <c r="M12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09" s="70"/>
      <c r="O1209" s="77" t="s">
        <v>2366</v>
      </c>
      <c r="P1209" s="79">
        <v>44066.968935185185</v>
      </c>
      <c r="Q1209" s="77" t="s">
        <v>2876</v>
      </c>
      <c r="R1209" s="80" t="s">
        <v>3840</v>
      </c>
      <c r="S1209" s="77" t="s">
        <v>4267</v>
      </c>
      <c r="T1209" s="77"/>
      <c r="U1209" s="79">
        <v>44066.968935185185</v>
      </c>
      <c r="V1209" s="80" t="s">
        <v>4944</v>
      </c>
      <c r="W1209" s="77"/>
      <c r="X1209" s="77"/>
      <c r="Y1209" s="83" t="s">
        <v>6944</v>
      </c>
      <c r="Z1209" s="83" t="s">
        <v>8413</v>
      </c>
    </row>
    <row r="1210" spans="1:26" x14ac:dyDescent="0.25">
      <c r="A1210" s="62" t="s">
        <v>699</v>
      </c>
      <c r="B1210" s="62" t="s">
        <v>2059</v>
      </c>
      <c r="C1210" s="63"/>
      <c r="D1210" s="64"/>
      <c r="E1210" s="65"/>
      <c r="F1210" s="66"/>
      <c r="G1210" s="63"/>
      <c r="H1210" s="67"/>
      <c r="I1210" s="68"/>
      <c r="J1210" s="68"/>
      <c r="K1210" s="34"/>
      <c r="L1210" s="75">
        <v>1210</v>
      </c>
      <c r="M12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10" s="70"/>
      <c r="O1210" s="77" t="s">
        <v>2366</v>
      </c>
      <c r="P1210" s="79">
        <v>44067.226307870369</v>
      </c>
      <c r="Q1210" s="77" t="s">
        <v>2877</v>
      </c>
      <c r="R1210" s="80" t="s">
        <v>3841</v>
      </c>
      <c r="S1210" s="77" t="s">
        <v>4267</v>
      </c>
      <c r="T1210" s="77"/>
      <c r="U1210" s="79">
        <v>44067.226307870369</v>
      </c>
      <c r="V1210" s="80" t="s">
        <v>4945</v>
      </c>
      <c r="W1210" s="77"/>
      <c r="X1210" s="77"/>
      <c r="Y1210" s="83" t="s">
        <v>6945</v>
      </c>
      <c r="Z1210" s="83" t="s">
        <v>8486</v>
      </c>
    </row>
    <row r="1211" spans="1:26" x14ac:dyDescent="0.25">
      <c r="A1211" s="62" t="s">
        <v>699</v>
      </c>
      <c r="B1211" s="62" t="s">
        <v>2059</v>
      </c>
      <c r="C1211" s="63"/>
      <c r="D1211" s="64"/>
      <c r="E1211" s="65"/>
      <c r="F1211" s="66"/>
      <c r="G1211" s="63"/>
      <c r="H1211" s="67"/>
      <c r="I1211" s="68"/>
      <c r="J1211" s="68"/>
      <c r="K1211" s="34"/>
      <c r="L1211" s="75">
        <v>1211</v>
      </c>
      <c r="M12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11" s="70"/>
      <c r="O1211" s="77" t="s">
        <v>2366</v>
      </c>
      <c r="P1211" s="79">
        <v>44067.242349537039</v>
      </c>
      <c r="Q1211" s="77" t="s">
        <v>2873</v>
      </c>
      <c r="R1211" s="80" t="s">
        <v>3837</v>
      </c>
      <c r="S1211" s="77" t="s">
        <v>4267</v>
      </c>
      <c r="T1211" s="77"/>
      <c r="U1211" s="79">
        <v>44067.242349537039</v>
      </c>
      <c r="V1211" s="80" t="s">
        <v>4941</v>
      </c>
      <c r="W1211" s="77"/>
      <c r="X1211" s="77"/>
      <c r="Y1211" s="83" t="s">
        <v>6941</v>
      </c>
      <c r="Z1211" s="83" t="s">
        <v>8450</v>
      </c>
    </row>
    <row r="1212" spans="1:26" x14ac:dyDescent="0.25">
      <c r="A1212" s="62" t="s">
        <v>699</v>
      </c>
      <c r="B1212" s="62" t="s">
        <v>2059</v>
      </c>
      <c r="C1212" s="63"/>
      <c r="D1212" s="64"/>
      <c r="E1212" s="65"/>
      <c r="F1212" s="66"/>
      <c r="G1212" s="63"/>
      <c r="H1212" s="67"/>
      <c r="I1212" s="68"/>
      <c r="J1212" s="68"/>
      <c r="K1212" s="34"/>
      <c r="L1212" s="75">
        <v>1212</v>
      </c>
      <c r="M12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12" s="70"/>
      <c r="O1212" s="77" t="s">
        <v>2366</v>
      </c>
      <c r="P1212" s="79">
        <v>44067.638749999998</v>
      </c>
      <c r="Q1212" s="77" t="s">
        <v>2874</v>
      </c>
      <c r="R1212" s="80" t="s">
        <v>3838</v>
      </c>
      <c r="S1212" s="77" t="s">
        <v>4267</v>
      </c>
      <c r="T1212" s="77"/>
      <c r="U1212" s="79">
        <v>44067.638749999998</v>
      </c>
      <c r="V1212" s="80" t="s">
        <v>4942</v>
      </c>
      <c r="W1212" s="77"/>
      <c r="X1212" s="77"/>
      <c r="Y1212" s="83" t="s">
        <v>6942</v>
      </c>
      <c r="Z1212" s="83" t="s">
        <v>8485</v>
      </c>
    </row>
    <row r="1213" spans="1:26" x14ac:dyDescent="0.25">
      <c r="A1213" s="62" t="s">
        <v>700</v>
      </c>
      <c r="B1213" s="62" t="s">
        <v>700</v>
      </c>
      <c r="C1213" s="63"/>
      <c r="D1213" s="64"/>
      <c r="E1213" s="65"/>
      <c r="F1213" s="66"/>
      <c r="G1213" s="63"/>
      <c r="H1213" s="67"/>
      <c r="I1213" s="68"/>
      <c r="J1213" s="68"/>
      <c r="K1213" s="34"/>
      <c r="L1213" s="75">
        <v>1213</v>
      </c>
      <c r="M12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13" s="70"/>
      <c r="O1213" s="77" t="s">
        <v>178</v>
      </c>
      <c r="P1213" s="79">
        <v>44067.240324074075</v>
      </c>
      <c r="Q1213" s="77" t="s">
        <v>2878</v>
      </c>
      <c r="R1213" s="80" t="s">
        <v>3842</v>
      </c>
      <c r="S1213" s="77" t="s">
        <v>4267</v>
      </c>
      <c r="T1213" s="77"/>
      <c r="U1213" s="79">
        <v>44067.240324074075</v>
      </c>
      <c r="V1213" s="80" t="s">
        <v>4946</v>
      </c>
      <c r="W1213" s="77"/>
      <c r="X1213" s="77"/>
      <c r="Y1213" s="83" t="s">
        <v>6946</v>
      </c>
      <c r="Z1213" s="77"/>
    </row>
    <row r="1214" spans="1:26" x14ac:dyDescent="0.25">
      <c r="A1214" s="62" t="s">
        <v>701</v>
      </c>
      <c r="B1214" s="62" t="s">
        <v>700</v>
      </c>
      <c r="C1214" s="63"/>
      <c r="D1214" s="64"/>
      <c r="E1214" s="65"/>
      <c r="F1214" s="66"/>
      <c r="G1214" s="63"/>
      <c r="H1214" s="67"/>
      <c r="I1214" s="68"/>
      <c r="J1214" s="68"/>
      <c r="K1214" s="34"/>
      <c r="L1214" s="75">
        <v>1214</v>
      </c>
      <c r="M12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14" s="70"/>
      <c r="O1214" s="77" t="s">
        <v>2367</v>
      </c>
      <c r="P1214" s="79">
        <v>44067.641400462962</v>
      </c>
      <c r="Q1214" s="77" t="s">
        <v>2879</v>
      </c>
      <c r="R1214" s="77"/>
      <c r="S1214" s="77"/>
      <c r="T1214" s="77"/>
      <c r="U1214" s="79">
        <v>44067.641400462962</v>
      </c>
      <c r="V1214" s="80" t="s">
        <v>4947</v>
      </c>
      <c r="W1214" s="77"/>
      <c r="X1214" s="77"/>
      <c r="Y1214" s="83" t="s">
        <v>6947</v>
      </c>
      <c r="Z1214" s="77"/>
    </row>
    <row r="1215" spans="1:26" x14ac:dyDescent="0.25">
      <c r="A1215" s="62" t="s">
        <v>702</v>
      </c>
      <c r="B1215" s="62" t="s">
        <v>2105</v>
      </c>
      <c r="C1215" s="63"/>
      <c r="D1215" s="64"/>
      <c r="E1215" s="65"/>
      <c r="F1215" s="66"/>
      <c r="G1215" s="63"/>
      <c r="H1215" s="67"/>
      <c r="I1215" s="68"/>
      <c r="J1215" s="68"/>
      <c r="K1215" s="34"/>
      <c r="L1215" s="75">
        <v>1215</v>
      </c>
      <c r="M12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15" s="70"/>
      <c r="O1215" s="77" t="s">
        <v>2367</v>
      </c>
      <c r="P1215" s="79">
        <v>44067.64266203704</v>
      </c>
      <c r="Q1215" s="77" t="s">
        <v>2880</v>
      </c>
      <c r="R1215" s="77"/>
      <c r="S1215" s="77"/>
      <c r="T1215" s="77"/>
      <c r="U1215" s="79">
        <v>44067.64266203704</v>
      </c>
      <c r="V1215" s="80" t="s">
        <v>4948</v>
      </c>
      <c r="W1215" s="77"/>
      <c r="X1215" s="77"/>
      <c r="Y1215" s="83" t="s">
        <v>6948</v>
      </c>
      <c r="Z1215" s="83" t="s">
        <v>8487</v>
      </c>
    </row>
    <row r="1216" spans="1:26" x14ac:dyDescent="0.25">
      <c r="A1216" s="62" t="s">
        <v>702</v>
      </c>
      <c r="B1216" s="62" t="s">
        <v>2106</v>
      </c>
      <c r="C1216" s="63"/>
      <c r="D1216" s="64"/>
      <c r="E1216" s="65"/>
      <c r="F1216" s="66"/>
      <c r="G1216" s="63"/>
      <c r="H1216" s="67"/>
      <c r="I1216" s="68"/>
      <c r="J1216" s="68"/>
      <c r="K1216" s="34"/>
      <c r="L1216" s="75">
        <v>1216</v>
      </c>
      <c r="M12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16" s="70"/>
      <c r="O1216" s="77" t="s">
        <v>2366</v>
      </c>
      <c r="P1216" s="79">
        <v>44067.64266203704</v>
      </c>
      <c r="Q1216" s="77" t="s">
        <v>2880</v>
      </c>
      <c r="R1216" s="77"/>
      <c r="S1216" s="77"/>
      <c r="T1216" s="77"/>
      <c r="U1216" s="79">
        <v>44067.64266203704</v>
      </c>
      <c r="V1216" s="80" t="s">
        <v>4948</v>
      </c>
      <c r="W1216" s="77"/>
      <c r="X1216" s="77"/>
      <c r="Y1216" s="83" t="s">
        <v>6948</v>
      </c>
      <c r="Z1216" s="83" t="s">
        <v>8487</v>
      </c>
    </row>
    <row r="1217" spans="1:26" x14ac:dyDescent="0.25">
      <c r="A1217" s="62" t="s">
        <v>703</v>
      </c>
      <c r="B1217" s="62" t="s">
        <v>2072</v>
      </c>
      <c r="C1217" s="63"/>
      <c r="D1217" s="64"/>
      <c r="E1217" s="65"/>
      <c r="F1217" s="66"/>
      <c r="G1217" s="63"/>
      <c r="H1217" s="67"/>
      <c r="I1217" s="68"/>
      <c r="J1217" s="68"/>
      <c r="K1217" s="34"/>
      <c r="L1217" s="75">
        <v>1217</v>
      </c>
      <c r="M12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17" s="70"/>
      <c r="O1217" s="77" t="s">
        <v>2366</v>
      </c>
      <c r="P1217" s="79">
        <v>44067.664351851854</v>
      </c>
      <c r="Q1217" s="77" t="s">
        <v>2881</v>
      </c>
      <c r="R1217" s="80" t="s">
        <v>3843</v>
      </c>
      <c r="S1217" s="77" t="s">
        <v>4267</v>
      </c>
      <c r="T1217" s="77"/>
      <c r="U1217" s="79">
        <v>44067.664351851854</v>
      </c>
      <c r="V1217" s="80" t="s">
        <v>4949</v>
      </c>
      <c r="W1217" s="77"/>
      <c r="X1217" s="77"/>
      <c r="Y1217" s="83" t="s">
        <v>6949</v>
      </c>
      <c r="Z1217" s="83" t="s">
        <v>8488</v>
      </c>
    </row>
    <row r="1218" spans="1:26" x14ac:dyDescent="0.25">
      <c r="A1218" s="62" t="s">
        <v>703</v>
      </c>
      <c r="B1218" s="62" t="s">
        <v>703</v>
      </c>
      <c r="C1218" s="63"/>
      <c r="D1218" s="64"/>
      <c r="E1218" s="65"/>
      <c r="F1218" s="66"/>
      <c r="G1218" s="63"/>
      <c r="H1218" s="67"/>
      <c r="I1218" s="68"/>
      <c r="J1218" s="68"/>
      <c r="K1218" s="34"/>
      <c r="L1218" s="75">
        <v>1218</v>
      </c>
      <c r="M12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18" s="70"/>
      <c r="O1218" s="77" t="s">
        <v>178</v>
      </c>
      <c r="P1218" s="79">
        <v>44067.664884259262</v>
      </c>
      <c r="Q1218" s="77" t="s">
        <v>2882</v>
      </c>
      <c r="R1218" s="80" t="s">
        <v>3844</v>
      </c>
      <c r="S1218" s="77" t="s">
        <v>4267</v>
      </c>
      <c r="T1218" s="77"/>
      <c r="U1218" s="79">
        <v>44067.664884259262</v>
      </c>
      <c r="V1218" s="80" t="s">
        <v>4950</v>
      </c>
      <c r="W1218" s="77"/>
      <c r="X1218" s="77"/>
      <c r="Y1218" s="83" t="s">
        <v>6950</v>
      </c>
      <c r="Z1218" s="77"/>
    </row>
    <row r="1219" spans="1:26" x14ac:dyDescent="0.25">
      <c r="A1219" s="62" t="s">
        <v>704</v>
      </c>
      <c r="B1219" s="62" t="s">
        <v>2107</v>
      </c>
      <c r="C1219" s="63"/>
      <c r="D1219" s="64"/>
      <c r="E1219" s="65"/>
      <c r="F1219" s="66"/>
      <c r="G1219" s="63"/>
      <c r="H1219" s="67"/>
      <c r="I1219" s="68"/>
      <c r="J1219" s="68"/>
      <c r="K1219" s="34"/>
      <c r="L1219" s="75">
        <v>1219</v>
      </c>
      <c r="M12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19" s="70"/>
      <c r="O1219" s="77" t="s">
        <v>2367</v>
      </c>
      <c r="P1219" s="79">
        <v>44067.665173611109</v>
      </c>
      <c r="Q1219" s="77" t="s">
        <v>2883</v>
      </c>
      <c r="R1219" s="80" t="s">
        <v>3845</v>
      </c>
      <c r="S1219" s="77" t="s">
        <v>4267</v>
      </c>
      <c r="T1219" s="77"/>
      <c r="U1219" s="79">
        <v>44067.665173611109</v>
      </c>
      <c r="V1219" s="80" t="s">
        <v>4951</v>
      </c>
      <c r="W1219" s="77"/>
      <c r="X1219" s="77"/>
      <c r="Y1219" s="83" t="s">
        <v>6951</v>
      </c>
      <c r="Z1219" s="83" t="s">
        <v>8489</v>
      </c>
    </row>
    <row r="1220" spans="1:26" x14ac:dyDescent="0.25">
      <c r="A1220" s="62" t="s">
        <v>704</v>
      </c>
      <c r="B1220" s="62" t="s">
        <v>2108</v>
      </c>
      <c r="C1220" s="63"/>
      <c r="D1220" s="64"/>
      <c r="E1220" s="65"/>
      <c r="F1220" s="66"/>
      <c r="G1220" s="63"/>
      <c r="H1220" s="67"/>
      <c r="I1220" s="68"/>
      <c r="J1220" s="68"/>
      <c r="K1220" s="34"/>
      <c r="L1220" s="75">
        <v>1220</v>
      </c>
      <c r="M12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20" s="70"/>
      <c r="O1220" s="77" t="s">
        <v>2366</v>
      </c>
      <c r="P1220" s="79">
        <v>44067.665173611109</v>
      </c>
      <c r="Q1220" s="77" t="s">
        <v>2883</v>
      </c>
      <c r="R1220" s="80" t="s">
        <v>3845</v>
      </c>
      <c r="S1220" s="77" t="s">
        <v>4267</v>
      </c>
      <c r="T1220" s="77"/>
      <c r="U1220" s="79">
        <v>44067.665173611109</v>
      </c>
      <c r="V1220" s="80" t="s">
        <v>4951</v>
      </c>
      <c r="W1220" s="77"/>
      <c r="X1220" s="77"/>
      <c r="Y1220" s="83" t="s">
        <v>6951</v>
      </c>
      <c r="Z1220" s="83" t="s">
        <v>8489</v>
      </c>
    </row>
    <row r="1221" spans="1:26" x14ac:dyDescent="0.25">
      <c r="A1221" s="62" t="s">
        <v>704</v>
      </c>
      <c r="B1221" s="62" t="s">
        <v>2109</v>
      </c>
      <c r="C1221" s="63"/>
      <c r="D1221" s="64"/>
      <c r="E1221" s="65"/>
      <c r="F1221" s="66"/>
      <c r="G1221" s="63"/>
      <c r="H1221" s="67"/>
      <c r="I1221" s="68"/>
      <c r="J1221" s="68"/>
      <c r="K1221" s="34"/>
      <c r="L1221" s="75">
        <v>1221</v>
      </c>
      <c r="M12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21" s="70"/>
      <c r="O1221" s="77" t="s">
        <v>2366</v>
      </c>
      <c r="P1221" s="79">
        <v>44067.666307870371</v>
      </c>
      <c r="Q1221" s="77" t="s">
        <v>2884</v>
      </c>
      <c r="R1221" s="80" t="s">
        <v>3846</v>
      </c>
      <c r="S1221" s="77" t="s">
        <v>4267</v>
      </c>
      <c r="T1221" s="77"/>
      <c r="U1221" s="79">
        <v>44067.666307870371</v>
      </c>
      <c r="V1221" s="80" t="s">
        <v>4952</v>
      </c>
      <c r="W1221" s="77"/>
      <c r="X1221" s="77"/>
      <c r="Y1221" s="83" t="s">
        <v>6952</v>
      </c>
      <c r="Z1221" s="83" t="s">
        <v>8490</v>
      </c>
    </row>
    <row r="1222" spans="1:26" x14ac:dyDescent="0.25">
      <c r="A1222" s="62" t="s">
        <v>704</v>
      </c>
      <c r="B1222" s="62" t="s">
        <v>2072</v>
      </c>
      <c r="C1222" s="63"/>
      <c r="D1222" s="64"/>
      <c r="E1222" s="65"/>
      <c r="F1222" s="66"/>
      <c r="G1222" s="63"/>
      <c r="H1222" s="67"/>
      <c r="I1222" s="68"/>
      <c r="J1222" s="68"/>
      <c r="K1222" s="34"/>
      <c r="L1222" s="75">
        <v>1222</v>
      </c>
      <c r="M12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22" s="70"/>
      <c r="O1222" s="77" t="s">
        <v>2367</v>
      </c>
      <c r="P1222" s="79">
        <v>44067.665173611109</v>
      </c>
      <c r="Q1222" s="77" t="s">
        <v>2883</v>
      </c>
      <c r="R1222" s="80" t="s">
        <v>3845</v>
      </c>
      <c r="S1222" s="77" t="s">
        <v>4267</v>
      </c>
      <c r="T1222" s="77"/>
      <c r="U1222" s="79">
        <v>44067.665173611109</v>
      </c>
      <c r="V1222" s="80" t="s">
        <v>4951</v>
      </c>
      <c r="W1222" s="77"/>
      <c r="X1222" s="77"/>
      <c r="Y1222" s="83" t="s">
        <v>6951</v>
      </c>
      <c r="Z1222" s="83" t="s">
        <v>8489</v>
      </c>
    </row>
    <row r="1223" spans="1:26" x14ac:dyDescent="0.25">
      <c r="A1223" s="62" t="s">
        <v>704</v>
      </c>
      <c r="B1223" s="62" t="s">
        <v>2072</v>
      </c>
      <c r="C1223" s="63"/>
      <c r="D1223" s="64"/>
      <c r="E1223" s="65"/>
      <c r="F1223" s="66"/>
      <c r="G1223" s="63"/>
      <c r="H1223" s="67"/>
      <c r="I1223" s="68"/>
      <c r="J1223" s="68"/>
      <c r="K1223" s="34"/>
      <c r="L1223" s="75">
        <v>1223</v>
      </c>
      <c r="M12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23" s="70"/>
      <c r="O1223" s="77" t="s">
        <v>2367</v>
      </c>
      <c r="P1223" s="79">
        <v>44067.666307870371</v>
      </c>
      <c r="Q1223" s="77" t="s">
        <v>2884</v>
      </c>
      <c r="R1223" s="80" t="s">
        <v>3846</v>
      </c>
      <c r="S1223" s="77" t="s">
        <v>4267</v>
      </c>
      <c r="T1223" s="77"/>
      <c r="U1223" s="79">
        <v>44067.666307870371</v>
      </c>
      <c r="V1223" s="80" t="s">
        <v>4952</v>
      </c>
      <c r="W1223" s="77"/>
      <c r="X1223" s="77"/>
      <c r="Y1223" s="83" t="s">
        <v>6952</v>
      </c>
      <c r="Z1223" s="83" t="s">
        <v>8490</v>
      </c>
    </row>
    <row r="1224" spans="1:26" x14ac:dyDescent="0.25">
      <c r="A1224" s="62" t="s">
        <v>704</v>
      </c>
      <c r="B1224" s="62" t="s">
        <v>835</v>
      </c>
      <c r="C1224" s="63"/>
      <c r="D1224" s="64"/>
      <c r="E1224" s="65"/>
      <c r="F1224" s="66"/>
      <c r="G1224" s="63"/>
      <c r="H1224" s="67"/>
      <c r="I1224" s="68"/>
      <c r="J1224" s="68"/>
      <c r="K1224" s="34"/>
      <c r="L1224" s="75">
        <v>1224</v>
      </c>
      <c r="M12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24" s="70"/>
      <c r="O1224" s="77" t="s">
        <v>2367</v>
      </c>
      <c r="P1224" s="79">
        <v>44067.666307870371</v>
      </c>
      <c r="Q1224" s="77" t="s">
        <v>2884</v>
      </c>
      <c r="R1224" s="80" t="s">
        <v>3846</v>
      </c>
      <c r="S1224" s="77" t="s">
        <v>4267</v>
      </c>
      <c r="T1224" s="77"/>
      <c r="U1224" s="79">
        <v>44067.666307870371</v>
      </c>
      <c r="V1224" s="80" t="s">
        <v>4952</v>
      </c>
      <c r="W1224" s="77"/>
      <c r="X1224" s="77"/>
      <c r="Y1224" s="83" t="s">
        <v>6952</v>
      </c>
      <c r="Z1224" s="83" t="s">
        <v>8490</v>
      </c>
    </row>
    <row r="1225" spans="1:26" x14ac:dyDescent="0.25">
      <c r="A1225" s="62" t="s">
        <v>705</v>
      </c>
      <c r="B1225" s="62" t="s">
        <v>2110</v>
      </c>
      <c r="C1225" s="63"/>
      <c r="D1225" s="64"/>
      <c r="E1225" s="65"/>
      <c r="F1225" s="66"/>
      <c r="G1225" s="63"/>
      <c r="H1225" s="67"/>
      <c r="I1225" s="68"/>
      <c r="J1225" s="68"/>
      <c r="K1225" s="34"/>
      <c r="L1225" s="75">
        <v>1225</v>
      </c>
      <c r="M12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25" s="70"/>
      <c r="O1225" s="77" t="s">
        <v>2366</v>
      </c>
      <c r="P1225" s="79">
        <v>44067.669872685183</v>
      </c>
      <c r="Q1225" s="77" t="s">
        <v>2885</v>
      </c>
      <c r="R1225" s="80" t="s">
        <v>3847</v>
      </c>
      <c r="S1225" s="77" t="s">
        <v>4267</v>
      </c>
      <c r="T1225" s="77"/>
      <c r="U1225" s="79">
        <v>44067.669872685183</v>
      </c>
      <c r="V1225" s="80" t="s">
        <v>4953</v>
      </c>
      <c r="W1225" s="77"/>
      <c r="X1225" s="77"/>
      <c r="Y1225" s="83" t="s">
        <v>6953</v>
      </c>
      <c r="Z1225" s="83" t="s">
        <v>8491</v>
      </c>
    </row>
    <row r="1226" spans="1:26" x14ac:dyDescent="0.25">
      <c r="A1226" s="62" t="s">
        <v>706</v>
      </c>
      <c r="B1226" s="62" t="s">
        <v>1914</v>
      </c>
      <c r="C1226" s="63"/>
      <c r="D1226" s="64"/>
      <c r="E1226" s="65"/>
      <c r="F1226" s="66"/>
      <c r="G1226" s="63"/>
      <c r="H1226" s="67"/>
      <c r="I1226" s="68"/>
      <c r="J1226" s="68"/>
      <c r="K1226" s="34"/>
      <c r="L1226" s="75">
        <v>1226</v>
      </c>
      <c r="M12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26" s="70"/>
      <c r="O1226" s="77" t="s">
        <v>2366</v>
      </c>
      <c r="P1226" s="79">
        <v>44067.671550925923</v>
      </c>
      <c r="Q1226" s="77" t="s">
        <v>2886</v>
      </c>
      <c r="R1226" s="80" t="s">
        <v>3848</v>
      </c>
      <c r="S1226" s="77" t="s">
        <v>4267</v>
      </c>
      <c r="T1226" s="77"/>
      <c r="U1226" s="79">
        <v>44067.671550925923</v>
      </c>
      <c r="V1226" s="80" t="s">
        <v>4954</v>
      </c>
      <c r="W1226" s="77"/>
      <c r="X1226" s="77"/>
      <c r="Y1226" s="83" t="s">
        <v>6954</v>
      </c>
      <c r="Z1226" s="83" t="s">
        <v>8492</v>
      </c>
    </row>
    <row r="1227" spans="1:26" x14ac:dyDescent="0.25">
      <c r="A1227" s="62" t="s">
        <v>707</v>
      </c>
      <c r="B1227" s="62" t="s">
        <v>733</v>
      </c>
      <c r="C1227" s="63"/>
      <c r="D1227" s="64"/>
      <c r="E1227" s="65"/>
      <c r="F1227" s="66"/>
      <c r="G1227" s="63"/>
      <c r="H1227" s="67"/>
      <c r="I1227" s="68"/>
      <c r="J1227" s="68"/>
      <c r="K1227" s="34"/>
      <c r="L1227" s="75">
        <v>1227</v>
      </c>
      <c r="M12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27" s="70"/>
      <c r="O1227" s="77" t="s">
        <v>2367</v>
      </c>
      <c r="P1227" s="79">
        <v>44067.676574074074</v>
      </c>
      <c r="Q1227" s="77" t="s">
        <v>2887</v>
      </c>
      <c r="R1227" s="77"/>
      <c r="S1227" s="77"/>
      <c r="T1227" s="77"/>
      <c r="U1227" s="79">
        <v>44067.676574074074</v>
      </c>
      <c r="V1227" s="80" t="s">
        <v>4955</v>
      </c>
      <c r="W1227" s="77"/>
      <c r="X1227" s="77"/>
      <c r="Y1227" s="83" t="s">
        <v>6955</v>
      </c>
      <c r="Z1227" s="77"/>
    </row>
    <row r="1228" spans="1:26" x14ac:dyDescent="0.25">
      <c r="A1228" s="62" t="s">
        <v>708</v>
      </c>
      <c r="B1228" s="62" t="s">
        <v>2072</v>
      </c>
      <c r="C1228" s="63"/>
      <c r="D1228" s="64"/>
      <c r="E1228" s="65"/>
      <c r="F1228" s="66"/>
      <c r="G1228" s="63"/>
      <c r="H1228" s="67"/>
      <c r="I1228" s="68"/>
      <c r="J1228" s="68"/>
      <c r="K1228" s="34"/>
      <c r="L1228" s="75">
        <v>1228</v>
      </c>
      <c r="M12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28" s="70"/>
      <c r="O1228" s="77" t="s">
        <v>2366</v>
      </c>
      <c r="P1228" s="79">
        <v>44067.680011574077</v>
      </c>
      <c r="Q1228" s="77" t="s">
        <v>2888</v>
      </c>
      <c r="R1228" s="80" t="s">
        <v>3849</v>
      </c>
      <c r="S1228" s="77" t="s">
        <v>4267</v>
      </c>
      <c r="T1228" s="77"/>
      <c r="U1228" s="79">
        <v>44067.680011574077</v>
      </c>
      <c r="V1228" s="80" t="s">
        <v>4956</v>
      </c>
      <c r="W1228" s="77"/>
      <c r="X1228" s="77"/>
      <c r="Y1228" s="83" t="s">
        <v>6956</v>
      </c>
      <c r="Z1228" s="83" t="s">
        <v>8488</v>
      </c>
    </row>
    <row r="1229" spans="1:26" x14ac:dyDescent="0.25">
      <c r="A1229" s="62" t="s">
        <v>709</v>
      </c>
      <c r="B1229" s="62" t="s">
        <v>709</v>
      </c>
      <c r="C1229" s="63"/>
      <c r="D1229" s="64"/>
      <c r="E1229" s="65"/>
      <c r="F1229" s="66"/>
      <c r="G1229" s="63"/>
      <c r="H1229" s="67"/>
      <c r="I1229" s="68"/>
      <c r="J1229" s="68"/>
      <c r="K1229" s="34"/>
      <c r="L1229" s="75">
        <v>1229</v>
      </c>
      <c r="M12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29" s="70"/>
      <c r="O1229" s="77" t="s">
        <v>178</v>
      </c>
      <c r="P1229" s="79">
        <v>44067.696469907409</v>
      </c>
      <c r="Q1229" s="77" t="s">
        <v>2889</v>
      </c>
      <c r="R1229" s="77"/>
      <c r="S1229" s="77"/>
      <c r="T1229" s="77"/>
      <c r="U1229" s="79">
        <v>44067.696469907409</v>
      </c>
      <c r="V1229" s="80" t="s">
        <v>4957</v>
      </c>
      <c r="W1229" s="77"/>
      <c r="X1229" s="77"/>
      <c r="Y1229" s="83" t="s">
        <v>6957</v>
      </c>
      <c r="Z1229" s="77"/>
    </row>
    <row r="1230" spans="1:26" x14ac:dyDescent="0.25">
      <c r="A1230" s="62" t="s">
        <v>710</v>
      </c>
      <c r="B1230" s="62" t="s">
        <v>2072</v>
      </c>
      <c r="C1230" s="63"/>
      <c r="D1230" s="64"/>
      <c r="E1230" s="65"/>
      <c r="F1230" s="66"/>
      <c r="G1230" s="63"/>
      <c r="H1230" s="67"/>
      <c r="I1230" s="68"/>
      <c r="J1230" s="68"/>
      <c r="K1230" s="34"/>
      <c r="L1230" s="75">
        <v>1230</v>
      </c>
      <c r="M12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30" s="70"/>
      <c r="O1230" s="77" t="s">
        <v>2366</v>
      </c>
      <c r="P1230" s="79">
        <v>44067.697141203702</v>
      </c>
      <c r="Q1230" s="77" t="s">
        <v>2890</v>
      </c>
      <c r="R1230" s="80" t="s">
        <v>3850</v>
      </c>
      <c r="S1230" s="77" t="s">
        <v>4267</v>
      </c>
      <c r="T1230" s="77"/>
      <c r="U1230" s="79">
        <v>44067.697141203702</v>
      </c>
      <c r="V1230" s="80" t="s">
        <v>4958</v>
      </c>
      <c r="W1230" s="77"/>
      <c r="X1230" s="77"/>
      <c r="Y1230" s="83" t="s">
        <v>6958</v>
      </c>
      <c r="Z1230" s="83" t="s">
        <v>8488</v>
      </c>
    </row>
    <row r="1231" spans="1:26" x14ac:dyDescent="0.25">
      <c r="A1231" s="62" t="s">
        <v>711</v>
      </c>
      <c r="B1231" s="62" t="s">
        <v>2072</v>
      </c>
      <c r="C1231" s="63"/>
      <c r="D1231" s="64"/>
      <c r="E1231" s="65"/>
      <c r="F1231" s="66"/>
      <c r="G1231" s="63"/>
      <c r="H1231" s="67"/>
      <c r="I1231" s="68"/>
      <c r="J1231" s="68"/>
      <c r="K1231" s="34"/>
      <c r="L1231" s="75">
        <v>1231</v>
      </c>
      <c r="M12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31" s="70"/>
      <c r="O1231" s="77" t="s">
        <v>2366</v>
      </c>
      <c r="P1231" s="79">
        <v>44067.698379629626</v>
      </c>
      <c r="Q1231" s="77" t="s">
        <v>2891</v>
      </c>
      <c r="R1231" s="80" t="s">
        <v>3851</v>
      </c>
      <c r="S1231" s="77" t="s">
        <v>4267</v>
      </c>
      <c r="T1231" s="77"/>
      <c r="U1231" s="79">
        <v>44067.698379629626</v>
      </c>
      <c r="V1231" s="80" t="s">
        <v>4959</v>
      </c>
      <c r="W1231" s="77"/>
      <c r="X1231" s="77"/>
      <c r="Y1231" s="83" t="s">
        <v>6959</v>
      </c>
      <c r="Z1231" s="83" t="s">
        <v>8488</v>
      </c>
    </row>
    <row r="1232" spans="1:26" x14ac:dyDescent="0.25">
      <c r="A1232" s="62" t="s">
        <v>712</v>
      </c>
      <c r="B1232" s="62" t="s">
        <v>2111</v>
      </c>
      <c r="C1232" s="63"/>
      <c r="D1232" s="64"/>
      <c r="E1232" s="65"/>
      <c r="F1232" s="66"/>
      <c r="G1232" s="63"/>
      <c r="H1232" s="67"/>
      <c r="I1232" s="68"/>
      <c r="J1232" s="68"/>
      <c r="K1232" s="34"/>
      <c r="L1232" s="75">
        <v>1232</v>
      </c>
      <c r="M12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32" s="70"/>
      <c r="O1232" s="77" t="s">
        <v>2366</v>
      </c>
      <c r="P1232" s="79">
        <v>44067.702997685185</v>
      </c>
      <c r="Q1232" s="77" t="s">
        <v>2892</v>
      </c>
      <c r="R1232" s="80" t="s">
        <v>3852</v>
      </c>
      <c r="S1232" s="77" t="s">
        <v>4267</v>
      </c>
      <c r="T1232" s="77"/>
      <c r="U1232" s="79">
        <v>44067.702997685185</v>
      </c>
      <c r="V1232" s="80" t="s">
        <v>4960</v>
      </c>
      <c r="W1232" s="77"/>
      <c r="X1232" s="77"/>
      <c r="Y1232" s="83" t="s">
        <v>6960</v>
      </c>
      <c r="Z1232" s="83" t="s">
        <v>8493</v>
      </c>
    </row>
    <row r="1233" spans="1:26" x14ac:dyDescent="0.25">
      <c r="A1233" s="62" t="s">
        <v>713</v>
      </c>
      <c r="B1233" s="62" t="s">
        <v>1989</v>
      </c>
      <c r="C1233" s="63"/>
      <c r="D1233" s="64"/>
      <c r="E1233" s="65"/>
      <c r="F1233" s="66"/>
      <c r="G1233" s="63"/>
      <c r="H1233" s="67"/>
      <c r="I1233" s="68"/>
      <c r="J1233" s="68"/>
      <c r="K1233" s="34"/>
      <c r="L1233" s="75">
        <v>1233</v>
      </c>
      <c r="M12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33" s="70"/>
      <c r="O1233" s="77" t="s">
        <v>2367</v>
      </c>
      <c r="P1233" s="79">
        <v>44067.705370370371</v>
      </c>
      <c r="Q1233" s="77" t="s">
        <v>2647</v>
      </c>
      <c r="R1233" s="77"/>
      <c r="S1233" s="77"/>
      <c r="T1233" s="77"/>
      <c r="U1233" s="79">
        <v>44067.705370370371</v>
      </c>
      <c r="V1233" s="80" t="s">
        <v>4961</v>
      </c>
      <c r="W1233" s="77"/>
      <c r="X1233" s="77"/>
      <c r="Y1233" s="83" t="s">
        <v>6961</v>
      </c>
      <c r="Z1233" s="77"/>
    </row>
    <row r="1234" spans="1:26" x14ac:dyDescent="0.25">
      <c r="A1234" s="62" t="s">
        <v>713</v>
      </c>
      <c r="B1234" s="62" t="s">
        <v>1998</v>
      </c>
      <c r="C1234" s="63"/>
      <c r="D1234" s="64"/>
      <c r="E1234" s="65"/>
      <c r="F1234" s="66"/>
      <c r="G1234" s="63"/>
      <c r="H1234" s="67"/>
      <c r="I1234" s="68"/>
      <c r="J1234" s="68"/>
      <c r="K1234" s="34"/>
      <c r="L1234" s="75">
        <v>1234</v>
      </c>
      <c r="M12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34" s="70"/>
      <c r="O1234" s="77" t="s">
        <v>2367</v>
      </c>
      <c r="P1234" s="79">
        <v>44067.705370370371</v>
      </c>
      <c r="Q1234" s="77" t="s">
        <v>2647</v>
      </c>
      <c r="R1234" s="77"/>
      <c r="S1234" s="77"/>
      <c r="T1234" s="77"/>
      <c r="U1234" s="79">
        <v>44067.705370370371</v>
      </c>
      <c r="V1234" s="80" t="s">
        <v>4961</v>
      </c>
      <c r="W1234" s="77"/>
      <c r="X1234" s="77"/>
      <c r="Y1234" s="83" t="s">
        <v>6961</v>
      </c>
      <c r="Z1234" s="77"/>
    </row>
    <row r="1235" spans="1:26" x14ac:dyDescent="0.25">
      <c r="A1235" s="62" t="s">
        <v>713</v>
      </c>
      <c r="B1235" s="62" t="s">
        <v>744</v>
      </c>
      <c r="C1235" s="63"/>
      <c r="D1235" s="64"/>
      <c r="E1235" s="65"/>
      <c r="F1235" s="66"/>
      <c r="G1235" s="63"/>
      <c r="H1235" s="67"/>
      <c r="I1235" s="68"/>
      <c r="J1235" s="68"/>
      <c r="K1235" s="34"/>
      <c r="L1235" s="75">
        <v>1235</v>
      </c>
      <c r="M12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35" s="70"/>
      <c r="O1235" s="77" t="s">
        <v>2367</v>
      </c>
      <c r="P1235" s="79">
        <v>44067.705370370371</v>
      </c>
      <c r="Q1235" s="77" t="s">
        <v>2647</v>
      </c>
      <c r="R1235" s="77"/>
      <c r="S1235" s="77"/>
      <c r="T1235" s="77"/>
      <c r="U1235" s="79">
        <v>44067.705370370371</v>
      </c>
      <c r="V1235" s="80" t="s">
        <v>4961</v>
      </c>
      <c r="W1235" s="77"/>
      <c r="X1235" s="77"/>
      <c r="Y1235" s="83" t="s">
        <v>6961</v>
      </c>
      <c r="Z1235" s="77"/>
    </row>
    <row r="1236" spans="1:26" x14ac:dyDescent="0.25">
      <c r="A1236" s="62" t="s">
        <v>714</v>
      </c>
      <c r="B1236" s="62" t="s">
        <v>2112</v>
      </c>
      <c r="C1236" s="63"/>
      <c r="D1236" s="64"/>
      <c r="E1236" s="65"/>
      <c r="F1236" s="66"/>
      <c r="G1236" s="63"/>
      <c r="H1236" s="67"/>
      <c r="I1236" s="68"/>
      <c r="J1236" s="68"/>
      <c r="K1236" s="34"/>
      <c r="L1236" s="75">
        <v>1236</v>
      </c>
      <c r="M12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36" s="70"/>
      <c r="O1236" s="77" t="s">
        <v>2366</v>
      </c>
      <c r="P1236" s="79">
        <v>44067.685636574075</v>
      </c>
      <c r="Q1236" s="77" t="s">
        <v>2893</v>
      </c>
      <c r="R1236" s="80" t="s">
        <v>3853</v>
      </c>
      <c r="S1236" s="77" t="s">
        <v>4267</v>
      </c>
      <c r="T1236" s="77"/>
      <c r="U1236" s="79">
        <v>44067.685636574075</v>
      </c>
      <c r="V1236" s="80" t="s">
        <v>4962</v>
      </c>
      <c r="W1236" s="77"/>
      <c r="X1236" s="77"/>
      <c r="Y1236" s="83" t="s">
        <v>6962</v>
      </c>
      <c r="Z1236" s="83" t="s">
        <v>8494</v>
      </c>
    </row>
    <row r="1237" spans="1:26" x14ac:dyDescent="0.25">
      <c r="A1237" s="62" t="s">
        <v>715</v>
      </c>
      <c r="B1237" s="62" t="s">
        <v>2113</v>
      </c>
      <c r="C1237" s="63"/>
      <c r="D1237" s="64"/>
      <c r="E1237" s="65"/>
      <c r="F1237" s="66"/>
      <c r="G1237" s="63"/>
      <c r="H1237" s="67"/>
      <c r="I1237" s="68"/>
      <c r="J1237" s="68"/>
      <c r="K1237" s="34"/>
      <c r="L1237" s="75">
        <v>1237</v>
      </c>
      <c r="M12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37" s="70"/>
      <c r="O1237" s="77" t="s">
        <v>2367</v>
      </c>
      <c r="P1237" s="79">
        <v>44067.728460648148</v>
      </c>
      <c r="Q1237" s="77" t="s">
        <v>2894</v>
      </c>
      <c r="R1237" s="80" t="s">
        <v>3854</v>
      </c>
      <c r="S1237" s="77" t="s">
        <v>4267</v>
      </c>
      <c r="T1237" s="77"/>
      <c r="U1237" s="79">
        <v>44067.728460648148</v>
      </c>
      <c r="V1237" s="80" t="s">
        <v>4963</v>
      </c>
      <c r="W1237" s="77"/>
      <c r="X1237" s="77"/>
      <c r="Y1237" s="83" t="s">
        <v>6963</v>
      </c>
      <c r="Z1237" s="83" t="s">
        <v>8495</v>
      </c>
    </row>
    <row r="1238" spans="1:26" x14ac:dyDescent="0.25">
      <c r="A1238" s="62" t="s">
        <v>715</v>
      </c>
      <c r="B1238" s="62" t="s">
        <v>2114</v>
      </c>
      <c r="C1238" s="63"/>
      <c r="D1238" s="64"/>
      <c r="E1238" s="65"/>
      <c r="F1238" s="66"/>
      <c r="G1238" s="63"/>
      <c r="H1238" s="67"/>
      <c r="I1238" s="68"/>
      <c r="J1238" s="68"/>
      <c r="K1238" s="34"/>
      <c r="L1238" s="75">
        <v>1238</v>
      </c>
      <c r="M12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38" s="70"/>
      <c r="O1238" s="77" t="s">
        <v>2367</v>
      </c>
      <c r="P1238" s="79">
        <v>44067.728460648148</v>
      </c>
      <c r="Q1238" s="77" t="s">
        <v>2894</v>
      </c>
      <c r="R1238" s="80" t="s">
        <v>3854</v>
      </c>
      <c r="S1238" s="77" t="s">
        <v>4267</v>
      </c>
      <c r="T1238" s="77"/>
      <c r="U1238" s="79">
        <v>44067.728460648148</v>
      </c>
      <c r="V1238" s="80" t="s">
        <v>4963</v>
      </c>
      <c r="W1238" s="77"/>
      <c r="X1238" s="77"/>
      <c r="Y1238" s="83" t="s">
        <v>6963</v>
      </c>
      <c r="Z1238" s="83" t="s">
        <v>8495</v>
      </c>
    </row>
    <row r="1239" spans="1:26" x14ac:dyDescent="0.25">
      <c r="A1239" s="62" t="s">
        <v>715</v>
      </c>
      <c r="B1239" s="62" t="s">
        <v>2115</v>
      </c>
      <c r="C1239" s="63"/>
      <c r="D1239" s="64"/>
      <c r="E1239" s="65"/>
      <c r="F1239" s="66"/>
      <c r="G1239" s="63"/>
      <c r="H1239" s="67"/>
      <c r="I1239" s="68"/>
      <c r="J1239" s="68"/>
      <c r="K1239" s="34"/>
      <c r="L1239" s="75">
        <v>1239</v>
      </c>
      <c r="M12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39" s="70"/>
      <c r="O1239" s="77" t="s">
        <v>2367</v>
      </c>
      <c r="P1239" s="79">
        <v>44067.728460648148</v>
      </c>
      <c r="Q1239" s="77" t="s">
        <v>2894</v>
      </c>
      <c r="R1239" s="80" t="s">
        <v>3854</v>
      </c>
      <c r="S1239" s="77" t="s">
        <v>4267</v>
      </c>
      <c r="T1239" s="77"/>
      <c r="U1239" s="79">
        <v>44067.728460648148</v>
      </c>
      <c r="V1239" s="80" t="s">
        <v>4963</v>
      </c>
      <c r="W1239" s="77"/>
      <c r="X1239" s="77"/>
      <c r="Y1239" s="83" t="s">
        <v>6963</v>
      </c>
      <c r="Z1239" s="83" t="s">
        <v>8495</v>
      </c>
    </row>
    <row r="1240" spans="1:26" x14ac:dyDescent="0.25">
      <c r="A1240" s="62" t="s">
        <v>715</v>
      </c>
      <c r="B1240" s="62" t="s">
        <v>2116</v>
      </c>
      <c r="C1240" s="63"/>
      <c r="D1240" s="64"/>
      <c r="E1240" s="65"/>
      <c r="F1240" s="66"/>
      <c r="G1240" s="63"/>
      <c r="H1240" s="67"/>
      <c r="I1240" s="68"/>
      <c r="J1240" s="68"/>
      <c r="K1240" s="34"/>
      <c r="L1240" s="75">
        <v>1240</v>
      </c>
      <c r="M12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40" s="70"/>
      <c r="O1240" s="77" t="s">
        <v>2367</v>
      </c>
      <c r="P1240" s="79">
        <v>44067.728460648148</v>
      </c>
      <c r="Q1240" s="77" t="s">
        <v>2894</v>
      </c>
      <c r="R1240" s="80" t="s">
        <v>3854</v>
      </c>
      <c r="S1240" s="77" t="s">
        <v>4267</v>
      </c>
      <c r="T1240" s="77"/>
      <c r="U1240" s="79">
        <v>44067.728460648148</v>
      </c>
      <c r="V1240" s="80" t="s">
        <v>4963</v>
      </c>
      <c r="W1240" s="77"/>
      <c r="X1240" s="77"/>
      <c r="Y1240" s="83" t="s">
        <v>6963</v>
      </c>
      <c r="Z1240" s="83" t="s">
        <v>8495</v>
      </c>
    </row>
    <row r="1241" spans="1:26" x14ac:dyDescent="0.25">
      <c r="A1241" s="62" t="s">
        <v>715</v>
      </c>
      <c r="B1241" s="62" t="s">
        <v>2117</v>
      </c>
      <c r="C1241" s="63"/>
      <c r="D1241" s="64"/>
      <c r="E1241" s="65"/>
      <c r="F1241" s="66"/>
      <c r="G1241" s="63"/>
      <c r="H1241" s="67"/>
      <c r="I1241" s="68"/>
      <c r="J1241" s="68"/>
      <c r="K1241" s="34"/>
      <c r="L1241" s="75">
        <v>1241</v>
      </c>
      <c r="M12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41" s="70"/>
      <c r="O1241" s="77" t="s">
        <v>2367</v>
      </c>
      <c r="P1241" s="79">
        <v>44067.728460648148</v>
      </c>
      <c r="Q1241" s="77" t="s">
        <v>2894</v>
      </c>
      <c r="R1241" s="80" t="s">
        <v>3854</v>
      </c>
      <c r="S1241" s="77" t="s">
        <v>4267</v>
      </c>
      <c r="T1241" s="77"/>
      <c r="U1241" s="79">
        <v>44067.728460648148</v>
      </c>
      <c r="V1241" s="80" t="s">
        <v>4963</v>
      </c>
      <c r="W1241" s="77"/>
      <c r="X1241" s="77"/>
      <c r="Y1241" s="83" t="s">
        <v>6963</v>
      </c>
      <c r="Z1241" s="83" t="s">
        <v>8495</v>
      </c>
    </row>
    <row r="1242" spans="1:26" x14ac:dyDescent="0.25">
      <c r="A1242" s="62" t="s">
        <v>715</v>
      </c>
      <c r="B1242" s="62" t="s">
        <v>2118</v>
      </c>
      <c r="C1242" s="63"/>
      <c r="D1242" s="64"/>
      <c r="E1242" s="65"/>
      <c r="F1242" s="66"/>
      <c r="G1242" s="63"/>
      <c r="H1242" s="67"/>
      <c r="I1242" s="68"/>
      <c r="J1242" s="68"/>
      <c r="K1242" s="34"/>
      <c r="L1242" s="75">
        <v>1242</v>
      </c>
      <c r="M12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42" s="70"/>
      <c r="O1242" s="77" t="s">
        <v>2367</v>
      </c>
      <c r="P1242" s="79">
        <v>44067.728460648148</v>
      </c>
      <c r="Q1242" s="77" t="s">
        <v>2894</v>
      </c>
      <c r="R1242" s="80" t="s">
        <v>3854</v>
      </c>
      <c r="S1242" s="77" t="s">
        <v>4267</v>
      </c>
      <c r="T1242" s="77"/>
      <c r="U1242" s="79">
        <v>44067.728460648148</v>
      </c>
      <c r="V1242" s="80" t="s">
        <v>4963</v>
      </c>
      <c r="W1242" s="77"/>
      <c r="X1242" s="77"/>
      <c r="Y1242" s="83" t="s">
        <v>6963</v>
      </c>
      <c r="Z1242" s="83" t="s">
        <v>8495</v>
      </c>
    </row>
    <row r="1243" spans="1:26" x14ac:dyDescent="0.25">
      <c r="A1243" s="62" t="s">
        <v>715</v>
      </c>
      <c r="B1243" s="62" t="s">
        <v>2119</v>
      </c>
      <c r="C1243" s="63"/>
      <c r="D1243" s="64"/>
      <c r="E1243" s="65"/>
      <c r="F1243" s="66"/>
      <c r="G1243" s="63"/>
      <c r="H1243" s="67"/>
      <c r="I1243" s="68"/>
      <c r="J1243" s="68"/>
      <c r="K1243" s="34"/>
      <c r="L1243" s="75">
        <v>1243</v>
      </c>
      <c r="M12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43" s="70"/>
      <c r="O1243" s="77" t="s">
        <v>2367</v>
      </c>
      <c r="P1243" s="79">
        <v>44067.728460648148</v>
      </c>
      <c r="Q1243" s="77" t="s">
        <v>2894</v>
      </c>
      <c r="R1243" s="80" t="s">
        <v>3854</v>
      </c>
      <c r="S1243" s="77" t="s">
        <v>4267</v>
      </c>
      <c r="T1243" s="77"/>
      <c r="U1243" s="79">
        <v>44067.728460648148</v>
      </c>
      <c r="V1243" s="80" t="s">
        <v>4963</v>
      </c>
      <c r="W1243" s="77"/>
      <c r="X1243" s="77"/>
      <c r="Y1243" s="83" t="s">
        <v>6963</v>
      </c>
      <c r="Z1243" s="83" t="s">
        <v>8495</v>
      </c>
    </row>
    <row r="1244" spans="1:26" x14ac:dyDescent="0.25">
      <c r="A1244" s="62" t="s">
        <v>715</v>
      </c>
      <c r="B1244" s="62" t="s">
        <v>2120</v>
      </c>
      <c r="C1244" s="63"/>
      <c r="D1244" s="64"/>
      <c r="E1244" s="65"/>
      <c r="F1244" s="66"/>
      <c r="G1244" s="63"/>
      <c r="H1244" s="67"/>
      <c r="I1244" s="68"/>
      <c r="J1244" s="68"/>
      <c r="K1244" s="34"/>
      <c r="L1244" s="75">
        <v>1244</v>
      </c>
      <c r="M12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44" s="70"/>
      <c r="O1244" s="77" t="s">
        <v>2367</v>
      </c>
      <c r="P1244" s="79">
        <v>44067.728460648148</v>
      </c>
      <c r="Q1244" s="77" t="s">
        <v>2894</v>
      </c>
      <c r="R1244" s="80" t="s">
        <v>3854</v>
      </c>
      <c r="S1244" s="77" t="s">
        <v>4267</v>
      </c>
      <c r="T1244" s="77"/>
      <c r="U1244" s="79">
        <v>44067.728460648148</v>
      </c>
      <c r="V1244" s="80" t="s">
        <v>4963</v>
      </c>
      <c r="W1244" s="77"/>
      <c r="X1244" s="77"/>
      <c r="Y1244" s="83" t="s">
        <v>6963</v>
      </c>
      <c r="Z1244" s="83" t="s">
        <v>8495</v>
      </c>
    </row>
    <row r="1245" spans="1:26" x14ac:dyDescent="0.25">
      <c r="A1245" s="62" t="s">
        <v>715</v>
      </c>
      <c r="B1245" s="62" t="s">
        <v>2121</v>
      </c>
      <c r="C1245" s="63"/>
      <c r="D1245" s="64"/>
      <c r="E1245" s="65"/>
      <c r="F1245" s="66"/>
      <c r="G1245" s="63"/>
      <c r="H1245" s="67"/>
      <c r="I1245" s="68"/>
      <c r="J1245" s="68"/>
      <c r="K1245" s="34"/>
      <c r="L1245" s="75">
        <v>1245</v>
      </c>
      <c r="M12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45" s="70"/>
      <c r="O1245" s="77" t="s">
        <v>2366</v>
      </c>
      <c r="P1245" s="79">
        <v>44067.728460648148</v>
      </c>
      <c r="Q1245" s="77" t="s">
        <v>2894</v>
      </c>
      <c r="R1245" s="80" t="s">
        <v>3854</v>
      </c>
      <c r="S1245" s="77" t="s">
        <v>4267</v>
      </c>
      <c r="T1245" s="77"/>
      <c r="U1245" s="79">
        <v>44067.728460648148</v>
      </c>
      <c r="V1245" s="80" t="s">
        <v>4963</v>
      </c>
      <c r="W1245" s="77"/>
      <c r="X1245" s="77"/>
      <c r="Y1245" s="83" t="s">
        <v>6963</v>
      </c>
      <c r="Z1245" s="83" t="s">
        <v>8495</v>
      </c>
    </row>
    <row r="1246" spans="1:26" x14ac:dyDescent="0.25">
      <c r="A1246" s="62" t="s">
        <v>716</v>
      </c>
      <c r="B1246" s="62" t="s">
        <v>2122</v>
      </c>
      <c r="C1246" s="63"/>
      <c r="D1246" s="64"/>
      <c r="E1246" s="65"/>
      <c r="F1246" s="66"/>
      <c r="G1246" s="63"/>
      <c r="H1246" s="67"/>
      <c r="I1246" s="68"/>
      <c r="J1246" s="68"/>
      <c r="K1246" s="34"/>
      <c r="L1246" s="75">
        <v>1246</v>
      </c>
      <c r="M12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46" s="70"/>
      <c r="O1246" s="77" t="s">
        <v>2366</v>
      </c>
      <c r="P1246" s="79">
        <v>44067.733472222222</v>
      </c>
      <c r="Q1246" s="77" t="s">
        <v>2895</v>
      </c>
      <c r="R1246" s="80" t="s">
        <v>3855</v>
      </c>
      <c r="S1246" s="77" t="s">
        <v>4267</v>
      </c>
      <c r="T1246" s="77"/>
      <c r="U1246" s="79">
        <v>44067.733472222222</v>
      </c>
      <c r="V1246" s="80" t="s">
        <v>4964</v>
      </c>
      <c r="W1246" s="77"/>
      <c r="X1246" s="77"/>
      <c r="Y1246" s="83" t="s">
        <v>6964</v>
      </c>
      <c r="Z1246" s="83" t="s">
        <v>8496</v>
      </c>
    </row>
    <row r="1247" spans="1:26" x14ac:dyDescent="0.25">
      <c r="A1247" s="62" t="s">
        <v>717</v>
      </c>
      <c r="B1247" s="62" t="s">
        <v>2072</v>
      </c>
      <c r="C1247" s="63"/>
      <c r="D1247" s="64"/>
      <c r="E1247" s="65"/>
      <c r="F1247" s="66"/>
      <c r="G1247" s="63"/>
      <c r="H1247" s="67"/>
      <c r="I1247" s="68"/>
      <c r="J1247" s="68"/>
      <c r="K1247" s="34"/>
      <c r="L1247" s="75">
        <v>1247</v>
      </c>
      <c r="M12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47" s="70"/>
      <c r="O1247" s="77" t="s">
        <v>2366</v>
      </c>
      <c r="P1247" s="79">
        <v>44067.734131944446</v>
      </c>
      <c r="Q1247" s="77" t="s">
        <v>2896</v>
      </c>
      <c r="R1247" s="80" t="s">
        <v>3856</v>
      </c>
      <c r="S1247" s="77" t="s">
        <v>4267</v>
      </c>
      <c r="T1247" s="77"/>
      <c r="U1247" s="79">
        <v>44067.734131944446</v>
      </c>
      <c r="V1247" s="80" t="s">
        <v>4965</v>
      </c>
      <c r="W1247" s="77"/>
      <c r="X1247" s="77"/>
      <c r="Y1247" s="83" t="s">
        <v>6965</v>
      </c>
      <c r="Z1247" s="83" t="s">
        <v>8488</v>
      </c>
    </row>
    <row r="1248" spans="1:26" x14ac:dyDescent="0.25">
      <c r="A1248" s="62" t="s">
        <v>718</v>
      </c>
      <c r="B1248" s="62" t="s">
        <v>2123</v>
      </c>
      <c r="C1248" s="63"/>
      <c r="D1248" s="64"/>
      <c r="E1248" s="65"/>
      <c r="F1248" s="66"/>
      <c r="G1248" s="63"/>
      <c r="H1248" s="67"/>
      <c r="I1248" s="68"/>
      <c r="J1248" s="68"/>
      <c r="K1248" s="34"/>
      <c r="L1248" s="75">
        <v>1248</v>
      </c>
      <c r="M12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48" s="70"/>
      <c r="O1248" s="77" t="s">
        <v>2367</v>
      </c>
      <c r="P1248" s="79">
        <v>44067.131793981483</v>
      </c>
      <c r="Q1248" s="77" t="s">
        <v>2897</v>
      </c>
      <c r="R1248" s="80" t="s">
        <v>3857</v>
      </c>
      <c r="S1248" s="77" t="s">
        <v>4267</v>
      </c>
      <c r="T1248" s="77"/>
      <c r="U1248" s="79">
        <v>44067.131793981483</v>
      </c>
      <c r="V1248" s="80" t="s">
        <v>4966</v>
      </c>
      <c r="W1248" s="77"/>
      <c r="X1248" s="77"/>
      <c r="Y1248" s="83" t="s">
        <v>6966</v>
      </c>
      <c r="Z1248" s="83" t="s">
        <v>8497</v>
      </c>
    </row>
    <row r="1249" spans="1:26" x14ac:dyDescent="0.25">
      <c r="A1249" s="62" t="s">
        <v>718</v>
      </c>
      <c r="B1249" s="62" t="s">
        <v>633</v>
      </c>
      <c r="C1249" s="63"/>
      <c r="D1249" s="64"/>
      <c r="E1249" s="65"/>
      <c r="F1249" s="66"/>
      <c r="G1249" s="63"/>
      <c r="H1249" s="67"/>
      <c r="I1249" s="68"/>
      <c r="J1249" s="68"/>
      <c r="K1249" s="34"/>
      <c r="L1249" s="75">
        <v>1249</v>
      </c>
      <c r="M12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49" s="70"/>
      <c r="O1249" s="77" t="s">
        <v>2366</v>
      </c>
      <c r="P1249" s="79">
        <v>44067.131793981483</v>
      </c>
      <c r="Q1249" s="77" t="s">
        <v>2897</v>
      </c>
      <c r="R1249" s="80" t="s">
        <v>3857</v>
      </c>
      <c r="S1249" s="77" t="s">
        <v>4267</v>
      </c>
      <c r="T1249" s="77"/>
      <c r="U1249" s="79">
        <v>44067.131793981483</v>
      </c>
      <c r="V1249" s="80" t="s">
        <v>4966</v>
      </c>
      <c r="W1249" s="77"/>
      <c r="X1249" s="77"/>
      <c r="Y1249" s="83" t="s">
        <v>6966</v>
      </c>
      <c r="Z1249" s="83" t="s">
        <v>8497</v>
      </c>
    </row>
    <row r="1250" spans="1:26" x14ac:dyDescent="0.25">
      <c r="A1250" s="62" t="s">
        <v>718</v>
      </c>
      <c r="B1250" s="62" t="s">
        <v>2124</v>
      </c>
      <c r="C1250" s="63"/>
      <c r="D1250" s="64"/>
      <c r="E1250" s="65"/>
      <c r="F1250" s="66"/>
      <c r="G1250" s="63"/>
      <c r="H1250" s="67"/>
      <c r="I1250" s="68"/>
      <c r="J1250" s="68"/>
      <c r="K1250" s="34"/>
      <c r="L1250" s="75">
        <v>1250</v>
      </c>
      <c r="M12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50" s="70"/>
      <c r="O1250" s="77" t="s">
        <v>2367</v>
      </c>
      <c r="P1250" s="79">
        <v>44067.73474537037</v>
      </c>
      <c r="Q1250" s="77" t="s">
        <v>2898</v>
      </c>
      <c r="R1250" s="80" t="s">
        <v>3858</v>
      </c>
      <c r="S1250" s="77" t="s">
        <v>4267</v>
      </c>
      <c r="T1250" s="77"/>
      <c r="U1250" s="79">
        <v>44067.73474537037</v>
      </c>
      <c r="V1250" s="80" t="s">
        <v>4967</v>
      </c>
      <c r="W1250" s="77"/>
      <c r="X1250" s="77"/>
      <c r="Y1250" s="83" t="s">
        <v>6967</v>
      </c>
      <c r="Z1250" s="83" t="s">
        <v>8498</v>
      </c>
    </row>
    <row r="1251" spans="1:26" x14ac:dyDescent="0.25">
      <c r="A1251" s="62" t="s">
        <v>718</v>
      </c>
      <c r="B1251" s="62" t="s">
        <v>2125</v>
      </c>
      <c r="C1251" s="63"/>
      <c r="D1251" s="64"/>
      <c r="E1251" s="65"/>
      <c r="F1251" s="66"/>
      <c r="G1251" s="63"/>
      <c r="H1251" s="67"/>
      <c r="I1251" s="68"/>
      <c r="J1251" s="68"/>
      <c r="K1251" s="34"/>
      <c r="L1251" s="75">
        <v>1251</v>
      </c>
      <c r="M12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51" s="70"/>
      <c r="O1251" s="77" t="s">
        <v>2366</v>
      </c>
      <c r="P1251" s="79">
        <v>44067.73474537037</v>
      </c>
      <c r="Q1251" s="77" t="s">
        <v>2898</v>
      </c>
      <c r="R1251" s="80" t="s">
        <v>3858</v>
      </c>
      <c r="S1251" s="77" t="s">
        <v>4267</v>
      </c>
      <c r="T1251" s="77"/>
      <c r="U1251" s="79">
        <v>44067.73474537037</v>
      </c>
      <c r="V1251" s="80" t="s">
        <v>4967</v>
      </c>
      <c r="W1251" s="77"/>
      <c r="X1251" s="77"/>
      <c r="Y1251" s="83" t="s">
        <v>6967</v>
      </c>
      <c r="Z1251" s="83" t="s">
        <v>8498</v>
      </c>
    </row>
    <row r="1252" spans="1:26" x14ac:dyDescent="0.25">
      <c r="A1252" s="62" t="s">
        <v>719</v>
      </c>
      <c r="B1252" s="62" t="s">
        <v>2126</v>
      </c>
      <c r="C1252" s="63"/>
      <c r="D1252" s="64"/>
      <c r="E1252" s="65"/>
      <c r="F1252" s="66"/>
      <c r="G1252" s="63"/>
      <c r="H1252" s="67"/>
      <c r="I1252" s="68"/>
      <c r="J1252" s="68"/>
      <c r="K1252" s="34"/>
      <c r="L1252" s="75">
        <v>1252</v>
      </c>
      <c r="M12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52" s="70"/>
      <c r="O1252" s="77" t="s">
        <v>2366</v>
      </c>
      <c r="P1252" s="79">
        <v>44067.746365740742</v>
      </c>
      <c r="Q1252" s="77" t="s">
        <v>2899</v>
      </c>
      <c r="R1252" s="80" t="s">
        <v>3859</v>
      </c>
      <c r="S1252" s="77" t="s">
        <v>4267</v>
      </c>
      <c r="T1252" s="77"/>
      <c r="U1252" s="79">
        <v>44067.746365740742</v>
      </c>
      <c r="V1252" s="80" t="s">
        <v>4968</v>
      </c>
      <c r="W1252" s="77"/>
      <c r="X1252" s="77"/>
      <c r="Y1252" s="83" t="s">
        <v>6968</v>
      </c>
      <c r="Z1252" s="83" t="s">
        <v>8499</v>
      </c>
    </row>
    <row r="1253" spans="1:26" x14ac:dyDescent="0.25">
      <c r="A1253" s="62" t="s">
        <v>720</v>
      </c>
      <c r="B1253" s="62" t="s">
        <v>720</v>
      </c>
      <c r="C1253" s="63"/>
      <c r="D1253" s="64"/>
      <c r="E1253" s="65"/>
      <c r="F1253" s="66"/>
      <c r="G1253" s="63"/>
      <c r="H1253" s="67"/>
      <c r="I1253" s="68"/>
      <c r="J1253" s="68"/>
      <c r="K1253" s="34"/>
      <c r="L1253" s="75">
        <v>1253</v>
      </c>
      <c r="M12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53" s="70"/>
      <c r="O1253" s="77" t="s">
        <v>178</v>
      </c>
      <c r="P1253" s="79">
        <v>44067.739108796297</v>
      </c>
      <c r="Q1253" s="77" t="s">
        <v>2900</v>
      </c>
      <c r="R1253" s="80" t="s">
        <v>3860</v>
      </c>
      <c r="S1253" s="77" t="s">
        <v>4267</v>
      </c>
      <c r="T1253" s="77"/>
      <c r="U1253" s="79">
        <v>44067.739108796297</v>
      </c>
      <c r="V1253" s="80" t="s">
        <v>4969</v>
      </c>
      <c r="W1253" s="77"/>
      <c r="X1253" s="77"/>
      <c r="Y1253" s="83" t="s">
        <v>6969</v>
      </c>
      <c r="Z1253" s="77"/>
    </row>
    <row r="1254" spans="1:26" x14ac:dyDescent="0.25">
      <c r="A1254" s="62" t="s">
        <v>721</v>
      </c>
      <c r="B1254" s="62" t="s">
        <v>720</v>
      </c>
      <c r="C1254" s="63"/>
      <c r="D1254" s="64"/>
      <c r="E1254" s="65"/>
      <c r="F1254" s="66"/>
      <c r="G1254" s="63"/>
      <c r="H1254" s="67"/>
      <c r="I1254" s="68"/>
      <c r="J1254" s="68"/>
      <c r="K1254" s="34"/>
      <c r="L1254" s="75">
        <v>1254</v>
      </c>
      <c r="M12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54" s="70"/>
      <c r="O1254" s="77" t="s">
        <v>2367</v>
      </c>
      <c r="P1254" s="79">
        <v>44067.753472222219</v>
      </c>
      <c r="Q1254" s="77" t="s">
        <v>2901</v>
      </c>
      <c r="R1254" s="77"/>
      <c r="S1254" s="77"/>
      <c r="T1254" s="77"/>
      <c r="U1254" s="79">
        <v>44067.753472222219</v>
      </c>
      <c r="V1254" s="80" t="s">
        <v>4970</v>
      </c>
      <c r="W1254" s="77"/>
      <c r="X1254" s="77"/>
      <c r="Y1254" s="83" t="s">
        <v>6970</v>
      </c>
      <c r="Z1254" s="77"/>
    </row>
    <row r="1255" spans="1:26" x14ac:dyDescent="0.25">
      <c r="A1255" s="62" t="s">
        <v>722</v>
      </c>
      <c r="B1255" s="62" t="s">
        <v>722</v>
      </c>
      <c r="C1255" s="63"/>
      <c r="D1255" s="64"/>
      <c r="E1255" s="65"/>
      <c r="F1255" s="66"/>
      <c r="G1255" s="63"/>
      <c r="H1255" s="67"/>
      <c r="I1255" s="68"/>
      <c r="J1255" s="68"/>
      <c r="K1255" s="34"/>
      <c r="L1255" s="75">
        <v>1255</v>
      </c>
      <c r="M12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55" s="70"/>
      <c r="O1255" s="77" t="s">
        <v>178</v>
      </c>
      <c r="P1255" s="79">
        <v>44067.757002314815</v>
      </c>
      <c r="Q1255" s="77" t="s">
        <v>2902</v>
      </c>
      <c r="R1255" s="80" t="s">
        <v>3861</v>
      </c>
      <c r="S1255" s="77" t="s">
        <v>4267</v>
      </c>
      <c r="T1255" s="77"/>
      <c r="U1255" s="79">
        <v>44067.757002314815</v>
      </c>
      <c r="V1255" s="80" t="s">
        <v>4971</v>
      </c>
      <c r="W1255" s="77"/>
      <c r="X1255" s="77"/>
      <c r="Y1255" s="83" t="s">
        <v>6971</v>
      </c>
      <c r="Z1255" s="77"/>
    </row>
    <row r="1256" spans="1:26" x14ac:dyDescent="0.25">
      <c r="A1256" s="62" t="s">
        <v>723</v>
      </c>
      <c r="B1256" s="62" t="s">
        <v>723</v>
      </c>
      <c r="C1256" s="63"/>
      <c r="D1256" s="64"/>
      <c r="E1256" s="65"/>
      <c r="F1256" s="66"/>
      <c r="G1256" s="63"/>
      <c r="H1256" s="67"/>
      <c r="I1256" s="68"/>
      <c r="J1256" s="68"/>
      <c r="K1256" s="34"/>
      <c r="L1256" s="75">
        <v>1256</v>
      </c>
      <c r="M12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56" s="70"/>
      <c r="O1256" s="77" t="s">
        <v>178</v>
      </c>
      <c r="P1256" s="79">
        <v>44067.792002314818</v>
      </c>
      <c r="Q1256" s="77" t="s">
        <v>2903</v>
      </c>
      <c r="R1256" s="80" t="s">
        <v>3862</v>
      </c>
      <c r="S1256" s="77" t="s">
        <v>4267</v>
      </c>
      <c r="T1256" s="77"/>
      <c r="U1256" s="79">
        <v>44067.792002314818</v>
      </c>
      <c r="V1256" s="80" t="s">
        <v>4972</v>
      </c>
      <c r="W1256" s="77"/>
      <c r="X1256" s="77"/>
      <c r="Y1256" s="83" t="s">
        <v>6972</v>
      </c>
      <c r="Z1256" s="83" t="s">
        <v>8500</v>
      </c>
    </row>
    <row r="1257" spans="1:26" x14ac:dyDescent="0.25">
      <c r="A1257" s="62" t="s">
        <v>724</v>
      </c>
      <c r="B1257" s="62" t="s">
        <v>724</v>
      </c>
      <c r="C1257" s="63"/>
      <c r="D1257" s="64"/>
      <c r="E1257" s="65"/>
      <c r="F1257" s="66"/>
      <c r="G1257" s="63"/>
      <c r="H1257" s="67"/>
      <c r="I1257" s="68"/>
      <c r="J1257" s="68"/>
      <c r="K1257" s="34"/>
      <c r="L1257" s="75">
        <v>1257</v>
      </c>
      <c r="M12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57" s="70"/>
      <c r="O1257" s="77" t="s">
        <v>178</v>
      </c>
      <c r="P1257" s="79">
        <v>44067.7656712963</v>
      </c>
      <c r="Q1257" s="77" t="s">
        <v>2904</v>
      </c>
      <c r="R1257" s="80" t="s">
        <v>3863</v>
      </c>
      <c r="S1257" s="77" t="s">
        <v>4267</v>
      </c>
      <c r="T1257" s="77" t="s">
        <v>4275</v>
      </c>
      <c r="U1257" s="79">
        <v>44067.7656712963</v>
      </c>
      <c r="V1257" s="80" t="s">
        <v>4973</v>
      </c>
      <c r="W1257" s="77"/>
      <c r="X1257" s="77"/>
      <c r="Y1257" s="83" t="s">
        <v>6973</v>
      </c>
      <c r="Z1257" s="77"/>
    </row>
    <row r="1258" spans="1:26" x14ac:dyDescent="0.25">
      <c r="A1258" s="62" t="s">
        <v>725</v>
      </c>
      <c r="B1258" s="62" t="s">
        <v>724</v>
      </c>
      <c r="C1258" s="63"/>
      <c r="D1258" s="64"/>
      <c r="E1258" s="65"/>
      <c r="F1258" s="66"/>
      <c r="G1258" s="63"/>
      <c r="H1258" s="67"/>
      <c r="I1258" s="68"/>
      <c r="J1258" s="68"/>
      <c r="K1258" s="34"/>
      <c r="L1258" s="75">
        <v>1258</v>
      </c>
      <c r="M12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58" s="70"/>
      <c r="O1258" s="77" t="s">
        <v>2367</v>
      </c>
      <c r="P1258" s="79">
        <v>44067.795428240737</v>
      </c>
      <c r="Q1258" s="77" t="s">
        <v>2905</v>
      </c>
      <c r="R1258" s="77"/>
      <c r="S1258" s="77"/>
      <c r="T1258" s="77" t="s">
        <v>4275</v>
      </c>
      <c r="U1258" s="79">
        <v>44067.795428240737</v>
      </c>
      <c r="V1258" s="80" t="s">
        <v>4974</v>
      </c>
      <c r="W1258" s="77"/>
      <c r="X1258" s="77"/>
      <c r="Y1258" s="83" t="s">
        <v>6974</v>
      </c>
      <c r="Z1258" s="77"/>
    </row>
    <row r="1259" spans="1:26" x14ac:dyDescent="0.25">
      <c r="A1259" s="62" t="s">
        <v>726</v>
      </c>
      <c r="B1259" s="62" t="s">
        <v>2127</v>
      </c>
      <c r="C1259" s="63"/>
      <c r="D1259" s="64"/>
      <c r="E1259" s="65"/>
      <c r="F1259" s="66"/>
      <c r="G1259" s="63"/>
      <c r="H1259" s="67"/>
      <c r="I1259" s="68"/>
      <c r="J1259" s="68"/>
      <c r="K1259" s="34"/>
      <c r="L1259" s="75">
        <v>1259</v>
      </c>
      <c r="M12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59" s="70"/>
      <c r="O1259" s="77" t="s">
        <v>2367</v>
      </c>
      <c r="P1259" s="79">
        <v>44067.799409722225</v>
      </c>
      <c r="Q1259" s="77" t="s">
        <v>2906</v>
      </c>
      <c r="R1259" s="80" t="s">
        <v>3864</v>
      </c>
      <c r="S1259" s="77" t="s">
        <v>4267</v>
      </c>
      <c r="T1259" s="77"/>
      <c r="U1259" s="79">
        <v>44067.799409722225</v>
      </c>
      <c r="V1259" s="80" t="s">
        <v>4975</v>
      </c>
      <c r="W1259" s="77"/>
      <c r="X1259" s="77"/>
      <c r="Y1259" s="83" t="s">
        <v>6975</v>
      </c>
      <c r="Z1259" s="83" t="s">
        <v>8501</v>
      </c>
    </row>
    <row r="1260" spans="1:26" x14ac:dyDescent="0.25">
      <c r="A1260" s="62" t="s">
        <v>726</v>
      </c>
      <c r="B1260" s="62" t="s">
        <v>2128</v>
      </c>
      <c r="C1260" s="63"/>
      <c r="D1260" s="64"/>
      <c r="E1260" s="65"/>
      <c r="F1260" s="66"/>
      <c r="G1260" s="63"/>
      <c r="H1260" s="67"/>
      <c r="I1260" s="68"/>
      <c r="J1260" s="68"/>
      <c r="K1260" s="34"/>
      <c r="L1260" s="75">
        <v>1260</v>
      </c>
      <c r="M12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60" s="70"/>
      <c r="O1260" s="77" t="s">
        <v>2366</v>
      </c>
      <c r="P1260" s="79">
        <v>44067.799409722225</v>
      </c>
      <c r="Q1260" s="77" t="s">
        <v>2906</v>
      </c>
      <c r="R1260" s="80" t="s">
        <v>3864</v>
      </c>
      <c r="S1260" s="77" t="s">
        <v>4267</v>
      </c>
      <c r="T1260" s="77"/>
      <c r="U1260" s="79">
        <v>44067.799409722225</v>
      </c>
      <c r="V1260" s="80" t="s">
        <v>4975</v>
      </c>
      <c r="W1260" s="77"/>
      <c r="X1260" s="77"/>
      <c r="Y1260" s="83" t="s">
        <v>6975</v>
      </c>
      <c r="Z1260" s="83" t="s">
        <v>8501</v>
      </c>
    </row>
    <row r="1261" spans="1:26" x14ac:dyDescent="0.25">
      <c r="A1261" s="62" t="s">
        <v>727</v>
      </c>
      <c r="B1261" s="62" t="s">
        <v>2129</v>
      </c>
      <c r="C1261" s="63"/>
      <c r="D1261" s="64"/>
      <c r="E1261" s="65"/>
      <c r="F1261" s="66"/>
      <c r="G1261" s="63"/>
      <c r="H1261" s="67"/>
      <c r="I1261" s="68"/>
      <c r="J1261" s="68"/>
      <c r="K1261" s="34"/>
      <c r="L1261" s="75">
        <v>1261</v>
      </c>
      <c r="M12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61" s="70"/>
      <c r="O1261" s="77" t="s">
        <v>2367</v>
      </c>
      <c r="P1261" s="79">
        <v>44067.803657407407</v>
      </c>
      <c r="Q1261" s="77" t="s">
        <v>2907</v>
      </c>
      <c r="R1261" s="77"/>
      <c r="S1261" s="77"/>
      <c r="T1261" s="77"/>
      <c r="U1261" s="79">
        <v>44067.803657407407</v>
      </c>
      <c r="V1261" s="80" t="s">
        <v>4976</v>
      </c>
      <c r="W1261" s="77"/>
      <c r="X1261" s="77"/>
      <c r="Y1261" s="83" t="s">
        <v>6976</v>
      </c>
      <c r="Z1261" s="83" t="s">
        <v>8502</v>
      </c>
    </row>
    <row r="1262" spans="1:26" x14ac:dyDescent="0.25">
      <c r="A1262" s="62" t="s">
        <v>727</v>
      </c>
      <c r="B1262" s="62" t="s">
        <v>2130</v>
      </c>
      <c r="C1262" s="63"/>
      <c r="D1262" s="64"/>
      <c r="E1262" s="65"/>
      <c r="F1262" s="66"/>
      <c r="G1262" s="63"/>
      <c r="H1262" s="67"/>
      <c r="I1262" s="68"/>
      <c r="J1262" s="68"/>
      <c r="K1262" s="34"/>
      <c r="L1262" s="75">
        <v>1262</v>
      </c>
      <c r="M12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62" s="70"/>
      <c r="O1262" s="77" t="s">
        <v>2366</v>
      </c>
      <c r="P1262" s="79">
        <v>44067.803657407407</v>
      </c>
      <c r="Q1262" s="77" t="s">
        <v>2907</v>
      </c>
      <c r="R1262" s="77"/>
      <c r="S1262" s="77"/>
      <c r="T1262" s="77"/>
      <c r="U1262" s="79">
        <v>44067.803657407407</v>
      </c>
      <c r="V1262" s="80" t="s">
        <v>4976</v>
      </c>
      <c r="W1262" s="77"/>
      <c r="X1262" s="77"/>
      <c r="Y1262" s="83" t="s">
        <v>6976</v>
      </c>
      <c r="Z1262" s="83" t="s">
        <v>8502</v>
      </c>
    </row>
    <row r="1263" spans="1:26" x14ac:dyDescent="0.25">
      <c r="A1263" s="62" t="s">
        <v>728</v>
      </c>
      <c r="B1263" s="62" t="s">
        <v>2131</v>
      </c>
      <c r="C1263" s="63"/>
      <c r="D1263" s="64"/>
      <c r="E1263" s="65"/>
      <c r="F1263" s="66"/>
      <c r="G1263" s="63"/>
      <c r="H1263" s="67"/>
      <c r="I1263" s="68"/>
      <c r="J1263" s="68"/>
      <c r="K1263" s="34"/>
      <c r="L1263" s="75">
        <v>1263</v>
      </c>
      <c r="M12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63" s="70"/>
      <c r="O1263" s="77" t="s">
        <v>2366</v>
      </c>
      <c r="P1263" s="79">
        <v>44067.806805555556</v>
      </c>
      <c r="Q1263" s="77" t="s">
        <v>2908</v>
      </c>
      <c r="R1263" s="80" t="s">
        <v>3865</v>
      </c>
      <c r="S1263" s="77" t="s">
        <v>4267</v>
      </c>
      <c r="T1263" s="77"/>
      <c r="U1263" s="79">
        <v>44067.806805555556</v>
      </c>
      <c r="V1263" s="80" t="s">
        <v>4977</v>
      </c>
      <c r="W1263" s="77"/>
      <c r="X1263" s="77"/>
      <c r="Y1263" s="83" t="s">
        <v>6977</v>
      </c>
      <c r="Z1263" s="83" t="s">
        <v>8503</v>
      </c>
    </row>
    <row r="1264" spans="1:26" x14ac:dyDescent="0.25">
      <c r="A1264" s="62" t="s">
        <v>729</v>
      </c>
      <c r="B1264" s="62" t="s">
        <v>2024</v>
      </c>
      <c r="C1264" s="63"/>
      <c r="D1264" s="64"/>
      <c r="E1264" s="65"/>
      <c r="F1264" s="66"/>
      <c r="G1264" s="63"/>
      <c r="H1264" s="67"/>
      <c r="I1264" s="68"/>
      <c r="J1264" s="68"/>
      <c r="K1264" s="34"/>
      <c r="L1264" s="75">
        <v>1264</v>
      </c>
      <c r="M12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64" s="70"/>
      <c r="O1264" s="77" t="s">
        <v>2367</v>
      </c>
      <c r="P1264" s="79">
        <v>44066.970057870371</v>
      </c>
      <c r="Q1264" s="77" t="s">
        <v>2909</v>
      </c>
      <c r="R1264" s="80" t="s">
        <v>3866</v>
      </c>
      <c r="S1264" s="77" t="s">
        <v>4267</v>
      </c>
      <c r="T1264" s="77"/>
      <c r="U1264" s="79">
        <v>44066.970057870371</v>
      </c>
      <c r="V1264" s="80" t="s">
        <v>4978</v>
      </c>
      <c r="W1264" s="77"/>
      <c r="X1264" s="77"/>
      <c r="Y1264" s="83" t="s">
        <v>6978</v>
      </c>
      <c r="Z1264" s="77"/>
    </row>
    <row r="1265" spans="1:26" x14ac:dyDescent="0.25">
      <c r="A1265" s="62" t="s">
        <v>730</v>
      </c>
      <c r="B1265" s="62" t="s">
        <v>2024</v>
      </c>
      <c r="C1265" s="63"/>
      <c r="D1265" s="64"/>
      <c r="E1265" s="65"/>
      <c r="F1265" s="66"/>
      <c r="G1265" s="63"/>
      <c r="H1265" s="67"/>
      <c r="I1265" s="68"/>
      <c r="J1265" s="68"/>
      <c r="K1265" s="34"/>
      <c r="L1265" s="75">
        <v>1265</v>
      </c>
      <c r="M12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65" s="70"/>
      <c r="O1265" s="77" t="s">
        <v>2367</v>
      </c>
      <c r="P1265" s="79">
        <v>44067.827453703707</v>
      </c>
      <c r="Q1265" s="77" t="s">
        <v>2704</v>
      </c>
      <c r="R1265" s="77"/>
      <c r="S1265" s="77"/>
      <c r="T1265" s="77"/>
      <c r="U1265" s="79">
        <v>44067.827453703707</v>
      </c>
      <c r="V1265" s="80" t="s">
        <v>4979</v>
      </c>
      <c r="W1265" s="77"/>
      <c r="X1265" s="77"/>
      <c r="Y1265" s="83" t="s">
        <v>6979</v>
      </c>
      <c r="Z1265" s="77"/>
    </row>
    <row r="1266" spans="1:26" x14ac:dyDescent="0.25">
      <c r="A1266" s="62" t="s">
        <v>730</v>
      </c>
      <c r="B1266" s="62" t="s">
        <v>729</v>
      </c>
      <c r="C1266" s="63"/>
      <c r="D1266" s="64"/>
      <c r="E1266" s="65"/>
      <c r="F1266" s="66"/>
      <c r="G1266" s="63"/>
      <c r="H1266" s="67"/>
      <c r="I1266" s="68"/>
      <c r="J1266" s="68"/>
      <c r="K1266" s="34"/>
      <c r="L1266" s="75">
        <v>1266</v>
      </c>
      <c r="M12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66" s="70"/>
      <c r="O1266" s="77" t="s">
        <v>2367</v>
      </c>
      <c r="P1266" s="79">
        <v>44067.827453703707</v>
      </c>
      <c r="Q1266" s="77" t="s">
        <v>2704</v>
      </c>
      <c r="R1266" s="77"/>
      <c r="S1266" s="77"/>
      <c r="T1266" s="77"/>
      <c r="U1266" s="79">
        <v>44067.827453703707</v>
      </c>
      <c r="V1266" s="80" t="s">
        <v>4979</v>
      </c>
      <c r="W1266" s="77"/>
      <c r="X1266" s="77"/>
      <c r="Y1266" s="83" t="s">
        <v>6979</v>
      </c>
      <c r="Z1266" s="77"/>
    </row>
    <row r="1267" spans="1:26" x14ac:dyDescent="0.25">
      <c r="A1267" s="62" t="s">
        <v>731</v>
      </c>
      <c r="B1267" s="62" t="s">
        <v>2132</v>
      </c>
      <c r="C1267" s="63"/>
      <c r="D1267" s="64"/>
      <c r="E1267" s="65"/>
      <c r="F1267" s="66"/>
      <c r="G1267" s="63"/>
      <c r="H1267" s="67"/>
      <c r="I1267" s="68"/>
      <c r="J1267" s="68"/>
      <c r="K1267" s="34"/>
      <c r="L1267" s="75">
        <v>1267</v>
      </c>
      <c r="M12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67" s="70"/>
      <c r="O1267" s="77" t="s">
        <v>2366</v>
      </c>
      <c r="P1267" s="79">
        <v>44067.874490740738</v>
      </c>
      <c r="Q1267" s="77" t="s">
        <v>2910</v>
      </c>
      <c r="R1267" s="80" t="s">
        <v>3867</v>
      </c>
      <c r="S1267" s="77" t="s">
        <v>4267</v>
      </c>
      <c r="T1267" s="77"/>
      <c r="U1267" s="79">
        <v>44067.874490740738</v>
      </c>
      <c r="V1267" s="80" t="s">
        <v>4980</v>
      </c>
      <c r="W1267" s="77"/>
      <c r="X1267" s="77"/>
      <c r="Y1267" s="83" t="s">
        <v>6980</v>
      </c>
      <c r="Z1267" s="83" t="s">
        <v>8504</v>
      </c>
    </row>
    <row r="1268" spans="1:26" x14ac:dyDescent="0.25">
      <c r="A1268" s="62" t="s">
        <v>731</v>
      </c>
      <c r="B1268" s="62" t="s">
        <v>2133</v>
      </c>
      <c r="C1268" s="63"/>
      <c r="D1268" s="64"/>
      <c r="E1268" s="65"/>
      <c r="F1268" s="66"/>
      <c r="G1268" s="63"/>
      <c r="H1268" s="67"/>
      <c r="I1268" s="68"/>
      <c r="J1268" s="68"/>
      <c r="K1268" s="34"/>
      <c r="L1268" s="75">
        <v>1268</v>
      </c>
      <c r="M12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68" s="70"/>
      <c r="O1268" s="77" t="s">
        <v>2366</v>
      </c>
      <c r="P1268" s="79">
        <v>44067.8746875</v>
      </c>
      <c r="Q1268" s="77" t="s">
        <v>2911</v>
      </c>
      <c r="R1268" s="80" t="s">
        <v>3868</v>
      </c>
      <c r="S1268" s="77" t="s">
        <v>4267</v>
      </c>
      <c r="T1268" s="77"/>
      <c r="U1268" s="79">
        <v>44067.8746875</v>
      </c>
      <c r="V1268" s="80" t="s">
        <v>4981</v>
      </c>
      <c r="W1268" s="77"/>
      <c r="X1268" s="77"/>
      <c r="Y1268" s="83" t="s">
        <v>6981</v>
      </c>
      <c r="Z1268" s="83" t="s">
        <v>8505</v>
      </c>
    </row>
    <row r="1269" spans="1:26" x14ac:dyDescent="0.25">
      <c r="A1269" s="62" t="s">
        <v>732</v>
      </c>
      <c r="B1269" s="62" t="s">
        <v>733</v>
      </c>
      <c r="C1269" s="63"/>
      <c r="D1269" s="64"/>
      <c r="E1269" s="65"/>
      <c r="F1269" s="66"/>
      <c r="G1269" s="63"/>
      <c r="H1269" s="67"/>
      <c r="I1269" s="68"/>
      <c r="J1269" s="68"/>
      <c r="K1269" s="34"/>
      <c r="L1269" s="75">
        <v>1269</v>
      </c>
      <c r="M12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69" s="70"/>
      <c r="O1269" s="77" t="s">
        <v>2366</v>
      </c>
      <c r="P1269" s="79">
        <v>44067.676516203705</v>
      </c>
      <c r="Q1269" s="77" t="s">
        <v>2912</v>
      </c>
      <c r="R1269" s="80" t="s">
        <v>3869</v>
      </c>
      <c r="S1269" s="77" t="s">
        <v>4267</v>
      </c>
      <c r="T1269" s="77"/>
      <c r="U1269" s="79">
        <v>44067.676516203705</v>
      </c>
      <c r="V1269" s="80" t="s">
        <v>4982</v>
      </c>
      <c r="W1269" s="77"/>
      <c r="X1269" s="77"/>
      <c r="Y1269" s="83" t="s">
        <v>6982</v>
      </c>
      <c r="Z1269" s="83" t="s">
        <v>7092</v>
      </c>
    </row>
    <row r="1270" spans="1:26" x14ac:dyDescent="0.25">
      <c r="A1270" s="62" t="s">
        <v>733</v>
      </c>
      <c r="B1270" s="62" t="s">
        <v>732</v>
      </c>
      <c r="C1270" s="63"/>
      <c r="D1270" s="64"/>
      <c r="E1270" s="65"/>
      <c r="F1270" s="66"/>
      <c r="G1270" s="63"/>
      <c r="H1270" s="67"/>
      <c r="I1270" s="68"/>
      <c r="J1270" s="68"/>
      <c r="K1270" s="34"/>
      <c r="L1270" s="75">
        <v>1270</v>
      </c>
      <c r="M12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70" s="70"/>
      <c r="O1270" s="77" t="s">
        <v>2366</v>
      </c>
      <c r="P1270" s="79">
        <v>44067.676631944443</v>
      </c>
      <c r="Q1270" s="77" t="s">
        <v>2913</v>
      </c>
      <c r="R1270" s="80" t="s">
        <v>3870</v>
      </c>
      <c r="S1270" s="77" t="s">
        <v>4267</v>
      </c>
      <c r="T1270" s="77"/>
      <c r="U1270" s="79">
        <v>44067.676631944443</v>
      </c>
      <c r="V1270" s="80" t="s">
        <v>4983</v>
      </c>
      <c r="W1270" s="77"/>
      <c r="X1270" s="77"/>
      <c r="Y1270" s="83" t="s">
        <v>6983</v>
      </c>
      <c r="Z1270" s="83" t="s">
        <v>6982</v>
      </c>
    </row>
    <row r="1271" spans="1:26" x14ac:dyDescent="0.25">
      <c r="A1271" s="62" t="s">
        <v>734</v>
      </c>
      <c r="B1271" s="62" t="s">
        <v>2134</v>
      </c>
      <c r="C1271" s="63"/>
      <c r="D1271" s="64"/>
      <c r="E1271" s="65"/>
      <c r="F1271" s="66"/>
      <c r="G1271" s="63"/>
      <c r="H1271" s="67"/>
      <c r="I1271" s="68"/>
      <c r="J1271" s="68"/>
      <c r="K1271" s="34"/>
      <c r="L1271" s="75">
        <v>1271</v>
      </c>
      <c r="M12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71" s="70"/>
      <c r="O1271" s="77" t="s">
        <v>2366</v>
      </c>
      <c r="P1271" s="79">
        <v>44067.912094907406</v>
      </c>
      <c r="Q1271" s="77" t="s">
        <v>2914</v>
      </c>
      <c r="R1271" s="77"/>
      <c r="S1271" s="77"/>
      <c r="T1271" s="77"/>
      <c r="U1271" s="79">
        <v>44067.912094907406</v>
      </c>
      <c r="V1271" s="80" t="s">
        <v>4984</v>
      </c>
      <c r="W1271" s="77"/>
      <c r="X1271" s="77"/>
      <c r="Y1271" s="83" t="s">
        <v>6984</v>
      </c>
      <c r="Z1271" s="83" t="s">
        <v>8506</v>
      </c>
    </row>
    <row r="1272" spans="1:26" x14ac:dyDescent="0.25">
      <c r="A1272" s="62" t="s">
        <v>735</v>
      </c>
      <c r="B1272" s="62" t="s">
        <v>2135</v>
      </c>
      <c r="C1272" s="63"/>
      <c r="D1272" s="64"/>
      <c r="E1272" s="65"/>
      <c r="F1272" s="66"/>
      <c r="G1272" s="63"/>
      <c r="H1272" s="67"/>
      <c r="I1272" s="68"/>
      <c r="J1272" s="68"/>
      <c r="K1272" s="34"/>
      <c r="L1272" s="75">
        <v>1272</v>
      </c>
      <c r="M12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72" s="70"/>
      <c r="O1272" s="77" t="s">
        <v>2366</v>
      </c>
      <c r="P1272" s="79">
        <v>44067.913564814815</v>
      </c>
      <c r="Q1272" s="77" t="s">
        <v>2915</v>
      </c>
      <c r="R1272" s="77"/>
      <c r="S1272" s="77"/>
      <c r="T1272" s="77"/>
      <c r="U1272" s="79">
        <v>44067.913564814815</v>
      </c>
      <c r="V1272" s="80" t="s">
        <v>4985</v>
      </c>
      <c r="W1272" s="77"/>
      <c r="X1272" s="77"/>
      <c r="Y1272" s="83" t="s">
        <v>6985</v>
      </c>
      <c r="Z1272" s="83" t="s">
        <v>8507</v>
      </c>
    </row>
    <row r="1273" spans="1:26" x14ac:dyDescent="0.25">
      <c r="A1273" s="62" t="s">
        <v>736</v>
      </c>
      <c r="B1273" s="62" t="s">
        <v>1842</v>
      </c>
      <c r="C1273" s="63"/>
      <c r="D1273" s="64"/>
      <c r="E1273" s="65"/>
      <c r="F1273" s="66"/>
      <c r="G1273" s="63"/>
      <c r="H1273" s="67"/>
      <c r="I1273" s="68"/>
      <c r="J1273" s="68"/>
      <c r="K1273" s="34"/>
      <c r="L1273" s="75">
        <v>1273</v>
      </c>
      <c r="M12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73" s="70"/>
      <c r="O1273" s="77" t="s">
        <v>2366</v>
      </c>
      <c r="P1273" s="79">
        <v>44066.059166666666</v>
      </c>
      <c r="Q1273" s="77" t="s">
        <v>2916</v>
      </c>
      <c r="R1273" s="80" t="s">
        <v>3871</v>
      </c>
      <c r="S1273" s="77" t="s">
        <v>4267</v>
      </c>
      <c r="T1273" s="77"/>
      <c r="U1273" s="79">
        <v>44066.059166666666</v>
      </c>
      <c r="V1273" s="80" t="s">
        <v>4986</v>
      </c>
      <c r="W1273" s="77"/>
      <c r="X1273" s="77"/>
      <c r="Y1273" s="83" t="s">
        <v>6986</v>
      </c>
      <c r="Z1273" s="83" t="s">
        <v>8346</v>
      </c>
    </row>
    <row r="1274" spans="1:26" x14ac:dyDescent="0.25">
      <c r="A1274" s="62" t="s">
        <v>736</v>
      </c>
      <c r="B1274" s="62" t="s">
        <v>1842</v>
      </c>
      <c r="C1274" s="63"/>
      <c r="D1274" s="64"/>
      <c r="E1274" s="65"/>
      <c r="F1274" s="66"/>
      <c r="G1274" s="63"/>
      <c r="H1274" s="67"/>
      <c r="I1274" s="68"/>
      <c r="J1274" s="68"/>
      <c r="K1274" s="34"/>
      <c r="L1274" s="75">
        <v>1274</v>
      </c>
      <c r="M12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74" s="70"/>
      <c r="O1274" s="77" t="s">
        <v>2366</v>
      </c>
      <c r="P1274" s="79">
        <v>44067.946979166663</v>
      </c>
      <c r="Q1274" s="77" t="s">
        <v>2917</v>
      </c>
      <c r="R1274" s="80" t="s">
        <v>3872</v>
      </c>
      <c r="S1274" s="77" t="s">
        <v>4267</v>
      </c>
      <c r="T1274" s="77"/>
      <c r="U1274" s="79">
        <v>44067.946979166663</v>
      </c>
      <c r="V1274" s="80" t="s">
        <v>4987</v>
      </c>
      <c r="W1274" s="77"/>
      <c r="X1274" s="77"/>
      <c r="Y1274" s="83" t="s">
        <v>6987</v>
      </c>
      <c r="Z1274" s="83" t="s">
        <v>8508</v>
      </c>
    </row>
    <row r="1275" spans="1:26" x14ac:dyDescent="0.25">
      <c r="A1275" s="62" t="s">
        <v>737</v>
      </c>
      <c r="B1275" s="62" t="s">
        <v>2136</v>
      </c>
      <c r="C1275" s="63"/>
      <c r="D1275" s="64"/>
      <c r="E1275" s="65"/>
      <c r="F1275" s="66"/>
      <c r="G1275" s="63"/>
      <c r="H1275" s="67"/>
      <c r="I1275" s="68"/>
      <c r="J1275" s="68"/>
      <c r="K1275" s="34"/>
      <c r="L1275" s="75">
        <v>1275</v>
      </c>
      <c r="M12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75" s="70"/>
      <c r="O1275" s="77" t="s">
        <v>2366</v>
      </c>
      <c r="P1275" s="79">
        <v>44067.948784722219</v>
      </c>
      <c r="Q1275" s="77" t="s">
        <v>2918</v>
      </c>
      <c r="R1275" s="80" t="s">
        <v>3873</v>
      </c>
      <c r="S1275" s="77" t="s">
        <v>4267</v>
      </c>
      <c r="T1275" s="77"/>
      <c r="U1275" s="79">
        <v>44067.948784722219</v>
      </c>
      <c r="V1275" s="80" t="s">
        <v>4988</v>
      </c>
      <c r="W1275" s="77"/>
      <c r="X1275" s="77"/>
      <c r="Y1275" s="83" t="s">
        <v>6988</v>
      </c>
      <c r="Z1275" s="83" t="s">
        <v>8509</v>
      </c>
    </row>
    <row r="1276" spans="1:26" x14ac:dyDescent="0.25">
      <c r="A1276" s="62" t="s">
        <v>738</v>
      </c>
      <c r="B1276" s="62" t="s">
        <v>738</v>
      </c>
      <c r="C1276" s="63"/>
      <c r="D1276" s="64"/>
      <c r="E1276" s="65"/>
      <c r="F1276" s="66"/>
      <c r="G1276" s="63"/>
      <c r="H1276" s="67"/>
      <c r="I1276" s="68"/>
      <c r="J1276" s="68"/>
      <c r="K1276" s="34"/>
      <c r="L1276" s="75">
        <v>1276</v>
      </c>
      <c r="M12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76" s="70"/>
      <c r="O1276" s="77" t="s">
        <v>178</v>
      </c>
      <c r="P1276" s="79">
        <v>44067.996238425927</v>
      </c>
      <c r="Q1276" s="77" t="s">
        <v>2919</v>
      </c>
      <c r="R1276" s="80" t="s">
        <v>3874</v>
      </c>
      <c r="S1276" s="77" t="s">
        <v>4267</v>
      </c>
      <c r="T1276" s="77"/>
      <c r="U1276" s="79">
        <v>44067.996238425927</v>
      </c>
      <c r="V1276" s="80" t="s">
        <v>4989</v>
      </c>
      <c r="W1276" s="77"/>
      <c r="X1276" s="77"/>
      <c r="Y1276" s="83" t="s">
        <v>6989</v>
      </c>
      <c r="Z1276" s="77"/>
    </row>
    <row r="1277" spans="1:26" x14ac:dyDescent="0.25">
      <c r="A1277" s="62" t="s">
        <v>739</v>
      </c>
      <c r="B1277" s="62" t="s">
        <v>2137</v>
      </c>
      <c r="C1277" s="63"/>
      <c r="D1277" s="64"/>
      <c r="E1277" s="65"/>
      <c r="F1277" s="66"/>
      <c r="G1277" s="63"/>
      <c r="H1277" s="67"/>
      <c r="I1277" s="68"/>
      <c r="J1277" s="68"/>
      <c r="K1277" s="34"/>
      <c r="L1277" s="75">
        <v>1277</v>
      </c>
      <c r="M12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77" s="70"/>
      <c r="O1277" s="77" t="s">
        <v>2367</v>
      </c>
      <c r="P1277" s="79">
        <v>44067.997499999998</v>
      </c>
      <c r="Q1277" s="77" t="s">
        <v>2920</v>
      </c>
      <c r="R1277" s="80" t="s">
        <v>3875</v>
      </c>
      <c r="S1277" s="77" t="s">
        <v>4267</v>
      </c>
      <c r="T1277" s="77"/>
      <c r="U1277" s="79">
        <v>44067.997499999998</v>
      </c>
      <c r="V1277" s="80" t="s">
        <v>4990</v>
      </c>
      <c r="W1277" s="77"/>
      <c r="X1277" s="77"/>
      <c r="Y1277" s="83" t="s">
        <v>6990</v>
      </c>
      <c r="Z1277" s="83" t="s">
        <v>8510</v>
      </c>
    </row>
    <row r="1278" spans="1:26" x14ac:dyDescent="0.25">
      <c r="A1278" s="62" t="s">
        <v>739</v>
      </c>
      <c r="B1278" s="62" t="s">
        <v>2138</v>
      </c>
      <c r="C1278" s="63"/>
      <c r="D1278" s="64"/>
      <c r="E1278" s="65"/>
      <c r="F1278" s="66"/>
      <c r="G1278" s="63"/>
      <c r="H1278" s="67"/>
      <c r="I1278" s="68"/>
      <c r="J1278" s="68"/>
      <c r="K1278" s="34"/>
      <c r="L1278" s="75">
        <v>1278</v>
      </c>
      <c r="M12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78" s="70"/>
      <c r="O1278" s="77" t="s">
        <v>2366</v>
      </c>
      <c r="P1278" s="79">
        <v>44067.997499999998</v>
      </c>
      <c r="Q1278" s="77" t="s">
        <v>2920</v>
      </c>
      <c r="R1278" s="80" t="s">
        <v>3875</v>
      </c>
      <c r="S1278" s="77" t="s">
        <v>4267</v>
      </c>
      <c r="T1278" s="77"/>
      <c r="U1278" s="79">
        <v>44067.997499999998</v>
      </c>
      <c r="V1278" s="80" t="s">
        <v>4990</v>
      </c>
      <c r="W1278" s="77"/>
      <c r="X1278" s="77"/>
      <c r="Y1278" s="83" t="s">
        <v>6990</v>
      </c>
      <c r="Z1278" s="83" t="s">
        <v>8510</v>
      </c>
    </row>
    <row r="1279" spans="1:26" x14ac:dyDescent="0.25">
      <c r="A1279" s="62" t="s">
        <v>740</v>
      </c>
      <c r="B1279" s="62" t="s">
        <v>740</v>
      </c>
      <c r="C1279" s="63"/>
      <c r="D1279" s="64"/>
      <c r="E1279" s="65"/>
      <c r="F1279" s="66"/>
      <c r="G1279" s="63"/>
      <c r="H1279" s="67"/>
      <c r="I1279" s="68"/>
      <c r="J1279" s="68"/>
      <c r="K1279" s="34"/>
      <c r="L1279" s="75">
        <v>1279</v>
      </c>
      <c r="M12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79" s="70"/>
      <c r="O1279" s="77" t="s">
        <v>178</v>
      </c>
      <c r="P1279" s="79">
        <v>44068.003831018519</v>
      </c>
      <c r="Q1279" s="77" t="s">
        <v>2921</v>
      </c>
      <c r="R1279" s="80" t="s">
        <v>3876</v>
      </c>
      <c r="S1279" s="77" t="s">
        <v>4267</v>
      </c>
      <c r="T1279" s="77"/>
      <c r="U1279" s="79">
        <v>44068.003831018519</v>
      </c>
      <c r="V1279" s="80" t="s">
        <v>4991</v>
      </c>
      <c r="W1279" s="77"/>
      <c r="X1279" s="77"/>
      <c r="Y1279" s="83" t="s">
        <v>6991</v>
      </c>
      <c r="Z1279" s="77"/>
    </row>
    <row r="1280" spans="1:26" x14ac:dyDescent="0.25">
      <c r="A1280" s="62" t="s">
        <v>741</v>
      </c>
      <c r="B1280" s="62" t="s">
        <v>740</v>
      </c>
      <c r="C1280" s="63"/>
      <c r="D1280" s="64"/>
      <c r="E1280" s="65"/>
      <c r="F1280" s="66"/>
      <c r="G1280" s="63"/>
      <c r="H1280" s="67"/>
      <c r="I1280" s="68"/>
      <c r="J1280" s="68"/>
      <c r="K1280" s="34"/>
      <c r="L1280" s="75">
        <v>1280</v>
      </c>
      <c r="M12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80" s="70"/>
      <c r="O1280" s="77" t="s">
        <v>2367</v>
      </c>
      <c r="P1280" s="79">
        <v>44068.005787037036</v>
      </c>
      <c r="Q1280" s="77" t="s">
        <v>2922</v>
      </c>
      <c r="R1280" s="77"/>
      <c r="S1280" s="77"/>
      <c r="T1280" s="77"/>
      <c r="U1280" s="79">
        <v>44068.005787037036</v>
      </c>
      <c r="V1280" s="80" t="s">
        <v>4992</v>
      </c>
      <c r="W1280" s="77"/>
      <c r="X1280" s="77"/>
      <c r="Y1280" s="83" t="s">
        <v>6992</v>
      </c>
      <c r="Z1280" s="77"/>
    </row>
    <row r="1281" spans="1:26" x14ac:dyDescent="0.25">
      <c r="A1281" s="62" t="s">
        <v>742</v>
      </c>
      <c r="B1281" s="62" t="s">
        <v>1842</v>
      </c>
      <c r="C1281" s="63"/>
      <c r="D1281" s="64"/>
      <c r="E1281" s="65"/>
      <c r="F1281" s="66"/>
      <c r="G1281" s="63"/>
      <c r="H1281" s="67"/>
      <c r="I1281" s="68"/>
      <c r="J1281" s="68"/>
      <c r="K1281" s="34"/>
      <c r="L1281" s="75">
        <v>1281</v>
      </c>
      <c r="M12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81" s="70"/>
      <c r="O1281" s="77" t="s">
        <v>2366</v>
      </c>
      <c r="P1281" s="79">
        <v>44068.043090277781</v>
      </c>
      <c r="Q1281" s="77" t="s">
        <v>2923</v>
      </c>
      <c r="R1281" s="80" t="s">
        <v>3877</v>
      </c>
      <c r="S1281" s="77" t="s">
        <v>4267</v>
      </c>
      <c r="T1281" s="77"/>
      <c r="U1281" s="79">
        <v>44068.043090277781</v>
      </c>
      <c r="V1281" s="80" t="s">
        <v>4993</v>
      </c>
      <c r="W1281" s="77"/>
      <c r="X1281" s="77"/>
      <c r="Y1281" s="83" t="s">
        <v>6993</v>
      </c>
      <c r="Z1281" s="83" t="s">
        <v>8508</v>
      </c>
    </row>
    <row r="1282" spans="1:26" x14ac:dyDescent="0.25">
      <c r="A1282" s="62" t="s">
        <v>743</v>
      </c>
      <c r="B1282" s="62" t="s">
        <v>1998</v>
      </c>
      <c r="C1282" s="63"/>
      <c r="D1282" s="64"/>
      <c r="E1282" s="65"/>
      <c r="F1282" s="66"/>
      <c r="G1282" s="63"/>
      <c r="H1282" s="67"/>
      <c r="I1282" s="68"/>
      <c r="J1282" s="68"/>
      <c r="K1282" s="34"/>
      <c r="L1282" s="75">
        <v>1282</v>
      </c>
      <c r="M12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82" s="70"/>
      <c r="O1282" s="77" t="s">
        <v>2366</v>
      </c>
      <c r="P1282" s="79">
        <v>44066.871261574073</v>
      </c>
      <c r="Q1282" s="77" t="s">
        <v>2924</v>
      </c>
      <c r="R1282" s="80" t="s">
        <v>3878</v>
      </c>
      <c r="S1282" s="77" t="s">
        <v>4267</v>
      </c>
      <c r="T1282" s="77"/>
      <c r="U1282" s="79">
        <v>44066.871261574073</v>
      </c>
      <c r="V1282" s="80" t="s">
        <v>4994</v>
      </c>
      <c r="W1282" s="77"/>
      <c r="X1282" s="77"/>
      <c r="Y1282" s="83" t="s">
        <v>6994</v>
      </c>
      <c r="Z1282" s="83" t="s">
        <v>8511</v>
      </c>
    </row>
    <row r="1283" spans="1:26" x14ac:dyDescent="0.25">
      <c r="A1283" s="62" t="s">
        <v>744</v>
      </c>
      <c r="B1283" s="62" t="s">
        <v>1998</v>
      </c>
      <c r="C1283" s="63"/>
      <c r="D1283" s="64"/>
      <c r="E1283" s="65"/>
      <c r="F1283" s="66"/>
      <c r="G1283" s="63"/>
      <c r="H1283" s="67"/>
      <c r="I1283" s="68"/>
      <c r="J1283" s="68"/>
      <c r="K1283" s="34"/>
      <c r="L1283" s="75">
        <v>1283</v>
      </c>
      <c r="M12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83" s="70"/>
      <c r="O1283" s="77" t="s">
        <v>2366</v>
      </c>
      <c r="P1283" s="79">
        <v>44066.871122685188</v>
      </c>
      <c r="Q1283" s="77" t="s">
        <v>2925</v>
      </c>
      <c r="R1283" s="80" t="s">
        <v>3879</v>
      </c>
      <c r="S1283" s="77" t="s">
        <v>4267</v>
      </c>
      <c r="T1283" s="77"/>
      <c r="U1283" s="79">
        <v>44066.871122685188</v>
      </c>
      <c r="V1283" s="80" t="s">
        <v>4995</v>
      </c>
      <c r="W1283" s="77"/>
      <c r="X1283" s="77"/>
      <c r="Y1283" s="83" t="s">
        <v>6995</v>
      </c>
      <c r="Z1283" s="83" t="s">
        <v>8511</v>
      </c>
    </row>
    <row r="1284" spans="1:26" x14ac:dyDescent="0.25">
      <c r="A1284" s="62" t="s">
        <v>745</v>
      </c>
      <c r="B1284" s="62" t="s">
        <v>1941</v>
      </c>
      <c r="C1284" s="63"/>
      <c r="D1284" s="64"/>
      <c r="E1284" s="65"/>
      <c r="F1284" s="66"/>
      <c r="G1284" s="63"/>
      <c r="H1284" s="67"/>
      <c r="I1284" s="68"/>
      <c r="J1284" s="68"/>
      <c r="K1284" s="34"/>
      <c r="L1284" s="75">
        <v>1284</v>
      </c>
      <c r="M12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84" s="70"/>
      <c r="O1284" s="77" t="s">
        <v>2366</v>
      </c>
      <c r="P1284" s="79">
        <v>44068.049340277779</v>
      </c>
      <c r="Q1284" s="77" t="s">
        <v>2926</v>
      </c>
      <c r="R1284" s="80" t="s">
        <v>3880</v>
      </c>
      <c r="S1284" s="77" t="s">
        <v>4267</v>
      </c>
      <c r="T1284" s="77"/>
      <c r="U1284" s="79">
        <v>44068.049340277779</v>
      </c>
      <c r="V1284" s="80" t="s">
        <v>4996</v>
      </c>
      <c r="W1284" s="77"/>
      <c r="X1284" s="77"/>
      <c r="Y1284" s="83" t="s">
        <v>6996</v>
      </c>
      <c r="Z1284" s="83" t="s">
        <v>8512</v>
      </c>
    </row>
    <row r="1285" spans="1:26" x14ac:dyDescent="0.25">
      <c r="A1285" s="62" t="s">
        <v>714</v>
      </c>
      <c r="B1285" s="62" t="s">
        <v>2139</v>
      </c>
      <c r="C1285" s="63"/>
      <c r="D1285" s="64"/>
      <c r="E1285" s="65"/>
      <c r="F1285" s="66"/>
      <c r="G1285" s="63"/>
      <c r="H1285" s="67"/>
      <c r="I1285" s="68"/>
      <c r="J1285" s="68"/>
      <c r="K1285" s="34"/>
      <c r="L1285" s="75">
        <v>1285</v>
      </c>
      <c r="M12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85" s="70"/>
      <c r="O1285" s="77" t="s">
        <v>2366</v>
      </c>
      <c r="P1285" s="79">
        <v>44067.71125</v>
      </c>
      <c r="Q1285" s="77" t="s">
        <v>2927</v>
      </c>
      <c r="R1285" s="80" t="s">
        <v>3881</v>
      </c>
      <c r="S1285" s="77" t="s">
        <v>4267</v>
      </c>
      <c r="T1285" s="77"/>
      <c r="U1285" s="79">
        <v>44067.71125</v>
      </c>
      <c r="V1285" s="80" t="s">
        <v>4997</v>
      </c>
      <c r="W1285" s="77"/>
      <c r="X1285" s="77"/>
      <c r="Y1285" s="83" t="s">
        <v>6997</v>
      </c>
      <c r="Z1285" s="83" t="s">
        <v>8513</v>
      </c>
    </row>
    <row r="1286" spans="1:26" x14ac:dyDescent="0.25">
      <c r="A1286" s="62" t="s">
        <v>746</v>
      </c>
      <c r="B1286" s="62" t="s">
        <v>2139</v>
      </c>
      <c r="C1286" s="63"/>
      <c r="D1286" s="64"/>
      <c r="E1286" s="65"/>
      <c r="F1286" s="66"/>
      <c r="G1286" s="63"/>
      <c r="H1286" s="67"/>
      <c r="I1286" s="68"/>
      <c r="J1286" s="68"/>
      <c r="K1286" s="34"/>
      <c r="L1286" s="75">
        <v>1286</v>
      </c>
      <c r="M12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86" s="70"/>
      <c r="O1286" s="77" t="s">
        <v>2367</v>
      </c>
      <c r="P1286" s="79">
        <v>44068.047592592593</v>
      </c>
      <c r="Q1286" s="77" t="s">
        <v>2928</v>
      </c>
      <c r="R1286" s="80" t="s">
        <v>3882</v>
      </c>
      <c r="S1286" s="77" t="s">
        <v>4267</v>
      </c>
      <c r="T1286" s="77"/>
      <c r="U1286" s="79">
        <v>44068.047592592593</v>
      </c>
      <c r="V1286" s="80" t="s">
        <v>4998</v>
      </c>
      <c r="W1286" s="77"/>
      <c r="X1286" s="77"/>
      <c r="Y1286" s="83" t="s">
        <v>6998</v>
      </c>
      <c r="Z1286" s="83" t="s">
        <v>6997</v>
      </c>
    </row>
    <row r="1287" spans="1:26" x14ac:dyDescent="0.25">
      <c r="A1287" s="62" t="s">
        <v>714</v>
      </c>
      <c r="B1287" s="62" t="s">
        <v>2072</v>
      </c>
      <c r="C1287" s="63"/>
      <c r="D1287" s="64"/>
      <c r="E1287" s="65"/>
      <c r="F1287" s="66"/>
      <c r="G1287" s="63"/>
      <c r="H1287" s="67"/>
      <c r="I1287" s="68"/>
      <c r="J1287" s="68"/>
      <c r="K1287" s="34"/>
      <c r="L1287" s="75">
        <v>1287</v>
      </c>
      <c r="M12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87" s="70"/>
      <c r="O1287" s="77" t="s">
        <v>2367</v>
      </c>
      <c r="P1287" s="79">
        <v>44067.685636574075</v>
      </c>
      <c r="Q1287" s="77" t="s">
        <v>2893</v>
      </c>
      <c r="R1287" s="80" t="s">
        <v>3853</v>
      </c>
      <c r="S1287" s="77" t="s">
        <v>4267</v>
      </c>
      <c r="T1287" s="77"/>
      <c r="U1287" s="79">
        <v>44067.685636574075</v>
      </c>
      <c r="V1287" s="80" t="s">
        <v>4962</v>
      </c>
      <c r="W1287" s="77"/>
      <c r="X1287" s="77"/>
      <c r="Y1287" s="83" t="s">
        <v>6962</v>
      </c>
      <c r="Z1287" s="83" t="s">
        <v>8494</v>
      </c>
    </row>
    <row r="1288" spans="1:26" x14ac:dyDescent="0.25">
      <c r="A1288" s="62" t="s">
        <v>714</v>
      </c>
      <c r="B1288" s="62" t="s">
        <v>835</v>
      </c>
      <c r="C1288" s="63"/>
      <c r="D1288" s="64"/>
      <c r="E1288" s="65"/>
      <c r="F1288" s="66"/>
      <c r="G1288" s="63"/>
      <c r="H1288" s="67"/>
      <c r="I1288" s="68"/>
      <c r="J1288" s="68"/>
      <c r="K1288" s="34"/>
      <c r="L1288" s="75">
        <v>1288</v>
      </c>
      <c r="M12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88" s="70"/>
      <c r="O1288" s="77" t="s">
        <v>2367</v>
      </c>
      <c r="P1288" s="79">
        <v>44067.685636574075</v>
      </c>
      <c r="Q1288" s="77" t="s">
        <v>2893</v>
      </c>
      <c r="R1288" s="80" t="s">
        <v>3853</v>
      </c>
      <c r="S1288" s="77" t="s">
        <v>4267</v>
      </c>
      <c r="T1288" s="77"/>
      <c r="U1288" s="79">
        <v>44067.685636574075</v>
      </c>
      <c r="V1288" s="80" t="s">
        <v>4962</v>
      </c>
      <c r="W1288" s="77"/>
      <c r="X1288" s="77"/>
      <c r="Y1288" s="83" t="s">
        <v>6962</v>
      </c>
      <c r="Z1288" s="83" t="s">
        <v>8494</v>
      </c>
    </row>
    <row r="1289" spans="1:26" x14ac:dyDescent="0.25">
      <c r="A1289" s="62" t="s">
        <v>746</v>
      </c>
      <c r="B1289" s="62" t="s">
        <v>714</v>
      </c>
      <c r="C1289" s="63"/>
      <c r="D1289" s="64"/>
      <c r="E1289" s="65"/>
      <c r="F1289" s="66"/>
      <c r="G1289" s="63"/>
      <c r="H1289" s="67"/>
      <c r="I1289" s="68"/>
      <c r="J1289" s="68"/>
      <c r="K1289" s="34"/>
      <c r="L1289" s="75">
        <v>1289</v>
      </c>
      <c r="M12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89" s="70"/>
      <c r="O1289" s="77" t="s">
        <v>2366</v>
      </c>
      <c r="P1289" s="79">
        <v>44068.047592592593</v>
      </c>
      <c r="Q1289" s="77" t="s">
        <v>2928</v>
      </c>
      <c r="R1289" s="80" t="s">
        <v>3882</v>
      </c>
      <c r="S1289" s="77" t="s">
        <v>4267</v>
      </c>
      <c r="T1289" s="77"/>
      <c r="U1289" s="79">
        <v>44068.047592592593</v>
      </c>
      <c r="V1289" s="80" t="s">
        <v>4998</v>
      </c>
      <c r="W1289" s="77"/>
      <c r="X1289" s="77"/>
      <c r="Y1289" s="83" t="s">
        <v>6998</v>
      </c>
      <c r="Z1289" s="83" t="s">
        <v>6997</v>
      </c>
    </row>
    <row r="1290" spans="1:26" x14ac:dyDescent="0.25">
      <c r="A1290" s="62" t="s">
        <v>747</v>
      </c>
      <c r="B1290" s="62" t="s">
        <v>1941</v>
      </c>
      <c r="C1290" s="63"/>
      <c r="D1290" s="64"/>
      <c r="E1290" s="65"/>
      <c r="F1290" s="66"/>
      <c r="G1290" s="63"/>
      <c r="H1290" s="67"/>
      <c r="I1290" s="68"/>
      <c r="J1290" s="68"/>
      <c r="K1290" s="34"/>
      <c r="L1290" s="75">
        <v>1290</v>
      </c>
      <c r="M12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90" s="70"/>
      <c r="O1290" s="77" t="s">
        <v>2367</v>
      </c>
      <c r="P1290" s="79">
        <v>44068.051689814813</v>
      </c>
      <c r="Q1290" s="77" t="s">
        <v>2929</v>
      </c>
      <c r="R1290" s="80" t="s">
        <v>3883</v>
      </c>
      <c r="S1290" s="77" t="s">
        <v>4267</v>
      </c>
      <c r="T1290" s="77"/>
      <c r="U1290" s="79">
        <v>44068.051689814813</v>
      </c>
      <c r="V1290" s="80" t="s">
        <v>4999</v>
      </c>
      <c r="W1290" s="77"/>
      <c r="X1290" s="77"/>
      <c r="Y1290" s="83" t="s">
        <v>6999</v>
      </c>
      <c r="Z1290" s="83" t="s">
        <v>7231</v>
      </c>
    </row>
    <row r="1291" spans="1:26" x14ac:dyDescent="0.25">
      <c r="A1291" s="62" t="s">
        <v>747</v>
      </c>
      <c r="B1291" s="62" t="s">
        <v>866</v>
      </c>
      <c r="C1291" s="63"/>
      <c r="D1291" s="64"/>
      <c r="E1291" s="65"/>
      <c r="F1291" s="66"/>
      <c r="G1291" s="63"/>
      <c r="H1291" s="67"/>
      <c r="I1291" s="68"/>
      <c r="J1291" s="68"/>
      <c r="K1291" s="34"/>
      <c r="L1291" s="75">
        <v>1291</v>
      </c>
      <c r="M12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91" s="70"/>
      <c r="O1291" s="77" t="s">
        <v>2366</v>
      </c>
      <c r="P1291" s="79">
        <v>44068.051689814813</v>
      </c>
      <c r="Q1291" s="77" t="s">
        <v>2929</v>
      </c>
      <c r="R1291" s="80" t="s">
        <v>3883</v>
      </c>
      <c r="S1291" s="77" t="s">
        <v>4267</v>
      </c>
      <c r="T1291" s="77"/>
      <c r="U1291" s="79">
        <v>44068.051689814813</v>
      </c>
      <c r="V1291" s="80" t="s">
        <v>4999</v>
      </c>
      <c r="W1291" s="77"/>
      <c r="X1291" s="77"/>
      <c r="Y1291" s="83" t="s">
        <v>6999</v>
      </c>
      <c r="Z1291" s="83" t="s">
        <v>7231</v>
      </c>
    </row>
    <row r="1292" spans="1:26" x14ac:dyDescent="0.25">
      <c r="A1292" s="62" t="s">
        <v>748</v>
      </c>
      <c r="B1292" s="62" t="s">
        <v>1941</v>
      </c>
      <c r="C1292" s="63"/>
      <c r="D1292" s="64"/>
      <c r="E1292" s="65"/>
      <c r="F1292" s="66"/>
      <c r="G1292" s="63"/>
      <c r="H1292" s="67"/>
      <c r="I1292" s="68"/>
      <c r="J1292" s="68"/>
      <c r="K1292" s="34"/>
      <c r="L1292" s="75">
        <v>1292</v>
      </c>
      <c r="M12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92" s="70"/>
      <c r="O1292" s="77" t="s">
        <v>2366</v>
      </c>
      <c r="P1292" s="79">
        <v>44068.053472222222</v>
      </c>
      <c r="Q1292" s="77" t="s">
        <v>2930</v>
      </c>
      <c r="R1292" s="80" t="s">
        <v>3884</v>
      </c>
      <c r="S1292" s="77" t="s">
        <v>4267</v>
      </c>
      <c r="T1292" s="77"/>
      <c r="U1292" s="79">
        <v>44068.053472222222</v>
      </c>
      <c r="V1292" s="80" t="s">
        <v>5000</v>
      </c>
      <c r="W1292" s="77"/>
      <c r="X1292" s="77"/>
      <c r="Y1292" s="83" t="s">
        <v>7000</v>
      </c>
      <c r="Z1292" s="83" t="s">
        <v>8512</v>
      </c>
    </row>
    <row r="1293" spans="1:26" x14ac:dyDescent="0.25">
      <c r="A1293" s="62" t="s">
        <v>746</v>
      </c>
      <c r="B1293" s="62" t="s">
        <v>2140</v>
      </c>
      <c r="C1293" s="63"/>
      <c r="D1293" s="64"/>
      <c r="E1293" s="65"/>
      <c r="F1293" s="66"/>
      <c r="G1293" s="63"/>
      <c r="H1293" s="67"/>
      <c r="I1293" s="68"/>
      <c r="J1293" s="68"/>
      <c r="K1293" s="34"/>
      <c r="L1293" s="75">
        <v>1293</v>
      </c>
      <c r="M12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93" s="70"/>
      <c r="O1293" s="77" t="s">
        <v>2367</v>
      </c>
      <c r="P1293" s="79">
        <v>44068.04960648148</v>
      </c>
      <c r="Q1293" s="77" t="s">
        <v>2931</v>
      </c>
      <c r="R1293" s="80" t="s">
        <v>3885</v>
      </c>
      <c r="S1293" s="77" t="s">
        <v>4267</v>
      </c>
      <c r="T1293" s="77"/>
      <c r="U1293" s="79">
        <v>44068.04960648148</v>
      </c>
      <c r="V1293" s="80" t="s">
        <v>5001</v>
      </c>
      <c r="W1293" s="77"/>
      <c r="X1293" s="77"/>
      <c r="Y1293" s="83" t="s">
        <v>7001</v>
      </c>
      <c r="Z1293" s="83" t="s">
        <v>8514</v>
      </c>
    </row>
    <row r="1294" spans="1:26" x14ac:dyDescent="0.25">
      <c r="A1294" s="62" t="s">
        <v>749</v>
      </c>
      <c r="B1294" s="62" t="s">
        <v>2140</v>
      </c>
      <c r="C1294" s="63"/>
      <c r="D1294" s="64"/>
      <c r="E1294" s="65"/>
      <c r="F1294" s="66"/>
      <c r="G1294" s="63"/>
      <c r="H1294" s="67"/>
      <c r="I1294" s="68"/>
      <c r="J1294" s="68"/>
      <c r="K1294" s="34"/>
      <c r="L1294" s="75">
        <v>1294</v>
      </c>
      <c r="M12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94" s="70"/>
      <c r="O1294" s="77" t="s">
        <v>2367</v>
      </c>
      <c r="P1294" s="79">
        <v>44068.058055555557</v>
      </c>
      <c r="Q1294" s="77" t="s">
        <v>2932</v>
      </c>
      <c r="R1294" s="77"/>
      <c r="S1294" s="77"/>
      <c r="T1294" s="77"/>
      <c r="U1294" s="79">
        <v>44068.058055555557</v>
      </c>
      <c r="V1294" s="80" t="s">
        <v>5002</v>
      </c>
      <c r="W1294" s="77"/>
      <c r="X1294" s="77"/>
      <c r="Y1294" s="83" t="s">
        <v>7002</v>
      </c>
      <c r="Z1294" s="77"/>
    </row>
    <row r="1295" spans="1:26" x14ac:dyDescent="0.25">
      <c r="A1295" s="62" t="s">
        <v>746</v>
      </c>
      <c r="B1295" s="62" t="s">
        <v>1941</v>
      </c>
      <c r="C1295" s="63"/>
      <c r="D1295" s="64"/>
      <c r="E1295" s="65"/>
      <c r="F1295" s="66"/>
      <c r="G1295" s="63"/>
      <c r="H1295" s="67"/>
      <c r="I1295" s="68"/>
      <c r="J1295" s="68"/>
      <c r="K1295" s="34"/>
      <c r="L1295" s="75">
        <v>1295</v>
      </c>
      <c r="M12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95" s="70"/>
      <c r="O1295" s="77" t="s">
        <v>2366</v>
      </c>
      <c r="P1295" s="79">
        <v>44068.04960648148</v>
      </c>
      <c r="Q1295" s="77" t="s">
        <v>2931</v>
      </c>
      <c r="R1295" s="80" t="s">
        <v>3885</v>
      </c>
      <c r="S1295" s="77" t="s">
        <v>4267</v>
      </c>
      <c r="T1295" s="77"/>
      <c r="U1295" s="79">
        <v>44068.04960648148</v>
      </c>
      <c r="V1295" s="80" t="s">
        <v>5001</v>
      </c>
      <c r="W1295" s="77"/>
      <c r="X1295" s="77"/>
      <c r="Y1295" s="83" t="s">
        <v>7001</v>
      </c>
      <c r="Z1295" s="83" t="s">
        <v>8514</v>
      </c>
    </row>
    <row r="1296" spans="1:26" x14ac:dyDescent="0.25">
      <c r="A1296" s="62" t="s">
        <v>749</v>
      </c>
      <c r="B1296" s="62" t="s">
        <v>746</v>
      </c>
      <c r="C1296" s="63"/>
      <c r="D1296" s="64"/>
      <c r="E1296" s="65"/>
      <c r="F1296" s="66"/>
      <c r="G1296" s="63"/>
      <c r="H1296" s="67"/>
      <c r="I1296" s="68"/>
      <c r="J1296" s="68"/>
      <c r="K1296" s="34"/>
      <c r="L1296" s="75">
        <v>1296</v>
      </c>
      <c r="M12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96" s="70"/>
      <c r="O1296" s="77" t="s">
        <v>2367</v>
      </c>
      <c r="P1296" s="79">
        <v>44068.058055555557</v>
      </c>
      <c r="Q1296" s="77" t="s">
        <v>2932</v>
      </c>
      <c r="R1296" s="77"/>
      <c r="S1296" s="77"/>
      <c r="T1296" s="77"/>
      <c r="U1296" s="79">
        <v>44068.058055555557</v>
      </c>
      <c r="V1296" s="80" t="s">
        <v>5002</v>
      </c>
      <c r="W1296" s="77"/>
      <c r="X1296" s="77"/>
      <c r="Y1296" s="83" t="s">
        <v>7002</v>
      </c>
      <c r="Z1296" s="77"/>
    </row>
    <row r="1297" spans="1:26" x14ac:dyDescent="0.25">
      <c r="A1297" s="62" t="s">
        <v>749</v>
      </c>
      <c r="B1297" s="62" t="s">
        <v>1941</v>
      </c>
      <c r="C1297" s="63"/>
      <c r="D1297" s="64"/>
      <c r="E1297" s="65"/>
      <c r="F1297" s="66"/>
      <c r="G1297" s="63"/>
      <c r="H1297" s="67"/>
      <c r="I1297" s="68"/>
      <c r="J1297" s="68"/>
      <c r="K1297" s="34"/>
      <c r="L1297" s="75">
        <v>1297</v>
      </c>
      <c r="M12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97" s="70"/>
      <c r="O1297" s="77" t="s">
        <v>2367</v>
      </c>
      <c r="P1297" s="79">
        <v>44068.058055555557</v>
      </c>
      <c r="Q1297" s="77" t="s">
        <v>2932</v>
      </c>
      <c r="R1297" s="77"/>
      <c r="S1297" s="77"/>
      <c r="T1297" s="77"/>
      <c r="U1297" s="79">
        <v>44068.058055555557</v>
      </c>
      <c r="V1297" s="80" t="s">
        <v>5002</v>
      </c>
      <c r="W1297" s="77"/>
      <c r="X1297" s="77"/>
      <c r="Y1297" s="83" t="s">
        <v>7002</v>
      </c>
      <c r="Z1297" s="77"/>
    </row>
    <row r="1298" spans="1:26" x14ac:dyDescent="0.25">
      <c r="A1298" s="62" t="s">
        <v>750</v>
      </c>
      <c r="B1298" s="62" t="s">
        <v>750</v>
      </c>
      <c r="C1298" s="63"/>
      <c r="D1298" s="64"/>
      <c r="E1298" s="65"/>
      <c r="F1298" s="66"/>
      <c r="G1298" s="63"/>
      <c r="H1298" s="67"/>
      <c r="I1298" s="68"/>
      <c r="J1298" s="68"/>
      <c r="K1298" s="34"/>
      <c r="L1298" s="75">
        <v>1298</v>
      </c>
      <c r="M12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98" s="70"/>
      <c r="O1298" s="77" t="s">
        <v>178</v>
      </c>
      <c r="P1298" s="79">
        <v>44067.726458333331</v>
      </c>
      <c r="Q1298" s="77" t="s">
        <v>2933</v>
      </c>
      <c r="R1298" s="80" t="s">
        <v>3886</v>
      </c>
      <c r="S1298" s="77" t="s">
        <v>4267</v>
      </c>
      <c r="T1298" s="77"/>
      <c r="U1298" s="79">
        <v>44067.726458333331</v>
      </c>
      <c r="V1298" s="80" t="s">
        <v>5003</v>
      </c>
      <c r="W1298" s="77"/>
      <c r="X1298" s="77"/>
      <c r="Y1298" s="83" t="s">
        <v>7003</v>
      </c>
      <c r="Z1298" s="83" t="s">
        <v>8515</v>
      </c>
    </row>
    <row r="1299" spans="1:26" x14ac:dyDescent="0.25">
      <c r="A1299" s="62" t="s">
        <v>751</v>
      </c>
      <c r="B1299" s="62" t="s">
        <v>750</v>
      </c>
      <c r="C1299" s="63"/>
      <c r="D1299" s="64"/>
      <c r="E1299" s="65"/>
      <c r="F1299" s="66"/>
      <c r="G1299" s="63"/>
      <c r="H1299" s="67"/>
      <c r="I1299" s="68"/>
      <c r="J1299" s="68"/>
      <c r="K1299" s="34"/>
      <c r="L1299" s="75">
        <v>1299</v>
      </c>
      <c r="M12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299" s="70"/>
      <c r="O1299" s="77" t="s">
        <v>2367</v>
      </c>
      <c r="P1299" s="79">
        <v>44068.079525462963</v>
      </c>
      <c r="Q1299" s="77" t="s">
        <v>2934</v>
      </c>
      <c r="R1299" s="77"/>
      <c r="S1299" s="77"/>
      <c r="T1299" s="77"/>
      <c r="U1299" s="79">
        <v>44068.079525462963</v>
      </c>
      <c r="V1299" s="80" t="s">
        <v>5004</v>
      </c>
      <c r="W1299" s="77"/>
      <c r="X1299" s="77"/>
      <c r="Y1299" s="83" t="s">
        <v>7004</v>
      </c>
      <c r="Z1299" s="77"/>
    </row>
    <row r="1300" spans="1:26" x14ac:dyDescent="0.25">
      <c r="A1300" s="62" t="s">
        <v>752</v>
      </c>
      <c r="B1300" s="62" t="s">
        <v>2141</v>
      </c>
      <c r="C1300" s="63"/>
      <c r="D1300" s="64"/>
      <c r="E1300" s="65"/>
      <c r="F1300" s="66"/>
      <c r="G1300" s="63"/>
      <c r="H1300" s="67"/>
      <c r="I1300" s="68"/>
      <c r="J1300" s="68"/>
      <c r="K1300" s="34"/>
      <c r="L1300" s="75">
        <v>1300</v>
      </c>
      <c r="M13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00" s="70"/>
      <c r="O1300" s="77" t="s">
        <v>2367</v>
      </c>
      <c r="P1300" s="79">
        <v>44068.081319444442</v>
      </c>
      <c r="Q1300" s="77" t="s">
        <v>2935</v>
      </c>
      <c r="R1300" s="80" t="s">
        <v>3887</v>
      </c>
      <c r="S1300" s="77" t="s">
        <v>4267</v>
      </c>
      <c r="T1300" s="77"/>
      <c r="U1300" s="79">
        <v>44068.081319444442</v>
      </c>
      <c r="V1300" s="80" t="s">
        <v>5005</v>
      </c>
      <c r="W1300" s="77"/>
      <c r="X1300" s="77"/>
      <c r="Y1300" s="83" t="s">
        <v>7005</v>
      </c>
      <c r="Z1300" s="83" t="s">
        <v>8516</v>
      </c>
    </row>
    <row r="1301" spans="1:26" x14ac:dyDescent="0.25">
      <c r="A1301" s="62" t="s">
        <v>752</v>
      </c>
      <c r="B1301" s="62" t="s">
        <v>2142</v>
      </c>
      <c r="C1301" s="63"/>
      <c r="D1301" s="64"/>
      <c r="E1301" s="65"/>
      <c r="F1301" s="66"/>
      <c r="G1301" s="63"/>
      <c r="H1301" s="67"/>
      <c r="I1301" s="68"/>
      <c r="J1301" s="68"/>
      <c r="K1301" s="34"/>
      <c r="L1301" s="75">
        <v>1301</v>
      </c>
      <c r="M13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01" s="70"/>
      <c r="O1301" s="77" t="s">
        <v>2367</v>
      </c>
      <c r="P1301" s="79">
        <v>44068.081319444442</v>
      </c>
      <c r="Q1301" s="77" t="s">
        <v>2935</v>
      </c>
      <c r="R1301" s="80" t="s">
        <v>3887</v>
      </c>
      <c r="S1301" s="77" t="s">
        <v>4267</v>
      </c>
      <c r="T1301" s="77"/>
      <c r="U1301" s="79">
        <v>44068.081319444442</v>
      </c>
      <c r="V1301" s="80" t="s">
        <v>5005</v>
      </c>
      <c r="W1301" s="77"/>
      <c r="X1301" s="77"/>
      <c r="Y1301" s="83" t="s">
        <v>7005</v>
      </c>
      <c r="Z1301" s="83" t="s">
        <v>8516</v>
      </c>
    </row>
    <row r="1302" spans="1:26" x14ac:dyDescent="0.25">
      <c r="A1302" s="62" t="s">
        <v>752</v>
      </c>
      <c r="B1302" s="62" t="s">
        <v>2143</v>
      </c>
      <c r="C1302" s="63"/>
      <c r="D1302" s="64"/>
      <c r="E1302" s="65"/>
      <c r="F1302" s="66"/>
      <c r="G1302" s="63"/>
      <c r="H1302" s="67"/>
      <c r="I1302" s="68"/>
      <c r="J1302" s="68"/>
      <c r="K1302" s="34"/>
      <c r="L1302" s="75">
        <v>1302</v>
      </c>
      <c r="M13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02" s="70"/>
      <c r="O1302" s="77" t="s">
        <v>2367</v>
      </c>
      <c r="P1302" s="79">
        <v>44068.081319444442</v>
      </c>
      <c r="Q1302" s="77" t="s">
        <v>2935</v>
      </c>
      <c r="R1302" s="80" t="s">
        <v>3887</v>
      </c>
      <c r="S1302" s="77" t="s">
        <v>4267</v>
      </c>
      <c r="T1302" s="77"/>
      <c r="U1302" s="79">
        <v>44068.081319444442</v>
      </c>
      <c r="V1302" s="80" t="s">
        <v>5005</v>
      </c>
      <c r="W1302" s="77"/>
      <c r="X1302" s="77"/>
      <c r="Y1302" s="83" t="s">
        <v>7005</v>
      </c>
      <c r="Z1302" s="83" t="s">
        <v>8516</v>
      </c>
    </row>
    <row r="1303" spans="1:26" x14ac:dyDescent="0.25">
      <c r="A1303" s="62" t="s">
        <v>752</v>
      </c>
      <c r="B1303" s="62" t="s">
        <v>2144</v>
      </c>
      <c r="C1303" s="63"/>
      <c r="D1303" s="64"/>
      <c r="E1303" s="65"/>
      <c r="F1303" s="66"/>
      <c r="G1303" s="63"/>
      <c r="H1303" s="67"/>
      <c r="I1303" s="68"/>
      <c r="J1303" s="68"/>
      <c r="K1303" s="34"/>
      <c r="L1303" s="75">
        <v>1303</v>
      </c>
      <c r="M13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03" s="70"/>
      <c r="O1303" s="77" t="s">
        <v>2367</v>
      </c>
      <c r="P1303" s="79">
        <v>44068.081319444442</v>
      </c>
      <c r="Q1303" s="77" t="s">
        <v>2935</v>
      </c>
      <c r="R1303" s="80" t="s">
        <v>3887</v>
      </c>
      <c r="S1303" s="77" t="s">
        <v>4267</v>
      </c>
      <c r="T1303" s="77"/>
      <c r="U1303" s="79">
        <v>44068.081319444442</v>
      </c>
      <c r="V1303" s="80" t="s">
        <v>5005</v>
      </c>
      <c r="W1303" s="77"/>
      <c r="X1303" s="77"/>
      <c r="Y1303" s="83" t="s">
        <v>7005</v>
      </c>
      <c r="Z1303" s="83" t="s">
        <v>8516</v>
      </c>
    </row>
    <row r="1304" spans="1:26" x14ac:dyDescent="0.25">
      <c r="A1304" s="62" t="s">
        <v>752</v>
      </c>
      <c r="B1304" s="62" t="s">
        <v>2145</v>
      </c>
      <c r="C1304" s="63"/>
      <c r="D1304" s="64"/>
      <c r="E1304" s="65"/>
      <c r="F1304" s="66"/>
      <c r="G1304" s="63"/>
      <c r="H1304" s="67"/>
      <c r="I1304" s="68"/>
      <c r="J1304" s="68"/>
      <c r="K1304" s="34"/>
      <c r="L1304" s="75">
        <v>1304</v>
      </c>
      <c r="M13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04" s="70"/>
      <c r="O1304" s="77" t="s">
        <v>2367</v>
      </c>
      <c r="P1304" s="79">
        <v>44068.081319444442</v>
      </c>
      <c r="Q1304" s="77" t="s">
        <v>2935</v>
      </c>
      <c r="R1304" s="80" t="s">
        <v>3887</v>
      </c>
      <c r="S1304" s="77" t="s">
        <v>4267</v>
      </c>
      <c r="T1304" s="77"/>
      <c r="U1304" s="79">
        <v>44068.081319444442</v>
      </c>
      <c r="V1304" s="80" t="s">
        <v>5005</v>
      </c>
      <c r="W1304" s="77"/>
      <c r="X1304" s="77"/>
      <c r="Y1304" s="83" t="s">
        <v>7005</v>
      </c>
      <c r="Z1304" s="83" t="s">
        <v>8516</v>
      </c>
    </row>
    <row r="1305" spans="1:26" x14ac:dyDescent="0.25">
      <c r="A1305" s="62" t="s">
        <v>752</v>
      </c>
      <c r="B1305" s="62" t="s">
        <v>2146</v>
      </c>
      <c r="C1305" s="63"/>
      <c r="D1305" s="64"/>
      <c r="E1305" s="65"/>
      <c r="F1305" s="66"/>
      <c r="G1305" s="63"/>
      <c r="H1305" s="67"/>
      <c r="I1305" s="68"/>
      <c r="J1305" s="68"/>
      <c r="K1305" s="34"/>
      <c r="L1305" s="75">
        <v>1305</v>
      </c>
      <c r="M13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05" s="70"/>
      <c r="O1305" s="77" t="s">
        <v>2367</v>
      </c>
      <c r="P1305" s="79">
        <v>44068.081319444442</v>
      </c>
      <c r="Q1305" s="77" t="s">
        <v>2935</v>
      </c>
      <c r="R1305" s="80" t="s">
        <v>3887</v>
      </c>
      <c r="S1305" s="77" t="s">
        <v>4267</v>
      </c>
      <c r="T1305" s="77"/>
      <c r="U1305" s="79">
        <v>44068.081319444442</v>
      </c>
      <c r="V1305" s="80" t="s">
        <v>5005</v>
      </c>
      <c r="W1305" s="77"/>
      <c r="X1305" s="77"/>
      <c r="Y1305" s="83" t="s">
        <v>7005</v>
      </c>
      <c r="Z1305" s="83" t="s">
        <v>8516</v>
      </c>
    </row>
    <row r="1306" spans="1:26" x14ac:dyDescent="0.25">
      <c r="A1306" s="62" t="s">
        <v>752</v>
      </c>
      <c r="B1306" s="62" t="s">
        <v>2147</v>
      </c>
      <c r="C1306" s="63"/>
      <c r="D1306" s="64"/>
      <c r="E1306" s="65"/>
      <c r="F1306" s="66"/>
      <c r="G1306" s="63"/>
      <c r="H1306" s="67"/>
      <c r="I1306" s="68"/>
      <c r="J1306" s="68"/>
      <c r="K1306" s="34"/>
      <c r="L1306" s="75">
        <v>1306</v>
      </c>
      <c r="M13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06" s="70"/>
      <c r="O1306" s="77" t="s">
        <v>2367</v>
      </c>
      <c r="P1306" s="79">
        <v>44068.081319444442</v>
      </c>
      <c r="Q1306" s="77" t="s">
        <v>2935</v>
      </c>
      <c r="R1306" s="80" t="s">
        <v>3887</v>
      </c>
      <c r="S1306" s="77" t="s">
        <v>4267</v>
      </c>
      <c r="T1306" s="77"/>
      <c r="U1306" s="79">
        <v>44068.081319444442</v>
      </c>
      <c r="V1306" s="80" t="s">
        <v>5005</v>
      </c>
      <c r="W1306" s="77"/>
      <c r="X1306" s="77"/>
      <c r="Y1306" s="83" t="s">
        <v>7005</v>
      </c>
      <c r="Z1306" s="83" t="s">
        <v>8516</v>
      </c>
    </row>
    <row r="1307" spans="1:26" x14ac:dyDescent="0.25">
      <c r="A1307" s="62" t="s">
        <v>752</v>
      </c>
      <c r="B1307" s="62" t="s">
        <v>2148</v>
      </c>
      <c r="C1307" s="63"/>
      <c r="D1307" s="64"/>
      <c r="E1307" s="65"/>
      <c r="F1307" s="66"/>
      <c r="G1307" s="63"/>
      <c r="H1307" s="67"/>
      <c r="I1307" s="68"/>
      <c r="J1307" s="68"/>
      <c r="K1307" s="34"/>
      <c r="L1307" s="75">
        <v>1307</v>
      </c>
      <c r="M13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07" s="70"/>
      <c r="O1307" s="77" t="s">
        <v>2366</v>
      </c>
      <c r="P1307" s="79">
        <v>44068.081319444442</v>
      </c>
      <c r="Q1307" s="77" t="s">
        <v>2935</v>
      </c>
      <c r="R1307" s="80" t="s">
        <v>3887</v>
      </c>
      <c r="S1307" s="77" t="s">
        <v>4267</v>
      </c>
      <c r="T1307" s="77"/>
      <c r="U1307" s="79">
        <v>44068.081319444442</v>
      </c>
      <c r="V1307" s="80" t="s">
        <v>5005</v>
      </c>
      <c r="W1307" s="77"/>
      <c r="X1307" s="77"/>
      <c r="Y1307" s="83" t="s">
        <v>7005</v>
      </c>
      <c r="Z1307" s="83" t="s">
        <v>8516</v>
      </c>
    </row>
    <row r="1308" spans="1:26" x14ac:dyDescent="0.25">
      <c r="A1308" s="62" t="s">
        <v>753</v>
      </c>
      <c r="B1308" s="62" t="s">
        <v>753</v>
      </c>
      <c r="C1308" s="63"/>
      <c r="D1308" s="64"/>
      <c r="E1308" s="65"/>
      <c r="F1308" s="66"/>
      <c r="G1308" s="63"/>
      <c r="H1308" s="67"/>
      <c r="I1308" s="68"/>
      <c r="J1308" s="68"/>
      <c r="K1308" s="34"/>
      <c r="L1308" s="75">
        <v>1308</v>
      </c>
      <c r="M13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08" s="70"/>
      <c r="O1308" s="77" t="s">
        <v>178</v>
      </c>
      <c r="P1308" s="79">
        <v>44068.083078703705</v>
      </c>
      <c r="Q1308" s="77" t="s">
        <v>2936</v>
      </c>
      <c r="R1308" s="77"/>
      <c r="S1308" s="77"/>
      <c r="T1308" s="77"/>
      <c r="U1308" s="79">
        <v>44068.083078703705</v>
      </c>
      <c r="V1308" s="80" t="s">
        <v>5006</v>
      </c>
      <c r="W1308" s="77"/>
      <c r="X1308" s="77"/>
      <c r="Y1308" s="83" t="s">
        <v>7006</v>
      </c>
      <c r="Z1308" s="77"/>
    </row>
    <row r="1309" spans="1:26" x14ac:dyDescent="0.25">
      <c r="A1309" s="62" t="s">
        <v>754</v>
      </c>
      <c r="B1309" s="62" t="s">
        <v>1941</v>
      </c>
      <c r="C1309" s="63"/>
      <c r="D1309" s="64"/>
      <c r="E1309" s="65"/>
      <c r="F1309" s="66"/>
      <c r="G1309" s="63"/>
      <c r="H1309" s="67"/>
      <c r="I1309" s="68"/>
      <c r="J1309" s="68"/>
      <c r="K1309" s="34"/>
      <c r="L1309" s="75">
        <v>1309</v>
      </c>
      <c r="M13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09" s="70"/>
      <c r="O1309" s="77" t="s">
        <v>2366</v>
      </c>
      <c r="P1309" s="79">
        <v>44068.083657407406</v>
      </c>
      <c r="Q1309" s="77" t="s">
        <v>2937</v>
      </c>
      <c r="R1309" s="80" t="s">
        <v>3888</v>
      </c>
      <c r="S1309" s="77" t="s">
        <v>4267</v>
      </c>
      <c r="T1309" s="77"/>
      <c r="U1309" s="79">
        <v>44068.083657407406</v>
      </c>
      <c r="V1309" s="80" t="s">
        <v>5007</v>
      </c>
      <c r="W1309" s="77"/>
      <c r="X1309" s="77"/>
      <c r="Y1309" s="83" t="s">
        <v>7007</v>
      </c>
      <c r="Z1309" s="83" t="s">
        <v>8512</v>
      </c>
    </row>
    <row r="1310" spans="1:26" x14ac:dyDescent="0.25">
      <c r="A1310" s="62" t="s">
        <v>755</v>
      </c>
      <c r="B1310" s="62" t="s">
        <v>2149</v>
      </c>
      <c r="C1310" s="63"/>
      <c r="D1310" s="64"/>
      <c r="E1310" s="65"/>
      <c r="F1310" s="66"/>
      <c r="G1310" s="63"/>
      <c r="H1310" s="67"/>
      <c r="I1310" s="68"/>
      <c r="J1310" s="68"/>
      <c r="K1310" s="34"/>
      <c r="L1310" s="75">
        <v>1310</v>
      </c>
      <c r="M13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10" s="70"/>
      <c r="O1310" s="77" t="s">
        <v>2367</v>
      </c>
      <c r="P1310" s="79">
        <v>44068.09474537037</v>
      </c>
      <c r="Q1310" s="77" t="s">
        <v>2938</v>
      </c>
      <c r="R1310" s="80" t="s">
        <v>3889</v>
      </c>
      <c r="S1310" s="77" t="s">
        <v>4267</v>
      </c>
      <c r="T1310" s="77"/>
      <c r="U1310" s="79">
        <v>44068.09474537037</v>
      </c>
      <c r="V1310" s="80" t="s">
        <v>5008</v>
      </c>
      <c r="W1310" s="77"/>
      <c r="X1310" s="77"/>
      <c r="Y1310" s="83" t="s">
        <v>7008</v>
      </c>
      <c r="Z1310" s="83" t="s">
        <v>8517</v>
      </c>
    </row>
    <row r="1311" spans="1:26" x14ac:dyDescent="0.25">
      <c r="A1311" s="62" t="s">
        <v>755</v>
      </c>
      <c r="B1311" s="62" t="s">
        <v>2150</v>
      </c>
      <c r="C1311" s="63"/>
      <c r="D1311" s="64"/>
      <c r="E1311" s="65"/>
      <c r="F1311" s="66"/>
      <c r="G1311" s="63"/>
      <c r="H1311" s="67"/>
      <c r="I1311" s="68"/>
      <c r="J1311" s="68"/>
      <c r="K1311" s="34"/>
      <c r="L1311" s="75">
        <v>1311</v>
      </c>
      <c r="M13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11" s="70"/>
      <c r="O1311" s="77" t="s">
        <v>2366</v>
      </c>
      <c r="P1311" s="79">
        <v>44068.09474537037</v>
      </c>
      <c r="Q1311" s="77" t="s">
        <v>2938</v>
      </c>
      <c r="R1311" s="80" t="s">
        <v>3889</v>
      </c>
      <c r="S1311" s="77" t="s">
        <v>4267</v>
      </c>
      <c r="T1311" s="77"/>
      <c r="U1311" s="79">
        <v>44068.09474537037</v>
      </c>
      <c r="V1311" s="80" t="s">
        <v>5008</v>
      </c>
      <c r="W1311" s="77"/>
      <c r="X1311" s="77"/>
      <c r="Y1311" s="83" t="s">
        <v>7008</v>
      </c>
      <c r="Z1311" s="83" t="s">
        <v>8517</v>
      </c>
    </row>
    <row r="1312" spans="1:26" x14ac:dyDescent="0.25">
      <c r="A1312" s="62" t="s">
        <v>756</v>
      </c>
      <c r="B1312" s="62" t="s">
        <v>1842</v>
      </c>
      <c r="C1312" s="63"/>
      <c r="D1312" s="64"/>
      <c r="E1312" s="65"/>
      <c r="F1312" s="66"/>
      <c r="G1312" s="63"/>
      <c r="H1312" s="67"/>
      <c r="I1312" s="68"/>
      <c r="J1312" s="68"/>
      <c r="K1312" s="34"/>
      <c r="L1312" s="75">
        <v>1312</v>
      </c>
      <c r="M13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12" s="70"/>
      <c r="O1312" s="77" t="s">
        <v>2366</v>
      </c>
      <c r="P1312" s="79">
        <v>44066.060671296298</v>
      </c>
      <c r="Q1312" s="77" t="s">
        <v>2939</v>
      </c>
      <c r="R1312" s="80" t="s">
        <v>3890</v>
      </c>
      <c r="S1312" s="77" t="s">
        <v>4267</v>
      </c>
      <c r="T1312" s="77"/>
      <c r="U1312" s="79">
        <v>44066.060671296298</v>
      </c>
      <c r="V1312" s="80" t="s">
        <v>5009</v>
      </c>
      <c r="W1312" s="77"/>
      <c r="X1312" s="77"/>
      <c r="Y1312" s="83" t="s">
        <v>7009</v>
      </c>
      <c r="Z1312" s="83" t="s">
        <v>8346</v>
      </c>
    </row>
    <row r="1313" spans="1:26" x14ac:dyDescent="0.25">
      <c r="A1313" s="62" t="s">
        <v>756</v>
      </c>
      <c r="B1313" s="62" t="s">
        <v>1864</v>
      </c>
      <c r="C1313" s="63"/>
      <c r="D1313" s="64"/>
      <c r="E1313" s="65"/>
      <c r="F1313" s="66"/>
      <c r="G1313" s="63"/>
      <c r="H1313" s="67"/>
      <c r="I1313" s="68"/>
      <c r="J1313" s="68"/>
      <c r="K1313" s="34"/>
      <c r="L1313" s="75">
        <v>1313</v>
      </c>
      <c r="M13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13" s="70"/>
      <c r="O1313" s="77" t="s">
        <v>2366</v>
      </c>
      <c r="P1313" s="79">
        <v>44067.161678240744</v>
      </c>
      <c r="Q1313" s="77" t="s">
        <v>2940</v>
      </c>
      <c r="R1313" s="80" t="s">
        <v>3891</v>
      </c>
      <c r="S1313" s="77" t="s">
        <v>4267</v>
      </c>
      <c r="T1313" s="77"/>
      <c r="U1313" s="79">
        <v>44067.161678240744</v>
      </c>
      <c r="V1313" s="80" t="s">
        <v>5010</v>
      </c>
      <c r="W1313" s="77"/>
      <c r="X1313" s="77"/>
      <c r="Y1313" s="83" t="s">
        <v>7010</v>
      </c>
      <c r="Z1313" s="83" t="s">
        <v>8435</v>
      </c>
    </row>
    <row r="1314" spans="1:26" x14ac:dyDescent="0.25">
      <c r="A1314" s="62" t="s">
        <v>756</v>
      </c>
      <c r="B1314" s="62" t="s">
        <v>2151</v>
      </c>
      <c r="C1314" s="63"/>
      <c r="D1314" s="64"/>
      <c r="E1314" s="65"/>
      <c r="F1314" s="66"/>
      <c r="G1314" s="63"/>
      <c r="H1314" s="67"/>
      <c r="I1314" s="68"/>
      <c r="J1314" s="68"/>
      <c r="K1314" s="34"/>
      <c r="L1314" s="75">
        <v>1314</v>
      </c>
      <c r="M13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14" s="70"/>
      <c r="O1314" s="77" t="s">
        <v>2366</v>
      </c>
      <c r="P1314" s="79">
        <v>44067.907488425924</v>
      </c>
      <c r="Q1314" s="77" t="s">
        <v>2941</v>
      </c>
      <c r="R1314" s="80" t="s">
        <v>3892</v>
      </c>
      <c r="S1314" s="77" t="s">
        <v>4267</v>
      </c>
      <c r="T1314" s="77"/>
      <c r="U1314" s="79">
        <v>44067.907488425924</v>
      </c>
      <c r="V1314" s="80" t="s">
        <v>5011</v>
      </c>
      <c r="W1314" s="77"/>
      <c r="X1314" s="77"/>
      <c r="Y1314" s="83" t="s">
        <v>7011</v>
      </c>
      <c r="Z1314" s="83" t="s">
        <v>8518</v>
      </c>
    </row>
    <row r="1315" spans="1:26" x14ac:dyDescent="0.25">
      <c r="A1315" s="62" t="s">
        <v>756</v>
      </c>
      <c r="B1315" s="62" t="s">
        <v>1837</v>
      </c>
      <c r="C1315" s="63"/>
      <c r="D1315" s="64"/>
      <c r="E1315" s="65"/>
      <c r="F1315" s="66"/>
      <c r="G1315" s="63"/>
      <c r="H1315" s="67"/>
      <c r="I1315" s="68"/>
      <c r="J1315" s="68"/>
      <c r="K1315" s="34"/>
      <c r="L1315" s="75">
        <v>1315</v>
      </c>
      <c r="M13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15" s="70"/>
      <c r="O1315" s="77" t="s">
        <v>2366</v>
      </c>
      <c r="P1315" s="79">
        <v>44068.110879629632</v>
      </c>
      <c r="Q1315" s="77" t="s">
        <v>2942</v>
      </c>
      <c r="R1315" s="80" t="s">
        <v>3893</v>
      </c>
      <c r="S1315" s="77" t="s">
        <v>4267</v>
      </c>
      <c r="T1315" s="77"/>
      <c r="U1315" s="79">
        <v>44068.110879629632</v>
      </c>
      <c r="V1315" s="80" t="s">
        <v>5012</v>
      </c>
      <c r="W1315" s="77"/>
      <c r="X1315" s="77"/>
      <c r="Y1315" s="83" t="s">
        <v>7012</v>
      </c>
      <c r="Z1315" s="83" t="s">
        <v>8519</v>
      </c>
    </row>
    <row r="1316" spans="1:26" x14ac:dyDescent="0.25">
      <c r="A1316" s="62" t="s">
        <v>757</v>
      </c>
      <c r="B1316" s="62" t="s">
        <v>757</v>
      </c>
      <c r="C1316" s="63"/>
      <c r="D1316" s="64"/>
      <c r="E1316" s="65"/>
      <c r="F1316" s="66"/>
      <c r="G1316" s="63"/>
      <c r="H1316" s="67"/>
      <c r="I1316" s="68"/>
      <c r="J1316" s="68"/>
      <c r="K1316" s="34"/>
      <c r="L1316" s="75">
        <v>1316</v>
      </c>
      <c r="M13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16" s="70"/>
      <c r="O1316" s="77" t="s">
        <v>178</v>
      </c>
      <c r="P1316" s="79">
        <v>44068.116909722223</v>
      </c>
      <c r="Q1316" s="77" t="s">
        <v>2943</v>
      </c>
      <c r="R1316" s="77"/>
      <c r="S1316" s="77"/>
      <c r="T1316" s="77"/>
      <c r="U1316" s="79">
        <v>44068.116909722223</v>
      </c>
      <c r="V1316" s="80" t="s">
        <v>5013</v>
      </c>
      <c r="W1316" s="77"/>
      <c r="X1316" s="77"/>
      <c r="Y1316" s="83" t="s">
        <v>7013</v>
      </c>
      <c r="Z1316" s="77"/>
    </row>
    <row r="1317" spans="1:26" x14ac:dyDescent="0.25">
      <c r="A1317" s="62" t="s">
        <v>758</v>
      </c>
      <c r="B1317" s="62" t="s">
        <v>758</v>
      </c>
      <c r="C1317" s="63"/>
      <c r="D1317" s="64"/>
      <c r="E1317" s="65"/>
      <c r="F1317" s="66"/>
      <c r="G1317" s="63"/>
      <c r="H1317" s="67"/>
      <c r="I1317" s="68"/>
      <c r="J1317" s="68"/>
      <c r="K1317" s="34"/>
      <c r="L1317" s="75">
        <v>1317</v>
      </c>
      <c r="M13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17" s="70"/>
      <c r="O1317" s="77" t="s">
        <v>178</v>
      </c>
      <c r="P1317" s="79">
        <v>44068.075868055559</v>
      </c>
      <c r="Q1317" s="77" t="s">
        <v>2944</v>
      </c>
      <c r="R1317" s="80" t="s">
        <v>3894</v>
      </c>
      <c r="S1317" s="77" t="s">
        <v>4267</v>
      </c>
      <c r="T1317" s="77"/>
      <c r="U1317" s="79">
        <v>44068.075868055559</v>
      </c>
      <c r="V1317" s="80" t="s">
        <v>5014</v>
      </c>
      <c r="W1317" s="77"/>
      <c r="X1317" s="77"/>
      <c r="Y1317" s="83" t="s">
        <v>7014</v>
      </c>
      <c r="Z1317" s="77"/>
    </row>
    <row r="1318" spans="1:26" x14ac:dyDescent="0.25">
      <c r="A1318" s="62" t="s">
        <v>758</v>
      </c>
      <c r="B1318" s="62" t="s">
        <v>758</v>
      </c>
      <c r="C1318" s="63"/>
      <c r="D1318" s="64"/>
      <c r="E1318" s="65"/>
      <c r="F1318" s="66"/>
      <c r="G1318" s="63"/>
      <c r="H1318" s="67"/>
      <c r="I1318" s="68"/>
      <c r="J1318" s="68"/>
      <c r="K1318" s="34"/>
      <c r="L1318" s="75">
        <v>1318</v>
      </c>
      <c r="M13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18" s="70"/>
      <c r="O1318" s="77" t="s">
        <v>178</v>
      </c>
      <c r="P1318" s="79">
        <v>44068.076041666667</v>
      </c>
      <c r="Q1318" s="77" t="s">
        <v>2945</v>
      </c>
      <c r="R1318" s="80" t="s">
        <v>3895</v>
      </c>
      <c r="S1318" s="77" t="s">
        <v>4267</v>
      </c>
      <c r="T1318" s="77"/>
      <c r="U1318" s="79">
        <v>44068.076041666667</v>
      </c>
      <c r="V1318" s="80" t="s">
        <v>5015</v>
      </c>
      <c r="W1318" s="77"/>
      <c r="X1318" s="77"/>
      <c r="Y1318" s="83" t="s">
        <v>7015</v>
      </c>
      <c r="Z1318" s="83" t="s">
        <v>7014</v>
      </c>
    </row>
    <row r="1319" spans="1:26" x14ac:dyDescent="0.25">
      <c r="A1319" s="62" t="s">
        <v>759</v>
      </c>
      <c r="B1319" s="62" t="s">
        <v>758</v>
      </c>
      <c r="C1319" s="63"/>
      <c r="D1319" s="64"/>
      <c r="E1319" s="65"/>
      <c r="F1319" s="66"/>
      <c r="G1319" s="63"/>
      <c r="H1319" s="67"/>
      <c r="I1319" s="68"/>
      <c r="J1319" s="68"/>
      <c r="K1319" s="34"/>
      <c r="L1319" s="75">
        <v>1319</v>
      </c>
      <c r="M13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19" s="70"/>
      <c r="O1319" s="77" t="s">
        <v>2366</v>
      </c>
      <c r="P1319" s="79">
        <v>44068.12222222222</v>
      </c>
      <c r="Q1319" s="77" t="s">
        <v>2946</v>
      </c>
      <c r="R1319" s="80" t="s">
        <v>3896</v>
      </c>
      <c r="S1319" s="77" t="s">
        <v>4267</v>
      </c>
      <c r="T1319" s="77"/>
      <c r="U1319" s="79">
        <v>44068.12222222222</v>
      </c>
      <c r="V1319" s="80" t="s">
        <v>5016</v>
      </c>
      <c r="W1319" s="77"/>
      <c r="X1319" s="77"/>
      <c r="Y1319" s="83" t="s">
        <v>7016</v>
      </c>
      <c r="Z1319" s="83" t="s">
        <v>7015</v>
      </c>
    </row>
    <row r="1320" spans="1:26" x14ac:dyDescent="0.25">
      <c r="A1320" s="62" t="s">
        <v>760</v>
      </c>
      <c r="B1320" s="62" t="s">
        <v>1871</v>
      </c>
      <c r="C1320" s="63"/>
      <c r="D1320" s="64"/>
      <c r="E1320" s="65"/>
      <c r="F1320" s="66"/>
      <c r="G1320" s="63"/>
      <c r="H1320" s="67"/>
      <c r="I1320" s="68"/>
      <c r="J1320" s="68"/>
      <c r="K1320" s="34"/>
      <c r="L1320" s="75">
        <v>1320</v>
      </c>
      <c r="M13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20" s="70"/>
      <c r="O1320" s="77" t="s">
        <v>2367</v>
      </c>
      <c r="P1320" s="79">
        <v>44065.317349537036</v>
      </c>
      <c r="Q1320" s="77" t="s">
        <v>2947</v>
      </c>
      <c r="R1320" s="80" t="s">
        <v>3897</v>
      </c>
      <c r="S1320" s="77" t="s">
        <v>4267</v>
      </c>
      <c r="T1320" s="77"/>
      <c r="U1320" s="79">
        <v>44065.317349537036</v>
      </c>
      <c r="V1320" s="80" t="s">
        <v>5017</v>
      </c>
      <c r="W1320" s="77"/>
      <c r="X1320" s="77"/>
      <c r="Y1320" s="83" t="s">
        <v>7017</v>
      </c>
      <c r="Z1320" s="83" t="s">
        <v>8291</v>
      </c>
    </row>
    <row r="1321" spans="1:26" x14ac:dyDescent="0.25">
      <c r="A1321" s="62" t="s">
        <v>760</v>
      </c>
      <c r="B1321" s="62" t="s">
        <v>1872</v>
      </c>
      <c r="C1321" s="63"/>
      <c r="D1321" s="64"/>
      <c r="E1321" s="65"/>
      <c r="F1321" s="66"/>
      <c r="G1321" s="63"/>
      <c r="H1321" s="67"/>
      <c r="I1321" s="68"/>
      <c r="J1321" s="68"/>
      <c r="K1321" s="34"/>
      <c r="L1321" s="75">
        <v>1321</v>
      </c>
      <c r="M13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21" s="70"/>
      <c r="O1321" s="77" t="s">
        <v>2366</v>
      </c>
      <c r="P1321" s="79">
        <v>44065.317349537036</v>
      </c>
      <c r="Q1321" s="77" t="s">
        <v>2947</v>
      </c>
      <c r="R1321" s="80" t="s">
        <v>3897</v>
      </c>
      <c r="S1321" s="77" t="s">
        <v>4267</v>
      </c>
      <c r="T1321" s="77"/>
      <c r="U1321" s="79">
        <v>44065.317349537036</v>
      </c>
      <c r="V1321" s="80" t="s">
        <v>5017</v>
      </c>
      <c r="W1321" s="77"/>
      <c r="X1321" s="77"/>
      <c r="Y1321" s="83" t="s">
        <v>7017</v>
      </c>
      <c r="Z1321" s="83" t="s">
        <v>8291</v>
      </c>
    </row>
    <row r="1322" spans="1:26" x14ac:dyDescent="0.25">
      <c r="A1322" s="62" t="s">
        <v>761</v>
      </c>
      <c r="B1322" s="62" t="s">
        <v>760</v>
      </c>
      <c r="C1322" s="63"/>
      <c r="D1322" s="64"/>
      <c r="E1322" s="65"/>
      <c r="F1322" s="66"/>
      <c r="G1322" s="63"/>
      <c r="H1322" s="67"/>
      <c r="I1322" s="68"/>
      <c r="J1322" s="68"/>
      <c r="K1322" s="34"/>
      <c r="L1322" s="75">
        <v>1322</v>
      </c>
      <c r="M13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22" s="70"/>
      <c r="O1322" s="77" t="s">
        <v>2366</v>
      </c>
      <c r="P1322" s="79">
        <v>44065.319884259261</v>
      </c>
      <c r="Q1322" s="77" t="s">
        <v>2948</v>
      </c>
      <c r="R1322" s="80" t="s">
        <v>3898</v>
      </c>
      <c r="S1322" s="77" t="s">
        <v>4267</v>
      </c>
      <c r="T1322" s="77"/>
      <c r="U1322" s="79">
        <v>44065.319884259261</v>
      </c>
      <c r="V1322" s="80" t="s">
        <v>5018</v>
      </c>
      <c r="W1322" s="77"/>
      <c r="X1322" s="77"/>
      <c r="Y1322" s="83" t="s">
        <v>7018</v>
      </c>
      <c r="Z1322" s="83" t="s">
        <v>7017</v>
      </c>
    </row>
    <row r="1323" spans="1:26" x14ac:dyDescent="0.25">
      <c r="A1323" s="62" t="s">
        <v>761</v>
      </c>
      <c r="B1323" s="62" t="s">
        <v>1871</v>
      </c>
      <c r="C1323" s="63"/>
      <c r="D1323" s="64"/>
      <c r="E1323" s="65"/>
      <c r="F1323" s="66"/>
      <c r="G1323" s="63"/>
      <c r="H1323" s="67"/>
      <c r="I1323" s="68"/>
      <c r="J1323" s="68"/>
      <c r="K1323" s="34"/>
      <c r="L1323" s="75">
        <v>1323</v>
      </c>
      <c r="M13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23" s="70"/>
      <c r="O1323" s="77" t="s">
        <v>2367</v>
      </c>
      <c r="P1323" s="79">
        <v>44065.319884259261</v>
      </c>
      <c r="Q1323" s="77" t="s">
        <v>2948</v>
      </c>
      <c r="R1323" s="80" t="s">
        <v>3898</v>
      </c>
      <c r="S1323" s="77" t="s">
        <v>4267</v>
      </c>
      <c r="T1323" s="77"/>
      <c r="U1323" s="79">
        <v>44065.319884259261</v>
      </c>
      <c r="V1323" s="80" t="s">
        <v>5018</v>
      </c>
      <c r="W1323" s="77"/>
      <c r="X1323" s="77"/>
      <c r="Y1323" s="83" t="s">
        <v>7018</v>
      </c>
      <c r="Z1323" s="83" t="s">
        <v>7017</v>
      </c>
    </row>
    <row r="1324" spans="1:26" x14ac:dyDescent="0.25">
      <c r="A1324" s="62" t="s">
        <v>761</v>
      </c>
      <c r="B1324" s="62" t="s">
        <v>1872</v>
      </c>
      <c r="C1324" s="63"/>
      <c r="D1324" s="64"/>
      <c r="E1324" s="65"/>
      <c r="F1324" s="66"/>
      <c r="G1324" s="63"/>
      <c r="H1324" s="67"/>
      <c r="I1324" s="68"/>
      <c r="J1324" s="68"/>
      <c r="K1324" s="34"/>
      <c r="L1324" s="75">
        <v>1324</v>
      </c>
      <c r="M13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24" s="70"/>
      <c r="O1324" s="77" t="s">
        <v>2367</v>
      </c>
      <c r="P1324" s="79">
        <v>44065.319884259261</v>
      </c>
      <c r="Q1324" s="77" t="s">
        <v>2948</v>
      </c>
      <c r="R1324" s="80" t="s">
        <v>3898</v>
      </c>
      <c r="S1324" s="77" t="s">
        <v>4267</v>
      </c>
      <c r="T1324" s="77"/>
      <c r="U1324" s="79">
        <v>44065.319884259261</v>
      </c>
      <c r="V1324" s="80" t="s">
        <v>5018</v>
      </c>
      <c r="W1324" s="77"/>
      <c r="X1324" s="77"/>
      <c r="Y1324" s="83" t="s">
        <v>7018</v>
      </c>
      <c r="Z1324" s="83" t="s">
        <v>7017</v>
      </c>
    </row>
    <row r="1325" spans="1:26" x14ac:dyDescent="0.25">
      <c r="A1325" s="62" t="s">
        <v>761</v>
      </c>
      <c r="B1325" s="62" t="s">
        <v>2152</v>
      </c>
      <c r="C1325" s="63"/>
      <c r="D1325" s="64"/>
      <c r="E1325" s="65"/>
      <c r="F1325" s="66"/>
      <c r="G1325" s="63"/>
      <c r="H1325" s="67"/>
      <c r="I1325" s="68"/>
      <c r="J1325" s="68"/>
      <c r="K1325" s="34"/>
      <c r="L1325" s="75">
        <v>1325</v>
      </c>
      <c r="M13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25" s="70"/>
      <c r="O1325" s="77" t="s">
        <v>2367</v>
      </c>
      <c r="P1325" s="79">
        <v>44068.124594907407</v>
      </c>
      <c r="Q1325" s="77" t="s">
        <v>2949</v>
      </c>
      <c r="R1325" s="80" t="s">
        <v>3899</v>
      </c>
      <c r="S1325" s="77" t="s">
        <v>4267</v>
      </c>
      <c r="T1325" s="77"/>
      <c r="U1325" s="79">
        <v>44068.124594907407</v>
      </c>
      <c r="V1325" s="80" t="s">
        <v>5019</v>
      </c>
      <c r="W1325" s="77"/>
      <c r="X1325" s="77"/>
      <c r="Y1325" s="83" t="s">
        <v>7019</v>
      </c>
      <c r="Z1325" s="83" t="s">
        <v>7143</v>
      </c>
    </row>
    <row r="1326" spans="1:26" x14ac:dyDescent="0.25">
      <c r="A1326" s="62" t="s">
        <v>761</v>
      </c>
      <c r="B1326" s="62" t="s">
        <v>834</v>
      </c>
      <c r="C1326" s="63"/>
      <c r="D1326" s="64"/>
      <c r="E1326" s="65"/>
      <c r="F1326" s="66"/>
      <c r="G1326" s="63"/>
      <c r="H1326" s="67"/>
      <c r="I1326" s="68"/>
      <c r="J1326" s="68"/>
      <c r="K1326" s="34"/>
      <c r="L1326" s="75">
        <v>1326</v>
      </c>
      <c r="M13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26" s="70"/>
      <c r="O1326" s="77" t="s">
        <v>2366</v>
      </c>
      <c r="P1326" s="79">
        <v>44068.124594907407</v>
      </c>
      <c r="Q1326" s="77" t="s">
        <v>2949</v>
      </c>
      <c r="R1326" s="80" t="s">
        <v>3899</v>
      </c>
      <c r="S1326" s="77" t="s">
        <v>4267</v>
      </c>
      <c r="T1326" s="77"/>
      <c r="U1326" s="79">
        <v>44068.124594907407</v>
      </c>
      <c r="V1326" s="80" t="s">
        <v>5019</v>
      </c>
      <c r="W1326" s="77"/>
      <c r="X1326" s="77"/>
      <c r="Y1326" s="83" t="s">
        <v>7019</v>
      </c>
      <c r="Z1326" s="83" t="s">
        <v>7143</v>
      </c>
    </row>
    <row r="1327" spans="1:26" x14ac:dyDescent="0.25">
      <c r="A1327" s="62" t="s">
        <v>762</v>
      </c>
      <c r="B1327" s="62" t="s">
        <v>762</v>
      </c>
      <c r="C1327" s="63"/>
      <c r="D1327" s="64"/>
      <c r="E1327" s="65"/>
      <c r="F1327" s="66"/>
      <c r="G1327" s="63"/>
      <c r="H1327" s="67"/>
      <c r="I1327" s="68"/>
      <c r="J1327" s="68"/>
      <c r="K1327" s="34"/>
      <c r="L1327" s="75">
        <v>1327</v>
      </c>
      <c r="M13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27" s="70"/>
      <c r="O1327" s="77" t="s">
        <v>178</v>
      </c>
      <c r="P1327" s="79">
        <v>44068.128541666665</v>
      </c>
      <c r="Q1327" s="77" t="s">
        <v>2950</v>
      </c>
      <c r="R1327" s="80" t="s">
        <v>3900</v>
      </c>
      <c r="S1327" s="77" t="s">
        <v>4267</v>
      </c>
      <c r="T1327" s="77"/>
      <c r="U1327" s="79">
        <v>44068.128541666665</v>
      </c>
      <c r="V1327" s="80" t="s">
        <v>5020</v>
      </c>
      <c r="W1327" s="77"/>
      <c r="X1327" s="77"/>
      <c r="Y1327" s="83" t="s">
        <v>7020</v>
      </c>
      <c r="Z1327" s="83" t="s">
        <v>8520</v>
      </c>
    </row>
    <row r="1328" spans="1:26" x14ac:dyDescent="0.25">
      <c r="A1328" s="62" t="s">
        <v>763</v>
      </c>
      <c r="B1328" s="62" t="s">
        <v>763</v>
      </c>
      <c r="C1328" s="63"/>
      <c r="D1328" s="64"/>
      <c r="E1328" s="65"/>
      <c r="F1328" s="66"/>
      <c r="G1328" s="63"/>
      <c r="H1328" s="67"/>
      <c r="I1328" s="68"/>
      <c r="J1328" s="68"/>
      <c r="K1328" s="34"/>
      <c r="L1328" s="75">
        <v>1328</v>
      </c>
      <c r="M13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28" s="70"/>
      <c r="O1328" s="77" t="s">
        <v>178</v>
      </c>
      <c r="P1328" s="79">
        <v>44068.135879629626</v>
      </c>
      <c r="Q1328" s="77" t="s">
        <v>2951</v>
      </c>
      <c r="R1328" s="80" t="s">
        <v>3901</v>
      </c>
      <c r="S1328" s="77" t="s">
        <v>4267</v>
      </c>
      <c r="T1328" s="77"/>
      <c r="U1328" s="79">
        <v>44068.135879629626</v>
      </c>
      <c r="V1328" s="80" t="s">
        <v>5021</v>
      </c>
      <c r="W1328" s="77"/>
      <c r="X1328" s="77"/>
      <c r="Y1328" s="83" t="s">
        <v>7021</v>
      </c>
      <c r="Z1328" s="77"/>
    </row>
    <row r="1329" spans="1:26" x14ac:dyDescent="0.25">
      <c r="A1329" s="62" t="s">
        <v>764</v>
      </c>
      <c r="B1329" s="62" t="s">
        <v>2072</v>
      </c>
      <c r="C1329" s="63"/>
      <c r="D1329" s="64"/>
      <c r="E1329" s="65"/>
      <c r="F1329" s="66"/>
      <c r="G1329" s="63"/>
      <c r="H1329" s="67"/>
      <c r="I1329" s="68"/>
      <c r="J1329" s="68"/>
      <c r="K1329" s="34"/>
      <c r="L1329" s="75">
        <v>1329</v>
      </c>
      <c r="M13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29" s="70"/>
      <c r="O1329" s="77" t="s">
        <v>2367</v>
      </c>
      <c r="P1329" s="79">
        <v>44068.14203703704</v>
      </c>
      <c r="Q1329" s="77" t="s">
        <v>2952</v>
      </c>
      <c r="R1329" s="77"/>
      <c r="S1329" s="77"/>
      <c r="T1329" s="77"/>
      <c r="U1329" s="79">
        <v>44068.14203703704</v>
      </c>
      <c r="V1329" s="80" t="s">
        <v>5022</v>
      </c>
      <c r="W1329" s="77"/>
      <c r="X1329" s="77"/>
      <c r="Y1329" s="83" t="s">
        <v>7022</v>
      </c>
      <c r="Z1329" s="77"/>
    </row>
    <row r="1330" spans="1:26" x14ac:dyDescent="0.25">
      <c r="A1330" s="62" t="s">
        <v>764</v>
      </c>
      <c r="B1330" s="62" t="s">
        <v>835</v>
      </c>
      <c r="C1330" s="63"/>
      <c r="D1330" s="64"/>
      <c r="E1330" s="65"/>
      <c r="F1330" s="66"/>
      <c r="G1330" s="63"/>
      <c r="H1330" s="67"/>
      <c r="I1330" s="68"/>
      <c r="J1330" s="68"/>
      <c r="K1330" s="34"/>
      <c r="L1330" s="75">
        <v>1330</v>
      </c>
      <c r="M13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30" s="70"/>
      <c r="O1330" s="77" t="s">
        <v>2367</v>
      </c>
      <c r="P1330" s="79">
        <v>44068.14203703704</v>
      </c>
      <c r="Q1330" s="77" t="s">
        <v>2952</v>
      </c>
      <c r="R1330" s="77"/>
      <c r="S1330" s="77"/>
      <c r="T1330" s="77"/>
      <c r="U1330" s="79">
        <v>44068.14203703704</v>
      </c>
      <c r="V1330" s="80" t="s">
        <v>5022</v>
      </c>
      <c r="W1330" s="77"/>
      <c r="X1330" s="77"/>
      <c r="Y1330" s="83" t="s">
        <v>7022</v>
      </c>
      <c r="Z1330" s="77"/>
    </row>
    <row r="1331" spans="1:26" x14ac:dyDescent="0.25">
      <c r="A1331" s="62" t="s">
        <v>744</v>
      </c>
      <c r="B1331" s="62" t="s">
        <v>1989</v>
      </c>
      <c r="C1331" s="63"/>
      <c r="D1331" s="64"/>
      <c r="E1331" s="65"/>
      <c r="F1331" s="66"/>
      <c r="G1331" s="63"/>
      <c r="H1331" s="67"/>
      <c r="I1331" s="68"/>
      <c r="J1331" s="68"/>
      <c r="K1331" s="34"/>
      <c r="L1331" s="75">
        <v>1331</v>
      </c>
      <c r="M13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31" s="70"/>
      <c r="O1331" s="77" t="s">
        <v>2367</v>
      </c>
      <c r="P1331" s="79">
        <v>44066.871122685188</v>
      </c>
      <c r="Q1331" s="77" t="s">
        <v>2925</v>
      </c>
      <c r="R1331" s="80" t="s">
        <v>3879</v>
      </c>
      <c r="S1331" s="77" t="s">
        <v>4267</v>
      </c>
      <c r="T1331" s="77"/>
      <c r="U1331" s="79">
        <v>44066.871122685188</v>
      </c>
      <c r="V1331" s="80" t="s">
        <v>4995</v>
      </c>
      <c r="W1331" s="77"/>
      <c r="X1331" s="77"/>
      <c r="Y1331" s="83" t="s">
        <v>6995</v>
      </c>
      <c r="Z1331" s="83" t="s">
        <v>8511</v>
      </c>
    </row>
    <row r="1332" spans="1:26" x14ac:dyDescent="0.25">
      <c r="A1332" s="62" t="s">
        <v>744</v>
      </c>
      <c r="B1332" s="62" t="s">
        <v>1941</v>
      </c>
      <c r="C1332" s="63"/>
      <c r="D1332" s="64"/>
      <c r="E1332" s="65"/>
      <c r="F1332" s="66"/>
      <c r="G1332" s="63"/>
      <c r="H1332" s="67"/>
      <c r="I1332" s="68"/>
      <c r="J1332" s="68"/>
      <c r="K1332" s="34"/>
      <c r="L1332" s="75">
        <v>1332</v>
      </c>
      <c r="M13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32" s="70"/>
      <c r="O1332" s="77" t="s">
        <v>2366</v>
      </c>
      <c r="P1332" s="79">
        <v>44068.048668981479</v>
      </c>
      <c r="Q1332" s="77" t="s">
        <v>2953</v>
      </c>
      <c r="R1332" s="80" t="s">
        <v>3902</v>
      </c>
      <c r="S1332" s="77" t="s">
        <v>4267</v>
      </c>
      <c r="T1332" s="77"/>
      <c r="U1332" s="79">
        <v>44068.048668981479</v>
      </c>
      <c r="V1332" s="80" t="s">
        <v>5023</v>
      </c>
      <c r="W1332" s="77"/>
      <c r="X1332" s="77"/>
      <c r="Y1332" s="83" t="s">
        <v>7023</v>
      </c>
      <c r="Z1332" s="83" t="s">
        <v>8512</v>
      </c>
    </row>
    <row r="1333" spans="1:26" x14ac:dyDescent="0.25">
      <c r="A1333" s="62" t="s">
        <v>765</v>
      </c>
      <c r="B1333" s="62" t="s">
        <v>744</v>
      </c>
      <c r="C1333" s="63"/>
      <c r="D1333" s="64"/>
      <c r="E1333" s="65"/>
      <c r="F1333" s="66"/>
      <c r="G1333" s="63"/>
      <c r="H1333" s="67"/>
      <c r="I1333" s="68"/>
      <c r="J1333" s="68"/>
      <c r="K1333" s="34"/>
      <c r="L1333" s="75">
        <v>1333</v>
      </c>
      <c r="M13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33" s="70"/>
      <c r="O1333" s="77" t="s">
        <v>2367</v>
      </c>
      <c r="P1333" s="79">
        <v>44068.154374999998</v>
      </c>
      <c r="Q1333" s="77" t="s">
        <v>2954</v>
      </c>
      <c r="R1333" s="77"/>
      <c r="S1333" s="77"/>
      <c r="T1333" s="77"/>
      <c r="U1333" s="79">
        <v>44068.154374999998</v>
      </c>
      <c r="V1333" s="80" t="s">
        <v>5024</v>
      </c>
      <c r="W1333" s="77"/>
      <c r="X1333" s="77"/>
      <c r="Y1333" s="83" t="s">
        <v>7024</v>
      </c>
      <c r="Z1333" s="77"/>
    </row>
    <row r="1334" spans="1:26" x14ac:dyDescent="0.25">
      <c r="A1334" s="62" t="s">
        <v>765</v>
      </c>
      <c r="B1334" s="62" t="s">
        <v>1941</v>
      </c>
      <c r="C1334" s="63"/>
      <c r="D1334" s="64"/>
      <c r="E1334" s="65"/>
      <c r="F1334" s="66"/>
      <c r="G1334" s="63"/>
      <c r="H1334" s="67"/>
      <c r="I1334" s="68"/>
      <c r="J1334" s="68"/>
      <c r="K1334" s="34"/>
      <c r="L1334" s="75">
        <v>1334</v>
      </c>
      <c r="M13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34" s="70"/>
      <c r="O1334" s="77" t="s">
        <v>2367</v>
      </c>
      <c r="P1334" s="79">
        <v>44068.154374999998</v>
      </c>
      <c r="Q1334" s="77" t="s">
        <v>2954</v>
      </c>
      <c r="R1334" s="77"/>
      <c r="S1334" s="77"/>
      <c r="T1334" s="77"/>
      <c r="U1334" s="79">
        <v>44068.154374999998</v>
      </c>
      <c r="V1334" s="80" t="s">
        <v>5024</v>
      </c>
      <c r="W1334" s="77"/>
      <c r="X1334" s="77"/>
      <c r="Y1334" s="83" t="s">
        <v>7024</v>
      </c>
      <c r="Z1334" s="77"/>
    </row>
    <row r="1335" spans="1:26" x14ac:dyDescent="0.25">
      <c r="A1335" s="62" t="s">
        <v>766</v>
      </c>
      <c r="B1335" s="62" t="s">
        <v>2151</v>
      </c>
      <c r="C1335" s="63"/>
      <c r="D1335" s="64"/>
      <c r="E1335" s="65"/>
      <c r="F1335" s="66"/>
      <c r="G1335" s="63"/>
      <c r="H1335" s="67"/>
      <c r="I1335" s="68"/>
      <c r="J1335" s="68"/>
      <c r="K1335" s="34"/>
      <c r="L1335" s="75">
        <v>1335</v>
      </c>
      <c r="M13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35" s="70"/>
      <c r="O1335" s="77" t="s">
        <v>2366</v>
      </c>
      <c r="P1335" s="79">
        <v>44067.837418981479</v>
      </c>
      <c r="Q1335" s="77" t="s">
        <v>2955</v>
      </c>
      <c r="R1335" s="80" t="s">
        <v>3903</v>
      </c>
      <c r="S1335" s="77" t="s">
        <v>4267</v>
      </c>
      <c r="T1335" s="77"/>
      <c r="U1335" s="79">
        <v>44067.837418981479</v>
      </c>
      <c r="V1335" s="80" t="s">
        <v>5025</v>
      </c>
      <c r="W1335" s="77"/>
      <c r="X1335" s="77"/>
      <c r="Y1335" s="83" t="s">
        <v>7025</v>
      </c>
      <c r="Z1335" s="83" t="s">
        <v>8518</v>
      </c>
    </row>
    <row r="1336" spans="1:26" x14ac:dyDescent="0.25">
      <c r="A1336" s="62" t="s">
        <v>766</v>
      </c>
      <c r="B1336" s="62" t="s">
        <v>1842</v>
      </c>
      <c r="C1336" s="63"/>
      <c r="D1336" s="64"/>
      <c r="E1336" s="65"/>
      <c r="F1336" s="66"/>
      <c r="G1336" s="63"/>
      <c r="H1336" s="67"/>
      <c r="I1336" s="68"/>
      <c r="J1336" s="68"/>
      <c r="K1336" s="34"/>
      <c r="L1336" s="75">
        <v>1336</v>
      </c>
      <c r="M13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36" s="70"/>
      <c r="O1336" s="77" t="s">
        <v>2366</v>
      </c>
      <c r="P1336" s="79">
        <v>44067.947627314818</v>
      </c>
      <c r="Q1336" s="77" t="s">
        <v>2956</v>
      </c>
      <c r="R1336" s="80" t="s">
        <v>3904</v>
      </c>
      <c r="S1336" s="77" t="s">
        <v>4267</v>
      </c>
      <c r="T1336" s="77"/>
      <c r="U1336" s="79">
        <v>44067.947627314818</v>
      </c>
      <c r="V1336" s="80" t="s">
        <v>5026</v>
      </c>
      <c r="W1336" s="77"/>
      <c r="X1336" s="77"/>
      <c r="Y1336" s="83" t="s">
        <v>7026</v>
      </c>
      <c r="Z1336" s="83" t="s">
        <v>8508</v>
      </c>
    </row>
    <row r="1337" spans="1:26" x14ac:dyDescent="0.25">
      <c r="A1337" s="62" t="s">
        <v>766</v>
      </c>
      <c r="B1337" s="62" t="s">
        <v>1837</v>
      </c>
      <c r="C1337" s="63"/>
      <c r="D1337" s="64"/>
      <c r="E1337" s="65"/>
      <c r="F1337" s="66"/>
      <c r="G1337" s="63"/>
      <c r="H1337" s="67"/>
      <c r="I1337" s="68"/>
      <c r="J1337" s="68"/>
      <c r="K1337" s="34"/>
      <c r="L1337" s="75">
        <v>1337</v>
      </c>
      <c r="M13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37" s="70"/>
      <c r="O1337" s="77" t="s">
        <v>2366</v>
      </c>
      <c r="P1337" s="79">
        <v>44068.162546296298</v>
      </c>
      <c r="Q1337" s="77" t="s">
        <v>2957</v>
      </c>
      <c r="R1337" s="80" t="s">
        <v>3905</v>
      </c>
      <c r="S1337" s="77" t="s">
        <v>4267</v>
      </c>
      <c r="T1337" s="77"/>
      <c r="U1337" s="79">
        <v>44068.162546296298</v>
      </c>
      <c r="V1337" s="80" t="s">
        <v>5027</v>
      </c>
      <c r="W1337" s="77"/>
      <c r="X1337" s="77"/>
      <c r="Y1337" s="83" t="s">
        <v>7027</v>
      </c>
      <c r="Z1337" s="83" t="s">
        <v>8521</v>
      </c>
    </row>
    <row r="1338" spans="1:26" x14ac:dyDescent="0.25">
      <c r="A1338" s="62" t="s">
        <v>767</v>
      </c>
      <c r="B1338" s="62" t="s">
        <v>1837</v>
      </c>
      <c r="C1338" s="63"/>
      <c r="D1338" s="64"/>
      <c r="E1338" s="65"/>
      <c r="F1338" s="66"/>
      <c r="G1338" s="63"/>
      <c r="H1338" s="67"/>
      <c r="I1338" s="68"/>
      <c r="J1338" s="68"/>
      <c r="K1338" s="34"/>
      <c r="L1338" s="75">
        <v>1338</v>
      </c>
      <c r="M13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38" s="70"/>
      <c r="O1338" s="77" t="s">
        <v>2367</v>
      </c>
      <c r="P1338" s="79">
        <v>44068.197511574072</v>
      </c>
      <c r="Q1338" s="77" t="s">
        <v>2958</v>
      </c>
      <c r="R1338" s="80" t="s">
        <v>3906</v>
      </c>
      <c r="S1338" s="77" t="s">
        <v>4267</v>
      </c>
      <c r="T1338" s="77"/>
      <c r="U1338" s="79">
        <v>44068.197511574072</v>
      </c>
      <c r="V1338" s="80" t="s">
        <v>5028</v>
      </c>
      <c r="W1338" s="77"/>
      <c r="X1338" s="77"/>
      <c r="Y1338" s="83" t="s">
        <v>7028</v>
      </c>
      <c r="Z1338" s="83" t="s">
        <v>7097</v>
      </c>
    </row>
    <row r="1339" spans="1:26" x14ac:dyDescent="0.25">
      <c r="A1339" s="62" t="s">
        <v>767</v>
      </c>
      <c r="B1339" s="62" t="s">
        <v>866</v>
      </c>
      <c r="C1339" s="63"/>
      <c r="D1339" s="64"/>
      <c r="E1339" s="65"/>
      <c r="F1339" s="66"/>
      <c r="G1339" s="63"/>
      <c r="H1339" s="67"/>
      <c r="I1339" s="68"/>
      <c r="J1339" s="68"/>
      <c r="K1339" s="34"/>
      <c r="L1339" s="75">
        <v>1339</v>
      </c>
      <c r="M13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39" s="70"/>
      <c r="O1339" s="77" t="s">
        <v>2367</v>
      </c>
      <c r="P1339" s="79">
        <v>44068.197511574072</v>
      </c>
      <c r="Q1339" s="77" t="s">
        <v>2958</v>
      </c>
      <c r="R1339" s="80" t="s">
        <v>3906</v>
      </c>
      <c r="S1339" s="77" t="s">
        <v>4267</v>
      </c>
      <c r="T1339" s="77"/>
      <c r="U1339" s="79">
        <v>44068.197511574072</v>
      </c>
      <c r="V1339" s="80" t="s">
        <v>5028</v>
      </c>
      <c r="W1339" s="77"/>
      <c r="X1339" s="77"/>
      <c r="Y1339" s="83" t="s">
        <v>7028</v>
      </c>
      <c r="Z1339" s="83" t="s">
        <v>7097</v>
      </c>
    </row>
    <row r="1340" spans="1:26" x14ac:dyDescent="0.25">
      <c r="A1340" s="62" t="s">
        <v>767</v>
      </c>
      <c r="B1340" s="62" t="s">
        <v>820</v>
      </c>
      <c r="C1340" s="63"/>
      <c r="D1340" s="64"/>
      <c r="E1340" s="65"/>
      <c r="F1340" s="66"/>
      <c r="G1340" s="63"/>
      <c r="H1340" s="67"/>
      <c r="I1340" s="68"/>
      <c r="J1340" s="68"/>
      <c r="K1340" s="34"/>
      <c r="L1340" s="75">
        <v>1340</v>
      </c>
      <c r="M13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40" s="70"/>
      <c r="O1340" s="77" t="s">
        <v>2366</v>
      </c>
      <c r="P1340" s="79">
        <v>44068.197511574072</v>
      </c>
      <c r="Q1340" s="77" t="s">
        <v>2958</v>
      </c>
      <c r="R1340" s="80" t="s">
        <v>3906</v>
      </c>
      <c r="S1340" s="77" t="s">
        <v>4267</v>
      </c>
      <c r="T1340" s="77"/>
      <c r="U1340" s="79">
        <v>44068.197511574072</v>
      </c>
      <c r="V1340" s="80" t="s">
        <v>5028</v>
      </c>
      <c r="W1340" s="77"/>
      <c r="X1340" s="77"/>
      <c r="Y1340" s="83" t="s">
        <v>7028</v>
      </c>
      <c r="Z1340" s="83" t="s">
        <v>7097</v>
      </c>
    </row>
    <row r="1341" spans="1:26" x14ac:dyDescent="0.25">
      <c r="A1341" s="62" t="s">
        <v>768</v>
      </c>
      <c r="B1341" s="62" t="s">
        <v>2153</v>
      </c>
      <c r="C1341" s="63"/>
      <c r="D1341" s="64"/>
      <c r="E1341" s="65"/>
      <c r="F1341" s="66"/>
      <c r="G1341" s="63"/>
      <c r="H1341" s="67"/>
      <c r="I1341" s="68"/>
      <c r="J1341" s="68"/>
      <c r="K1341" s="34"/>
      <c r="L1341" s="75">
        <v>1341</v>
      </c>
      <c r="M13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41" s="70"/>
      <c r="O1341" s="77" t="s">
        <v>2366</v>
      </c>
      <c r="P1341" s="79">
        <v>44068.204224537039</v>
      </c>
      <c r="Q1341" s="77" t="s">
        <v>2959</v>
      </c>
      <c r="R1341" s="77"/>
      <c r="S1341" s="77"/>
      <c r="T1341" s="77"/>
      <c r="U1341" s="79">
        <v>44068.204224537039</v>
      </c>
      <c r="V1341" s="80" t="s">
        <v>5029</v>
      </c>
      <c r="W1341" s="77"/>
      <c r="X1341" s="77"/>
      <c r="Y1341" s="83" t="s">
        <v>7029</v>
      </c>
      <c r="Z1341" s="83" t="s">
        <v>8522</v>
      </c>
    </row>
    <row r="1342" spans="1:26" x14ac:dyDescent="0.25">
      <c r="A1342" s="62" t="s">
        <v>769</v>
      </c>
      <c r="B1342" s="62" t="s">
        <v>2154</v>
      </c>
      <c r="C1342" s="63"/>
      <c r="D1342" s="64"/>
      <c r="E1342" s="65"/>
      <c r="F1342" s="66"/>
      <c r="G1342" s="63"/>
      <c r="H1342" s="67"/>
      <c r="I1342" s="68"/>
      <c r="J1342" s="68"/>
      <c r="K1342" s="34"/>
      <c r="L1342" s="75">
        <v>1342</v>
      </c>
      <c r="M13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42" s="70"/>
      <c r="O1342" s="77" t="s">
        <v>2366</v>
      </c>
      <c r="P1342" s="79">
        <v>44068.204768518517</v>
      </c>
      <c r="Q1342" s="77" t="s">
        <v>2960</v>
      </c>
      <c r="R1342" s="80" t="s">
        <v>3907</v>
      </c>
      <c r="S1342" s="77" t="s">
        <v>4267</v>
      </c>
      <c r="T1342" s="77"/>
      <c r="U1342" s="79">
        <v>44068.204768518517</v>
      </c>
      <c r="V1342" s="80" t="s">
        <v>5030</v>
      </c>
      <c r="W1342" s="77"/>
      <c r="X1342" s="77"/>
      <c r="Y1342" s="83" t="s">
        <v>7030</v>
      </c>
      <c r="Z1342" s="83" t="s">
        <v>8523</v>
      </c>
    </row>
    <row r="1343" spans="1:26" x14ac:dyDescent="0.25">
      <c r="A1343" s="62" t="s">
        <v>770</v>
      </c>
      <c r="B1343" s="62" t="s">
        <v>1955</v>
      </c>
      <c r="C1343" s="63"/>
      <c r="D1343" s="64"/>
      <c r="E1343" s="65"/>
      <c r="F1343" s="66"/>
      <c r="G1343" s="63"/>
      <c r="H1343" s="67"/>
      <c r="I1343" s="68"/>
      <c r="J1343" s="68"/>
      <c r="K1343" s="34"/>
      <c r="L1343" s="75">
        <v>1343</v>
      </c>
      <c r="M13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43" s="70"/>
      <c r="O1343" s="77" t="s">
        <v>2366</v>
      </c>
      <c r="P1343" s="79">
        <v>44065.147604166668</v>
      </c>
      <c r="Q1343" s="77" t="s">
        <v>2961</v>
      </c>
      <c r="R1343" s="80" t="s">
        <v>3908</v>
      </c>
      <c r="S1343" s="77" t="s">
        <v>4267</v>
      </c>
      <c r="T1343" s="77"/>
      <c r="U1343" s="79">
        <v>44065.147604166668</v>
      </c>
      <c r="V1343" s="80" t="s">
        <v>5031</v>
      </c>
      <c r="W1343" s="77"/>
      <c r="X1343" s="77"/>
      <c r="Y1343" s="83" t="s">
        <v>7031</v>
      </c>
      <c r="Z1343" s="83" t="s">
        <v>8524</v>
      </c>
    </row>
    <row r="1344" spans="1:26" x14ac:dyDescent="0.25">
      <c r="A1344" s="62" t="s">
        <v>770</v>
      </c>
      <c r="B1344" s="62" t="s">
        <v>1955</v>
      </c>
      <c r="C1344" s="63"/>
      <c r="D1344" s="64"/>
      <c r="E1344" s="65"/>
      <c r="F1344" s="66"/>
      <c r="G1344" s="63"/>
      <c r="H1344" s="67"/>
      <c r="I1344" s="68"/>
      <c r="J1344" s="68"/>
      <c r="K1344" s="34"/>
      <c r="L1344" s="75">
        <v>1344</v>
      </c>
      <c r="M13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44" s="70"/>
      <c r="O1344" s="77" t="s">
        <v>2366</v>
      </c>
      <c r="P1344" s="79">
        <v>44066.103472222225</v>
      </c>
      <c r="Q1344" s="77" t="s">
        <v>2962</v>
      </c>
      <c r="R1344" s="80" t="s">
        <v>3909</v>
      </c>
      <c r="S1344" s="77" t="s">
        <v>4267</v>
      </c>
      <c r="T1344" s="77"/>
      <c r="U1344" s="79">
        <v>44066.103472222225</v>
      </c>
      <c r="V1344" s="80" t="s">
        <v>5032</v>
      </c>
      <c r="W1344" s="77"/>
      <c r="X1344" s="77"/>
      <c r="Y1344" s="83" t="s">
        <v>7032</v>
      </c>
      <c r="Z1344" s="83" t="s">
        <v>8525</v>
      </c>
    </row>
    <row r="1345" spans="1:26" x14ac:dyDescent="0.25">
      <c r="A1345" s="62" t="s">
        <v>770</v>
      </c>
      <c r="B1345" s="62" t="s">
        <v>1835</v>
      </c>
      <c r="C1345" s="63"/>
      <c r="D1345" s="64"/>
      <c r="E1345" s="65"/>
      <c r="F1345" s="66"/>
      <c r="G1345" s="63"/>
      <c r="H1345" s="67"/>
      <c r="I1345" s="68"/>
      <c r="J1345" s="68"/>
      <c r="K1345" s="34"/>
      <c r="L1345" s="75">
        <v>1345</v>
      </c>
      <c r="M13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45" s="70"/>
      <c r="O1345" s="77" t="s">
        <v>2366</v>
      </c>
      <c r="P1345" s="79">
        <v>44068.224282407406</v>
      </c>
      <c r="Q1345" s="77" t="s">
        <v>2963</v>
      </c>
      <c r="R1345" s="80" t="s">
        <v>3910</v>
      </c>
      <c r="S1345" s="77" t="s">
        <v>4267</v>
      </c>
      <c r="T1345" s="77"/>
      <c r="U1345" s="79">
        <v>44068.224282407406</v>
      </c>
      <c r="V1345" s="80" t="s">
        <v>5033</v>
      </c>
      <c r="W1345" s="77"/>
      <c r="X1345" s="77"/>
      <c r="Y1345" s="83" t="s">
        <v>7033</v>
      </c>
      <c r="Z1345" s="83" t="s">
        <v>8526</v>
      </c>
    </row>
    <row r="1346" spans="1:26" x14ac:dyDescent="0.25">
      <c r="A1346" s="62" t="s">
        <v>770</v>
      </c>
      <c r="B1346" s="62" t="s">
        <v>2155</v>
      </c>
      <c r="C1346" s="63"/>
      <c r="D1346" s="64"/>
      <c r="E1346" s="65"/>
      <c r="F1346" s="66"/>
      <c r="G1346" s="63"/>
      <c r="H1346" s="67"/>
      <c r="I1346" s="68"/>
      <c r="J1346" s="68"/>
      <c r="K1346" s="34"/>
      <c r="L1346" s="75">
        <v>1346</v>
      </c>
      <c r="M13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46" s="70"/>
      <c r="O1346" s="77" t="s">
        <v>2367</v>
      </c>
      <c r="P1346" s="79">
        <v>44066.116770833331</v>
      </c>
      <c r="Q1346" s="77" t="s">
        <v>2964</v>
      </c>
      <c r="R1346" s="80" t="s">
        <v>3911</v>
      </c>
      <c r="S1346" s="77" t="s">
        <v>4267</v>
      </c>
      <c r="T1346" s="77"/>
      <c r="U1346" s="79">
        <v>44066.116770833331</v>
      </c>
      <c r="V1346" s="80" t="s">
        <v>5034</v>
      </c>
      <c r="W1346" s="77"/>
      <c r="X1346" s="77"/>
      <c r="Y1346" s="83" t="s">
        <v>7034</v>
      </c>
      <c r="Z1346" s="83" t="s">
        <v>8527</v>
      </c>
    </row>
    <row r="1347" spans="1:26" x14ac:dyDescent="0.25">
      <c r="A1347" s="62" t="s">
        <v>770</v>
      </c>
      <c r="B1347" s="62" t="s">
        <v>1976</v>
      </c>
      <c r="C1347" s="63"/>
      <c r="D1347" s="64"/>
      <c r="E1347" s="65"/>
      <c r="F1347" s="66"/>
      <c r="G1347" s="63"/>
      <c r="H1347" s="67"/>
      <c r="I1347" s="68"/>
      <c r="J1347" s="68"/>
      <c r="K1347" s="34"/>
      <c r="L1347" s="75">
        <v>1347</v>
      </c>
      <c r="M13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47" s="70"/>
      <c r="O1347" s="77" t="s">
        <v>2366</v>
      </c>
      <c r="P1347" s="79">
        <v>44066.116770833331</v>
      </c>
      <c r="Q1347" s="77" t="s">
        <v>2964</v>
      </c>
      <c r="R1347" s="80" t="s">
        <v>3911</v>
      </c>
      <c r="S1347" s="77" t="s">
        <v>4267</v>
      </c>
      <c r="T1347" s="77"/>
      <c r="U1347" s="79">
        <v>44066.116770833331</v>
      </c>
      <c r="V1347" s="80" t="s">
        <v>5034</v>
      </c>
      <c r="W1347" s="77"/>
      <c r="X1347" s="77"/>
      <c r="Y1347" s="83" t="s">
        <v>7034</v>
      </c>
      <c r="Z1347" s="83" t="s">
        <v>8527</v>
      </c>
    </row>
    <row r="1348" spans="1:26" x14ac:dyDescent="0.25">
      <c r="A1348" s="62" t="s">
        <v>771</v>
      </c>
      <c r="B1348" s="62" t="s">
        <v>771</v>
      </c>
      <c r="C1348" s="63"/>
      <c r="D1348" s="64"/>
      <c r="E1348" s="65"/>
      <c r="F1348" s="66"/>
      <c r="G1348" s="63"/>
      <c r="H1348" s="67"/>
      <c r="I1348" s="68"/>
      <c r="J1348" s="68"/>
      <c r="K1348" s="34"/>
      <c r="L1348" s="75">
        <v>1348</v>
      </c>
      <c r="M13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48" s="70"/>
      <c r="O1348" s="77" t="s">
        <v>178</v>
      </c>
      <c r="P1348" s="79">
        <v>44068.29378472222</v>
      </c>
      <c r="Q1348" s="77" t="s">
        <v>2965</v>
      </c>
      <c r="R1348" s="80" t="s">
        <v>3912</v>
      </c>
      <c r="S1348" s="77" t="s">
        <v>4267</v>
      </c>
      <c r="T1348" s="77"/>
      <c r="U1348" s="79">
        <v>44068.29378472222</v>
      </c>
      <c r="V1348" s="80" t="s">
        <v>5035</v>
      </c>
      <c r="W1348" s="77"/>
      <c r="X1348" s="77"/>
      <c r="Y1348" s="83" t="s">
        <v>7035</v>
      </c>
      <c r="Z1348" s="83" t="s">
        <v>8528</v>
      </c>
    </row>
    <row r="1349" spans="1:26" x14ac:dyDescent="0.25">
      <c r="A1349" s="62" t="s">
        <v>772</v>
      </c>
      <c r="B1349" s="62" t="s">
        <v>772</v>
      </c>
      <c r="C1349" s="63"/>
      <c r="D1349" s="64"/>
      <c r="E1349" s="65"/>
      <c r="F1349" s="66"/>
      <c r="G1349" s="63"/>
      <c r="H1349" s="67"/>
      <c r="I1349" s="68"/>
      <c r="J1349" s="68"/>
      <c r="K1349" s="34"/>
      <c r="L1349" s="75">
        <v>1349</v>
      </c>
      <c r="M13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49" s="70"/>
      <c r="O1349" s="77" t="s">
        <v>178</v>
      </c>
      <c r="P1349" s="79">
        <v>44068.548425925925</v>
      </c>
      <c r="Q1349" s="77" t="s">
        <v>2966</v>
      </c>
      <c r="R1349" s="80" t="s">
        <v>3913</v>
      </c>
      <c r="S1349" s="77" t="s">
        <v>4267</v>
      </c>
      <c r="T1349" s="77"/>
      <c r="U1349" s="79">
        <v>44068.548425925925</v>
      </c>
      <c r="V1349" s="80" t="s">
        <v>5036</v>
      </c>
      <c r="W1349" s="77"/>
      <c r="X1349" s="77"/>
      <c r="Y1349" s="83" t="s">
        <v>7036</v>
      </c>
      <c r="Z1349" s="77"/>
    </row>
    <row r="1350" spans="1:26" x14ac:dyDescent="0.25">
      <c r="A1350" s="62" t="s">
        <v>773</v>
      </c>
      <c r="B1350" s="62" t="s">
        <v>2156</v>
      </c>
      <c r="C1350" s="63"/>
      <c r="D1350" s="64"/>
      <c r="E1350" s="65"/>
      <c r="F1350" s="66"/>
      <c r="G1350" s="63"/>
      <c r="H1350" s="67"/>
      <c r="I1350" s="68"/>
      <c r="J1350" s="68"/>
      <c r="K1350" s="34"/>
      <c r="L1350" s="75">
        <v>1350</v>
      </c>
      <c r="M13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50" s="70"/>
      <c r="O1350" s="77" t="s">
        <v>2367</v>
      </c>
      <c r="P1350" s="79">
        <v>44068.562627314815</v>
      </c>
      <c r="Q1350" s="77" t="s">
        <v>2967</v>
      </c>
      <c r="R1350" s="80" t="s">
        <v>3914</v>
      </c>
      <c r="S1350" s="77" t="s">
        <v>4267</v>
      </c>
      <c r="T1350" s="77"/>
      <c r="U1350" s="79">
        <v>44068.562627314815</v>
      </c>
      <c r="V1350" s="80" t="s">
        <v>5037</v>
      </c>
      <c r="W1350" s="77"/>
      <c r="X1350" s="77"/>
      <c r="Y1350" s="83" t="s">
        <v>7037</v>
      </c>
      <c r="Z1350" s="83" t="s">
        <v>8529</v>
      </c>
    </row>
    <row r="1351" spans="1:26" x14ac:dyDescent="0.25">
      <c r="A1351" s="62" t="s">
        <v>773</v>
      </c>
      <c r="B1351" s="62" t="s">
        <v>2157</v>
      </c>
      <c r="C1351" s="63"/>
      <c r="D1351" s="64"/>
      <c r="E1351" s="65"/>
      <c r="F1351" s="66"/>
      <c r="G1351" s="63"/>
      <c r="H1351" s="67"/>
      <c r="I1351" s="68"/>
      <c r="J1351" s="68"/>
      <c r="K1351" s="34"/>
      <c r="L1351" s="75">
        <v>1351</v>
      </c>
      <c r="M13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51" s="70"/>
      <c r="O1351" s="77" t="s">
        <v>2367</v>
      </c>
      <c r="P1351" s="79">
        <v>44068.562627314815</v>
      </c>
      <c r="Q1351" s="77" t="s">
        <v>2967</v>
      </c>
      <c r="R1351" s="80" t="s">
        <v>3914</v>
      </c>
      <c r="S1351" s="77" t="s">
        <v>4267</v>
      </c>
      <c r="T1351" s="77"/>
      <c r="U1351" s="79">
        <v>44068.562627314815</v>
      </c>
      <c r="V1351" s="80" t="s">
        <v>5037</v>
      </c>
      <c r="W1351" s="77"/>
      <c r="X1351" s="77"/>
      <c r="Y1351" s="83" t="s">
        <v>7037</v>
      </c>
      <c r="Z1351" s="83" t="s">
        <v>8529</v>
      </c>
    </row>
    <row r="1352" spans="1:26" x14ac:dyDescent="0.25">
      <c r="A1352" s="62" t="s">
        <v>773</v>
      </c>
      <c r="B1352" s="62" t="s">
        <v>2158</v>
      </c>
      <c r="C1352" s="63"/>
      <c r="D1352" s="64"/>
      <c r="E1352" s="65"/>
      <c r="F1352" s="66"/>
      <c r="G1352" s="63"/>
      <c r="H1352" s="67"/>
      <c r="I1352" s="68"/>
      <c r="J1352" s="68"/>
      <c r="K1352" s="34"/>
      <c r="L1352" s="75">
        <v>1352</v>
      </c>
      <c r="M13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52" s="70"/>
      <c r="O1352" s="77" t="s">
        <v>2366</v>
      </c>
      <c r="P1352" s="79">
        <v>44068.562627314815</v>
      </c>
      <c r="Q1352" s="77" t="s">
        <v>2967</v>
      </c>
      <c r="R1352" s="80" t="s">
        <v>3914</v>
      </c>
      <c r="S1352" s="77" t="s">
        <v>4267</v>
      </c>
      <c r="T1352" s="77"/>
      <c r="U1352" s="79">
        <v>44068.562627314815</v>
      </c>
      <c r="V1352" s="80" t="s">
        <v>5037</v>
      </c>
      <c r="W1352" s="77"/>
      <c r="X1352" s="77"/>
      <c r="Y1352" s="83" t="s">
        <v>7037</v>
      </c>
      <c r="Z1352" s="83" t="s">
        <v>8529</v>
      </c>
    </row>
    <row r="1353" spans="1:26" x14ac:dyDescent="0.25">
      <c r="A1353" s="62" t="s">
        <v>774</v>
      </c>
      <c r="B1353" s="62" t="s">
        <v>2159</v>
      </c>
      <c r="C1353" s="63"/>
      <c r="D1353" s="64"/>
      <c r="E1353" s="65"/>
      <c r="F1353" s="66"/>
      <c r="G1353" s="63"/>
      <c r="H1353" s="67"/>
      <c r="I1353" s="68"/>
      <c r="J1353" s="68"/>
      <c r="K1353" s="34"/>
      <c r="L1353" s="75">
        <v>1353</v>
      </c>
      <c r="M13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53" s="70"/>
      <c r="O1353" s="77" t="s">
        <v>2367</v>
      </c>
      <c r="P1353" s="79">
        <v>44068.56790509259</v>
      </c>
      <c r="Q1353" s="77" t="s">
        <v>2968</v>
      </c>
      <c r="R1353" s="77"/>
      <c r="S1353" s="77"/>
      <c r="T1353" s="77"/>
      <c r="U1353" s="79">
        <v>44068.56790509259</v>
      </c>
      <c r="V1353" s="80" t="s">
        <v>5038</v>
      </c>
      <c r="W1353" s="77"/>
      <c r="X1353" s="77"/>
      <c r="Y1353" s="83" t="s">
        <v>7038</v>
      </c>
      <c r="Z1353" s="83" t="s">
        <v>8530</v>
      </c>
    </row>
    <row r="1354" spans="1:26" x14ac:dyDescent="0.25">
      <c r="A1354" s="62" t="s">
        <v>774</v>
      </c>
      <c r="B1354" s="62" t="s">
        <v>2160</v>
      </c>
      <c r="C1354" s="63"/>
      <c r="D1354" s="64"/>
      <c r="E1354" s="65"/>
      <c r="F1354" s="66"/>
      <c r="G1354" s="63"/>
      <c r="H1354" s="67"/>
      <c r="I1354" s="68"/>
      <c r="J1354" s="68"/>
      <c r="K1354" s="34"/>
      <c r="L1354" s="75">
        <v>1354</v>
      </c>
      <c r="M13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54" s="70"/>
      <c r="O1354" s="77" t="s">
        <v>2366</v>
      </c>
      <c r="P1354" s="79">
        <v>44068.56790509259</v>
      </c>
      <c r="Q1354" s="77" t="s">
        <v>2968</v>
      </c>
      <c r="R1354" s="77"/>
      <c r="S1354" s="77"/>
      <c r="T1354" s="77"/>
      <c r="U1354" s="79">
        <v>44068.56790509259</v>
      </c>
      <c r="V1354" s="80" t="s">
        <v>5038</v>
      </c>
      <c r="W1354" s="77"/>
      <c r="X1354" s="77"/>
      <c r="Y1354" s="83" t="s">
        <v>7038</v>
      </c>
      <c r="Z1354" s="83" t="s">
        <v>8530</v>
      </c>
    </row>
    <row r="1355" spans="1:26" x14ac:dyDescent="0.25">
      <c r="A1355" s="62" t="s">
        <v>775</v>
      </c>
      <c r="B1355" s="62" t="s">
        <v>2161</v>
      </c>
      <c r="C1355" s="63"/>
      <c r="D1355" s="64"/>
      <c r="E1355" s="65"/>
      <c r="F1355" s="66"/>
      <c r="G1355" s="63"/>
      <c r="H1355" s="67"/>
      <c r="I1355" s="68"/>
      <c r="J1355" s="68"/>
      <c r="K1355" s="34"/>
      <c r="L1355" s="75">
        <v>1355</v>
      </c>
      <c r="M13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55" s="70"/>
      <c r="O1355" s="77" t="s">
        <v>2366</v>
      </c>
      <c r="P1355" s="79">
        <v>44068.595173611109</v>
      </c>
      <c r="Q1355" s="77" t="s">
        <v>2969</v>
      </c>
      <c r="R1355" s="77"/>
      <c r="S1355" s="77"/>
      <c r="T1355" s="77"/>
      <c r="U1355" s="79">
        <v>44068.595173611109</v>
      </c>
      <c r="V1355" s="80" t="s">
        <v>5039</v>
      </c>
      <c r="W1355" s="77"/>
      <c r="X1355" s="77"/>
      <c r="Y1355" s="83" t="s">
        <v>7039</v>
      </c>
      <c r="Z1355" s="83" t="s">
        <v>8531</v>
      </c>
    </row>
    <row r="1356" spans="1:26" x14ac:dyDescent="0.25">
      <c r="A1356" s="62" t="s">
        <v>776</v>
      </c>
      <c r="B1356" s="62" t="s">
        <v>776</v>
      </c>
      <c r="C1356" s="63"/>
      <c r="D1356" s="64"/>
      <c r="E1356" s="65"/>
      <c r="F1356" s="66"/>
      <c r="G1356" s="63"/>
      <c r="H1356" s="67"/>
      <c r="I1356" s="68"/>
      <c r="J1356" s="68"/>
      <c r="K1356" s="34"/>
      <c r="L1356" s="75">
        <v>1356</v>
      </c>
      <c r="M13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56" s="70"/>
      <c r="O1356" s="77" t="s">
        <v>178</v>
      </c>
      <c r="P1356" s="79">
        <v>44068.596203703702</v>
      </c>
      <c r="Q1356" s="77" t="s">
        <v>2970</v>
      </c>
      <c r="R1356" s="80" t="s">
        <v>3915</v>
      </c>
      <c r="S1356" s="77" t="s">
        <v>4267</v>
      </c>
      <c r="T1356" s="77"/>
      <c r="U1356" s="79">
        <v>44068.596203703702</v>
      </c>
      <c r="V1356" s="80" t="s">
        <v>5040</v>
      </c>
      <c r="W1356" s="77"/>
      <c r="X1356" s="77"/>
      <c r="Y1356" s="83" t="s">
        <v>7040</v>
      </c>
      <c r="Z1356" s="77"/>
    </row>
    <row r="1357" spans="1:26" x14ac:dyDescent="0.25">
      <c r="A1357" s="62" t="s">
        <v>777</v>
      </c>
      <c r="B1357" s="62" t="s">
        <v>2162</v>
      </c>
      <c r="C1357" s="63"/>
      <c r="D1357" s="64"/>
      <c r="E1357" s="65"/>
      <c r="F1357" s="66"/>
      <c r="G1357" s="63"/>
      <c r="H1357" s="67"/>
      <c r="I1357" s="68"/>
      <c r="J1357" s="68"/>
      <c r="K1357" s="34"/>
      <c r="L1357" s="75">
        <v>1357</v>
      </c>
      <c r="M13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57" s="70"/>
      <c r="O1357" s="77" t="s">
        <v>2367</v>
      </c>
      <c r="P1357" s="79">
        <v>44068.60052083333</v>
      </c>
      <c r="Q1357" s="77" t="s">
        <v>2971</v>
      </c>
      <c r="R1357" s="77"/>
      <c r="S1357" s="77"/>
      <c r="T1357" s="77"/>
      <c r="U1357" s="79">
        <v>44068.60052083333</v>
      </c>
      <c r="V1357" s="80" t="s">
        <v>5041</v>
      </c>
      <c r="W1357" s="77"/>
      <c r="X1357" s="77"/>
      <c r="Y1357" s="83" t="s">
        <v>7041</v>
      </c>
      <c r="Z1357" s="83" t="s">
        <v>8532</v>
      </c>
    </row>
    <row r="1358" spans="1:26" x14ac:dyDescent="0.25">
      <c r="A1358" s="62" t="s">
        <v>777</v>
      </c>
      <c r="B1358" s="62" t="s">
        <v>2163</v>
      </c>
      <c r="C1358" s="63"/>
      <c r="D1358" s="64"/>
      <c r="E1358" s="65"/>
      <c r="F1358" s="66"/>
      <c r="G1358" s="63"/>
      <c r="H1358" s="67"/>
      <c r="I1358" s="68"/>
      <c r="J1358" s="68"/>
      <c r="K1358" s="34"/>
      <c r="L1358" s="75">
        <v>1358</v>
      </c>
      <c r="M13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58" s="70"/>
      <c r="O1358" s="77" t="s">
        <v>2366</v>
      </c>
      <c r="P1358" s="79">
        <v>44068.60052083333</v>
      </c>
      <c r="Q1358" s="77" t="s">
        <v>2971</v>
      </c>
      <c r="R1358" s="77"/>
      <c r="S1358" s="77"/>
      <c r="T1358" s="77"/>
      <c r="U1358" s="79">
        <v>44068.60052083333</v>
      </c>
      <c r="V1358" s="80" t="s">
        <v>5041</v>
      </c>
      <c r="W1358" s="77"/>
      <c r="X1358" s="77"/>
      <c r="Y1358" s="83" t="s">
        <v>7041</v>
      </c>
      <c r="Z1358" s="83" t="s">
        <v>8532</v>
      </c>
    </row>
    <row r="1359" spans="1:26" x14ac:dyDescent="0.25">
      <c r="A1359" s="62" t="s">
        <v>778</v>
      </c>
      <c r="B1359" s="62" t="s">
        <v>2164</v>
      </c>
      <c r="C1359" s="63"/>
      <c r="D1359" s="64"/>
      <c r="E1359" s="65"/>
      <c r="F1359" s="66"/>
      <c r="G1359" s="63"/>
      <c r="H1359" s="67"/>
      <c r="I1359" s="68"/>
      <c r="J1359" s="68"/>
      <c r="K1359" s="34"/>
      <c r="L1359" s="75">
        <v>1359</v>
      </c>
      <c r="M13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59" s="70"/>
      <c r="O1359" s="77" t="s">
        <v>2367</v>
      </c>
      <c r="P1359" s="79">
        <v>44068.647766203707</v>
      </c>
      <c r="Q1359" s="77" t="s">
        <v>2972</v>
      </c>
      <c r="R1359" s="80" t="s">
        <v>3916</v>
      </c>
      <c r="S1359" s="77" t="s">
        <v>4267</v>
      </c>
      <c r="T1359" s="77"/>
      <c r="U1359" s="79">
        <v>44068.647766203707</v>
      </c>
      <c r="V1359" s="80" t="s">
        <v>5042</v>
      </c>
      <c r="W1359" s="77"/>
      <c r="X1359" s="77"/>
      <c r="Y1359" s="83" t="s">
        <v>7042</v>
      </c>
      <c r="Z1359" s="83" t="s">
        <v>8533</v>
      </c>
    </row>
    <row r="1360" spans="1:26" x14ac:dyDescent="0.25">
      <c r="A1360" s="62" t="s">
        <v>778</v>
      </c>
      <c r="B1360" s="62" t="s">
        <v>2165</v>
      </c>
      <c r="C1360" s="63"/>
      <c r="D1360" s="64"/>
      <c r="E1360" s="65"/>
      <c r="F1360" s="66"/>
      <c r="G1360" s="63"/>
      <c r="H1360" s="67"/>
      <c r="I1360" s="68"/>
      <c r="J1360" s="68"/>
      <c r="K1360" s="34"/>
      <c r="L1360" s="75">
        <v>1360</v>
      </c>
      <c r="M13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60" s="70"/>
      <c r="O1360" s="77" t="s">
        <v>2366</v>
      </c>
      <c r="P1360" s="79">
        <v>44068.647766203707</v>
      </c>
      <c r="Q1360" s="77" t="s">
        <v>2972</v>
      </c>
      <c r="R1360" s="80" t="s">
        <v>3916</v>
      </c>
      <c r="S1360" s="77" t="s">
        <v>4267</v>
      </c>
      <c r="T1360" s="77"/>
      <c r="U1360" s="79">
        <v>44068.647766203707</v>
      </c>
      <c r="V1360" s="80" t="s">
        <v>5042</v>
      </c>
      <c r="W1360" s="77"/>
      <c r="X1360" s="77"/>
      <c r="Y1360" s="83" t="s">
        <v>7042</v>
      </c>
      <c r="Z1360" s="83" t="s">
        <v>8533</v>
      </c>
    </row>
    <row r="1361" spans="1:26" x14ac:dyDescent="0.25">
      <c r="A1361" s="62" t="s">
        <v>779</v>
      </c>
      <c r="B1361" s="62" t="s">
        <v>2166</v>
      </c>
      <c r="C1361" s="63"/>
      <c r="D1361" s="64"/>
      <c r="E1361" s="65"/>
      <c r="F1361" s="66"/>
      <c r="G1361" s="63"/>
      <c r="H1361" s="67"/>
      <c r="I1361" s="68"/>
      <c r="J1361" s="68"/>
      <c r="K1361" s="34"/>
      <c r="L1361" s="75">
        <v>1361</v>
      </c>
      <c r="M13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61" s="70"/>
      <c r="O1361" s="77" t="s">
        <v>2366</v>
      </c>
      <c r="P1361" s="79">
        <v>44068.649583333332</v>
      </c>
      <c r="Q1361" s="77" t="s">
        <v>2973</v>
      </c>
      <c r="R1361" s="80" t="s">
        <v>3917</v>
      </c>
      <c r="S1361" s="77" t="s">
        <v>4267</v>
      </c>
      <c r="T1361" s="77"/>
      <c r="U1361" s="79">
        <v>44068.649583333332</v>
      </c>
      <c r="V1361" s="80" t="s">
        <v>5043</v>
      </c>
      <c r="W1361" s="77"/>
      <c r="X1361" s="77"/>
      <c r="Y1361" s="83" t="s">
        <v>7043</v>
      </c>
      <c r="Z1361" s="83" t="s">
        <v>8534</v>
      </c>
    </row>
    <row r="1362" spans="1:26" x14ac:dyDescent="0.25">
      <c r="A1362" s="62" t="s">
        <v>780</v>
      </c>
      <c r="B1362" s="62" t="s">
        <v>2167</v>
      </c>
      <c r="C1362" s="63"/>
      <c r="D1362" s="64"/>
      <c r="E1362" s="65"/>
      <c r="F1362" s="66"/>
      <c r="G1362" s="63"/>
      <c r="H1362" s="67"/>
      <c r="I1362" s="68"/>
      <c r="J1362" s="68"/>
      <c r="K1362" s="34"/>
      <c r="L1362" s="75">
        <v>1362</v>
      </c>
      <c r="M13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62" s="70"/>
      <c r="O1362" s="77" t="s">
        <v>2367</v>
      </c>
      <c r="P1362" s="79">
        <v>44068.662893518522</v>
      </c>
      <c r="Q1362" s="77" t="s">
        <v>2974</v>
      </c>
      <c r="R1362" s="80" t="s">
        <v>3918</v>
      </c>
      <c r="S1362" s="77" t="s">
        <v>4267</v>
      </c>
      <c r="T1362" s="77"/>
      <c r="U1362" s="79">
        <v>44068.662893518522</v>
      </c>
      <c r="V1362" s="80" t="s">
        <v>5044</v>
      </c>
      <c r="W1362" s="77"/>
      <c r="X1362" s="77"/>
      <c r="Y1362" s="83" t="s">
        <v>7044</v>
      </c>
      <c r="Z1362" s="83" t="s">
        <v>8535</v>
      </c>
    </row>
    <row r="1363" spans="1:26" x14ac:dyDescent="0.25">
      <c r="A1363" s="62" t="s">
        <v>780</v>
      </c>
      <c r="B1363" s="62" t="s">
        <v>1921</v>
      </c>
      <c r="C1363" s="63"/>
      <c r="D1363" s="64"/>
      <c r="E1363" s="65"/>
      <c r="F1363" s="66"/>
      <c r="G1363" s="63"/>
      <c r="H1363" s="67"/>
      <c r="I1363" s="68"/>
      <c r="J1363" s="68"/>
      <c r="K1363" s="34"/>
      <c r="L1363" s="75">
        <v>1363</v>
      </c>
      <c r="M13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63" s="70"/>
      <c r="O1363" s="77" t="s">
        <v>2366</v>
      </c>
      <c r="P1363" s="79">
        <v>44065.745335648149</v>
      </c>
      <c r="Q1363" s="77" t="s">
        <v>2975</v>
      </c>
      <c r="R1363" s="80" t="s">
        <v>3919</v>
      </c>
      <c r="S1363" s="77" t="s">
        <v>4267</v>
      </c>
      <c r="T1363" s="77"/>
      <c r="U1363" s="79">
        <v>44065.745335648149</v>
      </c>
      <c r="V1363" s="80" t="s">
        <v>5045</v>
      </c>
      <c r="W1363" s="77"/>
      <c r="X1363" s="77"/>
      <c r="Y1363" s="83" t="s">
        <v>7045</v>
      </c>
      <c r="Z1363" s="83" t="s">
        <v>8536</v>
      </c>
    </row>
    <row r="1364" spans="1:26" x14ac:dyDescent="0.25">
      <c r="A1364" s="62" t="s">
        <v>780</v>
      </c>
      <c r="B1364" s="62" t="s">
        <v>1921</v>
      </c>
      <c r="C1364" s="63"/>
      <c r="D1364" s="64"/>
      <c r="E1364" s="65"/>
      <c r="F1364" s="66"/>
      <c r="G1364" s="63"/>
      <c r="H1364" s="67"/>
      <c r="I1364" s="68"/>
      <c r="J1364" s="68"/>
      <c r="K1364" s="34"/>
      <c r="L1364" s="75">
        <v>1364</v>
      </c>
      <c r="M13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64" s="70"/>
      <c r="O1364" s="77" t="s">
        <v>2366</v>
      </c>
      <c r="P1364" s="79">
        <v>44068.662893518522</v>
      </c>
      <c r="Q1364" s="77" t="s">
        <v>2974</v>
      </c>
      <c r="R1364" s="80" t="s">
        <v>3918</v>
      </c>
      <c r="S1364" s="77" t="s">
        <v>4267</v>
      </c>
      <c r="T1364" s="77"/>
      <c r="U1364" s="79">
        <v>44068.662893518522</v>
      </c>
      <c r="V1364" s="80" t="s">
        <v>5044</v>
      </c>
      <c r="W1364" s="77"/>
      <c r="X1364" s="77"/>
      <c r="Y1364" s="83" t="s">
        <v>7044</v>
      </c>
      <c r="Z1364" s="83" t="s">
        <v>8535</v>
      </c>
    </row>
    <row r="1365" spans="1:26" x14ac:dyDescent="0.25">
      <c r="A1365" s="62" t="s">
        <v>781</v>
      </c>
      <c r="B1365" s="62" t="s">
        <v>2168</v>
      </c>
      <c r="C1365" s="63"/>
      <c r="D1365" s="64"/>
      <c r="E1365" s="65"/>
      <c r="F1365" s="66"/>
      <c r="G1365" s="63"/>
      <c r="H1365" s="67"/>
      <c r="I1365" s="68"/>
      <c r="J1365" s="68"/>
      <c r="K1365" s="34"/>
      <c r="L1365" s="75">
        <v>1365</v>
      </c>
      <c r="M13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65" s="70"/>
      <c r="O1365" s="77" t="s">
        <v>2367</v>
      </c>
      <c r="P1365" s="79">
        <v>44068.670127314814</v>
      </c>
      <c r="Q1365" s="77" t="s">
        <v>2976</v>
      </c>
      <c r="R1365" s="80" t="s">
        <v>3920</v>
      </c>
      <c r="S1365" s="77" t="s">
        <v>4267</v>
      </c>
      <c r="T1365" s="77"/>
      <c r="U1365" s="79">
        <v>44068.670127314814</v>
      </c>
      <c r="V1365" s="80" t="s">
        <v>5046</v>
      </c>
      <c r="W1365" s="77"/>
      <c r="X1365" s="77"/>
      <c r="Y1365" s="83" t="s">
        <v>7046</v>
      </c>
      <c r="Z1365" s="83" t="s">
        <v>8537</v>
      </c>
    </row>
    <row r="1366" spans="1:26" x14ac:dyDescent="0.25">
      <c r="A1366" s="62" t="s">
        <v>781</v>
      </c>
      <c r="B1366" s="62" t="s">
        <v>2169</v>
      </c>
      <c r="C1366" s="63"/>
      <c r="D1366" s="64"/>
      <c r="E1366" s="65"/>
      <c r="F1366" s="66"/>
      <c r="G1366" s="63"/>
      <c r="H1366" s="67"/>
      <c r="I1366" s="68"/>
      <c r="J1366" s="68"/>
      <c r="K1366" s="34"/>
      <c r="L1366" s="75">
        <v>1366</v>
      </c>
      <c r="M13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66" s="70"/>
      <c r="O1366" s="77" t="s">
        <v>2367</v>
      </c>
      <c r="P1366" s="79">
        <v>44068.670127314814</v>
      </c>
      <c r="Q1366" s="77" t="s">
        <v>2976</v>
      </c>
      <c r="R1366" s="80" t="s">
        <v>3920</v>
      </c>
      <c r="S1366" s="77" t="s">
        <v>4267</v>
      </c>
      <c r="T1366" s="77"/>
      <c r="U1366" s="79">
        <v>44068.670127314814</v>
      </c>
      <c r="V1366" s="80" t="s">
        <v>5046</v>
      </c>
      <c r="W1366" s="77"/>
      <c r="X1366" s="77"/>
      <c r="Y1366" s="83" t="s">
        <v>7046</v>
      </c>
      <c r="Z1366" s="83" t="s">
        <v>8537</v>
      </c>
    </row>
    <row r="1367" spans="1:26" x14ac:dyDescent="0.25">
      <c r="A1367" s="62" t="s">
        <v>781</v>
      </c>
      <c r="B1367" s="62" t="s">
        <v>2170</v>
      </c>
      <c r="C1367" s="63"/>
      <c r="D1367" s="64"/>
      <c r="E1367" s="65"/>
      <c r="F1367" s="66"/>
      <c r="G1367" s="63"/>
      <c r="H1367" s="67"/>
      <c r="I1367" s="68"/>
      <c r="J1367" s="68"/>
      <c r="K1367" s="34"/>
      <c r="L1367" s="75">
        <v>1367</v>
      </c>
      <c r="M13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67" s="70"/>
      <c r="O1367" s="77" t="s">
        <v>2367</v>
      </c>
      <c r="P1367" s="79">
        <v>44068.670127314814</v>
      </c>
      <c r="Q1367" s="77" t="s">
        <v>2976</v>
      </c>
      <c r="R1367" s="80" t="s">
        <v>3920</v>
      </c>
      <c r="S1367" s="77" t="s">
        <v>4267</v>
      </c>
      <c r="T1367" s="77"/>
      <c r="U1367" s="79">
        <v>44068.670127314814</v>
      </c>
      <c r="V1367" s="80" t="s">
        <v>5046</v>
      </c>
      <c r="W1367" s="77"/>
      <c r="X1367" s="77"/>
      <c r="Y1367" s="83" t="s">
        <v>7046</v>
      </c>
      <c r="Z1367" s="83" t="s">
        <v>8537</v>
      </c>
    </row>
    <row r="1368" spans="1:26" x14ac:dyDescent="0.25">
      <c r="A1368" s="62" t="s">
        <v>781</v>
      </c>
      <c r="B1368" s="62" t="s">
        <v>2171</v>
      </c>
      <c r="C1368" s="63"/>
      <c r="D1368" s="64"/>
      <c r="E1368" s="65"/>
      <c r="F1368" s="66"/>
      <c r="G1368" s="63"/>
      <c r="H1368" s="67"/>
      <c r="I1368" s="68"/>
      <c r="J1368" s="68"/>
      <c r="K1368" s="34"/>
      <c r="L1368" s="75">
        <v>1368</v>
      </c>
      <c r="M13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68" s="70"/>
      <c r="O1368" s="77" t="s">
        <v>2366</v>
      </c>
      <c r="P1368" s="79">
        <v>44068.670127314814</v>
      </c>
      <c r="Q1368" s="77" t="s">
        <v>2976</v>
      </c>
      <c r="R1368" s="80" t="s">
        <v>3920</v>
      </c>
      <c r="S1368" s="77" t="s">
        <v>4267</v>
      </c>
      <c r="T1368" s="77"/>
      <c r="U1368" s="79">
        <v>44068.670127314814</v>
      </c>
      <c r="V1368" s="80" t="s">
        <v>5046</v>
      </c>
      <c r="W1368" s="77"/>
      <c r="X1368" s="77"/>
      <c r="Y1368" s="83" t="s">
        <v>7046</v>
      </c>
      <c r="Z1368" s="83" t="s">
        <v>8537</v>
      </c>
    </row>
    <row r="1369" spans="1:26" x14ac:dyDescent="0.25">
      <c r="A1369" s="62" t="s">
        <v>782</v>
      </c>
      <c r="B1369" s="62" t="s">
        <v>2172</v>
      </c>
      <c r="C1369" s="63"/>
      <c r="D1369" s="64"/>
      <c r="E1369" s="65"/>
      <c r="F1369" s="66"/>
      <c r="G1369" s="63"/>
      <c r="H1369" s="67"/>
      <c r="I1369" s="68"/>
      <c r="J1369" s="68"/>
      <c r="K1369" s="34"/>
      <c r="L1369" s="75">
        <v>1369</v>
      </c>
      <c r="M13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69" s="70"/>
      <c r="O1369" s="77" t="s">
        <v>2367</v>
      </c>
      <c r="P1369" s="79">
        <v>44066.959421296298</v>
      </c>
      <c r="Q1369" s="77" t="s">
        <v>2977</v>
      </c>
      <c r="R1369" s="80" t="s">
        <v>3921</v>
      </c>
      <c r="S1369" s="77" t="s">
        <v>4267</v>
      </c>
      <c r="T1369" s="77"/>
      <c r="U1369" s="79">
        <v>44066.959421296298</v>
      </c>
      <c r="V1369" s="80" t="s">
        <v>5047</v>
      </c>
      <c r="W1369" s="77"/>
      <c r="X1369" s="77"/>
      <c r="Y1369" s="83" t="s">
        <v>7047</v>
      </c>
      <c r="Z1369" s="83" t="s">
        <v>8538</v>
      </c>
    </row>
    <row r="1370" spans="1:26" x14ac:dyDescent="0.25">
      <c r="A1370" s="62" t="s">
        <v>783</v>
      </c>
      <c r="B1370" s="62" t="s">
        <v>2173</v>
      </c>
      <c r="C1370" s="63"/>
      <c r="D1370" s="64"/>
      <c r="E1370" s="65"/>
      <c r="F1370" s="66"/>
      <c r="G1370" s="63"/>
      <c r="H1370" s="67"/>
      <c r="I1370" s="68"/>
      <c r="J1370" s="68"/>
      <c r="K1370" s="34"/>
      <c r="L1370" s="75">
        <v>1370</v>
      </c>
      <c r="M13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70" s="70"/>
      <c r="O1370" s="77" t="s">
        <v>2366</v>
      </c>
      <c r="P1370" s="79">
        <v>44066.857511574075</v>
      </c>
      <c r="Q1370" s="77" t="s">
        <v>2978</v>
      </c>
      <c r="R1370" s="80" t="s">
        <v>3922</v>
      </c>
      <c r="S1370" s="77" t="s">
        <v>4267</v>
      </c>
      <c r="T1370" s="77"/>
      <c r="U1370" s="79">
        <v>44066.857511574075</v>
      </c>
      <c r="V1370" s="80" t="s">
        <v>5048</v>
      </c>
      <c r="W1370" s="77"/>
      <c r="X1370" s="77"/>
      <c r="Y1370" s="83" t="s">
        <v>7048</v>
      </c>
      <c r="Z1370" s="83" t="s">
        <v>8539</v>
      </c>
    </row>
    <row r="1371" spans="1:26" x14ac:dyDescent="0.25">
      <c r="A1371" s="62" t="s">
        <v>782</v>
      </c>
      <c r="B1371" s="62" t="s">
        <v>783</v>
      </c>
      <c r="C1371" s="63"/>
      <c r="D1371" s="64"/>
      <c r="E1371" s="65"/>
      <c r="F1371" s="66"/>
      <c r="G1371" s="63"/>
      <c r="H1371" s="67"/>
      <c r="I1371" s="68"/>
      <c r="J1371" s="68"/>
      <c r="K1371" s="34"/>
      <c r="L1371" s="75">
        <v>1371</v>
      </c>
      <c r="M13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71" s="70"/>
      <c r="O1371" s="77" t="s">
        <v>2366</v>
      </c>
      <c r="P1371" s="79">
        <v>44066.960104166668</v>
      </c>
      <c r="Q1371" s="77" t="s">
        <v>2979</v>
      </c>
      <c r="R1371" s="80" t="s">
        <v>3923</v>
      </c>
      <c r="S1371" s="77" t="s">
        <v>4267</v>
      </c>
      <c r="T1371" s="77"/>
      <c r="U1371" s="79">
        <v>44066.960104166668</v>
      </c>
      <c r="V1371" s="80" t="s">
        <v>5049</v>
      </c>
      <c r="W1371" s="77"/>
      <c r="X1371" s="77"/>
      <c r="Y1371" s="83" t="s">
        <v>7049</v>
      </c>
      <c r="Z1371" s="83" t="s">
        <v>7048</v>
      </c>
    </row>
    <row r="1372" spans="1:26" x14ac:dyDescent="0.25">
      <c r="A1372" s="62" t="s">
        <v>782</v>
      </c>
      <c r="B1372" s="62" t="s">
        <v>2174</v>
      </c>
      <c r="C1372" s="63"/>
      <c r="D1372" s="64"/>
      <c r="E1372" s="65"/>
      <c r="F1372" s="66"/>
      <c r="G1372" s="63"/>
      <c r="H1372" s="67"/>
      <c r="I1372" s="68"/>
      <c r="J1372" s="68"/>
      <c r="K1372" s="34"/>
      <c r="L1372" s="75">
        <v>1372</v>
      </c>
      <c r="M13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72" s="70"/>
      <c r="O1372" s="77" t="s">
        <v>2366</v>
      </c>
      <c r="P1372" s="79">
        <v>44066.959421296298</v>
      </c>
      <c r="Q1372" s="77" t="s">
        <v>2977</v>
      </c>
      <c r="R1372" s="80" t="s">
        <v>3921</v>
      </c>
      <c r="S1372" s="77" t="s">
        <v>4267</v>
      </c>
      <c r="T1372" s="77"/>
      <c r="U1372" s="79">
        <v>44066.959421296298</v>
      </c>
      <c r="V1372" s="80" t="s">
        <v>5047</v>
      </c>
      <c r="W1372" s="77"/>
      <c r="X1372" s="77"/>
      <c r="Y1372" s="83" t="s">
        <v>7047</v>
      </c>
      <c r="Z1372" s="83" t="s">
        <v>8538</v>
      </c>
    </row>
    <row r="1373" spans="1:26" x14ac:dyDescent="0.25">
      <c r="A1373" s="62" t="s">
        <v>782</v>
      </c>
      <c r="B1373" s="62" t="s">
        <v>2174</v>
      </c>
      <c r="C1373" s="63"/>
      <c r="D1373" s="64"/>
      <c r="E1373" s="65"/>
      <c r="F1373" s="66"/>
      <c r="G1373" s="63"/>
      <c r="H1373" s="67"/>
      <c r="I1373" s="68"/>
      <c r="J1373" s="68"/>
      <c r="K1373" s="34"/>
      <c r="L1373" s="75">
        <v>1373</v>
      </c>
      <c r="M13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73" s="70"/>
      <c r="O1373" s="77" t="s">
        <v>2366</v>
      </c>
      <c r="P1373" s="79">
        <v>44068.675173611111</v>
      </c>
      <c r="Q1373" s="77" t="s">
        <v>2980</v>
      </c>
      <c r="R1373" s="80" t="s">
        <v>3924</v>
      </c>
      <c r="S1373" s="77" t="s">
        <v>4267</v>
      </c>
      <c r="T1373" s="77"/>
      <c r="U1373" s="79">
        <v>44068.675173611111</v>
      </c>
      <c r="V1373" s="80" t="s">
        <v>5050</v>
      </c>
      <c r="W1373" s="77"/>
      <c r="X1373" s="77"/>
      <c r="Y1373" s="83" t="s">
        <v>7050</v>
      </c>
      <c r="Z1373" s="83" t="s">
        <v>8540</v>
      </c>
    </row>
    <row r="1374" spans="1:26" x14ac:dyDescent="0.25">
      <c r="A1374" s="62" t="s">
        <v>782</v>
      </c>
      <c r="B1374" s="62" t="s">
        <v>2173</v>
      </c>
      <c r="C1374" s="63"/>
      <c r="D1374" s="64"/>
      <c r="E1374" s="65"/>
      <c r="F1374" s="66"/>
      <c r="G1374" s="63"/>
      <c r="H1374" s="67"/>
      <c r="I1374" s="68"/>
      <c r="J1374" s="68"/>
      <c r="K1374" s="34"/>
      <c r="L1374" s="75">
        <v>1374</v>
      </c>
      <c r="M13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74" s="70"/>
      <c r="O1374" s="77" t="s">
        <v>2366</v>
      </c>
      <c r="P1374" s="79">
        <v>44066.862222222226</v>
      </c>
      <c r="Q1374" s="77" t="s">
        <v>2981</v>
      </c>
      <c r="R1374" s="80" t="s">
        <v>3925</v>
      </c>
      <c r="S1374" s="77" t="s">
        <v>4267</v>
      </c>
      <c r="T1374" s="77"/>
      <c r="U1374" s="79">
        <v>44066.862222222226</v>
      </c>
      <c r="V1374" s="80" t="s">
        <v>5051</v>
      </c>
      <c r="W1374" s="77"/>
      <c r="X1374" s="77"/>
      <c r="Y1374" s="83" t="s">
        <v>7051</v>
      </c>
      <c r="Z1374" s="83" t="s">
        <v>8539</v>
      </c>
    </row>
    <row r="1375" spans="1:26" x14ac:dyDescent="0.25">
      <c r="A1375" s="62" t="s">
        <v>782</v>
      </c>
      <c r="B1375" s="62" t="s">
        <v>2173</v>
      </c>
      <c r="C1375" s="63"/>
      <c r="D1375" s="64"/>
      <c r="E1375" s="65"/>
      <c r="F1375" s="66"/>
      <c r="G1375" s="63"/>
      <c r="H1375" s="67"/>
      <c r="I1375" s="68"/>
      <c r="J1375" s="68"/>
      <c r="K1375" s="34"/>
      <c r="L1375" s="75">
        <v>1375</v>
      </c>
      <c r="M13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75" s="70"/>
      <c r="O1375" s="77" t="s">
        <v>2367</v>
      </c>
      <c r="P1375" s="79">
        <v>44066.959421296298</v>
      </c>
      <c r="Q1375" s="77" t="s">
        <v>2977</v>
      </c>
      <c r="R1375" s="80" t="s">
        <v>3921</v>
      </c>
      <c r="S1375" s="77" t="s">
        <v>4267</v>
      </c>
      <c r="T1375" s="77"/>
      <c r="U1375" s="79">
        <v>44066.959421296298</v>
      </c>
      <c r="V1375" s="80" t="s">
        <v>5047</v>
      </c>
      <c r="W1375" s="77"/>
      <c r="X1375" s="77"/>
      <c r="Y1375" s="83" t="s">
        <v>7047</v>
      </c>
      <c r="Z1375" s="83" t="s">
        <v>8538</v>
      </c>
    </row>
    <row r="1376" spans="1:26" x14ac:dyDescent="0.25">
      <c r="A1376" s="62" t="s">
        <v>782</v>
      </c>
      <c r="B1376" s="62" t="s">
        <v>2173</v>
      </c>
      <c r="C1376" s="63"/>
      <c r="D1376" s="64"/>
      <c r="E1376" s="65"/>
      <c r="F1376" s="66"/>
      <c r="G1376" s="63"/>
      <c r="H1376" s="67"/>
      <c r="I1376" s="68"/>
      <c r="J1376" s="68"/>
      <c r="K1376" s="34"/>
      <c r="L1376" s="75">
        <v>1376</v>
      </c>
      <c r="M13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76" s="70"/>
      <c r="O1376" s="77" t="s">
        <v>2367</v>
      </c>
      <c r="P1376" s="79">
        <v>44066.960104166668</v>
      </c>
      <c r="Q1376" s="77" t="s">
        <v>2979</v>
      </c>
      <c r="R1376" s="80" t="s">
        <v>3923</v>
      </c>
      <c r="S1376" s="77" t="s">
        <v>4267</v>
      </c>
      <c r="T1376" s="77"/>
      <c r="U1376" s="79">
        <v>44066.960104166668</v>
      </c>
      <c r="V1376" s="80" t="s">
        <v>5049</v>
      </c>
      <c r="W1376" s="77"/>
      <c r="X1376" s="77"/>
      <c r="Y1376" s="83" t="s">
        <v>7049</v>
      </c>
      <c r="Z1376" s="83" t="s">
        <v>7048</v>
      </c>
    </row>
    <row r="1377" spans="1:26" x14ac:dyDescent="0.25">
      <c r="A1377" s="62" t="s">
        <v>782</v>
      </c>
      <c r="B1377" s="62" t="s">
        <v>2173</v>
      </c>
      <c r="C1377" s="63"/>
      <c r="D1377" s="64"/>
      <c r="E1377" s="65"/>
      <c r="F1377" s="66"/>
      <c r="G1377" s="63"/>
      <c r="H1377" s="67"/>
      <c r="I1377" s="68"/>
      <c r="J1377" s="68"/>
      <c r="K1377" s="34"/>
      <c r="L1377" s="75">
        <v>1377</v>
      </c>
      <c r="M13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77" s="70"/>
      <c r="O1377" s="77" t="s">
        <v>2366</v>
      </c>
      <c r="P1377" s="79">
        <v>44068.103842592594</v>
      </c>
      <c r="Q1377" s="77" t="s">
        <v>2982</v>
      </c>
      <c r="R1377" s="80" t="s">
        <v>3926</v>
      </c>
      <c r="S1377" s="77" t="s">
        <v>4267</v>
      </c>
      <c r="T1377" s="77"/>
      <c r="U1377" s="79">
        <v>44068.103842592594</v>
      </c>
      <c r="V1377" s="80" t="s">
        <v>5052</v>
      </c>
      <c r="W1377" s="77"/>
      <c r="X1377" s="77"/>
      <c r="Y1377" s="83" t="s">
        <v>7052</v>
      </c>
      <c r="Z1377" s="83" t="s">
        <v>8541</v>
      </c>
    </row>
    <row r="1378" spans="1:26" x14ac:dyDescent="0.25">
      <c r="A1378" s="62" t="s">
        <v>782</v>
      </c>
      <c r="B1378" s="62" t="s">
        <v>2173</v>
      </c>
      <c r="C1378" s="63"/>
      <c r="D1378" s="64"/>
      <c r="E1378" s="65"/>
      <c r="F1378" s="66"/>
      <c r="G1378" s="63"/>
      <c r="H1378" s="67"/>
      <c r="I1378" s="68"/>
      <c r="J1378" s="68"/>
      <c r="K1378" s="34"/>
      <c r="L1378" s="75">
        <v>1378</v>
      </c>
      <c r="M13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78" s="70"/>
      <c r="O1378" s="77" t="s">
        <v>2366</v>
      </c>
      <c r="P1378" s="79">
        <v>44068.117245370369</v>
      </c>
      <c r="Q1378" s="77" t="s">
        <v>2983</v>
      </c>
      <c r="R1378" s="80" t="s">
        <v>3927</v>
      </c>
      <c r="S1378" s="77" t="s">
        <v>4267</v>
      </c>
      <c r="T1378" s="77"/>
      <c r="U1378" s="79">
        <v>44068.117245370369</v>
      </c>
      <c r="V1378" s="80" t="s">
        <v>5053</v>
      </c>
      <c r="W1378" s="77"/>
      <c r="X1378" s="77"/>
      <c r="Y1378" s="83" t="s">
        <v>7053</v>
      </c>
      <c r="Z1378" s="83" t="s">
        <v>7052</v>
      </c>
    </row>
    <row r="1379" spans="1:26" x14ac:dyDescent="0.25">
      <c r="A1379" s="62" t="s">
        <v>782</v>
      </c>
      <c r="B1379" s="62" t="s">
        <v>2173</v>
      </c>
      <c r="C1379" s="63"/>
      <c r="D1379" s="64"/>
      <c r="E1379" s="65"/>
      <c r="F1379" s="66"/>
      <c r="G1379" s="63"/>
      <c r="H1379" s="67"/>
      <c r="I1379" s="68"/>
      <c r="J1379" s="68"/>
      <c r="K1379" s="34"/>
      <c r="L1379" s="75">
        <v>1379</v>
      </c>
      <c r="M13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79" s="70"/>
      <c r="O1379" s="77" t="s">
        <v>2367</v>
      </c>
      <c r="P1379" s="79">
        <v>44068.675173611111</v>
      </c>
      <c r="Q1379" s="77" t="s">
        <v>2980</v>
      </c>
      <c r="R1379" s="80" t="s">
        <v>3924</v>
      </c>
      <c r="S1379" s="77" t="s">
        <v>4267</v>
      </c>
      <c r="T1379" s="77"/>
      <c r="U1379" s="79">
        <v>44068.675173611111</v>
      </c>
      <c r="V1379" s="80" t="s">
        <v>5050</v>
      </c>
      <c r="W1379" s="77"/>
      <c r="X1379" s="77"/>
      <c r="Y1379" s="83" t="s">
        <v>7050</v>
      </c>
      <c r="Z1379" s="83" t="s">
        <v>8540</v>
      </c>
    </row>
    <row r="1380" spans="1:26" x14ac:dyDescent="0.25">
      <c r="A1380" s="62" t="s">
        <v>784</v>
      </c>
      <c r="B1380" s="62" t="s">
        <v>2175</v>
      </c>
      <c r="C1380" s="63"/>
      <c r="D1380" s="64"/>
      <c r="E1380" s="65"/>
      <c r="F1380" s="66"/>
      <c r="G1380" s="63"/>
      <c r="H1380" s="67"/>
      <c r="I1380" s="68"/>
      <c r="J1380" s="68"/>
      <c r="K1380" s="34"/>
      <c r="L1380" s="75">
        <v>1380</v>
      </c>
      <c r="M13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80" s="70"/>
      <c r="O1380" s="77" t="s">
        <v>2367</v>
      </c>
      <c r="P1380" s="79">
        <v>44068.681238425925</v>
      </c>
      <c r="Q1380" s="77" t="s">
        <v>2984</v>
      </c>
      <c r="R1380" s="80" t="s">
        <v>3928</v>
      </c>
      <c r="S1380" s="77" t="s">
        <v>4267</v>
      </c>
      <c r="T1380" s="77"/>
      <c r="U1380" s="79">
        <v>44068.681238425925</v>
      </c>
      <c r="V1380" s="80" t="s">
        <v>5054</v>
      </c>
      <c r="W1380" s="77"/>
      <c r="X1380" s="77"/>
      <c r="Y1380" s="83" t="s">
        <v>7054</v>
      </c>
      <c r="Z1380" s="83" t="s">
        <v>8542</v>
      </c>
    </row>
    <row r="1381" spans="1:26" x14ac:dyDescent="0.25">
      <c r="A1381" s="62" t="s">
        <v>784</v>
      </c>
      <c r="B1381" s="62" t="s">
        <v>2176</v>
      </c>
      <c r="C1381" s="63"/>
      <c r="D1381" s="64"/>
      <c r="E1381" s="65"/>
      <c r="F1381" s="66"/>
      <c r="G1381" s="63"/>
      <c r="H1381" s="67"/>
      <c r="I1381" s="68"/>
      <c r="J1381" s="68"/>
      <c r="K1381" s="34"/>
      <c r="L1381" s="75">
        <v>1381</v>
      </c>
      <c r="M13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81" s="70"/>
      <c r="O1381" s="77" t="s">
        <v>2366</v>
      </c>
      <c r="P1381" s="79">
        <v>44068.681238425925</v>
      </c>
      <c r="Q1381" s="77" t="s">
        <v>2984</v>
      </c>
      <c r="R1381" s="80" t="s">
        <v>3928</v>
      </c>
      <c r="S1381" s="77" t="s">
        <v>4267</v>
      </c>
      <c r="T1381" s="77"/>
      <c r="U1381" s="79">
        <v>44068.681238425925</v>
      </c>
      <c r="V1381" s="80" t="s">
        <v>5054</v>
      </c>
      <c r="W1381" s="77"/>
      <c r="X1381" s="77"/>
      <c r="Y1381" s="83" t="s">
        <v>7054</v>
      </c>
      <c r="Z1381" s="83" t="s">
        <v>8542</v>
      </c>
    </row>
    <row r="1382" spans="1:26" x14ac:dyDescent="0.25">
      <c r="A1382" s="62" t="s">
        <v>785</v>
      </c>
      <c r="B1382" s="62" t="s">
        <v>785</v>
      </c>
      <c r="C1382" s="63"/>
      <c r="D1382" s="64"/>
      <c r="E1382" s="65"/>
      <c r="F1382" s="66"/>
      <c r="G1382" s="63"/>
      <c r="H1382" s="67"/>
      <c r="I1382" s="68"/>
      <c r="J1382" s="68"/>
      <c r="K1382" s="34"/>
      <c r="L1382" s="75">
        <v>1382</v>
      </c>
      <c r="M13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82" s="70"/>
      <c r="O1382" s="77" t="s">
        <v>178</v>
      </c>
      <c r="P1382" s="79">
        <v>44068.685428240744</v>
      </c>
      <c r="Q1382" s="77" t="s">
        <v>2985</v>
      </c>
      <c r="R1382" s="80" t="s">
        <v>3929</v>
      </c>
      <c r="S1382" s="77" t="s">
        <v>4267</v>
      </c>
      <c r="T1382" s="77"/>
      <c r="U1382" s="79">
        <v>44068.685428240744</v>
      </c>
      <c r="V1382" s="80" t="s">
        <v>5055</v>
      </c>
      <c r="W1382" s="77"/>
      <c r="X1382" s="77"/>
      <c r="Y1382" s="83" t="s">
        <v>7055</v>
      </c>
      <c r="Z1382" s="77"/>
    </row>
    <row r="1383" spans="1:26" x14ac:dyDescent="0.25">
      <c r="A1383" s="62" t="s">
        <v>786</v>
      </c>
      <c r="B1383" s="62" t="s">
        <v>2177</v>
      </c>
      <c r="C1383" s="63"/>
      <c r="D1383" s="64"/>
      <c r="E1383" s="65"/>
      <c r="F1383" s="66"/>
      <c r="G1383" s="63"/>
      <c r="H1383" s="67"/>
      <c r="I1383" s="68"/>
      <c r="J1383" s="68"/>
      <c r="K1383" s="34"/>
      <c r="L1383" s="75">
        <v>1383</v>
      </c>
      <c r="M13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83" s="70"/>
      <c r="O1383" s="77" t="s">
        <v>2366</v>
      </c>
      <c r="P1383" s="79">
        <v>44068.709814814814</v>
      </c>
      <c r="Q1383" s="77" t="s">
        <v>2986</v>
      </c>
      <c r="R1383" s="80" t="s">
        <v>3930</v>
      </c>
      <c r="S1383" s="77" t="s">
        <v>4267</v>
      </c>
      <c r="T1383" s="77"/>
      <c r="U1383" s="79">
        <v>44068.709814814814</v>
      </c>
      <c r="V1383" s="80" t="s">
        <v>5056</v>
      </c>
      <c r="W1383" s="77"/>
      <c r="X1383" s="77"/>
      <c r="Y1383" s="83" t="s">
        <v>7056</v>
      </c>
      <c r="Z1383" s="83" t="s">
        <v>8543</v>
      </c>
    </row>
    <row r="1384" spans="1:26" x14ac:dyDescent="0.25">
      <c r="A1384" s="62" t="s">
        <v>787</v>
      </c>
      <c r="B1384" s="62" t="s">
        <v>2072</v>
      </c>
      <c r="C1384" s="63"/>
      <c r="D1384" s="64"/>
      <c r="E1384" s="65"/>
      <c r="F1384" s="66"/>
      <c r="G1384" s="63"/>
      <c r="H1384" s="67"/>
      <c r="I1384" s="68"/>
      <c r="J1384" s="68"/>
      <c r="K1384" s="34"/>
      <c r="L1384" s="75">
        <v>1384</v>
      </c>
      <c r="M13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84" s="70"/>
      <c r="O1384" s="77" t="s">
        <v>2367</v>
      </c>
      <c r="P1384" s="79">
        <v>44068.719826388886</v>
      </c>
      <c r="Q1384" s="77" t="s">
        <v>2952</v>
      </c>
      <c r="R1384" s="77"/>
      <c r="S1384" s="77"/>
      <c r="T1384" s="77"/>
      <c r="U1384" s="79">
        <v>44068.719826388886</v>
      </c>
      <c r="V1384" s="80" t="s">
        <v>5057</v>
      </c>
      <c r="W1384" s="77"/>
      <c r="X1384" s="77"/>
      <c r="Y1384" s="83" t="s">
        <v>7057</v>
      </c>
      <c r="Z1384" s="77"/>
    </row>
    <row r="1385" spans="1:26" x14ac:dyDescent="0.25">
      <c r="A1385" s="62" t="s">
        <v>787</v>
      </c>
      <c r="B1385" s="62" t="s">
        <v>835</v>
      </c>
      <c r="C1385" s="63"/>
      <c r="D1385" s="64"/>
      <c r="E1385" s="65"/>
      <c r="F1385" s="66"/>
      <c r="G1385" s="63"/>
      <c r="H1385" s="67"/>
      <c r="I1385" s="68"/>
      <c r="J1385" s="68"/>
      <c r="K1385" s="34"/>
      <c r="L1385" s="75">
        <v>1385</v>
      </c>
      <c r="M13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85" s="70"/>
      <c r="O1385" s="77" t="s">
        <v>2367</v>
      </c>
      <c r="P1385" s="79">
        <v>44068.719826388886</v>
      </c>
      <c r="Q1385" s="77" t="s">
        <v>2952</v>
      </c>
      <c r="R1385" s="77"/>
      <c r="S1385" s="77"/>
      <c r="T1385" s="77"/>
      <c r="U1385" s="79">
        <v>44068.719826388886</v>
      </c>
      <c r="V1385" s="80" t="s">
        <v>5057</v>
      </c>
      <c r="W1385" s="77"/>
      <c r="X1385" s="77"/>
      <c r="Y1385" s="83" t="s">
        <v>7057</v>
      </c>
      <c r="Z1385" s="77"/>
    </row>
    <row r="1386" spans="1:26" x14ac:dyDescent="0.25">
      <c r="A1386" s="62" t="s">
        <v>788</v>
      </c>
      <c r="B1386" s="62" t="s">
        <v>2178</v>
      </c>
      <c r="C1386" s="63"/>
      <c r="D1386" s="64"/>
      <c r="E1386" s="65"/>
      <c r="F1386" s="66"/>
      <c r="G1386" s="63"/>
      <c r="H1386" s="67"/>
      <c r="I1386" s="68"/>
      <c r="J1386" s="68"/>
      <c r="K1386" s="34"/>
      <c r="L1386" s="75">
        <v>1386</v>
      </c>
      <c r="M13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86" s="70"/>
      <c r="O1386" s="77" t="s">
        <v>2367</v>
      </c>
      <c r="P1386" s="79">
        <v>44068.729212962964</v>
      </c>
      <c r="Q1386" s="77" t="s">
        <v>2987</v>
      </c>
      <c r="R1386" s="77"/>
      <c r="S1386" s="77"/>
      <c r="T1386" s="77"/>
      <c r="U1386" s="79">
        <v>44068.729212962964</v>
      </c>
      <c r="V1386" s="80" t="s">
        <v>5058</v>
      </c>
      <c r="W1386" s="77"/>
      <c r="X1386" s="77"/>
      <c r="Y1386" s="83" t="s">
        <v>7058</v>
      </c>
      <c r="Z1386" s="83" t="s">
        <v>8544</v>
      </c>
    </row>
    <row r="1387" spans="1:26" x14ac:dyDescent="0.25">
      <c r="A1387" s="62" t="s">
        <v>788</v>
      </c>
      <c r="B1387" s="62" t="s">
        <v>2179</v>
      </c>
      <c r="C1387" s="63"/>
      <c r="D1387" s="64"/>
      <c r="E1387" s="65"/>
      <c r="F1387" s="66"/>
      <c r="G1387" s="63"/>
      <c r="H1387" s="67"/>
      <c r="I1387" s="68"/>
      <c r="J1387" s="68"/>
      <c r="K1387" s="34"/>
      <c r="L1387" s="75">
        <v>1387</v>
      </c>
      <c r="M13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87" s="70"/>
      <c r="O1387" s="77" t="s">
        <v>2366</v>
      </c>
      <c r="P1387" s="79">
        <v>44068.729212962964</v>
      </c>
      <c r="Q1387" s="77" t="s">
        <v>2987</v>
      </c>
      <c r="R1387" s="77"/>
      <c r="S1387" s="77"/>
      <c r="T1387" s="77"/>
      <c r="U1387" s="79">
        <v>44068.729212962964</v>
      </c>
      <c r="V1387" s="80" t="s">
        <v>5058</v>
      </c>
      <c r="W1387" s="77"/>
      <c r="X1387" s="77"/>
      <c r="Y1387" s="83" t="s">
        <v>7058</v>
      </c>
      <c r="Z1387" s="83" t="s">
        <v>8544</v>
      </c>
    </row>
    <row r="1388" spans="1:26" x14ac:dyDescent="0.25">
      <c r="A1388" s="62" t="s">
        <v>789</v>
      </c>
      <c r="B1388" s="62" t="s">
        <v>2180</v>
      </c>
      <c r="C1388" s="63"/>
      <c r="D1388" s="64"/>
      <c r="E1388" s="65"/>
      <c r="F1388" s="66"/>
      <c r="G1388" s="63"/>
      <c r="H1388" s="67"/>
      <c r="I1388" s="68"/>
      <c r="J1388" s="68"/>
      <c r="K1388" s="34"/>
      <c r="L1388" s="75">
        <v>1388</v>
      </c>
      <c r="M13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88" s="70"/>
      <c r="O1388" s="77" t="s">
        <v>2366</v>
      </c>
      <c r="P1388" s="79">
        <v>44068.744872685187</v>
      </c>
      <c r="Q1388" s="77" t="s">
        <v>2988</v>
      </c>
      <c r="R1388" s="77"/>
      <c r="S1388" s="77"/>
      <c r="T1388" s="77"/>
      <c r="U1388" s="79">
        <v>44068.744872685187</v>
      </c>
      <c r="V1388" s="80" t="s">
        <v>5059</v>
      </c>
      <c r="W1388" s="77"/>
      <c r="X1388" s="77"/>
      <c r="Y1388" s="83" t="s">
        <v>7059</v>
      </c>
      <c r="Z1388" s="83" t="s">
        <v>8545</v>
      </c>
    </row>
    <row r="1389" spans="1:26" x14ac:dyDescent="0.25">
      <c r="A1389" s="62" t="s">
        <v>790</v>
      </c>
      <c r="B1389" s="62" t="s">
        <v>2181</v>
      </c>
      <c r="C1389" s="63"/>
      <c r="D1389" s="64"/>
      <c r="E1389" s="65"/>
      <c r="F1389" s="66"/>
      <c r="G1389" s="63"/>
      <c r="H1389" s="67"/>
      <c r="I1389" s="68"/>
      <c r="J1389" s="68"/>
      <c r="K1389" s="34"/>
      <c r="L1389" s="75">
        <v>1389</v>
      </c>
      <c r="M13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89" s="70"/>
      <c r="O1389" s="77" t="s">
        <v>2366</v>
      </c>
      <c r="P1389" s="79">
        <v>44068.749675925923</v>
      </c>
      <c r="Q1389" s="77" t="s">
        <v>2989</v>
      </c>
      <c r="R1389" s="80" t="s">
        <v>3931</v>
      </c>
      <c r="S1389" s="77" t="s">
        <v>4267</v>
      </c>
      <c r="T1389" s="77"/>
      <c r="U1389" s="79">
        <v>44068.749675925923</v>
      </c>
      <c r="V1389" s="80" t="s">
        <v>5060</v>
      </c>
      <c r="W1389" s="77"/>
      <c r="X1389" s="77"/>
      <c r="Y1389" s="83" t="s">
        <v>7060</v>
      </c>
      <c r="Z1389" s="83" t="s">
        <v>8546</v>
      </c>
    </row>
    <row r="1390" spans="1:26" x14ac:dyDescent="0.25">
      <c r="A1390" s="62" t="s">
        <v>791</v>
      </c>
      <c r="B1390" s="62" t="s">
        <v>791</v>
      </c>
      <c r="C1390" s="63"/>
      <c r="D1390" s="64"/>
      <c r="E1390" s="65"/>
      <c r="F1390" s="66"/>
      <c r="G1390" s="63"/>
      <c r="H1390" s="67"/>
      <c r="I1390" s="68"/>
      <c r="J1390" s="68"/>
      <c r="K1390" s="34"/>
      <c r="L1390" s="75">
        <v>1390</v>
      </c>
      <c r="M13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90" s="70"/>
      <c r="O1390" s="77" t="s">
        <v>178</v>
      </c>
      <c r="P1390" s="79">
        <v>44068.76189814815</v>
      </c>
      <c r="Q1390" s="77" t="s">
        <v>2990</v>
      </c>
      <c r="R1390" s="80" t="s">
        <v>3932</v>
      </c>
      <c r="S1390" s="77" t="s">
        <v>4267</v>
      </c>
      <c r="T1390" s="77"/>
      <c r="U1390" s="79">
        <v>44068.76189814815</v>
      </c>
      <c r="V1390" s="80" t="s">
        <v>5061</v>
      </c>
      <c r="W1390" s="77"/>
      <c r="X1390" s="77"/>
      <c r="Y1390" s="83" t="s">
        <v>7061</v>
      </c>
      <c r="Z1390" s="77"/>
    </row>
    <row r="1391" spans="1:26" x14ac:dyDescent="0.25">
      <c r="A1391" s="62" t="s">
        <v>792</v>
      </c>
      <c r="B1391" s="62" t="s">
        <v>2182</v>
      </c>
      <c r="C1391" s="63"/>
      <c r="D1391" s="64"/>
      <c r="E1391" s="65"/>
      <c r="F1391" s="66"/>
      <c r="G1391" s="63"/>
      <c r="H1391" s="67"/>
      <c r="I1391" s="68"/>
      <c r="J1391" s="68"/>
      <c r="K1391" s="34"/>
      <c r="L1391" s="75">
        <v>1391</v>
      </c>
      <c r="M13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91" s="70"/>
      <c r="O1391" s="77" t="s">
        <v>2367</v>
      </c>
      <c r="P1391" s="79">
        <v>44068.766550925924</v>
      </c>
      <c r="Q1391" s="77" t="s">
        <v>2991</v>
      </c>
      <c r="R1391" s="80" t="s">
        <v>3933</v>
      </c>
      <c r="S1391" s="77" t="s">
        <v>4267</v>
      </c>
      <c r="T1391" s="77"/>
      <c r="U1391" s="79">
        <v>44068.766550925924</v>
      </c>
      <c r="V1391" s="80" t="s">
        <v>5062</v>
      </c>
      <c r="W1391" s="77"/>
      <c r="X1391" s="77"/>
      <c r="Y1391" s="83" t="s">
        <v>7062</v>
      </c>
      <c r="Z1391" s="77"/>
    </row>
    <row r="1392" spans="1:26" x14ac:dyDescent="0.25">
      <c r="A1392" s="62" t="s">
        <v>793</v>
      </c>
      <c r="B1392" s="62" t="s">
        <v>2183</v>
      </c>
      <c r="C1392" s="63"/>
      <c r="D1392" s="64"/>
      <c r="E1392" s="65"/>
      <c r="F1392" s="66"/>
      <c r="G1392" s="63"/>
      <c r="H1392" s="67"/>
      <c r="I1392" s="68"/>
      <c r="J1392" s="68"/>
      <c r="K1392" s="34"/>
      <c r="L1392" s="75">
        <v>1392</v>
      </c>
      <c r="M13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92" s="70"/>
      <c r="O1392" s="77" t="s">
        <v>2366</v>
      </c>
      <c r="P1392" s="79">
        <v>44068.768564814818</v>
      </c>
      <c r="Q1392" s="77" t="s">
        <v>2992</v>
      </c>
      <c r="R1392" s="77"/>
      <c r="S1392" s="77"/>
      <c r="T1392" s="77"/>
      <c r="U1392" s="79">
        <v>44068.768564814818</v>
      </c>
      <c r="V1392" s="80" t="s">
        <v>5063</v>
      </c>
      <c r="W1392" s="77"/>
      <c r="X1392" s="77"/>
      <c r="Y1392" s="83" t="s">
        <v>7063</v>
      </c>
      <c r="Z1392" s="83" t="s">
        <v>8547</v>
      </c>
    </row>
    <row r="1393" spans="1:26" x14ac:dyDescent="0.25">
      <c r="A1393" s="62" t="s">
        <v>794</v>
      </c>
      <c r="B1393" s="62" t="s">
        <v>794</v>
      </c>
      <c r="C1393" s="63"/>
      <c r="D1393" s="64"/>
      <c r="E1393" s="65"/>
      <c r="F1393" s="66"/>
      <c r="G1393" s="63"/>
      <c r="H1393" s="67"/>
      <c r="I1393" s="68"/>
      <c r="J1393" s="68"/>
      <c r="K1393" s="34"/>
      <c r="L1393" s="75">
        <v>1393</v>
      </c>
      <c r="M13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93" s="70"/>
      <c r="O1393" s="77" t="s">
        <v>178</v>
      </c>
      <c r="P1393" s="79">
        <v>44068.777905092589</v>
      </c>
      <c r="Q1393" s="77" t="s">
        <v>2993</v>
      </c>
      <c r="R1393" s="80" t="s">
        <v>3934</v>
      </c>
      <c r="S1393" s="77" t="s">
        <v>4267</v>
      </c>
      <c r="T1393" s="77"/>
      <c r="U1393" s="79">
        <v>44068.777905092589</v>
      </c>
      <c r="V1393" s="80" t="s">
        <v>5064</v>
      </c>
      <c r="W1393" s="77"/>
      <c r="X1393" s="77"/>
      <c r="Y1393" s="83" t="s">
        <v>7064</v>
      </c>
      <c r="Z1393" s="77"/>
    </row>
    <row r="1394" spans="1:26" x14ac:dyDescent="0.25">
      <c r="A1394" s="62" t="s">
        <v>795</v>
      </c>
      <c r="B1394" s="62" t="s">
        <v>2184</v>
      </c>
      <c r="C1394" s="63"/>
      <c r="D1394" s="64"/>
      <c r="E1394" s="65"/>
      <c r="F1394" s="66"/>
      <c r="G1394" s="63"/>
      <c r="H1394" s="67"/>
      <c r="I1394" s="68"/>
      <c r="J1394" s="68"/>
      <c r="K1394" s="34"/>
      <c r="L1394" s="75">
        <v>1394</v>
      </c>
      <c r="M13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94" s="70"/>
      <c r="O1394" s="77" t="s">
        <v>2367</v>
      </c>
      <c r="P1394" s="79">
        <v>44068.798576388886</v>
      </c>
      <c r="Q1394" s="77" t="s">
        <v>2994</v>
      </c>
      <c r="R1394" s="80" t="s">
        <v>3935</v>
      </c>
      <c r="S1394" s="77" t="s">
        <v>4267</v>
      </c>
      <c r="T1394" s="77"/>
      <c r="U1394" s="79">
        <v>44068.798576388886</v>
      </c>
      <c r="V1394" s="80" t="s">
        <v>5065</v>
      </c>
      <c r="W1394" s="77"/>
      <c r="X1394" s="77"/>
      <c r="Y1394" s="83" t="s">
        <v>7065</v>
      </c>
      <c r="Z1394" s="83" t="s">
        <v>8548</v>
      </c>
    </row>
    <row r="1395" spans="1:26" x14ac:dyDescent="0.25">
      <c r="A1395" s="62" t="s">
        <v>795</v>
      </c>
      <c r="B1395" s="62" t="s">
        <v>1977</v>
      </c>
      <c r="C1395" s="63"/>
      <c r="D1395" s="64"/>
      <c r="E1395" s="65"/>
      <c r="F1395" s="66"/>
      <c r="G1395" s="63"/>
      <c r="H1395" s="67"/>
      <c r="I1395" s="68"/>
      <c r="J1395" s="68"/>
      <c r="K1395" s="34"/>
      <c r="L1395" s="75">
        <v>1395</v>
      </c>
      <c r="M13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95" s="70"/>
      <c r="O1395" s="77" t="s">
        <v>2366</v>
      </c>
      <c r="P1395" s="79">
        <v>44068.798576388886</v>
      </c>
      <c r="Q1395" s="77" t="s">
        <v>2994</v>
      </c>
      <c r="R1395" s="80" t="s">
        <v>3935</v>
      </c>
      <c r="S1395" s="77" t="s">
        <v>4267</v>
      </c>
      <c r="T1395" s="77"/>
      <c r="U1395" s="79">
        <v>44068.798576388886</v>
      </c>
      <c r="V1395" s="80" t="s">
        <v>5065</v>
      </c>
      <c r="W1395" s="77"/>
      <c r="X1395" s="77"/>
      <c r="Y1395" s="83" t="s">
        <v>7065</v>
      </c>
      <c r="Z1395" s="83" t="s">
        <v>8548</v>
      </c>
    </row>
    <row r="1396" spans="1:26" x14ac:dyDescent="0.25">
      <c r="A1396" s="62" t="s">
        <v>796</v>
      </c>
      <c r="B1396" s="62" t="s">
        <v>2185</v>
      </c>
      <c r="C1396" s="63"/>
      <c r="D1396" s="64"/>
      <c r="E1396" s="65"/>
      <c r="F1396" s="66"/>
      <c r="G1396" s="63"/>
      <c r="H1396" s="67"/>
      <c r="I1396" s="68"/>
      <c r="J1396" s="68"/>
      <c r="K1396" s="34"/>
      <c r="L1396" s="75">
        <v>1396</v>
      </c>
      <c r="M13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96" s="70"/>
      <c r="O1396" s="77" t="s">
        <v>2366</v>
      </c>
      <c r="P1396" s="79">
        <v>44068.80027777778</v>
      </c>
      <c r="Q1396" s="77" t="s">
        <v>2995</v>
      </c>
      <c r="R1396" s="80" t="s">
        <v>3936</v>
      </c>
      <c r="S1396" s="77" t="s">
        <v>4267</v>
      </c>
      <c r="T1396" s="77"/>
      <c r="U1396" s="79">
        <v>44068.80027777778</v>
      </c>
      <c r="V1396" s="80" t="s">
        <v>5066</v>
      </c>
      <c r="W1396" s="77"/>
      <c r="X1396" s="77"/>
      <c r="Y1396" s="83" t="s">
        <v>7066</v>
      </c>
      <c r="Z1396" s="83" t="s">
        <v>8549</v>
      </c>
    </row>
    <row r="1397" spans="1:26" x14ac:dyDescent="0.25">
      <c r="A1397" s="62" t="s">
        <v>797</v>
      </c>
      <c r="B1397" s="62" t="s">
        <v>2186</v>
      </c>
      <c r="C1397" s="63"/>
      <c r="D1397" s="64"/>
      <c r="E1397" s="65"/>
      <c r="F1397" s="66"/>
      <c r="G1397" s="63"/>
      <c r="H1397" s="67"/>
      <c r="I1397" s="68"/>
      <c r="J1397" s="68"/>
      <c r="K1397" s="34"/>
      <c r="L1397" s="75">
        <v>1397</v>
      </c>
      <c r="M13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97" s="70"/>
      <c r="O1397" s="77" t="s">
        <v>2366</v>
      </c>
      <c r="P1397" s="79">
        <v>44068.805474537039</v>
      </c>
      <c r="Q1397" s="77" t="s">
        <v>2996</v>
      </c>
      <c r="R1397" s="80" t="s">
        <v>3937</v>
      </c>
      <c r="S1397" s="77" t="s">
        <v>4267</v>
      </c>
      <c r="T1397" s="77"/>
      <c r="U1397" s="79">
        <v>44068.805474537039</v>
      </c>
      <c r="V1397" s="80" t="s">
        <v>5067</v>
      </c>
      <c r="W1397" s="77"/>
      <c r="X1397" s="77"/>
      <c r="Y1397" s="83" t="s">
        <v>7067</v>
      </c>
      <c r="Z1397" s="83" t="s">
        <v>8550</v>
      </c>
    </row>
    <row r="1398" spans="1:26" x14ac:dyDescent="0.25">
      <c r="A1398" s="62" t="s">
        <v>798</v>
      </c>
      <c r="B1398" s="62" t="s">
        <v>2187</v>
      </c>
      <c r="C1398" s="63"/>
      <c r="D1398" s="64"/>
      <c r="E1398" s="65"/>
      <c r="F1398" s="66"/>
      <c r="G1398" s="63"/>
      <c r="H1398" s="67"/>
      <c r="I1398" s="68"/>
      <c r="J1398" s="68"/>
      <c r="K1398" s="34"/>
      <c r="L1398" s="75">
        <v>1398</v>
      </c>
      <c r="M13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98" s="70"/>
      <c r="O1398" s="77" t="s">
        <v>2367</v>
      </c>
      <c r="P1398" s="79">
        <v>44068.81621527778</v>
      </c>
      <c r="Q1398" s="77" t="s">
        <v>2997</v>
      </c>
      <c r="R1398" s="80" t="s">
        <v>3938</v>
      </c>
      <c r="S1398" s="77" t="s">
        <v>4267</v>
      </c>
      <c r="T1398" s="77"/>
      <c r="U1398" s="79">
        <v>44068.81621527778</v>
      </c>
      <c r="V1398" s="80" t="s">
        <v>5068</v>
      </c>
      <c r="W1398" s="77"/>
      <c r="X1398" s="77"/>
      <c r="Y1398" s="83" t="s">
        <v>7068</v>
      </c>
      <c r="Z1398" s="83" t="s">
        <v>8551</v>
      </c>
    </row>
    <row r="1399" spans="1:26" x14ac:dyDescent="0.25">
      <c r="A1399" s="62" t="s">
        <v>798</v>
      </c>
      <c r="B1399" s="62" t="s">
        <v>2188</v>
      </c>
      <c r="C1399" s="63"/>
      <c r="D1399" s="64"/>
      <c r="E1399" s="65"/>
      <c r="F1399" s="66"/>
      <c r="G1399" s="63"/>
      <c r="H1399" s="67"/>
      <c r="I1399" s="68"/>
      <c r="J1399" s="68"/>
      <c r="K1399" s="34"/>
      <c r="L1399" s="75">
        <v>1399</v>
      </c>
      <c r="M13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399" s="70"/>
      <c r="O1399" s="77" t="s">
        <v>2366</v>
      </c>
      <c r="P1399" s="79">
        <v>44068.81621527778</v>
      </c>
      <c r="Q1399" s="77" t="s">
        <v>2997</v>
      </c>
      <c r="R1399" s="80" t="s">
        <v>3938</v>
      </c>
      <c r="S1399" s="77" t="s">
        <v>4267</v>
      </c>
      <c r="T1399" s="77"/>
      <c r="U1399" s="79">
        <v>44068.81621527778</v>
      </c>
      <c r="V1399" s="80" t="s">
        <v>5068</v>
      </c>
      <c r="W1399" s="77"/>
      <c r="X1399" s="77"/>
      <c r="Y1399" s="83" t="s">
        <v>7068</v>
      </c>
      <c r="Z1399" s="83" t="s">
        <v>8551</v>
      </c>
    </row>
    <row r="1400" spans="1:26" x14ac:dyDescent="0.25">
      <c r="A1400" s="62" t="s">
        <v>799</v>
      </c>
      <c r="B1400" s="62" t="s">
        <v>2189</v>
      </c>
      <c r="C1400" s="63"/>
      <c r="D1400" s="64"/>
      <c r="E1400" s="65"/>
      <c r="F1400" s="66"/>
      <c r="G1400" s="63"/>
      <c r="H1400" s="67"/>
      <c r="I1400" s="68"/>
      <c r="J1400" s="68"/>
      <c r="K1400" s="34"/>
      <c r="L1400" s="75">
        <v>1400</v>
      </c>
      <c r="M14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00" s="70"/>
      <c r="O1400" s="77" t="s">
        <v>2366</v>
      </c>
      <c r="P1400" s="79">
        <v>44068.862858796296</v>
      </c>
      <c r="Q1400" s="77" t="s">
        <v>2998</v>
      </c>
      <c r="R1400" s="77"/>
      <c r="S1400" s="77"/>
      <c r="T1400" s="77"/>
      <c r="U1400" s="79">
        <v>44068.862858796296</v>
      </c>
      <c r="V1400" s="80" t="s">
        <v>5069</v>
      </c>
      <c r="W1400" s="77"/>
      <c r="X1400" s="77"/>
      <c r="Y1400" s="83" t="s">
        <v>7069</v>
      </c>
      <c r="Z1400" s="83" t="s">
        <v>8552</v>
      </c>
    </row>
    <row r="1401" spans="1:26" x14ac:dyDescent="0.25">
      <c r="A1401" s="62" t="s">
        <v>800</v>
      </c>
      <c r="B1401" s="62" t="s">
        <v>800</v>
      </c>
      <c r="C1401" s="63"/>
      <c r="D1401" s="64"/>
      <c r="E1401" s="65"/>
      <c r="F1401" s="66"/>
      <c r="G1401" s="63"/>
      <c r="H1401" s="67"/>
      <c r="I1401" s="68"/>
      <c r="J1401" s="68"/>
      <c r="K1401" s="34"/>
      <c r="L1401" s="75">
        <v>1401</v>
      </c>
      <c r="M14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01" s="70"/>
      <c r="O1401" s="77" t="s">
        <v>178</v>
      </c>
      <c r="P1401" s="79">
        <v>44068.864560185182</v>
      </c>
      <c r="Q1401" s="77" t="s">
        <v>2999</v>
      </c>
      <c r="R1401" s="77"/>
      <c r="S1401" s="77"/>
      <c r="T1401" s="77"/>
      <c r="U1401" s="79">
        <v>44068.864560185182</v>
      </c>
      <c r="V1401" s="80" t="s">
        <v>5070</v>
      </c>
      <c r="W1401" s="77"/>
      <c r="X1401" s="77"/>
      <c r="Y1401" s="83" t="s">
        <v>7070</v>
      </c>
      <c r="Z1401" s="83" t="s">
        <v>8553</v>
      </c>
    </row>
    <row r="1402" spans="1:26" x14ac:dyDescent="0.25">
      <c r="A1402" s="62" t="s">
        <v>801</v>
      </c>
      <c r="B1402" s="62" t="s">
        <v>2190</v>
      </c>
      <c r="C1402" s="63"/>
      <c r="D1402" s="64"/>
      <c r="E1402" s="65"/>
      <c r="F1402" s="66"/>
      <c r="G1402" s="63"/>
      <c r="H1402" s="67"/>
      <c r="I1402" s="68"/>
      <c r="J1402" s="68"/>
      <c r="K1402" s="34"/>
      <c r="L1402" s="75">
        <v>1402</v>
      </c>
      <c r="M14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02" s="70"/>
      <c r="O1402" s="77" t="s">
        <v>2366</v>
      </c>
      <c r="P1402" s="79">
        <v>44068.872800925928</v>
      </c>
      <c r="Q1402" s="77" t="s">
        <v>3000</v>
      </c>
      <c r="R1402" s="77"/>
      <c r="S1402" s="77"/>
      <c r="T1402" s="77"/>
      <c r="U1402" s="79">
        <v>44068.872800925928</v>
      </c>
      <c r="V1402" s="80" t="s">
        <v>5071</v>
      </c>
      <c r="W1402" s="77"/>
      <c r="X1402" s="77"/>
      <c r="Y1402" s="83" t="s">
        <v>7071</v>
      </c>
      <c r="Z1402" s="83" t="s">
        <v>8554</v>
      </c>
    </row>
    <row r="1403" spans="1:26" x14ac:dyDescent="0.25">
      <c r="A1403" s="62" t="s">
        <v>802</v>
      </c>
      <c r="B1403" s="62" t="s">
        <v>2191</v>
      </c>
      <c r="C1403" s="63"/>
      <c r="D1403" s="64"/>
      <c r="E1403" s="65"/>
      <c r="F1403" s="66"/>
      <c r="G1403" s="63"/>
      <c r="H1403" s="67"/>
      <c r="I1403" s="68"/>
      <c r="J1403" s="68"/>
      <c r="K1403" s="34"/>
      <c r="L1403" s="75">
        <v>1403</v>
      </c>
      <c r="M14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03" s="70"/>
      <c r="O1403" s="77" t="s">
        <v>2367</v>
      </c>
      <c r="P1403" s="79">
        <v>44068.873854166668</v>
      </c>
      <c r="Q1403" s="77" t="s">
        <v>3001</v>
      </c>
      <c r="R1403" s="80" t="s">
        <v>3939</v>
      </c>
      <c r="S1403" s="77" t="s">
        <v>4267</v>
      </c>
      <c r="T1403" s="77"/>
      <c r="U1403" s="79">
        <v>44068.873854166668</v>
      </c>
      <c r="V1403" s="80" t="s">
        <v>5072</v>
      </c>
      <c r="W1403" s="77"/>
      <c r="X1403" s="77"/>
      <c r="Y1403" s="83" t="s">
        <v>7072</v>
      </c>
      <c r="Z1403" s="83" t="s">
        <v>7340</v>
      </c>
    </row>
    <row r="1404" spans="1:26" x14ac:dyDescent="0.25">
      <c r="A1404" s="62" t="s">
        <v>802</v>
      </c>
      <c r="B1404" s="62" t="s">
        <v>1996</v>
      </c>
      <c r="C1404" s="63"/>
      <c r="D1404" s="64"/>
      <c r="E1404" s="65"/>
      <c r="F1404" s="66"/>
      <c r="G1404" s="63"/>
      <c r="H1404" s="67"/>
      <c r="I1404" s="68"/>
      <c r="J1404" s="68"/>
      <c r="K1404" s="34"/>
      <c r="L1404" s="75">
        <v>1404</v>
      </c>
      <c r="M14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04" s="70"/>
      <c r="O1404" s="77" t="s">
        <v>2367</v>
      </c>
      <c r="P1404" s="79">
        <v>44068.873854166668</v>
      </c>
      <c r="Q1404" s="77" t="s">
        <v>3001</v>
      </c>
      <c r="R1404" s="80" t="s">
        <v>3939</v>
      </c>
      <c r="S1404" s="77" t="s">
        <v>4267</v>
      </c>
      <c r="T1404" s="77"/>
      <c r="U1404" s="79">
        <v>44068.873854166668</v>
      </c>
      <c r="V1404" s="80" t="s">
        <v>5072</v>
      </c>
      <c r="W1404" s="77"/>
      <c r="X1404" s="77"/>
      <c r="Y1404" s="83" t="s">
        <v>7072</v>
      </c>
      <c r="Z1404" s="83" t="s">
        <v>7340</v>
      </c>
    </row>
    <row r="1405" spans="1:26" x14ac:dyDescent="0.25">
      <c r="A1405" s="62" t="s">
        <v>802</v>
      </c>
      <c r="B1405" s="62" t="s">
        <v>1843</v>
      </c>
      <c r="C1405" s="63"/>
      <c r="D1405" s="64"/>
      <c r="E1405" s="65"/>
      <c r="F1405" s="66"/>
      <c r="G1405" s="63"/>
      <c r="H1405" s="67"/>
      <c r="I1405" s="68"/>
      <c r="J1405" s="68"/>
      <c r="K1405" s="34"/>
      <c r="L1405" s="75">
        <v>1405</v>
      </c>
      <c r="M14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05" s="70"/>
      <c r="O1405" s="77" t="s">
        <v>2367</v>
      </c>
      <c r="P1405" s="79">
        <v>44068.873854166668</v>
      </c>
      <c r="Q1405" s="77" t="s">
        <v>3001</v>
      </c>
      <c r="R1405" s="80" t="s">
        <v>3939</v>
      </c>
      <c r="S1405" s="77" t="s">
        <v>4267</v>
      </c>
      <c r="T1405" s="77"/>
      <c r="U1405" s="79">
        <v>44068.873854166668</v>
      </c>
      <c r="V1405" s="80" t="s">
        <v>5072</v>
      </c>
      <c r="W1405" s="77"/>
      <c r="X1405" s="77"/>
      <c r="Y1405" s="83" t="s">
        <v>7072</v>
      </c>
      <c r="Z1405" s="83" t="s">
        <v>7340</v>
      </c>
    </row>
    <row r="1406" spans="1:26" x14ac:dyDescent="0.25">
      <c r="A1406" s="62" t="s">
        <v>802</v>
      </c>
      <c r="B1406" s="62" t="s">
        <v>949</v>
      </c>
      <c r="C1406" s="63"/>
      <c r="D1406" s="64"/>
      <c r="E1406" s="65"/>
      <c r="F1406" s="66"/>
      <c r="G1406" s="63"/>
      <c r="H1406" s="67"/>
      <c r="I1406" s="68"/>
      <c r="J1406" s="68"/>
      <c r="K1406" s="34"/>
      <c r="L1406" s="75">
        <v>1406</v>
      </c>
      <c r="M14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06" s="70"/>
      <c r="O1406" s="77" t="s">
        <v>2366</v>
      </c>
      <c r="P1406" s="79">
        <v>44068.873854166668</v>
      </c>
      <c r="Q1406" s="77" t="s">
        <v>3001</v>
      </c>
      <c r="R1406" s="80" t="s">
        <v>3939</v>
      </c>
      <c r="S1406" s="77" t="s">
        <v>4267</v>
      </c>
      <c r="T1406" s="77"/>
      <c r="U1406" s="79">
        <v>44068.873854166668</v>
      </c>
      <c r="V1406" s="80" t="s">
        <v>5072</v>
      </c>
      <c r="W1406" s="77"/>
      <c r="X1406" s="77"/>
      <c r="Y1406" s="83" t="s">
        <v>7072</v>
      </c>
      <c r="Z1406" s="83" t="s">
        <v>7340</v>
      </c>
    </row>
    <row r="1407" spans="1:26" x14ac:dyDescent="0.25">
      <c r="A1407" s="62" t="s">
        <v>803</v>
      </c>
      <c r="B1407" s="62" t="s">
        <v>803</v>
      </c>
      <c r="C1407" s="63"/>
      <c r="D1407" s="64"/>
      <c r="E1407" s="65"/>
      <c r="F1407" s="66"/>
      <c r="G1407" s="63"/>
      <c r="H1407" s="67"/>
      <c r="I1407" s="68"/>
      <c r="J1407" s="68"/>
      <c r="K1407" s="34"/>
      <c r="L1407" s="75">
        <v>1407</v>
      </c>
      <c r="M14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07" s="70"/>
      <c r="O1407" s="77" t="s">
        <v>178</v>
      </c>
      <c r="P1407" s="79">
        <v>44068.88144675926</v>
      </c>
      <c r="Q1407" s="77" t="s">
        <v>3002</v>
      </c>
      <c r="R1407" s="80" t="s">
        <v>3940</v>
      </c>
      <c r="S1407" s="77" t="s">
        <v>4267</v>
      </c>
      <c r="T1407" s="77"/>
      <c r="U1407" s="79">
        <v>44068.88144675926</v>
      </c>
      <c r="V1407" s="80" t="s">
        <v>5073</v>
      </c>
      <c r="W1407" s="77"/>
      <c r="X1407" s="77"/>
      <c r="Y1407" s="83" t="s">
        <v>7073</v>
      </c>
      <c r="Z1407" s="77"/>
    </row>
    <row r="1408" spans="1:26" x14ac:dyDescent="0.25">
      <c r="A1408" s="62" t="s">
        <v>804</v>
      </c>
      <c r="B1408" s="62" t="s">
        <v>803</v>
      </c>
      <c r="C1408" s="63"/>
      <c r="D1408" s="64"/>
      <c r="E1408" s="65"/>
      <c r="F1408" s="66"/>
      <c r="G1408" s="63"/>
      <c r="H1408" s="67"/>
      <c r="I1408" s="68"/>
      <c r="J1408" s="68"/>
      <c r="K1408" s="34"/>
      <c r="L1408" s="75">
        <v>1408</v>
      </c>
      <c r="M14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08" s="70"/>
      <c r="O1408" s="77" t="s">
        <v>2367</v>
      </c>
      <c r="P1408" s="79">
        <v>44068.881516203706</v>
      </c>
      <c r="Q1408" s="77" t="s">
        <v>3003</v>
      </c>
      <c r="R1408" s="77"/>
      <c r="S1408" s="77"/>
      <c r="T1408" s="77"/>
      <c r="U1408" s="79">
        <v>44068.881516203706</v>
      </c>
      <c r="V1408" s="80" t="s">
        <v>5074</v>
      </c>
      <c r="W1408" s="77"/>
      <c r="X1408" s="77"/>
      <c r="Y1408" s="83" t="s">
        <v>7074</v>
      </c>
      <c r="Z1408" s="77"/>
    </row>
    <row r="1409" spans="1:26" x14ac:dyDescent="0.25">
      <c r="A1409" s="62" t="s">
        <v>805</v>
      </c>
      <c r="B1409" s="62" t="s">
        <v>2192</v>
      </c>
      <c r="C1409" s="63"/>
      <c r="D1409" s="64"/>
      <c r="E1409" s="65"/>
      <c r="F1409" s="66"/>
      <c r="G1409" s="63"/>
      <c r="H1409" s="67"/>
      <c r="I1409" s="68"/>
      <c r="J1409" s="68"/>
      <c r="K1409" s="34"/>
      <c r="L1409" s="75">
        <v>1409</v>
      </c>
      <c r="M14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09" s="70"/>
      <c r="O1409" s="77" t="s">
        <v>2366</v>
      </c>
      <c r="P1409" s="79">
        <v>44068.888796296298</v>
      </c>
      <c r="Q1409" s="77" t="s">
        <v>3004</v>
      </c>
      <c r="R1409" s="77"/>
      <c r="S1409" s="77"/>
      <c r="T1409" s="77"/>
      <c r="U1409" s="79">
        <v>44068.888796296298</v>
      </c>
      <c r="V1409" s="80" t="s">
        <v>5075</v>
      </c>
      <c r="W1409" s="77"/>
      <c r="X1409" s="77"/>
      <c r="Y1409" s="83" t="s">
        <v>7075</v>
      </c>
      <c r="Z1409" s="83" t="s">
        <v>8555</v>
      </c>
    </row>
    <row r="1410" spans="1:26" x14ac:dyDescent="0.25">
      <c r="A1410" s="62" t="s">
        <v>806</v>
      </c>
      <c r="B1410" s="62" t="s">
        <v>2193</v>
      </c>
      <c r="C1410" s="63"/>
      <c r="D1410" s="64"/>
      <c r="E1410" s="65"/>
      <c r="F1410" s="66"/>
      <c r="G1410" s="63"/>
      <c r="H1410" s="67"/>
      <c r="I1410" s="68"/>
      <c r="J1410" s="68"/>
      <c r="K1410" s="34"/>
      <c r="L1410" s="75">
        <v>1410</v>
      </c>
      <c r="M14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10" s="70"/>
      <c r="O1410" s="77" t="s">
        <v>2367</v>
      </c>
      <c r="P1410" s="79">
        <v>44068.891944444447</v>
      </c>
      <c r="Q1410" s="77" t="s">
        <v>3005</v>
      </c>
      <c r="R1410" s="77"/>
      <c r="S1410" s="77"/>
      <c r="T1410" s="77"/>
      <c r="U1410" s="79">
        <v>44068.891944444447</v>
      </c>
      <c r="V1410" s="80" t="s">
        <v>5076</v>
      </c>
      <c r="W1410" s="77"/>
      <c r="X1410" s="77"/>
      <c r="Y1410" s="83" t="s">
        <v>7076</v>
      </c>
      <c r="Z1410" s="83" t="s">
        <v>8556</v>
      </c>
    </row>
    <row r="1411" spans="1:26" x14ac:dyDescent="0.25">
      <c r="A1411" s="62" t="s">
        <v>806</v>
      </c>
      <c r="B1411" s="62" t="s">
        <v>2194</v>
      </c>
      <c r="C1411" s="63"/>
      <c r="D1411" s="64"/>
      <c r="E1411" s="65"/>
      <c r="F1411" s="66"/>
      <c r="G1411" s="63"/>
      <c r="H1411" s="67"/>
      <c r="I1411" s="68"/>
      <c r="J1411" s="68"/>
      <c r="K1411" s="34"/>
      <c r="L1411" s="75">
        <v>1411</v>
      </c>
      <c r="M14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11" s="70"/>
      <c r="O1411" s="77" t="s">
        <v>2366</v>
      </c>
      <c r="P1411" s="79">
        <v>44068.891944444447</v>
      </c>
      <c r="Q1411" s="77" t="s">
        <v>3005</v>
      </c>
      <c r="R1411" s="77"/>
      <c r="S1411" s="77"/>
      <c r="T1411" s="77"/>
      <c r="U1411" s="79">
        <v>44068.891944444447</v>
      </c>
      <c r="V1411" s="80" t="s">
        <v>5076</v>
      </c>
      <c r="W1411" s="77"/>
      <c r="X1411" s="77"/>
      <c r="Y1411" s="83" t="s">
        <v>7076</v>
      </c>
      <c r="Z1411" s="83" t="s">
        <v>8556</v>
      </c>
    </row>
    <row r="1412" spans="1:26" x14ac:dyDescent="0.25">
      <c r="A1412" s="62" t="s">
        <v>807</v>
      </c>
      <c r="B1412" s="62" t="s">
        <v>807</v>
      </c>
      <c r="C1412" s="63"/>
      <c r="D1412" s="64"/>
      <c r="E1412" s="65"/>
      <c r="F1412" s="66"/>
      <c r="G1412" s="63"/>
      <c r="H1412" s="67"/>
      <c r="I1412" s="68"/>
      <c r="J1412" s="68"/>
      <c r="K1412" s="34"/>
      <c r="L1412" s="75">
        <v>1412</v>
      </c>
      <c r="M14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12" s="70"/>
      <c r="O1412" s="77" t="s">
        <v>178</v>
      </c>
      <c r="P1412" s="79">
        <v>44068.893576388888</v>
      </c>
      <c r="Q1412" s="77" t="s">
        <v>3006</v>
      </c>
      <c r="R1412" s="80" t="s">
        <v>3941</v>
      </c>
      <c r="S1412" s="77" t="s">
        <v>4270</v>
      </c>
      <c r="T1412" s="77"/>
      <c r="U1412" s="79">
        <v>44068.893576388888</v>
      </c>
      <c r="V1412" s="80" t="s">
        <v>5077</v>
      </c>
      <c r="W1412" s="77"/>
      <c r="X1412" s="77"/>
      <c r="Y1412" s="83" t="s">
        <v>7077</v>
      </c>
      <c r="Z1412" s="77"/>
    </row>
    <row r="1413" spans="1:26" x14ac:dyDescent="0.25">
      <c r="A1413" s="62" t="s">
        <v>808</v>
      </c>
      <c r="B1413" s="62" t="s">
        <v>2195</v>
      </c>
      <c r="C1413" s="63"/>
      <c r="D1413" s="64"/>
      <c r="E1413" s="65"/>
      <c r="F1413" s="66"/>
      <c r="G1413" s="63"/>
      <c r="H1413" s="67"/>
      <c r="I1413" s="68"/>
      <c r="J1413" s="68"/>
      <c r="K1413" s="34"/>
      <c r="L1413" s="75">
        <v>1413</v>
      </c>
      <c r="M14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13" s="70"/>
      <c r="O1413" s="77" t="s">
        <v>2367</v>
      </c>
      <c r="P1413" s="79">
        <v>44068.937511574077</v>
      </c>
      <c r="Q1413" s="77" t="s">
        <v>3007</v>
      </c>
      <c r="R1413" s="80" t="s">
        <v>3942</v>
      </c>
      <c r="S1413" s="77" t="s">
        <v>4267</v>
      </c>
      <c r="T1413" s="77"/>
      <c r="U1413" s="79">
        <v>44068.937511574077</v>
      </c>
      <c r="V1413" s="80" t="s">
        <v>5078</v>
      </c>
      <c r="W1413" s="77"/>
      <c r="X1413" s="77"/>
      <c r="Y1413" s="83" t="s">
        <v>7078</v>
      </c>
      <c r="Z1413" s="83" t="s">
        <v>8557</v>
      </c>
    </row>
    <row r="1414" spans="1:26" x14ac:dyDescent="0.25">
      <c r="A1414" s="62" t="s">
        <v>808</v>
      </c>
      <c r="B1414" s="62" t="s">
        <v>2196</v>
      </c>
      <c r="C1414" s="63"/>
      <c r="D1414" s="64"/>
      <c r="E1414" s="65"/>
      <c r="F1414" s="66"/>
      <c r="G1414" s="63"/>
      <c r="H1414" s="67"/>
      <c r="I1414" s="68"/>
      <c r="J1414" s="68"/>
      <c r="K1414" s="34"/>
      <c r="L1414" s="75">
        <v>1414</v>
      </c>
      <c r="M14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14" s="70"/>
      <c r="O1414" s="77" t="s">
        <v>2366</v>
      </c>
      <c r="P1414" s="79">
        <v>44068.937511574077</v>
      </c>
      <c r="Q1414" s="77" t="s">
        <v>3007</v>
      </c>
      <c r="R1414" s="80" t="s">
        <v>3942</v>
      </c>
      <c r="S1414" s="77" t="s">
        <v>4267</v>
      </c>
      <c r="T1414" s="77"/>
      <c r="U1414" s="79">
        <v>44068.937511574077</v>
      </c>
      <c r="V1414" s="80" t="s">
        <v>5078</v>
      </c>
      <c r="W1414" s="77"/>
      <c r="X1414" s="77"/>
      <c r="Y1414" s="83" t="s">
        <v>7078</v>
      </c>
      <c r="Z1414" s="83" t="s">
        <v>8557</v>
      </c>
    </row>
    <row r="1415" spans="1:26" x14ac:dyDescent="0.25">
      <c r="A1415" s="62" t="s">
        <v>809</v>
      </c>
      <c r="B1415" s="62" t="s">
        <v>2197</v>
      </c>
      <c r="C1415" s="63"/>
      <c r="D1415" s="64"/>
      <c r="E1415" s="65"/>
      <c r="F1415" s="66"/>
      <c r="G1415" s="63"/>
      <c r="H1415" s="67"/>
      <c r="I1415" s="68"/>
      <c r="J1415" s="68"/>
      <c r="K1415" s="34"/>
      <c r="L1415" s="75">
        <v>1415</v>
      </c>
      <c r="M14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15" s="70"/>
      <c r="O1415" s="77" t="s">
        <v>2366</v>
      </c>
      <c r="P1415" s="79">
        <v>44068.956574074073</v>
      </c>
      <c r="Q1415" s="77" t="s">
        <v>3008</v>
      </c>
      <c r="R1415" s="77"/>
      <c r="S1415" s="77"/>
      <c r="T1415" s="77"/>
      <c r="U1415" s="79">
        <v>44068.956574074073</v>
      </c>
      <c r="V1415" s="80" t="s">
        <v>5079</v>
      </c>
      <c r="W1415" s="77"/>
      <c r="X1415" s="77"/>
      <c r="Y1415" s="83" t="s">
        <v>7079</v>
      </c>
      <c r="Z1415" s="83" t="s">
        <v>8558</v>
      </c>
    </row>
    <row r="1416" spans="1:26" x14ac:dyDescent="0.25">
      <c r="A1416" s="62" t="s">
        <v>810</v>
      </c>
      <c r="B1416" s="62" t="s">
        <v>2198</v>
      </c>
      <c r="C1416" s="63"/>
      <c r="D1416" s="64"/>
      <c r="E1416" s="65"/>
      <c r="F1416" s="66"/>
      <c r="G1416" s="63"/>
      <c r="H1416" s="67"/>
      <c r="I1416" s="68"/>
      <c r="J1416" s="68"/>
      <c r="K1416" s="34"/>
      <c r="L1416" s="75">
        <v>1416</v>
      </c>
      <c r="M14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16" s="70"/>
      <c r="O1416" s="77" t="s">
        <v>2366</v>
      </c>
      <c r="P1416" s="79">
        <v>44068.972060185188</v>
      </c>
      <c r="Q1416" s="77" t="s">
        <v>3009</v>
      </c>
      <c r="R1416" s="80" t="s">
        <v>3943</v>
      </c>
      <c r="S1416" s="77" t="s">
        <v>4267</v>
      </c>
      <c r="T1416" s="77"/>
      <c r="U1416" s="79">
        <v>44068.972060185188</v>
      </c>
      <c r="V1416" s="80" t="s">
        <v>5080</v>
      </c>
      <c r="W1416" s="77"/>
      <c r="X1416" s="77"/>
      <c r="Y1416" s="83" t="s">
        <v>7080</v>
      </c>
      <c r="Z1416" s="83" t="s">
        <v>8559</v>
      </c>
    </row>
    <row r="1417" spans="1:26" x14ac:dyDescent="0.25">
      <c r="A1417" s="62" t="s">
        <v>811</v>
      </c>
      <c r="B1417" s="62" t="s">
        <v>2155</v>
      </c>
      <c r="C1417" s="63"/>
      <c r="D1417" s="64"/>
      <c r="E1417" s="65"/>
      <c r="F1417" s="66"/>
      <c r="G1417" s="63"/>
      <c r="H1417" s="67"/>
      <c r="I1417" s="68"/>
      <c r="J1417" s="68"/>
      <c r="K1417" s="34"/>
      <c r="L1417" s="75">
        <v>1417</v>
      </c>
      <c r="M14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17" s="70"/>
      <c r="O1417" s="77" t="s">
        <v>2366</v>
      </c>
      <c r="P1417" s="79">
        <v>44068.973124999997</v>
      </c>
      <c r="Q1417" s="77" t="s">
        <v>3010</v>
      </c>
      <c r="R1417" s="80" t="s">
        <v>3944</v>
      </c>
      <c r="S1417" s="77" t="s">
        <v>4267</v>
      </c>
      <c r="T1417" s="77"/>
      <c r="U1417" s="79">
        <v>44068.973124999997</v>
      </c>
      <c r="V1417" s="80" t="s">
        <v>5081</v>
      </c>
      <c r="W1417" s="77"/>
      <c r="X1417" s="77"/>
      <c r="Y1417" s="83" t="s">
        <v>7081</v>
      </c>
      <c r="Z1417" s="83" t="s">
        <v>8560</v>
      </c>
    </row>
    <row r="1418" spans="1:26" x14ac:dyDescent="0.25">
      <c r="A1418" s="62" t="s">
        <v>812</v>
      </c>
      <c r="B1418" s="62" t="s">
        <v>2199</v>
      </c>
      <c r="C1418" s="63"/>
      <c r="D1418" s="64"/>
      <c r="E1418" s="65"/>
      <c r="F1418" s="66"/>
      <c r="G1418" s="63"/>
      <c r="H1418" s="67"/>
      <c r="I1418" s="68"/>
      <c r="J1418" s="68"/>
      <c r="K1418" s="34"/>
      <c r="L1418" s="75">
        <v>1418</v>
      </c>
      <c r="M14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18" s="70"/>
      <c r="O1418" s="77" t="s">
        <v>2367</v>
      </c>
      <c r="P1418" s="79">
        <v>44068.978495370371</v>
      </c>
      <c r="Q1418" s="77" t="s">
        <v>3011</v>
      </c>
      <c r="R1418" s="80" t="s">
        <v>3945</v>
      </c>
      <c r="S1418" s="77" t="s">
        <v>4267</v>
      </c>
      <c r="T1418" s="77"/>
      <c r="U1418" s="79">
        <v>44068.978495370371</v>
      </c>
      <c r="V1418" s="80" t="s">
        <v>5082</v>
      </c>
      <c r="W1418" s="77"/>
      <c r="X1418" s="77"/>
      <c r="Y1418" s="83" t="s">
        <v>7082</v>
      </c>
      <c r="Z1418" s="83" t="s">
        <v>8561</v>
      </c>
    </row>
    <row r="1419" spans="1:26" x14ac:dyDescent="0.25">
      <c r="A1419" s="62" t="s">
        <v>812</v>
      </c>
      <c r="B1419" s="62" t="s">
        <v>2200</v>
      </c>
      <c r="C1419" s="63"/>
      <c r="D1419" s="64"/>
      <c r="E1419" s="65"/>
      <c r="F1419" s="66"/>
      <c r="G1419" s="63"/>
      <c r="H1419" s="67"/>
      <c r="I1419" s="68"/>
      <c r="J1419" s="68"/>
      <c r="K1419" s="34"/>
      <c r="L1419" s="75">
        <v>1419</v>
      </c>
      <c r="M14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19" s="70"/>
      <c r="O1419" s="77" t="s">
        <v>2367</v>
      </c>
      <c r="P1419" s="79">
        <v>44068.978495370371</v>
      </c>
      <c r="Q1419" s="77" t="s">
        <v>3011</v>
      </c>
      <c r="R1419" s="80" t="s">
        <v>3945</v>
      </c>
      <c r="S1419" s="77" t="s">
        <v>4267</v>
      </c>
      <c r="T1419" s="77"/>
      <c r="U1419" s="79">
        <v>44068.978495370371</v>
      </c>
      <c r="V1419" s="80" t="s">
        <v>5082</v>
      </c>
      <c r="W1419" s="77"/>
      <c r="X1419" s="77"/>
      <c r="Y1419" s="83" t="s">
        <v>7082</v>
      </c>
      <c r="Z1419" s="83" t="s">
        <v>8561</v>
      </c>
    </row>
    <row r="1420" spans="1:26" x14ac:dyDescent="0.25">
      <c r="A1420" s="62" t="s">
        <v>812</v>
      </c>
      <c r="B1420" s="62" t="s">
        <v>2072</v>
      </c>
      <c r="C1420" s="63"/>
      <c r="D1420" s="64"/>
      <c r="E1420" s="65"/>
      <c r="F1420" s="66"/>
      <c r="G1420" s="63"/>
      <c r="H1420" s="67"/>
      <c r="I1420" s="68"/>
      <c r="J1420" s="68"/>
      <c r="K1420" s="34"/>
      <c r="L1420" s="75">
        <v>1420</v>
      </c>
      <c r="M14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20" s="70"/>
      <c r="O1420" s="77" t="s">
        <v>2367</v>
      </c>
      <c r="P1420" s="79">
        <v>44068.978495370371</v>
      </c>
      <c r="Q1420" s="77" t="s">
        <v>3011</v>
      </c>
      <c r="R1420" s="80" t="s">
        <v>3945</v>
      </c>
      <c r="S1420" s="77" t="s">
        <v>4267</v>
      </c>
      <c r="T1420" s="77"/>
      <c r="U1420" s="79">
        <v>44068.978495370371</v>
      </c>
      <c r="V1420" s="80" t="s">
        <v>5082</v>
      </c>
      <c r="W1420" s="77"/>
      <c r="X1420" s="77"/>
      <c r="Y1420" s="83" t="s">
        <v>7082</v>
      </c>
      <c r="Z1420" s="83" t="s">
        <v>8561</v>
      </c>
    </row>
    <row r="1421" spans="1:26" x14ac:dyDescent="0.25">
      <c r="A1421" s="62" t="s">
        <v>812</v>
      </c>
      <c r="B1421" s="62" t="s">
        <v>2201</v>
      </c>
      <c r="C1421" s="63"/>
      <c r="D1421" s="64"/>
      <c r="E1421" s="65"/>
      <c r="F1421" s="66"/>
      <c r="G1421" s="63"/>
      <c r="H1421" s="67"/>
      <c r="I1421" s="68"/>
      <c r="J1421" s="68"/>
      <c r="K1421" s="34"/>
      <c r="L1421" s="75">
        <v>1421</v>
      </c>
      <c r="M14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21" s="70"/>
      <c r="O1421" s="77" t="s">
        <v>2366</v>
      </c>
      <c r="P1421" s="79">
        <v>44068.978495370371</v>
      </c>
      <c r="Q1421" s="77" t="s">
        <v>3011</v>
      </c>
      <c r="R1421" s="80" t="s">
        <v>3945</v>
      </c>
      <c r="S1421" s="77" t="s">
        <v>4267</v>
      </c>
      <c r="T1421" s="77"/>
      <c r="U1421" s="79">
        <v>44068.978495370371</v>
      </c>
      <c r="V1421" s="80" t="s">
        <v>5082</v>
      </c>
      <c r="W1421" s="77"/>
      <c r="X1421" s="77"/>
      <c r="Y1421" s="83" t="s">
        <v>7082</v>
      </c>
      <c r="Z1421" s="83" t="s">
        <v>8561</v>
      </c>
    </row>
    <row r="1422" spans="1:26" x14ac:dyDescent="0.25">
      <c r="A1422" s="62" t="s">
        <v>813</v>
      </c>
      <c r="B1422" s="62" t="s">
        <v>2202</v>
      </c>
      <c r="C1422" s="63"/>
      <c r="D1422" s="64"/>
      <c r="E1422" s="65"/>
      <c r="F1422" s="66"/>
      <c r="G1422" s="63"/>
      <c r="H1422" s="67"/>
      <c r="I1422" s="68"/>
      <c r="J1422" s="68"/>
      <c r="K1422" s="34"/>
      <c r="L1422" s="75">
        <v>1422</v>
      </c>
      <c r="M14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22" s="70"/>
      <c r="O1422" s="77" t="s">
        <v>2366</v>
      </c>
      <c r="P1422" s="79">
        <v>44069.010081018518</v>
      </c>
      <c r="Q1422" s="77" t="s">
        <v>3012</v>
      </c>
      <c r="R1422" s="77"/>
      <c r="S1422" s="77"/>
      <c r="T1422" s="77"/>
      <c r="U1422" s="79">
        <v>44069.010081018518</v>
      </c>
      <c r="V1422" s="80" t="s">
        <v>5083</v>
      </c>
      <c r="W1422" s="77"/>
      <c r="X1422" s="77"/>
      <c r="Y1422" s="83" t="s">
        <v>7083</v>
      </c>
      <c r="Z1422" s="83" t="s">
        <v>8562</v>
      </c>
    </row>
    <row r="1423" spans="1:26" x14ac:dyDescent="0.25">
      <c r="A1423" s="62" t="s">
        <v>814</v>
      </c>
      <c r="B1423" s="62" t="s">
        <v>814</v>
      </c>
      <c r="C1423" s="63"/>
      <c r="D1423" s="64"/>
      <c r="E1423" s="65"/>
      <c r="F1423" s="66"/>
      <c r="G1423" s="63"/>
      <c r="H1423" s="67"/>
      <c r="I1423" s="68"/>
      <c r="J1423" s="68"/>
      <c r="K1423" s="34"/>
      <c r="L1423" s="75">
        <v>1423</v>
      </c>
      <c r="M14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23" s="70"/>
      <c r="O1423" s="77" t="s">
        <v>178</v>
      </c>
      <c r="P1423" s="79">
        <v>44069.027187500003</v>
      </c>
      <c r="Q1423" s="77" t="s">
        <v>3013</v>
      </c>
      <c r="R1423" s="77"/>
      <c r="S1423" s="77"/>
      <c r="T1423" s="77"/>
      <c r="U1423" s="79">
        <v>44069.027187500003</v>
      </c>
      <c r="V1423" s="80" t="s">
        <v>5084</v>
      </c>
      <c r="W1423" s="77"/>
      <c r="X1423" s="77"/>
      <c r="Y1423" s="83" t="s">
        <v>7084</v>
      </c>
      <c r="Z1423" s="77"/>
    </row>
    <row r="1424" spans="1:26" x14ac:dyDescent="0.25">
      <c r="A1424" s="62" t="s">
        <v>815</v>
      </c>
      <c r="B1424" s="62" t="s">
        <v>815</v>
      </c>
      <c r="C1424" s="63"/>
      <c r="D1424" s="64"/>
      <c r="E1424" s="65"/>
      <c r="F1424" s="66"/>
      <c r="G1424" s="63"/>
      <c r="H1424" s="67"/>
      <c r="I1424" s="68"/>
      <c r="J1424" s="68"/>
      <c r="K1424" s="34"/>
      <c r="L1424" s="75">
        <v>1424</v>
      </c>
      <c r="M14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24" s="70"/>
      <c r="O1424" s="77" t="s">
        <v>178</v>
      </c>
      <c r="P1424" s="79">
        <v>44069.049502314818</v>
      </c>
      <c r="Q1424" s="77" t="s">
        <v>3014</v>
      </c>
      <c r="R1424" s="80" t="s">
        <v>3946</v>
      </c>
      <c r="S1424" s="77" t="s">
        <v>4267</v>
      </c>
      <c r="T1424" s="77"/>
      <c r="U1424" s="79">
        <v>44069.049502314818</v>
      </c>
      <c r="V1424" s="80" t="s">
        <v>5085</v>
      </c>
      <c r="W1424" s="77"/>
      <c r="X1424" s="77"/>
      <c r="Y1424" s="83" t="s">
        <v>7085</v>
      </c>
      <c r="Z1424" s="77"/>
    </row>
    <row r="1425" spans="1:26" x14ac:dyDescent="0.25">
      <c r="A1425" s="62" t="s">
        <v>816</v>
      </c>
      <c r="B1425" s="62" t="s">
        <v>815</v>
      </c>
      <c r="C1425" s="63"/>
      <c r="D1425" s="64"/>
      <c r="E1425" s="65"/>
      <c r="F1425" s="66"/>
      <c r="G1425" s="63"/>
      <c r="H1425" s="67"/>
      <c r="I1425" s="68"/>
      <c r="J1425" s="68"/>
      <c r="K1425" s="34"/>
      <c r="L1425" s="75">
        <v>1425</v>
      </c>
      <c r="M14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25" s="70"/>
      <c r="O1425" s="77" t="s">
        <v>2367</v>
      </c>
      <c r="P1425" s="79">
        <v>44069.053229166668</v>
      </c>
      <c r="Q1425" s="77" t="s">
        <v>3015</v>
      </c>
      <c r="R1425" s="77"/>
      <c r="S1425" s="77"/>
      <c r="T1425" s="77"/>
      <c r="U1425" s="79">
        <v>44069.053229166668</v>
      </c>
      <c r="V1425" s="80" t="s">
        <v>5086</v>
      </c>
      <c r="W1425" s="77"/>
      <c r="X1425" s="77"/>
      <c r="Y1425" s="83" t="s">
        <v>7086</v>
      </c>
      <c r="Z1425" s="77"/>
    </row>
    <row r="1426" spans="1:26" x14ac:dyDescent="0.25">
      <c r="A1426" s="62" t="s">
        <v>817</v>
      </c>
      <c r="B1426" s="62" t="s">
        <v>1871</v>
      </c>
      <c r="C1426" s="63"/>
      <c r="D1426" s="64"/>
      <c r="E1426" s="65"/>
      <c r="F1426" s="66"/>
      <c r="G1426" s="63"/>
      <c r="H1426" s="67"/>
      <c r="I1426" s="68"/>
      <c r="J1426" s="68"/>
      <c r="K1426" s="34"/>
      <c r="L1426" s="75">
        <v>1426</v>
      </c>
      <c r="M14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26" s="70"/>
      <c r="O1426" s="77" t="s">
        <v>2367</v>
      </c>
      <c r="P1426" s="79">
        <v>44065.058449074073</v>
      </c>
      <c r="Q1426" s="77" t="s">
        <v>3016</v>
      </c>
      <c r="R1426" s="80" t="s">
        <v>3947</v>
      </c>
      <c r="S1426" s="77" t="s">
        <v>4267</v>
      </c>
      <c r="T1426" s="77"/>
      <c r="U1426" s="79">
        <v>44065.058449074073</v>
      </c>
      <c r="V1426" s="80" t="s">
        <v>5087</v>
      </c>
      <c r="W1426" s="77"/>
      <c r="X1426" s="77"/>
      <c r="Y1426" s="83" t="s">
        <v>7087</v>
      </c>
      <c r="Z1426" s="83" t="s">
        <v>8291</v>
      </c>
    </row>
    <row r="1427" spans="1:26" x14ac:dyDescent="0.25">
      <c r="A1427" s="62" t="s">
        <v>817</v>
      </c>
      <c r="B1427" s="62" t="s">
        <v>1872</v>
      </c>
      <c r="C1427" s="63"/>
      <c r="D1427" s="64"/>
      <c r="E1427" s="65"/>
      <c r="F1427" s="66"/>
      <c r="G1427" s="63"/>
      <c r="H1427" s="67"/>
      <c r="I1427" s="68"/>
      <c r="J1427" s="68"/>
      <c r="K1427" s="34"/>
      <c r="L1427" s="75">
        <v>1427</v>
      </c>
      <c r="M14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27" s="70"/>
      <c r="O1427" s="77" t="s">
        <v>2366</v>
      </c>
      <c r="P1427" s="79">
        <v>44065.058449074073</v>
      </c>
      <c r="Q1427" s="77" t="s">
        <v>3016</v>
      </c>
      <c r="R1427" s="80" t="s">
        <v>3947</v>
      </c>
      <c r="S1427" s="77" t="s">
        <v>4267</v>
      </c>
      <c r="T1427" s="77"/>
      <c r="U1427" s="79">
        <v>44065.058449074073</v>
      </c>
      <c r="V1427" s="80" t="s">
        <v>5087</v>
      </c>
      <c r="W1427" s="77"/>
      <c r="X1427" s="77"/>
      <c r="Y1427" s="83" t="s">
        <v>7087</v>
      </c>
      <c r="Z1427" s="83" t="s">
        <v>8291</v>
      </c>
    </row>
    <row r="1428" spans="1:26" x14ac:dyDescent="0.25">
      <c r="A1428" s="62" t="s">
        <v>818</v>
      </c>
      <c r="B1428" s="62" t="s">
        <v>817</v>
      </c>
      <c r="C1428" s="63"/>
      <c r="D1428" s="64"/>
      <c r="E1428" s="65"/>
      <c r="F1428" s="66"/>
      <c r="G1428" s="63"/>
      <c r="H1428" s="67"/>
      <c r="I1428" s="68"/>
      <c r="J1428" s="68"/>
      <c r="K1428" s="34"/>
      <c r="L1428" s="75">
        <v>1428</v>
      </c>
      <c r="M14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28" s="70"/>
      <c r="O1428" s="77" t="s">
        <v>2367</v>
      </c>
      <c r="P1428" s="79">
        <v>44065.060324074075</v>
      </c>
      <c r="Q1428" s="77" t="s">
        <v>3017</v>
      </c>
      <c r="R1428" s="80" t="s">
        <v>3948</v>
      </c>
      <c r="S1428" s="77" t="s">
        <v>4267</v>
      </c>
      <c r="T1428" s="77"/>
      <c r="U1428" s="79">
        <v>44065.060324074075</v>
      </c>
      <c r="V1428" s="80" t="s">
        <v>5088</v>
      </c>
      <c r="W1428" s="77"/>
      <c r="X1428" s="77"/>
      <c r="Y1428" s="83" t="s">
        <v>7088</v>
      </c>
      <c r="Z1428" s="83" t="s">
        <v>7090</v>
      </c>
    </row>
    <row r="1429" spans="1:26" x14ac:dyDescent="0.25">
      <c r="A1429" s="62" t="s">
        <v>819</v>
      </c>
      <c r="B1429" s="62" t="s">
        <v>817</v>
      </c>
      <c r="C1429" s="63"/>
      <c r="D1429" s="64"/>
      <c r="E1429" s="65"/>
      <c r="F1429" s="66"/>
      <c r="G1429" s="63"/>
      <c r="H1429" s="67"/>
      <c r="I1429" s="68"/>
      <c r="J1429" s="68"/>
      <c r="K1429" s="34"/>
      <c r="L1429" s="75">
        <v>1429</v>
      </c>
      <c r="M14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29" s="70"/>
      <c r="O1429" s="77" t="s">
        <v>2367</v>
      </c>
      <c r="P1429" s="79">
        <v>44065.063784722224</v>
      </c>
      <c r="Q1429" s="77" t="s">
        <v>3018</v>
      </c>
      <c r="R1429" s="80" t="s">
        <v>3949</v>
      </c>
      <c r="S1429" s="77" t="s">
        <v>4267</v>
      </c>
      <c r="T1429" s="77"/>
      <c r="U1429" s="79">
        <v>44065.063784722224</v>
      </c>
      <c r="V1429" s="80" t="s">
        <v>5089</v>
      </c>
      <c r="W1429" s="77"/>
      <c r="X1429" s="77"/>
      <c r="Y1429" s="83" t="s">
        <v>7089</v>
      </c>
      <c r="Z1429" s="83" t="s">
        <v>7088</v>
      </c>
    </row>
    <row r="1430" spans="1:26" x14ac:dyDescent="0.25">
      <c r="A1430" s="62" t="s">
        <v>733</v>
      </c>
      <c r="B1430" s="62" t="s">
        <v>817</v>
      </c>
      <c r="C1430" s="63"/>
      <c r="D1430" s="64"/>
      <c r="E1430" s="65"/>
      <c r="F1430" s="66"/>
      <c r="G1430" s="63"/>
      <c r="H1430" s="67"/>
      <c r="I1430" s="68"/>
      <c r="J1430" s="68"/>
      <c r="K1430" s="34"/>
      <c r="L1430" s="75">
        <v>1430</v>
      </c>
      <c r="M14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30" s="70"/>
      <c r="O1430" s="77" t="s">
        <v>2366</v>
      </c>
      <c r="P1430" s="79">
        <v>44065.059189814812</v>
      </c>
      <c r="Q1430" s="77" t="s">
        <v>3019</v>
      </c>
      <c r="R1430" s="80" t="s">
        <v>3950</v>
      </c>
      <c r="S1430" s="77" t="s">
        <v>4267</v>
      </c>
      <c r="T1430" s="77"/>
      <c r="U1430" s="79">
        <v>44065.059189814812</v>
      </c>
      <c r="V1430" s="80" t="s">
        <v>5090</v>
      </c>
      <c r="W1430" s="77"/>
      <c r="X1430" s="77"/>
      <c r="Y1430" s="83" t="s">
        <v>7090</v>
      </c>
      <c r="Z1430" s="83" t="s">
        <v>7087</v>
      </c>
    </row>
    <row r="1431" spans="1:26" x14ac:dyDescent="0.25">
      <c r="A1431" s="62" t="s">
        <v>820</v>
      </c>
      <c r="B1431" s="62" t="s">
        <v>817</v>
      </c>
      <c r="C1431" s="63"/>
      <c r="D1431" s="64"/>
      <c r="E1431" s="65"/>
      <c r="F1431" s="66"/>
      <c r="G1431" s="63"/>
      <c r="H1431" s="67"/>
      <c r="I1431" s="68"/>
      <c r="J1431" s="68"/>
      <c r="K1431" s="34"/>
      <c r="L1431" s="75">
        <v>1431</v>
      </c>
      <c r="M14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31" s="70"/>
      <c r="O1431" s="77" t="s">
        <v>2367</v>
      </c>
      <c r="P1431" s="79">
        <v>44065.064143518517</v>
      </c>
      <c r="Q1431" s="77" t="s">
        <v>3020</v>
      </c>
      <c r="R1431" s="80" t="s">
        <v>3951</v>
      </c>
      <c r="S1431" s="77" t="s">
        <v>4267</v>
      </c>
      <c r="T1431" s="77"/>
      <c r="U1431" s="79">
        <v>44065.064143518517</v>
      </c>
      <c r="V1431" s="80" t="s">
        <v>5091</v>
      </c>
      <c r="W1431" s="77"/>
      <c r="X1431" s="77"/>
      <c r="Y1431" s="83" t="s">
        <v>7091</v>
      </c>
      <c r="Z1431" s="83" t="s">
        <v>7089</v>
      </c>
    </row>
    <row r="1432" spans="1:26" x14ac:dyDescent="0.25">
      <c r="A1432" s="62" t="s">
        <v>818</v>
      </c>
      <c r="B1432" s="62" t="s">
        <v>733</v>
      </c>
      <c r="C1432" s="63"/>
      <c r="D1432" s="64"/>
      <c r="E1432" s="65"/>
      <c r="F1432" s="66"/>
      <c r="G1432" s="63"/>
      <c r="H1432" s="67"/>
      <c r="I1432" s="68"/>
      <c r="J1432" s="68"/>
      <c r="K1432" s="34"/>
      <c r="L1432" s="75">
        <v>1432</v>
      </c>
      <c r="M14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32" s="70"/>
      <c r="O1432" s="77" t="s">
        <v>2366</v>
      </c>
      <c r="P1432" s="79">
        <v>44065.060324074075</v>
      </c>
      <c r="Q1432" s="77" t="s">
        <v>3017</v>
      </c>
      <c r="R1432" s="80" t="s">
        <v>3948</v>
      </c>
      <c r="S1432" s="77" t="s">
        <v>4267</v>
      </c>
      <c r="T1432" s="77"/>
      <c r="U1432" s="79">
        <v>44065.060324074075</v>
      </c>
      <c r="V1432" s="80" t="s">
        <v>5088</v>
      </c>
      <c r="W1432" s="77"/>
      <c r="X1432" s="77"/>
      <c r="Y1432" s="83" t="s">
        <v>7088</v>
      </c>
      <c r="Z1432" s="83" t="s">
        <v>7090</v>
      </c>
    </row>
    <row r="1433" spans="1:26" x14ac:dyDescent="0.25">
      <c r="A1433" s="62" t="s">
        <v>819</v>
      </c>
      <c r="B1433" s="62" t="s">
        <v>733</v>
      </c>
      <c r="C1433" s="63"/>
      <c r="D1433" s="64"/>
      <c r="E1433" s="65"/>
      <c r="F1433" s="66"/>
      <c r="G1433" s="63"/>
      <c r="H1433" s="67"/>
      <c r="I1433" s="68"/>
      <c r="J1433" s="68"/>
      <c r="K1433" s="34"/>
      <c r="L1433" s="75">
        <v>1433</v>
      </c>
      <c r="M14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33" s="70"/>
      <c r="O1433" s="77" t="s">
        <v>2367</v>
      </c>
      <c r="P1433" s="79">
        <v>44065.063784722224</v>
      </c>
      <c r="Q1433" s="77" t="s">
        <v>3018</v>
      </c>
      <c r="R1433" s="80" t="s">
        <v>3949</v>
      </c>
      <c r="S1433" s="77" t="s">
        <v>4267</v>
      </c>
      <c r="T1433" s="77"/>
      <c r="U1433" s="79">
        <v>44065.063784722224</v>
      </c>
      <c r="V1433" s="80" t="s">
        <v>5089</v>
      </c>
      <c r="W1433" s="77"/>
      <c r="X1433" s="77"/>
      <c r="Y1433" s="83" t="s">
        <v>7089</v>
      </c>
      <c r="Z1433" s="83" t="s">
        <v>7088</v>
      </c>
    </row>
    <row r="1434" spans="1:26" x14ac:dyDescent="0.25">
      <c r="A1434" s="62" t="s">
        <v>733</v>
      </c>
      <c r="B1434" s="62" t="s">
        <v>1871</v>
      </c>
      <c r="C1434" s="63"/>
      <c r="D1434" s="64"/>
      <c r="E1434" s="65"/>
      <c r="F1434" s="66"/>
      <c r="G1434" s="63"/>
      <c r="H1434" s="67"/>
      <c r="I1434" s="68"/>
      <c r="J1434" s="68"/>
      <c r="K1434" s="34"/>
      <c r="L1434" s="75">
        <v>1434</v>
      </c>
      <c r="M14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34" s="70"/>
      <c r="O1434" s="77" t="s">
        <v>2367</v>
      </c>
      <c r="P1434" s="79">
        <v>44065.059189814812</v>
      </c>
      <c r="Q1434" s="77" t="s">
        <v>3019</v>
      </c>
      <c r="R1434" s="80" t="s">
        <v>3950</v>
      </c>
      <c r="S1434" s="77" t="s">
        <v>4267</v>
      </c>
      <c r="T1434" s="77"/>
      <c r="U1434" s="79">
        <v>44065.059189814812</v>
      </c>
      <c r="V1434" s="80" t="s">
        <v>5090</v>
      </c>
      <c r="W1434" s="77"/>
      <c r="X1434" s="77"/>
      <c r="Y1434" s="83" t="s">
        <v>7090</v>
      </c>
      <c r="Z1434" s="83" t="s">
        <v>7087</v>
      </c>
    </row>
    <row r="1435" spans="1:26" x14ac:dyDescent="0.25">
      <c r="A1435" s="62" t="s">
        <v>733</v>
      </c>
      <c r="B1435" s="62" t="s">
        <v>1872</v>
      </c>
      <c r="C1435" s="63"/>
      <c r="D1435" s="64"/>
      <c r="E1435" s="65"/>
      <c r="F1435" s="66"/>
      <c r="G1435" s="63"/>
      <c r="H1435" s="67"/>
      <c r="I1435" s="68"/>
      <c r="J1435" s="68"/>
      <c r="K1435" s="34"/>
      <c r="L1435" s="75">
        <v>1435</v>
      </c>
      <c r="M14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35" s="70"/>
      <c r="O1435" s="77" t="s">
        <v>2367</v>
      </c>
      <c r="P1435" s="79">
        <v>44065.059189814812</v>
      </c>
      <c r="Q1435" s="77" t="s">
        <v>3019</v>
      </c>
      <c r="R1435" s="80" t="s">
        <v>3950</v>
      </c>
      <c r="S1435" s="77" t="s">
        <v>4267</v>
      </c>
      <c r="T1435" s="77"/>
      <c r="U1435" s="79">
        <v>44065.059189814812</v>
      </c>
      <c r="V1435" s="80" t="s">
        <v>5090</v>
      </c>
      <c r="W1435" s="77"/>
      <c r="X1435" s="77"/>
      <c r="Y1435" s="83" t="s">
        <v>7090</v>
      </c>
      <c r="Z1435" s="83" t="s">
        <v>7087</v>
      </c>
    </row>
    <row r="1436" spans="1:26" x14ac:dyDescent="0.25">
      <c r="A1436" s="62" t="s">
        <v>733</v>
      </c>
      <c r="B1436" s="62" t="s">
        <v>733</v>
      </c>
      <c r="C1436" s="63"/>
      <c r="D1436" s="64"/>
      <c r="E1436" s="65"/>
      <c r="F1436" s="66"/>
      <c r="G1436" s="63"/>
      <c r="H1436" s="67"/>
      <c r="I1436" s="68"/>
      <c r="J1436" s="68"/>
      <c r="K1436" s="34"/>
      <c r="L1436" s="75">
        <v>1436</v>
      </c>
      <c r="M14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36" s="70"/>
      <c r="O1436" s="77" t="s">
        <v>178</v>
      </c>
      <c r="P1436" s="79">
        <v>44067.67491898148</v>
      </c>
      <c r="Q1436" s="77" t="s">
        <v>3021</v>
      </c>
      <c r="R1436" s="80" t="s">
        <v>3952</v>
      </c>
      <c r="S1436" s="77" t="s">
        <v>4267</v>
      </c>
      <c r="T1436" s="77"/>
      <c r="U1436" s="79">
        <v>44067.67491898148</v>
      </c>
      <c r="V1436" s="80" t="s">
        <v>5092</v>
      </c>
      <c r="W1436" s="77"/>
      <c r="X1436" s="77"/>
      <c r="Y1436" s="83" t="s">
        <v>7092</v>
      </c>
      <c r="Z1436" s="77"/>
    </row>
    <row r="1437" spans="1:26" x14ac:dyDescent="0.25">
      <c r="A1437" s="62" t="s">
        <v>733</v>
      </c>
      <c r="B1437" s="62" t="s">
        <v>733</v>
      </c>
      <c r="C1437" s="63"/>
      <c r="D1437" s="64"/>
      <c r="E1437" s="65"/>
      <c r="F1437" s="66"/>
      <c r="G1437" s="63"/>
      <c r="H1437" s="67"/>
      <c r="I1437" s="68"/>
      <c r="J1437" s="68"/>
      <c r="K1437" s="34"/>
      <c r="L1437" s="75">
        <v>1437</v>
      </c>
      <c r="M14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37" s="70"/>
      <c r="O1437" s="77" t="s">
        <v>178</v>
      </c>
      <c r="P1437" s="79">
        <v>44067.890694444446</v>
      </c>
      <c r="Q1437" s="77" t="s">
        <v>3022</v>
      </c>
      <c r="R1437" s="80" t="s">
        <v>3953</v>
      </c>
      <c r="S1437" s="77" t="s">
        <v>4267</v>
      </c>
      <c r="T1437" s="77"/>
      <c r="U1437" s="79">
        <v>44067.890694444446</v>
      </c>
      <c r="V1437" s="80" t="s">
        <v>5093</v>
      </c>
      <c r="W1437" s="77"/>
      <c r="X1437" s="77"/>
      <c r="Y1437" s="83" t="s">
        <v>7093</v>
      </c>
      <c r="Z1437" s="77"/>
    </row>
    <row r="1438" spans="1:26" x14ac:dyDescent="0.25">
      <c r="A1438" s="62" t="s">
        <v>820</v>
      </c>
      <c r="B1438" s="62" t="s">
        <v>733</v>
      </c>
      <c r="C1438" s="63"/>
      <c r="D1438" s="64"/>
      <c r="E1438" s="65"/>
      <c r="F1438" s="66"/>
      <c r="G1438" s="63"/>
      <c r="H1438" s="67"/>
      <c r="I1438" s="68"/>
      <c r="J1438" s="68"/>
      <c r="K1438" s="34"/>
      <c r="L1438" s="75">
        <v>1438</v>
      </c>
      <c r="M14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38" s="70"/>
      <c r="O1438" s="77" t="s">
        <v>2367</v>
      </c>
      <c r="P1438" s="79">
        <v>44065.064143518517</v>
      </c>
      <c r="Q1438" s="77" t="s">
        <v>3020</v>
      </c>
      <c r="R1438" s="80" t="s">
        <v>3951</v>
      </c>
      <c r="S1438" s="77" t="s">
        <v>4267</v>
      </c>
      <c r="T1438" s="77"/>
      <c r="U1438" s="79">
        <v>44065.064143518517</v>
      </c>
      <c r="V1438" s="80" t="s">
        <v>5091</v>
      </c>
      <c r="W1438" s="77"/>
      <c r="X1438" s="77"/>
      <c r="Y1438" s="83" t="s">
        <v>7091</v>
      </c>
      <c r="Z1438" s="83" t="s">
        <v>7089</v>
      </c>
    </row>
    <row r="1439" spans="1:26" x14ac:dyDescent="0.25">
      <c r="A1439" s="62" t="s">
        <v>818</v>
      </c>
      <c r="B1439" s="62" t="s">
        <v>1871</v>
      </c>
      <c r="C1439" s="63"/>
      <c r="D1439" s="64"/>
      <c r="E1439" s="65"/>
      <c r="F1439" s="66"/>
      <c r="G1439" s="63"/>
      <c r="H1439" s="67"/>
      <c r="I1439" s="68"/>
      <c r="J1439" s="68"/>
      <c r="K1439" s="34"/>
      <c r="L1439" s="75">
        <v>1439</v>
      </c>
      <c r="M14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39" s="70"/>
      <c r="O1439" s="77" t="s">
        <v>2367</v>
      </c>
      <c r="P1439" s="79">
        <v>44065.060324074075</v>
      </c>
      <c r="Q1439" s="77" t="s">
        <v>3017</v>
      </c>
      <c r="R1439" s="80" t="s">
        <v>3948</v>
      </c>
      <c r="S1439" s="77" t="s">
        <v>4267</v>
      </c>
      <c r="T1439" s="77"/>
      <c r="U1439" s="79">
        <v>44065.060324074075</v>
      </c>
      <c r="V1439" s="80" t="s">
        <v>5088</v>
      </c>
      <c r="W1439" s="77"/>
      <c r="X1439" s="77"/>
      <c r="Y1439" s="83" t="s">
        <v>7088</v>
      </c>
      <c r="Z1439" s="83" t="s">
        <v>7090</v>
      </c>
    </row>
    <row r="1440" spans="1:26" x14ac:dyDescent="0.25">
      <c r="A1440" s="62" t="s">
        <v>818</v>
      </c>
      <c r="B1440" s="62" t="s">
        <v>1872</v>
      </c>
      <c r="C1440" s="63"/>
      <c r="D1440" s="64"/>
      <c r="E1440" s="65"/>
      <c r="F1440" s="66"/>
      <c r="G1440" s="63"/>
      <c r="H1440" s="67"/>
      <c r="I1440" s="68"/>
      <c r="J1440" s="68"/>
      <c r="K1440" s="34"/>
      <c r="L1440" s="75">
        <v>1440</v>
      </c>
      <c r="M14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40" s="70"/>
      <c r="O1440" s="77" t="s">
        <v>2367</v>
      </c>
      <c r="P1440" s="79">
        <v>44065.060324074075</v>
      </c>
      <c r="Q1440" s="77" t="s">
        <v>3017</v>
      </c>
      <c r="R1440" s="80" t="s">
        <v>3948</v>
      </c>
      <c r="S1440" s="77" t="s">
        <v>4267</v>
      </c>
      <c r="T1440" s="77"/>
      <c r="U1440" s="79">
        <v>44065.060324074075</v>
      </c>
      <c r="V1440" s="80" t="s">
        <v>5088</v>
      </c>
      <c r="W1440" s="77"/>
      <c r="X1440" s="77"/>
      <c r="Y1440" s="83" t="s">
        <v>7088</v>
      </c>
      <c r="Z1440" s="83" t="s">
        <v>7090</v>
      </c>
    </row>
    <row r="1441" spans="1:26" x14ac:dyDescent="0.25">
      <c r="A1441" s="62" t="s">
        <v>819</v>
      </c>
      <c r="B1441" s="62" t="s">
        <v>818</v>
      </c>
      <c r="C1441" s="63"/>
      <c r="D1441" s="64"/>
      <c r="E1441" s="65"/>
      <c r="F1441" s="66"/>
      <c r="G1441" s="63"/>
      <c r="H1441" s="67"/>
      <c r="I1441" s="68"/>
      <c r="J1441" s="68"/>
      <c r="K1441" s="34"/>
      <c r="L1441" s="75">
        <v>1441</v>
      </c>
      <c r="M14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41" s="70"/>
      <c r="O1441" s="77" t="s">
        <v>2366</v>
      </c>
      <c r="P1441" s="79">
        <v>44065.063784722224</v>
      </c>
      <c r="Q1441" s="77" t="s">
        <v>3018</v>
      </c>
      <c r="R1441" s="80" t="s">
        <v>3949</v>
      </c>
      <c r="S1441" s="77" t="s">
        <v>4267</v>
      </c>
      <c r="T1441" s="77"/>
      <c r="U1441" s="79">
        <v>44065.063784722224</v>
      </c>
      <c r="V1441" s="80" t="s">
        <v>5089</v>
      </c>
      <c r="W1441" s="77"/>
      <c r="X1441" s="77"/>
      <c r="Y1441" s="83" t="s">
        <v>7089</v>
      </c>
      <c r="Z1441" s="83" t="s">
        <v>7088</v>
      </c>
    </row>
    <row r="1442" spans="1:26" x14ac:dyDescent="0.25">
      <c r="A1442" s="62" t="s">
        <v>820</v>
      </c>
      <c r="B1442" s="62" t="s">
        <v>818</v>
      </c>
      <c r="C1442" s="63"/>
      <c r="D1442" s="64"/>
      <c r="E1442" s="65"/>
      <c r="F1442" s="66"/>
      <c r="G1442" s="63"/>
      <c r="H1442" s="67"/>
      <c r="I1442" s="68"/>
      <c r="J1442" s="68"/>
      <c r="K1442" s="34"/>
      <c r="L1442" s="75">
        <v>1442</v>
      </c>
      <c r="M14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42" s="70"/>
      <c r="O1442" s="77" t="s">
        <v>2367</v>
      </c>
      <c r="P1442" s="79">
        <v>44065.064143518517</v>
      </c>
      <c r="Q1442" s="77" t="s">
        <v>3020</v>
      </c>
      <c r="R1442" s="80" t="s">
        <v>3951</v>
      </c>
      <c r="S1442" s="77" t="s">
        <v>4267</v>
      </c>
      <c r="T1442" s="77"/>
      <c r="U1442" s="79">
        <v>44065.064143518517</v>
      </c>
      <c r="V1442" s="80" t="s">
        <v>5091</v>
      </c>
      <c r="W1442" s="77"/>
      <c r="X1442" s="77"/>
      <c r="Y1442" s="83" t="s">
        <v>7091</v>
      </c>
      <c r="Z1442" s="83" t="s">
        <v>7089</v>
      </c>
    </row>
    <row r="1443" spans="1:26" x14ac:dyDescent="0.25">
      <c r="A1443" s="62" t="s">
        <v>819</v>
      </c>
      <c r="B1443" s="62" t="s">
        <v>1871</v>
      </c>
      <c r="C1443" s="63"/>
      <c r="D1443" s="64"/>
      <c r="E1443" s="65"/>
      <c r="F1443" s="66"/>
      <c r="G1443" s="63"/>
      <c r="H1443" s="67"/>
      <c r="I1443" s="68"/>
      <c r="J1443" s="68"/>
      <c r="K1443" s="34"/>
      <c r="L1443" s="75">
        <v>1443</v>
      </c>
      <c r="M14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43" s="70"/>
      <c r="O1443" s="77" t="s">
        <v>2367</v>
      </c>
      <c r="P1443" s="79">
        <v>44065.063784722224</v>
      </c>
      <c r="Q1443" s="77" t="s">
        <v>3018</v>
      </c>
      <c r="R1443" s="80" t="s">
        <v>3949</v>
      </c>
      <c r="S1443" s="77" t="s">
        <v>4267</v>
      </c>
      <c r="T1443" s="77"/>
      <c r="U1443" s="79">
        <v>44065.063784722224</v>
      </c>
      <c r="V1443" s="80" t="s">
        <v>5089</v>
      </c>
      <c r="W1443" s="77"/>
      <c r="X1443" s="77"/>
      <c r="Y1443" s="83" t="s">
        <v>7089</v>
      </c>
      <c r="Z1443" s="83" t="s">
        <v>7088</v>
      </c>
    </row>
    <row r="1444" spans="1:26" x14ac:dyDescent="0.25">
      <c r="A1444" s="62" t="s">
        <v>819</v>
      </c>
      <c r="B1444" s="62" t="s">
        <v>1872</v>
      </c>
      <c r="C1444" s="63"/>
      <c r="D1444" s="64"/>
      <c r="E1444" s="65"/>
      <c r="F1444" s="66"/>
      <c r="G1444" s="63"/>
      <c r="H1444" s="67"/>
      <c r="I1444" s="68"/>
      <c r="J1444" s="68"/>
      <c r="K1444" s="34"/>
      <c r="L1444" s="75">
        <v>1444</v>
      </c>
      <c r="M14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44" s="70"/>
      <c r="O1444" s="77" t="s">
        <v>2367</v>
      </c>
      <c r="P1444" s="79">
        <v>44065.063784722224</v>
      </c>
      <c r="Q1444" s="77" t="s">
        <v>3018</v>
      </c>
      <c r="R1444" s="80" t="s">
        <v>3949</v>
      </c>
      <c r="S1444" s="77" t="s">
        <v>4267</v>
      </c>
      <c r="T1444" s="77"/>
      <c r="U1444" s="79">
        <v>44065.063784722224</v>
      </c>
      <c r="V1444" s="80" t="s">
        <v>5089</v>
      </c>
      <c r="W1444" s="77"/>
      <c r="X1444" s="77"/>
      <c r="Y1444" s="83" t="s">
        <v>7089</v>
      </c>
      <c r="Z1444" s="83" t="s">
        <v>7088</v>
      </c>
    </row>
    <row r="1445" spans="1:26" x14ac:dyDescent="0.25">
      <c r="A1445" s="62" t="s">
        <v>820</v>
      </c>
      <c r="B1445" s="62" t="s">
        <v>819</v>
      </c>
      <c r="C1445" s="63"/>
      <c r="D1445" s="64"/>
      <c r="E1445" s="65"/>
      <c r="F1445" s="66"/>
      <c r="G1445" s="63"/>
      <c r="H1445" s="67"/>
      <c r="I1445" s="68"/>
      <c r="J1445" s="68"/>
      <c r="K1445" s="34"/>
      <c r="L1445" s="75">
        <v>1445</v>
      </c>
      <c r="M14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45" s="70"/>
      <c r="O1445" s="77" t="s">
        <v>2366</v>
      </c>
      <c r="P1445" s="79">
        <v>44065.064143518517</v>
      </c>
      <c r="Q1445" s="77" t="s">
        <v>3020</v>
      </c>
      <c r="R1445" s="80" t="s">
        <v>3951</v>
      </c>
      <c r="S1445" s="77" t="s">
        <v>4267</v>
      </c>
      <c r="T1445" s="77"/>
      <c r="U1445" s="79">
        <v>44065.064143518517</v>
      </c>
      <c r="V1445" s="80" t="s">
        <v>5091</v>
      </c>
      <c r="W1445" s="77"/>
      <c r="X1445" s="77"/>
      <c r="Y1445" s="83" t="s">
        <v>7091</v>
      </c>
      <c r="Z1445" s="83" t="s">
        <v>7089</v>
      </c>
    </row>
    <row r="1446" spans="1:26" x14ac:dyDescent="0.25">
      <c r="A1446" s="62" t="s">
        <v>820</v>
      </c>
      <c r="B1446" s="62" t="s">
        <v>1871</v>
      </c>
      <c r="C1446" s="63"/>
      <c r="D1446" s="64"/>
      <c r="E1446" s="65"/>
      <c r="F1446" s="66"/>
      <c r="G1446" s="63"/>
      <c r="H1446" s="67"/>
      <c r="I1446" s="68"/>
      <c r="J1446" s="68"/>
      <c r="K1446" s="34"/>
      <c r="L1446" s="75">
        <v>1446</v>
      </c>
      <c r="M14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46" s="70"/>
      <c r="O1446" s="77" t="s">
        <v>2367</v>
      </c>
      <c r="P1446" s="79">
        <v>44065.061863425923</v>
      </c>
      <c r="Q1446" s="77" t="s">
        <v>3023</v>
      </c>
      <c r="R1446" s="80" t="s">
        <v>3954</v>
      </c>
      <c r="S1446" s="77" t="s">
        <v>4267</v>
      </c>
      <c r="T1446" s="77"/>
      <c r="U1446" s="79">
        <v>44065.061863425923</v>
      </c>
      <c r="V1446" s="80" t="s">
        <v>5094</v>
      </c>
      <c r="W1446" s="77"/>
      <c r="X1446" s="77"/>
      <c r="Y1446" s="83" t="s">
        <v>7094</v>
      </c>
      <c r="Z1446" s="83" t="s">
        <v>7221</v>
      </c>
    </row>
    <row r="1447" spans="1:26" x14ac:dyDescent="0.25">
      <c r="A1447" s="62" t="s">
        <v>820</v>
      </c>
      <c r="B1447" s="62" t="s">
        <v>1872</v>
      </c>
      <c r="C1447" s="63"/>
      <c r="D1447" s="64"/>
      <c r="E1447" s="65"/>
      <c r="F1447" s="66"/>
      <c r="G1447" s="63"/>
      <c r="H1447" s="67"/>
      <c r="I1447" s="68"/>
      <c r="J1447" s="68"/>
      <c r="K1447" s="34"/>
      <c r="L1447" s="75">
        <v>1447</v>
      </c>
      <c r="M14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47" s="70"/>
      <c r="O1447" s="77" t="s">
        <v>2367</v>
      </c>
      <c r="P1447" s="79">
        <v>44065.061863425923</v>
      </c>
      <c r="Q1447" s="77" t="s">
        <v>3023</v>
      </c>
      <c r="R1447" s="80" t="s">
        <v>3954</v>
      </c>
      <c r="S1447" s="77" t="s">
        <v>4267</v>
      </c>
      <c r="T1447" s="77"/>
      <c r="U1447" s="79">
        <v>44065.061863425923</v>
      </c>
      <c r="V1447" s="80" t="s">
        <v>5094</v>
      </c>
      <c r="W1447" s="77"/>
      <c r="X1447" s="77"/>
      <c r="Y1447" s="83" t="s">
        <v>7094</v>
      </c>
      <c r="Z1447" s="83" t="s">
        <v>7221</v>
      </c>
    </row>
    <row r="1448" spans="1:26" x14ac:dyDescent="0.25">
      <c r="A1448" s="62" t="s">
        <v>820</v>
      </c>
      <c r="B1448" s="62" t="s">
        <v>866</v>
      </c>
      <c r="C1448" s="63"/>
      <c r="D1448" s="64"/>
      <c r="E1448" s="65"/>
      <c r="F1448" s="66"/>
      <c r="G1448" s="63"/>
      <c r="H1448" s="67"/>
      <c r="I1448" s="68"/>
      <c r="J1448" s="68"/>
      <c r="K1448" s="34"/>
      <c r="L1448" s="75">
        <v>1448</v>
      </c>
      <c r="M14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48" s="70"/>
      <c r="O1448" s="77" t="s">
        <v>2366</v>
      </c>
      <c r="P1448" s="79">
        <v>44065.061863425923</v>
      </c>
      <c r="Q1448" s="77" t="s">
        <v>3023</v>
      </c>
      <c r="R1448" s="80" t="s">
        <v>3954</v>
      </c>
      <c r="S1448" s="77" t="s">
        <v>4267</v>
      </c>
      <c r="T1448" s="77"/>
      <c r="U1448" s="79">
        <v>44065.061863425923</v>
      </c>
      <c r="V1448" s="80" t="s">
        <v>5094</v>
      </c>
      <c r="W1448" s="77"/>
      <c r="X1448" s="77"/>
      <c r="Y1448" s="83" t="s">
        <v>7094</v>
      </c>
      <c r="Z1448" s="83" t="s">
        <v>7221</v>
      </c>
    </row>
    <row r="1449" spans="1:26" x14ac:dyDescent="0.25">
      <c r="A1449" s="62" t="s">
        <v>820</v>
      </c>
      <c r="B1449" s="62" t="s">
        <v>1871</v>
      </c>
      <c r="C1449" s="63"/>
      <c r="D1449" s="64"/>
      <c r="E1449" s="65"/>
      <c r="F1449" s="66"/>
      <c r="G1449" s="63"/>
      <c r="H1449" s="67"/>
      <c r="I1449" s="68"/>
      <c r="J1449" s="68"/>
      <c r="K1449" s="34"/>
      <c r="L1449" s="75">
        <v>1449</v>
      </c>
      <c r="M14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49" s="70"/>
      <c r="O1449" s="77" t="s">
        <v>2367</v>
      </c>
      <c r="P1449" s="79">
        <v>44065.064143518517</v>
      </c>
      <c r="Q1449" s="77" t="s">
        <v>3020</v>
      </c>
      <c r="R1449" s="80" t="s">
        <v>3951</v>
      </c>
      <c r="S1449" s="77" t="s">
        <v>4267</v>
      </c>
      <c r="T1449" s="77"/>
      <c r="U1449" s="79">
        <v>44065.064143518517</v>
      </c>
      <c r="V1449" s="80" t="s">
        <v>5091</v>
      </c>
      <c r="W1449" s="77"/>
      <c r="X1449" s="77"/>
      <c r="Y1449" s="83" t="s">
        <v>7091</v>
      </c>
      <c r="Z1449" s="83" t="s">
        <v>7089</v>
      </c>
    </row>
    <row r="1450" spans="1:26" x14ac:dyDescent="0.25">
      <c r="A1450" s="62" t="s">
        <v>820</v>
      </c>
      <c r="B1450" s="62" t="s">
        <v>1872</v>
      </c>
      <c r="C1450" s="63"/>
      <c r="D1450" s="64"/>
      <c r="E1450" s="65"/>
      <c r="F1450" s="66"/>
      <c r="G1450" s="63"/>
      <c r="H1450" s="67"/>
      <c r="I1450" s="68"/>
      <c r="J1450" s="68"/>
      <c r="K1450" s="34"/>
      <c r="L1450" s="75">
        <v>1450</v>
      </c>
      <c r="M14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50" s="70"/>
      <c r="O1450" s="77" t="s">
        <v>2367</v>
      </c>
      <c r="P1450" s="79">
        <v>44065.064143518517</v>
      </c>
      <c r="Q1450" s="77" t="s">
        <v>3020</v>
      </c>
      <c r="R1450" s="80" t="s">
        <v>3951</v>
      </c>
      <c r="S1450" s="77" t="s">
        <v>4267</v>
      </c>
      <c r="T1450" s="77"/>
      <c r="U1450" s="79">
        <v>44065.064143518517</v>
      </c>
      <c r="V1450" s="80" t="s">
        <v>5091</v>
      </c>
      <c r="W1450" s="77"/>
      <c r="X1450" s="77"/>
      <c r="Y1450" s="83" t="s">
        <v>7091</v>
      </c>
      <c r="Z1450" s="83" t="s">
        <v>7089</v>
      </c>
    </row>
    <row r="1451" spans="1:26" x14ac:dyDescent="0.25">
      <c r="A1451" s="62" t="s">
        <v>820</v>
      </c>
      <c r="B1451" s="62" t="s">
        <v>1941</v>
      </c>
      <c r="C1451" s="63"/>
      <c r="D1451" s="64"/>
      <c r="E1451" s="65"/>
      <c r="F1451" s="66"/>
      <c r="G1451" s="63"/>
      <c r="H1451" s="67"/>
      <c r="I1451" s="68"/>
      <c r="J1451" s="68"/>
      <c r="K1451" s="34"/>
      <c r="L1451" s="75">
        <v>1451</v>
      </c>
      <c r="M14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51" s="70"/>
      <c r="O1451" s="77" t="s">
        <v>2367</v>
      </c>
      <c r="P1451" s="79">
        <v>44065.944918981484</v>
      </c>
      <c r="Q1451" s="77" t="s">
        <v>3024</v>
      </c>
      <c r="R1451" s="80" t="s">
        <v>3955</v>
      </c>
      <c r="S1451" s="77" t="s">
        <v>4267</v>
      </c>
      <c r="T1451" s="77"/>
      <c r="U1451" s="79">
        <v>44065.944918981484</v>
      </c>
      <c r="V1451" s="80" t="s">
        <v>5095</v>
      </c>
      <c r="W1451" s="77"/>
      <c r="X1451" s="77"/>
      <c r="Y1451" s="83" t="s">
        <v>7095</v>
      </c>
      <c r="Z1451" s="83" t="s">
        <v>7222</v>
      </c>
    </row>
    <row r="1452" spans="1:26" x14ac:dyDescent="0.25">
      <c r="A1452" s="62" t="s">
        <v>820</v>
      </c>
      <c r="B1452" s="62" t="s">
        <v>866</v>
      </c>
      <c r="C1452" s="63"/>
      <c r="D1452" s="64"/>
      <c r="E1452" s="65"/>
      <c r="F1452" s="66"/>
      <c r="G1452" s="63"/>
      <c r="H1452" s="67"/>
      <c r="I1452" s="68"/>
      <c r="J1452" s="68"/>
      <c r="K1452" s="34"/>
      <c r="L1452" s="75">
        <v>1452</v>
      </c>
      <c r="M14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52" s="70"/>
      <c r="O1452" s="77" t="s">
        <v>2366</v>
      </c>
      <c r="P1452" s="79">
        <v>44065.944918981484</v>
      </c>
      <c r="Q1452" s="77" t="s">
        <v>3024</v>
      </c>
      <c r="R1452" s="80" t="s">
        <v>3955</v>
      </c>
      <c r="S1452" s="77" t="s">
        <v>4267</v>
      </c>
      <c r="T1452" s="77"/>
      <c r="U1452" s="79">
        <v>44065.944918981484</v>
      </c>
      <c r="V1452" s="80" t="s">
        <v>5095</v>
      </c>
      <c r="W1452" s="77"/>
      <c r="X1452" s="77"/>
      <c r="Y1452" s="83" t="s">
        <v>7095</v>
      </c>
      <c r="Z1452" s="83" t="s">
        <v>7222</v>
      </c>
    </row>
    <row r="1453" spans="1:26" x14ac:dyDescent="0.25">
      <c r="A1453" s="62" t="s">
        <v>820</v>
      </c>
      <c r="B1453" s="62" t="s">
        <v>1871</v>
      </c>
      <c r="C1453" s="63"/>
      <c r="D1453" s="64"/>
      <c r="E1453" s="65"/>
      <c r="F1453" s="66"/>
      <c r="G1453" s="63"/>
      <c r="H1453" s="67"/>
      <c r="I1453" s="68"/>
      <c r="J1453" s="68"/>
      <c r="K1453" s="34"/>
      <c r="L1453" s="75">
        <v>1453</v>
      </c>
      <c r="M14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53" s="70"/>
      <c r="O1453" s="77" t="s">
        <v>2367</v>
      </c>
      <c r="P1453" s="79">
        <v>44066.828831018516</v>
      </c>
      <c r="Q1453" s="77" t="s">
        <v>3025</v>
      </c>
      <c r="R1453" s="80" t="s">
        <v>3956</v>
      </c>
      <c r="S1453" s="77" t="s">
        <v>4267</v>
      </c>
      <c r="T1453" s="77"/>
      <c r="U1453" s="79">
        <v>44066.828831018516</v>
      </c>
      <c r="V1453" s="80" t="s">
        <v>5096</v>
      </c>
      <c r="W1453" s="77"/>
      <c r="X1453" s="77"/>
      <c r="Y1453" s="83" t="s">
        <v>7096</v>
      </c>
      <c r="Z1453" s="83" t="s">
        <v>7225</v>
      </c>
    </row>
    <row r="1454" spans="1:26" x14ac:dyDescent="0.25">
      <c r="A1454" s="62" t="s">
        <v>820</v>
      </c>
      <c r="B1454" s="62" t="s">
        <v>1872</v>
      </c>
      <c r="C1454" s="63"/>
      <c r="D1454" s="64"/>
      <c r="E1454" s="65"/>
      <c r="F1454" s="66"/>
      <c r="G1454" s="63"/>
      <c r="H1454" s="67"/>
      <c r="I1454" s="68"/>
      <c r="J1454" s="68"/>
      <c r="K1454" s="34"/>
      <c r="L1454" s="75">
        <v>1454</v>
      </c>
      <c r="M14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54" s="70"/>
      <c r="O1454" s="77" t="s">
        <v>2367</v>
      </c>
      <c r="P1454" s="79">
        <v>44066.828831018516</v>
      </c>
      <c r="Q1454" s="77" t="s">
        <v>3025</v>
      </c>
      <c r="R1454" s="80" t="s">
        <v>3956</v>
      </c>
      <c r="S1454" s="77" t="s">
        <v>4267</v>
      </c>
      <c r="T1454" s="77"/>
      <c r="U1454" s="79">
        <v>44066.828831018516</v>
      </c>
      <c r="V1454" s="80" t="s">
        <v>5096</v>
      </c>
      <c r="W1454" s="77"/>
      <c r="X1454" s="77"/>
      <c r="Y1454" s="83" t="s">
        <v>7096</v>
      </c>
      <c r="Z1454" s="83" t="s">
        <v>7225</v>
      </c>
    </row>
    <row r="1455" spans="1:26" x14ac:dyDescent="0.25">
      <c r="A1455" s="62" t="s">
        <v>820</v>
      </c>
      <c r="B1455" s="62" t="s">
        <v>866</v>
      </c>
      <c r="C1455" s="63"/>
      <c r="D1455" s="64"/>
      <c r="E1455" s="65"/>
      <c r="F1455" s="66"/>
      <c r="G1455" s="63"/>
      <c r="H1455" s="67"/>
      <c r="I1455" s="68"/>
      <c r="J1455" s="68"/>
      <c r="K1455" s="34"/>
      <c r="L1455" s="75">
        <v>1455</v>
      </c>
      <c r="M14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55" s="70"/>
      <c r="O1455" s="77" t="s">
        <v>2366</v>
      </c>
      <c r="P1455" s="79">
        <v>44066.828831018516</v>
      </c>
      <c r="Q1455" s="77" t="s">
        <v>3025</v>
      </c>
      <c r="R1455" s="80" t="s">
        <v>3956</v>
      </c>
      <c r="S1455" s="77" t="s">
        <v>4267</v>
      </c>
      <c r="T1455" s="77"/>
      <c r="U1455" s="79">
        <v>44066.828831018516</v>
      </c>
      <c r="V1455" s="80" t="s">
        <v>5096</v>
      </c>
      <c r="W1455" s="77"/>
      <c r="X1455" s="77"/>
      <c r="Y1455" s="83" t="s">
        <v>7096</v>
      </c>
      <c r="Z1455" s="83" t="s">
        <v>7225</v>
      </c>
    </row>
    <row r="1456" spans="1:26" x14ac:dyDescent="0.25">
      <c r="A1456" s="62" t="s">
        <v>820</v>
      </c>
      <c r="B1456" s="62" t="s">
        <v>1837</v>
      </c>
      <c r="C1456" s="63"/>
      <c r="D1456" s="64"/>
      <c r="E1456" s="65"/>
      <c r="F1456" s="66"/>
      <c r="G1456" s="63"/>
      <c r="H1456" s="67"/>
      <c r="I1456" s="68"/>
      <c r="J1456" s="68"/>
      <c r="K1456" s="34"/>
      <c r="L1456" s="75">
        <v>1456</v>
      </c>
      <c r="M14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56" s="70"/>
      <c r="O1456" s="77" t="s">
        <v>2367</v>
      </c>
      <c r="P1456" s="79">
        <v>44068.195011574076</v>
      </c>
      <c r="Q1456" s="77" t="s">
        <v>3026</v>
      </c>
      <c r="R1456" s="80" t="s">
        <v>3957</v>
      </c>
      <c r="S1456" s="77" t="s">
        <v>4267</v>
      </c>
      <c r="T1456" s="77"/>
      <c r="U1456" s="79">
        <v>44068.195011574076</v>
      </c>
      <c r="V1456" s="80" t="s">
        <v>5097</v>
      </c>
      <c r="W1456" s="77"/>
      <c r="X1456" s="77"/>
      <c r="Y1456" s="83" t="s">
        <v>7097</v>
      </c>
      <c r="Z1456" s="83" t="s">
        <v>7217</v>
      </c>
    </row>
    <row r="1457" spans="1:26" x14ac:dyDescent="0.25">
      <c r="A1457" s="62" t="s">
        <v>820</v>
      </c>
      <c r="B1457" s="62" t="s">
        <v>866</v>
      </c>
      <c r="C1457" s="63"/>
      <c r="D1457" s="64"/>
      <c r="E1457" s="65"/>
      <c r="F1457" s="66"/>
      <c r="G1457" s="63"/>
      <c r="H1457" s="67"/>
      <c r="I1457" s="68"/>
      <c r="J1457" s="68"/>
      <c r="K1457" s="34"/>
      <c r="L1457" s="75">
        <v>1457</v>
      </c>
      <c r="M14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57" s="70"/>
      <c r="O1457" s="77" t="s">
        <v>2366</v>
      </c>
      <c r="P1457" s="79">
        <v>44068.195011574076</v>
      </c>
      <c r="Q1457" s="77" t="s">
        <v>3026</v>
      </c>
      <c r="R1457" s="80" t="s">
        <v>3957</v>
      </c>
      <c r="S1457" s="77" t="s">
        <v>4267</v>
      </c>
      <c r="T1457" s="77"/>
      <c r="U1457" s="79">
        <v>44068.195011574076</v>
      </c>
      <c r="V1457" s="80" t="s">
        <v>5097</v>
      </c>
      <c r="W1457" s="77"/>
      <c r="X1457" s="77"/>
      <c r="Y1457" s="83" t="s">
        <v>7097</v>
      </c>
      <c r="Z1457" s="83" t="s">
        <v>7217</v>
      </c>
    </row>
    <row r="1458" spans="1:26" x14ac:dyDescent="0.25">
      <c r="A1458" s="62" t="s">
        <v>820</v>
      </c>
      <c r="B1458" s="62" t="s">
        <v>2203</v>
      </c>
      <c r="C1458" s="63"/>
      <c r="D1458" s="64"/>
      <c r="E1458" s="65"/>
      <c r="F1458" s="66"/>
      <c r="G1458" s="63"/>
      <c r="H1458" s="67"/>
      <c r="I1458" s="68"/>
      <c r="J1458" s="68"/>
      <c r="K1458" s="34"/>
      <c r="L1458" s="75">
        <v>1458</v>
      </c>
      <c r="M14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58" s="70"/>
      <c r="O1458" s="77" t="s">
        <v>2366</v>
      </c>
      <c r="P1458" s="79">
        <v>44069.05672453704</v>
      </c>
      <c r="Q1458" s="77" t="s">
        <v>3027</v>
      </c>
      <c r="R1458" s="80" t="s">
        <v>3958</v>
      </c>
      <c r="S1458" s="77" t="s">
        <v>4267</v>
      </c>
      <c r="T1458" s="77"/>
      <c r="U1458" s="79">
        <v>44069.05672453704</v>
      </c>
      <c r="V1458" s="80" t="s">
        <v>5098</v>
      </c>
      <c r="W1458" s="77"/>
      <c r="X1458" s="77"/>
      <c r="Y1458" s="83" t="s">
        <v>7098</v>
      </c>
      <c r="Z1458" s="83" t="s">
        <v>8563</v>
      </c>
    </row>
    <row r="1459" spans="1:26" x14ac:dyDescent="0.25">
      <c r="A1459" s="62" t="s">
        <v>821</v>
      </c>
      <c r="B1459" s="62" t="s">
        <v>2203</v>
      </c>
      <c r="C1459" s="63"/>
      <c r="D1459" s="64"/>
      <c r="E1459" s="65"/>
      <c r="F1459" s="66"/>
      <c r="G1459" s="63"/>
      <c r="H1459" s="67"/>
      <c r="I1459" s="68"/>
      <c r="J1459" s="68"/>
      <c r="K1459" s="34"/>
      <c r="L1459" s="75">
        <v>1459</v>
      </c>
      <c r="M14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59" s="70"/>
      <c r="O1459" s="77" t="s">
        <v>2366</v>
      </c>
      <c r="P1459" s="79">
        <v>44069.054560185185</v>
      </c>
      <c r="Q1459" s="77" t="s">
        <v>3028</v>
      </c>
      <c r="R1459" s="80" t="s">
        <v>3959</v>
      </c>
      <c r="S1459" s="77" t="s">
        <v>4267</v>
      </c>
      <c r="T1459" s="77"/>
      <c r="U1459" s="79">
        <v>44069.054560185185</v>
      </c>
      <c r="V1459" s="80" t="s">
        <v>5099</v>
      </c>
      <c r="W1459" s="77"/>
      <c r="X1459" s="77"/>
      <c r="Y1459" s="83" t="s">
        <v>7099</v>
      </c>
      <c r="Z1459" s="83" t="s">
        <v>8563</v>
      </c>
    </row>
    <row r="1460" spans="1:26" x14ac:dyDescent="0.25">
      <c r="A1460" s="62" t="s">
        <v>822</v>
      </c>
      <c r="B1460" s="62" t="s">
        <v>821</v>
      </c>
      <c r="C1460" s="63"/>
      <c r="D1460" s="64"/>
      <c r="E1460" s="65"/>
      <c r="F1460" s="66"/>
      <c r="G1460" s="63"/>
      <c r="H1460" s="67"/>
      <c r="I1460" s="68"/>
      <c r="J1460" s="68"/>
      <c r="K1460" s="34"/>
      <c r="L1460" s="75">
        <v>1460</v>
      </c>
      <c r="M14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60" s="70"/>
      <c r="O1460" s="77" t="s">
        <v>2366</v>
      </c>
      <c r="P1460" s="79">
        <v>44069.057071759256</v>
      </c>
      <c r="Q1460" s="77" t="s">
        <v>3029</v>
      </c>
      <c r="R1460" s="80" t="s">
        <v>3960</v>
      </c>
      <c r="S1460" s="77" t="s">
        <v>4267</v>
      </c>
      <c r="T1460" s="77"/>
      <c r="U1460" s="79">
        <v>44069.057071759256</v>
      </c>
      <c r="V1460" s="80" t="s">
        <v>5100</v>
      </c>
      <c r="W1460" s="77"/>
      <c r="X1460" s="77"/>
      <c r="Y1460" s="83" t="s">
        <v>7100</v>
      </c>
      <c r="Z1460" s="83" t="s">
        <v>7099</v>
      </c>
    </row>
    <row r="1461" spans="1:26" x14ac:dyDescent="0.25">
      <c r="A1461" s="62" t="s">
        <v>822</v>
      </c>
      <c r="B1461" s="62" t="s">
        <v>2203</v>
      </c>
      <c r="C1461" s="63"/>
      <c r="D1461" s="64"/>
      <c r="E1461" s="65"/>
      <c r="F1461" s="66"/>
      <c r="G1461" s="63"/>
      <c r="H1461" s="67"/>
      <c r="I1461" s="68"/>
      <c r="J1461" s="68"/>
      <c r="K1461" s="34"/>
      <c r="L1461" s="75">
        <v>1461</v>
      </c>
      <c r="M14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61" s="70"/>
      <c r="O1461" s="77" t="s">
        <v>2367</v>
      </c>
      <c r="P1461" s="79">
        <v>44069.057071759256</v>
      </c>
      <c r="Q1461" s="77" t="s">
        <v>3029</v>
      </c>
      <c r="R1461" s="80" t="s">
        <v>3960</v>
      </c>
      <c r="S1461" s="77" t="s">
        <v>4267</v>
      </c>
      <c r="T1461" s="77"/>
      <c r="U1461" s="79">
        <v>44069.057071759256</v>
      </c>
      <c r="V1461" s="80" t="s">
        <v>5100</v>
      </c>
      <c r="W1461" s="77"/>
      <c r="X1461" s="77"/>
      <c r="Y1461" s="83" t="s">
        <v>7100</v>
      </c>
      <c r="Z1461" s="83" t="s">
        <v>7099</v>
      </c>
    </row>
    <row r="1462" spans="1:26" x14ac:dyDescent="0.25">
      <c r="A1462" s="62" t="s">
        <v>823</v>
      </c>
      <c r="B1462" s="62" t="s">
        <v>1843</v>
      </c>
      <c r="C1462" s="63"/>
      <c r="D1462" s="64"/>
      <c r="E1462" s="65"/>
      <c r="F1462" s="66"/>
      <c r="G1462" s="63"/>
      <c r="H1462" s="67"/>
      <c r="I1462" s="68"/>
      <c r="J1462" s="68"/>
      <c r="K1462" s="34"/>
      <c r="L1462" s="75">
        <v>1462</v>
      </c>
      <c r="M14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62" s="70"/>
      <c r="O1462" s="77" t="s">
        <v>2367</v>
      </c>
      <c r="P1462" s="79">
        <v>44067.178067129629</v>
      </c>
      <c r="Q1462" s="77" t="s">
        <v>3030</v>
      </c>
      <c r="R1462" s="80" t="s">
        <v>3961</v>
      </c>
      <c r="S1462" s="77" t="s">
        <v>4267</v>
      </c>
      <c r="T1462" s="77"/>
      <c r="U1462" s="79">
        <v>44067.178067129629</v>
      </c>
      <c r="V1462" s="80" t="s">
        <v>5101</v>
      </c>
      <c r="W1462" s="77"/>
      <c r="X1462" s="77"/>
      <c r="Y1462" s="83" t="s">
        <v>7101</v>
      </c>
      <c r="Z1462" s="83" t="s">
        <v>8468</v>
      </c>
    </row>
    <row r="1463" spans="1:26" x14ac:dyDescent="0.25">
      <c r="A1463" s="62" t="s">
        <v>823</v>
      </c>
      <c r="B1463" s="62" t="s">
        <v>1991</v>
      </c>
      <c r="C1463" s="63"/>
      <c r="D1463" s="64"/>
      <c r="E1463" s="65"/>
      <c r="F1463" s="66"/>
      <c r="G1463" s="63"/>
      <c r="H1463" s="67"/>
      <c r="I1463" s="68"/>
      <c r="J1463" s="68"/>
      <c r="K1463" s="34"/>
      <c r="L1463" s="75">
        <v>1463</v>
      </c>
      <c r="M14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63" s="70"/>
      <c r="O1463" s="77" t="s">
        <v>2366</v>
      </c>
      <c r="P1463" s="79">
        <v>44067.178067129629</v>
      </c>
      <c r="Q1463" s="77" t="s">
        <v>3030</v>
      </c>
      <c r="R1463" s="80" t="s">
        <v>3961</v>
      </c>
      <c r="S1463" s="77" t="s">
        <v>4267</v>
      </c>
      <c r="T1463" s="77"/>
      <c r="U1463" s="79">
        <v>44067.178067129629</v>
      </c>
      <c r="V1463" s="80" t="s">
        <v>5101</v>
      </c>
      <c r="W1463" s="77"/>
      <c r="X1463" s="77"/>
      <c r="Y1463" s="83" t="s">
        <v>7101</v>
      </c>
      <c r="Z1463" s="83" t="s">
        <v>8468</v>
      </c>
    </row>
    <row r="1464" spans="1:26" x14ac:dyDescent="0.25">
      <c r="A1464" s="62" t="s">
        <v>823</v>
      </c>
      <c r="B1464" s="62" t="s">
        <v>823</v>
      </c>
      <c r="C1464" s="63"/>
      <c r="D1464" s="64"/>
      <c r="E1464" s="65"/>
      <c r="F1464" s="66"/>
      <c r="G1464" s="63"/>
      <c r="H1464" s="67"/>
      <c r="I1464" s="68"/>
      <c r="J1464" s="68"/>
      <c r="K1464" s="34"/>
      <c r="L1464" s="75">
        <v>1464</v>
      </c>
      <c r="M14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64" s="70"/>
      <c r="O1464" s="77" t="s">
        <v>178</v>
      </c>
      <c r="P1464" s="79">
        <v>44069.060648148145</v>
      </c>
      <c r="Q1464" s="77" t="s">
        <v>3031</v>
      </c>
      <c r="R1464" s="80" t="s">
        <v>3962</v>
      </c>
      <c r="S1464" s="77" t="s">
        <v>4267</v>
      </c>
      <c r="T1464" s="77"/>
      <c r="U1464" s="79">
        <v>44069.060648148145</v>
      </c>
      <c r="V1464" s="80" t="s">
        <v>5102</v>
      </c>
      <c r="W1464" s="77"/>
      <c r="X1464" s="77"/>
      <c r="Y1464" s="83" t="s">
        <v>7102</v>
      </c>
      <c r="Z1464" s="77"/>
    </row>
    <row r="1465" spans="1:26" x14ac:dyDescent="0.25">
      <c r="A1465" s="62" t="s">
        <v>824</v>
      </c>
      <c r="B1465" s="62" t="s">
        <v>2204</v>
      </c>
      <c r="C1465" s="63"/>
      <c r="D1465" s="64"/>
      <c r="E1465" s="65"/>
      <c r="F1465" s="66"/>
      <c r="G1465" s="63"/>
      <c r="H1465" s="67"/>
      <c r="I1465" s="68"/>
      <c r="J1465" s="68"/>
      <c r="K1465" s="34"/>
      <c r="L1465" s="75">
        <v>1465</v>
      </c>
      <c r="M14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65" s="70"/>
      <c r="O1465" s="77" t="s">
        <v>2367</v>
      </c>
      <c r="P1465" s="79">
        <v>44069.065763888888</v>
      </c>
      <c r="Q1465" s="77" t="s">
        <v>3032</v>
      </c>
      <c r="R1465" s="80" t="s">
        <v>3963</v>
      </c>
      <c r="S1465" s="77" t="s">
        <v>4267</v>
      </c>
      <c r="T1465" s="77"/>
      <c r="U1465" s="79">
        <v>44069.065763888888</v>
      </c>
      <c r="V1465" s="80" t="s">
        <v>5103</v>
      </c>
      <c r="W1465" s="77"/>
      <c r="X1465" s="77"/>
      <c r="Y1465" s="83" t="s">
        <v>7103</v>
      </c>
      <c r="Z1465" s="83" t="s">
        <v>8564</v>
      </c>
    </row>
    <row r="1466" spans="1:26" x14ac:dyDescent="0.25">
      <c r="A1466" s="62" t="s">
        <v>824</v>
      </c>
      <c r="B1466" s="62" t="s">
        <v>2205</v>
      </c>
      <c r="C1466" s="63"/>
      <c r="D1466" s="64"/>
      <c r="E1466" s="65"/>
      <c r="F1466" s="66"/>
      <c r="G1466" s="63"/>
      <c r="H1466" s="67"/>
      <c r="I1466" s="68"/>
      <c r="J1466" s="68"/>
      <c r="K1466" s="34"/>
      <c r="L1466" s="75">
        <v>1466</v>
      </c>
      <c r="M14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66" s="70"/>
      <c r="O1466" s="77" t="s">
        <v>2366</v>
      </c>
      <c r="P1466" s="79">
        <v>44069.065763888888</v>
      </c>
      <c r="Q1466" s="77" t="s">
        <v>3032</v>
      </c>
      <c r="R1466" s="80" t="s">
        <v>3963</v>
      </c>
      <c r="S1466" s="77" t="s">
        <v>4267</v>
      </c>
      <c r="T1466" s="77"/>
      <c r="U1466" s="79">
        <v>44069.065763888888</v>
      </c>
      <c r="V1466" s="80" t="s">
        <v>5103</v>
      </c>
      <c r="W1466" s="77"/>
      <c r="X1466" s="77"/>
      <c r="Y1466" s="83" t="s">
        <v>7103</v>
      </c>
      <c r="Z1466" s="83" t="s">
        <v>8564</v>
      </c>
    </row>
    <row r="1467" spans="1:26" x14ac:dyDescent="0.25">
      <c r="A1467" s="62" t="s">
        <v>825</v>
      </c>
      <c r="B1467" s="62" t="s">
        <v>2204</v>
      </c>
      <c r="C1467" s="63"/>
      <c r="D1467" s="64"/>
      <c r="E1467" s="65"/>
      <c r="F1467" s="66"/>
      <c r="G1467" s="63"/>
      <c r="H1467" s="67"/>
      <c r="I1467" s="68"/>
      <c r="J1467" s="68"/>
      <c r="K1467" s="34"/>
      <c r="L1467" s="75">
        <v>1467</v>
      </c>
      <c r="M14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67" s="70"/>
      <c r="O1467" s="77" t="s">
        <v>2367</v>
      </c>
      <c r="P1467" s="79">
        <v>44069.066006944442</v>
      </c>
      <c r="Q1467" s="77" t="s">
        <v>3033</v>
      </c>
      <c r="R1467" s="80" t="s">
        <v>3964</v>
      </c>
      <c r="S1467" s="77" t="s">
        <v>4267</v>
      </c>
      <c r="T1467" s="77"/>
      <c r="U1467" s="79">
        <v>44069.066006944442</v>
      </c>
      <c r="V1467" s="80" t="s">
        <v>5104</v>
      </c>
      <c r="W1467" s="77"/>
      <c r="X1467" s="77"/>
      <c r="Y1467" s="83" t="s">
        <v>7104</v>
      </c>
      <c r="Z1467" s="83" t="s">
        <v>8564</v>
      </c>
    </row>
    <row r="1468" spans="1:26" x14ac:dyDescent="0.25">
      <c r="A1468" s="62" t="s">
        <v>825</v>
      </c>
      <c r="B1468" s="62" t="s">
        <v>2205</v>
      </c>
      <c r="C1468" s="63"/>
      <c r="D1468" s="64"/>
      <c r="E1468" s="65"/>
      <c r="F1468" s="66"/>
      <c r="G1468" s="63"/>
      <c r="H1468" s="67"/>
      <c r="I1468" s="68"/>
      <c r="J1468" s="68"/>
      <c r="K1468" s="34"/>
      <c r="L1468" s="75">
        <v>1468</v>
      </c>
      <c r="M14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68" s="70"/>
      <c r="O1468" s="77" t="s">
        <v>2366</v>
      </c>
      <c r="P1468" s="79">
        <v>44069.066006944442</v>
      </c>
      <c r="Q1468" s="77" t="s">
        <v>3033</v>
      </c>
      <c r="R1468" s="80" t="s">
        <v>3964</v>
      </c>
      <c r="S1468" s="77" t="s">
        <v>4267</v>
      </c>
      <c r="T1468" s="77"/>
      <c r="U1468" s="79">
        <v>44069.066006944442</v>
      </c>
      <c r="V1468" s="80" t="s">
        <v>5104</v>
      </c>
      <c r="W1468" s="77"/>
      <c r="X1468" s="77"/>
      <c r="Y1468" s="83" t="s">
        <v>7104</v>
      </c>
      <c r="Z1468" s="83" t="s">
        <v>8564</v>
      </c>
    </row>
    <row r="1469" spans="1:26" x14ac:dyDescent="0.25">
      <c r="A1469" s="62" t="s">
        <v>826</v>
      </c>
      <c r="B1469" s="62" t="s">
        <v>826</v>
      </c>
      <c r="C1469" s="63"/>
      <c r="D1469" s="64"/>
      <c r="E1469" s="65"/>
      <c r="F1469" s="66"/>
      <c r="G1469" s="63"/>
      <c r="H1469" s="67"/>
      <c r="I1469" s="68"/>
      <c r="J1469" s="68"/>
      <c r="K1469" s="34"/>
      <c r="L1469" s="75">
        <v>1469</v>
      </c>
      <c r="M14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69" s="70"/>
      <c r="O1469" s="77" t="s">
        <v>178</v>
      </c>
      <c r="P1469" s="79">
        <v>44069.071643518517</v>
      </c>
      <c r="Q1469" s="77" t="s">
        <v>3034</v>
      </c>
      <c r="R1469" s="80" t="s">
        <v>3965</v>
      </c>
      <c r="S1469" s="77" t="s">
        <v>4267</v>
      </c>
      <c r="T1469" s="77"/>
      <c r="U1469" s="79">
        <v>44069.071643518517</v>
      </c>
      <c r="V1469" s="80" t="s">
        <v>5105</v>
      </c>
      <c r="W1469" s="77"/>
      <c r="X1469" s="77"/>
      <c r="Y1469" s="83" t="s">
        <v>7105</v>
      </c>
      <c r="Z1469" s="77"/>
    </row>
    <row r="1470" spans="1:26" x14ac:dyDescent="0.25">
      <c r="A1470" s="62" t="s">
        <v>827</v>
      </c>
      <c r="B1470" s="62" t="s">
        <v>2206</v>
      </c>
      <c r="C1470" s="63"/>
      <c r="D1470" s="64"/>
      <c r="E1470" s="65"/>
      <c r="F1470" s="66"/>
      <c r="G1470" s="63"/>
      <c r="H1470" s="67"/>
      <c r="I1470" s="68"/>
      <c r="J1470" s="68"/>
      <c r="K1470" s="34"/>
      <c r="L1470" s="75">
        <v>1470</v>
      </c>
      <c r="M14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70" s="70"/>
      <c r="O1470" s="77" t="s">
        <v>2366</v>
      </c>
      <c r="P1470" s="79">
        <v>44069.085277777776</v>
      </c>
      <c r="Q1470" s="77" t="s">
        <v>3035</v>
      </c>
      <c r="R1470" s="80" t="s">
        <v>3966</v>
      </c>
      <c r="S1470" s="77" t="s">
        <v>4267</v>
      </c>
      <c r="T1470" s="77"/>
      <c r="U1470" s="79">
        <v>44069.085277777776</v>
      </c>
      <c r="V1470" s="80" t="s">
        <v>5106</v>
      </c>
      <c r="W1470" s="77"/>
      <c r="X1470" s="77"/>
      <c r="Y1470" s="83" t="s">
        <v>7106</v>
      </c>
      <c r="Z1470" s="83" t="s">
        <v>8565</v>
      </c>
    </row>
    <row r="1471" spans="1:26" x14ac:dyDescent="0.25">
      <c r="A1471" s="62" t="s">
        <v>828</v>
      </c>
      <c r="B1471" s="62" t="s">
        <v>2206</v>
      </c>
      <c r="C1471" s="63"/>
      <c r="D1471" s="64"/>
      <c r="E1471" s="65"/>
      <c r="F1471" s="66"/>
      <c r="G1471" s="63"/>
      <c r="H1471" s="67"/>
      <c r="I1471" s="68"/>
      <c r="J1471" s="68"/>
      <c r="K1471" s="34"/>
      <c r="L1471" s="75">
        <v>1471</v>
      </c>
      <c r="M14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71" s="70"/>
      <c r="O1471" s="77" t="s">
        <v>2366</v>
      </c>
      <c r="P1471" s="79">
        <v>44065.139444444445</v>
      </c>
      <c r="Q1471" s="77" t="s">
        <v>3036</v>
      </c>
      <c r="R1471" s="80" t="s">
        <v>3967</v>
      </c>
      <c r="S1471" s="77" t="s">
        <v>4267</v>
      </c>
      <c r="T1471" s="77"/>
      <c r="U1471" s="79">
        <v>44065.139444444445</v>
      </c>
      <c r="V1471" s="80" t="s">
        <v>5107</v>
      </c>
      <c r="W1471" s="77"/>
      <c r="X1471" s="77"/>
      <c r="Y1471" s="83" t="s">
        <v>7107</v>
      </c>
      <c r="Z1471" s="83" t="s">
        <v>8566</v>
      </c>
    </row>
    <row r="1472" spans="1:26" x14ac:dyDescent="0.25">
      <c r="A1472" s="62" t="s">
        <v>828</v>
      </c>
      <c r="B1472" s="62" t="s">
        <v>2206</v>
      </c>
      <c r="C1472" s="63"/>
      <c r="D1472" s="64"/>
      <c r="E1472" s="65"/>
      <c r="F1472" s="66"/>
      <c r="G1472" s="63"/>
      <c r="H1472" s="67"/>
      <c r="I1472" s="68"/>
      <c r="J1472" s="68"/>
      <c r="K1472" s="34"/>
      <c r="L1472" s="75">
        <v>1472</v>
      </c>
      <c r="M14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72" s="70"/>
      <c r="O1472" s="77" t="s">
        <v>2366</v>
      </c>
      <c r="P1472" s="79">
        <v>44069.085879629631</v>
      </c>
      <c r="Q1472" s="77" t="s">
        <v>3037</v>
      </c>
      <c r="R1472" s="80" t="s">
        <v>3968</v>
      </c>
      <c r="S1472" s="77" t="s">
        <v>4267</v>
      </c>
      <c r="T1472" s="77"/>
      <c r="U1472" s="79">
        <v>44069.085879629631</v>
      </c>
      <c r="V1472" s="80" t="s">
        <v>5108</v>
      </c>
      <c r="W1472" s="77"/>
      <c r="X1472" s="77"/>
      <c r="Y1472" s="83" t="s">
        <v>7108</v>
      </c>
      <c r="Z1472" s="83" t="s">
        <v>8565</v>
      </c>
    </row>
    <row r="1473" spans="1:26" x14ac:dyDescent="0.25">
      <c r="A1473" s="62" t="s">
        <v>828</v>
      </c>
      <c r="B1473" s="62" t="s">
        <v>2206</v>
      </c>
      <c r="C1473" s="63"/>
      <c r="D1473" s="64"/>
      <c r="E1473" s="65"/>
      <c r="F1473" s="66"/>
      <c r="G1473" s="63"/>
      <c r="H1473" s="67"/>
      <c r="I1473" s="68"/>
      <c r="J1473" s="68"/>
      <c r="K1473" s="34"/>
      <c r="L1473" s="75">
        <v>1473</v>
      </c>
      <c r="M14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73" s="70"/>
      <c r="O1473" s="77" t="s">
        <v>2366</v>
      </c>
      <c r="P1473" s="79">
        <v>44069.086273148147</v>
      </c>
      <c r="Q1473" s="77" t="s">
        <v>3038</v>
      </c>
      <c r="R1473" s="80" t="s">
        <v>3969</v>
      </c>
      <c r="S1473" s="77" t="s">
        <v>4267</v>
      </c>
      <c r="T1473" s="77"/>
      <c r="U1473" s="79">
        <v>44069.086273148147</v>
      </c>
      <c r="V1473" s="80" t="s">
        <v>5109</v>
      </c>
      <c r="W1473" s="77"/>
      <c r="X1473" s="77"/>
      <c r="Y1473" s="83" t="s">
        <v>7109</v>
      </c>
      <c r="Z1473" s="83" t="s">
        <v>8565</v>
      </c>
    </row>
    <row r="1474" spans="1:26" x14ac:dyDescent="0.25">
      <c r="A1474" s="62" t="s">
        <v>829</v>
      </c>
      <c r="B1474" s="62" t="s">
        <v>2207</v>
      </c>
      <c r="C1474" s="63"/>
      <c r="D1474" s="64"/>
      <c r="E1474" s="65"/>
      <c r="F1474" s="66"/>
      <c r="G1474" s="63"/>
      <c r="H1474" s="67"/>
      <c r="I1474" s="68"/>
      <c r="J1474" s="68"/>
      <c r="K1474" s="34"/>
      <c r="L1474" s="75">
        <v>1474</v>
      </c>
      <c r="M14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74" s="70"/>
      <c r="O1474" s="77" t="s">
        <v>2366</v>
      </c>
      <c r="P1474" s="79">
        <v>44069.086273148147</v>
      </c>
      <c r="Q1474" s="77" t="s">
        <v>3039</v>
      </c>
      <c r="R1474" s="80" t="s">
        <v>3970</v>
      </c>
      <c r="S1474" s="77" t="s">
        <v>4267</v>
      </c>
      <c r="T1474" s="77"/>
      <c r="U1474" s="79">
        <v>44069.086273148147</v>
      </c>
      <c r="V1474" s="80" t="s">
        <v>5110</v>
      </c>
      <c r="W1474" s="77"/>
      <c r="X1474" s="77"/>
      <c r="Y1474" s="83" t="s">
        <v>7110</v>
      </c>
      <c r="Z1474" s="83" t="s">
        <v>8567</v>
      </c>
    </row>
    <row r="1475" spans="1:26" x14ac:dyDescent="0.25">
      <c r="A1475" s="62" t="s">
        <v>830</v>
      </c>
      <c r="B1475" s="62" t="s">
        <v>1865</v>
      </c>
      <c r="C1475" s="63"/>
      <c r="D1475" s="64"/>
      <c r="E1475" s="65"/>
      <c r="F1475" s="66"/>
      <c r="G1475" s="63"/>
      <c r="H1475" s="67"/>
      <c r="I1475" s="68"/>
      <c r="J1475" s="68"/>
      <c r="K1475" s="34"/>
      <c r="L1475" s="75">
        <v>1475</v>
      </c>
      <c r="M14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75" s="70"/>
      <c r="O1475" s="77" t="s">
        <v>2367</v>
      </c>
      <c r="P1475" s="79">
        <v>44064.837754629632</v>
      </c>
      <c r="Q1475" s="77" t="s">
        <v>3040</v>
      </c>
      <c r="R1475" s="80" t="s">
        <v>3971</v>
      </c>
      <c r="S1475" s="77" t="s">
        <v>4267</v>
      </c>
      <c r="T1475" s="77"/>
      <c r="U1475" s="79">
        <v>44064.837754629632</v>
      </c>
      <c r="V1475" s="80" t="s">
        <v>5111</v>
      </c>
      <c r="W1475" s="77"/>
      <c r="X1475" s="77"/>
      <c r="Y1475" s="83" t="s">
        <v>7111</v>
      </c>
      <c r="Z1475" s="83" t="s">
        <v>7113</v>
      </c>
    </row>
    <row r="1476" spans="1:26" x14ac:dyDescent="0.25">
      <c r="A1476" s="62" t="s">
        <v>830</v>
      </c>
      <c r="B1476" s="62" t="s">
        <v>1865</v>
      </c>
      <c r="C1476" s="63"/>
      <c r="D1476" s="64"/>
      <c r="E1476" s="65"/>
      <c r="F1476" s="66"/>
      <c r="G1476" s="63"/>
      <c r="H1476" s="67"/>
      <c r="I1476" s="68"/>
      <c r="J1476" s="68"/>
      <c r="K1476" s="34"/>
      <c r="L1476" s="75">
        <v>1476</v>
      </c>
      <c r="M14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76" s="70"/>
      <c r="O1476" s="77" t="s">
        <v>2367</v>
      </c>
      <c r="P1476" s="79">
        <v>44064.849212962959</v>
      </c>
      <c r="Q1476" s="77" t="s">
        <v>3041</v>
      </c>
      <c r="R1476" s="80" t="s">
        <v>3972</v>
      </c>
      <c r="S1476" s="77" t="s">
        <v>4267</v>
      </c>
      <c r="T1476" s="77"/>
      <c r="U1476" s="79">
        <v>44064.849212962959</v>
      </c>
      <c r="V1476" s="80" t="s">
        <v>5112</v>
      </c>
      <c r="W1476" s="77"/>
      <c r="X1476" s="77"/>
      <c r="Y1476" s="83" t="s">
        <v>7112</v>
      </c>
      <c r="Z1476" s="83" t="s">
        <v>8568</v>
      </c>
    </row>
    <row r="1477" spans="1:26" x14ac:dyDescent="0.25">
      <c r="A1477" s="62" t="s">
        <v>831</v>
      </c>
      <c r="B1477" s="62" t="s">
        <v>1865</v>
      </c>
      <c r="C1477" s="63"/>
      <c r="D1477" s="64"/>
      <c r="E1477" s="65"/>
      <c r="F1477" s="66"/>
      <c r="G1477" s="63"/>
      <c r="H1477" s="67"/>
      <c r="I1477" s="68"/>
      <c r="J1477" s="68"/>
      <c r="K1477" s="34"/>
      <c r="L1477" s="75">
        <v>1477</v>
      </c>
      <c r="M14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77" s="70"/>
      <c r="O1477" s="77" t="s">
        <v>2366</v>
      </c>
      <c r="P1477" s="79">
        <v>44064.836944444447</v>
      </c>
      <c r="Q1477" s="77" t="s">
        <v>3042</v>
      </c>
      <c r="R1477" s="80" t="s">
        <v>3973</v>
      </c>
      <c r="S1477" s="77" t="s">
        <v>4267</v>
      </c>
      <c r="T1477" s="77"/>
      <c r="U1477" s="79">
        <v>44064.836944444447</v>
      </c>
      <c r="V1477" s="80" t="s">
        <v>5113</v>
      </c>
      <c r="W1477" s="77"/>
      <c r="X1477" s="77"/>
      <c r="Y1477" s="83" t="s">
        <v>7113</v>
      </c>
      <c r="Z1477" s="83" t="s">
        <v>8569</v>
      </c>
    </row>
    <row r="1478" spans="1:26" x14ac:dyDescent="0.25">
      <c r="A1478" s="62" t="s">
        <v>831</v>
      </c>
      <c r="B1478" s="62" t="s">
        <v>1865</v>
      </c>
      <c r="C1478" s="63"/>
      <c r="D1478" s="64"/>
      <c r="E1478" s="65"/>
      <c r="F1478" s="66"/>
      <c r="G1478" s="63"/>
      <c r="H1478" s="67"/>
      <c r="I1478" s="68"/>
      <c r="J1478" s="68"/>
      <c r="K1478" s="34"/>
      <c r="L1478" s="75">
        <v>1478</v>
      </c>
      <c r="M14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78" s="70"/>
      <c r="O1478" s="77" t="s">
        <v>2367</v>
      </c>
      <c r="P1478" s="79">
        <v>44064.839189814818</v>
      </c>
      <c r="Q1478" s="77" t="s">
        <v>3043</v>
      </c>
      <c r="R1478" s="80" t="s">
        <v>3974</v>
      </c>
      <c r="S1478" s="77" t="s">
        <v>4267</v>
      </c>
      <c r="T1478" s="77"/>
      <c r="U1478" s="79">
        <v>44064.839189814818</v>
      </c>
      <c r="V1478" s="80" t="s">
        <v>5114</v>
      </c>
      <c r="W1478" s="77"/>
      <c r="X1478" s="77"/>
      <c r="Y1478" s="83" t="s">
        <v>7114</v>
      </c>
      <c r="Z1478" s="83" t="s">
        <v>7111</v>
      </c>
    </row>
    <row r="1479" spans="1:26" x14ac:dyDescent="0.25">
      <c r="A1479" s="62" t="s">
        <v>831</v>
      </c>
      <c r="B1479" s="62" t="s">
        <v>1865</v>
      </c>
      <c r="C1479" s="63"/>
      <c r="D1479" s="64"/>
      <c r="E1479" s="65"/>
      <c r="F1479" s="66"/>
      <c r="G1479" s="63"/>
      <c r="H1479" s="67"/>
      <c r="I1479" s="68"/>
      <c r="J1479" s="68"/>
      <c r="K1479" s="34"/>
      <c r="L1479" s="75">
        <v>1479</v>
      </c>
      <c r="M14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79" s="70"/>
      <c r="O1479" s="77" t="s">
        <v>2367</v>
      </c>
      <c r="P1479" s="79">
        <v>44064.842615740738</v>
      </c>
      <c r="Q1479" s="77" t="s">
        <v>3044</v>
      </c>
      <c r="R1479" s="80" t="s">
        <v>3975</v>
      </c>
      <c r="S1479" s="77" t="s">
        <v>4267</v>
      </c>
      <c r="T1479" s="77"/>
      <c r="U1479" s="79">
        <v>44064.842615740738</v>
      </c>
      <c r="V1479" s="80" t="s">
        <v>5115</v>
      </c>
      <c r="W1479" s="77"/>
      <c r="X1479" s="77"/>
      <c r="Y1479" s="83" t="s">
        <v>7115</v>
      </c>
      <c r="Z1479" s="83" t="s">
        <v>7118</v>
      </c>
    </row>
    <row r="1480" spans="1:26" x14ac:dyDescent="0.25">
      <c r="A1480" s="62" t="s">
        <v>831</v>
      </c>
      <c r="B1480" s="62" t="s">
        <v>1865</v>
      </c>
      <c r="C1480" s="63"/>
      <c r="D1480" s="64"/>
      <c r="E1480" s="65"/>
      <c r="F1480" s="66"/>
      <c r="G1480" s="63"/>
      <c r="H1480" s="67"/>
      <c r="I1480" s="68"/>
      <c r="J1480" s="68"/>
      <c r="K1480" s="34"/>
      <c r="L1480" s="75">
        <v>1480</v>
      </c>
      <c r="M14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80" s="70"/>
      <c r="O1480" s="77" t="s">
        <v>2367</v>
      </c>
      <c r="P1480" s="79">
        <v>44064.848692129628</v>
      </c>
      <c r="Q1480" s="77" t="s">
        <v>3045</v>
      </c>
      <c r="R1480" s="80" t="s">
        <v>3976</v>
      </c>
      <c r="S1480" s="77" t="s">
        <v>4267</v>
      </c>
      <c r="T1480" s="77"/>
      <c r="U1480" s="79">
        <v>44064.848692129628</v>
      </c>
      <c r="V1480" s="80" t="s">
        <v>5116</v>
      </c>
      <c r="W1480" s="77"/>
      <c r="X1480" s="77"/>
      <c r="Y1480" s="83" t="s">
        <v>7116</v>
      </c>
      <c r="Z1480" s="83" t="s">
        <v>8568</v>
      </c>
    </row>
    <row r="1481" spans="1:26" x14ac:dyDescent="0.25">
      <c r="A1481" s="62" t="s">
        <v>831</v>
      </c>
      <c r="B1481" s="62" t="s">
        <v>1865</v>
      </c>
      <c r="C1481" s="63"/>
      <c r="D1481" s="64"/>
      <c r="E1481" s="65"/>
      <c r="F1481" s="66"/>
      <c r="G1481" s="63"/>
      <c r="H1481" s="67"/>
      <c r="I1481" s="68"/>
      <c r="J1481" s="68"/>
      <c r="K1481" s="34"/>
      <c r="L1481" s="75">
        <v>1481</v>
      </c>
      <c r="M14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81" s="70"/>
      <c r="O1481" s="77" t="s">
        <v>2367</v>
      </c>
      <c r="P1481" s="79">
        <v>44065.242986111109</v>
      </c>
      <c r="Q1481" s="77" t="s">
        <v>3046</v>
      </c>
      <c r="R1481" s="80" t="s">
        <v>3977</v>
      </c>
      <c r="S1481" s="77" t="s">
        <v>4267</v>
      </c>
      <c r="T1481" s="77"/>
      <c r="U1481" s="79">
        <v>44065.242986111109</v>
      </c>
      <c r="V1481" s="80" t="s">
        <v>5117</v>
      </c>
      <c r="W1481" s="77"/>
      <c r="X1481" s="77"/>
      <c r="Y1481" s="83" t="s">
        <v>7117</v>
      </c>
      <c r="Z1481" s="83" t="s">
        <v>8570</v>
      </c>
    </row>
    <row r="1482" spans="1:26" x14ac:dyDescent="0.25">
      <c r="A1482" s="62" t="s">
        <v>832</v>
      </c>
      <c r="B1482" s="62" t="s">
        <v>1865</v>
      </c>
      <c r="C1482" s="63"/>
      <c r="D1482" s="64"/>
      <c r="E1482" s="65"/>
      <c r="F1482" s="66"/>
      <c r="G1482" s="63"/>
      <c r="H1482" s="67"/>
      <c r="I1482" s="68"/>
      <c r="J1482" s="68"/>
      <c r="K1482" s="34"/>
      <c r="L1482" s="75">
        <v>1482</v>
      </c>
      <c r="M14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82" s="70"/>
      <c r="O1482" s="77" t="s">
        <v>2367</v>
      </c>
      <c r="P1482" s="79">
        <v>44064.841724537036</v>
      </c>
      <c r="Q1482" s="77" t="s">
        <v>3047</v>
      </c>
      <c r="R1482" s="80" t="s">
        <v>3978</v>
      </c>
      <c r="S1482" s="77" t="s">
        <v>4267</v>
      </c>
      <c r="T1482" s="77"/>
      <c r="U1482" s="79">
        <v>44064.841724537036</v>
      </c>
      <c r="V1482" s="80" t="s">
        <v>5118</v>
      </c>
      <c r="W1482" s="77"/>
      <c r="X1482" s="77"/>
      <c r="Y1482" s="83" t="s">
        <v>7118</v>
      </c>
      <c r="Z1482" s="83" t="s">
        <v>7114</v>
      </c>
    </row>
    <row r="1483" spans="1:26" x14ac:dyDescent="0.25">
      <c r="A1483" s="62" t="s">
        <v>832</v>
      </c>
      <c r="B1483" s="62" t="s">
        <v>1865</v>
      </c>
      <c r="C1483" s="63"/>
      <c r="D1483" s="64"/>
      <c r="E1483" s="65"/>
      <c r="F1483" s="66"/>
      <c r="G1483" s="63"/>
      <c r="H1483" s="67"/>
      <c r="I1483" s="68"/>
      <c r="J1483" s="68"/>
      <c r="K1483" s="34"/>
      <c r="L1483" s="75">
        <v>1483</v>
      </c>
      <c r="M14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83" s="70"/>
      <c r="O1483" s="77" t="s">
        <v>2367</v>
      </c>
      <c r="P1483" s="79">
        <v>44064.848576388889</v>
      </c>
      <c r="Q1483" s="77" t="s">
        <v>3048</v>
      </c>
      <c r="R1483" s="80" t="s">
        <v>3979</v>
      </c>
      <c r="S1483" s="77" t="s">
        <v>4267</v>
      </c>
      <c r="T1483" s="77"/>
      <c r="U1483" s="79">
        <v>44064.848576388889</v>
      </c>
      <c r="V1483" s="80" t="s">
        <v>5119</v>
      </c>
      <c r="W1483" s="77"/>
      <c r="X1483" s="77"/>
      <c r="Y1483" s="83" t="s">
        <v>7119</v>
      </c>
      <c r="Z1483" s="83" t="s">
        <v>8568</v>
      </c>
    </row>
    <row r="1484" spans="1:26" x14ac:dyDescent="0.25">
      <c r="A1484" s="62" t="s">
        <v>832</v>
      </c>
      <c r="B1484" s="62" t="s">
        <v>1865</v>
      </c>
      <c r="C1484" s="63"/>
      <c r="D1484" s="64"/>
      <c r="E1484" s="65"/>
      <c r="F1484" s="66"/>
      <c r="G1484" s="63"/>
      <c r="H1484" s="67"/>
      <c r="I1484" s="68"/>
      <c r="J1484" s="68"/>
      <c r="K1484" s="34"/>
      <c r="L1484" s="75">
        <v>1484</v>
      </c>
      <c r="M14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84" s="70"/>
      <c r="O1484" s="77" t="s">
        <v>2367</v>
      </c>
      <c r="P1484" s="79">
        <v>44065.74145833333</v>
      </c>
      <c r="Q1484" s="77" t="s">
        <v>3049</v>
      </c>
      <c r="R1484" s="80" t="s">
        <v>3980</v>
      </c>
      <c r="S1484" s="77" t="s">
        <v>4267</v>
      </c>
      <c r="T1484" s="77"/>
      <c r="U1484" s="79">
        <v>44065.74145833333</v>
      </c>
      <c r="V1484" s="80" t="s">
        <v>5120</v>
      </c>
      <c r="W1484" s="77"/>
      <c r="X1484" s="77"/>
      <c r="Y1484" s="83" t="s">
        <v>7120</v>
      </c>
      <c r="Z1484" s="83" t="s">
        <v>8571</v>
      </c>
    </row>
    <row r="1485" spans="1:26" x14ac:dyDescent="0.25">
      <c r="A1485" s="62" t="s">
        <v>830</v>
      </c>
      <c r="B1485" s="62" t="s">
        <v>1863</v>
      </c>
      <c r="C1485" s="63"/>
      <c r="D1485" s="64"/>
      <c r="E1485" s="65"/>
      <c r="F1485" s="66"/>
      <c r="G1485" s="63"/>
      <c r="H1485" s="67"/>
      <c r="I1485" s="68"/>
      <c r="J1485" s="68"/>
      <c r="K1485" s="34"/>
      <c r="L1485" s="75">
        <v>1485</v>
      </c>
      <c r="M14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85" s="70"/>
      <c r="O1485" s="77" t="s">
        <v>2367</v>
      </c>
      <c r="P1485" s="79">
        <v>44064.831620370373</v>
      </c>
      <c r="Q1485" s="77" t="s">
        <v>3050</v>
      </c>
      <c r="R1485" s="80" t="s">
        <v>3981</v>
      </c>
      <c r="S1485" s="77" t="s">
        <v>4267</v>
      </c>
      <c r="T1485" s="77"/>
      <c r="U1485" s="79">
        <v>44064.831620370373</v>
      </c>
      <c r="V1485" s="80" t="s">
        <v>5121</v>
      </c>
      <c r="W1485" s="77"/>
      <c r="X1485" s="77"/>
      <c r="Y1485" s="83" t="s">
        <v>7121</v>
      </c>
      <c r="Z1485" s="83" t="s">
        <v>7122</v>
      </c>
    </row>
    <row r="1486" spans="1:26" x14ac:dyDescent="0.25">
      <c r="A1486" s="62" t="s">
        <v>830</v>
      </c>
      <c r="B1486" s="62" t="s">
        <v>831</v>
      </c>
      <c r="C1486" s="63"/>
      <c r="D1486" s="64"/>
      <c r="E1486" s="65"/>
      <c r="F1486" s="66"/>
      <c r="G1486" s="63"/>
      <c r="H1486" s="67"/>
      <c r="I1486" s="68"/>
      <c r="J1486" s="68"/>
      <c r="K1486" s="34"/>
      <c r="L1486" s="75">
        <v>1486</v>
      </c>
      <c r="M14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86" s="70"/>
      <c r="O1486" s="77" t="s">
        <v>2366</v>
      </c>
      <c r="P1486" s="79">
        <v>44064.831620370373</v>
      </c>
      <c r="Q1486" s="77" t="s">
        <v>3050</v>
      </c>
      <c r="R1486" s="80" t="s">
        <v>3981</v>
      </c>
      <c r="S1486" s="77" t="s">
        <v>4267</v>
      </c>
      <c r="T1486" s="77"/>
      <c r="U1486" s="79">
        <v>44064.831620370373</v>
      </c>
      <c r="V1486" s="80" t="s">
        <v>5121</v>
      </c>
      <c r="W1486" s="77"/>
      <c r="X1486" s="77"/>
      <c r="Y1486" s="83" t="s">
        <v>7121</v>
      </c>
      <c r="Z1486" s="83" t="s">
        <v>7122</v>
      </c>
    </row>
    <row r="1487" spans="1:26" x14ac:dyDescent="0.25">
      <c r="A1487" s="62" t="s">
        <v>830</v>
      </c>
      <c r="B1487" s="62" t="s">
        <v>1863</v>
      </c>
      <c r="C1487" s="63"/>
      <c r="D1487" s="64"/>
      <c r="E1487" s="65"/>
      <c r="F1487" s="66"/>
      <c r="G1487" s="63"/>
      <c r="H1487" s="67"/>
      <c r="I1487" s="68"/>
      <c r="J1487" s="68"/>
      <c r="K1487" s="34"/>
      <c r="L1487" s="75">
        <v>1487</v>
      </c>
      <c r="M14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87" s="70"/>
      <c r="O1487" s="77" t="s">
        <v>2367</v>
      </c>
      <c r="P1487" s="79">
        <v>44064.837754629632</v>
      </c>
      <c r="Q1487" s="77" t="s">
        <v>3040</v>
      </c>
      <c r="R1487" s="80" t="s">
        <v>3971</v>
      </c>
      <c r="S1487" s="77" t="s">
        <v>4267</v>
      </c>
      <c r="T1487" s="77"/>
      <c r="U1487" s="79">
        <v>44064.837754629632</v>
      </c>
      <c r="V1487" s="80" t="s">
        <v>5111</v>
      </c>
      <c r="W1487" s="77"/>
      <c r="X1487" s="77"/>
      <c r="Y1487" s="83" t="s">
        <v>7111</v>
      </c>
      <c r="Z1487" s="83" t="s">
        <v>7113</v>
      </c>
    </row>
    <row r="1488" spans="1:26" x14ac:dyDescent="0.25">
      <c r="A1488" s="62" t="s">
        <v>830</v>
      </c>
      <c r="B1488" s="62" t="s">
        <v>831</v>
      </c>
      <c r="C1488" s="63"/>
      <c r="D1488" s="64"/>
      <c r="E1488" s="65"/>
      <c r="F1488" s="66"/>
      <c r="G1488" s="63"/>
      <c r="H1488" s="67"/>
      <c r="I1488" s="68"/>
      <c r="J1488" s="68"/>
      <c r="K1488" s="34"/>
      <c r="L1488" s="75">
        <v>1488</v>
      </c>
      <c r="M14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88" s="70"/>
      <c r="O1488" s="77" t="s">
        <v>2366</v>
      </c>
      <c r="P1488" s="79">
        <v>44064.837754629632</v>
      </c>
      <c r="Q1488" s="77" t="s">
        <v>3040</v>
      </c>
      <c r="R1488" s="80" t="s">
        <v>3971</v>
      </c>
      <c r="S1488" s="77" t="s">
        <v>4267</v>
      </c>
      <c r="T1488" s="77"/>
      <c r="U1488" s="79">
        <v>44064.837754629632</v>
      </c>
      <c r="V1488" s="80" t="s">
        <v>5111</v>
      </c>
      <c r="W1488" s="77"/>
      <c r="X1488" s="77"/>
      <c r="Y1488" s="83" t="s">
        <v>7111</v>
      </c>
      <c r="Z1488" s="83" t="s">
        <v>7113</v>
      </c>
    </row>
    <row r="1489" spans="1:26" x14ac:dyDescent="0.25">
      <c r="A1489" s="62" t="s">
        <v>830</v>
      </c>
      <c r="B1489" s="62" t="s">
        <v>1863</v>
      </c>
      <c r="C1489" s="63"/>
      <c r="D1489" s="64"/>
      <c r="E1489" s="65"/>
      <c r="F1489" s="66"/>
      <c r="G1489" s="63"/>
      <c r="H1489" s="67"/>
      <c r="I1489" s="68"/>
      <c r="J1489" s="68"/>
      <c r="K1489" s="34"/>
      <c r="L1489" s="75">
        <v>1489</v>
      </c>
      <c r="M14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89" s="70"/>
      <c r="O1489" s="77" t="s">
        <v>2367</v>
      </c>
      <c r="P1489" s="79">
        <v>44064.849212962959</v>
      </c>
      <c r="Q1489" s="77" t="s">
        <v>3041</v>
      </c>
      <c r="R1489" s="80" t="s">
        <v>3972</v>
      </c>
      <c r="S1489" s="77" t="s">
        <v>4267</v>
      </c>
      <c r="T1489" s="77"/>
      <c r="U1489" s="79">
        <v>44064.849212962959</v>
      </c>
      <c r="V1489" s="80" t="s">
        <v>5112</v>
      </c>
      <c r="W1489" s="77"/>
      <c r="X1489" s="77"/>
      <c r="Y1489" s="83" t="s">
        <v>7112</v>
      </c>
      <c r="Z1489" s="83" t="s">
        <v>8568</v>
      </c>
    </row>
    <row r="1490" spans="1:26" x14ac:dyDescent="0.25">
      <c r="A1490" s="62" t="s">
        <v>830</v>
      </c>
      <c r="B1490" s="62" t="s">
        <v>832</v>
      </c>
      <c r="C1490" s="63"/>
      <c r="D1490" s="64"/>
      <c r="E1490" s="65"/>
      <c r="F1490" s="66"/>
      <c r="G1490" s="63"/>
      <c r="H1490" s="67"/>
      <c r="I1490" s="68"/>
      <c r="J1490" s="68"/>
      <c r="K1490" s="34"/>
      <c r="L1490" s="75">
        <v>1490</v>
      </c>
      <c r="M14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90" s="70"/>
      <c r="O1490" s="77" t="s">
        <v>2367</v>
      </c>
      <c r="P1490" s="79">
        <v>44064.849212962959</v>
      </c>
      <c r="Q1490" s="77" t="s">
        <v>3041</v>
      </c>
      <c r="R1490" s="80" t="s">
        <v>3972</v>
      </c>
      <c r="S1490" s="77" t="s">
        <v>4267</v>
      </c>
      <c r="T1490" s="77"/>
      <c r="U1490" s="79">
        <v>44064.849212962959</v>
      </c>
      <c r="V1490" s="80" t="s">
        <v>5112</v>
      </c>
      <c r="W1490" s="77"/>
      <c r="X1490" s="77"/>
      <c r="Y1490" s="83" t="s">
        <v>7112</v>
      </c>
      <c r="Z1490" s="83" t="s">
        <v>8568</v>
      </c>
    </row>
    <row r="1491" spans="1:26" x14ac:dyDescent="0.25">
      <c r="A1491" s="62" t="s">
        <v>830</v>
      </c>
      <c r="B1491" s="62" t="s">
        <v>831</v>
      </c>
      <c r="C1491" s="63"/>
      <c r="D1491" s="64"/>
      <c r="E1491" s="65"/>
      <c r="F1491" s="66"/>
      <c r="G1491" s="63"/>
      <c r="H1491" s="67"/>
      <c r="I1491" s="68"/>
      <c r="J1491" s="68"/>
      <c r="K1491" s="34"/>
      <c r="L1491" s="75">
        <v>1491</v>
      </c>
      <c r="M14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91" s="70"/>
      <c r="O1491" s="77" t="s">
        <v>2367</v>
      </c>
      <c r="P1491" s="79">
        <v>44064.849212962959</v>
      </c>
      <c r="Q1491" s="77" t="s">
        <v>3041</v>
      </c>
      <c r="R1491" s="80" t="s">
        <v>3972</v>
      </c>
      <c r="S1491" s="77" t="s">
        <v>4267</v>
      </c>
      <c r="T1491" s="77"/>
      <c r="U1491" s="79">
        <v>44064.849212962959</v>
      </c>
      <c r="V1491" s="80" t="s">
        <v>5112</v>
      </c>
      <c r="W1491" s="77"/>
      <c r="X1491" s="77"/>
      <c r="Y1491" s="83" t="s">
        <v>7112</v>
      </c>
      <c r="Z1491" s="83" t="s">
        <v>8568</v>
      </c>
    </row>
    <row r="1492" spans="1:26" x14ac:dyDescent="0.25">
      <c r="A1492" s="62" t="s">
        <v>830</v>
      </c>
      <c r="B1492" s="62" t="s">
        <v>2208</v>
      </c>
      <c r="C1492" s="63"/>
      <c r="D1492" s="64"/>
      <c r="E1492" s="65"/>
      <c r="F1492" s="66"/>
      <c r="G1492" s="63"/>
      <c r="H1492" s="67"/>
      <c r="I1492" s="68"/>
      <c r="J1492" s="68"/>
      <c r="K1492" s="34"/>
      <c r="L1492" s="75">
        <v>1492</v>
      </c>
      <c r="M14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92" s="70"/>
      <c r="O1492" s="77" t="s">
        <v>2366</v>
      </c>
      <c r="P1492" s="79">
        <v>44064.849212962959</v>
      </c>
      <c r="Q1492" s="77" t="s">
        <v>3041</v>
      </c>
      <c r="R1492" s="80" t="s">
        <v>3972</v>
      </c>
      <c r="S1492" s="77" t="s">
        <v>4267</v>
      </c>
      <c r="T1492" s="77"/>
      <c r="U1492" s="79">
        <v>44064.849212962959</v>
      </c>
      <c r="V1492" s="80" t="s">
        <v>5112</v>
      </c>
      <c r="W1492" s="77"/>
      <c r="X1492" s="77"/>
      <c r="Y1492" s="83" t="s">
        <v>7112</v>
      </c>
      <c r="Z1492" s="83" t="s">
        <v>8568</v>
      </c>
    </row>
    <row r="1493" spans="1:26" x14ac:dyDescent="0.25">
      <c r="A1493" s="62" t="s">
        <v>831</v>
      </c>
      <c r="B1493" s="62" t="s">
        <v>830</v>
      </c>
      <c r="C1493" s="63"/>
      <c r="D1493" s="64"/>
      <c r="E1493" s="65"/>
      <c r="F1493" s="66"/>
      <c r="G1493" s="63"/>
      <c r="H1493" s="67"/>
      <c r="I1493" s="68"/>
      <c r="J1493" s="68"/>
      <c r="K1493" s="34"/>
      <c r="L1493" s="75">
        <v>1493</v>
      </c>
      <c r="M14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93" s="70"/>
      <c r="O1493" s="77" t="s">
        <v>2366</v>
      </c>
      <c r="P1493" s="79">
        <v>44064.829907407409</v>
      </c>
      <c r="Q1493" s="77" t="s">
        <v>3051</v>
      </c>
      <c r="R1493" s="80" t="s">
        <v>3982</v>
      </c>
      <c r="S1493" s="77" t="s">
        <v>4267</v>
      </c>
      <c r="T1493" s="77"/>
      <c r="U1493" s="79">
        <v>44064.829907407409</v>
      </c>
      <c r="V1493" s="80" t="s">
        <v>5122</v>
      </c>
      <c r="W1493" s="77"/>
      <c r="X1493" s="77"/>
      <c r="Y1493" s="83" t="s">
        <v>7122</v>
      </c>
      <c r="Z1493" s="83" t="s">
        <v>8572</v>
      </c>
    </row>
    <row r="1494" spans="1:26" x14ac:dyDescent="0.25">
      <c r="A1494" s="62" t="s">
        <v>831</v>
      </c>
      <c r="B1494" s="62" t="s">
        <v>830</v>
      </c>
      <c r="C1494" s="63"/>
      <c r="D1494" s="64"/>
      <c r="E1494" s="65"/>
      <c r="F1494" s="66"/>
      <c r="G1494" s="63"/>
      <c r="H1494" s="67"/>
      <c r="I1494" s="68"/>
      <c r="J1494" s="68"/>
      <c r="K1494" s="34"/>
      <c r="L1494" s="75">
        <v>1494</v>
      </c>
      <c r="M14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94" s="70"/>
      <c r="O1494" s="77" t="s">
        <v>2367</v>
      </c>
      <c r="P1494" s="79">
        <v>44064.836944444447</v>
      </c>
      <c r="Q1494" s="77" t="s">
        <v>3042</v>
      </c>
      <c r="R1494" s="80" t="s">
        <v>3973</v>
      </c>
      <c r="S1494" s="77" t="s">
        <v>4267</v>
      </c>
      <c r="T1494" s="77"/>
      <c r="U1494" s="79">
        <v>44064.836944444447</v>
      </c>
      <c r="V1494" s="80" t="s">
        <v>5113</v>
      </c>
      <c r="W1494" s="77"/>
      <c r="X1494" s="77"/>
      <c r="Y1494" s="83" t="s">
        <v>7113</v>
      </c>
      <c r="Z1494" s="83" t="s">
        <v>8569</v>
      </c>
    </row>
    <row r="1495" spans="1:26" x14ac:dyDescent="0.25">
      <c r="A1495" s="62" t="s">
        <v>831</v>
      </c>
      <c r="B1495" s="62" t="s">
        <v>830</v>
      </c>
      <c r="C1495" s="63"/>
      <c r="D1495" s="64"/>
      <c r="E1495" s="65"/>
      <c r="F1495" s="66"/>
      <c r="G1495" s="63"/>
      <c r="H1495" s="67"/>
      <c r="I1495" s="68"/>
      <c r="J1495" s="68"/>
      <c r="K1495" s="34"/>
      <c r="L1495" s="75">
        <v>1495</v>
      </c>
      <c r="M14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95" s="70"/>
      <c r="O1495" s="77" t="s">
        <v>2366</v>
      </c>
      <c r="P1495" s="79">
        <v>44064.839189814818</v>
      </c>
      <c r="Q1495" s="77" t="s">
        <v>3043</v>
      </c>
      <c r="R1495" s="80" t="s">
        <v>3974</v>
      </c>
      <c r="S1495" s="77" t="s">
        <v>4267</v>
      </c>
      <c r="T1495" s="77"/>
      <c r="U1495" s="79">
        <v>44064.839189814818</v>
      </c>
      <c r="V1495" s="80" t="s">
        <v>5114</v>
      </c>
      <c r="W1495" s="77"/>
      <c r="X1495" s="77"/>
      <c r="Y1495" s="83" t="s">
        <v>7114</v>
      </c>
      <c r="Z1495" s="83" t="s">
        <v>7111</v>
      </c>
    </row>
    <row r="1496" spans="1:26" x14ac:dyDescent="0.25">
      <c r="A1496" s="62" t="s">
        <v>831</v>
      </c>
      <c r="B1496" s="62" t="s">
        <v>830</v>
      </c>
      <c r="C1496" s="63"/>
      <c r="D1496" s="64"/>
      <c r="E1496" s="65"/>
      <c r="F1496" s="66"/>
      <c r="G1496" s="63"/>
      <c r="H1496" s="67"/>
      <c r="I1496" s="68"/>
      <c r="J1496" s="68"/>
      <c r="K1496" s="34"/>
      <c r="L1496" s="75">
        <v>1496</v>
      </c>
      <c r="M14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96" s="70"/>
      <c r="O1496" s="77" t="s">
        <v>2367</v>
      </c>
      <c r="P1496" s="79">
        <v>44064.842615740738</v>
      </c>
      <c r="Q1496" s="77" t="s">
        <v>3044</v>
      </c>
      <c r="R1496" s="80" t="s">
        <v>3975</v>
      </c>
      <c r="S1496" s="77" t="s">
        <v>4267</v>
      </c>
      <c r="T1496" s="77"/>
      <c r="U1496" s="79">
        <v>44064.842615740738</v>
      </c>
      <c r="V1496" s="80" t="s">
        <v>5115</v>
      </c>
      <c r="W1496" s="77"/>
      <c r="X1496" s="77"/>
      <c r="Y1496" s="83" t="s">
        <v>7115</v>
      </c>
      <c r="Z1496" s="83" t="s">
        <v>7118</v>
      </c>
    </row>
    <row r="1497" spans="1:26" x14ac:dyDescent="0.25">
      <c r="A1497" s="62" t="s">
        <v>831</v>
      </c>
      <c r="B1497" s="62" t="s">
        <v>830</v>
      </c>
      <c r="C1497" s="63"/>
      <c r="D1497" s="64"/>
      <c r="E1497" s="65"/>
      <c r="F1497" s="66"/>
      <c r="G1497" s="63"/>
      <c r="H1497" s="67"/>
      <c r="I1497" s="68"/>
      <c r="J1497" s="68"/>
      <c r="K1497" s="34"/>
      <c r="L1497" s="75">
        <v>1497</v>
      </c>
      <c r="M14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97" s="70"/>
      <c r="O1497" s="77" t="s">
        <v>2367</v>
      </c>
      <c r="P1497" s="79">
        <v>44064.848692129628</v>
      </c>
      <c r="Q1497" s="77" t="s">
        <v>3045</v>
      </c>
      <c r="R1497" s="80" t="s">
        <v>3976</v>
      </c>
      <c r="S1497" s="77" t="s">
        <v>4267</v>
      </c>
      <c r="T1497" s="77"/>
      <c r="U1497" s="79">
        <v>44064.848692129628</v>
      </c>
      <c r="V1497" s="80" t="s">
        <v>5116</v>
      </c>
      <c r="W1497" s="77"/>
      <c r="X1497" s="77"/>
      <c r="Y1497" s="83" t="s">
        <v>7116</v>
      </c>
      <c r="Z1497" s="83" t="s">
        <v>8568</v>
      </c>
    </row>
    <row r="1498" spans="1:26" x14ac:dyDescent="0.25">
      <c r="A1498" s="62" t="s">
        <v>831</v>
      </c>
      <c r="B1498" s="62" t="s">
        <v>830</v>
      </c>
      <c r="C1498" s="63"/>
      <c r="D1498" s="64"/>
      <c r="E1498" s="65"/>
      <c r="F1498" s="66"/>
      <c r="G1498" s="63"/>
      <c r="H1498" s="67"/>
      <c r="I1498" s="68"/>
      <c r="J1498" s="68"/>
      <c r="K1498" s="34"/>
      <c r="L1498" s="75">
        <v>1498</v>
      </c>
      <c r="M14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98" s="70"/>
      <c r="O1498" s="77" t="s">
        <v>2367</v>
      </c>
      <c r="P1498" s="79">
        <v>44065.242986111109</v>
      </c>
      <c r="Q1498" s="77" t="s">
        <v>3046</v>
      </c>
      <c r="R1498" s="80" t="s">
        <v>3977</v>
      </c>
      <c r="S1498" s="77" t="s">
        <v>4267</v>
      </c>
      <c r="T1498" s="77"/>
      <c r="U1498" s="79">
        <v>44065.242986111109</v>
      </c>
      <c r="V1498" s="80" t="s">
        <v>5117</v>
      </c>
      <c r="W1498" s="77"/>
      <c r="X1498" s="77"/>
      <c r="Y1498" s="83" t="s">
        <v>7117</v>
      </c>
      <c r="Z1498" s="83" t="s">
        <v>8570</v>
      </c>
    </row>
    <row r="1499" spans="1:26" x14ac:dyDescent="0.25">
      <c r="A1499" s="62" t="s">
        <v>832</v>
      </c>
      <c r="B1499" s="62" t="s">
        <v>830</v>
      </c>
      <c r="C1499" s="63"/>
      <c r="D1499" s="64"/>
      <c r="E1499" s="65"/>
      <c r="F1499" s="66"/>
      <c r="G1499" s="63"/>
      <c r="H1499" s="67"/>
      <c r="I1499" s="68"/>
      <c r="J1499" s="68"/>
      <c r="K1499" s="34"/>
      <c r="L1499" s="75">
        <v>1499</v>
      </c>
      <c r="M14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499" s="70"/>
      <c r="O1499" s="77" t="s">
        <v>2367</v>
      </c>
      <c r="P1499" s="79">
        <v>44064.841724537036</v>
      </c>
      <c r="Q1499" s="77" t="s">
        <v>3047</v>
      </c>
      <c r="R1499" s="80" t="s">
        <v>3978</v>
      </c>
      <c r="S1499" s="77" t="s">
        <v>4267</v>
      </c>
      <c r="T1499" s="77"/>
      <c r="U1499" s="79">
        <v>44064.841724537036</v>
      </c>
      <c r="V1499" s="80" t="s">
        <v>5118</v>
      </c>
      <c r="W1499" s="77"/>
      <c r="X1499" s="77"/>
      <c r="Y1499" s="83" t="s">
        <v>7118</v>
      </c>
      <c r="Z1499" s="83" t="s">
        <v>7114</v>
      </c>
    </row>
    <row r="1500" spans="1:26" x14ac:dyDescent="0.25">
      <c r="A1500" s="62" t="s">
        <v>832</v>
      </c>
      <c r="B1500" s="62" t="s">
        <v>830</v>
      </c>
      <c r="C1500" s="63"/>
      <c r="D1500" s="64"/>
      <c r="E1500" s="65"/>
      <c r="F1500" s="66"/>
      <c r="G1500" s="63"/>
      <c r="H1500" s="67"/>
      <c r="I1500" s="68"/>
      <c r="J1500" s="68"/>
      <c r="K1500" s="34"/>
      <c r="L1500" s="75">
        <v>1500</v>
      </c>
      <c r="M15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00" s="70"/>
      <c r="O1500" s="77" t="s">
        <v>2367</v>
      </c>
      <c r="P1500" s="79">
        <v>44064.848576388889</v>
      </c>
      <c r="Q1500" s="77" t="s">
        <v>3048</v>
      </c>
      <c r="R1500" s="80" t="s">
        <v>3979</v>
      </c>
      <c r="S1500" s="77" t="s">
        <v>4267</v>
      </c>
      <c r="T1500" s="77"/>
      <c r="U1500" s="79">
        <v>44064.848576388889</v>
      </c>
      <c r="V1500" s="80" t="s">
        <v>5119</v>
      </c>
      <c r="W1500" s="77"/>
      <c r="X1500" s="77"/>
      <c r="Y1500" s="83" t="s">
        <v>7119</v>
      </c>
      <c r="Z1500" s="83" t="s">
        <v>8568</v>
      </c>
    </row>
    <row r="1501" spans="1:26" x14ac:dyDescent="0.25">
      <c r="A1501" s="62" t="s">
        <v>832</v>
      </c>
      <c r="B1501" s="62" t="s">
        <v>830</v>
      </c>
      <c r="C1501" s="63"/>
      <c r="D1501" s="64"/>
      <c r="E1501" s="65"/>
      <c r="F1501" s="66"/>
      <c r="G1501" s="63"/>
      <c r="H1501" s="67"/>
      <c r="I1501" s="68"/>
      <c r="J1501" s="68"/>
      <c r="K1501" s="34"/>
      <c r="L1501" s="75">
        <v>1501</v>
      </c>
      <c r="M15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01" s="70"/>
      <c r="O1501" s="77" t="s">
        <v>2367</v>
      </c>
      <c r="P1501" s="79">
        <v>44065.74145833333</v>
      </c>
      <c r="Q1501" s="77" t="s">
        <v>3049</v>
      </c>
      <c r="R1501" s="80" t="s">
        <v>3980</v>
      </c>
      <c r="S1501" s="77" t="s">
        <v>4267</v>
      </c>
      <c r="T1501" s="77"/>
      <c r="U1501" s="79">
        <v>44065.74145833333</v>
      </c>
      <c r="V1501" s="80" t="s">
        <v>5120</v>
      </c>
      <c r="W1501" s="77"/>
      <c r="X1501" s="77"/>
      <c r="Y1501" s="83" t="s">
        <v>7120</v>
      </c>
      <c r="Z1501" s="83" t="s">
        <v>8571</v>
      </c>
    </row>
    <row r="1502" spans="1:26" x14ac:dyDescent="0.25">
      <c r="A1502" s="62" t="s">
        <v>831</v>
      </c>
      <c r="B1502" s="62" t="s">
        <v>1863</v>
      </c>
      <c r="C1502" s="63"/>
      <c r="D1502" s="64"/>
      <c r="E1502" s="65"/>
      <c r="F1502" s="66"/>
      <c r="G1502" s="63"/>
      <c r="H1502" s="67"/>
      <c r="I1502" s="68"/>
      <c r="J1502" s="68"/>
      <c r="K1502" s="34"/>
      <c r="L1502" s="75">
        <v>1502</v>
      </c>
      <c r="M15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02" s="70"/>
      <c r="O1502" s="77" t="s">
        <v>2367</v>
      </c>
      <c r="P1502" s="79">
        <v>44064.829907407409</v>
      </c>
      <c r="Q1502" s="77" t="s">
        <v>3051</v>
      </c>
      <c r="R1502" s="80" t="s">
        <v>3982</v>
      </c>
      <c r="S1502" s="77" t="s">
        <v>4267</v>
      </c>
      <c r="T1502" s="77"/>
      <c r="U1502" s="79">
        <v>44064.829907407409</v>
      </c>
      <c r="V1502" s="80" t="s">
        <v>5122</v>
      </c>
      <c r="W1502" s="77"/>
      <c r="X1502" s="77"/>
      <c r="Y1502" s="83" t="s">
        <v>7122</v>
      </c>
      <c r="Z1502" s="83" t="s">
        <v>8572</v>
      </c>
    </row>
    <row r="1503" spans="1:26" x14ac:dyDescent="0.25">
      <c r="A1503" s="62" t="s">
        <v>831</v>
      </c>
      <c r="B1503" s="62" t="s">
        <v>1863</v>
      </c>
      <c r="C1503" s="63"/>
      <c r="D1503" s="64"/>
      <c r="E1503" s="65"/>
      <c r="F1503" s="66"/>
      <c r="G1503" s="63"/>
      <c r="H1503" s="67"/>
      <c r="I1503" s="68"/>
      <c r="J1503" s="68"/>
      <c r="K1503" s="34"/>
      <c r="L1503" s="75">
        <v>1503</v>
      </c>
      <c r="M15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03" s="70"/>
      <c r="O1503" s="77" t="s">
        <v>2367</v>
      </c>
      <c r="P1503" s="79">
        <v>44064.836944444447</v>
      </c>
      <c r="Q1503" s="77" t="s">
        <v>3042</v>
      </c>
      <c r="R1503" s="80" t="s">
        <v>3973</v>
      </c>
      <c r="S1503" s="77" t="s">
        <v>4267</v>
      </c>
      <c r="T1503" s="77"/>
      <c r="U1503" s="79">
        <v>44064.836944444447</v>
      </c>
      <c r="V1503" s="80" t="s">
        <v>5113</v>
      </c>
      <c r="W1503" s="77"/>
      <c r="X1503" s="77"/>
      <c r="Y1503" s="83" t="s">
        <v>7113</v>
      </c>
      <c r="Z1503" s="83" t="s">
        <v>8569</v>
      </c>
    </row>
    <row r="1504" spans="1:26" x14ac:dyDescent="0.25">
      <c r="A1504" s="62" t="s">
        <v>831</v>
      </c>
      <c r="B1504" s="62" t="s">
        <v>1863</v>
      </c>
      <c r="C1504" s="63"/>
      <c r="D1504" s="64"/>
      <c r="E1504" s="65"/>
      <c r="F1504" s="66"/>
      <c r="G1504" s="63"/>
      <c r="H1504" s="67"/>
      <c r="I1504" s="68"/>
      <c r="J1504" s="68"/>
      <c r="K1504" s="34"/>
      <c r="L1504" s="75">
        <v>1504</v>
      </c>
      <c r="M15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04" s="70"/>
      <c r="O1504" s="77" t="s">
        <v>2367</v>
      </c>
      <c r="P1504" s="79">
        <v>44064.839189814818</v>
      </c>
      <c r="Q1504" s="77" t="s">
        <v>3043</v>
      </c>
      <c r="R1504" s="80" t="s">
        <v>3974</v>
      </c>
      <c r="S1504" s="77" t="s">
        <v>4267</v>
      </c>
      <c r="T1504" s="77"/>
      <c r="U1504" s="79">
        <v>44064.839189814818</v>
      </c>
      <c r="V1504" s="80" t="s">
        <v>5114</v>
      </c>
      <c r="W1504" s="77"/>
      <c r="X1504" s="77"/>
      <c r="Y1504" s="83" t="s">
        <v>7114</v>
      </c>
      <c r="Z1504" s="83" t="s">
        <v>7111</v>
      </c>
    </row>
    <row r="1505" spans="1:26" x14ac:dyDescent="0.25">
      <c r="A1505" s="62" t="s">
        <v>831</v>
      </c>
      <c r="B1505" s="62" t="s">
        <v>1863</v>
      </c>
      <c r="C1505" s="63"/>
      <c r="D1505" s="64"/>
      <c r="E1505" s="65"/>
      <c r="F1505" s="66"/>
      <c r="G1505" s="63"/>
      <c r="H1505" s="67"/>
      <c r="I1505" s="68"/>
      <c r="J1505" s="68"/>
      <c r="K1505" s="34"/>
      <c r="L1505" s="75">
        <v>1505</v>
      </c>
      <c r="M15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05" s="70"/>
      <c r="O1505" s="77" t="s">
        <v>2367</v>
      </c>
      <c r="P1505" s="79">
        <v>44064.842615740738</v>
      </c>
      <c r="Q1505" s="77" t="s">
        <v>3044</v>
      </c>
      <c r="R1505" s="80" t="s">
        <v>3975</v>
      </c>
      <c r="S1505" s="77" t="s">
        <v>4267</v>
      </c>
      <c r="T1505" s="77"/>
      <c r="U1505" s="79">
        <v>44064.842615740738</v>
      </c>
      <c r="V1505" s="80" t="s">
        <v>5115</v>
      </c>
      <c r="W1505" s="77"/>
      <c r="X1505" s="77"/>
      <c r="Y1505" s="83" t="s">
        <v>7115</v>
      </c>
      <c r="Z1505" s="83" t="s">
        <v>7118</v>
      </c>
    </row>
    <row r="1506" spans="1:26" x14ac:dyDescent="0.25">
      <c r="A1506" s="62" t="s">
        <v>831</v>
      </c>
      <c r="B1506" s="62" t="s">
        <v>832</v>
      </c>
      <c r="C1506" s="63"/>
      <c r="D1506" s="64"/>
      <c r="E1506" s="65"/>
      <c r="F1506" s="66"/>
      <c r="G1506" s="63"/>
      <c r="H1506" s="67"/>
      <c r="I1506" s="68"/>
      <c r="J1506" s="68"/>
      <c r="K1506" s="34"/>
      <c r="L1506" s="75">
        <v>1506</v>
      </c>
      <c r="M15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06" s="70"/>
      <c r="O1506" s="77" t="s">
        <v>2366</v>
      </c>
      <c r="P1506" s="79">
        <v>44064.842615740738</v>
      </c>
      <c r="Q1506" s="77" t="s">
        <v>3044</v>
      </c>
      <c r="R1506" s="80" t="s">
        <v>3975</v>
      </c>
      <c r="S1506" s="77" t="s">
        <v>4267</v>
      </c>
      <c r="T1506" s="77"/>
      <c r="U1506" s="79">
        <v>44064.842615740738</v>
      </c>
      <c r="V1506" s="80" t="s">
        <v>5115</v>
      </c>
      <c r="W1506" s="77"/>
      <c r="X1506" s="77"/>
      <c r="Y1506" s="83" t="s">
        <v>7115</v>
      </c>
      <c r="Z1506" s="83" t="s">
        <v>7118</v>
      </c>
    </row>
    <row r="1507" spans="1:26" x14ac:dyDescent="0.25">
      <c r="A1507" s="62" t="s">
        <v>831</v>
      </c>
      <c r="B1507" s="62" t="s">
        <v>1863</v>
      </c>
      <c r="C1507" s="63"/>
      <c r="D1507" s="64"/>
      <c r="E1507" s="65"/>
      <c r="F1507" s="66"/>
      <c r="G1507" s="63"/>
      <c r="H1507" s="67"/>
      <c r="I1507" s="68"/>
      <c r="J1507" s="68"/>
      <c r="K1507" s="34"/>
      <c r="L1507" s="75">
        <v>1507</v>
      </c>
      <c r="M15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07" s="70"/>
      <c r="O1507" s="77" t="s">
        <v>2367</v>
      </c>
      <c r="P1507" s="79">
        <v>44064.848692129628</v>
      </c>
      <c r="Q1507" s="77" t="s">
        <v>3045</v>
      </c>
      <c r="R1507" s="80" t="s">
        <v>3976</v>
      </c>
      <c r="S1507" s="77" t="s">
        <v>4267</v>
      </c>
      <c r="T1507" s="77"/>
      <c r="U1507" s="79">
        <v>44064.848692129628</v>
      </c>
      <c r="V1507" s="80" t="s">
        <v>5116</v>
      </c>
      <c r="W1507" s="77"/>
      <c r="X1507" s="77"/>
      <c r="Y1507" s="83" t="s">
        <v>7116</v>
      </c>
      <c r="Z1507" s="83" t="s">
        <v>8568</v>
      </c>
    </row>
    <row r="1508" spans="1:26" x14ac:dyDescent="0.25">
      <c r="A1508" s="62" t="s">
        <v>831</v>
      </c>
      <c r="B1508" s="62" t="s">
        <v>832</v>
      </c>
      <c r="C1508" s="63"/>
      <c r="D1508" s="64"/>
      <c r="E1508" s="65"/>
      <c r="F1508" s="66"/>
      <c r="G1508" s="63"/>
      <c r="H1508" s="67"/>
      <c r="I1508" s="68"/>
      <c r="J1508" s="68"/>
      <c r="K1508" s="34"/>
      <c r="L1508" s="75">
        <v>1508</v>
      </c>
      <c r="M15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08" s="70"/>
      <c r="O1508" s="77" t="s">
        <v>2367</v>
      </c>
      <c r="P1508" s="79">
        <v>44064.848692129628</v>
      </c>
      <c r="Q1508" s="77" t="s">
        <v>3045</v>
      </c>
      <c r="R1508" s="80" t="s">
        <v>3976</v>
      </c>
      <c r="S1508" s="77" t="s">
        <v>4267</v>
      </c>
      <c r="T1508" s="77"/>
      <c r="U1508" s="79">
        <v>44064.848692129628</v>
      </c>
      <c r="V1508" s="80" t="s">
        <v>5116</v>
      </c>
      <c r="W1508" s="77"/>
      <c r="X1508" s="77"/>
      <c r="Y1508" s="83" t="s">
        <v>7116</v>
      </c>
      <c r="Z1508" s="83" t="s">
        <v>8568</v>
      </c>
    </row>
    <row r="1509" spans="1:26" x14ac:dyDescent="0.25">
      <c r="A1509" s="62" t="s">
        <v>831</v>
      </c>
      <c r="B1509" s="62" t="s">
        <v>2208</v>
      </c>
      <c r="C1509" s="63"/>
      <c r="D1509" s="64"/>
      <c r="E1509" s="65"/>
      <c r="F1509" s="66"/>
      <c r="G1509" s="63"/>
      <c r="H1509" s="67"/>
      <c r="I1509" s="68"/>
      <c r="J1509" s="68"/>
      <c r="K1509" s="34"/>
      <c r="L1509" s="75">
        <v>1509</v>
      </c>
      <c r="M15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09" s="70"/>
      <c r="O1509" s="77" t="s">
        <v>2366</v>
      </c>
      <c r="P1509" s="79">
        <v>44064.848692129628</v>
      </c>
      <c r="Q1509" s="77" t="s">
        <v>3045</v>
      </c>
      <c r="R1509" s="80" t="s">
        <v>3976</v>
      </c>
      <c r="S1509" s="77" t="s">
        <v>4267</v>
      </c>
      <c r="T1509" s="77"/>
      <c r="U1509" s="79">
        <v>44064.848692129628</v>
      </c>
      <c r="V1509" s="80" t="s">
        <v>5116</v>
      </c>
      <c r="W1509" s="77"/>
      <c r="X1509" s="77"/>
      <c r="Y1509" s="83" t="s">
        <v>7116</v>
      </c>
      <c r="Z1509" s="83" t="s">
        <v>8568</v>
      </c>
    </row>
    <row r="1510" spans="1:26" x14ac:dyDescent="0.25">
      <c r="A1510" s="62" t="s">
        <v>831</v>
      </c>
      <c r="B1510" s="62" t="s">
        <v>1863</v>
      </c>
      <c r="C1510" s="63"/>
      <c r="D1510" s="64"/>
      <c r="E1510" s="65"/>
      <c r="F1510" s="66"/>
      <c r="G1510" s="63"/>
      <c r="H1510" s="67"/>
      <c r="I1510" s="68"/>
      <c r="J1510" s="68"/>
      <c r="K1510" s="34"/>
      <c r="L1510" s="75">
        <v>1510</v>
      </c>
      <c r="M15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10" s="70"/>
      <c r="O1510" s="77" t="s">
        <v>2367</v>
      </c>
      <c r="P1510" s="79">
        <v>44065.242986111109</v>
      </c>
      <c r="Q1510" s="77" t="s">
        <v>3046</v>
      </c>
      <c r="R1510" s="80" t="s">
        <v>3977</v>
      </c>
      <c r="S1510" s="77" t="s">
        <v>4267</v>
      </c>
      <c r="T1510" s="77"/>
      <c r="U1510" s="79">
        <v>44065.242986111109</v>
      </c>
      <c r="V1510" s="80" t="s">
        <v>5117</v>
      </c>
      <c r="W1510" s="77"/>
      <c r="X1510" s="77"/>
      <c r="Y1510" s="83" t="s">
        <v>7117</v>
      </c>
      <c r="Z1510" s="83" t="s">
        <v>8570</v>
      </c>
    </row>
    <row r="1511" spans="1:26" x14ac:dyDescent="0.25">
      <c r="A1511" s="62" t="s">
        <v>831</v>
      </c>
      <c r="B1511" s="62" t="s">
        <v>832</v>
      </c>
      <c r="C1511" s="63"/>
      <c r="D1511" s="64"/>
      <c r="E1511" s="65"/>
      <c r="F1511" s="66"/>
      <c r="G1511" s="63"/>
      <c r="H1511" s="67"/>
      <c r="I1511" s="68"/>
      <c r="J1511" s="68"/>
      <c r="K1511" s="34"/>
      <c r="L1511" s="75">
        <v>1511</v>
      </c>
      <c r="M15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11" s="70"/>
      <c r="O1511" s="77" t="s">
        <v>2367</v>
      </c>
      <c r="P1511" s="79">
        <v>44065.242986111109</v>
      </c>
      <c r="Q1511" s="77" t="s">
        <v>3046</v>
      </c>
      <c r="R1511" s="80" t="s">
        <v>3977</v>
      </c>
      <c r="S1511" s="77" t="s">
        <v>4267</v>
      </c>
      <c r="T1511" s="77"/>
      <c r="U1511" s="79">
        <v>44065.242986111109</v>
      </c>
      <c r="V1511" s="80" t="s">
        <v>5117</v>
      </c>
      <c r="W1511" s="77"/>
      <c r="X1511" s="77"/>
      <c r="Y1511" s="83" t="s">
        <v>7117</v>
      </c>
      <c r="Z1511" s="83" t="s">
        <v>8570</v>
      </c>
    </row>
    <row r="1512" spans="1:26" x14ac:dyDescent="0.25">
      <c r="A1512" s="62" t="s">
        <v>831</v>
      </c>
      <c r="B1512" s="62" t="s">
        <v>2209</v>
      </c>
      <c r="C1512" s="63"/>
      <c r="D1512" s="64"/>
      <c r="E1512" s="65"/>
      <c r="F1512" s="66"/>
      <c r="G1512" s="63"/>
      <c r="H1512" s="67"/>
      <c r="I1512" s="68"/>
      <c r="J1512" s="68"/>
      <c r="K1512" s="34"/>
      <c r="L1512" s="75">
        <v>1512</v>
      </c>
      <c r="M15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12" s="70"/>
      <c r="O1512" s="77" t="s">
        <v>2367</v>
      </c>
      <c r="P1512" s="79">
        <v>44065.242986111109</v>
      </c>
      <c r="Q1512" s="77" t="s">
        <v>3046</v>
      </c>
      <c r="R1512" s="80" t="s">
        <v>3977</v>
      </c>
      <c r="S1512" s="77" t="s">
        <v>4267</v>
      </c>
      <c r="T1512" s="77"/>
      <c r="U1512" s="79">
        <v>44065.242986111109</v>
      </c>
      <c r="V1512" s="80" t="s">
        <v>5117</v>
      </c>
      <c r="W1512" s="77"/>
      <c r="X1512" s="77"/>
      <c r="Y1512" s="83" t="s">
        <v>7117</v>
      </c>
      <c r="Z1512" s="83" t="s">
        <v>8570</v>
      </c>
    </row>
    <row r="1513" spans="1:26" x14ac:dyDescent="0.25">
      <c r="A1513" s="62" t="s">
        <v>831</v>
      </c>
      <c r="B1513" s="62" t="s">
        <v>2208</v>
      </c>
      <c r="C1513" s="63"/>
      <c r="D1513" s="64"/>
      <c r="E1513" s="65"/>
      <c r="F1513" s="66"/>
      <c r="G1513" s="63"/>
      <c r="H1513" s="67"/>
      <c r="I1513" s="68"/>
      <c r="J1513" s="68"/>
      <c r="K1513" s="34"/>
      <c r="L1513" s="75">
        <v>1513</v>
      </c>
      <c r="M15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13" s="70"/>
      <c r="O1513" s="77" t="s">
        <v>2366</v>
      </c>
      <c r="P1513" s="79">
        <v>44065.242986111109</v>
      </c>
      <c r="Q1513" s="77" t="s">
        <v>3046</v>
      </c>
      <c r="R1513" s="80" t="s">
        <v>3977</v>
      </c>
      <c r="S1513" s="77" t="s">
        <v>4267</v>
      </c>
      <c r="T1513" s="77"/>
      <c r="U1513" s="79">
        <v>44065.242986111109</v>
      </c>
      <c r="V1513" s="80" t="s">
        <v>5117</v>
      </c>
      <c r="W1513" s="77"/>
      <c r="X1513" s="77"/>
      <c r="Y1513" s="83" t="s">
        <v>7117</v>
      </c>
      <c r="Z1513" s="83" t="s">
        <v>8570</v>
      </c>
    </row>
    <row r="1514" spans="1:26" x14ac:dyDescent="0.25">
      <c r="A1514" s="62" t="s">
        <v>832</v>
      </c>
      <c r="B1514" s="62" t="s">
        <v>831</v>
      </c>
      <c r="C1514" s="63"/>
      <c r="D1514" s="64"/>
      <c r="E1514" s="65"/>
      <c r="F1514" s="66"/>
      <c r="G1514" s="63"/>
      <c r="H1514" s="67"/>
      <c r="I1514" s="68"/>
      <c r="J1514" s="68"/>
      <c r="K1514" s="34"/>
      <c r="L1514" s="75">
        <v>1514</v>
      </c>
      <c r="M15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14" s="70"/>
      <c r="O1514" s="77" t="s">
        <v>2366</v>
      </c>
      <c r="P1514" s="79">
        <v>44064.841724537036</v>
      </c>
      <c r="Q1514" s="77" t="s">
        <v>3047</v>
      </c>
      <c r="R1514" s="80" t="s">
        <v>3978</v>
      </c>
      <c r="S1514" s="77" t="s">
        <v>4267</v>
      </c>
      <c r="T1514" s="77"/>
      <c r="U1514" s="79">
        <v>44064.841724537036</v>
      </c>
      <c r="V1514" s="80" t="s">
        <v>5118</v>
      </c>
      <c r="W1514" s="77"/>
      <c r="X1514" s="77"/>
      <c r="Y1514" s="83" t="s">
        <v>7118</v>
      </c>
      <c r="Z1514" s="83" t="s">
        <v>7114</v>
      </c>
    </row>
    <row r="1515" spans="1:26" x14ac:dyDescent="0.25">
      <c r="A1515" s="62" t="s">
        <v>832</v>
      </c>
      <c r="B1515" s="62" t="s">
        <v>831</v>
      </c>
      <c r="C1515" s="63"/>
      <c r="D1515" s="64"/>
      <c r="E1515" s="65"/>
      <c r="F1515" s="66"/>
      <c r="G1515" s="63"/>
      <c r="H1515" s="67"/>
      <c r="I1515" s="68"/>
      <c r="J1515" s="68"/>
      <c r="K1515" s="34"/>
      <c r="L1515" s="75">
        <v>1515</v>
      </c>
      <c r="M15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15" s="70"/>
      <c r="O1515" s="77" t="s">
        <v>2367</v>
      </c>
      <c r="P1515" s="79">
        <v>44064.848576388889</v>
      </c>
      <c r="Q1515" s="77" t="s">
        <v>3048</v>
      </c>
      <c r="R1515" s="80" t="s">
        <v>3979</v>
      </c>
      <c r="S1515" s="77" t="s">
        <v>4267</v>
      </c>
      <c r="T1515" s="77"/>
      <c r="U1515" s="79">
        <v>44064.848576388889</v>
      </c>
      <c r="V1515" s="80" t="s">
        <v>5119</v>
      </c>
      <c r="W1515" s="77"/>
      <c r="X1515" s="77"/>
      <c r="Y1515" s="83" t="s">
        <v>7119</v>
      </c>
      <c r="Z1515" s="83" t="s">
        <v>8568</v>
      </c>
    </row>
    <row r="1516" spans="1:26" x14ac:dyDescent="0.25">
      <c r="A1516" s="62" t="s">
        <v>832</v>
      </c>
      <c r="B1516" s="62" t="s">
        <v>831</v>
      </c>
      <c r="C1516" s="63"/>
      <c r="D1516" s="64"/>
      <c r="E1516" s="65"/>
      <c r="F1516" s="66"/>
      <c r="G1516" s="63"/>
      <c r="H1516" s="67"/>
      <c r="I1516" s="68"/>
      <c r="J1516" s="68"/>
      <c r="K1516" s="34"/>
      <c r="L1516" s="75">
        <v>1516</v>
      </c>
      <c r="M15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16" s="70"/>
      <c r="O1516" s="77" t="s">
        <v>2367</v>
      </c>
      <c r="P1516" s="79">
        <v>44065.74145833333</v>
      </c>
      <c r="Q1516" s="77" t="s">
        <v>3049</v>
      </c>
      <c r="R1516" s="80" t="s">
        <v>3980</v>
      </c>
      <c r="S1516" s="77" t="s">
        <v>4267</v>
      </c>
      <c r="T1516" s="77"/>
      <c r="U1516" s="79">
        <v>44065.74145833333</v>
      </c>
      <c r="V1516" s="80" t="s">
        <v>5120</v>
      </c>
      <c r="W1516" s="77"/>
      <c r="X1516" s="77"/>
      <c r="Y1516" s="83" t="s">
        <v>7120</v>
      </c>
      <c r="Z1516" s="83" t="s">
        <v>8571</v>
      </c>
    </row>
    <row r="1517" spans="1:26" x14ac:dyDescent="0.25">
      <c r="A1517" s="62" t="s">
        <v>832</v>
      </c>
      <c r="B1517" s="62" t="s">
        <v>2208</v>
      </c>
      <c r="C1517" s="63"/>
      <c r="D1517" s="64"/>
      <c r="E1517" s="65"/>
      <c r="F1517" s="66"/>
      <c r="G1517" s="63"/>
      <c r="H1517" s="67"/>
      <c r="I1517" s="68"/>
      <c r="J1517" s="68"/>
      <c r="K1517" s="34"/>
      <c r="L1517" s="75">
        <v>1517</v>
      </c>
      <c r="M15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17" s="70"/>
      <c r="O1517" s="77" t="s">
        <v>2366</v>
      </c>
      <c r="P1517" s="79">
        <v>44064.848576388889</v>
      </c>
      <c r="Q1517" s="77" t="s">
        <v>3048</v>
      </c>
      <c r="R1517" s="80" t="s">
        <v>3979</v>
      </c>
      <c r="S1517" s="77" t="s">
        <v>4267</v>
      </c>
      <c r="T1517" s="77"/>
      <c r="U1517" s="79">
        <v>44064.848576388889</v>
      </c>
      <c r="V1517" s="80" t="s">
        <v>5119</v>
      </c>
      <c r="W1517" s="77"/>
      <c r="X1517" s="77"/>
      <c r="Y1517" s="83" t="s">
        <v>7119</v>
      </c>
      <c r="Z1517" s="83" t="s">
        <v>8568</v>
      </c>
    </row>
    <row r="1518" spans="1:26" x14ac:dyDescent="0.25">
      <c r="A1518" s="62" t="s">
        <v>832</v>
      </c>
      <c r="B1518" s="62" t="s">
        <v>2208</v>
      </c>
      <c r="C1518" s="63"/>
      <c r="D1518" s="64"/>
      <c r="E1518" s="65"/>
      <c r="F1518" s="66"/>
      <c r="G1518" s="63"/>
      <c r="H1518" s="67"/>
      <c r="I1518" s="68"/>
      <c r="J1518" s="68"/>
      <c r="K1518" s="34"/>
      <c r="L1518" s="75">
        <v>1518</v>
      </c>
      <c r="M15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18" s="70"/>
      <c r="O1518" s="77" t="s">
        <v>2367</v>
      </c>
      <c r="P1518" s="79">
        <v>44065.74145833333</v>
      </c>
      <c r="Q1518" s="77" t="s">
        <v>3049</v>
      </c>
      <c r="R1518" s="80" t="s">
        <v>3980</v>
      </c>
      <c r="S1518" s="77" t="s">
        <v>4267</v>
      </c>
      <c r="T1518" s="77"/>
      <c r="U1518" s="79">
        <v>44065.74145833333</v>
      </c>
      <c r="V1518" s="80" t="s">
        <v>5120</v>
      </c>
      <c r="W1518" s="77"/>
      <c r="X1518" s="77"/>
      <c r="Y1518" s="83" t="s">
        <v>7120</v>
      </c>
      <c r="Z1518" s="83" t="s">
        <v>8571</v>
      </c>
    </row>
    <row r="1519" spans="1:26" x14ac:dyDescent="0.25">
      <c r="A1519" s="62" t="s">
        <v>832</v>
      </c>
      <c r="B1519" s="62" t="s">
        <v>2209</v>
      </c>
      <c r="C1519" s="63"/>
      <c r="D1519" s="64"/>
      <c r="E1519" s="65"/>
      <c r="F1519" s="66"/>
      <c r="G1519" s="63"/>
      <c r="H1519" s="67"/>
      <c r="I1519" s="68"/>
      <c r="J1519" s="68"/>
      <c r="K1519" s="34"/>
      <c r="L1519" s="75">
        <v>1519</v>
      </c>
      <c r="M15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19" s="70"/>
      <c r="O1519" s="77" t="s">
        <v>2366</v>
      </c>
      <c r="P1519" s="79">
        <v>44065.74145833333</v>
      </c>
      <c r="Q1519" s="77" t="s">
        <v>3049</v>
      </c>
      <c r="R1519" s="80" t="s">
        <v>3980</v>
      </c>
      <c r="S1519" s="77" t="s">
        <v>4267</v>
      </c>
      <c r="T1519" s="77"/>
      <c r="U1519" s="79">
        <v>44065.74145833333</v>
      </c>
      <c r="V1519" s="80" t="s">
        <v>5120</v>
      </c>
      <c r="W1519" s="77"/>
      <c r="X1519" s="77"/>
      <c r="Y1519" s="83" t="s">
        <v>7120</v>
      </c>
      <c r="Z1519" s="83" t="s">
        <v>8571</v>
      </c>
    </row>
    <row r="1520" spans="1:26" x14ac:dyDescent="0.25">
      <c r="A1520" s="62" t="s">
        <v>832</v>
      </c>
      <c r="B1520" s="62" t="s">
        <v>1863</v>
      </c>
      <c r="C1520" s="63"/>
      <c r="D1520" s="64"/>
      <c r="E1520" s="65"/>
      <c r="F1520" s="66"/>
      <c r="G1520" s="63"/>
      <c r="H1520" s="67"/>
      <c r="I1520" s="68"/>
      <c r="J1520" s="68"/>
      <c r="K1520" s="34"/>
      <c r="L1520" s="75">
        <v>1520</v>
      </c>
      <c r="M15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20" s="70"/>
      <c r="O1520" s="77" t="s">
        <v>2367</v>
      </c>
      <c r="P1520" s="79">
        <v>44064.841724537036</v>
      </c>
      <c r="Q1520" s="77" t="s">
        <v>3047</v>
      </c>
      <c r="R1520" s="80" t="s">
        <v>3978</v>
      </c>
      <c r="S1520" s="77" t="s">
        <v>4267</v>
      </c>
      <c r="T1520" s="77"/>
      <c r="U1520" s="79">
        <v>44064.841724537036</v>
      </c>
      <c r="V1520" s="80" t="s">
        <v>5118</v>
      </c>
      <c r="W1520" s="77"/>
      <c r="X1520" s="77"/>
      <c r="Y1520" s="83" t="s">
        <v>7118</v>
      </c>
      <c r="Z1520" s="83" t="s">
        <v>7114</v>
      </c>
    </row>
    <row r="1521" spans="1:26" x14ac:dyDescent="0.25">
      <c r="A1521" s="62" t="s">
        <v>832</v>
      </c>
      <c r="B1521" s="62" t="s">
        <v>1863</v>
      </c>
      <c r="C1521" s="63"/>
      <c r="D1521" s="64"/>
      <c r="E1521" s="65"/>
      <c r="F1521" s="66"/>
      <c r="G1521" s="63"/>
      <c r="H1521" s="67"/>
      <c r="I1521" s="68"/>
      <c r="J1521" s="68"/>
      <c r="K1521" s="34"/>
      <c r="L1521" s="75">
        <v>1521</v>
      </c>
      <c r="M15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21" s="70"/>
      <c r="O1521" s="77" t="s">
        <v>2367</v>
      </c>
      <c r="P1521" s="79">
        <v>44064.848576388889</v>
      </c>
      <c r="Q1521" s="77" t="s">
        <v>3048</v>
      </c>
      <c r="R1521" s="80" t="s">
        <v>3979</v>
      </c>
      <c r="S1521" s="77" t="s">
        <v>4267</v>
      </c>
      <c r="T1521" s="77"/>
      <c r="U1521" s="79">
        <v>44064.848576388889</v>
      </c>
      <c r="V1521" s="80" t="s">
        <v>5119</v>
      </c>
      <c r="W1521" s="77"/>
      <c r="X1521" s="77"/>
      <c r="Y1521" s="83" t="s">
        <v>7119</v>
      </c>
      <c r="Z1521" s="83" t="s">
        <v>8568</v>
      </c>
    </row>
    <row r="1522" spans="1:26" x14ac:dyDescent="0.25">
      <c r="A1522" s="62" t="s">
        <v>832</v>
      </c>
      <c r="B1522" s="62" t="s">
        <v>1863</v>
      </c>
      <c r="C1522" s="63"/>
      <c r="D1522" s="64"/>
      <c r="E1522" s="65"/>
      <c r="F1522" s="66"/>
      <c r="G1522" s="63"/>
      <c r="H1522" s="67"/>
      <c r="I1522" s="68"/>
      <c r="J1522" s="68"/>
      <c r="K1522" s="34"/>
      <c r="L1522" s="75">
        <v>1522</v>
      </c>
      <c r="M15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22" s="70"/>
      <c r="O1522" s="77" t="s">
        <v>2367</v>
      </c>
      <c r="P1522" s="79">
        <v>44065.74145833333</v>
      </c>
      <c r="Q1522" s="77" t="s">
        <v>3049</v>
      </c>
      <c r="R1522" s="80" t="s">
        <v>3980</v>
      </c>
      <c r="S1522" s="77" t="s">
        <v>4267</v>
      </c>
      <c r="T1522" s="77"/>
      <c r="U1522" s="79">
        <v>44065.74145833333</v>
      </c>
      <c r="V1522" s="80" t="s">
        <v>5120</v>
      </c>
      <c r="W1522" s="77"/>
      <c r="X1522" s="77"/>
      <c r="Y1522" s="83" t="s">
        <v>7120</v>
      </c>
      <c r="Z1522" s="83" t="s">
        <v>8571</v>
      </c>
    </row>
    <row r="1523" spans="1:26" x14ac:dyDescent="0.25">
      <c r="A1523" s="62" t="s">
        <v>832</v>
      </c>
      <c r="B1523" s="62" t="s">
        <v>2206</v>
      </c>
      <c r="C1523" s="63"/>
      <c r="D1523" s="64"/>
      <c r="E1523" s="65"/>
      <c r="F1523" s="66"/>
      <c r="G1523" s="63"/>
      <c r="H1523" s="67"/>
      <c r="I1523" s="68"/>
      <c r="J1523" s="68"/>
      <c r="K1523" s="34"/>
      <c r="L1523" s="75">
        <v>1523</v>
      </c>
      <c r="M15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23" s="70"/>
      <c r="O1523" s="77" t="s">
        <v>2366</v>
      </c>
      <c r="P1523" s="79">
        <v>44069.08697916667</v>
      </c>
      <c r="Q1523" s="77" t="s">
        <v>3052</v>
      </c>
      <c r="R1523" s="80" t="s">
        <v>3983</v>
      </c>
      <c r="S1523" s="77" t="s">
        <v>4267</v>
      </c>
      <c r="T1523" s="77"/>
      <c r="U1523" s="79">
        <v>44069.08697916667</v>
      </c>
      <c r="V1523" s="80" t="s">
        <v>5123</v>
      </c>
      <c r="W1523" s="77"/>
      <c r="X1523" s="77"/>
      <c r="Y1523" s="83" t="s">
        <v>7123</v>
      </c>
      <c r="Z1523" s="83" t="s">
        <v>8565</v>
      </c>
    </row>
    <row r="1524" spans="1:26" x14ac:dyDescent="0.25">
      <c r="A1524" s="62" t="s">
        <v>833</v>
      </c>
      <c r="B1524" s="62" t="s">
        <v>2206</v>
      </c>
      <c r="C1524" s="63"/>
      <c r="D1524" s="64"/>
      <c r="E1524" s="65"/>
      <c r="F1524" s="66"/>
      <c r="G1524" s="63"/>
      <c r="H1524" s="67"/>
      <c r="I1524" s="68"/>
      <c r="J1524" s="68"/>
      <c r="K1524" s="34"/>
      <c r="L1524" s="75">
        <v>1524</v>
      </c>
      <c r="M15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24" s="70"/>
      <c r="O1524" s="77" t="s">
        <v>2366</v>
      </c>
      <c r="P1524" s="79">
        <v>44069.088553240741</v>
      </c>
      <c r="Q1524" s="77" t="s">
        <v>3053</v>
      </c>
      <c r="R1524" s="80" t="s">
        <v>3984</v>
      </c>
      <c r="S1524" s="77" t="s">
        <v>4267</v>
      </c>
      <c r="T1524" s="77"/>
      <c r="U1524" s="79">
        <v>44069.088553240741</v>
      </c>
      <c r="V1524" s="80" t="s">
        <v>5124</v>
      </c>
      <c r="W1524" s="77"/>
      <c r="X1524" s="77"/>
      <c r="Y1524" s="83" t="s">
        <v>7124</v>
      </c>
      <c r="Z1524" s="83" t="s">
        <v>8565</v>
      </c>
    </row>
    <row r="1525" spans="1:26" x14ac:dyDescent="0.25">
      <c r="A1525" s="62" t="s">
        <v>834</v>
      </c>
      <c r="B1525" s="62" t="s">
        <v>2210</v>
      </c>
      <c r="C1525" s="63"/>
      <c r="D1525" s="64"/>
      <c r="E1525" s="65"/>
      <c r="F1525" s="66"/>
      <c r="G1525" s="63"/>
      <c r="H1525" s="67"/>
      <c r="I1525" s="68"/>
      <c r="J1525" s="68"/>
      <c r="K1525" s="34"/>
      <c r="L1525" s="75">
        <v>1525</v>
      </c>
      <c r="M15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25" s="70"/>
      <c r="O1525" s="77" t="s">
        <v>2366</v>
      </c>
      <c r="P1525" s="79">
        <v>44067.678796296299</v>
      </c>
      <c r="Q1525" s="77" t="s">
        <v>3054</v>
      </c>
      <c r="R1525" s="80" t="s">
        <v>3985</v>
      </c>
      <c r="S1525" s="77" t="s">
        <v>4267</v>
      </c>
      <c r="T1525" s="77"/>
      <c r="U1525" s="79">
        <v>44067.678796296299</v>
      </c>
      <c r="V1525" s="80" t="s">
        <v>5125</v>
      </c>
      <c r="W1525" s="77"/>
      <c r="X1525" s="77"/>
      <c r="Y1525" s="83" t="s">
        <v>7125</v>
      </c>
      <c r="Z1525" s="83" t="s">
        <v>8573</v>
      </c>
    </row>
    <row r="1526" spans="1:26" x14ac:dyDescent="0.25">
      <c r="A1526" s="62" t="s">
        <v>834</v>
      </c>
      <c r="B1526" s="62" t="s">
        <v>2211</v>
      </c>
      <c r="C1526" s="63"/>
      <c r="D1526" s="64"/>
      <c r="E1526" s="65"/>
      <c r="F1526" s="66"/>
      <c r="G1526" s="63"/>
      <c r="H1526" s="67"/>
      <c r="I1526" s="68"/>
      <c r="J1526" s="68"/>
      <c r="K1526" s="34"/>
      <c r="L1526" s="75">
        <v>1526</v>
      </c>
      <c r="M15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26" s="70"/>
      <c r="O1526" s="77" t="s">
        <v>2367</v>
      </c>
      <c r="P1526" s="79">
        <v>44067.684756944444</v>
      </c>
      <c r="Q1526" s="77" t="s">
        <v>3055</v>
      </c>
      <c r="R1526" s="80" t="s">
        <v>3986</v>
      </c>
      <c r="S1526" s="77" t="s">
        <v>4267</v>
      </c>
      <c r="T1526" s="77"/>
      <c r="U1526" s="79">
        <v>44067.684756944444</v>
      </c>
      <c r="V1526" s="80" t="s">
        <v>5126</v>
      </c>
      <c r="W1526" s="77"/>
      <c r="X1526" s="77"/>
      <c r="Y1526" s="83" t="s">
        <v>7126</v>
      </c>
      <c r="Z1526" s="83" t="s">
        <v>8574</v>
      </c>
    </row>
    <row r="1527" spans="1:26" x14ac:dyDescent="0.25">
      <c r="A1527" s="62" t="s">
        <v>834</v>
      </c>
      <c r="B1527" s="62" t="s">
        <v>2212</v>
      </c>
      <c r="C1527" s="63"/>
      <c r="D1527" s="64"/>
      <c r="E1527" s="65"/>
      <c r="F1527" s="66"/>
      <c r="G1527" s="63"/>
      <c r="H1527" s="67"/>
      <c r="I1527" s="68"/>
      <c r="J1527" s="68"/>
      <c r="K1527" s="34"/>
      <c r="L1527" s="75">
        <v>1527</v>
      </c>
      <c r="M15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27" s="70"/>
      <c r="O1527" s="77" t="s">
        <v>2367</v>
      </c>
      <c r="P1527" s="79">
        <v>44067.684756944444</v>
      </c>
      <c r="Q1527" s="77" t="s">
        <v>3055</v>
      </c>
      <c r="R1527" s="80" t="s">
        <v>3986</v>
      </c>
      <c r="S1527" s="77" t="s">
        <v>4267</v>
      </c>
      <c r="T1527" s="77"/>
      <c r="U1527" s="79">
        <v>44067.684756944444</v>
      </c>
      <c r="V1527" s="80" t="s">
        <v>5126</v>
      </c>
      <c r="W1527" s="77"/>
      <c r="X1527" s="77"/>
      <c r="Y1527" s="83" t="s">
        <v>7126</v>
      </c>
      <c r="Z1527" s="83" t="s">
        <v>8574</v>
      </c>
    </row>
    <row r="1528" spans="1:26" x14ac:dyDescent="0.25">
      <c r="A1528" s="62" t="s">
        <v>834</v>
      </c>
      <c r="B1528" s="62" t="s">
        <v>2213</v>
      </c>
      <c r="C1528" s="63"/>
      <c r="D1528" s="64"/>
      <c r="E1528" s="65"/>
      <c r="F1528" s="66"/>
      <c r="G1528" s="63"/>
      <c r="H1528" s="67"/>
      <c r="I1528" s="68"/>
      <c r="J1528" s="68"/>
      <c r="K1528" s="34"/>
      <c r="L1528" s="75">
        <v>1528</v>
      </c>
      <c r="M15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28" s="70"/>
      <c r="O1528" s="77" t="s">
        <v>2366</v>
      </c>
      <c r="P1528" s="79">
        <v>44067.684756944444</v>
      </c>
      <c r="Q1528" s="77" t="s">
        <v>3055</v>
      </c>
      <c r="R1528" s="80" t="s">
        <v>3986</v>
      </c>
      <c r="S1528" s="77" t="s">
        <v>4267</v>
      </c>
      <c r="T1528" s="77"/>
      <c r="U1528" s="79">
        <v>44067.684756944444</v>
      </c>
      <c r="V1528" s="80" t="s">
        <v>5126</v>
      </c>
      <c r="W1528" s="77"/>
      <c r="X1528" s="77"/>
      <c r="Y1528" s="83" t="s">
        <v>7126</v>
      </c>
      <c r="Z1528" s="83" t="s">
        <v>8574</v>
      </c>
    </row>
    <row r="1529" spans="1:26" x14ac:dyDescent="0.25">
      <c r="A1529" s="62" t="s">
        <v>835</v>
      </c>
      <c r="B1529" s="62" t="s">
        <v>2072</v>
      </c>
      <c r="C1529" s="63"/>
      <c r="D1529" s="64"/>
      <c r="E1529" s="65"/>
      <c r="F1529" s="66"/>
      <c r="G1529" s="63"/>
      <c r="H1529" s="67"/>
      <c r="I1529" s="68"/>
      <c r="J1529" s="68"/>
      <c r="K1529" s="34"/>
      <c r="L1529" s="75">
        <v>1529</v>
      </c>
      <c r="M15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29" s="70"/>
      <c r="O1529" s="77" t="s">
        <v>2366</v>
      </c>
      <c r="P1529" s="79">
        <v>44067.663541666669</v>
      </c>
      <c r="Q1529" s="77" t="s">
        <v>3056</v>
      </c>
      <c r="R1529" s="80" t="s">
        <v>3987</v>
      </c>
      <c r="S1529" s="77" t="s">
        <v>4267</v>
      </c>
      <c r="T1529" s="77"/>
      <c r="U1529" s="79">
        <v>44067.663541666669</v>
      </c>
      <c r="V1529" s="80" t="s">
        <v>5127</v>
      </c>
      <c r="W1529" s="77"/>
      <c r="X1529" s="77"/>
      <c r="Y1529" s="83" t="s">
        <v>7127</v>
      </c>
      <c r="Z1529" s="83" t="s">
        <v>8488</v>
      </c>
    </row>
    <row r="1530" spans="1:26" x14ac:dyDescent="0.25">
      <c r="A1530" s="62" t="s">
        <v>834</v>
      </c>
      <c r="B1530" s="62" t="s">
        <v>835</v>
      </c>
      <c r="C1530" s="63"/>
      <c r="D1530" s="64"/>
      <c r="E1530" s="65"/>
      <c r="F1530" s="66"/>
      <c r="G1530" s="63"/>
      <c r="H1530" s="67"/>
      <c r="I1530" s="68"/>
      <c r="J1530" s="68"/>
      <c r="K1530" s="34"/>
      <c r="L1530" s="75">
        <v>1530</v>
      </c>
      <c r="M15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30" s="70"/>
      <c r="O1530" s="77" t="s">
        <v>2367</v>
      </c>
      <c r="P1530" s="79">
        <v>44067.678796296299</v>
      </c>
      <c r="Q1530" s="77" t="s">
        <v>3054</v>
      </c>
      <c r="R1530" s="80" t="s">
        <v>3985</v>
      </c>
      <c r="S1530" s="77" t="s">
        <v>4267</v>
      </c>
      <c r="T1530" s="77"/>
      <c r="U1530" s="79">
        <v>44067.678796296299</v>
      </c>
      <c r="V1530" s="80" t="s">
        <v>5125</v>
      </c>
      <c r="W1530" s="77"/>
      <c r="X1530" s="77"/>
      <c r="Y1530" s="83" t="s">
        <v>7125</v>
      </c>
      <c r="Z1530" s="83" t="s">
        <v>8573</v>
      </c>
    </row>
    <row r="1531" spans="1:26" x14ac:dyDescent="0.25">
      <c r="A1531" s="62" t="s">
        <v>834</v>
      </c>
      <c r="B1531" s="62" t="s">
        <v>835</v>
      </c>
      <c r="C1531" s="63"/>
      <c r="D1531" s="64"/>
      <c r="E1531" s="65"/>
      <c r="F1531" s="66"/>
      <c r="G1531" s="63"/>
      <c r="H1531" s="67"/>
      <c r="I1531" s="68"/>
      <c r="J1531" s="68"/>
      <c r="K1531" s="34"/>
      <c r="L1531" s="75">
        <v>1531</v>
      </c>
      <c r="M15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31" s="70"/>
      <c r="O1531" s="77" t="s">
        <v>2367</v>
      </c>
      <c r="P1531" s="79">
        <v>44067.679085648146</v>
      </c>
      <c r="Q1531" s="77" t="s">
        <v>3057</v>
      </c>
      <c r="R1531" s="80" t="s">
        <v>3988</v>
      </c>
      <c r="S1531" s="77" t="s">
        <v>4267</v>
      </c>
      <c r="T1531" s="77"/>
      <c r="U1531" s="79">
        <v>44067.679085648146</v>
      </c>
      <c r="V1531" s="80" t="s">
        <v>5128</v>
      </c>
      <c r="W1531" s="77"/>
      <c r="X1531" s="77"/>
      <c r="Y1531" s="83" t="s">
        <v>7128</v>
      </c>
      <c r="Z1531" s="83" t="s">
        <v>8575</v>
      </c>
    </row>
    <row r="1532" spans="1:26" x14ac:dyDescent="0.25">
      <c r="A1532" s="62" t="s">
        <v>834</v>
      </c>
      <c r="B1532" s="62" t="s">
        <v>835</v>
      </c>
      <c r="C1532" s="63"/>
      <c r="D1532" s="64"/>
      <c r="E1532" s="65"/>
      <c r="F1532" s="66"/>
      <c r="G1532" s="63"/>
      <c r="H1532" s="67"/>
      <c r="I1532" s="68"/>
      <c r="J1532" s="68"/>
      <c r="K1532" s="34"/>
      <c r="L1532" s="75">
        <v>1532</v>
      </c>
      <c r="M15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32" s="70"/>
      <c r="O1532" s="77" t="s">
        <v>2367</v>
      </c>
      <c r="P1532" s="79">
        <v>44067.685243055559</v>
      </c>
      <c r="Q1532" s="77" t="s">
        <v>3058</v>
      </c>
      <c r="R1532" s="80" t="s">
        <v>3989</v>
      </c>
      <c r="S1532" s="77" t="s">
        <v>4267</v>
      </c>
      <c r="T1532" s="77"/>
      <c r="U1532" s="79">
        <v>44067.685243055559</v>
      </c>
      <c r="V1532" s="80" t="s">
        <v>5129</v>
      </c>
      <c r="W1532" s="77"/>
      <c r="X1532" s="77"/>
      <c r="Y1532" s="83" t="s">
        <v>7129</v>
      </c>
      <c r="Z1532" s="83" t="s">
        <v>8576</v>
      </c>
    </row>
    <row r="1533" spans="1:26" x14ac:dyDescent="0.25">
      <c r="A1533" s="62" t="s">
        <v>834</v>
      </c>
      <c r="B1533" s="62" t="s">
        <v>2214</v>
      </c>
      <c r="C1533" s="63"/>
      <c r="D1533" s="64"/>
      <c r="E1533" s="65"/>
      <c r="F1533" s="66"/>
      <c r="G1533" s="63"/>
      <c r="H1533" s="67"/>
      <c r="I1533" s="68"/>
      <c r="J1533" s="68"/>
      <c r="K1533" s="34"/>
      <c r="L1533" s="75">
        <v>1533</v>
      </c>
      <c r="M15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33" s="70"/>
      <c r="O1533" s="77" t="s">
        <v>2367</v>
      </c>
      <c r="P1533" s="79">
        <v>44067.678796296299</v>
      </c>
      <c r="Q1533" s="77" t="s">
        <v>3054</v>
      </c>
      <c r="R1533" s="80" t="s">
        <v>3985</v>
      </c>
      <c r="S1533" s="77" t="s">
        <v>4267</v>
      </c>
      <c r="T1533" s="77"/>
      <c r="U1533" s="79">
        <v>44067.678796296299</v>
      </c>
      <c r="V1533" s="80" t="s">
        <v>5125</v>
      </c>
      <c r="W1533" s="77"/>
      <c r="X1533" s="77"/>
      <c r="Y1533" s="83" t="s">
        <v>7125</v>
      </c>
      <c r="Z1533" s="83" t="s">
        <v>8573</v>
      </c>
    </row>
    <row r="1534" spans="1:26" x14ac:dyDescent="0.25">
      <c r="A1534" s="62" t="s">
        <v>834</v>
      </c>
      <c r="B1534" s="62" t="s">
        <v>2214</v>
      </c>
      <c r="C1534" s="63"/>
      <c r="D1534" s="64"/>
      <c r="E1534" s="65"/>
      <c r="F1534" s="66"/>
      <c r="G1534" s="63"/>
      <c r="H1534" s="67"/>
      <c r="I1534" s="68"/>
      <c r="J1534" s="68"/>
      <c r="K1534" s="34"/>
      <c r="L1534" s="75">
        <v>1534</v>
      </c>
      <c r="M15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34" s="70"/>
      <c r="O1534" s="77" t="s">
        <v>2367</v>
      </c>
      <c r="P1534" s="79">
        <v>44067.679085648146</v>
      </c>
      <c r="Q1534" s="77" t="s">
        <v>3057</v>
      </c>
      <c r="R1534" s="80" t="s">
        <v>3988</v>
      </c>
      <c r="S1534" s="77" t="s">
        <v>4267</v>
      </c>
      <c r="T1534" s="77"/>
      <c r="U1534" s="79">
        <v>44067.679085648146</v>
      </c>
      <c r="V1534" s="80" t="s">
        <v>5128</v>
      </c>
      <c r="W1534" s="77"/>
      <c r="X1534" s="77"/>
      <c r="Y1534" s="83" t="s">
        <v>7128</v>
      </c>
      <c r="Z1534" s="83" t="s">
        <v>8575</v>
      </c>
    </row>
    <row r="1535" spans="1:26" x14ac:dyDescent="0.25">
      <c r="A1535" s="62" t="s">
        <v>834</v>
      </c>
      <c r="B1535" s="62" t="s">
        <v>2214</v>
      </c>
      <c r="C1535" s="63"/>
      <c r="D1535" s="64"/>
      <c r="E1535" s="65"/>
      <c r="F1535" s="66"/>
      <c r="G1535" s="63"/>
      <c r="H1535" s="67"/>
      <c r="I1535" s="68"/>
      <c r="J1535" s="68"/>
      <c r="K1535" s="34"/>
      <c r="L1535" s="75">
        <v>1535</v>
      </c>
      <c r="M15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35" s="70"/>
      <c r="O1535" s="77" t="s">
        <v>2367</v>
      </c>
      <c r="P1535" s="79">
        <v>44067.684756944444</v>
      </c>
      <c r="Q1535" s="77" t="s">
        <v>3055</v>
      </c>
      <c r="R1535" s="80" t="s">
        <v>3986</v>
      </c>
      <c r="S1535" s="77" t="s">
        <v>4267</v>
      </c>
      <c r="T1535" s="77"/>
      <c r="U1535" s="79">
        <v>44067.684756944444</v>
      </c>
      <c r="V1535" s="80" t="s">
        <v>5126</v>
      </c>
      <c r="W1535" s="77"/>
      <c r="X1535" s="77"/>
      <c r="Y1535" s="83" t="s">
        <v>7126</v>
      </c>
      <c r="Z1535" s="83" t="s">
        <v>8574</v>
      </c>
    </row>
    <row r="1536" spans="1:26" x14ac:dyDescent="0.25">
      <c r="A1536" s="62" t="s">
        <v>834</v>
      </c>
      <c r="B1536" s="62" t="s">
        <v>2214</v>
      </c>
      <c r="C1536" s="63"/>
      <c r="D1536" s="64"/>
      <c r="E1536" s="65"/>
      <c r="F1536" s="66"/>
      <c r="G1536" s="63"/>
      <c r="H1536" s="67"/>
      <c r="I1536" s="68"/>
      <c r="J1536" s="68"/>
      <c r="K1536" s="34"/>
      <c r="L1536" s="75">
        <v>1536</v>
      </c>
      <c r="M15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36" s="70"/>
      <c r="O1536" s="77" t="s">
        <v>2367</v>
      </c>
      <c r="P1536" s="79">
        <v>44067.685243055559</v>
      </c>
      <c r="Q1536" s="77" t="s">
        <v>3058</v>
      </c>
      <c r="R1536" s="80" t="s">
        <v>3989</v>
      </c>
      <c r="S1536" s="77" t="s">
        <v>4267</v>
      </c>
      <c r="T1536" s="77"/>
      <c r="U1536" s="79">
        <v>44067.685243055559</v>
      </c>
      <c r="V1536" s="80" t="s">
        <v>5129</v>
      </c>
      <c r="W1536" s="77"/>
      <c r="X1536" s="77"/>
      <c r="Y1536" s="83" t="s">
        <v>7129</v>
      </c>
      <c r="Z1536" s="83" t="s">
        <v>8576</v>
      </c>
    </row>
    <row r="1537" spans="1:26" x14ac:dyDescent="0.25">
      <c r="A1537" s="62" t="s">
        <v>834</v>
      </c>
      <c r="B1537" s="62" t="s">
        <v>2215</v>
      </c>
      <c r="C1537" s="63"/>
      <c r="D1537" s="64"/>
      <c r="E1537" s="65"/>
      <c r="F1537" s="66"/>
      <c r="G1537" s="63"/>
      <c r="H1537" s="67"/>
      <c r="I1537" s="68"/>
      <c r="J1537" s="68"/>
      <c r="K1537" s="34"/>
      <c r="L1537" s="75">
        <v>1537</v>
      </c>
      <c r="M15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37" s="70"/>
      <c r="O1537" s="77" t="s">
        <v>2366</v>
      </c>
      <c r="P1537" s="79">
        <v>44067.679085648146</v>
      </c>
      <c r="Q1537" s="77" t="s">
        <v>3057</v>
      </c>
      <c r="R1537" s="80" t="s">
        <v>3988</v>
      </c>
      <c r="S1537" s="77" t="s">
        <v>4267</v>
      </c>
      <c r="T1537" s="77"/>
      <c r="U1537" s="79">
        <v>44067.679085648146</v>
      </c>
      <c r="V1537" s="80" t="s">
        <v>5128</v>
      </c>
      <c r="W1537" s="77"/>
      <c r="X1537" s="77"/>
      <c r="Y1537" s="83" t="s">
        <v>7128</v>
      </c>
      <c r="Z1537" s="83" t="s">
        <v>8575</v>
      </c>
    </row>
    <row r="1538" spans="1:26" x14ac:dyDescent="0.25">
      <c r="A1538" s="62" t="s">
        <v>834</v>
      </c>
      <c r="B1538" s="62" t="s">
        <v>2215</v>
      </c>
      <c r="C1538" s="63"/>
      <c r="D1538" s="64"/>
      <c r="E1538" s="65"/>
      <c r="F1538" s="66"/>
      <c r="G1538" s="63"/>
      <c r="H1538" s="67"/>
      <c r="I1538" s="68"/>
      <c r="J1538" s="68"/>
      <c r="K1538" s="34"/>
      <c r="L1538" s="75">
        <v>1538</v>
      </c>
      <c r="M15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38" s="70"/>
      <c r="O1538" s="77" t="s">
        <v>2366</v>
      </c>
      <c r="P1538" s="79">
        <v>44067.685243055559</v>
      </c>
      <c r="Q1538" s="77" t="s">
        <v>3058</v>
      </c>
      <c r="R1538" s="80" t="s">
        <v>3989</v>
      </c>
      <c r="S1538" s="77" t="s">
        <v>4267</v>
      </c>
      <c r="T1538" s="77"/>
      <c r="U1538" s="79">
        <v>44067.685243055559</v>
      </c>
      <c r="V1538" s="80" t="s">
        <v>5129</v>
      </c>
      <c r="W1538" s="77"/>
      <c r="X1538" s="77"/>
      <c r="Y1538" s="83" t="s">
        <v>7129</v>
      </c>
      <c r="Z1538" s="83" t="s">
        <v>8576</v>
      </c>
    </row>
    <row r="1539" spans="1:26" x14ac:dyDescent="0.25">
      <c r="A1539" s="62" t="s">
        <v>834</v>
      </c>
      <c r="B1539" s="62" t="s">
        <v>2216</v>
      </c>
      <c r="C1539" s="63"/>
      <c r="D1539" s="64"/>
      <c r="E1539" s="65"/>
      <c r="F1539" s="66"/>
      <c r="G1539" s="63"/>
      <c r="H1539" s="67"/>
      <c r="I1539" s="68"/>
      <c r="J1539" s="68"/>
      <c r="K1539" s="34"/>
      <c r="L1539" s="75">
        <v>1539</v>
      </c>
      <c r="M15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39" s="70"/>
      <c r="O1539" s="77" t="s">
        <v>2366</v>
      </c>
      <c r="P1539" s="79">
        <v>44067.696944444448</v>
      </c>
      <c r="Q1539" s="77" t="s">
        <v>3059</v>
      </c>
      <c r="R1539" s="80" t="s">
        <v>3990</v>
      </c>
      <c r="S1539" s="77" t="s">
        <v>4267</v>
      </c>
      <c r="T1539" s="77"/>
      <c r="U1539" s="79">
        <v>44067.696944444448</v>
      </c>
      <c r="V1539" s="80" t="s">
        <v>5130</v>
      </c>
      <c r="W1539" s="77"/>
      <c r="X1539" s="77"/>
      <c r="Y1539" s="83" t="s">
        <v>7130</v>
      </c>
      <c r="Z1539" s="83" t="s">
        <v>8577</v>
      </c>
    </row>
    <row r="1540" spans="1:26" x14ac:dyDescent="0.25">
      <c r="A1540" s="62" t="s">
        <v>834</v>
      </c>
      <c r="B1540" s="62" t="s">
        <v>2217</v>
      </c>
      <c r="C1540" s="63"/>
      <c r="D1540" s="64"/>
      <c r="E1540" s="65"/>
      <c r="F1540" s="66"/>
      <c r="G1540" s="63"/>
      <c r="H1540" s="67"/>
      <c r="I1540" s="68"/>
      <c r="J1540" s="68"/>
      <c r="K1540" s="34"/>
      <c r="L1540" s="75">
        <v>1540</v>
      </c>
      <c r="M15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40" s="70"/>
      <c r="O1540" s="77" t="s">
        <v>2367</v>
      </c>
      <c r="P1540" s="79">
        <v>44067.717199074075</v>
      </c>
      <c r="Q1540" s="77" t="s">
        <v>3060</v>
      </c>
      <c r="R1540" s="80" t="s">
        <v>3991</v>
      </c>
      <c r="S1540" s="77" t="s">
        <v>4267</v>
      </c>
      <c r="T1540" s="77"/>
      <c r="U1540" s="79">
        <v>44067.717199074075</v>
      </c>
      <c r="V1540" s="80" t="s">
        <v>5131</v>
      </c>
      <c r="W1540" s="77"/>
      <c r="X1540" s="77"/>
      <c r="Y1540" s="83" t="s">
        <v>7131</v>
      </c>
      <c r="Z1540" s="83" t="s">
        <v>8578</v>
      </c>
    </row>
    <row r="1541" spans="1:26" x14ac:dyDescent="0.25">
      <c r="A1541" s="62" t="s">
        <v>834</v>
      </c>
      <c r="B1541" s="62" t="s">
        <v>2217</v>
      </c>
      <c r="C1541" s="63"/>
      <c r="D1541" s="64"/>
      <c r="E1541" s="65"/>
      <c r="F1541" s="66"/>
      <c r="G1541" s="63"/>
      <c r="H1541" s="67"/>
      <c r="I1541" s="68"/>
      <c r="J1541" s="68"/>
      <c r="K1541" s="34"/>
      <c r="L1541" s="75">
        <v>1541</v>
      </c>
      <c r="M15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41" s="70"/>
      <c r="O1541" s="77" t="s">
        <v>2367</v>
      </c>
      <c r="P1541" s="79">
        <v>44067.722997685189</v>
      </c>
      <c r="Q1541" s="77" t="s">
        <v>3061</v>
      </c>
      <c r="R1541" s="80" t="s">
        <v>3992</v>
      </c>
      <c r="S1541" s="77" t="s">
        <v>4267</v>
      </c>
      <c r="T1541" s="77"/>
      <c r="U1541" s="79">
        <v>44067.722997685189</v>
      </c>
      <c r="V1541" s="80" t="s">
        <v>5132</v>
      </c>
      <c r="W1541" s="77"/>
      <c r="X1541" s="77"/>
      <c r="Y1541" s="83" t="s">
        <v>7132</v>
      </c>
      <c r="Z1541" s="83" t="s">
        <v>8579</v>
      </c>
    </row>
    <row r="1542" spans="1:26" x14ac:dyDescent="0.25">
      <c r="A1542" s="62" t="s">
        <v>834</v>
      </c>
      <c r="B1542" s="62" t="s">
        <v>2218</v>
      </c>
      <c r="C1542" s="63"/>
      <c r="D1542" s="64"/>
      <c r="E1542" s="65"/>
      <c r="F1542" s="66"/>
      <c r="G1542" s="63"/>
      <c r="H1542" s="67"/>
      <c r="I1542" s="68"/>
      <c r="J1542" s="68"/>
      <c r="K1542" s="34"/>
      <c r="L1542" s="75">
        <v>1542</v>
      </c>
      <c r="M15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42" s="70"/>
      <c r="O1542" s="77" t="s">
        <v>2367</v>
      </c>
      <c r="P1542" s="79">
        <v>44067.722997685189</v>
      </c>
      <c r="Q1542" s="77" t="s">
        <v>3061</v>
      </c>
      <c r="R1542" s="80" t="s">
        <v>3992</v>
      </c>
      <c r="S1542" s="77" t="s">
        <v>4267</v>
      </c>
      <c r="T1542" s="77"/>
      <c r="U1542" s="79">
        <v>44067.722997685189</v>
      </c>
      <c r="V1542" s="80" t="s">
        <v>5132</v>
      </c>
      <c r="W1542" s="77"/>
      <c r="X1542" s="77"/>
      <c r="Y1542" s="83" t="s">
        <v>7132</v>
      </c>
      <c r="Z1542" s="83" t="s">
        <v>8579</v>
      </c>
    </row>
    <row r="1543" spans="1:26" x14ac:dyDescent="0.25">
      <c r="A1543" s="62" t="s">
        <v>834</v>
      </c>
      <c r="B1543" s="62" t="s">
        <v>2219</v>
      </c>
      <c r="C1543" s="63"/>
      <c r="D1543" s="64"/>
      <c r="E1543" s="65"/>
      <c r="F1543" s="66"/>
      <c r="G1543" s="63"/>
      <c r="H1543" s="67"/>
      <c r="I1543" s="68"/>
      <c r="J1543" s="68"/>
      <c r="K1543" s="34"/>
      <c r="L1543" s="75">
        <v>1543</v>
      </c>
      <c r="M15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43" s="70"/>
      <c r="O1543" s="77" t="s">
        <v>2366</v>
      </c>
      <c r="P1543" s="79">
        <v>44067.717199074075</v>
      </c>
      <c r="Q1543" s="77" t="s">
        <v>3060</v>
      </c>
      <c r="R1543" s="80" t="s">
        <v>3991</v>
      </c>
      <c r="S1543" s="77" t="s">
        <v>4267</v>
      </c>
      <c r="T1543" s="77"/>
      <c r="U1543" s="79">
        <v>44067.717199074075</v>
      </c>
      <c r="V1543" s="80" t="s">
        <v>5131</v>
      </c>
      <c r="W1543" s="77"/>
      <c r="X1543" s="77"/>
      <c r="Y1543" s="83" t="s">
        <v>7131</v>
      </c>
      <c r="Z1543" s="83" t="s">
        <v>8578</v>
      </c>
    </row>
    <row r="1544" spans="1:26" x14ac:dyDescent="0.25">
      <c r="A1544" s="62" t="s">
        <v>834</v>
      </c>
      <c r="B1544" s="62" t="s">
        <v>2219</v>
      </c>
      <c r="C1544" s="63"/>
      <c r="D1544" s="64"/>
      <c r="E1544" s="65"/>
      <c r="F1544" s="66"/>
      <c r="G1544" s="63"/>
      <c r="H1544" s="67"/>
      <c r="I1544" s="68"/>
      <c r="J1544" s="68"/>
      <c r="K1544" s="34"/>
      <c r="L1544" s="75">
        <v>1544</v>
      </c>
      <c r="M15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44" s="70"/>
      <c r="O1544" s="77" t="s">
        <v>2366</v>
      </c>
      <c r="P1544" s="79">
        <v>44067.722997685189</v>
      </c>
      <c r="Q1544" s="77" t="s">
        <v>3061</v>
      </c>
      <c r="R1544" s="80" t="s">
        <v>3992</v>
      </c>
      <c r="S1544" s="77" t="s">
        <v>4267</v>
      </c>
      <c r="T1544" s="77"/>
      <c r="U1544" s="79">
        <v>44067.722997685189</v>
      </c>
      <c r="V1544" s="80" t="s">
        <v>5132</v>
      </c>
      <c r="W1544" s="77"/>
      <c r="X1544" s="77"/>
      <c r="Y1544" s="83" t="s">
        <v>7132</v>
      </c>
      <c r="Z1544" s="83" t="s">
        <v>8579</v>
      </c>
    </row>
    <row r="1545" spans="1:26" x14ac:dyDescent="0.25">
      <c r="A1545" s="62" t="s">
        <v>731</v>
      </c>
      <c r="B1545" s="62" t="s">
        <v>2072</v>
      </c>
      <c r="C1545" s="63"/>
      <c r="D1545" s="64"/>
      <c r="E1545" s="65"/>
      <c r="F1545" s="66"/>
      <c r="G1545" s="63"/>
      <c r="H1545" s="67"/>
      <c r="I1545" s="68"/>
      <c r="J1545" s="68"/>
      <c r="K1545" s="34"/>
      <c r="L1545" s="75">
        <v>1545</v>
      </c>
      <c r="M15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45" s="70"/>
      <c r="O1545" s="77" t="s">
        <v>2367</v>
      </c>
      <c r="P1545" s="79">
        <v>44067.874490740738</v>
      </c>
      <c r="Q1545" s="77" t="s">
        <v>2910</v>
      </c>
      <c r="R1545" s="80" t="s">
        <v>3867</v>
      </c>
      <c r="S1545" s="77" t="s">
        <v>4267</v>
      </c>
      <c r="T1545" s="77"/>
      <c r="U1545" s="79">
        <v>44067.874490740738</v>
      </c>
      <c r="V1545" s="80" t="s">
        <v>4980</v>
      </c>
      <c r="W1545" s="77"/>
      <c r="X1545" s="77"/>
      <c r="Y1545" s="83" t="s">
        <v>6980</v>
      </c>
      <c r="Z1545" s="83" t="s">
        <v>8504</v>
      </c>
    </row>
    <row r="1546" spans="1:26" x14ac:dyDescent="0.25">
      <c r="A1546" s="62" t="s">
        <v>731</v>
      </c>
      <c r="B1546" s="62" t="s">
        <v>2072</v>
      </c>
      <c r="C1546" s="63"/>
      <c r="D1546" s="64"/>
      <c r="E1546" s="65"/>
      <c r="F1546" s="66"/>
      <c r="G1546" s="63"/>
      <c r="H1546" s="67"/>
      <c r="I1546" s="68"/>
      <c r="J1546" s="68"/>
      <c r="K1546" s="34"/>
      <c r="L1546" s="75">
        <v>1546</v>
      </c>
      <c r="M15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46" s="70"/>
      <c r="O1546" s="77" t="s">
        <v>2367</v>
      </c>
      <c r="P1546" s="79">
        <v>44067.8746875</v>
      </c>
      <c r="Q1546" s="77" t="s">
        <v>2911</v>
      </c>
      <c r="R1546" s="80" t="s">
        <v>3868</v>
      </c>
      <c r="S1546" s="77" t="s">
        <v>4267</v>
      </c>
      <c r="T1546" s="77"/>
      <c r="U1546" s="79">
        <v>44067.8746875</v>
      </c>
      <c r="V1546" s="80" t="s">
        <v>4981</v>
      </c>
      <c r="W1546" s="77"/>
      <c r="X1546" s="77"/>
      <c r="Y1546" s="83" t="s">
        <v>6981</v>
      </c>
      <c r="Z1546" s="83" t="s">
        <v>8505</v>
      </c>
    </row>
    <row r="1547" spans="1:26" x14ac:dyDescent="0.25">
      <c r="A1547" s="62" t="s">
        <v>834</v>
      </c>
      <c r="B1547" s="62" t="s">
        <v>731</v>
      </c>
      <c r="C1547" s="63"/>
      <c r="D1547" s="64"/>
      <c r="E1547" s="65"/>
      <c r="F1547" s="66"/>
      <c r="G1547" s="63"/>
      <c r="H1547" s="67"/>
      <c r="I1547" s="68"/>
      <c r="J1547" s="68"/>
      <c r="K1547" s="34"/>
      <c r="L1547" s="75">
        <v>1547</v>
      </c>
      <c r="M15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47" s="70"/>
      <c r="O1547" s="77" t="s">
        <v>2367</v>
      </c>
      <c r="P1547" s="79">
        <v>44067.717106481483</v>
      </c>
      <c r="Q1547" s="77" t="s">
        <v>3062</v>
      </c>
      <c r="R1547" s="80" t="s">
        <v>3993</v>
      </c>
      <c r="S1547" s="77" t="s">
        <v>4267</v>
      </c>
      <c r="T1547" s="77"/>
      <c r="U1547" s="79">
        <v>44067.717106481483</v>
      </c>
      <c r="V1547" s="80" t="s">
        <v>5133</v>
      </c>
      <c r="W1547" s="77"/>
      <c r="X1547" s="77"/>
      <c r="Y1547" s="83" t="s">
        <v>7133</v>
      </c>
      <c r="Z1547" s="83" t="s">
        <v>8580</v>
      </c>
    </row>
    <row r="1548" spans="1:26" x14ac:dyDescent="0.25">
      <c r="A1548" s="62" t="s">
        <v>834</v>
      </c>
      <c r="B1548" s="62" t="s">
        <v>731</v>
      </c>
      <c r="C1548" s="63"/>
      <c r="D1548" s="64"/>
      <c r="E1548" s="65"/>
      <c r="F1548" s="66"/>
      <c r="G1548" s="63"/>
      <c r="H1548" s="67"/>
      <c r="I1548" s="68"/>
      <c r="J1548" s="68"/>
      <c r="K1548" s="34"/>
      <c r="L1548" s="75">
        <v>1548</v>
      </c>
      <c r="M15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48" s="70"/>
      <c r="O1548" s="77" t="s">
        <v>2367</v>
      </c>
      <c r="P1548" s="79">
        <v>44067.723402777781</v>
      </c>
      <c r="Q1548" s="77" t="s">
        <v>3063</v>
      </c>
      <c r="R1548" s="80" t="s">
        <v>3994</v>
      </c>
      <c r="S1548" s="77" t="s">
        <v>4267</v>
      </c>
      <c r="T1548" s="77"/>
      <c r="U1548" s="79">
        <v>44067.723402777781</v>
      </c>
      <c r="V1548" s="80" t="s">
        <v>5134</v>
      </c>
      <c r="W1548" s="77"/>
      <c r="X1548" s="77"/>
      <c r="Y1548" s="83" t="s">
        <v>7134</v>
      </c>
      <c r="Z1548" s="83" t="s">
        <v>8581</v>
      </c>
    </row>
    <row r="1549" spans="1:26" x14ac:dyDescent="0.25">
      <c r="A1549" s="62" t="s">
        <v>834</v>
      </c>
      <c r="B1549" s="62" t="s">
        <v>2220</v>
      </c>
      <c r="C1549" s="63"/>
      <c r="D1549" s="64"/>
      <c r="E1549" s="65"/>
      <c r="F1549" s="66"/>
      <c r="G1549" s="63"/>
      <c r="H1549" s="67"/>
      <c r="I1549" s="68"/>
      <c r="J1549" s="68"/>
      <c r="K1549" s="34"/>
      <c r="L1549" s="75">
        <v>1549</v>
      </c>
      <c r="M15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49" s="70"/>
      <c r="O1549" s="77" t="s">
        <v>2367</v>
      </c>
      <c r="P1549" s="79">
        <v>44067.717106481483</v>
      </c>
      <c r="Q1549" s="77" t="s">
        <v>3062</v>
      </c>
      <c r="R1549" s="80" t="s">
        <v>3993</v>
      </c>
      <c r="S1549" s="77" t="s">
        <v>4267</v>
      </c>
      <c r="T1549" s="77"/>
      <c r="U1549" s="79">
        <v>44067.717106481483</v>
      </c>
      <c r="V1549" s="80" t="s">
        <v>5133</v>
      </c>
      <c r="W1549" s="77"/>
      <c r="X1549" s="77"/>
      <c r="Y1549" s="83" t="s">
        <v>7133</v>
      </c>
      <c r="Z1549" s="83" t="s">
        <v>8580</v>
      </c>
    </row>
    <row r="1550" spans="1:26" x14ac:dyDescent="0.25">
      <c r="A1550" s="62" t="s">
        <v>834</v>
      </c>
      <c r="B1550" s="62" t="s">
        <v>2220</v>
      </c>
      <c r="C1550" s="63"/>
      <c r="D1550" s="64"/>
      <c r="E1550" s="65"/>
      <c r="F1550" s="66"/>
      <c r="G1550" s="63"/>
      <c r="H1550" s="67"/>
      <c r="I1550" s="68"/>
      <c r="J1550" s="68"/>
      <c r="K1550" s="34"/>
      <c r="L1550" s="75">
        <v>1550</v>
      </c>
      <c r="M15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50" s="70"/>
      <c r="O1550" s="77" t="s">
        <v>2367</v>
      </c>
      <c r="P1550" s="79">
        <v>44067.723402777781</v>
      </c>
      <c r="Q1550" s="77" t="s">
        <v>3063</v>
      </c>
      <c r="R1550" s="80" t="s">
        <v>3994</v>
      </c>
      <c r="S1550" s="77" t="s">
        <v>4267</v>
      </c>
      <c r="T1550" s="77"/>
      <c r="U1550" s="79">
        <v>44067.723402777781</v>
      </c>
      <c r="V1550" s="80" t="s">
        <v>5134</v>
      </c>
      <c r="W1550" s="77"/>
      <c r="X1550" s="77"/>
      <c r="Y1550" s="83" t="s">
        <v>7134</v>
      </c>
      <c r="Z1550" s="83" t="s">
        <v>8581</v>
      </c>
    </row>
    <row r="1551" spans="1:26" x14ac:dyDescent="0.25">
      <c r="A1551" s="62" t="s">
        <v>834</v>
      </c>
      <c r="B1551" s="62" t="s">
        <v>2221</v>
      </c>
      <c r="C1551" s="63"/>
      <c r="D1551" s="64"/>
      <c r="E1551" s="65"/>
      <c r="F1551" s="66"/>
      <c r="G1551" s="63"/>
      <c r="H1551" s="67"/>
      <c r="I1551" s="68"/>
      <c r="J1551" s="68"/>
      <c r="K1551" s="34"/>
      <c r="L1551" s="75">
        <v>1551</v>
      </c>
      <c r="M15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51" s="70"/>
      <c r="O1551" s="77" t="s">
        <v>2366</v>
      </c>
      <c r="P1551" s="79">
        <v>44067.717106481483</v>
      </c>
      <c r="Q1551" s="77" t="s">
        <v>3062</v>
      </c>
      <c r="R1551" s="80" t="s">
        <v>3993</v>
      </c>
      <c r="S1551" s="77" t="s">
        <v>4267</v>
      </c>
      <c r="T1551" s="77"/>
      <c r="U1551" s="79">
        <v>44067.717106481483</v>
      </c>
      <c r="V1551" s="80" t="s">
        <v>5133</v>
      </c>
      <c r="W1551" s="77"/>
      <c r="X1551" s="77"/>
      <c r="Y1551" s="83" t="s">
        <v>7133</v>
      </c>
      <c r="Z1551" s="83" t="s">
        <v>8580</v>
      </c>
    </row>
    <row r="1552" spans="1:26" x14ac:dyDescent="0.25">
      <c r="A1552" s="62" t="s">
        <v>834</v>
      </c>
      <c r="B1552" s="62" t="s">
        <v>2221</v>
      </c>
      <c r="C1552" s="63"/>
      <c r="D1552" s="64"/>
      <c r="E1552" s="65"/>
      <c r="F1552" s="66"/>
      <c r="G1552" s="63"/>
      <c r="H1552" s="67"/>
      <c r="I1552" s="68"/>
      <c r="J1552" s="68"/>
      <c r="K1552" s="34"/>
      <c r="L1552" s="75">
        <v>1552</v>
      </c>
      <c r="M15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52" s="70"/>
      <c r="O1552" s="77" t="s">
        <v>2366</v>
      </c>
      <c r="P1552" s="79">
        <v>44067.723402777781</v>
      </c>
      <c r="Q1552" s="77" t="s">
        <v>3063</v>
      </c>
      <c r="R1552" s="80" t="s">
        <v>3994</v>
      </c>
      <c r="S1552" s="77" t="s">
        <v>4267</v>
      </c>
      <c r="T1552" s="77"/>
      <c r="U1552" s="79">
        <v>44067.723402777781</v>
      </c>
      <c r="V1552" s="80" t="s">
        <v>5134</v>
      </c>
      <c r="W1552" s="77"/>
      <c r="X1552" s="77"/>
      <c r="Y1552" s="83" t="s">
        <v>7134</v>
      </c>
      <c r="Z1552" s="83" t="s">
        <v>8581</v>
      </c>
    </row>
    <row r="1553" spans="1:26" x14ac:dyDescent="0.25">
      <c r="A1553" s="62" t="s">
        <v>834</v>
      </c>
      <c r="B1553" s="62" t="s">
        <v>2222</v>
      </c>
      <c r="C1553" s="63"/>
      <c r="D1553" s="64"/>
      <c r="E1553" s="65"/>
      <c r="F1553" s="66"/>
      <c r="G1553" s="63"/>
      <c r="H1553" s="67"/>
      <c r="I1553" s="68"/>
      <c r="J1553" s="68"/>
      <c r="K1553" s="34"/>
      <c r="L1553" s="75">
        <v>1553</v>
      </c>
      <c r="M15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53" s="70"/>
      <c r="O1553" s="77" t="s">
        <v>2366</v>
      </c>
      <c r="P1553" s="79">
        <v>44067.723101851851</v>
      </c>
      <c r="Q1553" s="77" t="s">
        <v>3064</v>
      </c>
      <c r="R1553" s="80" t="s">
        <v>3995</v>
      </c>
      <c r="S1553" s="77" t="s">
        <v>4267</v>
      </c>
      <c r="T1553" s="77"/>
      <c r="U1553" s="79">
        <v>44067.723101851851</v>
      </c>
      <c r="V1553" s="80" t="s">
        <v>5135</v>
      </c>
      <c r="W1553" s="77"/>
      <c r="X1553" s="77"/>
      <c r="Y1553" s="83" t="s">
        <v>7135</v>
      </c>
      <c r="Z1553" s="83" t="s">
        <v>8582</v>
      </c>
    </row>
    <row r="1554" spans="1:26" x14ac:dyDescent="0.25">
      <c r="A1554" s="62" t="s">
        <v>834</v>
      </c>
      <c r="B1554" s="62" t="s">
        <v>2222</v>
      </c>
      <c r="C1554" s="63"/>
      <c r="D1554" s="64"/>
      <c r="E1554" s="65"/>
      <c r="F1554" s="66"/>
      <c r="G1554" s="63"/>
      <c r="H1554" s="67"/>
      <c r="I1554" s="68"/>
      <c r="J1554" s="68"/>
      <c r="K1554" s="34"/>
      <c r="L1554" s="75">
        <v>1554</v>
      </c>
      <c r="M15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54" s="70"/>
      <c r="O1554" s="77" t="s">
        <v>2367</v>
      </c>
      <c r="P1554" s="79">
        <v>44067.723680555559</v>
      </c>
      <c r="Q1554" s="77" t="s">
        <v>3065</v>
      </c>
      <c r="R1554" s="80" t="s">
        <v>3996</v>
      </c>
      <c r="S1554" s="77" t="s">
        <v>4267</v>
      </c>
      <c r="T1554" s="77"/>
      <c r="U1554" s="79">
        <v>44067.723680555559</v>
      </c>
      <c r="V1554" s="80" t="s">
        <v>5136</v>
      </c>
      <c r="W1554" s="77"/>
      <c r="X1554" s="77"/>
      <c r="Y1554" s="83" t="s">
        <v>7136</v>
      </c>
      <c r="Z1554" s="83" t="s">
        <v>8583</v>
      </c>
    </row>
    <row r="1555" spans="1:26" x14ac:dyDescent="0.25">
      <c r="A1555" s="62" t="s">
        <v>834</v>
      </c>
      <c r="B1555" s="62" t="s">
        <v>2222</v>
      </c>
      <c r="C1555" s="63"/>
      <c r="D1555" s="64"/>
      <c r="E1555" s="65"/>
      <c r="F1555" s="66"/>
      <c r="G1555" s="63"/>
      <c r="H1555" s="67"/>
      <c r="I1555" s="68"/>
      <c r="J1555" s="68"/>
      <c r="K1555" s="34"/>
      <c r="L1555" s="75">
        <v>1555</v>
      </c>
      <c r="M15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55" s="70"/>
      <c r="O1555" s="77" t="s">
        <v>2367</v>
      </c>
      <c r="P1555" s="79">
        <v>44067.72619212963</v>
      </c>
      <c r="Q1555" s="77" t="s">
        <v>3066</v>
      </c>
      <c r="R1555" s="80" t="s">
        <v>3997</v>
      </c>
      <c r="S1555" s="77" t="s">
        <v>4267</v>
      </c>
      <c r="T1555" s="77"/>
      <c r="U1555" s="79">
        <v>44067.72619212963</v>
      </c>
      <c r="V1555" s="80" t="s">
        <v>5137</v>
      </c>
      <c r="W1555" s="77"/>
      <c r="X1555" s="77"/>
      <c r="Y1555" s="83" t="s">
        <v>7137</v>
      </c>
      <c r="Z1555" s="83" t="s">
        <v>8584</v>
      </c>
    </row>
    <row r="1556" spans="1:26" x14ac:dyDescent="0.25">
      <c r="A1556" s="62" t="s">
        <v>834</v>
      </c>
      <c r="B1556" s="62" t="s">
        <v>2223</v>
      </c>
      <c r="C1556" s="63"/>
      <c r="D1556" s="64"/>
      <c r="E1556" s="65"/>
      <c r="F1556" s="66"/>
      <c r="G1556" s="63"/>
      <c r="H1556" s="67"/>
      <c r="I1556" s="68"/>
      <c r="J1556" s="68"/>
      <c r="K1556" s="34"/>
      <c r="L1556" s="75">
        <v>1556</v>
      </c>
      <c r="M15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56" s="70"/>
      <c r="O1556" s="77" t="s">
        <v>2367</v>
      </c>
      <c r="P1556" s="79">
        <v>44067.723101851851</v>
      </c>
      <c r="Q1556" s="77" t="s">
        <v>3064</v>
      </c>
      <c r="R1556" s="80" t="s">
        <v>3995</v>
      </c>
      <c r="S1556" s="77" t="s">
        <v>4267</v>
      </c>
      <c r="T1556" s="77"/>
      <c r="U1556" s="79">
        <v>44067.723101851851</v>
      </c>
      <c r="V1556" s="80" t="s">
        <v>5135</v>
      </c>
      <c r="W1556" s="77"/>
      <c r="X1556" s="77"/>
      <c r="Y1556" s="83" t="s">
        <v>7135</v>
      </c>
      <c r="Z1556" s="83" t="s">
        <v>8582</v>
      </c>
    </row>
    <row r="1557" spans="1:26" x14ac:dyDescent="0.25">
      <c r="A1557" s="62" t="s">
        <v>834</v>
      </c>
      <c r="B1557" s="62" t="s">
        <v>2223</v>
      </c>
      <c r="C1557" s="63"/>
      <c r="D1557" s="64"/>
      <c r="E1557" s="65"/>
      <c r="F1557" s="66"/>
      <c r="G1557" s="63"/>
      <c r="H1557" s="67"/>
      <c r="I1557" s="68"/>
      <c r="J1557" s="68"/>
      <c r="K1557" s="34"/>
      <c r="L1557" s="75">
        <v>1557</v>
      </c>
      <c r="M15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57" s="70"/>
      <c r="O1557" s="77" t="s">
        <v>2366</v>
      </c>
      <c r="P1557" s="79">
        <v>44067.723680555559</v>
      </c>
      <c r="Q1557" s="77" t="s">
        <v>3065</v>
      </c>
      <c r="R1557" s="80" t="s">
        <v>3996</v>
      </c>
      <c r="S1557" s="77" t="s">
        <v>4267</v>
      </c>
      <c r="T1557" s="77"/>
      <c r="U1557" s="79">
        <v>44067.723680555559</v>
      </c>
      <c r="V1557" s="80" t="s">
        <v>5136</v>
      </c>
      <c r="W1557" s="77"/>
      <c r="X1557" s="77"/>
      <c r="Y1557" s="83" t="s">
        <v>7136</v>
      </c>
      <c r="Z1557" s="83" t="s">
        <v>8583</v>
      </c>
    </row>
    <row r="1558" spans="1:26" x14ac:dyDescent="0.25">
      <c r="A1558" s="62" t="s">
        <v>834</v>
      </c>
      <c r="B1558" s="62" t="s">
        <v>2223</v>
      </c>
      <c r="C1558" s="63"/>
      <c r="D1558" s="64"/>
      <c r="E1558" s="65"/>
      <c r="F1558" s="66"/>
      <c r="G1558" s="63"/>
      <c r="H1558" s="67"/>
      <c r="I1558" s="68"/>
      <c r="J1558" s="68"/>
      <c r="K1558" s="34"/>
      <c r="L1558" s="75">
        <v>1558</v>
      </c>
      <c r="M15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58" s="70"/>
      <c r="O1558" s="77" t="s">
        <v>2366</v>
      </c>
      <c r="P1558" s="79">
        <v>44067.72619212963</v>
      </c>
      <c r="Q1558" s="77" t="s">
        <v>3066</v>
      </c>
      <c r="R1558" s="80" t="s">
        <v>3997</v>
      </c>
      <c r="S1558" s="77" t="s">
        <v>4267</v>
      </c>
      <c r="T1558" s="77"/>
      <c r="U1558" s="79">
        <v>44067.72619212963</v>
      </c>
      <c r="V1558" s="80" t="s">
        <v>5137</v>
      </c>
      <c r="W1558" s="77"/>
      <c r="X1558" s="77"/>
      <c r="Y1558" s="83" t="s">
        <v>7137</v>
      </c>
      <c r="Z1558" s="83" t="s">
        <v>8584</v>
      </c>
    </row>
    <row r="1559" spans="1:26" x14ac:dyDescent="0.25">
      <c r="A1559" s="62" t="s">
        <v>836</v>
      </c>
      <c r="B1559" s="62" t="s">
        <v>836</v>
      </c>
      <c r="C1559" s="63"/>
      <c r="D1559" s="64"/>
      <c r="E1559" s="65"/>
      <c r="F1559" s="66"/>
      <c r="G1559" s="63"/>
      <c r="H1559" s="67"/>
      <c r="I1559" s="68"/>
      <c r="J1559" s="68"/>
      <c r="K1559" s="34"/>
      <c r="L1559" s="75">
        <v>1559</v>
      </c>
      <c r="M15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59" s="70"/>
      <c r="O1559" s="77" t="s">
        <v>178</v>
      </c>
      <c r="P1559" s="79">
        <v>44067.729641203703</v>
      </c>
      <c r="Q1559" s="77" t="s">
        <v>3067</v>
      </c>
      <c r="R1559" s="80" t="s">
        <v>3998</v>
      </c>
      <c r="S1559" s="77" t="s">
        <v>4267</v>
      </c>
      <c r="T1559" s="77"/>
      <c r="U1559" s="79">
        <v>44067.729641203703</v>
      </c>
      <c r="V1559" s="80" t="s">
        <v>5138</v>
      </c>
      <c r="W1559" s="77"/>
      <c r="X1559" s="77"/>
      <c r="Y1559" s="83" t="s">
        <v>7138</v>
      </c>
      <c r="Z1559" s="83" t="s">
        <v>8585</v>
      </c>
    </row>
    <row r="1560" spans="1:26" x14ac:dyDescent="0.25">
      <c r="A1560" s="62" t="s">
        <v>834</v>
      </c>
      <c r="B1560" s="62" t="s">
        <v>836</v>
      </c>
      <c r="C1560" s="63"/>
      <c r="D1560" s="64"/>
      <c r="E1560" s="65"/>
      <c r="F1560" s="66"/>
      <c r="G1560" s="63"/>
      <c r="H1560" s="67"/>
      <c r="I1560" s="68"/>
      <c r="J1560" s="68"/>
      <c r="K1560" s="34"/>
      <c r="L1560" s="75">
        <v>1560</v>
      </c>
      <c r="M15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60" s="70"/>
      <c r="O1560" s="77" t="s">
        <v>2366</v>
      </c>
      <c r="P1560" s="79">
        <v>44067.726782407408</v>
      </c>
      <c r="Q1560" s="77" t="s">
        <v>3068</v>
      </c>
      <c r="R1560" s="80" t="s">
        <v>3999</v>
      </c>
      <c r="S1560" s="77" t="s">
        <v>4267</v>
      </c>
      <c r="T1560" s="77"/>
      <c r="U1560" s="79">
        <v>44067.726782407408</v>
      </c>
      <c r="V1560" s="80" t="s">
        <v>5139</v>
      </c>
      <c r="W1560" s="77"/>
      <c r="X1560" s="77"/>
      <c r="Y1560" s="83" t="s">
        <v>7139</v>
      </c>
      <c r="Z1560" s="83" t="s">
        <v>8586</v>
      </c>
    </row>
    <row r="1561" spans="1:26" x14ac:dyDescent="0.25">
      <c r="A1561" s="62" t="s">
        <v>834</v>
      </c>
      <c r="B1561" s="62" t="s">
        <v>2224</v>
      </c>
      <c r="C1561" s="63"/>
      <c r="D1561" s="64"/>
      <c r="E1561" s="65"/>
      <c r="F1561" s="66"/>
      <c r="G1561" s="63"/>
      <c r="H1561" s="67"/>
      <c r="I1561" s="68"/>
      <c r="J1561" s="68"/>
      <c r="K1561" s="34"/>
      <c r="L1561" s="75">
        <v>1561</v>
      </c>
      <c r="M15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61" s="70"/>
      <c r="O1561" s="77" t="s">
        <v>2367</v>
      </c>
      <c r="P1561" s="79">
        <v>44068.121157407404</v>
      </c>
      <c r="Q1561" s="77" t="s">
        <v>3069</v>
      </c>
      <c r="R1561" s="80" t="s">
        <v>4000</v>
      </c>
      <c r="S1561" s="77" t="s">
        <v>4267</v>
      </c>
      <c r="T1561" s="77"/>
      <c r="U1561" s="79">
        <v>44068.121157407404</v>
      </c>
      <c r="V1561" s="80" t="s">
        <v>5140</v>
      </c>
      <c r="W1561" s="77"/>
      <c r="X1561" s="77"/>
      <c r="Y1561" s="83" t="s">
        <v>7140</v>
      </c>
      <c r="Z1561" s="83" t="s">
        <v>8587</v>
      </c>
    </row>
    <row r="1562" spans="1:26" x14ac:dyDescent="0.25">
      <c r="A1562" s="62" t="s">
        <v>834</v>
      </c>
      <c r="B1562" s="62" t="s">
        <v>2225</v>
      </c>
      <c r="C1562" s="63"/>
      <c r="D1562" s="64"/>
      <c r="E1562" s="65"/>
      <c r="F1562" s="66"/>
      <c r="G1562" s="63"/>
      <c r="H1562" s="67"/>
      <c r="I1562" s="68"/>
      <c r="J1562" s="68"/>
      <c r="K1562" s="34"/>
      <c r="L1562" s="75">
        <v>1562</v>
      </c>
      <c r="M15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62" s="70"/>
      <c r="O1562" s="77" t="s">
        <v>2366</v>
      </c>
      <c r="P1562" s="79">
        <v>44068.121157407404</v>
      </c>
      <c r="Q1562" s="77" t="s">
        <v>3069</v>
      </c>
      <c r="R1562" s="80" t="s">
        <v>4000</v>
      </c>
      <c r="S1562" s="77" t="s">
        <v>4267</v>
      </c>
      <c r="T1562" s="77"/>
      <c r="U1562" s="79">
        <v>44068.121157407404</v>
      </c>
      <c r="V1562" s="80" t="s">
        <v>5140</v>
      </c>
      <c r="W1562" s="77"/>
      <c r="X1562" s="77"/>
      <c r="Y1562" s="83" t="s">
        <v>7140</v>
      </c>
      <c r="Z1562" s="83" t="s">
        <v>8587</v>
      </c>
    </row>
    <row r="1563" spans="1:26" x14ac:dyDescent="0.25">
      <c r="A1563" s="62" t="s">
        <v>834</v>
      </c>
      <c r="B1563" s="62" t="s">
        <v>2226</v>
      </c>
      <c r="C1563" s="63"/>
      <c r="D1563" s="64"/>
      <c r="E1563" s="65"/>
      <c r="F1563" s="66"/>
      <c r="G1563" s="63"/>
      <c r="H1563" s="67"/>
      <c r="I1563" s="68"/>
      <c r="J1563" s="68"/>
      <c r="K1563" s="34"/>
      <c r="L1563" s="75">
        <v>1563</v>
      </c>
      <c r="M15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63" s="70"/>
      <c r="O1563" s="77" t="s">
        <v>2366</v>
      </c>
      <c r="P1563" s="79">
        <v>44068.123541666668</v>
      </c>
      <c r="Q1563" s="77" t="s">
        <v>3070</v>
      </c>
      <c r="R1563" s="80" t="s">
        <v>4001</v>
      </c>
      <c r="S1563" s="77" t="s">
        <v>4267</v>
      </c>
      <c r="T1563" s="77"/>
      <c r="U1563" s="79">
        <v>44068.123541666668</v>
      </c>
      <c r="V1563" s="80" t="s">
        <v>5141</v>
      </c>
      <c r="W1563" s="77"/>
      <c r="X1563" s="77"/>
      <c r="Y1563" s="83" t="s">
        <v>7141</v>
      </c>
      <c r="Z1563" s="83" t="s">
        <v>8588</v>
      </c>
    </row>
    <row r="1564" spans="1:26" x14ac:dyDescent="0.25">
      <c r="A1564" s="62" t="s">
        <v>834</v>
      </c>
      <c r="B1564" s="62" t="s">
        <v>2227</v>
      </c>
      <c r="C1564" s="63"/>
      <c r="D1564" s="64"/>
      <c r="E1564" s="65"/>
      <c r="F1564" s="66"/>
      <c r="G1564" s="63"/>
      <c r="H1564" s="67"/>
      <c r="I1564" s="68"/>
      <c r="J1564" s="68"/>
      <c r="K1564" s="34"/>
      <c r="L1564" s="75">
        <v>1564</v>
      </c>
      <c r="M15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64" s="70"/>
      <c r="O1564" s="77" t="s">
        <v>2366</v>
      </c>
      <c r="P1564" s="79">
        <v>44068.123807870368</v>
      </c>
      <c r="Q1564" s="77" t="s">
        <v>3071</v>
      </c>
      <c r="R1564" s="80" t="s">
        <v>4002</v>
      </c>
      <c r="S1564" s="77" t="s">
        <v>4267</v>
      </c>
      <c r="T1564" s="77"/>
      <c r="U1564" s="79">
        <v>44068.123807870368</v>
      </c>
      <c r="V1564" s="80" t="s">
        <v>5142</v>
      </c>
      <c r="W1564" s="77"/>
      <c r="X1564" s="77"/>
      <c r="Y1564" s="83" t="s">
        <v>7142</v>
      </c>
      <c r="Z1564" s="83" t="s">
        <v>8589</v>
      </c>
    </row>
    <row r="1565" spans="1:26" x14ac:dyDescent="0.25">
      <c r="A1565" s="62" t="s">
        <v>834</v>
      </c>
      <c r="B1565" s="62" t="s">
        <v>2152</v>
      </c>
      <c r="C1565" s="63"/>
      <c r="D1565" s="64"/>
      <c r="E1565" s="65"/>
      <c r="F1565" s="66"/>
      <c r="G1565" s="63"/>
      <c r="H1565" s="67"/>
      <c r="I1565" s="68"/>
      <c r="J1565" s="68"/>
      <c r="K1565" s="34"/>
      <c r="L1565" s="75">
        <v>1565</v>
      </c>
      <c r="M15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65" s="70"/>
      <c r="O1565" s="77" t="s">
        <v>2366</v>
      </c>
      <c r="P1565" s="79">
        <v>44068.124178240738</v>
      </c>
      <c r="Q1565" s="77" t="s">
        <v>3072</v>
      </c>
      <c r="R1565" s="80" t="s">
        <v>4003</v>
      </c>
      <c r="S1565" s="77" t="s">
        <v>4267</v>
      </c>
      <c r="T1565" s="77"/>
      <c r="U1565" s="79">
        <v>44068.124178240738</v>
      </c>
      <c r="V1565" s="80" t="s">
        <v>5143</v>
      </c>
      <c r="W1565" s="77"/>
      <c r="X1565" s="77"/>
      <c r="Y1565" s="83" t="s">
        <v>7143</v>
      </c>
      <c r="Z1565" s="83" t="s">
        <v>8590</v>
      </c>
    </row>
    <row r="1566" spans="1:26" x14ac:dyDescent="0.25">
      <c r="A1566" s="62" t="s">
        <v>834</v>
      </c>
      <c r="B1566" s="62" t="s">
        <v>2228</v>
      </c>
      <c r="C1566" s="63"/>
      <c r="D1566" s="64"/>
      <c r="E1566" s="65"/>
      <c r="F1566" s="66"/>
      <c r="G1566" s="63"/>
      <c r="H1566" s="67"/>
      <c r="I1566" s="68"/>
      <c r="J1566" s="68"/>
      <c r="K1566" s="34"/>
      <c r="L1566" s="75">
        <v>1566</v>
      </c>
      <c r="M15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66" s="70"/>
      <c r="O1566" s="77" t="s">
        <v>2366</v>
      </c>
      <c r="P1566" s="79">
        <v>44068.97483796296</v>
      </c>
      <c r="Q1566" s="77" t="s">
        <v>3073</v>
      </c>
      <c r="R1566" s="80" t="s">
        <v>4004</v>
      </c>
      <c r="S1566" s="77" t="s">
        <v>4267</v>
      </c>
      <c r="T1566" s="77"/>
      <c r="U1566" s="79">
        <v>44068.97483796296</v>
      </c>
      <c r="V1566" s="80" t="s">
        <v>5144</v>
      </c>
      <c r="W1566" s="77"/>
      <c r="X1566" s="77"/>
      <c r="Y1566" s="83" t="s">
        <v>7144</v>
      </c>
      <c r="Z1566" s="83" t="s">
        <v>8591</v>
      </c>
    </row>
    <row r="1567" spans="1:26" x14ac:dyDescent="0.25">
      <c r="A1567" s="62" t="s">
        <v>834</v>
      </c>
      <c r="B1567" s="62" t="s">
        <v>2228</v>
      </c>
      <c r="C1567" s="63"/>
      <c r="D1567" s="64"/>
      <c r="E1567" s="65"/>
      <c r="F1567" s="66"/>
      <c r="G1567" s="63"/>
      <c r="H1567" s="67"/>
      <c r="I1567" s="68"/>
      <c r="J1567" s="68"/>
      <c r="K1567" s="34"/>
      <c r="L1567" s="75">
        <v>1567</v>
      </c>
      <c r="M15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67" s="70"/>
      <c r="O1567" s="77" t="s">
        <v>2366</v>
      </c>
      <c r="P1567" s="79">
        <v>44068.975034722222</v>
      </c>
      <c r="Q1567" s="77" t="s">
        <v>3074</v>
      </c>
      <c r="R1567" s="80" t="s">
        <v>4005</v>
      </c>
      <c r="S1567" s="77" t="s">
        <v>4267</v>
      </c>
      <c r="T1567" s="77"/>
      <c r="U1567" s="79">
        <v>44068.975034722222</v>
      </c>
      <c r="V1567" s="80" t="s">
        <v>5145</v>
      </c>
      <c r="W1567" s="77"/>
      <c r="X1567" s="77"/>
      <c r="Y1567" s="83" t="s">
        <v>7145</v>
      </c>
      <c r="Z1567" s="83" t="s">
        <v>8592</v>
      </c>
    </row>
    <row r="1568" spans="1:26" x14ac:dyDescent="0.25">
      <c r="A1568" s="62" t="s">
        <v>834</v>
      </c>
      <c r="B1568" s="62" t="s">
        <v>2229</v>
      </c>
      <c r="C1568" s="63"/>
      <c r="D1568" s="64"/>
      <c r="E1568" s="65"/>
      <c r="F1568" s="66"/>
      <c r="G1568" s="63"/>
      <c r="H1568" s="67"/>
      <c r="I1568" s="68"/>
      <c r="J1568" s="68"/>
      <c r="K1568" s="34"/>
      <c r="L1568" s="75">
        <v>1568</v>
      </c>
      <c r="M15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68" s="70"/>
      <c r="O1568" s="77" t="s">
        <v>2366</v>
      </c>
      <c r="P1568" s="79">
        <v>44068.977442129632</v>
      </c>
      <c r="Q1568" s="77" t="s">
        <v>3075</v>
      </c>
      <c r="R1568" s="80" t="s">
        <v>4006</v>
      </c>
      <c r="S1568" s="77" t="s">
        <v>4267</v>
      </c>
      <c r="T1568" s="77"/>
      <c r="U1568" s="79">
        <v>44068.977442129632</v>
      </c>
      <c r="V1568" s="80" t="s">
        <v>5146</v>
      </c>
      <c r="W1568" s="77"/>
      <c r="X1568" s="77"/>
      <c r="Y1568" s="83" t="s">
        <v>7146</v>
      </c>
      <c r="Z1568" s="83" t="s">
        <v>8593</v>
      </c>
    </row>
    <row r="1569" spans="1:26" x14ac:dyDescent="0.25">
      <c r="A1569" s="62" t="s">
        <v>834</v>
      </c>
      <c r="B1569" s="62" t="s">
        <v>2201</v>
      </c>
      <c r="C1569" s="63"/>
      <c r="D1569" s="64"/>
      <c r="E1569" s="65"/>
      <c r="F1569" s="66"/>
      <c r="G1569" s="63"/>
      <c r="H1569" s="67"/>
      <c r="I1569" s="68"/>
      <c r="J1569" s="68"/>
      <c r="K1569" s="34"/>
      <c r="L1569" s="75">
        <v>1569</v>
      </c>
      <c r="M15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69" s="70"/>
      <c r="O1569" s="77" t="s">
        <v>2366</v>
      </c>
      <c r="P1569" s="79">
        <v>44068.977592592593</v>
      </c>
      <c r="Q1569" s="77" t="s">
        <v>3076</v>
      </c>
      <c r="R1569" s="80" t="s">
        <v>4007</v>
      </c>
      <c r="S1569" s="77" t="s">
        <v>4267</v>
      </c>
      <c r="T1569" s="77"/>
      <c r="U1569" s="79">
        <v>44068.977592592593</v>
      </c>
      <c r="V1569" s="80" t="s">
        <v>5147</v>
      </c>
      <c r="W1569" s="77"/>
      <c r="X1569" s="77"/>
      <c r="Y1569" s="83" t="s">
        <v>7147</v>
      </c>
      <c r="Z1569" s="83" t="s">
        <v>8594</v>
      </c>
    </row>
    <row r="1570" spans="1:26" x14ac:dyDescent="0.25">
      <c r="A1570" s="62" t="s">
        <v>834</v>
      </c>
      <c r="B1570" s="62" t="s">
        <v>2201</v>
      </c>
      <c r="C1570" s="63"/>
      <c r="D1570" s="64"/>
      <c r="E1570" s="65"/>
      <c r="F1570" s="66"/>
      <c r="G1570" s="63"/>
      <c r="H1570" s="67"/>
      <c r="I1570" s="68"/>
      <c r="J1570" s="68"/>
      <c r="K1570" s="34"/>
      <c r="L1570" s="75">
        <v>1570</v>
      </c>
      <c r="M15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70" s="70"/>
      <c r="O1570" s="77" t="s">
        <v>2366</v>
      </c>
      <c r="P1570" s="79">
        <v>44068.978449074071</v>
      </c>
      <c r="Q1570" s="77" t="s">
        <v>3077</v>
      </c>
      <c r="R1570" s="80" t="s">
        <v>4008</v>
      </c>
      <c r="S1570" s="77" t="s">
        <v>4267</v>
      </c>
      <c r="T1570" s="77"/>
      <c r="U1570" s="79">
        <v>44068.978449074071</v>
      </c>
      <c r="V1570" s="80" t="s">
        <v>5148</v>
      </c>
      <c r="W1570" s="77"/>
      <c r="X1570" s="77"/>
      <c r="Y1570" s="83" t="s">
        <v>7148</v>
      </c>
      <c r="Z1570" s="83" t="s">
        <v>8595</v>
      </c>
    </row>
    <row r="1571" spans="1:26" x14ac:dyDescent="0.25">
      <c r="A1571" s="62" t="s">
        <v>834</v>
      </c>
      <c r="B1571" s="62" t="s">
        <v>2230</v>
      </c>
      <c r="C1571" s="63"/>
      <c r="D1571" s="64"/>
      <c r="E1571" s="65"/>
      <c r="F1571" s="66"/>
      <c r="G1571" s="63"/>
      <c r="H1571" s="67"/>
      <c r="I1571" s="68"/>
      <c r="J1571" s="68"/>
      <c r="K1571" s="34"/>
      <c r="L1571" s="75">
        <v>1571</v>
      </c>
      <c r="M15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71" s="70"/>
      <c r="O1571" s="77" t="s">
        <v>2366</v>
      </c>
      <c r="P1571" s="79">
        <v>44069.014189814814</v>
      </c>
      <c r="Q1571" s="77" t="s">
        <v>3078</v>
      </c>
      <c r="R1571" s="80" t="s">
        <v>4009</v>
      </c>
      <c r="S1571" s="77" t="s">
        <v>4267</v>
      </c>
      <c r="T1571" s="77"/>
      <c r="U1571" s="79">
        <v>44069.014189814814</v>
      </c>
      <c r="V1571" s="80" t="s">
        <v>5149</v>
      </c>
      <c r="W1571" s="77"/>
      <c r="X1571" s="77"/>
      <c r="Y1571" s="83" t="s">
        <v>7149</v>
      </c>
      <c r="Z1571" s="83" t="s">
        <v>8596</v>
      </c>
    </row>
    <row r="1572" spans="1:26" x14ac:dyDescent="0.25">
      <c r="A1572" s="62" t="s">
        <v>834</v>
      </c>
      <c r="B1572" s="62" t="s">
        <v>2072</v>
      </c>
      <c r="C1572" s="63"/>
      <c r="D1572" s="64"/>
      <c r="E1572" s="65"/>
      <c r="F1572" s="66"/>
      <c r="G1572" s="63"/>
      <c r="H1572" s="67"/>
      <c r="I1572" s="68"/>
      <c r="J1572" s="68"/>
      <c r="K1572" s="34"/>
      <c r="L1572" s="75">
        <v>1572</v>
      </c>
      <c r="M15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72" s="70"/>
      <c r="O1572" s="77" t="s">
        <v>2367</v>
      </c>
      <c r="P1572" s="79">
        <v>44067.678796296299</v>
      </c>
      <c r="Q1572" s="77" t="s">
        <v>3054</v>
      </c>
      <c r="R1572" s="80" t="s">
        <v>3985</v>
      </c>
      <c r="S1572" s="77" t="s">
        <v>4267</v>
      </c>
      <c r="T1572" s="77"/>
      <c r="U1572" s="79">
        <v>44067.678796296299</v>
      </c>
      <c r="V1572" s="80" t="s">
        <v>5125</v>
      </c>
      <c r="W1572" s="77"/>
      <c r="X1572" s="77"/>
      <c r="Y1572" s="83" t="s">
        <v>7125</v>
      </c>
      <c r="Z1572" s="83" t="s">
        <v>8573</v>
      </c>
    </row>
    <row r="1573" spans="1:26" x14ac:dyDescent="0.25">
      <c r="A1573" s="62" t="s">
        <v>834</v>
      </c>
      <c r="B1573" s="62" t="s">
        <v>2072</v>
      </c>
      <c r="C1573" s="63"/>
      <c r="D1573" s="64"/>
      <c r="E1573" s="65"/>
      <c r="F1573" s="66"/>
      <c r="G1573" s="63"/>
      <c r="H1573" s="67"/>
      <c r="I1573" s="68"/>
      <c r="J1573" s="68"/>
      <c r="K1573" s="34"/>
      <c r="L1573" s="75">
        <v>1573</v>
      </c>
      <c r="M15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73" s="70"/>
      <c r="O1573" s="77" t="s">
        <v>2367</v>
      </c>
      <c r="P1573" s="79">
        <v>44067.679085648146</v>
      </c>
      <c r="Q1573" s="77" t="s">
        <v>3057</v>
      </c>
      <c r="R1573" s="80" t="s">
        <v>3988</v>
      </c>
      <c r="S1573" s="77" t="s">
        <v>4267</v>
      </c>
      <c r="T1573" s="77"/>
      <c r="U1573" s="79">
        <v>44067.679085648146</v>
      </c>
      <c r="V1573" s="80" t="s">
        <v>5128</v>
      </c>
      <c r="W1573" s="77"/>
      <c r="X1573" s="77"/>
      <c r="Y1573" s="83" t="s">
        <v>7128</v>
      </c>
      <c r="Z1573" s="83" t="s">
        <v>8575</v>
      </c>
    </row>
    <row r="1574" spans="1:26" x14ac:dyDescent="0.25">
      <c r="A1574" s="62" t="s">
        <v>834</v>
      </c>
      <c r="B1574" s="62" t="s">
        <v>2072</v>
      </c>
      <c r="C1574" s="63"/>
      <c r="D1574" s="64"/>
      <c r="E1574" s="65"/>
      <c r="F1574" s="66"/>
      <c r="G1574" s="63"/>
      <c r="H1574" s="67"/>
      <c r="I1574" s="68"/>
      <c r="J1574" s="68"/>
      <c r="K1574" s="34"/>
      <c r="L1574" s="75">
        <v>1574</v>
      </c>
      <c r="M15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74" s="70"/>
      <c r="O1574" s="77" t="s">
        <v>2367</v>
      </c>
      <c r="P1574" s="79">
        <v>44067.684756944444</v>
      </c>
      <c r="Q1574" s="77" t="s">
        <v>3055</v>
      </c>
      <c r="R1574" s="80" t="s">
        <v>3986</v>
      </c>
      <c r="S1574" s="77" t="s">
        <v>4267</v>
      </c>
      <c r="T1574" s="77"/>
      <c r="U1574" s="79">
        <v>44067.684756944444</v>
      </c>
      <c r="V1574" s="80" t="s">
        <v>5126</v>
      </c>
      <c r="W1574" s="77"/>
      <c r="X1574" s="77"/>
      <c r="Y1574" s="83" t="s">
        <v>7126</v>
      </c>
      <c r="Z1574" s="83" t="s">
        <v>8574</v>
      </c>
    </row>
    <row r="1575" spans="1:26" x14ac:dyDescent="0.25">
      <c r="A1575" s="62" t="s">
        <v>834</v>
      </c>
      <c r="B1575" s="62" t="s">
        <v>2072</v>
      </c>
      <c r="C1575" s="63"/>
      <c r="D1575" s="64"/>
      <c r="E1575" s="65"/>
      <c r="F1575" s="66"/>
      <c r="G1575" s="63"/>
      <c r="H1575" s="67"/>
      <c r="I1575" s="68"/>
      <c r="J1575" s="68"/>
      <c r="K1575" s="34"/>
      <c r="L1575" s="75">
        <v>1575</v>
      </c>
      <c r="M15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75" s="70"/>
      <c r="O1575" s="77" t="s">
        <v>2367</v>
      </c>
      <c r="P1575" s="79">
        <v>44067.685243055559</v>
      </c>
      <c r="Q1575" s="77" t="s">
        <v>3058</v>
      </c>
      <c r="R1575" s="80" t="s">
        <v>3989</v>
      </c>
      <c r="S1575" s="77" t="s">
        <v>4267</v>
      </c>
      <c r="T1575" s="77"/>
      <c r="U1575" s="79">
        <v>44067.685243055559</v>
      </c>
      <c r="V1575" s="80" t="s">
        <v>5129</v>
      </c>
      <c r="W1575" s="77"/>
      <c r="X1575" s="77"/>
      <c r="Y1575" s="83" t="s">
        <v>7129</v>
      </c>
      <c r="Z1575" s="83" t="s">
        <v>8576</v>
      </c>
    </row>
    <row r="1576" spans="1:26" x14ac:dyDescent="0.25">
      <c r="A1576" s="62" t="s">
        <v>834</v>
      </c>
      <c r="B1576" s="62" t="s">
        <v>2072</v>
      </c>
      <c r="C1576" s="63"/>
      <c r="D1576" s="64"/>
      <c r="E1576" s="65"/>
      <c r="F1576" s="66"/>
      <c r="G1576" s="63"/>
      <c r="H1576" s="67"/>
      <c r="I1576" s="68"/>
      <c r="J1576" s="68"/>
      <c r="K1576" s="34"/>
      <c r="L1576" s="75">
        <v>1576</v>
      </c>
      <c r="M15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76" s="70"/>
      <c r="O1576" s="77" t="s">
        <v>2367</v>
      </c>
      <c r="P1576" s="79">
        <v>44067.717106481483</v>
      </c>
      <c r="Q1576" s="77" t="s">
        <v>3062</v>
      </c>
      <c r="R1576" s="80" t="s">
        <v>3993</v>
      </c>
      <c r="S1576" s="77" t="s">
        <v>4267</v>
      </c>
      <c r="T1576" s="77"/>
      <c r="U1576" s="79">
        <v>44067.717106481483</v>
      </c>
      <c r="V1576" s="80" t="s">
        <v>5133</v>
      </c>
      <c r="W1576" s="77"/>
      <c r="X1576" s="77"/>
      <c r="Y1576" s="83" t="s">
        <v>7133</v>
      </c>
      <c r="Z1576" s="83" t="s">
        <v>8580</v>
      </c>
    </row>
    <row r="1577" spans="1:26" x14ac:dyDescent="0.25">
      <c r="A1577" s="62" t="s">
        <v>834</v>
      </c>
      <c r="B1577" s="62" t="s">
        <v>2072</v>
      </c>
      <c r="C1577" s="63"/>
      <c r="D1577" s="64"/>
      <c r="E1577" s="65"/>
      <c r="F1577" s="66"/>
      <c r="G1577" s="63"/>
      <c r="H1577" s="67"/>
      <c r="I1577" s="68"/>
      <c r="J1577" s="68"/>
      <c r="K1577" s="34"/>
      <c r="L1577" s="75">
        <v>1577</v>
      </c>
      <c r="M15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77" s="70"/>
      <c r="O1577" s="77" t="s">
        <v>2367</v>
      </c>
      <c r="P1577" s="79">
        <v>44067.717199074075</v>
      </c>
      <c r="Q1577" s="77" t="s">
        <v>3060</v>
      </c>
      <c r="R1577" s="80" t="s">
        <v>3991</v>
      </c>
      <c r="S1577" s="77" t="s">
        <v>4267</v>
      </c>
      <c r="T1577" s="77"/>
      <c r="U1577" s="79">
        <v>44067.717199074075</v>
      </c>
      <c r="V1577" s="80" t="s">
        <v>5131</v>
      </c>
      <c r="W1577" s="77"/>
      <c r="X1577" s="77"/>
      <c r="Y1577" s="83" t="s">
        <v>7131</v>
      </c>
      <c r="Z1577" s="83" t="s">
        <v>8578</v>
      </c>
    </row>
    <row r="1578" spans="1:26" x14ac:dyDescent="0.25">
      <c r="A1578" s="62" t="s">
        <v>834</v>
      </c>
      <c r="B1578" s="62" t="s">
        <v>2072</v>
      </c>
      <c r="C1578" s="63"/>
      <c r="D1578" s="64"/>
      <c r="E1578" s="65"/>
      <c r="F1578" s="66"/>
      <c r="G1578" s="63"/>
      <c r="H1578" s="67"/>
      <c r="I1578" s="68"/>
      <c r="J1578" s="68"/>
      <c r="K1578" s="34"/>
      <c r="L1578" s="75">
        <v>1578</v>
      </c>
      <c r="M15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78" s="70"/>
      <c r="O1578" s="77" t="s">
        <v>2367</v>
      </c>
      <c r="P1578" s="79">
        <v>44067.722997685189</v>
      </c>
      <c r="Q1578" s="77" t="s">
        <v>3061</v>
      </c>
      <c r="R1578" s="80" t="s">
        <v>3992</v>
      </c>
      <c r="S1578" s="77" t="s">
        <v>4267</v>
      </c>
      <c r="T1578" s="77"/>
      <c r="U1578" s="79">
        <v>44067.722997685189</v>
      </c>
      <c r="V1578" s="80" t="s">
        <v>5132</v>
      </c>
      <c r="W1578" s="77"/>
      <c r="X1578" s="77"/>
      <c r="Y1578" s="83" t="s">
        <v>7132</v>
      </c>
      <c r="Z1578" s="83" t="s">
        <v>8579</v>
      </c>
    </row>
    <row r="1579" spans="1:26" x14ac:dyDescent="0.25">
      <c r="A1579" s="62" t="s">
        <v>834</v>
      </c>
      <c r="B1579" s="62" t="s">
        <v>2072</v>
      </c>
      <c r="C1579" s="63"/>
      <c r="D1579" s="64"/>
      <c r="E1579" s="65"/>
      <c r="F1579" s="66"/>
      <c r="G1579" s="63"/>
      <c r="H1579" s="67"/>
      <c r="I1579" s="68"/>
      <c r="J1579" s="68"/>
      <c r="K1579" s="34"/>
      <c r="L1579" s="75">
        <v>1579</v>
      </c>
      <c r="M15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79" s="70"/>
      <c r="O1579" s="77" t="s">
        <v>2367</v>
      </c>
      <c r="P1579" s="79">
        <v>44067.723402777781</v>
      </c>
      <c r="Q1579" s="77" t="s">
        <v>3063</v>
      </c>
      <c r="R1579" s="80" t="s">
        <v>3994</v>
      </c>
      <c r="S1579" s="77" t="s">
        <v>4267</v>
      </c>
      <c r="T1579" s="77"/>
      <c r="U1579" s="79">
        <v>44067.723402777781</v>
      </c>
      <c r="V1579" s="80" t="s">
        <v>5134</v>
      </c>
      <c r="W1579" s="77"/>
      <c r="X1579" s="77"/>
      <c r="Y1579" s="83" t="s">
        <v>7134</v>
      </c>
      <c r="Z1579" s="83" t="s">
        <v>8581</v>
      </c>
    </row>
    <row r="1580" spans="1:26" x14ac:dyDescent="0.25">
      <c r="A1580" s="62" t="s">
        <v>834</v>
      </c>
      <c r="B1580" s="62" t="s">
        <v>2072</v>
      </c>
      <c r="C1580" s="63"/>
      <c r="D1580" s="64"/>
      <c r="E1580" s="65"/>
      <c r="F1580" s="66"/>
      <c r="G1580" s="63"/>
      <c r="H1580" s="67"/>
      <c r="I1580" s="68"/>
      <c r="J1580" s="68"/>
      <c r="K1580" s="34"/>
      <c r="L1580" s="75">
        <v>1580</v>
      </c>
      <c r="M15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80" s="70"/>
      <c r="O1580" s="77" t="s">
        <v>2366</v>
      </c>
      <c r="P1580" s="79">
        <v>44068.974108796298</v>
      </c>
      <c r="Q1580" s="77" t="s">
        <v>3079</v>
      </c>
      <c r="R1580" s="80" t="s">
        <v>4010</v>
      </c>
      <c r="S1580" s="77" t="s">
        <v>4267</v>
      </c>
      <c r="T1580" s="77"/>
      <c r="U1580" s="79">
        <v>44068.974108796298</v>
      </c>
      <c r="V1580" s="80" t="s">
        <v>5150</v>
      </c>
      <c r="W1580" s="77"/>
      <c r="X1580" s="77"/>
      <c r="Y1580" s="83" t="s">
        <v>7150</v>
      </c>
      <c r="Z1580" s="83" t="s">
        <v>8597</v>
      </c>
    </row>
    <row r="1581" spans="1:26" x14ac:dyDescent="0.25">
      <c r="A1581" s="62" t="s">
        <v>834</v>
      </c>
      <c r="B1581" s="62" t="s">
        <v>2072</v>
      </c>
      <c r="C1581" s="63"/>
      <c r="D1581" s="64"/>
      <c r="E1581" s="65"/>
      <c r="F1581" s="66"/>
      <c r="G1581" s="63"/>
      <c r="H1581" s="67"/>
      <c r="I1581" s="68"/>
      <c r="J1581" s="68"/>
      <c r="K1581" s="34"/>
      <c r="L1581" s="75">
        <v>1581</v>
      </c>
      <c r="M15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81" s="70"/>
      <c r="O1581" s="77" t="s">
        <v>2367</v>
      </c>
      <c r="P1581" s="79">
        <v>44068.97483796296</v>
      </c>
      <c r="Q1581" s="77" t="s">
        <v>3073</v>
      </c>
      <c r="R1581" s="80" t="s">
        <v>4004</v>
      </c>
      <c r="S1581" s="77" t="s">
        <v>4267</v>
      </c>
      <c r="T1581" s="77"/>
      <c r="U1581" s="79">
        <v>44068.97483796296</v>
      </c>
      <c r="V1581" s="80" t="s">
        <v>5144</v>
      </c>
      <c r="W1581" s="77"/>
      <c r="X1581" s="77"/>
      <c r="Y1581" s="83" t="s">
        <v>7144</v>
      </c>
      <c r="Z1581" s="83" t="s">
        <v>8591</v>
      </c>
    </row>
    <row r="1582" spans="1:26" x14ac:dyDescent="0.25">
      <c r="A1582" s="62" t="s">
        <v>834</v>
      </c>
      <c r="B1582" s="62" t="s">
        <v>2072</v>
      </c>
      <c r="C1582" s="63"/>
      <c r="D1582" s="64"/>
      <c r="E1582" s="65"/>
      <c r="F1582" s="66"/>
      <c r="G1582" s="63"/>
      <c r="H1582" s="67"/>
      <c r="I1582" s="68"/>
      <c r="J1582" s="68"/>
      <c r="K1582" s="34"/>
      <c r="L1582" s="75">
        <v>1582</v>
      </c>
      <c r="M15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82" s="70"/>
      <c r="O1582" s="77" t="s">
        <v>2367</v>
      </c>
      <c r="P1582" s="79">
        <v>44068.975034722222</v>
      </c>
      <c r="Q1582" s="77" t="s">
        <v>3074</v>
      </c>
      <c r="R1582" s="80" t="s">
        <v>4005</v>
      </c>
      <c r="S1582" s="77" t="s">
        <v>4267</v>
      </c>
      <c r="T1582" s="77"/>
      <c r="U1582" s="79">
        <v>44068.975034722222</v>
      </c>
      <c r="V1582" s="80" t="s">
        <v>5145</v>
      </c>
      <c r="W1582" s="77"/>
      <c r="X1582" s="77"/>
      <c r="Y1582" s="83" t="s">
        <v>7145</v>
      </c>
      <c r="Z1582" s="83" t="s">
        <v>8592</v>
      </c>
    </row>
    <row r="1583" spans="1:26" x14ac:dyDescent="0.25">
      <c r="A1583" s="62" t="s">
        <v>834</v>
      </c>
      <c r="B1583" s="62" t="s">
        <v>2072</v>
      </c>
      <c r="C1583" s="63"/>
      <c r="D1583" s="64"/>
      <c r="E1583" s="65"/>
      <c r="F1583" s="66"/>
      <c r="G1583" s="63"/>
      <c r="H1583" s="67"/>
      <c r="I1583" s="68"/>
      <c r="J1583" s="68"/>
      <c r="K1583" s="34"/>
      <c r="L1583" s="75">
        <v>1583</v>
      </c>
      <c r="M15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83" s="70"/>
      <c r="O1583" s="77" t="s">
        <v>2367</v>
      </c>
      <c r="P1583" s="79">
        <v>44068.977442129632</v>
      </c>
      <c r="Q1583" s="77" t="s">
        <v>3075</v>
      </c>
      <c r="R1583" s="80" t="s">
        <v>4006</v>
      </c>
      <c r="S1583" s="77" t="s">
        <v>4267</v>
      </c>
      <c r="T1583" s="77"/>
      <c r="U1583" s="79">
        <v>44068.977442129632</v>
      </c>
      <c r="V1583" s="80" t="s">
        <v>5146</v>
      </c>
      <c r="W1583" s="77"/>
      <c r="X1583" s="77"/>
      <c r="Y1583" s="83" t="s">
        <v>7146</v>
      </c>
      <c r="Z1583" s="83" t="s">
        <v>8593</v>
      </c>
    </row>
    <row r="1584" spans="1:26" x14ac:dyDescent="0.25">
      <c r="A1584" s="62" t="s">
        <v>834</v>
      </c>
      <c r="B1584" s="62" t="s">
        <v>2072</v>
      </c>
      <c r="C1584" s="63"/>
      <c r="D1584" s="64"/>
      <c r="E1584" s="65"/>
      <c r="F1584" s="66"/>
      <c r="G1584" s="63"/>
      <c r="H1584" s="67"/>
      <c r="I1584" s="68"/>
      <c r="J1584" s="68"/>
      <c r="K1584" s="34"/>
      <c r="L1584" s="75">
        <v>1584</v>
      </c>
      <c r="M15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84" s="70"/>
      <c r="O1584" s="77" t="s">
        <v>2367</v>
      </c>
      <c r="P1584" s="79">
        <v>44068.977592592593</v>
      </c>
      <c r="Q1584" s="77" t="s">
        <v>3076</v>
      </c>
      <c r="R1584" s="80" t="s">
        <v>4007</v>
      </c>
      <c r="S1584" s="77" t="s">
        <v>4267</v>
      </c>
      <c r="T1584" s="77"/>
      <c r="U1584" s="79">
        <v>44068.977592592593</v>
      </c>
      <c r="V1584" s="80" t="s">
        <v>5147</v>
      </c>
      <c r="W1584" s="77"/>
      <c r="X1584" s="77"/>
      <c r="Y1584" s="83" t="s">
        <v>7147</v>
      </c>
      <c r="Z1584" s="83" t="s">
        <v>8594</v>
      </c>
    </row>
    <row r="1585" spans="1:26" x14ac:dyDescent="0.25">
      <c r="A1585" s="62" t="s">
        <v>834</v>
      </c>
      <c r="B1585" s="62" t="s">
        <v>2072</v>
      </c>
      <c r="C1585" s="63"/>
      <c r="D1585" s="64"/>
      <c r="E1585" s="65"/>
      <c r="F1585" s="66"/>
      <c r="G1585" s="63"/>
      <c r="H1585" s="67"/>
      <c r="I1585" s="68"/>
      <c r="J1585" s="68"/>
      <c r="K1585" s="34"/>
      <c r="L1585" s="75">
        <v>1585</v>
      </c>
      <c r="M15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85" s="70"/>
      <c r="O1585" s="77" t="s">
        <v>2367</v>
      </c>
      <c r="P1585" s="79">
        <v>44068.978449074071</v>
      </c>
      <c r="Q1585" s="77" t="s">
        <v>3077</v>
      </c>
      <c r="R1585" s="80" t="s">
        <v>4008</v>
      </c>
      <c r="S1585" s="77" t="s">
        <v>4267</v>
      </c>
      <c r="T1585" s="77"/>
      <c r="U1585" s="79">
        <v>44068.978449074071</v>
      </c>
      <c r="V1585" s="80" t="s">
        <v>5148</v>
      </c>
      <c r="W1585" s="77"/>
      <c r="X1585" s="77"/>
      <c r="Y1585" s="83" t="s">
        <v>7148</v>
      </c>
      <c r="Z1585" s="83" t="s">
        <v>8595</v>
      </c>
    </row>
    <row r="1586" spans="1:26" x14ac:dyDescent="0.25">
      <c r="A1586" s="62" t="s">
        <v>834</v>
      </c>
      <c r="B1586" s="62" t="s">
        <v>2072</v>
      </c>
      <c r="C1586" s="63"/>
      <c r="D1586" s="64"/>
      <c r="E1586" s="65"/>
      <c r="F1586" s="66"/>
      <c r="G1586" s="63"/>
      <c r="H1586" s="67"/>
      <c r="I1586" s="68"/>
      <c r="J1586" s="68"/>
      <c r="K1586" s="34"/>
      <c r="L1586" s="75">
        <v>1586</v>
      </c>
      <c r="M15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86" s="70"/>
      <c r="O1586" s="77" t="s">
        <v>2367</v>
      </c>
      <c r="P1586" s="79">
        <v>44069.011666666665</v>
      </c>
      <c r="Q1586" s="77" t="s">
        <v>3080</v>
      </c>
      <c r="R1586" s="80" t="s">
        <v>4011</v>
      </c>
      <c r="S1586" s="77" t="s">
        <v>4267</v>
      </c>
      <c r="T1586" s="77"/>
      <c r="U1586" s="79">
        <v>44069.011666666665</v>
      </c>
      <c r="V1586" s="80" t="s">
        <v>5151</v>
      </c>
      <c r="W1586" s="77"/>
      <c r="X1586" s="77"/>
      <c r="Y1586" s="83" t="s">
        <v>7151</v>
      </c>
      <c r="Z1586" s="83" t="s">
        <v>8598</v>
      </c>
    </row>
    <row r="1587" spans="1:26" x14ac:dyDescent="0.25">
      <c r="A1587" s="62" t="s">
        <v>834</v>
      </c>
      <c r="B1587" s="62" t="s">
        <v>2072</v>
      </c>
      <c r="C1587" s="63"/>
      <c r="D1587" s="64"/>
      <c r="E1587" s="65"/>
      <c r="F1587" s="66"/>
      <c r="G1587" s="63"/>
      <c r="H1587" s="67"/>
      <c r="I1587" s="68"/>
      <c r="J1587" s="68"/>
      <c r="K1587" s="34"/>
      <c r="L1587" s="75">
        <v>1587</v>
      </c>
      <c r="M15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87" s="70"/>
      <c r="O1587" s="77" t="s">
        <v>2367</v>
      </c>
      <c r="P1587" s="79">
        <v>44069.014189814814</v>
      </c>
      <c r="Q1587" s="77" t="s">
        <v>3078</v>
      </c>
      <c r="R1587" s="80" t="s">
        <v>4009</v>
      </c>
      <c r="S1587" s="77" t="s">
        <v>4267</v>
      </c>
      <c r="T1587" s="77"/>
      <c r="U1587" s="79">
        <v>44069.014189814814</v>
      </c>
      <c r="V1587" s="80" t="s">
        <v>5149</v>
      </c>
      <c r="W1587" s="77"/>
      <c r="X1587" s="77"/>
      <c r="Y1587" s="83" t="s">
        <v>7149</v>
      </c>
      <c r="Z1587" s="83" t="s">
        <v>8596</v>
      </c>
    </row>
    <row r="1588" spans="1:26" x14ac:dyDescent="0.25">
      <c r="A1588" s="62" t="s">
        <v>834</v>
      </c>
      <c r="B1588" s="62" t="s">
        <v>2072</v>
      </c>
      <c r="C1588" s="63"/>
      <c r="D1588" s="64"/>
      <c r="E1588" s="65"/>
      <c r="F1588" s="66"/>
      <c r="G1588" s="63"/>
      <c r="H1588" s="67"/>
      <c r="I1588" s="68"/>
      <c r="J1588" s="68"/>
      <c r="K1588" s="34"/>
      <c r="L1588" s="75">
        <v>1588</v>
      </c>
      <c r="M15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88" s="70"/>
      <c r="O1588" s="77" t="s">
        <v>2367</v>
      </c>
      <c r="P1588" s="79">
        <v>44069.088773148149</v>
      </c>
      <c r="Q1588" s="77" t="s">
        <v>3081</v>
      </c>
      <c r="R1588" s="80" t="s">
        <v>4012</v>
      </c>
      <c r="S1588" s="77" t="s">
        <v>4267</v>
      </c>
      <c r="T1588" s="77"/>
      <c r="U1588" s="79">
        <v>44069.088773148149</v>
      </c>
      <c r="V1588" s="80" t="s">
        <v>5152</v>
      </c>
      <c r="W1588" s="77"/>
      <c r="X1588" s="77"/>
      <c r="Y1588" s="83" t="s">
        <v>7152</v>
      </c>
      <c r="Z1588" s="83" t="s">
        <v>8599</v>
      </c>
    </row>
    <row r="1589" spans="1:26" x14ac:dyDescent="0.25">
      <c r="A1589" s="62" t="s">
        <v>834</v>
      </c>
      <c r="B1589" s="62" t="s">
        <v>2231</v>
      </c>
      <c r="C1589" s="63"/>
      <c r="D1589" s="64"/>
      <c r="E1589" s="65"/>
      <c r="F1589" s="66"/>
      <c r="G1589" s="63"/>
      <c r="H1589" s="67"/>
      <c r="I1589" s="68"/>
      <c r="J1589" s="68"/>
      <c r="K1589" s="34"/>
      <c r="L1589" s="75">
        <v>1589</v>
      </c>
      <c r="M15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89" s="70"/>
      <c r="O1589" s="77" t="s">
        <v>2366</v>
      </c>
      <c r="P1589" s="79">
        <v>44069.011666666665</v>
      </c>
      <c r="Q1589" s="77" t="s">
        <v>3080</v>
      </c>
      <c r="R1589" s="80" t="s">
        <v>4011</v>
      </c>
      <c r="S1589" s="77" t="s">
        <v>4267</v>
      </c>
      <c r="T1589" s="77"/>
      <c r="U1589" s="79">
        <v>44069.011666666665</v>
      </c>
      <c r="V1589" s="80" t="s">
        <v>5151</v>
      </c>
      <c r="W1589" s="77"/>
      <c r="X1589" s="77"/>
      <c r="Y1589" s="83" t="s">
        <v>7151</v>
      </c>
      <c r="Z1589" s="83" t="s">
        <v>8598</v>
      </c>
    </row>
    <row r="1590" spans="1:26" x14ac:dyDescent="0.25">
      <c r="A1590" s="62" t="s">
        <v>834</v>
      </c>
      <c r="B1590" s="62" t="s">
        <v>2231</v>
      </c>
      <c r="C1590" s="63"/>
      <c r="D1590" s="64"/>
      <c r="E1590" s="65"/>
      <c r="F1590" s="66"/>
      <c r="G1590" s="63"/>
      <c r="H1590" s="67"/>
      <c r="I1590" s="68"/>
      <c r="J1590" s="68"/>
      <c r="K1590" s="34"/>
      <c r="L1590" s="75">
        <v>1590</v>
      </c>
      <c r="M15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90" s="70"/>
      <c r="O1590" s="77" t="s">
        <v>2367</v>
      </c>
      <c r="P1590" s="79">
        <v>44069.088773148149</v>
      </c>
      <c r="Q1590" s="77" t="s">
        <v>3081</v>
      </c>
      <c r="R1590" s="80" t="s">
        <v>4012</v>
      </c>
      <c r="S1590" s="77" t="s">
        <v>4267</v>
      </c>
      <c r="T1590" s="77"/>
      <c r="U1590" s="79">
        <v>44069.088773148149</v>
      </c>
      <c r="V1590" s="80" t="s">
        <v>5152</v>
      </c>
      <c r="W1590" s="77"/>
      <c r="X1590" s="77"/>
      <c r="Y1590" s="83" t="s">
        <v>7152</v>
      </c>
      <c r="Z1590" s="83" t="s">
        <v>8599</v>
      </c>
    </row>
    <row r="1591" spans="1:26" x14ac:dyDescent="0.25">
      <c r="A1591" s="62" t="s">
        <v>834</v>
      </c>
      <c r="B1591" s="62" t="s">
        <v>2232</v>
      </c>
      <c r="C1591" s="63"/>
      <c r="D1591" s="64"/>
      <c r="E1591" s="65"/>
      <c r="F1591" s="66"/>
      <c r="G1591" s="63"/>
      <c r="H1591" s="67"/>
      <c r="I1591" s="68"/>
      <c r="J1591" s="68"/>
      <c r="K1591" s="34"/>
      <c r="L1591" s="75">
        <v>1591</v>
      </c>
      <c r="M15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91" s="70"/>
      <c r="O1591" s="77" t="s">
        <v>2366</v>
      </c>
      <c r="P1591" s="79">
        <v>44069.088773148149</v>
      </c>
      <c r="Q1591" s="77" t="s">
        <v>3081</v>
      </c>
      <c r="R1591" s="80" t="s">
        <v>4012</v>
      </c>
      <c r="S1591" s="77" t="s">
        <v>4267</v>
      </c>
      <c r="T1591" s="77"/>
      <c r="U1591" s="79">
        <v>44069.088773148149</v>
      </c>
      <c r="V1591" s="80" t="s">
        <v>5152</v>
      </c>
      <c r="W1591" s="77"/>
      <c r="X1591" s="77"/>
      <c r="Y1591" s="83" t="s">
        <v>7152</v>
      </c>
      <c r="Z1591" s="83" t="s">
        <v>8599</v>
      </c>
    </row>
    <row r="1592" spans="1:26" x14ac:dyDescent="0.25">
      <c r="A1592" s="62" t="s">
        <v>834</v>
      </c>
      <c r="B1592" s="62" t="s">
        <v>834</v>
      </c>
      <c r="C1592" s="63"/>
      <c r="D1592" s="64"/>
      <c r="E1592" s="65"/>
      <c r="F1592" s="66"/>
      <c r="G1592" s="63"/>
      <c r="H1592" s="67"/>
      <c r="I1592" s="68"/>
      <c r="J1592" s="68"/>
      <c r="K1592" s="34"/>
      <c r="L1592" s="75">
        <v>1592</v>
      </c>
      <c r="M15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92" s="70"/>
      <c r="O1592" s="77" t="s">
        <v>178</v>
      </c>
      <c r="P1592" s="79">
        <v>44067.679583333331</v>
      </c>
      <c r="Q1592" s="77" t="s">
        <v>3082</v>
      </c>
      <c r="R1592" s="80" t="s">
        <v>4013</v>
      </c>
      <c r="S1592" s="77" t="s">
        <v>4267</v>
      </c>
      <c r="T1592" s="77"/>
      <c r="U1592" s="79">
        <v>44067.679583333331</v>
      </c>
      <c r="V1592" s="80" t="s">
        <v>5153</v>
      </c>
      <c r="W1592" s="77"/>
      <c r="X1592" s="77"/>
      <c r="Y1592" s="83" t="s">
        <v>7153</v>
      </c>
      <c r="Z1592" s="77"/>
    </row>
    <row r="1593" spans="1:26" x14ac:dyDescent="0.25">
      <c r="A1593" s="62" t="s">
        <v>834</v>
      </c>
      <c r="B1593" s="62" t="s">
        <v>834</v>
      </c>
      <c r="C1593" s="63"/>
      <c r="D1593" s="64"/>
      <c r="E1593" s="65"/>
      <c r="F1593" s="66"/>
      <c r="G1593" s="63"/>
      <c r="H1593" s="67"/>
      <c r="I1593" s="68"/>
      <c r="J1593" s="68"/>
      <c r="K1593" s="34"/>
      <c r="L1593" s="75">
        <v>1593</v>
      </c>
      <c r="M15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93" s="70"/>
      <c r="O1593" s="77" t="s">
        <v>178</v>
      </c>
      <c r="P1593" s="79">
        <v>44067.694803240738</v>
      </c>
      <c r="Q1593" s="77" t="s">
        <v>3083</v>
      </c>
      <c r="R1593" s="80" t="s">
        <v>4014</v>
      </c>
      <c r="S1593" s="77" t="s">
        <v>4267</v>
      </c>
      <c r="T1593" s="77"/>
      <c r="U1593" s="79">
        <v>44067.694803240738</v>
      </c>
      <c r="V1593" s="80" t="s">
        <v>5154</v>
      </c>
      <c r="W1593" s="77"/>
      <c r="X1593" s="77"/>
      <c r="Y1593" s="83" t="s">
        <v>7154</v>
      </c>
      <c r="Z1593" s="77"/>
    </row>
    <row r="1594" spans="1:26" x14ac:dyDescent="0.25">
      <c r="A1594" s="62" t="s">
        <v>834</v>
      </c>
      <c r="B1594" s="62" t="s">
        <v>834</v>
      </c>
      <c r="C1594" s="63"/>
      <c r="D1594" s="64"/>
      <c r="E1594" s="65"/>
      <c r="F1594" s="66"/>
      <c r="G1594" s="63"/>
      <c r="H1594" s="67"/>
      <c r="I1594" s="68"/>
      <c r="J1594" s="68"/>
      <c r="K1594" s="34"/>
      <c r="L1594" s="75">
        <v>1594</v>
      </c>
      <c r="M15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94" s="70"/>
      <c r="O1594" s="77" t="s">
        <v>178</v>
      </c>
      <c r="P1594" s="79">
        <v>44068.123657407406</v>
      </c>
      <c r="Q1594" s="77" t="s">
        <v>3084</v>
      </c>
      <c r="R1594" s="80" t="s">
        <v>4015</v>
      </c>
      <c r="S1594" s="77" t="s">
        <v>4267</v>
      </c>
      <c r="T1594" s="77"/>
      <c r="U1594" s="79">
        <v>44068.123657407406</v>
      </c>
      <c r="V1594" s="80" t="s">
        <v>5155</v>
      </c>
      <c r="W1594" s="77"/>
      <c r="X1594" s="77"/>
      <c r="Y1594" s="83" t="s">
        <v>7155</v>
      </c>
      <c r="Z1594" s="77"/>
    </row>
    <row r="1595" spans="1:26" x14ac:dyDescent="0.25">
      <c r="A1595" s="62" t="s">
        <v>834</v>
      </c>
      <c r="B1595" s="62" t="s">
        <v>1837</v>
      </c>
      <c r="C1595" s="63"/>
      <c r="D1595" s="64"/>
      <c r="E1595" s="65"/>
      <c r="F1595" s="66"/>
      <c r="G1595" s="63"/>
      <c r="H1595" s="67"/>
      <c r="I1595" s="68"/>
      <c r="J1595" s="68"/>
      <c r="K1595" s="34"/>
      <c r="L1595" s="75">
        <v>1595</v>
      </c>
      <c r="M15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95" s="70"/>
      <c r="O1595" s="77" t="s">
        <v>2366</v>
      </c>
      <c r="P1595" s="79">
        <v>44068.160844907405</v>
      </c>
      <c r="Q1595" s="77" t="s">
        <v>3085</v>
      </c>
      <c r="R1595" s="80" t="s">
        <v>4016</v>
      </c>
      <c r="S1595" s="77" t="s">
        <v>4267</v>
      </c>
      <c r="T1595" s="77"/>
      <c r="U1595" s="79">
        <v>44068.160844907405</v>
      </c>
      <c r="V1595" s="80" t="s">
        <v>5156</v>
      </c>
      <c r="W1595" s="77"/>
      <c r="X1595" s="77"/>
      <c r="Y1595" s="83" t="s">
        <v>7156</v>
      </c>
      <c r="Z1595" s="83" t="s">
        <v>8521</v>
      </c>
    </row>
    <row r="1596" spans="1:26" x14ac:dyDescent="0.25">
      <c r="A1596" s="62" t="s">
        <v>834</v>
      </c>
      <c r="B1596" s="62" t="s">
        <v>834</v>
      </c>
      <c r="C1596" s="63"/>
      <c r="D1596" s="64"/>
      <c r="E1596" s="65"/>
      <c r="F1596" s="66"/>
      <c r="G1596" s="63"/>
      <c r="H1596" s="67"/>
      <c r="I1596" s="68"/>
      <c r="J1596" s="68"/>
      <c r="K1596" s="34"/>
      <c r="L1596" s="75">
        <v>1596</v>
      </c>
      <c r="M15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96" s="70"/>
      <c r="O1596" s="77" t="s">
        <v>178</v>
      </c>
      <c r="P1596" s="79">
        <v>44069.010196759256</v>
      </c>
      <c r="Q1596" s="77" t="s">
        <v>3086</v>
      </c>
      <c r="R1596" s="80" t="s">
        <v>4017</v>
      </c>
      <c r="S1596" s="77" t="s">
        <v>4267</v>
      </c>
      <c r="T1596" s="77"/>
      <c r="U1596" s="79">
        <v>44069.010196759256</v>
      </c>
      <c r="V1596" s="80" t="s">
        <v>5157</v>
      </c>
      <c r="W1596" s="77"/>
      <c r="X1596" s="77"/>
      <c r="Y1596" s="83" t="s">
        <v>7157</v>
      </c>
      <c r="Z1596" s="77"/>
    </row>
    <row r="1597" spans="1:26" x14ac:dyDescent="0.25">
      <c r="A1597" s="62" t="s">
        <v>837</v>
      </c>
      <c r="B1597" s="62" t="s">
        <v>2206</v>
      </c>
      <c r="C1597" s="63"/>
      <c r="D1597" s="64"/>
      <c r="E1597" s="65"/>
      <c r="F1597" s="66"/>
      <c r="G1597" s="63"/>
      <c r="H1597" s="67"/>
      <c r="I1597" s="68"/>
      <c r="J1597" s="68"/>
      <c r="K1597" s="34"/>
      <c r="L1597" s="75">
        <v>1597</v>
      </c>
      <c r="M15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97" s="70"/>
      <c r="O1597" s="77" t="s">
        <v>2366</v>
      </c>
      <c r="P1597" s="79">
        <v>44069.092789351853</v>
      </c>
      <c r="Q1597" s="77" t="s">
        <v>3087</v>
      </c>
      <c r="R1597" s="80" t="s">
        <v>4018</v>
      </c>
      <c r="S1597" s="77" t="s">
        <v>4267</v>
      </c>
      <c r="T1597" s="77"/>
      <c r="U1597" s="79">
        <v>44069.092789351853</v>
      </c>
      <c r="V1597" s="80" t="s">
        <v>5158</v>
      </c>
      <c r="W1597" s="77"/>
      <c r="X1597" s="77"/>
      <c r="Y1597" s="83" t="s">
        <v>7158</v>
      </c>
      <c r="Z1597" s="83" t="s">
        <v>8565</v>
      </c>
    </row>
    <row r="1598" spans="1:26" x14ac:dyDescent="0.25">
      <c r="A1598" s="62" t="s">
        <v>838</v>
      </c>
      <c r="B1598" s="62" t="s">
        <v>2233</v>
      </c>
      <c r="C1598" s="63"/>
      <c r="D1598" s="64"/>
      <c r="E1598" s="65"/>
      <c r="F1598" s="66"/>
      <c r="G1598" s="63"/>
      <c r="H1598" s="67"/>
      <c r="I1598" s="68"/>
      <c r="J1598" s="68"/>
      <c r="K1598" s="34"/>
      <c r="L1598" s="75">
        <v>1598</v>
      </c>
      <c r="M15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98" s="70"/>
      <c r="O1598" s="77" t="s">
        <v>2367</v>
      </c>
      <c r="P1598" s="79">
        <v>44069.100543981483</v>
      </c>
      <c r="Q1598" s="77" t="s">
        <v>3088</v>
      </c>
      <c r="R1598" s="80" t="s">
        <v>4019</v>
      </c>
      <c r="S1598" s="77" t="s">
        <v>4267</v>
      </c>
      <c r="T1598" s="77"/>
      <c r="U1598" s="79">
        <v>44069.100543981483</v>
      </c>
      <c r="V1598" s="80" t="s">
        <v>5159</v>
      </c>
      <c r="W1598" s="77"/>
      <c r="X1598" s="77"/>
      <c r="Y1598" s="83" t="s">
        <v>7159</v>
      </c>
      <c r="Z1598" s="83" t="s">
        <v>8600</v>
      </c>
    </row>
    <row r="1599" spans="1:26" x14ac:dyDescent="0.25">
      <c r="A1599" s="62" t="s">
        <v>838</v>
      </c>
      <c r="B1599" s="62" t="s">
        <v>2234</v>
      </c>
      <c r="C1599" s="63"/>
      <c r="D1599" s="64"/>
      <c r="E1599" s="65"/>
      <c r="F1599" s="66"/>
      <c r="G1599" s="63"/>
      <c r="H1599" s="67"/>
      <c r="I1599" s="68"/>
      <c r="J1599" s="68"/>
      <c r="K1599" s="34"/>
      <c r="L1599" s="75">
        <v>1599</v>
      </c>
      <c r="M15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599" s="70"/>
      <c r="O1599" s="77" t="s">
        <v>2366</v>
      </c>
      <c r="P1599" s="79">
        <v>44069.100543981483</v>
      </c>
      <c r="Q1599" s="77" t="s">
        <v>3088</v>
      </c>
      <c r="R1599" s="80" t="s">
        <v>4019</v>
      </c>
      <c r="S1599" s="77" t="s">
        <v>4267</v>
      </c>
      <c r="T1599" s="77"/>
      <c r="U1599" s="79">
        <v>44069.100543981483</v>
      </c>
      <c r="V1599" s="80" t="s">
        <v>5159</v>
      </c>
      <c r="W1599" s="77"/>
      <c r="X1599" s="77"/>
      <c r="Y1599" s="83" t="s">
        <v>7159</v>
      </c>
      <c r="Z1599" s="83" t="s">
        <v>8600</v>
      </c>
    </row>
    <row r="1600" spans="1:26" x14ac:dyDescent="0.25">
      <c r="A1600" s="62" t="s">
        <v>839</v>
      </c>
      <c r="B1600" s="62" t="s">
        <v>2235</v>
      </c>
      <c r="C1600" s="63"/>
      <c r="D1600" s="64"/>
      <c r="E1600" s="65"/>
      <c r="F1600" s="66"/>
      <c r="G1600" s="63"/>
      <c r="H1600" s="67"/>
      <c r="I1600" s="68"/>
      <c r="J1600" s="68"/>
      <c r="K1600" s="34"/>
      <c r="L1600" s="75">
        <v>1600</v>
      </c>
      <c r="M16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00" s="70"/>
      <c r="O1600" s="77" t="s">
        <v>2366</v>
      </c>
      <c r="P1600" s="79">
        <v>44069.118831018517</v>
      </c>
      <c r="Q1600" s="77" t="s">
        <v>3089</v>
      </c>
      <c r="R1600" s="80" t="s">
        <v>4020</v>
      </c>
      <c r="S1600" s="77" t="s">
        <v>4267</v>
      </c>
      <c r="T1600" s="77"/>
      <c r="U1600" s="79">
        <v>44069.118831018517</v>
      </c>
      <c r="V1600" s="80" t="s">
        <v>5160</v>
      </c>
      <c r="W1600" s="77"/>
      <c r="X1600" s="77"/>
      <c r="Y1600" s="83" t="s">
        <v>7160</v>
      </c>
      <c r="Z1600" s="83" t="s">
        <v>8601</v>
      </c>
    </row>
    <row r="1601" spans="1:26" x14ac:dyDescent="0.25">
      <c r="A1601" s="62" t="s">
        <v>840</v>
      </c>
      <c r="B1601" s="62" t="s">
        <v>2236</v>
      </c>
      <c r="C1601" s="63"/>
      <c r="D1601" s="64"/>
      <c r="E1601" s="65"/>
      <c r="F1601" s="66"/>
      <c r="G1601" s="63"/>
      <c r="H1601" s="67"/>
      <c r="I1601" s="68"/>
      <c r="J1601" s="68"/>
      <c r="K1601" s="34"/>
      <c r="L1601" s="75">
        <v>1601</v>
      </c>
      <c r="M16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01" s="70"/>
      <c r="O1601" s="77" t="s">
        <v>2367</v>
      </c>
      <c r="P1601" s="79">
        <v>44065.209502314814</v>
      </c>
      <c r="Q1601" s="77" t="s">
        <v>3090</v>
      </c>
      <c r="R1601" s="80" t="s">
        <v>4021</v>
      </c>
      <c r="S1601" s="77" t="s">
        <v>4267</v>
      </c>
      <c r="T1601" s="77"/>
      <c r="U1601" s="79">
        <v>44065.209502314814</v>
      </c>
      <c r="V1601" s="80" t="s">
        <v>5161</v>
      </c>
      <c r="W1601" s="77"/>
      <c r="X1601" s="77"/>
      <c r="Y1601" s="83" t="s">
        <v>7161</v>
      </c>
      <c r="Z1601" s="83" t="s">
        <v>8602</v>
      </c>
    </row>
    <row r="1602" spans="1:26" x14ac:dyDescent="0.25">
      <c r="A1602" s="62" t="s">
        <v>840</v>
      </c>
      <c r="B1602" s="62" t="s">
        <v>2237</v>
      </c>
      <c r="C1602" s="63"/>
      <c r="D1602" s="64"/>
      <c r="E1602" s="65"/>
      <c r="F1602" s="66"/>
      <c r="G1602" s="63"/>
      <c r="H1602" s="67"/>
      <c r="I1602" s="68"/>
      <c r="J1602" s="68"/>
      <c r="K1602" s="34"/>
      <c r="L1602" s="75">
        <v>1602</v>
      </c>
      <c r="M16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02" s="70"/>
      <c r="O1602" s="77" t="s">
        <v>2367</v>
      </c>
      <c r="P1602" s="79">
        <v>44065.209537037037</v>
      </c>
      <c r="Q1602" s="77" t="s">
        <v>3091</v>
      </c>
      <c r="R1602" s="80" t="s">
        <v>4022</v>
      </c>
      <c r="S1602" s="77" t="s">
        <v>4267</v>
      </c>
      <c r="T1602" s="77"/>
      <c r="U1602" s="79">
        <v>44065.209537037037</v>
      </c>
      <c r="V1602" s="80" t="s">
        <v>5162</v>
      </c>
      <c r="W1602" s="77"/>
      <c r="X1602" s="77"/>
      <c r="Y1602" s="83" t="s">
        <v>7162</v>
      </c>
      <c r="Z1602" s="83" t="s">
        <v>8603</v>
      </c>
    </row>
    <row r="1603" spans="1:26" x14ac:dyDescent="0.25">
      <c r="A1603" s="62" t="s">
        <v>840</v>
      </c>
      <c r="B1603" s="62" t="s">
        <v>2238</v>
      </c>
      <c r="C1603" s="63"/>
      <c r="D1603" s="64"/>
      <c r="E1603" s="65"/>
      <c r="F1603" s="66"/>
      <c r="G1603" s="63"/>
      <c r="H1603" s="67"/>
      <c r="I1603" s="68"/>
      <c r="J1603" s="68"/>
      <c r="K1603" s="34"/>
      <c r="L1603" s="75">
        <v>1603</v>
      </c>
      <c r="M16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03" s="70"/>
      <c r="O1603" s="77" t="s">
        <v>2367</v>
      </c>
      <c r="P1603" s="79">
        <v>44065.209606481483</v>
      </c>
      <c r="Q1603" s="77" t="s">
        <v>3092</v>
      </c>
      <c r="R1603" s="80" t="s">
        <v>4023</v>
      </c>
      <c r="S1603" s="77" t="s">
        <v>4267</v>
      </c>
      <c r="T1603" s="77"/>
      <c r="U1603" s="79">
        <v>44065.209606481483</v>
      </c>
      <c r="V1603" s="80" t="s">
        <v>5163</v>
      </c>
      <c r="W1603" s="77"/>
      <c r="X1603" s="77"/>
      <c r="Y1603" s="83" t="s">
        <v>7163</v>
      </c>
      <c r="Z1603" s="83" t="s">
        <v>8604</v>
      </c>
    </row>
    <row r="1604" spans="1:26" x14ac:dyDescent="0.25">
      <c r="A1604" s="62" t="s">
        <v>840</v>
      </c>
      <c r="B1604" s="62" t="s">
        <v>2239</v>
      </c>
      <c r="C1604" s="63"/>
      <c r="D1604" s="64"/>
      <c r="E1604" s="65"/>
      <c r="F1604" s="66"/>
      <c r="G1604" s="63"/>
      <c r="H1604" s="67"/>
      <c r="I1604" s="68"/>
      <c r="J1604" s="68"/>
      <c r="K1604" s="34"/>
      <c r="L1604" s="75">
        <v>1604</v>
      </c>
      <c r="M16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04" s="70"/>
      <c r="O1604" s="77" t="s">
        <v>2367</v>
      </c>
      <c r="P1604" s="79">
        <v>44065.209687499999</v>
      </c>
      <c r="Q1604" s="77" t="s">
        <v>3093</v>
      </c>
      <c r="R1604" s="80" t="s">
        <v>4024</v>
      </c>
      <c r="S1604" s="77" t="s">
        <v>4267</v>
      </c>
      <c r="T1604" s="77"/>
      <c r="U1604" s="79">
        <v>44065.209687499999</v>
      </c>
      <c r="V1604" s="80" t="s">
        <v>5164</v>
      </c>
      <c r="W1604" s="77"/>
      <c r="X1604" s="77"/>
      <c r="Y1604" s="83" t="s">
        <v>7164</v>
      </c>
      <c r="Z1604" s="83" t="s">
        <v>8605</v>
      </c>
    </row>
    <row r="1605" spans="1:26" x14ac:dyDescent="0.25">
      <c r="A1605" s="62" t="s">
        <v>840</v>
      </c>
      <c r="B1605" s="62" t="s">
        <v>2240</v>
      </c>
      <c r="C1605" s="63"/>
      <c r="D1605" s="64"/>
      <c r="E1605" s="65"/>
      <c r="F1605" s="66"/>
      <c r="G1605" s="63"/>
      <c r="H1605" s="67"/>
      <c r="I1605" s="68"/>
      <c r="J1605" s="68"/>
      <c r="K1605" s="34"/>
      <c r="L1605" s="75">
        <v>1605</v>
      </c>
      <c r="M16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05" s="70"/>
      <c r="O1605" s="77" t="s">
        <v>2366</v>
      </c>
      <c r="P1605" s="79">
        <v>44065.209502314814</v>
      </c>
      <c r="Q1605" s="77" t="s">
        <v>3090</v>
      </c>
      <c r="R1605" s="80" t="s">
        <v>4021</v>
      </c>
      <c r="S1605" s="77" t="s">
        <v>4267</v>
      </c>
      <c r="T1605" s="77"/>
      <c r="U1605" s="79">
        <v>44065.209502314814</v>
      </c>
      <c r="V1605" s="80" t="s">
        <v>5161</v>
      </c>
      <c r="W1605" s="77"/>
      <c r="X1605" s="77"/>
      <c r="Y1605" s="83" t="s">
        <v>7161</v>
      </c>
      <c r="Z1605" s="83" t="s">
        <v>8602</v>
      </c>
    </row>
    <row r="1606" spans="1:26" x14ac:dyDescent="0.25">
      <c r="A1606" s="62" t="s">
        <v>840</v>
      </c>
      <c r="B1606" s="62" t="s">
        <v>2240</v>
      </c>
      <c r="C1606" s="63"/>
      <c r="D1606" s="64"/>
      <c r="E1606" s="65"/>
      <c r="F1606" s="66"/>
      <c r="G1606" s="63"/>
      <c r="H1606" s="67"/>
      <c r="I1606" s="68"/>
      <c r="J1606" s="68"/>
      <c r="K1606" s="34"/>
      <c r="L1606" s="75">
        <v>1606</v>
      </c>
      <c r="M16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06" s="70"/>
      <c r="O1606" s="77" t="s">
        <v>2366</v>
      </c>
      <c r="P1606" s="79">
        <v>44065.209606481483</v>
      </c>
      <c r="Q1606" s="77" t="s">
        <v>3092</v>
      </c>
      <c r="R1606" s="80" t="s">
        <v>4023</v>
      </c>
      <c r="S1606" s="77" t="s">
        <v>4267</v>
      </c>
      <c r="T1606" s="77"/>
      <c r="U1606" s="79">
        <v>44065.209606481483</v>
      </c>
      <c r="V1606" s="80" t="s">
        <v>5163</v>
      </c>
      <c r="W1606" s="77"/>
      <c r="X1606" s="77"/>
      <c r="Y1606" s="83" t="s">
        <v>7163</v>
      </c>
      <c r="Z1606" s="83" t="s">
        <v>8604</v>
      </c>
    </row>
    <row r="1607" spans="1:26" x14ac:dyDescent="0.25">
      <c r="A1607" s="62" t="s">
        <v>840</v>
      </c>
      <c r="B1607" s="62" t="s">
        <v>2240</v>
      </c>
      <c r="C1607" s="63"/>
      <c r="D1607" s="64"/>
      <c r="E1607" s="65"/>
      <c r="F1607" s="66"/>
      <c r="G1607" s="63"/>
      <c r="H1607" s="67"/>
      <c r="I1607" s="68"/>
      <c r="J1607" s="68"/>
      <c r="K1607" s="34"/>
      <c r="L1607" s="75">
        <v>1607</v>
      </c>
      <c r="M16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07" s="70"/>
      <c r="O1607" s="77" t="s">
        <v>2366</v>
      </c>
      <c r="P1607" s="79">
        <v>44065.209687499999</v>
      </c>
      <c r="Q1607" s="77" t="s">
        <v>3093</v>
      </c>
      <c r="R1607" s="80" t="s">
        <v>4024</v>
      </c>
      <c r="S1607" s="77" t="s">
        <v>4267</v>
      </c>
      <c r="T1607" s="77"/>
      <c r="U1607" s="79">
        <v>44065.209687499999</v>
      </c>
      <c r="V1607" s="80" t="s">
        <v>5164</v>
      </c>
      <c r="W1607" s="77"/>
      <c r="X1607" s="77"/>
      <c r="Y1607" s="83" t="s">
        <v>7164</v>
      </c>
      <c r="Z1607" s="83" t="s">
        <v>8605</v>
      </c>
    </row>
    <row r="1608" spans="1:26" x14ac:dyDescent="0.25">
      <c r="A1608" s="62" t="s">
        <v>840</v>
      </c>
      <c r="B1608" s="62" t="s">
        <v>1891</v>
      </c>
      <c r="C1608" s="63"/>
      <c r="D1608" s="64"/>
      <c r="E1608" s="65"/>
      <c r="F1608" s="66"/>
      <c r="G1608" s="63"/>
      <c r="H1608" s="67"/>
      <c r="I1608" s="68"/>
      <c r="J1608" s="68"/>
      <c r="K1608" s="34"/>
      <c r="L1608" s="75">
        <v>1608</v>
      </c>
      <c r="M16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08" s="70"/>
      <c r="O1608" s="77" t="s">
        <v>2366</v>
      </c>
      <c r="P1608" s="79">
        <v>44065.209733796299</v>
      </c>
      <c r="Q1608" s="77" t="s">
        <v>3094</v>
      </c>
      <c r="R1608" s="80" t="s">
        <v>4025</v>
      </c>
      <c r="S1608" s="77" t="s">
        <v>4267</v>
      </c>
      <c r="T1608" s="77"/>
      <c r="U1608" s="79">
        <v>44065.209733796299</v>
      </c>
      <c r="V1608" s="80" t="s">
        <v>5165</v>
      </c>
      <c r="W1608" s="77"/>
      <c r="X1608" s="77"/>
      <c r="Y1608" s="83" t="s">
        <v>7165</v>
      </c>
      <c r="Z1608" s="83" t="s">
        <v>8606</v>
      </c>
    </row>
    <row r="1609" spans="1:26" x14ac:dyDescent="0.25">
      <c r="A1609" s="62" t="s">
        <v>840</v>
      </c>
      <c r="B1609" s="62" t="s">
        <v>2241</v>
      </c>
      <c r="C1609" s="63"/>
      <c r="D1609" s="64"/>
      <c r="E1609" s="65"/>
      <c r="F1609" s="66"/>
      <c r="G1609" s="63"/>
      <c r="H1609" s="67"/>
      <c r="I1609" s="68"/>
      <c r="J1609" s="68"/>
      <c r="K1609" s="34"/>
      <c r="L1609" s="75">
        <v>1609</v>
      </c>
      <c r="M16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09" s="70"/>
      <c r="O1609" s="77" t="s">
        <v>2367</v>
      </c>
      <c r="P1609" s="79">
        <v>44065.209780092591</v>
      </c>
      <c r="Q1609" s="77" t="s">
        <v>3095</v>
      </c>
      <c r="R1609" s="80" t="s">
        <v>4026</v>
      </c>
      <c r="S1609" s="77" t="s">
        <v>4267</v>
      </c>
      <c r="T1609" s="77"/>
      <c r="U1609" s="79">
        <v>44065.209780092591</v>
      </c>
      <c r="V1609" s="80" t="s">
        <v>5166</v>
      </c>
      <c r="W1609" s="77"/>
      <c r="X1609" s="77"/>
      <c r="Y1609" s="83" t="s">
        <v>7166</v>
      </c>
      <c r="Z1609" s="83" t="s">
        <v>8607</v>
      </c>
    </row>
    <row r="1610" spans="1:26" x14ac:dyDescent="0.25">
      <c r="A1610" s="62" t="s">
        <v>840</v>
      </c>
      <c r="B1610" s="62" t="s">
        <v>2242</v>
      </c>
      <c r="C1610" s="63"/>
      <c r="D1610" s="64"/>
      <c r="E1610" s="65"/>
      <c r="F1610" s="66"/>
      <c r="G1610" s="63"/>
      <c r="H1610" s="67"/>
      <c r="I1610" s="68"/>
      <c r="J1610" s="68"/>
      <c r="K1610" s="34"/>
      <c r="L1610" s="75">
        <v>1610</v>
      </c>
      <c r="M16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10" s="70"/>
      <c r="O1610" s="77" t="s">
        <v>2366</v>
      </c>
      <c r="P1610" s="79">
        <v>44065.209780092591</v>
      </c>
      <c r="Q1610" s="77" t="s">
        <v>3095</v>
      </c>
      <c r="R1610" s="80" t="s">
        <v>4026</v>
      </c>
      <c r="S1610" s="77" t="s">
        <v>4267</v>
      </c>
      <c r="T1610" s="77"/>
      <c r="U1610" s="79">
        <v>44065.209780092591</v>
      </c>
      <c r="V1610" s="80" t="s">
        <v>5166</v>
      </c>
      <c r="W1610" s="77"/>
      <c r="X1610" s="77"/>
      <c r="Y1610" s="83" t="s">
        <v>7166</v>
      </c>
      <c r="Z1610" s="83" t="s">
        <v>8607</v>
      </c>
    </row>
    <row r="1611" spans="1:26" x14ac:dyDescent="0.25">
      <c r="A1611" s="62" t="s">
        <v>840</v>
      </c>
      <c r="B1611" s="62" t="s">
        <v>2243</v>
      </c>
      <c r="C1611" s="63"/>
      <c r="D1611" s="64"/>
      <c r="E1611" s="65"/>
      <c r="F1611" s="66"/>
      <c r="G1611" s="63"/>
      <c r="H1611" s="67"/>
      <c r="I1611" s="68"/>
      <c r="J1611" s="68"/>
      <c r="K1611" s="34"/>
      <c r="L1611" s="75">
        <v>1611</v>
      </c>
      <c r="M16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11" s="70"/>
      <c r="O1611" s="77" t="s">
        <v>2366</v>
      </c>
      <c r="P1611" s="79">
        <v>44065.209826388891</v>
      </c>
      <c r="Q1611" s="77" t="s">
        <v>3096</v>
      </c>
      <c r="R1611" s="80" t="s">
        <v>4027</v>
      </c>
      <c r="S1611" s="77" t="s">
        <v>4267</v>
      </c>
      <c r="T1611" s="77"/>
      <c r="U1611" s="79">
        <v>44065.209826388891</v>
      </c>
      <c r="V1611" s="80" t="s">
        <v>5167</v>
      </c>
      <c r="W1611" s="77"/>
      <c r="X1611" s="77"/>
      <c r="Y1611" s="83" t="s">
        <v>7167</v>
      </c>
      <c r="Z1611" s="83" t="s">
        <v>8608</v>
      </c>
    </row>
    <row r="1612" spans="1:26" x14ac:dyDescent="0.25">
      <c r="A1612" s="62" t="s">
        <v>840</v>
      </c>
      <c r="B1612" s="62" t="s">
        <v>2244</v>
      </c>
      <c r="C1612" s="63"/>
      <c r="D1612" s="64"/>
      <c r="E1612" s="65"/>
      <c r="F1612" s="66"/>
      <c r="G1612" s="63"/>
      <c r="H1612" s="67"/>
      <c r="I1612" s="68"/>
      <c r="J1612" s="68"/>
      <c r="K1612" s="34"/>
      <c r="L1612" s="75">
        <v>1612</v>
      </c>
      <c r="M16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12" s="70"/>
      <c r="O1612" s="77" t="s">
        <v>2366</v>
      </c>
      <c r="P1612" s="79">
        <v>44065.209537037037</v>
      </c>
      <c r="Q1612" s="77" t="s">
        <v>3091</v>
      </c>
      <c r="R1612" s="80" t="s">
        <v>4022</v>
      </c>
      <c r="S1612" s="77" t="s">
        <v>4267</v>
      </c>
      <c r="T1612" s="77"/>
      <c r="U1612" s="79">
        <v>44065.209537037037</v>
      </c>
      <c r="V1612" s="80" t="s">
        <v>5162</v>
      </c>
      <c r="W1612" s="77"/>
      <c r="X1612" s="77"/>
      <c r="Y1612" s="83" t="s">
        <v>7162</v>
      </c>
      <c r="Z1612" s="83" t="s">
        <v>8603</v>
      </c>
    </row>
    <row r="1613" spans="1:26" x14ac:dyDescent="0.25">
      <c r="A1613" s="62" t="s">
        <v>840</v>
      </c>
      <c r="B1613" s="62" t="s">
        <v>2244</v>
      </c>
      <c r="C1613" s="63"/>
      <c r="D1613" s="64"/>
      <c r="E1613" s="65"/>
      <c r="F1613" s="66"/>
      <c r="G1613" s="63"/>
      <c r="H1613" s="67"/>
      <c r="I1613" s="68"/>
      <c r="J1613" s="68"/>
      <c r="K1613" s="34"/>
      <c r="L1613" s="75">
        <v>1613</v>
      </c>
      <c r="M16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13" s="70"/>
      <c r="O1613" s="77" t="s">
        <v>2366</v>
      </c>
      <c r="P1613" s="79">
        <v>44065.210011574076</v>
      </c>
      <c r="Q1613" s="77" t="s">
        <v>3097</v>
      </c>
      <c r="R1613" s="80" t="s">
        <v>4028</v>
      </c>
      <c r="S1613" s="77" t="s">
        <v>4267</v>
      </c>
      <c r="T1613" s="77"/>
      <c r="U1613" s="79">
        <v>44065.210011574076</v>
      </c>
      <c r="V1613" s="80" t="s">
        <v>5168</v>
      </c>
      <c r="W1613" s="77"/>
      <c r="X1613" s="77"/>
      <c r="Y1613" s="83" t="s">
        <v>7168</v>
      </c>
      <c r="Z1613" s="83" t="s">
        <v>8609</v>
      </c>
    </row>
    <row r="1614" spans="1:26" x14ac:dyDescent="0.25">
      <c r="A1614" s="62" t="s">
        <v>840</v>
      </c>
      <c r="B1614" s="62" t="s">
        <v>2245</v>
      </c>
      <c r="C1614" s="63"/>
      <c r="D1614" s="64"/>
      <c r="E1614" s="65"/>
      <c r="F1614" s="66"/>
      <c r="G1614" s="63"/>
      <c r="H1614" s="67"/>
      <c r="I1614" s="68"/>
      <c r="J1614" s="68"/>
      <c r="K1614" s="34"/>
      <c r="L1614" s="75">
        <v>1614</v>
      </c>
      <c r="M16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14" s="70"/>
      <c r="O1614" s="77" t="s">
        <v>2367</v>
      </c>
      <c r="P1614" s="79">
        <v>44065.210625</v>
      </c>
      <c r="Q1614" s="77" t="s">
        <v>3098</v>
      </c>
      <c r="R1614" s="80" t="s">
        <v>4029</v>
      </c>
      <c r="S1614" s="77" t="s">
        <v>4267</v>
      </c>
      <c r="T1614" s="77"/>
      <c r="U1614" s="79">
        <v>44065.210625</v>
      </c>
      <c r="V1614" s="80" t="s">
        <v>5169</v>
      </c>
      <c r="W1614" s="77"/>
      <c r="X1614" s="77"/>
      <c r="Y1614" s="83" t="s">
        <v>7169</v>
      </c>
      <c r="Z1614" s="83" t="s">
        <v>8610</v>
      </c>
    </row>
    <row r="1615" spans="1:26" x14ac:dyDescent="0.25">
      <c r="A1615" s="62" t="s">
        <v>840</v>
      </c>
      <c r="B1615" s="62" t="s">
        <v>2246</v>
      </c>
      <c r="C1615" s="63"/>
      <c r="D1615" s="64"/>
      <c r="E1615" s="65"/>
      <c r="F1615" s="66"/>
      <c r="G1615" s="63"/>
      <c r="H1615" s="67"/>
      <c r="I1615" s="68"/>
      <c r="J1615" s="68"/>
      <c r="K1615" s="34"/>
      <c r="L1615" s="75">
        <v>1615</v>
      </c>
      <c r="M16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15" s="70"/>
      <c r="O1615" s="77" t="s">
        <v>2366</v>
      </c>
      <c r="P1615" s="79">
        <v>44065.210625</v>
      </c>
      <c r="Q1615" s="77" t="s">
        <v>3098</v>
      </c>
      <c r="R1615" s="80" t="s">
        <v>4029</v>
      </c>
      <c r="S1615" s="77" t="s">
        <v>4267</v>
      </c>
      <c r="T1615" s="77"/>
      <c r="U1615" s="79">
        <v>44065.210625</v>
      </c>
      <c r="V1615" s="80" t="s">
        <v>5169</v>
      </c>
      <c r="W1615" s="77"/>
      <c r="X1615" s="77"/>
      <c r="Y1615" s="83" t="s">
        <v>7169</v>
      </c>
      <c r="Z1615" s="83" t="s">
        <v>8610</v>
      </c>
    </row>
    <row r="1616" spans="1:26" x14ac:dyDescent="0.25">
      <c r="A1616" s="62" t="s">
        <v>840</v>
      </c>
      <c r="B1616" s="62" t="s">
        <v>1954</v>
      </c>
      <c r="C1616" s="63"/>
      <c r="D1616" s="64"/>
      <c r="E1616" s="65"/>
      <c r="F1616" s="66"/>
      <c r="G1616" s="63"/>
      <c r="H1616" s="67"/>
      <c r="I1616" s="68"/>
      <c r="J1616" s="68"/>
      <c r="K1616" s="34"/>
      <c r="L1616" s="75">
        <v>1616</v>
      </c>
      <c r="M16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16" s="70"/>
      <c r="O1616" s="77" t="s">
        <v>2367</v>
      </c>
      <c r="P1616" s="79">
        <v>44065.210625</v>
      </c>
      <c r="Q1616" s="77" t="s">
        <v>3098</v>
      </c>
      <c r="R1616" s="80" t="s">
        <v>4029</v>
      </c>
      <c r="S1616" s="77" t="s">
        <v>4267</v>
      </c>
      <c r="T1616" s="77"/>
      <c r="U1616" s="79">
        <v>44065.210625</v>
      </c>
      <c r="V1616" s="80" t="s">
        <v>5169</v>
      </c>
      <c r="W1616" s="77"/>
      <c r="X1616" s="77"/>
      <c r="Y1616" s="83" t="s">
        <v>7169</v>
      </c>
      <c r="Z1616" s="83" t="s">
        <v>8610</v>
      </c>
    </row>
    <row r="1617" spans="1:26" x14ac:dyDescent="0.25">
      <c r="A1617" s="62" t="s">
        <v>840</v>
      </c>
      <c r="B1617" s="62" t="s">
        <v>1954</v>
      </c>
      <c r="C1617" s="63"/>
      <c r="D1617" s="64"/>
      <c r="E1617" s="65"/>
      <c r="F1617" s="66"/>
      <c r="G1617" s="63"/>
      <c r="H1617" s="67"/>
      <c r="I1617" s="68"/>
      <c r="J1617" s="68"/>
      <c r="K1617" s="34"/>
      <c r="L1617" s="75">
        <v>1617</v>
      </c>
      <c r="M16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17" s="70"/>
      <c r="O1617" s="77" t="s">
        <v>2367</v>
      </c>
      <c r="P1617" s="79">
        <v>44065.211863425924</v>
      </c>
      <c r="Q1617" s="77" t="s">
        <v>3099</v>
      </c>
      <c r="R1617" s="80" t="s">
        <v>4030</v>
      </c>
      <c r="S1617" s="77" t="s">
        <v>4267</v>
      </c>
      <c r="T1617" s="77"/>
      <c r="U1617" s="79">
        <v>44065.211863425924</v>
      </c>
      <c r="V1617" s="80" t="s">
        <v>5170</v>
      </c>
      <c r="W1617" s="77"/>
      <c r="X1617" s="77"/>
      <c r="Y1617" s="83" t="s">
        <v>7170</v>
      </c>
      <c r="Z1617" s="77"/>
    </row>
    <row r="1618" spans="1:26" x14ac:dyDescent="0.25">
      <c r="A1618" s="62" t="s">
        <v>840</v>
      </c>
      <c r="B1618" s="62" t="s">
        <v>2247</v>
      </c>
      <c r="C1618" s="63"/>
      <c r="D1618" s="64"/>
      <c r="E1618" s="65"/>
      <c r="F1618" s="66"/>
      <c r="G1618" s="63"/>
      <c r="H1618" s="67"/>
      <c r="I1618" s="68"/>
      <c r="J1618" s="68"/>
      <c r="K1618" s="34"/>
      <c r="L1618" s="75">
        <v>1618</v>
      </c>
      <c r="M16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18" s="70"/>
      <c r="O1618" s="77" t="s">
        <v>2366</v>
      </c>
      <c r="P1618" s="79">
        <v>44065.219212962962</v>
      </c>
      <c r="Q1618" s="77" t="s">
        <v>3100</v>
      </c>
      <c r="R1618" s="80" t="s">
        <v>4031</v>
      </c>
      <c r="S1618" s="77" t="s">
        <v>4267</v>
      </c>
      <c r="T1618" s="77"/>
      <c r="U1618" s="79">
        <v>44065.219212962962</v>
      </c>
      <c r="V1618" s="80" t="s">
        <v>5171</v>
      </c>
      <c r="W1618" s="77"/>
      <c r="X1618" s="77"/>
      <c r="Y1618" s="83" t="s">
        <v>7171</v>
      </c>
      <c r="Z1618" s="83" t="s">
        <v>8611</v>
      </c>
    </row>
    <row r="1619" spans="1:26" x14ac:dyDescent="0.25">
      <c r="A1619" s="62" t="s">
        <v>840</v>
      </c>
      <c r="B1619" s="62" t="s">
        <v>2248</v>
      </c>
      <c r="C1619" s="63"/>
      <c r="D1619" s="64"/>
      <c r="E1619" s="65"/>
      <c r="F1619" s="66"/>
      <c r="G1619" s="63"/>
      <c r="H1619" s="67"/>
      <c r="I1619" s="68"/>
      <c r="J1619" s="68"/>
      <c r="K1619" s="34"/>
      <c r="L1619" s="75">
        <v>1619</v>
      </c>
      <c r="M16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19" s="70"/>
      <c r="O1619" s="77" t="s">
        <v>2366</v>
      </c>
      <c r="P1619" s="79">
        <v>44065.219675925924</v>
      </c>
      <c r="Q1619" s="77" t="s">
        <v>3101</v>
      </c>
      <c r="R1619" s="80" t="s">
        <v>4032</v>
      </c>
      <c r="S1619" s="77" t="s">
        <v>4267</v>
      </c>
      <c r="T1619" s="77"/>
      <c r="U1619" s="79">
        <v>44065.219675925924</v>
      </c>
      <c r="V1619" s="80" t="s">
        <v>5172</v>
      </c>
      <c r="W1619" s="77"/>
      <c r="X1619" s="77"/>
      <c r="Y1619" s="83" t="s">
        <v>7172</v>
      </c>
      <c r="Z1619" s="83" t="s">
        <v>8612</v>
      </c>
    </row>
    <row r="1620" spans="1:26" x14ac:dyDescent="0.25">
      <c r="A1620" s="62" t="s">
        <v>840</v>
      </c>
      <c r="B1620" s="62" t="s">
        <v>2249</v>
      </c>
      <c r="C1620" s="63"/>
      <c r="D1620" s="64"/>
      <c r="E1620" s="65"/>
      <c r="F1620" s="66"/>
      <c r="G1620" s="63"/>
      <c r="H1620" s="67"/>
      <c r="I1620" s="68"/>
      <c r="J1620" s="68"/>
      <c r="K1620" s="34"/>
      <c r="L1620" s="75">
        <v>1620</v>
      </c>
      <c r="M16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20" s="70"/>
      <c r="O1620" s="77" t="s">
        <v>2367</v>
      </c>
      <c r="P1620" s="79">
        <v>44069.112210648149</v>
      </c>
      <c r="Q1620" s="77" t="s">
        <v>3102</v>
      </c>
      <c r="R1620" s="77"/>
      <c r="S1620" s="77"/>
      <c r="T1620" s="77"/>
      <c r="U1620" s="79">
        <v>44069.112210648149</v>
      </c>
      <c r="V1620" s="80" t="s">
        <v>5173</v>
      </c>
      <c r="W1620" s="77"/>
      <c r="X1620" s="77"/>
      <c r="Y1620" s="83" t="s">
        <v>7173</v>
      </c>
      <c r="Z1620" s="83" t="s">
        <v>8613</v>
      </c>
    </row>
    <row r="1621" spans="1:26" x14ac:dyDescent="0.25">
      <c r="A1621" s="62" t="s">
        <v>840</v>
      </c>
      <c r="B1621" s="62" t="s">
        <v>1976</v>
      </c>
      <c r="C1621" s="63"/>
      <c r="D1621" s="64"/>
      <c r="E1621" s="65"/>
      <c r="F1621" s="66"/>
      <c r="G1621" s="63"/>
      <c r="H1621" s="67"/>
      <c r="I1621" s="68"/>
      <c r="J1621" s="68"/>
      <c r="K1621" s="34"/>
      <c r="L1621" s="75">
        <v>1621</v>
      </c>
      <c r="M16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21" s="70"/>
      <c r="O1621" s="77" t="s">
        <v>2367</v>
      </c>
      <c r="P1621" s="79">
        <v>44069.112210648149</v>
      </c>
      <c r="Q1621" s="77" t="s">
        <v>3102</v>
      </c>
      <c r="R1621" s="77"/>
      <c r="S1621" s="77"/>
      <c r="T1621" s="77"/>
      <c r="U1621" s="79">
        <v>44069.112210648149</v>
      </c>
      <c r="V1621" s="80" t="s">
        <v>5173</v>
      </c>
      <c r="W1621" s="77"/>
      <c r="X1621" s="77"/>
      <c r="Y1621" s="83" t="s">
        <v>7173</v>
      </c>
      <c r="Z1621" s="83" t="s">
        <v>8613</v>
      </c>
    </row>
    <row r="1622" spans="1:26" x14ac:dyDescent="0.25">
      <c r="A1622" s="62" t="s">
        <v>840</v>
      </c>
      <c r="B1622" s="62" t="s">
        <v>2250</v>
      </c>
      <c r="C1622" s="63"/>
      <c r="D1622" s="64"/>
      <c r="E1622" s="65"/>
      <c r="F1622" s="66"/>
      <c r="G1622" s="63"/>
      <c r="H1622" s="67"/>
      <c r="I1622" s="68"/>
      <c r="J1622" s="68"/>
      <c r="K1622" s="34"/>
      <c r="L1622" s="75">
        <v>1622</v>
      </c>
      <c r="M16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22" s="70"/>
      <c r="O1622" s="77" t="s">
        <v>2366</v>
      </c>
      <c r="P1622" s="79">
        <v>44069.112210648149</v>
      </c>
      <c r="Q1622" s="77" t="s">
        <v>3102</v>
      </c>
      <c r="R1622" s="77"/>
      <c r="S1622" s="77"/>
      <c r="T1622" s="77"/>
      <c r="U1622" s="79">
        <v>44069.112210648149</v>
      </c>
      <c r="V1622" s="80" t="s">
        <v>5173</v>
      </c>
      <c r="W1622" s="77"/>
      <c r="X1622" s="77"/>
      <c r="Y1622" s="83" t="s">
        <v>7173</v>
      </c>
      <c r="Z1622" s="83" t="s">
        <v>8613</v>
      </c>
    </row>
    <row r="1623" spans="1:26" x14ac:dyDescent="0.25">
      <c r="A1623" s="62" t="s">
        <v>840</v>
      </c>
      <c r="B1623" s="62" t="s">
        <v>2251</v>
      </c>
      <c r="C1623" s="63"/>
      <c r="D1623" s="64"/>
      <c r="E1623" s="65"/>
      <c r="F1623" s="66"/>
      <c r="G1623" s="63"/>
      <c r="H1623" s="67"/>
      <c r="I1623" s="68"/>
      <c r="J1623" s="68"/>
      <c r="K1623" s="34"/>
      <c r="L1623" s="75">
        <v>1623</v>
      </c>
      <c r="M16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23" s="70"/>
      <c r="O1623" s="77" t="s">
        <v>2367</v>
      </c>
      <c r="P1623" s="79">
        <v>44069.112210648149</v>
      </c>
      <c r="Q1623" s="77" t="s">
        <v>3102</v>
      </c>
      <c r="R1623" s="77"/>
      <c r="S1623" s="77"/>
      <c r="T1623" s="77"/>
      <c r="U1623" s="79">
        <v>44069.112210648149</v>
      </c>
      <c r="V1623" s="80" t="s">
        <v>5173</v>
      </c>
      <c r="W1623" s="77"/>
      <c r="X1623" s="77"/>
      <c r="Y1623" s="83" t="s">
        <v>7173</v>
      </c>
      <c r="Z1623" s="83" t="s">
        <v>8613</v>
      </c>
    </row>
    <row r="1624" spans="1:26" x14ac:dyDescent="0.25">
      <c r="A1624" s="62" t="s">
        <v>840</v>
      </c>
      <c r="B1624" s="62" t="s">
        <v>2251</v>
      </c>
      <c r="C1624" s="63"/>
      <c r="D1624" s="64"/>
      <c r="E1624" s="65"/>
      <c r="F1624" s="66"/>
      <c r="G1624" s="63"/>
      <c r="H1624" s="67"/>
      <c r="I1624" s="68"/>
      <c r="J1624" s="68"/>
      <c r="K1624" s="34"/>
      <c r="L1624" s="75">
        <v>1624</v>
      </c>
      <c r="M16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24" s="70"/>
      <c r="O1624" s="77" t="s">
        <v>2367</v>
      </c>
      <c r="P1624" s="79">
        <v>44069.113657407404</v>
      </c>
      <c r="Q1624" s="77" t="s">
        <v>3103</v>
      </c>
      <c r="R1624" s="80" t="s">
        <v>4033</v>
      </c>
      <c r="S1624" s="77" t="s">
        <v>4267</v>
      </c>
      <c r="T1624" s="77"/>
      <c r="U1624" s="79">
        <v>44069.113657407404</v>
      </c>
      <c r="V1624" s="80" t="s">
        <v>5174</v>
      </c>
      <c r="W1624" s="77"/>
      <c r="X1624" s="77"/>
      <c r="Y1624" s="83" t="s">
        <v>7174</v>
      </c>
      <c r="Z1624" s="83" t="s">
        <v>8614</v>
      </c>
    </row>
    <row r="1625" spans="1:26" x14ac:dyDescent="0.25">
      <c r="A1625" s="62" t="s">
        <v>840</v>
      </c>
      <c r="B1625" s="62" t="s">
        <v>2252</v>
      </c>
      <c r="C1625" s="63"/>
      <c r="D1625" s="64"/>
      <c r="E1625" s="65"/>
      <c r="F1625" s="66"/>
      <c r="G1625" s="63"/>
      <c r="H1625" s="67"/>
      <c r="I1625" s="68"/>
      <c r="J1625" s="68"/>
      <c r="K1625" s="34"/>
      <c r="L1625" s="75">
        <v>1625</v>
      </c>
      <c r="M16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25" s="70"/>
      <c r="O1625" s="77" t="s">
        <v>2366</v>
      </c>
      <c r="P1625" s="79">
        <v>44069.113657407404</v>
      </c>
      <c r="Q1625" s="77" t="s">
        <v>3103</v>
      </c>
      <c r="R1625" s="80" t="s">
        <v>4033</v>
      </c>
      <c r="S1625" s="77" t="s">
        <v>4267</v>
      </c>
      <c r="T1625" s="77"/>
      <c r="U1625" s="79">
        <v>44069.113657407404</v>
      </c>
      <c r="V1625" s="80" t="s">
        <v>5174</v>
      </c>
      <c r="W1625" s="77"/>
      <c r="X1625" s="77"/>
      <c r="Y1625" s="83" t="s">
        <v>7174</v>
      </c>
      <c r="Z1625" s="83" t="s">
        <v>8614</v>
      </c>
    </row>
    <row r="1626" spans="1:26" x14ac:dyDescent="0.25">
      <c r="A1626" s="62" t="s">
        <v>840</v>
      </c>
      <c r="B1626" s="62" t="s">
        <v>2253</v>
      </c>
      <c r="C1626" s="63"/>
      <c r="D1626" s="64"/>
      <c r="E1626" s="65"/>
      <c r="F1626" s="66"/>
      <c r="G1626" s="63"/>
      <c r="H1626" s="67"/>
      <c r="I1626" s="68"/>
      <c r="J1626" s="68"/>
      <c r="K1626" s="34"/>
      <c r="L1626" s="75">
        <v>1626</v>
      </c>
      <c r="M16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26" s="70"/>
      <c r="O1626" s="77" t="s">
        <v>2366</v>
      </c>
      <c r="P1626" s="79">
        <v>44069.11990740741</v>
      </c>
      <c r="Q1626" s="77" t="s">
        <v>3104</v>
      </c>
      <c r="R1626" s="80" t="s">
        <v>4034</v>
      </c>
      <c r="S1626" s="77" t="s">
        <v>4267</v>
      </c>
      <c r="T1626" s="77"/>
      <c r="U1626" s="79">
        <v>44069.11990740741</v>
      </c>
      <c r="V1626" s="80" t="s">
        <v>5175</v>
      </c>
      <c r="W1626" s="77"/>
      <c r="X1626" s="77"/>
      <c r="Y1626" s="83" t="s">
        <v>7175</v>
      </c>
      <c r="Z1626" s="83" t="s">
        <v>8615</v>
      </c>
    </row>
    <row r="1627" spans="1:26" x14ac:dyDescent="0.25">
      <c r="A1627" s="62" t="s">
        <v>841</v>
      </c>
      <c r="B1627" s="62" t="s">
        <v>1890</v>
      </c>
      <c r="C1627" s="63"/>
      <c r="D1627" s="64"/>
      <c r="E1627" s="65"/>
      <c r="F1627" s="66"/>
      <c r="G1627" s="63"/>
      <c r="H1627" s="67"/>
      <c r="I1627" s="68"/>
      <c r="J1627" s="68"/>
      <c r="K1627" s="34"/>
      <c r="L1627" s="75">
        <v>1627</v>
      </c>
      <c r="M16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27" s="70"/>
      <c r="O1627" s="77" t="s">
        <v>2366</v>
      </c>
      <c r="P1627" s="79">
        <v>44069.120844907404</v>
      </c>
      <c r="Q1627" s="77" t="s">
        <v>3105</v>
      </c>
      <c r="R1627" s="80" t="s">
        <v>4035</v>
      </c>
      <c r="S1627" s="77" t="s">
        <v>4267</v>
      </c>
      <c r="T1627" s="77"/>
      <c r="U1627" s="79">
        <v>44069.120844907404</v>
      </c>
      <c r="V1627" s="80" t="s">
        <v>5176</v>
      </c>
      <c r="W1627" s="77"/>
      <c r="X1627" s="77"/>
      <c r="Y1627" s="83" t="s">
        <v>7176</v>
      </c>
      <c r="Z1627" s="83" t="s">
        <v>8616</v>
      </c>
    </row>
    <row r="1628" spans="1:26" x14ac:dyDescent="0.25">
      <c r="A1628" s="62" t="s">
        <v>842</v>
      </c>
      <c r="B1628" s="62" t="s">
        <v>842</v>
      </c>
      <c r="C1628" s="63"/>
      <c r="D1628" s="64"/>
      <c r="E1628" s="65"/>
      <c r="F1628" s="66"/>
      <c r="G1628" s="63"/>
      <c r="H1628" s="67"/>
      <c r="I1628" s="68"/>
      <c r="J1628" s="68"/>
      <c r="K1628" s="34"/>
      <c r="L1628" s="75">
        <v>1628</v>
      </c>
      <c r="M16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28" s="70"/>
      <c r="O1628" s="77" t="s">
        <v>178</v>
      </c>
      <c r="P1628" s="79">
        <v>44065.152013888888</v>
      </c>
      <c r="Q1628" s="77" t="s">
        <v>3106</v>
      </c>
      <c r="R1628" s="80" t="s">
        <v>4036</v>
      </c>
      <c r="S1628" s="77" t="s">
        <v>4267</v>
      </c>
      <c r="T1628" s="77"/>
      <c r="U1628" s="79">
        <v>44065.152013888888</v>
      </c>
      <c r="V1628" s="80" t="s">
        <v>5177</v>
      </c>
      <c r="W1628" s="77"/>
      <c r="X1628" s="77"/>
      <c r="Y1628" s="83" t="s">
        <v>7177</v>
      </c>
      <c r="Z1628" s="77"/>
    </row>
    <row r="1629" spans="1:26" x14ac:dyDescent="0.25">
      <c r="A1629" s="62" t="s">
        <v>842</v>
      </c>
      <c r="B1629" s="62" t="s">
        <v>842</v>
      </c>
      <c r="C1629" s="63"/>
      <c r="D1629" s="64"/>
      <c r="E1629" s="65"/>
      <c r="F1629" s="66"/>
      <c r="G1629" s="63"/>
      <c r="H1629" s="67"/>
      <c r="I1629" s="68"/>
      <c r="J1629" s="68"/>
      <c r="K1629" s="34"/>
      <c r="L1629" s="75">
        <v>1629</v>
      </c>
      <c r="M16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29" s="70"/>
      <c r="O1629" s="77" t="s">
        <v>178</v>
      </c>
      <c r="P1629" s="79">
        <v>44069.118506944447</v>
      </c>
      <c r="Q1629" s="77" t="s">
        <v>3107</v>
      </c>
      <c r="R1629" s="80" t="s">
        <v>4037</v>
      </c>
      <c r="S1629" s="77" t="s">
        <v>4267</v>
      </c>
      <c r="T1629" s="77"/>
      <c r="U1629" s="79">
        <v>44069.118506944447</v>
      </c>
      <c r="V1629" s="80" t="s">
        <v>5178</v>
      </c>
      <c r="W1629" s="77"/>
      <c r="X1629" s="77"/>
      <c r="Y1629" s="83" t="s">
        <v>7178</v>
      </c>
      <c r="Z1629" s="77"/>
    </row>
    <row r="1630" spans="1:26" x14ac:dyDescent="0.25">
      <c r="A1630" s="62" t="s">
        <v>843</v>
      </c>
      <c r="B1630" s="62" t="s">
        <v>842</v>
      </c>
      <c r="C1630" s="63"/>
      <c r="D1630" s="64"/>
      <c r="E1630" s="65"/>
      <c r="F1630" s="66"/>
      <c r="G1630" s="63"/>
      <c r="H1630" s="67"/>
      <c r="I1630" s="68"/>
      <c r="J1630" s="68"/>
      <c r="K1630" s="34"/>
      <c r="L1630" s="75">
        <v>1630</v>
      </c>
      <c r="M16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30" s="70"/>
      <c r="O1630" s="77" t="s">
        <v>2367</v>
      </c>
      <c r="P1630" s="79">
        <v>44069.120856481481</v>
      </c>
      <c r="Q1630" s="77" t="s">
        <v>3108</v>
      </c>
      <c r="R1630" s="77"/>
      <c r="S1630" s="77"/>
      <c r="T1630" s="77"/>
      <c r="U1630" s="79">
        <v>44069.120856481481</v>
      </c>
      <c r="V1630" s="80" t="s">
        <v>5179</v>
      </c>
      <c r="W1630" s="77"/>
      <c r="X1630" s="77"/>
      <c r="Y1630" s="83" t="s">
        <v>7179</v>
      </c>
      <c r="Z1630" s="77"/>
    </row>
    <row r="1631" spans="1:26" x14ac:dyDescent="0.25">
      <c r="A1631" s="62" t="s">
        <v>844</v>
      </c>
      <c r="B1631" s="62" t="s">
        <v>2254</v>
      </c>
      <c r="C1631" s="63"/>
      <c r="D1631" s="64"/>
      <c r="E1631" s="65"/>
      <c r="F1631" s="66"/>
      <c r="G1631" s="63"/>
      <c r="H1631" s="67"/>
      <c r="I1631" s="68"/>
      <c r="J1631" s="68"/>
      <c r="K1631" s="34"/>
      <c r="L1631" s="75">
        <v>1631</v>
      </c>
      <c r="M16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31" s="70"/>
      <c r="O1631" s="77" t="s">
        <v>2366</v>
      </c>
      <c r="P1631" s="79">
        <v>44069.142974537041</v>
      </c>
      <c r="Q1631" s="77" t="s">
        <v>3109</v>
      </c>
      <c r="R1631" s="80" t="s">
        <v>4038</v>
      </c>
      <c r="S1631" s="77" t="s">
        <v>4267</v>
      </c>
      <c r="T1631" s="77"/>
      <c r="U1631" s="79">
        <v>44069.142974537041</v>
      </c>
      <c r="V1631" s="80" t="s">
        <v>5180</v>
      </c>
      <c r="W1631" s="77"/>
      <c r="X1631" s="77"/>
      <c r="Y1631" s="83" t="s">
        <v>7180</v>
      </c>
      <c r="Z1631" s="83" t="s">
        <v>8617</v>
      </c>
    </row>
    <row r="1632" spans="1:26" x14ac:dyDescent="0.25">
      <c r="A1632" s="62" t="s">
        <v>845</v>
      </c>
      <c r="B1632" s="62" t="s">
        <v>2254</v>
      </c>
      <c r="C1632" s="63"/>
      <c r="D1632" s="64"/>
      <c r="E1632" s="65"/>
      <c r="F1632" s="66"/>
      <c r="G1632" s="63"/>
      <c r="H1632" s="67"/>
      <c r="I1632" s="68"/>
      <c r="J1632" s="68"/>
      <c r="K1632" s="34"/>
      <c r="L1632" s="75">
        <v>1632</v>
      </c>
      <c r="M16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32" s="70"/>
      <c r="O1632" s="77" t="s">
        <v>2366</v>
      </c>
      <c r="P1632" s="79">
        <v>44069.143449074072</v>
      </c>
      <c r="Q1632" s="77" t="s">
        <v>3110</v>
      </c>
      <c r="R1632" s="80" t="s">
        <v>4039</v>
      </c>
      <c r="S1632" s="77" t="s">
        <v>4267</v>
      </c>
      <c r="T1632" s="77"/>
      <c r="U1632" s="79">
        <v>44069.143449074072</v>
      </c>
      <c r="V1632" s="80" t="s">
        <v>5181</v>
      </c>
      <c r="W1632" s="77"/>
      <c r="X1632" s="77"/>
      <c r="Y1632" s="83" t="s">
        <v>7181</v>
      </c>
      <c r="Z1632" s="83" t="s">
        <v>8617</v>
      </c>
    </row>
    <row r="1633" spans="1:26" x14ac:dyDescent="0.25">
      <c r="A1633" s="62" t="s">
        <v>846</v>
      </c>
      <c r="B1633" s="62" t="s">
        <v>2254</v>
      </c>
      <c r="C1633" s="63"/>
      <c r="D1633" s="64"/>
      <c r="E1633" s="65"/>
      <c r="F1633" s="66"/>
      <c r="G1633" s="63"/>
      <c r="H1633" s="67"/>
      <c r="I1633" s="68"/>
      <c r="J1633" s="68"/>
      <c r="K1633" s="34"/>
      <c r="L1633" s="75">
        <v>1633</v>
      </c>
      <c r="M16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33" s="70"/>
      <c r="O1633" s="77" t="s">
        <v>2366</v>
      </c>
      <c r="P1633" s="79">
        <v>44069.143900462965</v>
      </c>
      <c r="Q1633" s="77" t="s">
        <v>3111</v>
      </c>
      <c r="R1633" s="80" t="s">
        <v>4040</v>
      </c>
      <c r="S1633" s="77" t="s">
        <v>4267</v>
      </c>
      <c r="T1633" s="77"/>
      <c r="U1633" s="79">
        <v>44069.143900462965</v>
      </c>
      <c r="V1633" s="80" t="s">
        <v>5182</v>
      </c>
      <c r="W1633" s="77"/>
      <c r="X1633" s="77"/>
      <c r="Y1633" s="83" t="s">
        <v>7182</v>
      </c>
      <c r="Z1633" s="83" t="s">
        <v>8617</v>
      </c>
    </row>
    <row r="1634" spans="1:26" x14ac:dyDescent="0.25">
      <c r="A1634" s="62" t="s">
        <v>847</v>
      </c>
      <c r="B1634" s="62" t="s">
        <v>2254</v>
      </c>
      <c r="C1634" s="63"/>
      <c r="D1634" s="64"/>
      <c r="E1634" s="65"/>
      <c r="F1634" s="66"/>
      <c r="G1634" s="63"/>
      <c r="H1634" s="67"/>
      <c r="I1634" s="68"/>
      <c r="J1634" s="68"/>
      <c r="K1634" s="34"/>
      <c r="L1634" s="75">
        <v>1634</v>
      </c>
      <c r="M16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34" s="70"/>
      <c r="O1634" s="77" t="s">
        <v>2366</v>
      </c>
      <c r="P1634" s="79">
        <v>44065.153564814813</v>
      </c>
      <c r="Q1634" s="77" t="s">
        <v>3112</v>
      </c>
      <c r="R1634" s="80" t="s">
        <v>4041</v>
      </c>
      <c r="S1634" s="77" t="s">
        <v>4267</v>
      </c>
      <c r="T1634" s="77"/>
      <c r="U1634" s="79">
        <v>44065.153564814813</v>
      </c>
      <c r="V1634" s="80" t="s">
        <v>5183</v>
      </c>
      <c r="W1634" s="77"/>
      <c r="X1634" s="77"/>
      <c r="Y1634" s="83" t="s">
        <v>7183</v>
      </c>
      <c r="Z1634" s="83" t="s">
        <v>8618</v>
      </c>
    </row>
    <row r="1635" spans="1:26" x14ac:dyDescent="0.25">
      <c r="A1635" s="62" t="s">
        <v>847</v>
      </c>
      <c r="B1635" s="62" t="s">
        <v>2254</v>
      </c>
      <c r="C1635" s="63"/>
      <c r="D1635" s="64"/>
      <c r="E1635" s="65"/>
      <c r="F1635" s="66"/>
      <c r="G1635" s="63"/>
      <c r="H1635" s="67"/>
      <c r="I1635" s="68"/>
      <c r="J1635" s="68"/>
      <c r="K1635" s="34"/>
      <c r="L1635" s="75">
        <v>1635</v>
      </c>
      <c r="M16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35" s="70"/>
      <c r="O1635" s="77" t="s">
        <v>2366</v>
      </c>
      <c r="P1635" s="79">
        <v>44069.144178240742</v>
      </c>
      <c r="Q1635" s="77" t="s">
        <v>3113</v>
      </c>
      <c r="R1635" s="80" t="s">
        <v>4042</v>
      </c>
      <c r="S1635" s="77" t="s">
        <v>4267</v>
      </c>
      <c r="T1635" s="77"/>
      <c r="U1635" s="79">
        <v>44069.144178240742</v>
      </c>
      <c r="V1635" s="80" t="s">
        <v>5184</v>
      </c>
      <c r="W1635" s="77"/>
      <c r="X1635" s="77"/>
      <c r="Y1635" s="83" t="s">
        <v>7184</v>
      </c>
      <c r="Z1635" s="83" t="s">
        <v>8617</v>
      </c>
    </row>
    <row r="1636" spans="1:26" x14ac:dyDescent="0.25">
      <c r="A1636" s="62" t="s">
        <v>848</v>
      </c>
      <c r="B1636" s="62" t="s">
        <v>2254</v>
      </c>
      <c r="C1636" s="63"/>
      <c r="D1636" s="64"/>
      <c r="E1636" s="65"/>
      <c r="F1636" s="66"/>
      <c r="G1636" s="63"/>
      <c r="H1636" s="67"/>
      <c r="I1636" s="68"/>
      <c r="J1636" s="68"/>
      <c r="K1636" s="34"/>
      <c r="L1636" s="75">
        <v>1636</v>
      </c>
      <c r="M16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36" s="70"/>
      <c r="O1636" s="77" t="s">
        <v>2367</v>
      </c>
      <c r="P1636" s="79">
        <v>44069.144328703704</v>
      </c>
      <c r="Q1636" s="77" t="s">
        <v>3114</v>
      </c>
      <c r="R1636" s="80" t="s">
        <v>4043</v>
      </c>
      <c r="S1636" s="77" t="s">
        <v>4267</v>
      </c>
      <c r="T1636" s="77"/>
      <c r="U1636" s="79">
        <v>44069.144328703704</v>
      </c>
      <c r="V1636" s="80" t="s">
        <v>5185</v>
      </c>
      <c r="W1636" s="77"/>
      <c r="X1636" s="77"/>
      <c r="Y1636" s="83" t="s">
        <v>7185</v>
      </c>
      <c r="Z1636" s="83" t="s">
        <v>7200</v>
      </c>
    </row>
    <row r="1637" spans="1:26" x14ac:dyDescent="0.25">
      <c r="A1637" s="62" t="s">
        <v>848</v>
      </c>
      <c r="B1637" s="62" t="s">
        <v>861</v>
      </c>
      <c r="C1637" s="63"/>
      <c r="D1637" s="64"/>
      <c r="E1637" s="65"/>
      <c r="F1637" s="66"/>
      <c r="G1637" s="63"/>
      <c r="H1637" s="67"/>
      <c r="I1637" s="68"/>
      <c r="J1637" s="68"/>
      <c r="K1637" s="34"/>
      <c r="L1637" s="75">
        <v>1637</v>
      </c>
      <c r="M16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37" s="70"/>
      <c r="O1637" s="77" t="s">
        <v>2366</v>
      </c>
      <c r="P1637" s="79">
        <v>44069.144328703704</v>
      </c>
      <c r="Q1637" s="77" t="s">
        <v>3114</v>
      </c>
      <c r="R1637" s="80" t="s">
        <v>4043</v>
      </c>
      <c r="S1637" s="77" t="s">
        <v>4267</v>
      </c>
      <c r="T1637" s="77"/>
      <c r="U1637" s="79">
        <v>44069.144328703704</v>
      </c>
      <c r="V1637" s="80" t="s">
        <v>5185</v>
      </c>
      <c r="W1637" s="77"/>
      <c r="X1637" s="77"/>
      <c r="Y1637" s="83" t="s">
        <v>7185</v>
      </c>
      <c r="Z1637" s="83" t="s">
        <v>7200</v>
      </c>
    </row>
    <row r="1638" spans="1:26" x14ac:dyDescent="0.25">
      <c r="A1638" s="62" t="s">
        <v>849</v>
      </c>
      <c r="B1638" s="62" t="s">
        <v>849</v>
      </c>
      <c r="C1638" s="63"/>
      <c r="D1638" s="64"/>
      <c r="E1638" s="65"/>
      <c r="F1638" s="66"/>
      <c r="G1638" s="63"/>
      <c r="H1638" s="67"/>
      <c r="I1638" s="68"/>
      <c r="J1638" s="68"/>
      <c r="K1638" s="34"/>
      <c r="L1638" s="75">
        <v>1638</v>
      </c>
      <c r="M16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38" s="70"/>
      <c r="O1638" s="77" t="s">
        <v>178</v>
      </c>
      <c r="P1638" s="79">
        <v>44069.144467592596</v>
      </c>
      <c r="Q1638" s="77" t="s">
        <v>3115</v>
      </c>
      <c r="R1638" s="80" t="s">
        <v>4044</v>
      </c>
      <c r="S1638" s="77" t="s">
        <v>4267</v>
      </c>
      <c r="T1638" s="77"/>
      <c r="U1638" s="79">
        <v>44069.144467592596</v>
      </c>
      <c r="V1638" s="80" t="s">
        <v>5186</v>
      </c>
      <c r="W1638" s="77"/>
      <c r="X1638" s="77"/>
      <c r="Y1638" s="83" t="s">
        <v>7186</v>
      </c>
      <c r="Z1638" s="83" t="s">
        <v>8619</v>
      </c>
    </row>
    <row r="1639" spans="1:26" x14ac:dyDescent="0.25">
      <c r="A1639" s="62" t="s">
        <v>850</v>
      </c>
      <c r="B1639" s="62" t="s">
        <v>850</v>
      </c>
      <c r="C1639" s="63"/>
      <c r="D1639" s="64"/>
      <c r="E1639" s="65"/>
      <c r="F1639" s="66"/>
      <c r="G1639" s="63"/>
      <c r="H1639" s="67"/>
      <c r="I1639" s="68"/>
      <c r="J1639" s="68"/>
      <c r="K1639" s="34"/>
      <c r="L1639" s="75">
        <v>1639</v>
      </c>
      <c r="M16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39" s="70"/>
      <c r="O1639" s="77" t="s">
        <v>178</v>
      </c>
      <c r="P1639" s="79">
        <v>44069.144814814812</v>
      </c>
      <c r="Q1639" s="77" t="s">
        <v>3116</v>
      </c>
      <c r="R1639" s="80" t="s">
        <v>4045</v>
      </c>
      <c r="S1639" s="77" t="s">
        <v>4267</v>
      </c>
      <c r="T1639" s="77"/>
      <c r="U1639" s="79">
        <v>44069.144814814812</v>
      </c>
      <c r="V1639" s="80" t="s">
        <v>5187</v>
      </c>
      <c r="W1639" s="77"/>
      <c r="X1639" s="77"/>
      <c r="Y1639" s="83" t="s">
        <v>7187</v>
      </c>
      <c r="Z1639" s="77"/>
    </row>
    <row r="1640" spans="1:26" x14ac:dyDescent="0.25">
      <c r="A1640" s="62" t="s">
        <v>851</v>
      </c>
      <c r="B1640" s="62" t="s">
        <v>2254</v>
      </c>
      <c r="C1640" s="63"/>
      <c r="D1640" s="64"/>
      <c r="E1640" s="65"/>
      <c r="F1640" s="66"/>
      <c r="G1640" s="63"/>
      <c r="H1640" s="67"/>
      <c r="I1640" s="68"/>
      <c r="J1640" s="68"/>
      <c r="K1640" s="34"/>
      <c r="L1640" s="75">
        <v>1640</v>
      </c>
      <c r="M16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40" s="70"/>
      <c r="O1640" s="77" t="s">
        <v>2366</v>
      </c>
      <c r="P1640" s="79">
        <v>44069.146678240744</v>
      </c>
      <c r="Q1640" s="77" t="s">
        <v>3117</v>
      </c>
      <c r="R1640" s="80" t="s">
        <v>4046</v>
      </c>
      <c r="S1640" s="77" t="s">
        <v>4267</v>
      </c>
      <c r="T1640" s="77"/>
      <c r="U1640" s="79">
        <v>44069.146678240744</v>
      </c>
      <c r="V1640" s="80" t="s">
        <v>5188</v>
      </c>
      <c r="W1640" s="77"/>
      <c r="X1640" s="77"/>
      <c r="Y1640" s="83" t="s">
        <v>7188</v>
      </c>
      <c r="Z1640" s="83" t="s">
        <v>8617</v>
      </c>
    </row>
    <row r="1641" spans="1:26" x14ac:dyDescent="0.25">
      <c r="A1641" s="62" t="s">
        <v>852</v>
      </c>
      <c r="B1641" s="62" t="s">
        <v>2254</v>
      </c>
      <c r="C1641" s="63"/>
      <c r="D1641" s="64"/>
      <c r="E1641" s="65"/>
      <c r="F1641" s="66"/>
      <c r="G1641" s="63"/>
      <c r="H1641" s="67"/>
      <c r="I1641" s="68"/>
      <c r="J1641" s="68"/>
      <c r="K1641" s="34"/>
      <c r="L1641" s="75">
        <v>1641</v>
      </c>
      <c r="M16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41" s="70"/>
      <c r="O1641" s="77" t="s">
        <v>2366</v>
      </c>
      <c r="P1641" s="79">
        <v>44069.147164351853</v>
      </c>
      <c r="Q1641" s="77" t="s">
        <v>3118</v>
      </c>
      <c r="R1641" s="80" t="s">
        <v>4047</v>
      </c>
      <c r="S1641" s="77" t="s">
        <v>4267</v>
      </c>
      <c r="T1641" s="77"/>
      <c r="U1641" s="79">
        <v>44069.147164351853</v>
      </c>
      <c r="V1641" s="80" t="s">
        <v>5189</v>
      </c>
      <c r="W1641" s="77"/>
      <c r="X1641" s="77"/>
      <c r="Y1641" s="83" t="s">
        <v>7189</v>
      </c>
      <c r="Z1641" s="83" t="s">
        <v>8617</v>
      </c>
    </row>
    <row r="1642" spans="1:26" x14ac:dyDescent="0.25">
      <c r="A1642" s="62" t="s">
        <v>853</v>
      </c>
      <c r="B1642" s="62" t="s">
        <v>2254</v>
      </c>
      <c r="C1642" s="63"/>
      <c r="D1642" s="64"/>
      <c r="E1642" s="65"/>
      <c r="F1642" s="66"/>
      <c r="G1642" s="63"/>
      <c r="H1642" s="67"/>
      <c r="I1642" s="68"/>
      <c r="J1642" s="68"/>
      <c r="K1642" s="34"/>
      <c r="L1642" s="75">
        <v>1642</v>
      </c>
      <c r="M16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42" s="70"/>
      <c r="O1642" s="77" t="s">
        <v>2367</v>
      </c>
      <c r="P1642" s="79">
        <v>44069.142939814818</v>
      </c>
      <c r="Q1642" s="77" t="s">
        <v>3119</v>
      </c>
      <c r="R1642" s="77"/>
      <c r="S1642" s="77"/>
      <c r="T1642" s="77"/>
      <c r="U1642" s="79">
        <v>44069.142939814818</v>
      </c>
      <c r="V1642" s="80" t="s">
        <v>5190</v>
      </c>
      <c r="W1642" s="77"/>
      <c r="X1642" s="77"/>
      <c r="Y1642" s="83" t="s">
        <v>7190</v>
      </c>
      <c r="Z1642" s="77"/>
    </row>
    <row r="1643" spans="1:26" x14ac:dyDescent="0.25">
      <c r="A1643" s="62" t="s">
        <v>853</v>
      </c>
      <c r="B1643" s="62" t="s">
        <v>861</v>
      </c>
      <c r="C1643" s="63"/>
      <c r="D1643" s="64"/>
      <c r="E1643" s="65"/>
      <c r="F1643" s="66"/>
      <c r="G1643" s="63"/>
      <c r="H1643" s="67"/>
      <c r="I1643" s="68"/>
      <c r="J1643" s="68"/>
      <c r="K1643" s="34"/>
      <c r="L1643" s="75">
        <v>1643</v>
      </c>
      <c r="M16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43" s="70"/>
      <c r="O1643" s="77" t="s">
        <v>2367</v>
      </c>
      <c r="P1643" s="79">
        <v>44069.142939814818</v>
      </c>
      <c r="Q1643" s="77" t="s">
        <v>3119</v>
      </c>
      <c r="R1643" s="77"/>
      <c r="S1643" s="77"/>
      <c r="T1643" s="77"/>
      <c r="U1643" s="79">
        <v>44069.142939814818</v>
      </c>
      <c r="V1643" s="80" t="s">
        <v>5190</v>
      </c>
      <c r="W1643" s="77"/>
      <c r="X1643" s="77"/>
      <c r="Y1643" s="83" t="s">
        <v>7190</v>
      </c>
      <c r="Z1643" s="77"/>
    </row>
    <row r="1644" spans="1:26" x14ac:dyDescent="0.25">
      <c r="A1644" s="62" t="s">
        <v>853</v>
      </c>
      <c r="B1644" s="62" t="s">
        <v>2254</v>
      </c>
      <c r="C1644" s="63"/>
      <c r="D1644" s="64"/>
      <c r="E1644" s="65"/>
      <c r="F1644" s="66"/>
      <c r="G1644" s="63"/>
      <c r="H1644" s="67"/>
      <c r="I1644" s="68"/>
      <c r="J1644" s="68"/>
      <c r="K1644" s="34"/>
      <c r="L1644" s="75">
        <v>1644</v>
      </c>
      <c r="M16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44" s="70"/>
      <c r="O1644" s="77" t="s">
        <v>2366</v>
      </c>
      <c r="P1644" s="79">
        <v>44069.147418981483</v>
      </c>
      <c r="Q1644" s="77" t="s">
        <v>3120</v>
      </c>
      <c r="R1644" s="80" t="s">
        <v>4048</v>
      </c>
      <c r="S1644" s="77" t="s">
        <v>4267</v>
      </c>
      <c r="T1644" s="77"/>
      <c r="U1644" s="79">
        <v>44069.147418981483</v>
      </c>
      <c r="V1644" s="80" t="s">
        <v>5191</v>
      </c>
      <c r="W1644" s="77"/>
      <c r="X1644" s="77"/>
      <c r="Y1644" s="83" t="s">
        <v>7191</v>
      </c>
      <c r="Z1644" s="83" t="s">
        <v>8617</v>
      </c>
    </row>
    <row r="1645" spans="1:26" x14ac:dyDescent="0.25">
      <c r="A1645" s="62" t="s">
        <v>854</v>
      </c>
      <c r="B1645" s="62" t="s">
        <v>2254</v>
      </c>
      <c r="C1645" s="63"/>
      <c r="D1645" s="64"/>
      <c r="E1645" s="65"/>
      <c r="F1645" s="66"/>
      <c r="G1645" s="63"/>
      <c r="H1645" s="67"/>
      <c r="I1645" s="68"/>
      <c r="J1645" s="68"/>
      <c r="K1645" s="34"/>
      <c r="L1645" s="75">
        <v>1645</v>
      </c>
      <c r="M16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45" s="70"/>
      <c r="O1645" s="77" t="s">
        <v>2366</v>
      </c>
      <c r="P1645" s="79">
        <v>44069.148101851853</v>
      </c>
      <c r="Q1645" s="77" t="s">
        <v>3121</v>
      </c>
      <c r="R1645" s="80" t="s">
        <v>4049</v>
      </c>
      <c r="S1645" s="77" t="s">
        <v>4267</v>
      </c>
      <c r="T1645" s="77"/>
      <c r="U1645" s="79">
        <v>44069.148101851853</v>
      </c>
      <c r="V1645" s="80" t="s">
        <v>5192</v>
      </c>
      <c r="W1645" s="77"/>
      <c r="X1645" s="77"/>
      <c r="Y1645" s="83" t="s">
        <v>7192</v>
      </c>
      <c r="Z1645" s="83" t="s">
        <v>8617</v>
      </c>
    </row>
    <row r="1646" spans="1:26" x14ac:dyDescent="0.25">
      <c r="A1646" s="62" t="s">
        <v>855</v>
      </c>
      <c r="B1646" s="62" t="s">
        <v>2255</v>
      </c>
      <c r="C1646" s="63"/>
      <c r="D1646" s="64"/>
      <c r="E1646" s="65"/>
      <c r="F1646" s="66"/>
      <c r="G1646" s="63"/>
      <c r="H1646" s="67"/>
      <c r="I1646" s="68"/>
      <c r="J1646" s="68"/>
      <c r="K1646" s="34"/>
      <c r="L1646" s="75">
        <v>1646</v>
      </c>
      <c r="M16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46" s="70"/>
      <c r="O1646" s="77" t="s">
        <v>2366</v>
      </c>
      <c r="P1646" s="79">
        <v>44069.144490740742</v>
      </c>
      <c r="Q1646" s="77" t="s">
        <v>3122</v>
      </c>
      <c r="R1646" s="80" t="s">
        <v>4050</v>
      </c>
      <c r="S1646" s="77" t="s">
        <v>4267</v>
      </c>
      <c r="T1646" s="77"/>
      <c r="U1646" s="79">
        <v>44069.144490740742</v>
      </c>
      <c r="V1646" s="80" t="s">
        <v>5193</v>
      </c>
      <c r="W1646" s="77"/>
      <c r="X1646" s="77"/>
      <c r="Y1646" s="83" t="s">
        <v>7193</v>
      </c>
      <c r="Z1646" s="83" t="s">
        <v>8620</v>
      </c>
    </row>
    <row r="1647" spans="1:26" x14ac:dyDescent="0.25">
      <c r="A1647" s="62" t="s">
        <v>856</v>
      </c>
      <c r="B1647" s="62" t="s">
        <v>2255</v>
      </c>
      <c r="C1647" s="63"/>
      <c r="D1647" s="64"/>
      <c r="E1647" s="65"/>
      <c r="F1647" s="66"/>
      <c r="G1647" s="63"/>
      <c r="H1647" s="67"/>
      <c r="I1647" s="68"/>
      <c r="J1647" s="68"/>
      <c r="K1647" s="34"/>
      <c r="L1647" s="75">
        <v>1647</v>
      </c>
      <c r="M16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47" s="70"/>
      <c r="O1647" s="77" t="s">
        <v>2367</v>
      </c>
      <c r="P1647" s="79">
        <v>44069.148287037038</v>
      </c>
      <c r="Q1647" s="77" t="s">
        <v>3123</v>
      </c>
      <c r="R1647" s="80" t="s">
        <v>4051</v>
      </c>
      <c r="S1647" s="77" t="s">
        <v>4267</v>
      </c>
      <c r="T1647" s="77"/>
      <c r="U1647" s="79">
        <v>44069.148287037038</v>
      </c>
      <c r="V1647" s="80" t="s">
        <v>5194</v>
      </c>
      <c r="W1647" s="77"/>
      <c r="X1647" s="77"/>
      <c r="Y1647" s="83" t="s">
        <v>7194</v>
      </c>
      <c r="Z1647" s="83" t="s">
        <v>7193</v>
      </c>
    </row>
    <row r="1648" spans="1:26" x14ac:dyDescent="0.25">
      <c r="A1648" s="62" t="s">
        <v>855</v>
      </c>
      <c r="B1648" s="62" t="s">
        <v>2254</v>
      </c>
      <c r="C1648" s="63"/>
      <c r="D1648" s="64"/>
      <c r="E1648" s="65"/>
      <c r="F1648" s="66"/>
      <c r="G1648" s="63"/>
      <c r="H1648" s="67"/>
      <c r="I1648" s="68"/>
      <c r="J1648" s="68"/>
      <c r="K1648" s="34"/>
      <c r="L1648" s="75">
        <v>1648</v>
      </c>
      <c r="M16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48" s="70"/>
      <c r="O1648" s="77" t="s">
        <v>2367</v>
      </c>
      <c r="P1648" s="79">
        <v>44069.144490740742</v>
      </c>
      <c r="Q1648" s="77" t="s">
        <v>3122</v>
      </c>
      <c r="R1648" s="80" t="s">
        <v>4050</v>
      </c>
      <c r="S1648" s="77" t="s">
        <v>4267</v>
      </c>
      <c r="T1648" s="77"/>
      <c r="U1648" s="79">
        <v>44069.144490740742</v>
      </c>
      <c r="V1648" s="80" t="s">
        <v>5193</v>
      </c>
      <c r="W1648" s="77"/>
      <c r="X1648" s="77"/>
      <c r="Y1648" s="83" t="s">
        <v>7193</v>
      </c>
      <c r="Z1648" s="83" t="s">
        <v>8620</v>
      </c>
    </row>
    <row r="1649" spans="1:26" x14ac:dyDescent="0.25">
      <c r="A1649" s="62" t="s">
        <v>855</v>
      </c>
      <c r="B1649" s="62" t="s">
        <v>861</v>
      </c>
      <c r="C1649" s="63"/>
      <c r="D1649" s="64"/>
      <c r="E1649" s="65"/>
      <c r="F1649" s="66"/>
      <c r="G1649" s="63"/>
      <c r="H1649" s="67"/>
      <c r="I1649" s="68"/>
      <c r="J1649" s="68"/>
      <c r="K1649" s="34"/>
      <c r="L1649" s="75">
        <v>1649</v>
      </c>
      <c r="M16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49" s="70"/>
      <c r="O1649" s="77" t="s">
        <v>2367</v>
      </c>
      <c r="P1649" s="79">
        <v>44069.144490740742</v>
      </c>
      <c r="Q1649" s="77" t="s">
        <v>3122</v>
      </c>
      <c r="R1649" s="80" t="s">
        <v>4050</v>
      </c>
      <c r="S1649" s="77" t="s">
        <v>4267</v>
      </c>
      <c r="T1649" s="77"/>
      <c r="U1649" s="79">
        <v>44069.144490740742</v>
      </c>
      <c r="V1649" s="80" t="s">
        <v>5193</v>
      </c>
      <c r="W1649" s="77"/>
      <c r="X1649" s="77"/>
      <c r="Y1649" s="83" t="s">
        <v>7193</v>
      </c>
      <c r="Z1649" s="83" t="s">
        <v>8620</v>
      </c>
    </row>
    <row r="1650" spans="1:26" x14ac:dyDescent="0.25">
      <c r="A1650" s="62" t="s">
        <v>856</v>
      </c>
      <c r="B1650" s="62" t="s">
        <v>855</v>
      </c>
      <c r="C1650" s="63"/>
      <c r="D1650" s="64"/>
      <c r="E1650" s="65"/>
      <c r="F1650" s="66"/>
      <c r="G1650" s="63"/>
      <c r="H1650" s="67"/>
      <c r="I1650" s="68"/>
      <c r="J1650" s="68"/>
      <c r="K1650" s="34"/>
      <c r="L1650" s="75">
        <v>1650</v>
      </c>
      <c r="M16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50" s="70"/>
      <c r="O1650" s="77" t="s">
        <v>2366</v>
      </c>
      <c r="P1650" s="79">
        <v>44069.148287037038</v>
      </c>
      <c r="Q1650" s="77" t="s">
        <v>3123</v>
      </c>
      <c r="R1650" s="80" t="s">
        <v>4051</v>
      </c>
      <c r="S1650" s="77" t="s">
        <v>4267</v>
      </c>
      <c r="T1650" s="77"/>
      <c r="U1650" s="79">
        <v>44069.148287037038</v>
      </c>
      <c r="V1650" s="80" t="s">
        <v>5194</v>
      </c>
      <c r="W1650" s="77"/>
      <c r="X1650" s="77"/>
      <c r="Y1650" s="83" t="s">
        <v>7194</v>
      </c>
      <c r="Z1650" s="83" t="s">
        <v>7193</v>
      </c>
    </row>
    <row r="1651" spans="1:26" x14ac:dyDescent="0.25">
      <c r="A1651" s="62" t="s">
        <v>856</v>
      </c>
      <c r="B1651" s="62" t="s">
        <v>2254</v>
      </c>
      <c r="C1651" s="63"/>
      <c r="D1651" s="64"/>
      <c r="E1651" s="65"/>
      <c r="F1651" s="66"/>
      <c r="G1651" s="63"/>
      <c r="H1651" s="67"/>
      <c r="I1651" s="68"/>
      <c r="J1651" s="68"/>
      <c r="K1651" s="34"/>
      <c r="L1651" s="75">
        <v>1651</v>
      </c>
      <c r="M16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51" s="70"/>
      <c r="O1651" s="77" t="s">
        <v>2367</v>
      </c>
      <c r="P1651" s="79">
        <v>44069.148287037038</v>
      </c>
      <c r="Q1651" s="77" t="s">
        <v>3123</v>
      </c>
      <c r="R1651" s="80" t="s">
        <v>4051</v>
      </c>
      <c r="S1651" s="77" t="s">
        <v>4267</v>
      </c>
      <c r="T1651" s="77"/>
      <c r="U1651" s="79">
        <v>44069.148287037038</v>
      </c>
      <c r="V1651" s="80" t="s">
        <v>5194</v>
      </c>
      <c r="W1651" s="77"/>
      <c r="X1651" s="77"/>
      <c r="Y1651" s="83" t="s">
        <v>7194</v>
      </c>
      <c r="Z1651" s="83" t="s">
        <v>7193</v>
      </c>
    </row>
    <row r="1652" spans="1:26" x14ac:dyDescent="0.25">
      <c r="A1652" s="62" t="s">
        <v>856</v>
      </c>
      <c r="B1652" s="62" t="s">
        <v>861</v>
      </c>
      <c r="C1652" s="63"/>
      <c r="D1652" s="64"/>
      <c r="E1652" s="65"/>
      <c r="F1652" s="66"/>
      <c r="G1652" s="63"/>
      <c r="H1652" s="67"/>
      <c r="I1652" s="68"/>
      <c r="J1652" s="68"/>
      <c r="K1652" s="34"/>
      <c r="L1652" s="75">
        <v>1652</v>
      </c>
      <c r="M16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52" s="70"/>
      <c r="O1652" s="77" t="s">
        <v>2367</v>
      </c>
      <c r="P1652" s="79">
        <v>44069.148287037038</v>
      </c>
      <c r="Q1652" s="77" t="s">
        <v>3123</v>
      </c>
      <c r="R1652" s="80" t="s">
        <v>4051</v>
      </c>
      <c r="S1652" s="77" t="s">
        <v>4267</v>
      </c>
      <c r="T1652" s="77"/>
      <c r="U1652" s="79">
        <v>44069.148287037038</v>
      </c>
      <c r="V1652" s="80" t="s">
        <v>5194</v>
      </c>
      <c r="W1652" s="77"/>
      <c r="X1652" s="77"/>
      <c r="Y1652" s="83" t="s">
        <v>7194</v>
      </c>
      <c r="Z1652" s="83" t="s">
        <v>7193</v>
      </c>
    </row>
    <row r="1653" spans="1:26" x14ac:dyDescent="0.25">
      <c r="A1653" s="62" t="s">
        <v>856</v>
      </c>
      <c r="B1653" s="62" t="s">
        <v>2254</v>
      </c>
      <c r="C1653" s="63"/>
      <c r="D1653" s="64"/>
      <c r="E1653" s="65"/>
      <c r="F1653" s="66"/>
      <c r="G1653" s="63"/>
      <c r="H1653" s="67"/>
      <c r="I1653" s="68"/>
      <c r="J1653" s="68"/>
      <c r="K1653" s="34"/>
      <c r="L1653" s="75">
        <v>1653</v>
      </c>
      <c r="M16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53" s="70"/>
      <c r="O1653" s="77" t="s">
        <v>2366</v>
      </c>
      <c r="P1653" s="79">
        <v>44069.148495370369</v>
      </c>
      <c r="Q1653" s="77" t="s">
        <v>3124</v>
      </c>
      <c r="R1653" s="80" t="s">
        <v>4052</v>
      </c>
      <c r="S1653" s="77" t="s">
        <v>4267</v>
      </c>
      <c r="T1653" s="77"/>
      <c r="U1653" s="79">
        <v>44069.148495370369</v>
      </c>
      <c r="V1653" s="80" t="s">
        <v>5195</v>
      </c>
      <c r="W1653" s="77"/>
      <c r="X1653" s="77"/>
      <c r="Y1653" s="83" t="s">
        <v>7195</v>
      </c>
      <c r="Z1653" s="83" t="s">
        <v>8617</v>
      </c>
    </row>
    <row r="1654" spans="1:26" x14ac:dyDescent="0.25">
      <c r="A1654" s="62" t="s">
        <v>857</v>
      </c>
      <c r="B1654" s="62" t="s">
        <v>2254</v>
      </c>
      <c r="C1654" s="63"/>
      <c r="D1654" s="64"/>
      <c r="E1654" s="65"/>
      <c r="F1654" s="66"/>
      <c r="G1654" s="63"/>
      <c r="H1654" s="67"/>
      <c r="I1654" s="68"/>
      <c r="J1654" s="68"/>
      <c r="K1654" s="34"/>
      <c r="L1654" s="75">
        <v>1654</v>
      </c>
      <c r="M16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54" s="70"/>
      <c r="O1654" s="77" t="s">
        <v>2366</v>
      </c>
      <c r="P1654" s="79">
        <v>44069.150219907409</v>
      </c>
      <c r="Q1654" s="77" t="s">
        <v>3125</v>
      </c>
      <c r="R1654" s="80" t="s">
        <v>4053</v>
      </c>
      <c r="S1654" s="77" t="s">
        <v>4267</v>
      </c>
      <c r="T1654" s="77"/>
      <c r="U1654" s="79">
        <v>44069.150219907409</v>
      </c>
      <c r="V1654" s="80" t="s">
        <v>5196</v>
      </c>
      <c r="W1654" s="77"/>
      <c r="X1654" s="77"/>
      <c r="Y1654" s="83" t="s">
        <v>7196</v>
      </c>
      <c r="Z1654" s="83" t="s">
        <v>8617</v>
      </c>
    </row>
    <row r="1655" spans="1:26" x14ac:dyDescent="0.25">
      <c r="A1655" s="62" t="s">
        <v>858</v>
      </c>
      <c r="B1655" s="62" t="s">
        <v>2254</v>
      </c>
      <c r="C1655" s="63"/>
      <c r="D1655" s="64"/>
      <c r="E1655" s="65"/>
      <c r="F1655" s="66"/>
      <c r="G1655" s="63"/>
      <c r="H1655" s="67"/>
      <c r="I1655" s="68"/>
      <c r="J1655" s="68"/>
      <c r="K1655" s="34"/>
      <c r="L1655" s="75">
        <v>1655</v>
      </c>
      <c r="M16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55" s="70"/>
      <c r="O1655" s="77" t="s">
        <v>2366</v>
      </c>
      <c r="P1655" s="79">
        <v>44069.151238425926</v>
      </c>
      <c r="Q1655" s="77" t="s">
        <v>3126</v>
      </c>
      <c r="R1655" s="80" t="s">
        <v>4054</v>
      </c>
      <c r="S1655" s="77" t="s">
        <v>4267</v>
      </c>
      <c r="T1655" s="77"/>
      <c r="U1655" s="79">
        <v>44069.151238425926</v>
      </c>
      <c r="V1655" s="80" t="s">
        <v>5197</v>
      </c>
      <c r="W1655" s="77"/>
      <c r="X1655" s="77"/>
      <c r="Y1655" s="83" t="s">
        <v>7197</v>
      </c>
      <c r="Z1655" s="83" t="s">
        <v>8617</v>
      </c>
    </row>
    <row r="1656" spans="1:26" x14ac:dyDescent="0.25">
      <c r="A1656" s="62" t="s">
        <v>859</v>
      </c>
      <c r="B1656" s="62" t="s">
        <v>2254</v>
      </c>
      <c r="C1656" s="63"/>
      <c r="D1656" s="64"/>
      <c r="E1656" s="65"/>
      <c r="F1656" s="66"/>
      <c r="G1656" s="63"/>
      <c r="H1656" s="67"/>
      <c r="I1656" s="68"/>
      <c r="J1656" s="68"/>
      <c r="K1656" s="34"/>
      <c r="L1656" s="75">
        <v>1656</v>
      </c>
      <c r="M16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56" s="70"/>
      <c r="O1656" s="77" t="s">
        <v>2366</v>
      </c>
      <c r="P1656" s="79">
        <v>44069.142476851855</v>
      </c>
      <c r="Q1656" s="77" t="s">
        <v>3127</v>
      </c>
      <c r="R1656" s="80" t="s">
        <v>4055</v>
      </c>
      <c r="S1656" s="77" t="s">
        <v>4267</v>
      </c>
      <c r="T1656" s="77"/>
      <c r="U1656" s="79">
        <v>44069.142476851855</v>
      </c>
      <c r="V1656" s="80" t="s">
        <v>5198</v>
      </c>
      <c r="W1656" s="77"/>
      <c r="X1656" s="77"/>
      <c r="Y1656" s="83" t="s">
        <v>7198</v>
      </c>
      <c r="Z1656" s="83" t="s">
        <v>8617</v>
      </c>
    </row>
    <row r="1657" spans="1:26" x14ac:dyDescent="0.25">
      <c r="A1657" s="62" t="s">
        <v>860</v>
      </c>
      <c r="B1657" s="62" t="s">
        <v>859</v>
      </c>
      <c r="C1657" s="63"/>
      <c r="D1657" s="64"/>
      <c r="E1657" s="65"/>
      <c r="F1657" s="66"/>
      <c r="G1657" s="63"/>
      <c r="H1657" s="67"/>
      <c r="I1657" s="68"/>
      <c r="J1657" s="68"/>
      <c r="K1657" s="34"/>
      <c r="L1657" s="75">
        <v>1657</v>
      </c>
      <c r="M16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57" s="70"/>
      <c r="O1657" s="77" t="s">
        <v>2367</v>
      </c>
      <c r="P1657" s="79">
        <v>44069.154178240744</v>
      </c>
      <c r="Q1657" s="77" t="s">
        <v>3128</v>
      </c>
      <c r="R1657" s="77"/>
      <c r="S1657" s="77"/>
      <c r="T1657" s="77"/>
      <c r="U1657" s="79">
        <v>44069.154178240744</v>
      </c>
      <c r="V1657" s="80" t="s">
        <v>5199</v>
      </c>
      <c r="W1657" s="77"/>
      <c r="X1657" s="77"/>
      <c r="Y1657" s="83" t="s">
        <v>7199</v>
      </c>
      <c r="Z1657" s="77"/>
    </row>
    <row r="1658" spans="1:26" x14ac:dyDescent="0.25">
      <c r="A1658" s="62" t="s">
        <v>860</v>
      </c>
      <c r="B1658" s="62" t="s">
        <v>2254</v>
      </c>
      <c r="C1658" s="63"/>
      <c r="D1658" s="64"/>
      <c r="E1658" s="65"/>
      <c r="F1658" s="66"/>
      <c r="G1658" s="63"/>
      <c r="H1658" s="67"/>
      <c r="I1658" s="68"/>
      <c r="J1658" s="68"/>
      <c r="K1658" s="34"/>
      <c r="L1658" s="75">
        <v>1658</v>
      </c>
      <c r="M16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58" s="70"/>
      <c r="O1658" s="77" t="s">
        <v>2367</v>
      </c>
      <c r="P1658" s="79">
        <v>44069.154178240744</v>
      </c>
      <c r="Q1658" s="77" t="s">
        <v>3128</v>
      </c>
      <c r="R1658" s="77"/>
      <c r="S1658" s="77"/>
      <c r="T1658" s="77"/>
      <c r="U1658" s="79">
        <v>44069.154178240744</v>
      </c>
      <c r="V1658" s="80" t="s">
        <v>5199</v>
      </c>
      <c r="W1658" s="77"/>
      <c r="X1658" s="77"/>
      <c r="Y1658" s="83" t="s">
        <v>7199</v>
      </c>
      <c r="Z1658" s="77"/>
    </row>
    <row r="1659" spans="1:26" x14ac:dyDescent="0.25">
      <c r="A1659" s="62" t="s">
        <v>861</v>
      </c>
      <c r="B1659" s="62" t="s">
        <v>2254</v>
      </c>
      <c r="C1659" s="63"/>
      <c r="D1659" s="64"/>
      <c r="E1659" s="65"/>
      <c r="F1659" s="66"/>
      <c r="G1659" s="63"/>
      <c r="H1659" s="67"/>
      <c r="I1659" s="68"/>
      <c r="J1659" s="68"/>
      <c r="K1659" s="34"/>
      <c r="L1659" s="75">
        <v>1659</v>
      </c>
      <c r="M16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59" s="70"/>
      <c r="O1659" s="77" t="s">
        <v>2366</v>
      </c>
      <c r="P1659" s="79">
        <v>44069.142800925925</v>
      </c>
      <c r="Q1659" s="77" t="s">
        <v>3129</v>
      </c>
      <c r="R1659" s="80" t="s">
        <v>4056</v>
      </c>
      <c r="S1659" s="77" t="s">
        <v>4267</v>
      </c>
      <c r="T1659" s="77"/>
      <c r="U1659" s="79">
        <v>44069.142800925925</v>
      </c>
      <c r="V1659" s="80" t="s">
        <v>5200</v>
      </c>
      <c r="W1659" s="77"/>
      <c r="X1659" s="77"/>
      <c r="Y1659" s="83" t="s">
        <v>7200</v>
      </c>
      <c r="Z1659" s="83" t="s">
        <v>8617</v>
      </c>
    </row>
    <row r="1660" spans="1:26" x14ac:dyDescent="0.25">
      <c r="A1660" s="62" t="s">
        <v>862</v>
      </c>
      <c r="B1660" s="62" t="s">
        <v>2254</v>
      </c>
      <c r="C1660" s="63"/>
      <c r="D1660" s="64"/>
      <c r="E1660" s="65"/>
      <c r="F1660" s="66"/>
      <c r="G1660" s="63"/>
      <c r="H1660" s="67"/>
      <c r="I1660" s="68"/>
      <c r="J1660" s="68"/>
      <c r="K1660" s="34"/>
      <c r="L1660" s="75">
        <v>1660</v>
      </c>
      <c r="M16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60" s="70"/>
      <c r="O1660" s="77" t="s">
        <v>2367</v>
      </c>
      <c r="P1660" s="79">
        <v>44069.144583333335</v>
      </c>
      <c r="Q1660" s="77" t="s">
        <v>3130</v>
      </c>
      <c r="R1660" s="80" t="s">
        <v>4057</v>
      </c>
      <c r="S1660" s="77" t="s">
        <v>4267</v>
      </c>
      <c r="T1660" s="77"/>
      <c r="U1660" s="79">
        <v>44069.144583333335</v>
      </c>
      <c r="V1660" s="80" t="s">
        <v>5201</v>
      </c>
      <c r="W1660" s="77"/>
      <c r="X1660" s="77"/>
      <c r="Y1660" s="83" t="s">
        <v>7201</v>
      </c>
      <c r="Z1660" s="83" t="s">
        <v>7200</v>
      </c>
    </row>
    <row r="1661" spans="1:26" x14ac:dyDescent="0.25">
      <c r="A1661" s="62" t="s">
        <v>862</v>
      </c>
      <c r="B1661" s="62" t="s">
        <v>2254</v>
      </c>
      <c r="C1661" s="63"/>
      <c r="D1661" s="64"/>
      <c r="E1661" s="65"/>
      <c r="F1661" s="66"/>
      <c r="G1661" s="63"/>
      <c r="H1661" s="67"/>
      <c r="I1661" s="68"/>
      <c r="J1661" s="68"/>
      <c r="K1661" s="34"/>
      <c r="L1661" s="75">
        <v>1661</v>
      </c>
      <c r="M16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61" s="70"/>
      <c r="O1661" s="77" t="s">
        <v>2366</v>
      </c>
      <c r="P1661" s="79">
        <v>44069.144687499997</v>
      </c>
      <c r="Q1661" s="77" t="s">
        <v>3131</v>
      </c>
      <c r="R1661" s="80" t="s">
        <v>4058</v>
      </c>
      <c r="S1661" s="77" t="s">
        <v>4267</v>
      </c>
      <c r="T1661" s="77"/>
      <c r="U1661" s="79">
        <v>44069.144687499997</v>
      </c>
      <c r="V1661" s="80" t="s">
        <v>5202</v>
      </c>
      <c r="W1661" s="77"/>
      <c r="X1661" s="77"/>
      <c r="Y1661" s="83" t="s">
        <v>7202</v>
      </c>
      <c r="Z1661" s="83" t="s">
        <v>8617</v>
      </c>
    </row>
    <row r="1662" spans="1:26" x14ac:dyDescent="0.25">
      <c r="A1662" s="62" t="s">
        <v>863</v>
      </c>
      <c r="B1662" s="62" t="s">
        <v>2254</v>
      </c>
      <c r="C1662" s="63"/>
      <c r="D1662" s="64"/>
      <c r="E1662" s="65"/>
      <c r="F1662" s="66"/>
      <c r="G1662" s="63"/>
      <c r="H1662" s="67"/>
      <c r="I1662" s="68"/>
      <c r="J1662" s="68"/>
      <c r="K1662" s="34"/>
      <c r="L1662" s="75">
        <v>1662</v>
      </c>
      <c r="M16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62" s="70"/>
      <c r="O1662" s="77" t="s">
        <v>2367</v>
      </c>
      <c r="P1662" s="79">
        <v>44069.154479166667</v>
      </c>
      <c r="Q1662" s="77" t="s">
        <v>3132</v>
      </c>
      <c r="R1662" s="80" t="s">
        <v>4059</v>
      </c>
      <c r="S1662" s="77" t="s">
        <v>4267</v>
      </c>
      <c r="T1662" s="77"/>
      <c r="U1662" s="79">
        <v>44069.154479166667</v>
      </c>
      <c r="V1662" s="80" t="s">
        <v>5203</v>
      </c>
      <c r="W1662" s="77"/>
      <c r="X1662" s="77"/>
      <c r="Y1662" s="83" t="s">
        <v>7203</v>
      </c>
      <c r="Z1662" s="83" t="s">
        <v>7201</v>
      </c>
    </row>
    <row r="1663" spans="1:26" x14ac:dyDescent="0.25">
      <c r="A1663" s="62" t="s">
        <v>862</v>
      </c>
      <c r="B1663" s="62" t="s">
        <v>861</v>
      </c>
      <c r="C1663" s="63"/>
      <c r="D1663" s="64"/>
      <c r="E1663" s="65"/>
      <c r="F1663" s="66"/>
      <c r="G1663" s="63"/>
      <c r="H1663" s="67"/>
      <c r="I1663" s="68"/>
      <c r="J1663" s="68"/>
      <c r="K1663" s="34"/>
      <c r="L1663" s="75">
        <v>1663</v>
      </c>
      <c r="M16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63" s="70"/>
      <c r="O1663" s="77" t="s">
        <v>2366</v>
      </c>
      <c r="P1663" s="79">
        <v>44069.144583333335</v>
      </c>
      <c r="Q1663" s="77" t="s">
        <v>3130</v>
      </c>
      <c r="R1663" s="80" t="s">
        <v>4057</v>
      </c>
      <c r="S1663" s="77" t="s">
        <v>4267</v>
      </c>
      <c r="T1663" s="77"/>
      <c r="U1663" s="79">
        <v>44069.144583333335</v>
      </c>
      <c r="V1663" s="80" t="s">
        <v>5201</v>
      </c>
      <c r="W1663" s="77"/>
      <c r="X1663" s="77"/>
      <c r="Y1663" s="83" t="s">
        <v>7201</v>
      </c>
      <c r="Z1663" s="83" t="s">
        <v>7200</v>
      </c>
    </row>
    <row r="1664" spans="1:26" x14ac:dyDescent="0.25">
      <c r="A1664" s="62" t="s">
        <v>863</v>
      </c>
      <c r="B1664" s="62" t="s">
        <v>861</v>
      </c>
      <c r="C1664" s="63"/>
      <c r="D1664" s="64"/>
      <c r="E1664" s="65"/>
      <c r="F1664" s="66"/>
      <c r="G1664" s="63"/>
      <c r="H1664" s="67"/>
      <c r="I1664" s="68"/>
      <c r="J1664" s="68"/>
      <c r="K1664" s="34"/>
      <c r="L1664" s="75">
        <v>1664</v>
      </c>
      <c r="M16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64" s="70"/>
      <c r="O1664" s="77" t="s">
        <v>2367</v>
      </c>
      <c r="P1664" s="79">
        <v>44069.154479166667</v>
      </c>
      <c r="Q1664" s="77" t="s">
        <v>3132</v>
      </c>
      <c r="R1664" s="80" t="s">
        <v>4059</v>
      </c>
      <c r="S1664" s="77" t="s">
        <v>4267</v>
      </c>
      <c r="T1664" s="77"/>
      <c r="U1664" s="79">
        <v>44069.154479166667</v>
      </c>
      <c r="V1664" s="80" t="s">
        <v>5203</v>
      </c>
      <c r="W1664" s="77"/>
      <c r="X1664" s="77"/>
      <c r="Y1664" s="83" t="s">
        <v>7203</v>
      </c>
      <c r="Z1664" s="83" t="s">
        <v>7201</v>
      </c>
    </row>
    <row r="1665" spans="1:26" x14ac:dyDescent="0.25">
      <c r="A1665" s="62" t="s">
        <v>862</v>
      </c>
      <c r="B1665" s="62" t="s">
        <v>862</v>
      </c>
      <c r="C1665" s="63"/>
      <c r="D1665" s="64"/>
      <c r="E1665" s="65"/>
      <c r="F1665" s="66"/>
      <c r="G1665" s="63"/>
      <c r="H1665" s="67"/>
      <c r="I1665" s="68"/>
      <c r="J1665" s="68"/>
      <c r="K1665" s="34"/>
      <c r="L1665" s="75">
        <v>1665</v>
      </c>
      <c r="M16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65" s="70"/>
      <c r="O1665" s="77" t="s">
        <v>178</v>
      </c>
      <c r="P1665" s="79">
        <v>44065.029803240737</v>
      </c>
      <c r="Q1665" s="77" t="s">
        <v>3133</v>
      </c>
      <c r="R1665" s="80" t="s">
        <v>4060</v>
      </c>
      <c r="S1665" s="77" t="s">
        <v>4267</v>
      </c>
      <c r="T1665" s="77"/>
      <c r="U1665" s="79">
        <v>44065.029803240737</v>
      </c>
      <c r="V1665" s="80" t="s">
        <v>5204</v>
      </c>
      <c r="W1665" s="77"/>
      <c r="X1665" s="77"/>
      <c r="Y1665" s="83" t="s">
        <v>7204</v>
      </c>
      <c r="Z1665" s="77"/>
    </row>
    <row r="1666" spans="1:26" x14ac:dyDescent="0.25">
      <c r="A1666" s="62" t="s">
        <v>863</v>
      </c>
      <c r="B1666" s="62" t="s">
        <v>862</v>
      </c>
      <c r="C1666" s="63"/>
      <c r="D1666" s="64"/>
      <c r="E1666" s="65"/>
      <c r="F1666" s="66"/>
      <c r="G1666" s="63"/>
      <c r="H1666" s="67"/>
      <c r="I1666" s="68"/>
      <c r="J1666" s="68"/>
      <c r="K1666" s="34"/>
      <c r="L1666" s="75">
        <v>1666</v>
      </c>
      <c r="M16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66" s="70"/>
      <c r="O1666" s="77" t="s">
        <v>2366</v>
      </c>
      <c r="P1666" s="79">
        <v>44069.154479166667</v>
      </c>
      <c r="Q1666" s="77" t="s">
        <v>3132</v>
      </c>
      <c r="R1666" s="80" t="s">
        <v>4059</v>
      </c>
      <c r="S1666" s="77" t="s">
        <v>4267</v>
      </c>
      <c r="T1666" s="77"/>
      <c r="U1666" s="79">
        <v>44069.154479166667</v>
      </c>
      <c r="V1666" s="80" t="s">
        <v>5203</v>
      </c>
      <c r="W1666" s="77"/>
      <c r="X1666" s="77"/>
      <c r="Y1666" s="83" t="s">
        <v>7203</v>
      </c>
      <c r="Z1666" s="83" t="s">
        <v>7201</v>
      </c>
    </row>
    <row r="1667" spans="1:26" x14ac:dyDescent="0.25">
      <c r="A1667" s="62" t="s">
        <v>840</v>
      </c>
      <c r="B1667" s="62" t="s">
        <v>1890</v>
      </c>
      <c r="C1667" s="63"/>
      <c r="D1667" s="64"/>
      <c r="E1667" s="65"/>
      <c r="F1667" s="66"/>
      <c r="G1667" s="63"/>
      <c r="H1667" s="67"/>
      <c r="I1667" s="68"/>
      <c r="J1667" s="68"/>
      <c r="K1667" s="34"/>
      <c r="L1667" s="75">
        <v>1667</v>
      </c>
      <c r="M16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67" s="70"/>
      <c r="O1667" s="77" t="s">
        <v>2367</v>
      </c>
      <c r="P1667" s="79">
        <v>44065.209502314814</v>
      </c>
      <c r="Q1667" s="77" t="s">
        <v>3090</v>
      </c>
      <c r="R1667" s="80" t="s">
        <v>4021</v>
      </c>
      <c r="S1667" s="77" t="s">
        <v>4267</v>
      </c>
      <c r="T1667" s="77"/>
      <c r="U1667" s="79">
        <v>44065.209502314814</v>
      </c>
      <c r="V1667" s="80" t="s">
        <v>5161</v>
      </c>
      <c r="W1667" s="77"/>
      <c r="X1667" s="77"/>
      <c r="Y1667" s="83" t="s">
        <v>7161</v>
      </c>
      <c r="Z1667" s="83" t="s">
        <v>8602</v>
      </c>
    </row>
    <row r="1668" spans="1:26" x14ac:dyDescent="0.25">
      <c r="A1668" s="62" t="s">
        <v>840</v>
      </c>
      <c r="B1668" s="62" t="s">
        <v>1890</v>
      </c>
      <c r="C1668" s="63"/>
      <c r="D1668" s="64"/>
      <c r="E1668" s="65"/>
      <c r="F1668" s="66"/>
      <c r="G1668" s="63"/>
      <c r="H1668" s="67"/>
      <c r="I1668" s="68"/>
      <c r="J1668" s="68"/>
      <c r="K1668" s="34"/>
      <c r="L1668" s="75">
        <v>1668</v>
      </c>
      <c r="M16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68" s="70"/>
      <c r="O1668" s="77" t="s">
        <v>2367</v>
      </c>
      <c r="P1668" s="79">
        <v>44065.209537037037</v>
      </c>
      <c r="Q1668" s="77" t="s">
        <v>3091</v>
      </c>
      <c r="R1668" s="80" t="s">
        <v>4022</v>
      </c>
      <c r="S1668" s="77" t="s">
        <v>4267</v>
      </c>
      <c r="T1668" s="77"/>
      <c r="U1668" s="79">
        <v>44065.209537037037</v>
      </c>
      <c r="V1668" s="80" t="s">
        <v>5162</v>
      </c>
      <c r="W1668" s="77"/>
      <c r="X1668" s="77"/>
      <c r="Y1668" s="83" t="s">
        <v>7162</v>
      </c>
      <c r="Z1668" s="83" t="s">
        <v>8603</v>
      </c>
    </row>
    <row r="1669" spans="1:26" x14ac:dyDescent="0.25">
      <c r="A1669" s="62" t="s">
        <v>840</v>
      </c>
      <c r="B1669" s="62" t="s">
        <v>1890</v>
      </c>
      <c r="C1669" s="63"/>
      <c r="D1669" s="64"/>
      <c r="E1669" s="65"/>
      <c r="F1669" s="66"/>
      <c r="G1669" s="63"/>
      <c r="H1669" s="67"/>
      <c r="I1669" s="68"/>
      <c r="J1669" s="68"/>
      <c r="K1669" s="34"/>
      <c r="L1669" s="75">
        <v>1669</v>
      </c>
      <c r="M16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69" s="70"/>
      <c r="O1669" s="77" t="s">
        <v>2367</v>
      </c>
      <c r="P1669" s="79">
        <v>44065.209606481483</v>
      </c>
      <c r="Q1669" s="77" t="s">
        <v>3092</v>
      </c>
      <c r="R1669" s="80" t="s">
        <v>4023</v>
      </c>
      <c r="S1669" s="77" t="s">
        <v>4267</v>
      </c>
      <c r="T1669" s="77"/>
      <c r="U1669" s="79">
        <v>44065.209606481483</v>
      </c>
      <c r="V1669" s="80" t="s">
        <v>5163</v>
      </c>
      <c r="W1669" s="77"/>
      <c r="X1669" s="77"/>
      <c r="Y1669" s="83" t="s">
        <v>7163</v>
      </c>
      <c r="Z1669" s="83" t="s">
        <v>8604</v>
      </c>
    </row>
    <row r="1670" spans="1:26" x14ac:dyDescent="0.25">
      <c r="A1670" s="62" t="s">
        <v>840</v>
      </c>
      <c r="B1670" s="62" t="s">
        <v>1890</v>
      </c>
      <c r="C1670" s="63"/>
      <c r="D1670" s="64"/>
      <c r="E1670" s="65"/>
      <c r="F1670" s="66"/>
      <c r="G1670" s="63"/>
      <c r="H1670" s="67"/>
      <c r="I1670" s="68"/>
      <c r="J1670" s="68"/>
      <c r="K1670" s="34"/>
      <c r="L1670" s="75">
        <v>1670</v>
      </c>
      <c r="M16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70" s="70"/>
      <c r="O1670" s="77" t="s">
        <v>2367</v>
      </c>
      <c r="P1670" s="79">
        <v>44065.209687499999</v>
      </c>
      <c r="Q1670" s="77" t="s">
        <v>3093</v>
      </c>
      <c r="R1670" s="80" t="s">
        <v>4024</v>
      </c>
      <c r="S1670" s="77" t="s">
        <v>4267</v>
      </c>
      <c r="T1670" s="77"/>
      <c r="U1670" s="79">
        <v>44065.209687499999</v>
      </c>
      <c r="V1670" s="80" t="s">
        <v>5164</v>
      </c>
      <c r="W1670" s="77"/>
      <c r="X1670" s="77"/>
      <c r="Y1670" s="83" t="s">
        <v>7164</v>
      </c>
      <c r="Z1670" s="83" t="s">
        <v>8605</v>
      </c>
    </row>
    <row r="1671" spans="1:26" x14ac:dyDescent="0.25">
      <c r="A1671" s="62" t="s">
        <v>840</v>
      </c>
      <c r="B1671" s="62" t="s">
        <v>1890</v>
      </c>
      <c r="C1671" s="63"/>
      <c r="D1671" s="64"/>
      <c r="E1671" s="65"/>
      <c r="F1671" s="66"/>
      <c r="G1671" s="63"/>
      <c r="H1671" s="67"/>
      <c r="I1671" s="68"/>
      <c r="J1671" s="68"/>
      <c r="K1671" s="34"/>
      <c r="L1671" s="75">
        <v>1671</v>
      </c>
      <c r="M16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71" s="70"/>
      <c r="O1671" s="77" t="s">
        <v>2367</v>
      </c>
      <c r="P1671" s="79">
        <v>44065.209733796299</v>
      </c>
      <c r="Q1671" s="77" t="s">
        <v>3094</v>
      </c>
      <c r="R1671" s="80" t="s">
        <v>4025</v>
      </c>
      <c r="S1671" s="77" t="s">
        <v>4267</v>
      </c>
      <c r="T1671" s="77"/>
      <c r="U1671" s="79">
        <v>44065.209733796299</v>
      </c>
      <c r="V1671" s="80" t="s">
        <v>5165</v>
      </c>
      <c r="W1671" s="77"/>
      <c r="X1671" s="77"/>
      <c r="Y1671" s="83" t="s">
        <v>7165</v>
      </c>
      <c r="Z1671" s="83" t="s">
        <v>8606</v>
      </c>
    </row>
    <row r="1672" spans="1:26" x14ac:dyDescent="0.25">
      <c r="A1672" s="62" t="s">
        <v>840</v>
      </c>
      <c r="B1672" s="62" t="s">
        <v>1890</v>
      </c>
      <c r="C1672" s="63"/>
      <c r="D1672" s="64"/>
      <c r="E1672" s="65"/>
      <c r="F1672" s="66"/>
      <c r="G1672" s="63"/>
      <c r="H1672" s="67"/>
      <c r="I1672" s="68"/>
      <c r="J1672" s="68"/>
      <c r="K1672" s="34"/>
      <c r="L1672" s="75">
        <v>1672</v>
      </c>
      <c r="M16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72" s="70"/>
      <c r="O1672" s="77" t="s">
        <v>2367</v>
      </c>
      <c r="P1672" s="79">
        <v>44065.209780092591</v>
      </c>
      <c r="Q1672" s="77" t="s">
        <v>3095</v>
      </c>
      <c r="R1672" s="80" t="s">
        <v>4026</v>
      </c>
      <c r="S1672" s="77" t="s">
        <v>4267</v>
      </c>
      <c r="T1672" s="77"/>
      <c r="U1672" s="79">
        <v>44065.209780092591</v>
      </c>
      <c r="V1672" s="80" t="s">
        <v>5166</v>
      </c>
      <c r="W1672" s="77"/>
      <c r="X1672" s="77"/>
      <c r="Y1672" s="83" t="s">
        <v>7166</v>
      </c>
      <c r="Z1672" s="83" t="s">
        <v>8607</v>
      </c>
    </row>
    <row r="1673" spans="1:26" x14ac:dyDescent="0.25">
      <c r="A1673" s="62" t="s">
        <v>840</v>
      </c>
      <c r="B1673" s="62" t="s">
        <v>1890</v>
      </c>
      <c r="C1673" s="63"/>
      <c r="D1673" s="64"/>
      <c r="E1673" s="65"/>
      <c r="F1673" s="66"/>
      <c r="G1673" s="63"/>
      <c r="H1673" s="67"/>
      <c r="I1673" s="68"/>
      <c r="J1673" s="68"/>
      <c r="K1673" s="34"/>
      <c r="L1673" s="75">
        <v>1673</v>
      </c>
      <c r="M16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73" s="70"/>
      <c r="O1673" s="77" t="s">
        <v>2367</v>
      </c>
      <c r="P1673" s="79">
        <v>44065.209826388891</v>
      </c>
      <c r="Q1673" s="77" t="s">
        <v>3096</v>
      </c>
      <c r="R1673" s="80" t="s">
        <v>4027</v>
      </c>
      <c r="S1673" s="77" t="s">
        <v>4267</v>
      </c>
      <c r="T1673" s="77"/>
      <c r="U1673" s="79">
        <v>44065.209826388891</v>
      </c>
      <c r="V1673" s="80" t="s">
        <v>5167</v>
      </c>
      <c r="W1673" s="77"/>
      <c r="X1673" s="77"/>
      <c r="Y1673" s="83" t="s">
        <v>7167</v>
      </c>
      <c r="Z1673" s="83" t="s">
        <v>8608</v>
      </c>
    </row>
    <row r="1674" spans="1:26" x14ac:dyDescent="0.25">
      <c r="A1674" s="62" t="s">
        <v>840</v>
      </c>
      <c r="B1674" s="62" t="s">
        <v>1890</v>
      </c>
      <c r="C1674" s="63"/>
      <c r="D1674" s="64"/>
      <c r="E1674" s="65"/>
      <c r="F1674" s="66"/>
      <c r="G1674" s="63"/>
      <c r="H1674" s="67"/>
      <c r="I1674" s="68"/>
      <c r="J1674" s="68"/>
      <c r="K1674" s="34"/>
      <c r="L1674" s="75">
        <v>1674</v>
      </c>
      <c r="M16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74" s="70"/>
      <c r="O1674" s="77" t="s">
        <v>2367</v>
      </c>
      <c r="P1674" s="79">
        <v>44065.210011574076</v>
      </c>
      <c r="Q1674" s="77" t="s">
        <v>3097</v>
      </c>
      <c r="R1674" s="80" t="s">
        <v>4028</v>
      </c>
      <c r="S1674" s="77" t="s">
        <v>4267</v>
      </c>
      <c r="T1674" s="77"/>
      <c r="U1674" s="79">
        <v>44065.210011574076</v>
      </c>
      <c r="V1674" s="80" t="s">
        <v>5168</v>
      </c>
      <c r="W1674" s="77"/>
      <c r="X1674" s="77"/>
      <c r="Y1674" s="83" t="s">
        <v>7168</v>
      </c>
      <c r="Z1674" s="83" t="s">
        <v>8609</v>
      </c>
    </row>
    <row r="1675" spans="1:26" x14ac:dyDescent="0.25">
      <c r="A1675" s="62" t="s">
        <v>840</v>
      </c>
      <c r="B1675" s="62" t="s">
        <v>1890</v>
      </c>
      <c r="C1675" s="63"/>
      <c r="D1675" s="64"/>
      <c r="E1675" s="65"/>
      <c r="F1675" s="66"/>
      <c r="G1675" s="63"/>
      <c r="H1675" s="67"/>
      <c r="I1675" s="68"/>
      <c r="J1675" s="68"/>
      <c r="K1675" s="34"/>
      <c r="L1675" s="75">
        <v>1675</v>
      </c>
      <c r="M16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75" s="70"/>
      <c r="O1675" s="77" t="s">
        <v>2366</v>
      </c>
      <c r="P1675" s="79">
        <v>44069.119085648148</v>
      </c>
      <c r="Q1675" s="77" t="s">
        <v>3134</v>
      </c>
      <c r="R1675" s="80" t="s">
        <v>4061</v>
      </c>
      <c r="S1675" s="77" t="s">
        <v>4267</v>
      </c>
      <c r="T1675" s="77"/>
      <c r="U1675" s="79">
        <v>44069.119085648148</v>
      </c>
      <c r="V1675" s="80" t="s">
        <v>5205</v>
      </c>
      <c r="W1675" s="77"/>
      <c r="X1675" s="77"/>
      <c r="Y1675" s="83" t="s">
        <v>7205</v>
      </c>
      <c r="Z1675" s="83" t="s">
        <v>8616</v>
      </c>
    </row>
    <row r="1676" spans="1:26" x14ac:dyDescent="0.25">
      <c r="A1676" s="62" t="s">
        <v>864</v>
      </c>
      <c r="B1676" s="62" t="s">
        <v>840</v>
      </c>
      <c r="C1676" s="63"/>
      <c r="D1676" s="64"/>
      <c r="E1676" s="65"/>
      <c r="F1676" s="66"/>
      <c r="G1676" s="63"/>
      <c r="H1676" s="67"/>
      <c r="I1676" s="68"/>
      <c r="J1676" s="68"/>
      <c r="K1676" s="34"/>
      <c r="L1676" s="75">
        <v>1676</v>
      </c>
      <c r="M16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76" s="70"/>
      <c r="O1676" s="77" t="s">
        <v>2367</v>
      </c>
      <c r="P1676" s="79">
        <v>44069.158437500002</v>
      </c>
      <c r="Q1676" s="77" t="s">
        <v>3135</v>
      </c>
      <c r="R1676" s="80" t="s">
        <v>4062</v>
      </c>
      <c r="S1676" s="77" t="s">
        <v>4267</v>
      </c>
      <c r="T1676" s="77"/>
      <c r="U1676" s="79">
        <v>44069.158437500002</v>
      </c>
      <c r="V1676" s="80" t="s">
        <v>5206</v>
      </c>
      <c r="W1676" s="77"/>
      <c r="X1676" s="77"/>
      <c r="Y1676" s="83" t="s">
        <v>7206</v>
      </c>
      <c r="Z1676" s="83" t="s">
        <v>8621</v>
      </c>
    </row>
    <row r="1677" spans="1:26" x14ac:dyDescent="0.25">
      <c r="A1677" s="62" t="s">
        <v>864</v>
      </c>
      <c r="B1677" s="62" t="s">
        <v>2256</v>
      </c>
      <c r="C1677" s="63"/>
      <c r="D1677" s="64"/>
      <c r="E1677" s="65"/>
      <c r="F1677" s="66"/>
      <c r="G1677" s="63"/>
      <c r="H1677" s="67"/>
      <c r="I1677" s="68"/>
      <c r="J1677" s="68"/>
      <c r="K1677" s="34"/>
      <c r="L1677" s="75">
        <v>1677</v>
      </c>
      <c r="M16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77" s="70"/>
      <c r="O1677" s="77" t="s">
        <v>2366</v>
      </c>
      <c r="P1677" s="79">
        <v>44069.158437500002</v>
      </c>
      <c r="Q1677" s="77" t="s">
        <v>3135</v>
      </c>
      <c r="R1677" s="80" t="s">
        <v>4062</v>
      </c>
      <c r="S1677" s="77" t="s">
        <v>4267</v>
      </c>
      <c r="T1677" s="77"/>
      <c r="U1677" s="79">
        <v>44069.158437500002</v>
      </c>
      <c r="V1677" s="80" t="s">
        <v>5206</v>
      </c>
      <c r="W1677" s="77"/>
      <c r="X1677" s="77"/>
      <c r="Y1677" s="83" t="s">
        <v>7206</v>
      </c>
      <c r="Z1677" s="83" t="s">
        <v>8621</v>
      </c>
    </row>
    <row r="1678" spans="1:26" x14ac:dyDescent="0.25">
      <c r="A1678" s="62" t="s">
        <v>864</v>
      </c>
      <c r="B1678" s="62" t="s">
        <v>1890</v>
      </c>
      <c r="C1678" s="63"/>
      <c r="D1678" s="64"/>
      <c r="E1678" s="65"/>
      <c r="F1678" s="66"/>
      <c r="G1678" s="63"/>
      <c r="H1678" s="67"/>
      <c r="I1678" s="68"/>
      <c r="J1678" s="68"/>
      <c r="K1678" s="34"/>
      <c r="L1678" s="75">
        <v>1678</v>
      </c>
      <c r="M16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78" s="70"/>
      <c r="O1678" s="77" t="s">
        <v>2367</v>
      </c>
      <c r="P1678" s="79">
        <v>44069.158437500002</v>
      </c>
      <c r="Q1678" s="77" t="s">
        <v>3135</v>
      </c>
      <c r="R1678" s="80" t="s">
        <v>4062</v>
      </c>
      <c r="S1678" s="77" t="s">
        <v>4267</v>
      </c>
      <c r="T1678" s="77"/>
      <c r="U1678" s="79">
        <v>44069.158437500002</v>
      </c>
      <c r="V1678" s="80" t="s">
        <v>5206</v>
      </c>
      <c r="W1678" s="77"/>
      <c r="X1678" s="77"/>
      <c r="Y1678" s="83" t="s">
        <v>7206</v>
      </c>
      <c r="Z1678" s="83" t="s">
        <v>8621</v>
      </c>
    </row>
    <row r="1679" spans="1:26" x14ac:dyDescent="0.25">
      <c r="A1679" s="62" t="s">
        <v>865</v>
      </c>
      <c r="B1679" s="62" t="s">
        <v>865</v>
      </c>
      <c r="C1679" s="63"/>
      <c r="D1679" s="64"/>
      <c r="E1679" s="65"/>
      <c r="F1679" s="66"/>
      <c r="G1679" s="63"/>
      <c r="H1679" s="67"/>
      <c r="I1679" s="68"/>
      <c r="J1679" s="68"/>
      <c r="K1679" s="34"/>
      <c r="L1679" s="75">
        <v>1679</v>
      </c>
      <c r="M16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79" s="70"/>
      <c r="O1679" s="77" t="s">
        <v>178</v>
      </c>
      <c r="P1679" s="79">
        <v>44069.162685185183</v>
      </c>
      <c r="Q1679" s="77" t="s">
        <v>3136</v>
      </c>
      <c r="R1679" s="80" t="s">
        <v>4063</v>
      </c>
      <c r="S1679" s="77" t="s">
        <v>4267</v>
      </c>
      <c r="T1679" s="77"/>
      <c r="U1679" s="79">
        <v>44069.162685185183</v>
      </c>
      <c r="V1679" s="80" t="s">
        <v>5207</v>
      </c>
      <c r="W1679" s="77"/>
      <c r="X1679" s="77"/>
      <c r="Y1679" s="83" t="s">
        <v>7207</v>
      </c>
      <c r="Z1679" s="77"/>
    </row>
    <row r="1680" spans="1:26" x14ac:dyDescent="0.25">
      <c r="A1680" s="62" t="s">
        <v>866</v>
      </c>
      <c r="B1680" s="62" t="s">
        <v>1968</v>
      </c>
      <c r="C1680" s="63"/>
      <c r="D1680" s="64"/>
      <c r="E1680" s="65"/>
      <c r="F1680" s="66"/>
      <c r="G1680" s="63"/>
      <c r="H1680" s="67"/>
      <c r="I1680" s="68"/>
      <c r="J1680" s="68"/>
      <c r="K1680" s="34"/>
      <c r="L1680" s="75">
        <v>1680</v>
      </c>
      <c r="M16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80" s="70"/>
      <c r="O1680" s="77" t="s">
        <v>2366</v>
      </c>
      <c r="P1680" s="79">
        <v>44065.07440972222</v>
      </c>
      <c r="Q1680" s="77" t="s">
        <v>3137</v>
      </c>
      <c r="R1680" s="80" t="s">
        <v>4064</v>
      </c>
      <c r="S1680" s="77" t="s">
        <v>4267</v>
      </c>
      <c r="T1680" s="77"/>
      <c r="U1680" s="79">
        <v>44065.07440972222</v>
      </c>
      <c r="V1680" s="80" t="s">
        <v>5208</v>
      </c>
      <c r="W1680" s="77"/>
      <c r="X1680" s="77"/>
      <c r="Y1680" s="83" t="s">
        <v>7208</v>
      </c>
      <c r="Z1680" s="83" t="s">
        <v>8360</v>
      </c>
    </row>
    <row r="1681" spans="1:26" x14ac:dyDescent="0.25">
      <c r="A1681" s="62" t="s">
        <v>866</v>
      </c>
      <c r="B1681" s="62" t="s">
        <v>1883</v>
      </c>
      <c r="C1681" s="63"/>
      <c r="D1681" s="64"/>
      <c r="E1681" s="65"/>
      <c r="F1681" s="66"/>
      <c r="G1681" s="63"/>
      <c r="H1681" s="67"/>
      <c r="I1681" s="68"/>
      <c r="J1681" s="68"/>
      <c r="K1681" s="34"/>
      <c r="L1681" s="75">
        <v>1681</v>
      </c>
      <c r="M16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81" s="70"/>
      <c r="O1681" s="77" t="s">
        <v>2366</v>
      </c>
      <c r="P1681" s="79">
        <v>44065.186365740738</v>
      </c>
      <c r="Q1681" s="77" t="s">
        <v>3138</v>
      </c>
      <c r="R1681" s="80" t="s">
        <v>4065</v>
      </c>
      <c r="S1681" s="77" t="s">
        <v>4267</v>
      </c>
      <c r="T1681" s="77"/>
      <c r="U1681" s="79">
        <v>44065.186365740738</v>
      </c>
      <c r="V1681" s="80" t="s">
        <v>5209</v>
      </c>
      <c r="W1681" s="77"/>
      <c r="X1681" s="77"/>
      <c r="Y1681" s="83" t="s">
        <v>7209</v>
      </c>
      <c r="Z1681" s="83" t="s">
        <v>8302</v>
      </c>
    </row>
    <row r="1682" spans="1:26" x14ac:dyDescent="0.25">
      <c r="A1682" s="62" t="s">
        <v>866</v>
      </c>
      <c r="B1682" s="62" t="s">
        <v>1991</v>
      </c>
      <c r="C1682" s="63"/>
      <c r="D1682" s="64"/>
      <c r="E1682" s="65"/>
      <c r="F1682" s="66"/>
      <c r="G1682" s="63"/>
      <c r="H1682" s="67"/>
      <c r="I1682" s="68"/>
      <c r="J1682" s="68"/>
      <c r="K1682" s="34"/>
      <c r="L1682" s="75">
        <v>1682</v>
      </c>
      <c r="M16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82" s="70"/>
      <c r="O1682" s="77" t="s">
        <v>2366</v>
      </c>
      <c r="P1682" s="79">
        <v>44066.960312499999</v>
      </c>
      <c r="Q1682" s="77" t="s">
        <v>3139</v>
      </c>
      <c r="R1682" s="80" t="s">
        <v>4066</v>
      </c>
      <c r="S1682" s="77" t="s">
        <v>4267</v>
      </c>
      <c r="T1682" s="77"/>
      <c r="U1682" s="79">
        <v>44066.960312499999</v>
      </c>
      <c r="V1682" s="80" t="s">
        <v>5210</v>
      </c>
      <c r="W1682" s="77"/>
      <c r="X1682" s="77"/>
      <c r="Y1682" s="83" t="s">
        <v>7210</v>
      </c>
      <c r="Z1682" s="83" t="s">
        <v>8398</v>
      </c>
    </row>
    <row r="1683" spans="1:26" x14ac:dyDescent="0.25">
      <c r="A1683" s="62" t="s">
        <v>866</v>
      </c>
      <c r="B1683" s="62" t="s">
        <v>1863</v>
      </c>
      <c r="C1683" s="63"/>
      <c r="D1683" s="64"/>
      <c r="E1683" s="65"/>
      <c r="F1683" s="66"/>
      <c r="G1683" s="63"/>
      <c r="H1683" s="67"/>
      <c r="I1683" s="68"/>
      <c r="J1683" s="68"/>
      <c r="K1683" s="34"/>
      <c r="L1683" s="75">
        <v>1683</v>
      </c>
      <c r="M16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83" s="70"/>
      <c r="O1683" s="77" t="s">
        <v>2366</v>
      </c>
      <c r="P1683" s="79">
        <v>44067.064756944441</v>
      </c>
      <c r="Q1683" s="77" t="s">
        <v>3140</v>
      </c>
      <c r="R1683" s="80" t="s">
        <v>4067</v>
      </c>
      <c r="S1683" s="77" t="s">
        <v>4267</v>
      </c>
      <c r="T1683" s="77"/>
      <c r="U1683" s="79">
        <v>44067.064756944441</v>
      </c>
      <c r="V1683" s="80" t="s">
        <v>5211</v>
      </c>
      <c r="W1683" s="77"/>
      <c r="X1683" s="77"/>
      <c r="Y1683" s="83" t="s">
        <v>7211</v>
      </c>
      <c r="Z1683" s="83" t="s">
        <v>8429</v>
      </c>
    </row>
    <row r="1684" spans="1:26" x14ac:dyDescent="0.25">
      <c r="A1684" s="62" t="s">
        <v>652</v>
      </c>
      <c r="B1684" s="62" t="s">
        <v>2067</v>
      </c>
      <c r="C1684" s="63"/>
      <c r="D1684" s="64"/>
      <c r="E1684" s="65"/>
      <c r="F1684" s="66"/>
      <c r="G1684" s="63"/>
      <c r="H1684" s="67"/>
      <c r="I1684" s="68"/>
      <c r="J1684" s="68"/>
      <c r="K1684" s="34"/>
      <c r="L1684" s="75">
        <v>1684</v>
      </c>
      <c r="M16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84" s="70"/>
      <c r="O1684" s="77" t="s">
        <v>2367</v>
      </c>
      <c r="P1684" s="79">
        <v>44067.22284722222</v>
      </c>
      <c r="Q1684" s="77" t="s">
        <v>3141</v>
      </c>
      <c r="R1684" s="80" t="s">
        <v>4068</v>
      </c>
      <c r="S1684" s="77" t="s">
        <v>4267</v>
      </c>
      <c r="T1684" s="77"/>
      <c r="U1684" s="79">
        <v>44067.22284722222</v>
      </c>
      <c r="V1684" s="80" t="s">
        <v>5212</v>
      </c>
      <c r="W1684" s="77"/>
      <c r="X1684" s="77"/>
      <c r="Y1684" s="83" t="s">
        <v>7212</v>
      </c>
      <c r="Z1684" s="83" t="s">
        <v>8447</v>
      </c>
    </row>
    <row r="1685" spans="1:26" x14ac:dyDescent="0.25">
      <c r="A1685" s="62" t="s">
        <v>652</v>
      </c>
      <c r="B1685" s="62" t="s">
        <v>2059</v>
      </c>
      <c r="C1685" s="63"/>
      <c r="D1685" s="64"/>
      <c r="E1685" s="65"/>
      <c r="F1685" s="66"/>
      <c r="G1685" s="63"/>
      <c r="H1685" s="67"/>
      <c r="I1685" s="68"/>
      <c r="J1685" s="68"/>
      <c r="K1685" s="34"/>
      <c r="L1685" s="75">
        <v>1685</v>
      </c>
      <c r="M16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85" s="70"/>
      <c r="O1685" s="77" t="s">
        <v>2366</v>
      </c>
      <c r="P1685" s="79">
        <v>44067.22284722222</v>
      </c>
      <c r="Q1685" s="77" t="s">
        <v>3141</v>
      </c>
      <c r="R1685" s="80" t="s">
        <v>4068</v>
      </c>
      <c r="S1685" s="77" t="s">
        <v>4267</v>
      </c>
      <c r="T1685" s="77"/>
      <c r="U1685" s="79">
        <v>44067.22284722222</v>
      </c>
      <c r="V1685" s="80" t="s">
        <v>5212</v>
      </c>
      <c r="W1685" s="77"/>
      <c r="X1685" s="77"/>
      <c r="Y1685" s="83" t="s">
        <v>7212</v>
      </c>
      <c r="Z1685" s="83" t="s">
        <v>8447</v>
      </c>
    </row>
    <row r="1686" spans="1:26" x14ac:dyDescent="0.25">
      <c r="A1686" s="62" t="s">
        <v>652</v>
      </c>
      <c r="B1686" s="62" t="s">
        <v>2059</v>
      </c>
      <c r="C1686" s="63"/>
      <c r="D1686" s="64"/>
      <c r="E1686" s="65"/>
      <c r="F1686" s="66"/>
      <c r="G1686" s="63"/>
      <c r="H1686" s="67"/>
      <c r="I1686" s="68"/>
      <c r="J1686" s="68"/>
      <c r="K1686" s="34"/>
      <c r="L1686" s="75">
        <v>1686</v>
      </c>
      <c r="M16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86" s="70"/>
      <c r="O1686" s="77" t="s">
        <v>2367</v>
      </c>
      <c r="P1686" s="79">
        <v>44067.223020833335</v>
      </c>
      <c r="Q1686" s="77" t="s">
        <v>2789</v>
      </c>
      <c r="R1686" s="80" t="s">
        <v>3761</v>
      </c>
      <c r="S1686" s="77" t="s">
        <v>4267</v>
      </c>
      <c r="T1686" s="77"/>
      <c r="U1686" s="79">
        <v>44067.223020833335</v>
      </c>
      <c r="V1686" s="80" t="s">
        <v>4852</v>
      </c>
      <c r="W1686" s="77"/>
      <c r="X1686" s="77"/>
      <c r="Y1686" s="83" t="s">
        <v>6852</v>
      </c>
      <c r="Z1686" s="83" t="s">
        <v>8448</v>
      </c>
    </row>
    <row r="1687" spans="1:26" x14ac:dyDescent="0.25">
      <c r="A1687" s="62" t="s">
        <v>652</v>
      </c>
      <c r="B1687" s="62" t="s">
        <v>2059</v>
      </c>
      <c r="C1687" s="63"/>
      <c r="D1687" s="64"/>
      <c r="E1687" s="65"/>
      <c r="F1687" s="66"/>
      <c r="G1687" s="63"/>
      <c r="H1687" s="67"/>
      <c r="I1687" s="68"/>
      <c r="J1687" s="68"/>
      <c r="K1687" s="34"/>
      <c r="L1687" s="75">
        <v>1687</v>
      </c>
      <c r="M16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87" s="70"/>
      <c r="O1687" s="77" t="s">
        <v>2366</v>
      </c>
      <c r="P1687" s="79">
        <v>44067.223067129627</v>
      </c>
      <c r="Q1687" s="77" t="s">
        <v>2790</v>
      </c>
      <c r="R1687" s="80" t="s">
        <v>3762</v>
      </c>
      <c r="S1687" s="77" t="s">
        <v>4267</v>
      </c>
      <c r="T1687" s="77"/>
      <c r="U1687" s="79">
        <v>44067.223067129627</v>
      </c>
      <c r="V1687" s="80" t="s">
        <v>4853</v>
      </c>
      <c r="W1687" s="77"/>
      <c r="X1687" s="77"/>
      <c r="Y1687" s="83" t="s">
        <v>6853</v>
      </c>
      <c r="Z1687" s="83" t="s">
        <v>8446</v>
      </c>
    </row>
    <row r="1688" spans="1:26" x14ac:dyDescent="0.25">
      <c r="A1688" s="62" t="s">
        <v>652</v>
      </c>
      <c r="B1688" s="62" t="s">
        <v>2065</v>
      </c>
      <c r="C1688" s="63"/>
      <c r="D1688" s="64"/>
      <c r="E1688" s="65"/>
      <c r="F1688" s="66"/>
      <c r="G1688" s="63"/>
      <c r="H1688" s="67"/>
      <c r="I1688" s="68"/>
      <c r="J1688" s="68"/>
      <c r="K1688" s="34"/>
      <c r="L1688" s="75">
        <v>1688</v>
      </c>
      <c r="M16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88" s="70"/>
      <c r="O1688" s="77" t="s">
        <v>2366</v>
      </c>
      <c r="P1688" s="79">
        <v>44067.225069444445</v>
      </c>
      <c r="Q1688" s="77" t="s">
        <v>3142</v>
      </c>
      <c r="R1688" s="80" t="s">
        <v>4069</v>
      </c>
      <c r="S1688" s="77" t="s">
        <v>4267</v>
      </c>
      <c r="T1688" s="77"/>
      <c r="U1688" s="79">
        <v>44067.225069444445</v>
      </c>
      <c r="V1688" s="80" t="s">
        <v>5213</v>
      </c>
      <c r="W1688" s="77"/>
      <c r="X1688" s="77"/>
      <c r="Y1688" s="83" t="s">
        <v>7213</v>
      </c>
      <c r="Z1688" s="83" t="s">
        <v>8622</v>
      </c>
    </row>
    <row r="1689" spans="1:26" x14ac:dyDescent="0.25">
      <c r="A1689" s="62" t="s">
        <v>652</v>
      </c>
      <c r="B1689" s="62" t="s">
        <v>2067</v>
      </c>
      <c r="C1689" s="63"/>
      <c r="D1689" s="64"/>
      <c r="E1689" s="65"/>
      <c r="F1689" s="66"/>
      <c r="G1689" s="63"/>
      <c r="H1689" s="67"/>
      <c r="I1689" s="68"/>
      <c r="J1689" s="68"/>
      <c r="K1689" s="34"/>
      <c r="L1689" s="75">
        <v>1689</v>
      </c>
      <c r="M16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89" s="70"/>
      <c r="O1689" s="77" t="s">
        <v>2367</v>
      </c>
      <c r="P1689" s="79">
        <v>44067.244432870371</v>
      </c>
      <c r="Q1689" s="77" t="s">
        <v>2791</v>
      </c>
      <c r="R1689" s="80" t="s">
        <v>3763</v>
      </c>
      <c r="S1689" s="77" t="s">
        <v>4267</v>
      </c>
      <c r="T1689" s="77"/>
      <c r="U1689" s="79">
        <v>44067.244432870371</v>
      </c>
      <c r="V1689" s="80" t="s">
        <v>4854</v>
      </c>
      <c r="W1689" s="77"/>
      <c r="X1689" s="77"/>
      <c r="Y1689" s="83" t="s">
        <v>6854</v>
      </c>
      <c r="Z1689" s="83" t="s">
        <v>8449</v>
      </c>
    </row>
    <row r="1690" spans="1:26" x14ac:dyDescent="0.25">
      <c r="A1690" s="62" t="s">
        <v>652</v>
      </c>
      <c r="B1690" s="62" t="s">
        <v>2059</v>
      </c>
      <c r="C1690" s="63"/>
      <c r="D1690" s="64"/>
      <c r="E1690" s="65"/>
      <c r="F1690" s="66"/>
      <c r="G1690" s="63"/>
      <c r="H1690" s="67"/>
      <c r="I1690" s="68"/>
      <c r="J1690" s="68"/>
      <c r="K1690" s="34"/>
      <c r="L1690" s="75">
        <v>1690</v>
      </c>
      <c r="M16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90" s="70"/>
      <c r="O1690" s="77" t="s">
        <v>2367</v>
      </c>
      <c r="P1690" s="79">
        <v>44067.244432870371</v>
      </c>
      <c r="Q1690" s="77" t="s">
        <v>2791</v>
      </c>
      <c r="R1690" s="80" t="s">
        <v>3763</v>
      </c>
      <c r="S1690" s="77" t="s">
        <v>4267</v>
      </c>
      <c r="T1690" s="77"/>
      <c r="U1690" s="79">
        <v>44067.244432870371</v>
      </c>
      <c r="V1690" s="80" t="s">
        <v>4854</v>
      </c>
      <c r="W1690" s="77"/>
      <c r="X1690" s="77"/>
      <c r="Y1690" s="83" t="s">
        <v>6854</v>
      </c>
      <c r="Z1690" s="83" t="s">
        <v>8449</v>
      </c>
    </row>
    <row r="1691" spans="1:26" x14ac:dyDescent="0.25">
      <c r="A1691" s="62" t="s">
        <v>866</v>
      </c>
      <c r="B1691" s="62" t="s">
        <v>652</v>
      </c>
      <c r="C1691" s="63"/>
      <c r="D1691" s="64"/>
      <c r="E1691" s="65"/>
      <c r="F1691" s="66"/>
      <c r="G1691" s="63"/>
      <c r="H1691" s="67"/>
      <c r="I1691" s="68"/>
      <c r="J1691" s="68"/>
      <c r="K1691" s="34"/>
      <c r="L1691" s="75">
        <v>1691</v>
      </c>
      <c r="M16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91" s="70"/>
      <c r="O1691" s="77" t="s">
        <v>2366</v>
      </c>
      <c r="P1691" s="79">
        <v>44067.224826388891</v>
      </c>
      <c r="Q1691" s="77" t="s">
        <v>3143</v>
      </c>
      <c r="R1691" s="80" t="s">
        <v>4070</v>
      </c>
      <c r="S1691" s="77" t="s">
        <v>4267</v>
      </c>
      <c r="T1691" s="77"/>
      <c r="U1691" s="79">
        <v>44067.224826388891</v>
      </c>
      <c r="V1691" s="80" t="s">
        <v>5214</v>
      </c>
      <c r="W1691" s="77"/>
      <c r="X1691" s="77"/>
      <c r="Y1691" s="83" t="s">
        <v>7214</v>
      </c>
      <c r="Z1691" s="83" t="s">
        <v>7212</v>
      </c>
    </row>
    <row r="1692" spans="1:26" x14ac:dyDescent="0.25">
      <c r="A1692" s="62" t="s">
        <v>866</v>
      </c>
      <c r="B1692" s="62" t="s">
        <v>2067</v>
      </c>
      <c r="C1692" s="63"/>
      <c r="D1692" s="64"/>
      <c r="E1692" s="65"/>
      <c r="F1692" s="66"/>
      <c r="G1692" s="63"/>
      <c r="H1692" s="67"/>
      <c r="I1692" s="68"/>
      <c r="J1692" s="68"/>
      <c r="K1692" s="34"/>
      <c r="L1692" s="75">
        <v>1692</v>
      </c>
      <c r="M16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92" s="70"/>
      <c r="O1692" s="77" t="s">
        <v>2367</v>
      </c>
      <c r="P1692" s="79">
        <v>44067.223252314812</v>
      </c>
      <c r="Q1692" s="77" t="s">
        <v>3144</v>
      </c>
      <c r="R1692" s="80" t="s">
        <v>4071</v>
      </c>
      <c r="S1692" s="77" t="s">
        <v>4267</v>
      </c>
      <c r="T1692" s="77"/>
      <c r="U1692" s="79">
        <v>44067.223252314812</v>
      </c>
      <c r="V1692" s="80" t="s">
        <v>5215</v>
      </c>
      <c r="W1692" s="77"/>
      <c r="X1692" s="77"/>
      <c r="Y1692" s="83" t="s">
        <v>7215</v>
      </c>
      <c r="Z1692" s="83" t="s">
        <v>8447</v>
      </c>
    </row>
    <row r="1693" spans="1:26" x14ac:dyDescent="0.25">
      <c r="A1693" s="62" t="s">
        <v>866</v>
      </c>
      <c r="B1693" s="62" t="s">
        <v>2067</v>
      </c>
      <c r="C1693" s="63"/>
      <c r="D1693" s="64"/>
      <c r="E1693" s="65"/>
      <c r="F1693" s="66"/>
      <c r="G1693" s="63"/>
      <c r="H1693" s="67"/>
      <c r="I1693" s="68"/>
      <c r="J1693" s="68"/>
      <c r="K1693" s="34"/>
      <c r="L1693" s="75">
        <v>1693</v>
      </c>
      <c r="M16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93" s="70"/>
      <c r="O1693" s="77" t="s">
        <v>2367</v>
      </c>
      <c r="P1693" s="79">
        <v>44067.224826388891</v>
      </c>
      <c r="Q1693" s="77" t="s">
        <v>3143</v>
      </c>
      <c r="R1693" s="80" t="s">
        <v>4070</v>
      </c>
      <c r="S1693" s="77" t="s">
        <v>4267</v>
      </c>
      <c r="T1693" s="77"/>
      <c r="U1693" s="79">
        <v>44067.224826388891</v>
      </c>
      <c r="V1693" s="80" t="s">
        <v>5214</v>
      </c>
      <c r="W1693" s="77"/>
      <c r="X1693" s="77"/>
      <c r="Y1693" s="83" t="s">
        <v>7214</v>
      </c>
      <c r="Z1693" s="83" t="s">
        <v>7212</v>
      </c>
    </row>
    <row r="1694" spans="1:26" x14ac:dyDescent="0.25">
      <c r="A1694" s="62" t="s">
        <v>866</v>
      </c>
      <c r="B1694" s="62" t="s">
        <v>2067</v>
      </c>
      <c r="C1694" s="63"/>
      <c r="D1694" s="64"/>
      <c r="E1694" s="65"/>
      <c r="F1694" s="66"/>
      <c r="G1694" s="63"/>
      <c r="H1694" s="67"/>
      <c r="I1694" s="68"/>
      <c r="J1694" s="68"/>
      <c r="K1694" s="34"/>
      <c r="L1694" s="75">
        <v>1694</v>
      </c>
      <c r="M16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94" s="70"/>
      <c r="O1694" s="77" t="s">
        <v>2367</v>
      </c>
      <c r="P1694" s="79">
        <v>44067.226701388892</v>
      </c>
      <c r="Q1694" s="77" t="s">
        <v>3145</v>
      </c>
      <c r="R1694" s="80" t="s">
        <v>4072</v>
      </c>
      <c r="S1694" s="77" t="s">
        <v>4267</v>
      </c>
      <c r="T1694" s="77"/>
      <c r="U1694" s="79">
        <v>44067.226701388892</v>
      </c>
      <c r="V1694" s="80" t="s">
        <v>5216</v>
      </c>
      <c r="W1694" s="77"/>
      <c r="X1694" s="77"/>
      <c r="Y1694" s="83" t="s">
        <v>7216</v>
      </c>
      <c r="Z1694" s="83" t="s">
        <v>8447</v>
      </c>
    </row>
    <row r="1695" spans="1:26" x14ac:dyDescent="0.25">
      <c r="A1695" s="62" t="s">
        <v>866</v>
      </c>
      <c r="B1695" s="62" t="s">
        <v>2059</v>
      </c>
      <c r="C1695" s="63"/>
      <c r="D1695" s="64"/>
      <c r="E1695" s="65"/>
      <c r="F1695" s="66"/>
      <c r="G1695" s="63"/>
      <c r="H1695" s="67"/>
      <c r="I1695" s="68"/>
      <c r="J1695" s="68"/>
      <c r="K1695" s="34"/>
      <c r="L1695" s="75">
        <v>1695</v>
      </c>
      <c r="M16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95" s="70"/>
      <c r="O1695" s="77" t="s">
        <v>2366</v>
      </c>
      <c r="P1695" s="79">
        <v>44067.223252314812</v>
      </c>
      <c r="Q1695" s="77" t="s">
        <v>3144</v>
      </c>
      <c r="R1695" s="80" t="s">
        <v>4071</v>
      </c>
      <c r="S1695" s="77" t="s">
        <v>4267</v>
      </c>
      <c r="T1695" s="77"/>
      <c r="U1695" s="79">
        <v>44067.223252314812</v>
      </c>
      <c r="V1695" s="80" t="s">
        <v>5215</v>
      </c>
      <c r="W1695" s="77"/>
      <c r="X1695" s="77"/>
      <c r="Y1695" s="83" t="s">
        <v>7215</v>
      </c>
      <c r="Z1695" s="83" t="s">
        <v>8447</v>
      </c>
    </row>
    <row r="1696" spans="1:26" x14ac:dyDescent="0.25">
      <c r="A1696" s="62" t="s">
        <v>866</v>
      </c>
      <c r="B1696" s="62" t="s">
        <v>2059</v>
      </c>
      <c r="C1696" s="63"/>
      <c r="D1696" s="64"/>
      <c r="E1696" s="65"/>
      <c r="F1696" s="66"/>
      <c r="G1696" s="63"/>
      <c r="H1696" s="67"/>
      <c r="I1696" s="68"/>
      <c r="J1696" s="68"/>
      <c r="K1696" s="34"/>
      <c r="L1696" s="75">
        <v>1696</v>
      </c>
      <c r="M16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96" s="70"/>
      <c r="O1696" s="77" t="s">
        <v>2367</v>
      </c>
      <c r="P1696" s="79">
        <v>44067.224826388891</v>
      </c>
      <c r="Q1696" s="77" t="s">
        <v>3143</v>
      </c>
      <c r="R1696" s="80" t="s">
        <v>4070</v>
      </c>
      <c r="S1696" s="77" t="s">
        <v>4267</v>
      </c>
      <c r="T1696" s="77"/>
      <c r="U1696" s="79">
        <v>44067.224826388891</v>
      </c>
      <c r="V1696" s="80" t="s">
        <v>5214</v>
      </c>
      <c r="W1696" s="77"/>
      <c r="X1696" s="77"/>
      <c r="Y1696" s="83" t="s">
        <v>7214</v>
      </c>
      <c r="Z1696" s="83" t="s">
        <v>7212</v>
      </c>
    </row>
    <row r="1697" spans="1:26" x14ac:dyDescent="0.25">
      <c r="A1697" s="62" t="s">
        <v>866</v>
      </c>
      <c r="B1697" s="62" t="s">
        <v>2059</v>
      </c>
      <c r="C1697" s="63"/>
      <c r="D1697" s="64"/>
      <c r="E1697" s="65"/>
      <c r="F1697" s="66"/>
      <c r="G1697" s="63"/>
      <c r="H1697" s="67"/>
      <c r="I1697" s="68"/>
      <c r="J1697" s="68"/>
      <c r="K1697" s="34"/>
      <c r="L1697" s="75">
        <v>1697</v>
      </c>
      <c r="M16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97" s="70"/>
      <c r="O1697" s="77" t="s">
        <v>2366</v>
      </c>
      <c r="P1697" s="79">
        <v>44067.226701388892</v>
      </c>
      <c r="Q1697" s="77" t="s">
        <v>3145</v>
      </c>
      <c r="R1697" s="80" t="s">
        <v>4072</v>
      </c>
      <c r="S1697" s="77" t="s">
        <v>4267</v>
      </c>
      <c r="T1697" s="77"/>
      <c r="U1697" s="79">
        <v>44067.226701388892</v>
      </c>
      <c r="V1697" s="80" t="s">
        <v>5216</v>
      </c>
      <c r="W1697" s="77"/>
      <c r="X1697" s="77"/>
      <c r="Y1697" s="83" t="s">
        <v>7216</v>
      </c>
      <c r="Z1697" s="83" t="s">
        <v>8447</v>
      </c>
    </row>
    <row r="1698" spans="1:26" x14ac:dyDescent="0.25">
      <c r="A1698" s="62" t="s">
        <v>866</v>
      </c>
      <c r="B1698" s="62" t="s">
        <v>1837</v>
      </c>
      <c r="C1698" s="63"/>
      <c r="D1698" s="64"/>
      <c r="E1698" s="65"/>
      <c r="F1698" s="66"/>
      <c r="G1698" s="63"/>
      <c r="H1698" s="67"/>
      <c r="I1698" s="68"/>
      <c r="J1698" s="68"/>
      <c r="K1698" s="34"/>
      <c r="L1698" s="75">
        <v>1698</v>
      </c>
      <c r="M16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98" s="70"/>
      <c r="O1698" s="77" t="s">
        <v>2366</v>
      </c>
      <c r="P1698" s="79">
        <v>44068.192326388889</v>
      </c>
      <c r="Q1698" s="77" t="s">
        <v>3146</v>
      </c>
      <c r="R1698" s="80" t="s">
        <v>4073</v>
      </c>
      <c r="S1698" s="77" t="s">
        <v>4267</v>
      </c>
      <c r="T1698" s="77"/>
      <c r="U1698" s="79">
        <v>44068.192326388889</v>
      </c>
      <c r="V1698" s="80" t="s">
        <v>5217</v>
      </c>
      <c r="W1698" s="77"/>
      <c r="X1698" s="77"/>
      <c r="Y1698" s="83" t="s">
        <v>7217</v>
      </c>
      <c r="Z1698" s="83" t="s">
        <v>8521</v>
      </c>
    </row>
    <row r="1699" spans="1:26" x14ac:dyDescent="0.25">
      <c r="A1699" s="62" t="s">
        <v>866</v>
      </c>
      <c r="B1699" s="62" t="s">
        <v>2257</v>
      </c>
      <c r="C1699" s="63"/>
      <c r="D1699" s="64"/>
      <c r="E1699" s="65"/>
      <c r="F1699" s="66"/>
      <c r="G1699" s="63"/>
      <c r="H1699" s="67"/>
      <c r="I1699" s="68"/>
      <c r="J1699" s="68"/>
      <c r="K1699" s="34"/>
      <c r="L1699" s="75">
        <v>1699</v>
      </c>
      <c r="M16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699" s="70"/>
      <c r="O1699" s="77" t="s">
        <v>2366</v>
      </c>
      <c r="P1699" s="79">
        <v>44068.233194444445</v>
      </c>
      <c r="Q1699" s="77" t="s">
        <v>3147</v>
      </c>
      <c r="R1699" s="80" t="s">
        <v>4074</v>
      </c>
      <c r="S1699" s="77" t="s">
        <v>4267</v>
      </c>
      <c r="T1699" s="77"/>
      <c r="U1699" s="79">
        <v>44068.233194444445</v>
      </c>
      <c r="V1699" s="80" t="s">
        <v>5218</v>
      </c>
      <c r="W1699" s="77"/>
      <c r="X1699" s="77"/>
      <c r="Y1699" s="83" t="s">
        <v>7218</v>
      </c>
      <c r="Z1699" s="83" t="s">
        <v>8623</v>
      </c>
    </row>
    <row r="1700" spans="1:26" x14ac:dyDescent="0.25">
      <c r="A1700" s="62" t="s">
        <v>866</v>
      </c>
      <c r="B1700" s="62" t="s">
        <v>1864</v>
      </c>
      <c r="C1700" s="63"/>
      <c r="D1700" s="64"/>
      <c r="E1700" s="65"/>
      <c r="F1700" s="66"/>
      <c r="G1700" s="63"/>
      <c r="H1700" s="67"/>
      <c r="I1700" s="68"/>
      <c r="J1700" s="68"/>
      <c r="K1700" s="34"/>
      <c r="L1700" s="75">
        <v>1700</v>
      </c>
      <c r="M17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00" s="70"/>
      <c r="O1700" s="77" t="s">
        <v>2366</v>
      </c>
      <c r="P1700" s="79">
        <v>44064.939305555556</v>
      </c>
      <c r="Q1700" s="77" t="s">
        <v>3148</v>
      </c>
      <c r="R1700" s="80" t="s">
        <v>4075</v>
      </c>
      <c r="S1700" s="77" t="s">
        <v>4267</v>
      </c>
      <c r="T1700" s="77"/>
      <c r="U1700" s="79">
        <v>44064.939305555556</v>
      </c>
      <c r="V1700" s="80" t="s">
        <v>5219</v>
      </c>
      <c r="W1700" s="77"/>
      <c r="X1700" s="77"/>
      <c r="Y1700" s="83" t="s">
        <v>7219</v>
      </c>
      <c r="Z1700" s="83" t="s">
        <v>8288</v>
      </c>
    </row>
    <row r="1701" spans="1:26" x14ac:dyDescent="0.25">
      <c r="A1701" s="62" t="s">
        <v>866</v>
      </c>
      <c r="B1701" s="62" t="s">
        <v>1864</v>
      </c>
      <c r="C1701" s="63"/>
      <c r="D1701" s="64"/>
      <c r="E1701" s="65"/>
      <c r="F1701" s="66"/>
      <c r="G1701" s="63"/>
      <c r="H1701" s="67"/>
      <c r="I1701" s="68"/>
      <c r="J1701" s="68"/>
      <c r="K1701" s="34"/>
      <c r="L1701" s="75">
        <v>1701</v>
      </c>
      <c r="M17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01" s="70"/>
      <c r="O1701" s="77" t="s">
        <v>2367</v>
      </c>
      <c r="P1701" s="79">
        <v>44064.97625</v>
      </c>
      <c r="Q1701" s="77" t="s">
        <v>3149</v>
      </c>
      <c r="R1701" s="80" t="s">
        <v>4076</v>
      </c>
      <c r="S1701" s="77" t="s">
        <v>4267</v>
      </c>
      <c r="T1701" s="77"/>
      <c r="U1701" s="79">
        <v>44064.97625</v>
      </c>
      <c r="V1701" s="80" t="s">
        <v>5220</v>
      </c>
      <c r="W1701" s="77"/>
      <c r="X1701" s="77"/>
      <c r="Y1701" s="83" t="s">
        <v>7220</v>
      </c>
      <c r="Z1701" s="83" t="s">
        <v>7235</v>
      </c>
    </row>
    <row r="1702" spans="1:26" x14ac:dyDescent="0.25">
      <c r="A1702" s="62" t="s">
        <v>866</v>
      </c>
      <c r="B1702" s="62" t="s">
        <v>1871</v>
      </c>
      <c r="C1702" s="63"/>
      <c r="D1702" s="64"/>
      <c r="E1702" s="65"/>
      <c r="F1702" s="66"/>
      <c r="G1702" s="63"/>
      <c r="H1702" s="67"/>
      <c r="I1702" s="68"/>
      <c r="J1702" s="68"/>
      <c r="K1702" s="34"/>
      <c r="L1702" s="75">
        <v>1702</v>
      </c>
      <c r="M17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02" s="70"/>
      <c r="O1702" s="77" t="s">
        <v>2367</v>
      </c>
      <c r="P1702" s="79">
        <v>44065.061192129629</v>
      </c>
      <c r="Q1702" s="77" t="s">
        <v>3150</v>
      </c>
      <c r="R1702" s="80" t="s">
        <v>4077</v>
      </c>
      <c r="S1702" s="77" t="s">
        <v>4267</v>
      </c>
      <c r="T1702" s="77"/>
      <c r="U1702" s="79">
        <v>44065.061192129629</v>
      </c>
      <c r="V1702" s="80" t="s">
        <v>5221</v>
      </c>
      <c r="W1702" s="77"/>
      <c r="X1702" s="77"/>
      <c r="Y1702" s="83" t="s">
        <v>7221</v>
      </c>
      <c r="Z1702" s="83" t="s">
        <v>8291</v>
      </c>
    </row>
    <row r="1703" spans="1:26" x14ac:dyDescent="0.25">
      <c r="A1703" s="62" t="s">
        <v>866</v>
      </c>
      <c r="B1703" s="62" t="s">
        <v>1872</v>
      </c>
      <c r="C1703" s="63"/>
      <c r="D1703" s="64"/>
      <c r="E1703" s="65"/>
      <c r="F1703" s="66"/>
      <c r="G1703" s="63"/>
      <c r="H1703" s="67"/>
      <c r="I1703" s="68"/>
      <c r="J1703" s="68"/>
      <c r="K1703" s="34"/>
      <c r="L1703" s="75">
        <v>1703</v>
      </c>
      <c r="M17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03" s="70"/>
      <c r="O1703" s="77" t="s">
        <v>2366</v>
      </c>
      <c r="P1703" s="79">
        <v>44065.061192129629</v>
      </c>
      <c r="Q1703" s="77" t="s">
        <v>3150</v>
      </c>
      <c r="R1703" s="80" t="s">
        <v>4077</v>
      </c>
      <c r="S1703" s="77" t="s">
        <v>4267</v>
      </c>
      <c r="T1703" s="77"/>
      <c r="U1703" s="79">
        <v>44065.061192129629</v>
      </c>
      <c r="V1703" s="80" t="s">
        <v>5221</v>
      </c>
      <c r="W1703" s="77"/>
      <c r="X1703" s="77"/>
      <c r="Y1703" s="83" t="s">
        <v>7221</v>
      </c>
      <c r="Z1703" s="83" t="s">
        <v>8291</v>
      </c>
    </row>
    <row r="1704" spans="1:26" x14ac:dyDescent="0.25">
      <c r="A1704" s="62" t="s">
        <v>866</v>
      </c>
      <c r="B1704" s="62" t="s">
        <v>1941</v>
      </c>
      <c r="C1704" s="63"/>
      <c r="D1704" s="64"/>
      <c r="E1704" s="65"/>
      <c r="F1704" s="66"/>
      <c r="G1704" s="63"/>
      <c r="H1704" s="67"/>
      <c r="I1704" s="68"/>
      <c r="J1704" s="68"/>
      <c r="K1704" s="34"/>
      <c r="L1704" s="75">
        <v>1704</v>
      </c>
      <c r="M17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04" s="70"/>
      <c r="O1704" s="77" t="s">
        <v>2366</v>
      </c>
      <c r="P1704" s="79">
        <v>44065.944131944445</v>
      </c>
      <c r="Q1704" s="77" t="s">
        <v>3151</v>
      </c>
      <c r="R1704" s="80" t="s">
        <v>4078</v>
      </c>
      <c r="S1704" s="77" t="s">
        <v>4267</v>
      </c>
      <c r="T1704" s="77"/>
      <c r="U1704" s="79">
        <v>44065.944131944445</v>
      </c>
      <c r="V1704" s="80" t="s">
        <v>5222</v>
      </c>
      <c r="W1704" s="77"/>
      <c r="X1704" s="77"/>
      <c r="Y1704" s="83" t="s">
        <v>7222</v>
      </c>
      <c r="Z1704" s="83" t="s">
        <v>8345</v>
      </c>
    </row>
    <row r="1705" spans="1:26" x14ac:dyDescent="0.25">
      <c r="A1705" s="62" t="s">
        <v>866</v>
      </c>
      <c r="B1705" s="62" t="s">
        <v>1842</v>
      </c>
      <c r="C1705" s="63"/>
      <c r="D1705" s="64"/>
      <c r="E1705" s="65"/>
      <c r="F1705" s="66"/>
      <c r="G1705" s="63"/>
      <c r="H1705" s="67"/>
      <c r="I1705" s="68"/>
      <c r="J1705" s="68"/>
      <c r="K1705" s="34"/>
      <c r="L1705" s="75">
        <v>1705</v>
      </c>
      <c r="M17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05" s="70"/>
      <c r="O1705" s="77" t="s">
        <v>2366</v>
      </c>
      <c r="P1705" s="79">
        <v>44066.05127314815</v>
      </c>
      <c r="Q1705" s="77" t="s">
        <v>3152</v>
      </c>
      <c r="R1705" s="80" t="s">
        <v>4079</v>
      </c>
      <c r="S1705" s="77" t="s">
        <v>4267</v>
      </c>
      <c r="T1705" s="77"/>
      <c r="U1705" s="79">
        <v>44066.05127314815</v>
      </c>
      <c r="V1705" s="80" t="s">
        <v>5223</v>
      </c>
      <c r="W1705" s="77"/>
      <c r="X1705" s="77"/>
      <c r="Y1705" s="83" t="s">
        <v>7223</v>
      </c>
      <c r="Z1705" s="83" t="s">
        <v>8346</v>
      </c>
    </row>
    <row r="1706" spans="1:26" x14ac:dyDescent="0.25">
      <c r="A1706" s="62" t="s">
        <v>866</v>
      </c>
      <c r="B1706" s="62" t="s">
        <v>1842</v>
      </c>
      <c r="C1706" s="63"/>
      <c r="D1706" s="64"/>
      <c r="E1706" s="65"/>
      <c r="F1706" s="66"/>
      <c r="G1706" s="63"/>
      <c r="H1706" s="67"/>
      <c r="I1706" s="68"/>
      <c r="J1706" s="68"/>
      <c r="K1706" s="34"/>
      <c r="L1706" s="75">
        <v>1706</v>
      </c>
      <c r="M17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06" s="70"/>
      <c r="O1706" s="77" t="s">
        <v>2367</v>
      </c>
      <c r="P1706" s="79">
        <v>44066.053564814814</v>
      </c>
      <c r="Q1706" s="77" t="s">
        <v>3153</v>
      </c>
      <c r="R1706" s="80" t="s">
        <v>4080</v>
      </c>
      <c r="S1706" s="77" t="s">
        <v>4267</v>
      </c>
      <c r="T1706" s="77"/>
      <c r="U1706" s="79">
        <v>44066.053564814814</v>
      </c>
      <c r="V1706" s="80" t="s">
        <v>5224</v>
      </c>
      <c r="W1706" s="77"/>
      <c r="X1706" s="77"/>
      <c r="Y1706" s="83" t="s">
        <v>7224</v>
      </c>
      <c r="Z1706" s="83" t="s">
        <v>7234</v>
      </c>
    </row>
    <row r="1707" spans="1:26" x14ac:dyDescent="0.25">
      <c r="A1707" s="62" t="s">
        <v>866</v>
      </c>
      <c r="B1707" s="62" t="s">
        <v>1871</v>
      </c>
      <c r="C1707" s="63"/>
      <c r="D1707" s="64"/>
      <c r="E1707" s="65"/>
      <c r="F1707" s="66"/>
      <c r="G1707" s="63"/>
      <c r="H1707" s="67"/>
      <c r="I1707" s="68"/>
      <c r="J1707" s="68"/>
      <c r="K1707" s="34"/>
      <c r="L1707" s="75">
        <v>1707</v>
      </c>
      <c r="M17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07" s="70"/>
      <c r="O1707" s="77" t="s">
        <v>2367</v>
      </c>
      <c r="P1707" s="79">
        <v>44066.827511574076</v>
      </c>
      <c r="Q1707" s="77" t="s">
        <v>3154</v>
      </c>
      <c r="R1707" s="80" t="s">
        <v>4081</v>
      </c>
      <c r="S1707" s="77" t="s">
        <v>4267</v>
      </c>
      <c r="T1707" s="77"/>
      <c r="U1707" s="79">
        <v>44066.827511574076</v>
      </c>
      <c r="V1707" s="80" t="s">
        <v>5225</v>
      </c>
      <c r="W1707" s="77"/>
      <c r="X1707" s="77"/>
      <c r="Y1707" s="83" t="s">
        <v>7225</v>
      </c>
      <c r="Z1707" s="83" t="s">
        <v>8375</v>
      </c>
    </row>
    <row r="1708" spans="1:26" x14ac:dyDescent="0.25">
      <c r="A1708" s="62" t="s">
        <v>866</v>
      </c>
      <c r="B1708" s="62" t="s">
        <v>1872</v>
      </c>
      <c r="C1708" s="63"/>
      <c r="D1708" s="64"/>
      <c r="E1708" s="65"/>
      <c r="F1708" s="66"/>
      <c r="G1708" s="63"/>
      <c r="H1708" s="67"/>
      <c r="I1708" s="68"/>
      <c r="J1708" s="68"/>
      <c r="K1708" s="34"/>
      <c r="L1708" s="75">
        <v>1708</v>
      </c>
      <c r="M17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08" s="70"/>
      <c r="O1708" s="77" t="s">
        <v>2366</v>
      </c>
      <c r="P1708" s="79">
        <v>44066.827511574076</v>
      </c>
      <c r="Q1708" s="77" t="s">
        <v>3154</v>
      </c>
      <c r="R1708" s="80" t="s">
        <v>4081</v>
      </c>
      <c r="S1708" s="77" t="s">
        <v>4267</v>
      </c>
      <c r="T1708" s="77"/>
      <c r="U1708" s="79">
        <v>44066.827511574076</v>
      </c>
      <c r="V1708" s="80" t="s">
        <v>5225</v>
      </c>
      <c r="W1708" s="77"/>
      <c r="X1708" s="77"/>
      <c r="Y1708" s="83" t="s">
        <v>7225</v>
      </c>
      <c r="Z1708" s="83" t="s">
        <v>8375</v>
      </c>
    </row>
    <row r="1709" spans="1:26" x14ac:dyDescent="0.25">
      <c r="A1709" s="62" t="s">
        <v>866</v>
      </c>
      <c r="B1709" s="62" t="s">
        <v>1871</v>
      </c>
      <c r="C1709" s="63"/>
      <c r="D1709" s="64"/>
      <c r="E1709" s="65"/>
      <c r="F1709" s="66"/>
      <c r="G1709" s="63"/>
      <c r="H1709" s="67"/>
      <c r="I1709" s="68"/>
      <c r="J1709" s="68"/>
      <c r="K1709" s="34"/>
      <c r="L1709" s="75">
        <v>1709</v>
      </c>
      <c r="M17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09" s="70"/>
      <c r="O1709" s="77" t="s">
        <v>2367</v>
      </c>
      <c r="P1709" s="79">
        <v>44066.828703703701</v>
      </c>
      <c r="Q1709" s="77" t="s">
        <v>3155</v>
      </c>
      <c r="R1709" s="80" t="s">
        <v>4082</v>
      </c>
      <c r="S1709" s="77" t="s">
        <v>4267</v>
      </c>
      <c r="T1709" s="77"/>
      <c r="U1709" s="79">
        <v>44066.828703703701</v>
      </c>
      <c r="V1709" s="80" t="s">
        <v>5226</v>
      </c>
      <c r="W1709" s="77"/>
      <c r="X1709" s="77"/>
      <c r="Y1709" s="83" t="s">
        <v>7226</v>
      </c>
      <c r="Z1709" s="83" t="s">
        <v>8375</v>
      </c>
    </row>
    <row r="1710" spans="1:26" x14ac:dyDescent="0.25">
      <c r="A1710" s="62" t="s">
        <v>866</v>
      </c>
      <c r="B1710" s="62" t="s">
        <v>1872</v>
      </c>
      <c r="C1710" s="63"/>
      <c r="D1710" s="64"/>
      <c r="E1710" s="65"/>
      <c r="F1710" s="66"/>
      <c r="G1710" s="63"/>
      <c r="H1710" s="67"/>
      <c r="I1710" s="68"/>
      <c r="J1710" s="68"/>
      <c r="K1710" s="34"/>
      <c r="L1710" s="75">
        <v>1710</v>
      </c>
      <c r="M17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10" s="70"/>
      <c r="O1710" s="77" t="s">
        <v>2366</v>
      </c>
      <c r="P1710" s="79">
        <v>44066.828703703701</v>
      </c>
      <c r="Q1710" s="77" t="s">
        <v>3155</v>
      </c>
      <c r="R1710" s="80" t="s">
        <v>4082</v>
      </c>
      <c r="S1710" s="77" t="s">
        <v>4267</v>
      </c>
      <c r="T1710" s="77"/>
      <c r="U1710" s="79">
        <v>44066.828703703701</v>
      </c>
      <c r="V1710" s="80" t="s">
        <v>5226</v>
      </c>
      <c r="W1710" s="77"/>
      <c r="X1710" s="77"/>
      <c r="Y1710" s="83" t="s">
        <v>7226</v>
      </c>
      <c r="Z1710" s="83" t="s">
        <v>8375</v>
      </c>
    </row>
    <row r="1711" spans="1:26" x14ac:dyDescent="0.25">
      <c r="A1711" s="62" t="s">
        <v>866</v>
      </c>
      <c r="B1711" s="62" t="s">
        <v>1980</v>
      </c>
      <c r="C1711" s="63"/>
      <c r="D1711" s="64"/>
      <c r="E1711" s="65"/>
      <c r="F1711" s="66"/>
      <c r="G1711" s="63"/>
      <c r="H1711" s="67"/>
      <c r="I1711" s="68"/>
      <c r="J1711" s="68"/>
      <c r="K1711" s="34"/>
      <c r="L1711" s="75">
        <v>1711</v>
      </c>
      <c r="M17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11" s="70"/>
      <c r="O1711" s="77" t="s">
        <v>2366</v>
      </c>
      <c r="P1711" s="79">
        <v>44066.960115740738</v>
      </c>
      <c r="Q1711" s="77" t="s">
        <v>3156</v>
      </c>
      <c r="R1711" s="80" t="s">
        <v>4083</v>
      </c>
      <c r="S1711" s="77" t="s">
        <v>4267</v>
      </c>
      <c r="T1711" s="77"/>
      <c r="U1711" s="79">
        <v>44066.960115740738</v>
      </c>
      <c r="V1711" s="80" t="s">
        <v>5227</v>
      </c>
      <c r="W1711" s="77"/>
      <c r="X1711" s="77"/>
      <c r="Y1711" s="83" t="s">
        <v>7227</v>
      </c>
      <c r="Z1711" s="83" t="s">
        <v>8399</v>
      </c>
    </row>
    <row r="1712" spans="1:26" x14ac:dyDescent="0.25">
      <c r="A1712" s="62" t="s">
        <v>866</v>
      </c>
      <c r="B1712" s="62" t="s">
        <v>1980</v>
      </c>
      <c r="C1712" s="63"/>
      <c r="D1712" s="64"/>
      <c r="E1712" s="65"/>
      <c r="F1712" s="66"/>
      <c r="G1712" s="63"/>
      <c r="H1712" s="67"/>
      <c r="I1712" s="68"/>
      <c r="J1712" s="68"/>
      <c r="K1712" s="34"/>
      <c r="L1712" s="75">
        <v>1712</v>
      </c>
      <c r="M17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12" s="70"/>
      <c r="O1712" s="77" t="s">
        <v>2367</v>
      </c>
      <c r="P1712" s="79">
        <v>44066.960312499999</v>
      </c>
      <c r="Q1712" s="77" t="s">
        <v>3139</v>
      </c>
      <c r="R1712" s="80" t="s">
        <v>4066</v>
      </c>
      <c r="S1712" s="77" t="s">
        <v>4267</v>
      </c>
      <c r="T1712" s="77"/>
      <c r="U1712" s="79">
        <v>44066.960312499999</v>
      </c>
      <c r="V1712" s="80" t="s">
        <v>5210</v>
      </c>
      <c r="W1712" s="77"/>
      <c r="X1712" s="77"/>
      <c r="Y1712" s="83" t="s">
        <v>7210</v>
      </c>
      <c r="Z1712" s="83" t="s">
        <v>8398</v>
      </c>
    </row>
    <row r="1713" spans="1:26" x14ac:dyDescent="0.25">
      <c r="A1713" s="62" t="s">
        <v>866</v>
      </c>
      <c r="B1713" s="62" t="s">
        <v>1980</v>
      </c>
      <c r="C1713" s="63"/>
      <c r="D1713" s="64"/>
      <c r="E1713" s="65"/>
      <c r="F1713" s="66"/>
      <c r="G1713" s="63"/>
      <c r="H1713" s="67"/>
      <c r="I1713" s="68"/>
      <c r="J1713" s="68"/>
      <c r="K1713" s="34"/>
      <c r="L1713" s="75">
        <v>1713</v>
      </c>
      <c r="M17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13" s="70"/>
      <c r="O1713" s="77" t="s">
        <v>2366</v>
      </c>
      <c r="P1713" s="79">
        <v>44066.961817129632</v>
      </c>
      <c r="Q1713" s="77" t="s">
        <v>3157</v>
      </c>
      <c r="R1713" s="80" t="s">
        <v>4084</v>
      </c>
      <c r="S1713" s="77" t="s">
        <v>4267</v>
      </c>
      <c r="T1713" s="77"/>
      <c r="U1713" s="79">
        <v>44066.961817129632</v>
      </c>
      <c r="V1713" s="80" t="s">
        <v>5228</v>
      </c>
      <c r="W1713" s="77"/>
      <c r="X1713" s="77"/>
      <c r="Y1713" s="83" t="s">
        <v>7228</v>
      </c>
      <c r="Z1713" s="83" t="s">
        <v>8399</v>
      </c>
    </row>
    <row r="1714" spans="1:26" x14ac:dyDescent="0.25">
      <c r="A1714" s="62" t="s">
        <v>866</v>
      </c>
      <c r="B1714" s="62" t="s">
        <v>1864</v>
      </c>
      <c r="C1714" s="63"/>
      <c r="D1714" s="64"/>
      <c r="E1714" s="65"/>
      <c r="F1714" s="66"/>
      <c r="G1714" s="63"/>
      <c r="H1714" s="67"/>
      <c r="I1714" s="68"/>
      <c r="J1714" s="68"/>
      <c r="K1714" s="34"/>
      <c r="L1714" s="75">
        <v>1714</v>
      </c>
      <c r="M17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14" s="70"/>
      <c r="O1714" s="77" t="s">
        <v>2366</v>
      </c>
      <c r="P1714" s="79">
        <v>44067.165162037039</v>
      </c>
      <c r="Q1714" s="77" t="s">
        <v>3158</v>
      </c>
      <c r="R1714" s="80" t="s">
        <v>4085</v>
      </c>
      <c r="S1714" s="77" t="s">
        <v>4267</v>
      </c>
      <c r="T1714" s="77"/>
      <c r="U1714" s="79">
        <v>44067.165162037039</v>
      </c>
      <c r="V1714" s="80" t="s">
        <v>5229</v>
      </c>
      <c r="W1714" s="77"/>
      <c r="X1714" s="77"/>
      <c r="Y1714" s="83" t="s">
        <v>7229</v>
      </c>
      <c r="Z1714" s="83" t="s">
        <v>8435</v>
      </c>
    </row>
    <row r="1715" spans="1:26" x14ac:dyDescent="0.25">
      <c r="A1715" s="62" t="s">
        <v>866</v>
      </c>
      <c r="B1715" s="62" t="s">
        <v>1842</v>
      </c>
      <c r="C1715" s="63"/>
      <c r="D1715" s="64"/>
      <c r="E1715" s="65"/>
      <c r="F1715" s="66"/>
      <c r="G1715" s="63"/>
      <c r="H1715" s="67"/>
      <c r="I1715" s="68"/>
      <c r="J1715" s="68"/>
      <c r="K1715" s="34"/>
      <c r="L1715" s="75">
        <v>1715</v>
      </c>
      <c r="M17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15" s="70"/>
      <c r="O1715" s="77" t="s">
        <v>2366</v>
      </c>
      <c r="P1715" s="79">
        <v>44067.963078703702</v>
      </c>
      <c r="Q1715" s="77" t="s">
        <v>3159</v>
      </c>
      <c r="R1715" s="80" t="s">
        <v>4086</v>
      </c>
      <c r="S1715" s="77" t="s">
        <v>4267</v>
      </c>
      <c r="T1715" s="77"/>
      <c r="U1715" s="79">
        <v>44067.963078703702</v>
      </c>
      <c r="V1715" s="80" t="s">
        <v>5230</v>
      </c>
      <c r="W1715" s="77"/>
      <c r="X1715" s="77"/>
      <c r="Y1715" s="83" t="s">
        <v>7230</v>
      </c>
      <c r="Z1715" s="83" t="s">
        <v>8508</v>
      </c>
    </row>
    <row r="1716" spans="1:26" x14ac:dyDescent="0.25">
      <c r="A1716" s="62" t="s">
        <v>866</v>
      </c>
      <c r="B1716" s="62" t="s">
        <v>1941</v>
      </c>
      <c r="C1716" s="63"/>
      <c r="D1716" s="64"/>
      <c r="E1716" s="65"/>
      <c r="F1716" s="66"/>
      <c r="G1716" s="63"/>
      <c r="H1716" s="67"/>
      <c r="I1716" s="68"/>
      <c r="J1716" s="68"/>
      <c r="K1716" s="34"/>
      <c r="L1716" s="75">
        <v>1716</v>
      </c>
      <c r="M17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16" s="70"/>
      <c r="O1716" s="77" t="s">
        <v>2366</v>
      </c>
      <c r="P1716" s="79">
        <v>44068.050937499997</v>
      </c>
      <c r="Q1716" s="77" t="s">
        <v>3160</v>
      </c>
      <c r="R1716" s="80" t="s">
        <v>4087</v>
      </c>
      <c r="S1716" s="77" t="s">
        <v>4267</v>
      </c>
      <c r="T1716" s="77"/>
      <c r="U1716" s="79">
        <v>44068.050937499997</v>
      </c>
      <c r="V1716" s="80" t="s">
        <v>5231</v>
      </c>
      <c r="W1716" s="77"/>
      <c r="X1716" s="77"/>
      <c r="Y1716" s="83" t="s">
        <v>7231</v>
      </c>
      <c r="Z1716" s="83" t="s">
        <v>8512</v>
      </c>
    </row>
    <row r="1717" spans="1:26" x14ac:dyDescent="0.25">
      <c r="A1717" s="62" t="s">
        <v>866</v>
      </c>
      <c r="B1717" s="62" t="s">
        <v>2203</v>
      </c>
      <c r="C1717" s="63"/>
      <c r="D1717" s="64"/>
      <c r="E1717" s="65"/>
      <c r="F1717" s="66"/>
      <c r="G1717" s="63"/>
      <c r="H1717" s="67"/>
      <c r="I1717" s="68"/>
      <c r="J1717" s="68"/>
      <c r="K1717" s="34"/>
      <c r="L1717" s="75">
        <v>1717</v>
      </c>
      <c r="M17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17" s="70"/>
      <c r="O1717" s="77" t="s">
        <v>2367</v>
      </c>
      <c r="P1717" s="79">
        <v>44069.065150462964</v>
      </c>
      <c r="Q1717" s="77" t="s">
        <v>3161</v>
      </c>
      <c r="R1717" s="80" t="s">
        <v>4088</v>
      </c>
      <c r="S1717" s="77" t="s">
        <v>4267</v>
      </c>
      <c r="T1717" s="77"/>
      <c r="U1717" s="79">
        <v>44069.065150462964</v>
      </c>
      <c r="V1717" s="80" t="s">
        <v>5232</v>
      </c>
      <c r="W1717" s="77"/>
      <c r="X1717" s="77"/>
      <c r="Y1717" s="83" t="s">
        <v>7232</v>
      </c>
      <c r="Z1717" s="83" t="s">
        <v>7237</v>
      </c>
    </row>
    <row r="1718" spans="1:26" x14ac:dyDescent="0.25">
      <c r="A1718" s="62" t="s">
        <v>866</v>
      </c>
      <c r="B1718" s="62" t="s">
        <v>867</v>
      </c>
      <c r="C1718" s="63"/>
      <c r="D1718" s="64"/>
      <c r="E1718" s="65"/>
      <c r="F1718" s="66"/>
      <c r="G1718" s="63"/>
      <c r="H1718" s="67"/>
      <c r="I1718" s="68"/>
      <c r="J1718" s="68"/>
      <c r="K1718" s="34"/>
      <c r="L1718" s="75">
        <v>1718</v>
      </c>
      <c r="M17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18" s="70"/>
      <c r="O1718" s="77" t="s">
        <v>2366</v>
      </c>
      <c r="P1718" s="79">
        <v>44069.065150462964</v>
      </c>
      <c r="Q1718" s="77" t="s">
        <v>3161</v>
      </c>
      <c r="R1718" s="80" t="s">
        <v>4088</v>
      </c>
      <c r="S1718" s="77" t="s">
        <v>4267</v>
      </c>
      <c r="T1718" s="77"/>
      <c r="U1718" s="79">
        <v>44069.065150462964</v>
      </c>
      <c r="V1718" s="80" t="s">
        <v>5232</v>
      </c>
      <c r="W1718" s="77"/>
      <c r="X1718" s="77"/>
      <c r="Y1718" s="83" t="s">
        <v>7232</v>
      </c>
      <c r="Z1718" s="83" t="s">
        <v>7237</v>
      </c>
    </row>
    <row r="1719" spans="1:26" x14ac:dyDescent="0.25">
      <c r="A1719" s="62" t="s">
        <v>866</v>
      </c>
      <c r="B1719" s="62" t="s">
        <v>2258</v>
      </c>
      <c r="C1719" s="63"/>
      <c r="D1719" s="64"/>
      <c r="E1719" s="65"/>
      <c r="F1719" s="66"/>
      <c r="G1719" s="63"/>
      <c r="H1719" s="67"/>
      <c r="I1719" s="68"/>
      <c r="J1719" s="68"/>
      <c r="K1719" s="34"/>
      <c r="L1719" s="75">
        <v>1719</v>
      </c>
      <c r="M17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19" s="70"/>
      <c r="O1719" s="77" t="s">
        <v>2367</v>
      </c>
      <c r="P1719" s="79">
        <v>44069.167222222219</v>
      </c>
      <c r="Q1719" s="77" t="s">
        <v>3162</v>
      </c>
      <c r="R1719" s="80" t="s">
        <v>4089</v>
      </c>
      <c r="S1719" s="77" t="s">
        <v>4267</v>
      </c>
      <c r="T1719" s="77"/>
      <c r="U1719" s="79">
        <v>44069.167222222219</v>
      </c>
      <c r="V1719" s="80" t="s">
        <v>5233</v>
      </c>
      <c r="W1719" s="77"/>
      <c r="X1719" s="77"/>
      <c r="Y1719" s="83" t="s">
        <v>7233</v>
      </c>
      <c r="Z1719" s="83" t="s">
        <v>8624</v>
      </c>
    </row>
    <row r="1720" spans="1:26" x14ac:dyDescent="0.25">
      <c r="A1720" s="62" t="s">
        <v>866</v>
      </c>
      <c r="B1720" s="62" t="s">
        <v>2259</v>
      </c>
      <c r="C1720" s="63"/>
      <c r="D1720" s="64"/>
      <c r="E1720" s="65"/>
      <c r="F1720" s="66"/>
      <c r="G1720" s="63"/>
      <c r="H1720" s="67"/>
      <c r="I1720" s="68"/>
      <c r="J1720" s="68"/>
      <c r="K1720" s="34"/>
      <c r="L1720" s="75">
        <v>1720</v>
      </c>
      <c r="M17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20" s="70"/>
      <c r="O1720" s="77" t="s">
        <v>2366</v>
      </c>
      <c r="P1720" s="79">
        <v>44069.167222222219</v>
      </c>
      <c r="Q1720" s="77" t="s">
        <v>3162</v>
      </c>
      <c r="R1720" s="80" t="s">
        <v>4089</v>
      </c>
      <c r="S1720" s="77" t="s">
        <v>4267</v>
      </c>
      <c r="T1720" s="77"/>
      <c r="U1720" s="79">
        <v>44069.167222222219</v>
      </c>
      <c r="V1720" s="80" t="s">
        <v>5233</v>
      </c>
      <c r="W1720" s="77"/>
      <c r="X1720" s="77"/>
      <c r="Y1720" s="83" t="s">
        <v>7233</v>
      </c>
      <c r="Z1720" s="83" t="s">
        <v>8624</v>
      </c>
    </row>
    <row r="1721" spans="1:26" x14ac:dyDescent="0.25">
      <c r="A1721" s="62" t="s">
        <v>867</v>
      </c>
      <c r="B1721" s="62" t="s">
        <v>1842</v>
      </c>
      <c r="C1721" s="63"/>
      <c r="D1721" s="64"/>
      <c r="E1721" s="65"/>
      <c r="F1721" s="66"/>
      <c r="G1721" s="63"/>
      <c r="H1721" s="67"/>
      <c r="I1721" s="68"/>
      <c r="J1721" s="68"/>
      <c r="K1721" s="34"/>
      <c r="L1721" s="75">
        <v>1721</v>
      </c>
      <c r="M17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21" s="70"/>
      <c r="O1721" s="77" t="s">
        <v>2366</v>
      </c>
      <c r="P1721" s="79">
        <v>44066.047349537039</v>
      </c>
      <c r="Q1721" s="77" t="s">
        <v>3163</v>
      </c>
      <c r="R1721" s="80" t="s">
        <v>4090</v>
      </c>
      <c r="S1721" s="77" t="s">
        <v>4267</v>
      </c>
      <c r="T1721" s="77"/>
      <c r="U1721" s="79">
        <v>44066.047349537039</v>
      </c>
      <c r="V1721" s="80" t="s">
        <v>5234</v>
      </c>
      <c r="W1721" s="77"/>
      <c r="X1721" s="77"/>
      <c r="Y1721" s="83" t="s">
        <v>7234</v>
      </c>
      <c r="Z1721" s="83" t="s">
        <v>8346</v>
      </c>
    </row>
    <row r="1722" spans="1:26" x14ac:dyDescent="0.25">
      <c r="A1722" s="62" t="s">
        <v>867</v>
      </c>
      <c r="B1722" s="62" t="s">
        <v>1864</v>
      </c>
      <c r="C1722" s="63"/>
      <c r="D1722" s="64"/>
      <c r="E1722" s="65"/>
      <c r="F1722" s="66"/>
      <c r="G1722" s="63"/>
      <c r="H1722" s="67"/>
      <c r="I1722" s="68"/>
      <c r="J1722" s="68"/>
      <c r="K1722" s="34"/>
      <c r="L1722" s="75">
        <v>1722</v>
      </c>
      <c r="M17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22" s="70"/>
      <c r="O1722" s="77" t="s">
        <v>2366</v>
      </c>
      <c r="P1722" s="79">
        <v>44064.938611111109</v>
      </c>
      <c r="Q1722" s="77" t="s">
        <v>3164</v>
      </c>
      <c r="R1722" s="80" t="s">
        <v>4091</v>
      </c>
      <c r="S1722" s="77" t="s">
        <v>4267</v>
      </c>
      <c r="T1722" s="77"/>
      <c r="U1722" s="79">
        <v>44064.938611111109</v>
      </c>
      <c r="V1722" s="80" t="s">
        <v>5235</v>
      </c>
      <c r="W1722" s="77"/>
      <c r="X1722" s="77"/>
      <c r="Y1722" s="83" t="s">
        <v>7235</v>
      </c>
      <c r="Z1722" s="83" t="s">
        <v>8288</v>
      </c>
    </row>
    <row r="1723" spans="1:26" x14ac:dyDescent="0.25">
      <c r="A1723" s="62" t="s">
        <v>867</v>
      </c>
      <c r="B1723" s="62" t="s">
        <v>1864</v>
      </c>
      <c r="C1723" s="63"/>
      <c r="D1723" s="64"/>
      <c r="E1723" s="65"/>
      <c r="F1723" s="66"/>
      <c r="G1723" s="63"/>
      <c r="H1723" s="67"/>
      <c r="I1723" s="68"/>
      <c r="J1723" s="68"/>
      <c r="K1723" s="34"/>
      <c r="L1723" s="75">
        <v>1723</v>
      </c>
      <c r="M17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23" s="70"/>
      <c r="O1723" s="77" t="s">
        <v>2366</v>
      </c>
      <c r="P1723" s="79">
        <v>44067.161840277775</v>
      </c>
      <c r="Q1723" s="77" t="s">
        <v>3165</v>
      </c>
      <c r="R1723" s="80" t="s">
        <v>4092</v>
      </c>
      <c r="S1723" s="77" t="s">
        <v>4267</v>
      </c>
      <c r="T1723" s="77"/>
      <c r="U1723" s="79">
        <v>44067.161840277775</v>
      </c>
      <c r="V1723" s="80" t="s">
        <v>5236</v>
      </c>
      <c r="W1723" s="77"/>
      <c r="X1723" s="77"/>
      <c r="Y1723" s="83" t="s">
        <v>7236</v>
      </c>
      <c r="Z1723" s="83" t="s">
        <v>8435</v>
      </c>
    </row>
    <row r="1724" spans="1:26" x14ac:dyDescent="0.25">
      <c r="A1724" s="62" t="s">
        <v>867</v>
      </c>
      <c r="B1724" s="62" t="s">
        <v>2203</v>
      </c>
      <c r="C1724" s="63"/>
      <c r="D1724" s="64"/>
      <c r="E1724" s="65"/>
      <c r="F1724" s="66"/>
      <c r="G1724" s="63"/>
      <c r="H1724" s="67"/>
      <c r="I1724" s="68"/>
      <c r="J1724" s="68"/>
      <c r="K1724" s="34"/>
      <c r="L1724" s="75">
        <v>1724</v>
      </c>
      <c r="M17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24" s="70"/>
      <c r="O1724" s="77" t="s">
        <v>2366</v>
      </c>
      <c r="P1724" s="79">
        <v>44069.054236111115</v>
      </c>
      <c r="Q1724" s="77" t="s">
        <v>3166</v>
      </c>
      <c r="R1724" s="80" t="s">
        <v>4093</v>
      </c>
      <c r="S1724" s="77" t="s">
        <v>4267</v>
      </c>
      <c r="T1724" s="77"/>
      <c r="U1724" s="79">
        <v>44069.054236111115</v>
      </c>
      <c r="V1724" s="80" t="s">
        <v>5237</v>
      </c>
      <c r="W1724" s="77"/>
      <c r="X1724" s="77"/>
      <c r="Y1724" s="83" t="s">
        <v>7237</v>
      </c>
      <c r="Z1724" s="83" t="s">
        <v>8563</v>
      </c>
    </row>
    <row r="1725" spans="1:26" x14ac:dyDescent="0.25">
      <c r="A1725" s="62" t="s">
        <v>867</v>
      </c>
      <c r="B1725" s="62" t="s">
        <v>2258</v>
      </c>
      <c r="C1725" s="63"/>
      <c r="D1725" s="64"/>
      <c r="E1725" s="65"/>
      <c r="F1725" s="66"/>
      <c r="G1725" s="63"/>
      <c r="H1725" s="67"/>
      <c r="I1725" s="68"/>
      <c r="J1725" s="68"/>
      <c r="K1725" s="34"/>
      <c r="L1725" s="75">
        <v>1725</v>
      </c>
      <c r="M17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25" s="70"/>
      <c r="O1725" s="77" t="s">
        <v>2367</v>
      </c>
      <c r="P1725" s="79">
        <v>44069.167766203704</v>
      </c>
      <c r="Q1725" s="77" t="s">
        <v>3167</v>
      </c>
      <c r="R1725" s="80" t="s">
        <v>4094</v>
      </c>
      <c r="S1725" s="77" t="s">
        <v>4267</v>
      </c>
      <c r="T1725" s="77"/>
      <c r="U1725" s="79">
        <v>44069.167766203704</v>
      </c>
      <c r="V1725" s="80" t="s">
        <v>5238</v>
      </c>
      <c r="W1725" s="77"/>
      <c r="X1725" s="77"/>
      <c r="Y1725" s="83" t="s">
        <v>7238</v>
      </c>
      <c r="Z1725" s="83" t="s">
        <v>8624</v>
      </c>
    </row>
    <row r="1726" spans="1:26" x14ac:dyDescent="0.25">
      <c r="A1726" s="62" t="s">
        <v>867</v>
      </c>
      <c r="B1726" s="62" t="s">
        <v>2259</v>
      </c>
      <c r="C1726" s="63"/>
      <c r="D1726" s="64"/>
      <c r="E1726" s="65"/>
      <c r="F1726" s="66"/>
      <c r="G1726" s="63"/>
      <c r="H1726" s="67"/>
      <c r="I1726" s="68"/>
      <c r="J1726" s="68"/>
      <c r="K1726" s="34"/>
      <c r="L1726" s="75">
        <v>1726</v>
      </c>
      <c r="M17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26" s="70"/>
      <c r="O1726" s="77" t="s">
        <v>2366</v>
      </c>
      <c r="P1726" s="79">
        <v>44069.167766203704</v>
      </c>
      <c r="Q1726" s="77" t="s">
        <v>3167</v>
      </c>
      <c r="R1726" s="80" t="s">
        <v>4094</v>
      </c>
      <c r="S1726" s="77" t="s">
        <v>4267</v>
      </c>
      <c r="T1726" s="77"/>
      <c r="U1726" s="79">
        <v>44069.167766203704</v>
      </c>
      <c r="V1726" s="80" t="s">
        <v>5238</v>
      </c>
      <c r="W1726" s="77"/>
      <c r="X1726" s="77"/>
      <c r="Y1726" s="83" t="s">
        <v>7238</v>
      </c>
      <c r="Z1726" s="83" t="s">
        <v>8624</v>
      </c>
    </row>
    <row r="1727" spans="1:26" x14ac:dyDescent="0.25">
      <c r="A1727" s="62" t="s">
        <v>867</v>
      </c>
      <c r="B1727" s="62" t="s">
        <v>1871</v>
      </c>
      <c r="C1727" s="63"/>
      <c r="D1727" s="64"/>
      <c r="E1727" s="65"/>
      <c r="F1727" s="66"/>
      <c r="G1727" s="63"/>
      <c r="H1727" s="67"/>
      <c r="I1727" s="68"/>
      <c r="J1727" s="68"/>
      <c r="K1727" s="34"/>
      <c r="L1727" s="75">
        <v>1727</v>
      </c>
      <c r="M17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27" s="70"/>
      <c r="O1727" s="77" t="s">
        <v>2367</v>
      </c>
      <c r="P1727" s="79">
        <v>44065.060208333336</v>
      </c>
      <c r="Q1727" s="77" t="s">
        <v>3168</v>
      </c>
      <c r="R1727" s="80" t="s">
        <v>4095</v>
      </c>
      <c r="S1727" s="77" t="s">
        <v>4267</v>
      </c>
      <c r="T1727" s="77"/>
      <c r="U1727" s="79">
        <v>44065.060208333336</v>
      </c>
      <c r="V1727" s="80" t="s">
        <v>5239</v>
      </c>
      <c r="W1727" s="77"/>
      <c r="X1727" s="77"/>
      <c r="Y1727" s="83" t="s">
        <v>7239</v>
      </c>
      <c r="Z1727" s="83" t="s">
        <v>8291</v>
      </c>
    </row>
    <row r="1728" spans="1:26" x14ac:dyDescent="0.25">
      <c r="A1728" s="62" t="s">
        <v>867</v>
      </c>
      <c r="B1728" s="62" t="s">
        <v>1872</v>
      </c>
      <c r="C1728" s="63"/>
      <c r="D1728" s="64"/>
      <c r="E1728" s="65"/>
      <c r="F1728" s="66"/>
      <c r="G1728" s="63"/>
      <c r="H1728" s="67"/>
      <c r="I1728" s="68"/>
      <c r="J1728" s="68"/>
      <c r="K1728" s="34"/>
      <c r="L1728" s="75">
        <v>1728</v>
      </c>
      <c r="M17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28" s="70"/>
      <c r="O1728" s="77" t="s">
        <v>2366</v>
      </c>
      <c r="P1728" s="79">
        <v>44065.060208333336</v>
      </c>
      <c r="Q1728" s="77" t="s">
        <v>3168</v>
      </c>
      <c r="R1728" s="80" t="s">
        <v>4095</v>
      </c>
      <c r="S1728" s="77" t="s">
        <v>4267</v>
      </c>
      <c r="T1728" s="77"/>
      <c r="U1728" s="79">
        <v>44065.060208333336</v>
      </c>
      <c r="V1728" s="80" t="s">
        <v>5239</v>
      </c>
      <c r="W1728" s="77"/>
      <c r="X1728" s="77"/>
      <c r="Y1728" s="83" t="s">
        <v>7239</v>
      </c>
      <c r="Z1728" s="83" t="s">
        <v>8291</v>
      </c>
    </row>
    <row r="1729" spans="1:26" x14ac:dyDescent="0.25">
      <c r="A1729" s="62" t="s">
        <v>868</v>
      </c>
      <c r="B1729" s="62" t="s">
        <v>868</v>
      </c>
      <c r="C1729" s="63"/>
      <c r="D1729" s="64"/>
      <c r="E1729" s="65"/>
      <c r="F1729" s="66"/>
      <c r="G1729" s="63"/>
      <c r="H1729" s="67"/>
      <c r="I1729" s="68"/>
      <c r="J1729" s="68"/>
      <c r="K1729" s="34"/>
      <c r="L1729" s="75">
        <v>1729</v>
      </c>
      <c r="M17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29" s="70"/>
      <c r="O1729" s="77" t="s">
        <v>178</v>
      </c>
      <c r="P1729" s="79">
        <v>44069.175208333334</v>
      </c>
      <c r="Q1729" s="77" t="s">
        <v>3169</v>
      </c>
      <c r="R1729" s="80" t="s">
        <v>4096</v>
      </c>
      <c r="S1729" s="77" t="s">
        <v>4267</v>
      </c>
      <c r="T1729" s="77"/>
      <c r="U1729" s="79">
        <v>44069.175208333334</v>
      </c>
      <c r="V1729" s="80" t="s">
        <v>5240</v>
      </c>
      <c r="W1729" s="77"/>
      <c r="X1729" s="77"/>
      <c r="Y1729" s="83" t="s">
        <v>7240</v>
      </c>
      <c r="Z1729" s="77"/>
    </row>
    <row r="1730" spans="1:26" x14ac:dyDescent="0.25">
      <c r="A1730" s="62" t="s">
        <v>869</v>
      </c>
      <c r="B1730" s="62" t="s">
        <v>869</v>
      </c>
      <c r="C1730" s="63"/>
      <c r="D1730" s="64"/>
      <c r="E1730" s="65"/>
      <c r="F1730" s="66"/>
      <c r="G1730" s="63"/>
      <c r="H1730" s="67"/>
      <c r="I1730" s="68"/>
      <c r="J1730" s="68"/>
      <c r="K1730" s="34"/>
      <c r="L1730" s="75">
        <v>1730</v>
      </c>
      <c r="M17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30" s="70"/>
      <c r="O1730" s="77" t="s">
        <v>178</v>
      </c>
      <c r="P1730" s="79">
        <v>44069.180821759262</v>
      </c>
      <c r="Q1730" s="77" t="s">
        <v>3170</v>
      </c>
      <c r="R1730" s="77"/>
      <c r="S1730" s="77"/>
      <c r="T1730" s="77" t="s">
        <v>2059</v>
      </c>
      <c r="U1730" s="79">
        <v>44069.180821759262</v>
      </c>
      <c r="V1730" s="80" t="s">
        <v>5241</v>
      </c>
      <c r="W1730" s="77"/>
      <c r="X1730" s="77"/>
      <c r="Y1730" s="83" t="s">
        <v>7241</v>
      </c>
      <c r="Z1730" s="77"/>
    </row>
    <row r="1731" spans="1:26" x14ac:dyDescent="0.25">
      <c r="A1731" s="62" t="s">
        <v>870</v>
      </c>
      <c r="B1731" s="62" t="s">
        <v>2260</v>
      </c>
      <c r="C1731" s="63"/>
      <c r="D1731" s="64"/>
      <c r="E1731" s="65"/>
      <c r="F1731" s="66"/>
      <c r="G1731" s="63"/>
      <c r="H1731" s="67"/>
      <c r="I1731" s="68"/>
      <c r="J1731" s="68"/>
      <c r="K1731" s="34"/>
      <c r="L1731" s="75">
        <v>1731</v>
      </c>
      <c r="M17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31" s="70"/>
      <c r="O1731" s="77" t="s">
        <v>2366</v>
      </c>
      <c r="P1731" s="79">
        <v>44069.181747685187</v>
      </c>
      <c r="Q1731" s="77" t="s">
        <v>3171</v>
      </c>
      <c r="R1731" s="77"/>
      <c r="S1731" s="77"/>
      <c r="T1731" s="77"/>
      <c r="U1731" s="79">
        <v>44069.181747685187</v>
      </c>
      <c r="V1731" s="80" t="s">
        <v>5242</v>
      </c>
      <c r="W1731" s="77"/>
      <c r="X1731" s="77"/>
      <c r="Y1731" s="83" t="s">
        <v>7242</v>
      </c>
      <c r="Z1731" s="83" t="s">
        <v>8625</v>
      </c>
    </row>
    <row r="1732" spans="1:26" x14ac:dyDescent="0.25">
      <c r="A1732" s="62" t="s">
        <v>871</v>
      </c>
      <c r="B1732" s="62" t="s">
        <v>2065</v>
      </c>
      <c r="C1732" s="63"/>
      <c r="D1732" s="64"/>
      <c r="E1732" s="65"/>
      <c r="F1732" s="66"/>
      <c r="G1732" s="63"/>
      <c r="H1732" s="67"/>
      <c r="I1732" s="68"/>
      <c r="J1732" s="68"/>
      <c r="K1732" s="34"/>
      <c r="L1732" s="75">
        <v>1732</v>
      </c>
      <c r="M17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32" s="70"/>
      <c r="O1732" s="77" t="s">
        <v>2366</v>
      </c>
      <c r="P1732" s="79">
        <v>44069.182349537034</v>
      </c>
      <c r="Q1732" s="77" t="s">
        <v>3172</v>
      </c>
      <c r="R1732" s="80" t="s">
        <v>4097</v>
      </c>
      <c r="S1732" s="77" t="s">
        <v>4267</v>
      </c>
      <c r="T1732" s="77"/>
      <c r="U1732" s="79">
        <v>44069.182349537034</v>
      </c>
      <c r="V1732" s="80" t="s">
        <v>5243</v>
      </c>
      <c r="W1732" s="77"/>
      <c r="X1732" s="77"/>
      <c r="Y1732" s="83" t="s">
        <v>7243</v>
      </c>
      <c r="Z1732" s="83" t="s">
        <v>8626</v>
      </c>
    </row>
    <row r="1733" spans="1:26" x14ac:dyDescent="0.25">
      <c r="A1733" s="62" t="s">
        <v>871</v>
      </c>
      <c r="B1733" s="62" t="s">
        <v>2065</v>
      </c>
      <c r="C1733" s="63"/>
      <c r="D1733" s="64"/>
      <c r="E1733" s="65"/>
      <c r="F1733" s="66"/>
      <c r="G1733" s="63"/>
      <c r="H1733" s="67"/>
      <c r="I1733" s="68"/>
      <c r="J1733" s="68"/>
      <c r="K1733" s="34"/>
      <c r="L1733" s="75">
        <v>1733</v>
      </c>
      <c r="M17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33" s="70"/>
      <c r="O1733" s="77" t="s">
        <v>2366</v>
      </c>
      <c r="P1733" s="79">
        <v>44069.182974537034</v>
      </c>
      <c r="Q1733" s="77" t="s">
        <v>3173</v>
      </c>
      <c r="R1733" s="80" t="s">
        <v>4098</v>
      </c>
      <c r="S1733" s="77" t="s">
        <v>4267</v>
      </c>
      <c r="T1733" s="77"/>
      <c r="U1733" s="79">
        <v>44069.182974537034</v>
      </c>
      <c r="V1733" s="80" t="s">
        <v>5244</v>
      </c>
      <c r="W1733" s="77"/>
      <c r="X1733" s="77"/>
      <c r="Y1733" s="83" t="s">
        <v>7244</v>
      </c>
      <c r="Z1733" s="83" t="s">
        <v>8627</v>
      </c>
    </row>
    <row r="1734" spans="1:26" x14ac:dyDescent="0.25">
      <c r="A1734" s="62" t="s">
        <v>871</v>
      </c>
      <c r="B1734" s="62" t="s">
        <v>2065</v>
      </c>
      <c r="C1734" s="63"/>
      <c r="D1734" s="64"/>
      <c r="E1734" s="65"/>
      <c r="F1734" s="66"/>
      <c r="G1734" s="63"/>
      <c r="H1734" s="67"/>
      <c r="I1734" s="68"/>
      <c r="J1734" s="68"/>
      <c r="K1734" s="34"/>
      <c r="L1734" s="75">
        <v>1734</v>
      </c>
      <c r="M17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34" s="70"/>
      <c r="O1734" s="77" t="s">
        <v>2367</v>
      </c>
      <c r="P1734" s="79">
        <v>44069.185034722221</v>
      </c>
      <c r="Q1734" s="77" t="s">
        <v>3174</v>
      </c>
      <c r="R1734" s="77"/>
      <c r="S1734" s="77"/>
      <c r="T1734" s="77"/>
      <c r="U1734" s="79">
        <v>44069.185034722221</v>
      </c>
      <c r="V1734" s="80" t="s">
        <v>5245</v>
      </c>
      <c r="W1734" s="77"/>
      <c r="X1734" s="77"/>
      <c r="Y1734" s="83" t="s">
        <v>7245</v>
      </c>
      <c r="Z1734" s="77"/>
    </row>
    <row r="1735" spans="1:26" x14ac:dyDescent="0.25">
      <c r="A1735" s="62" t="s">
        <v>872</v>
      </c>
      <c r="B1735" s="62" t="s">
        <v>2065</v>
      </c>
      <c r="C1735" s="63"/>
      <c r="D1735" s="64"/>
      <c r="E1735" s="65"/>
      <c r="F1735" s="66"/>
      <c r="G1735" s="63"/>
      <c r="H1735" s="67"/>
      <c r="I1735" s="68"/>
      <c r="J1735" s="68"/>
      <c r="K1735" s="34"/>
      <c r="L1735" s="75">
        <v>1735</v>
      </c>
      <c r="M17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35" s="70"/>
      <c r="O1735" s="77" t="s">
        <v>2366</v>
      </c>
      <c r="P1735" s="79">
        <v>44069.186423611114</v>
      </c>
      <c r="Q1735" s="77" t="s">
        <v>3175</v>
      </c>
      <c r="R1735" s="80" t="s">
        <v>4099</v>
      </c>
      <c r="S1735" s="77" t="s">
        <v>4267</v>
      </c>
      <c r="T1735" s="77"/>
      <c r="U1735" s="79">
        <v>44069.186423611114</v>
      </c>
      <c r="V1735" s="80" t="s">
        <v>5246</v>
      </c>
      <c r="W1735" s="77"/>
      <c r="X1735" s="77"/>
      <c r="Y1735" s="83" t="s">
        <v>7246</v>
      </c>
      <c r="Z1735" s="83" t="s">
        <v>8627</v>
      </c>
    </row>
    <row r="1736" spans="1:26" x14ac:dyDescent="0.25">
      <c r="A1736" s="62" t="s">
        <v>873</v>
      </c>
      <c r="B1736" s="62" t="s">
        <v>2261</v>
      </c>
      <c r="C1736" s="63"/>
      <c r="D1736" s="64"/>
      <c r="E1736" s="65"/>
      <c r="F1736" s="66"/>
      <c r="G1736" s="63"/>
      <c r="H1736" s="67"/>
      <c r="I1736" s="68"/>
      <c r="J1736" s="68"/>
      <c r="K1736" s="34"/>
      <c r="L1736" s="75">
        <v>1736</v>
      </c>
      <c r="M17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36" s="70"/>
      <c r="O1736" s="77" t="s">
        <v>2367</v>
      </c>
      <c r="P1736" s="79">
        <v>44069.198900462965</v>
      </c>
      <c r="Q1736" s="77" t="s">
        <v>3176</v>
      </c>
      <c r="R1736" s="80" t="s">
        <v>4100</v>
      </c>
      <c r="S1736" s="77" t="s">
        <v>4267</v>
      </c>
      <c r="T1736" s="77"/>
      <c r="U1736" s="79">
        <v>44069.198900462965</v>
      </c>
      <c r="V1736" s="80" t="s">
        <v>5247</v>
      </c>
      <c r="W1736" s="77"/>
      <c r="X1736" s="77"/>
      <c r="Y1736" s="83" t="s">
        <v>7247</v>
      </c>
      <c r="Z1736" s="83" t="s">
        <v>8628</v>
      </c>
    </row>
    <row r="1737" spans="1:26" x14ac:dyDescent="0.25">
      <c r="A1737" s="62" t="s">
        <v>873</v>
      </c>
      <c r="B1737" s="62" t="s">
        <v>2262</v>
      </c>
      <c r="C1737" s="63"/>
      <c r="D1737" s="64"/>
      <c r="E1737" s="65"/>
      <c r="F1737" s="66"/>
      <c r="G1737" s="63"/>
      <c r="H1737" s="67"/>
      <c r="I1737" s="68"/>
      <c r="J1737" s="68"/>
      <c r="K1737" s="34"/>
      <c r="L1737" s="75">
        <v>1737</v>
      </c>
      <c r="M17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37" s="70"/>
      <c r="O1737" s="77" t="s">
        <v>2367</v>
      </c>
      <c r="P1737" s="79">
        <v>44069.198900462965</v>
      </c>
      <c r="Q1737" s="77" t="s">
        <v>3176</v>
      </c>
      <c r="R1737" s="80" t="s">
        <v>4100</v>
      </c>
      <c r="S1737" s="77" t="s">
        <v>4267</v>
      </c>
      <c r="T1737" s="77"/>
      <c r="U1737" s="79">
        <v>44069.198900462965</v>
      </c>
      <c r="V1737" s="80" t="s">
        <v>5247</v>
      </c>
      <c r="W1737" s="77"/>
      <c r="X1737" s="77"/>
      <c r="Y1737" s="83" t="s">
        <v>7247</v>
      </c>
      <c r="Z1737" s="83" t="s">
        <v>8628</v>
      </c>
    </row>
    <row r="1738" spans="1:26" x14ac:dyDescent="0.25">
      <c r="A1738" s="62" t="s">
        <v>873</v>
      </c>
      <c r="B1738" s="62" t="s">
        <v>2263</v>
      </c>
      <c r="C1738" s="63"/>
      <c r="D1738" s="64"/>
      <c r="E1738" s="65"/>
      <c r="F1738" s="66"/>
      <c r="G1738" s="63"/>
      <c r="H1738" s="67"/>
      <c r="I1738" s="68"/>
      <c r="J1738" s="68"/>
      <c r="K1738" s="34"/>
      <c r="L1738" s="75">
        <v>1738</v>
      </c>
      <c r="M17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38" s="70"/>
      <c r="O1738" s="77" t="s">
        <v>2366</v>
      </c>
      <c r="P1738" s="79">
        <v>44069.198900462965</v>
      </c>
      <c r="Q1738" s="77" t="s">
        <v>3176</v>
      </c>
      <c r="R1738" s="80" t="s">
        <v>4100</v>
      </c>
      <c r="S1738" s="77" t="s">
        <v>4267</v>
      </c>
      <c r="T1738" s="77"/>
      <c r="U1738" s="79">
        <v>44069.198900462965</v>
      </c>
      <c r="V1738" s="80" t="s">
        <v>5247</v>
      </c>
      <c r="W1738" s="77"/>
      <c r="X1738" s="77"/>
      <c r="Y1738" s="83" t="s">
        <v>7247</v>
      </c>
      <c r="Z1738" s="83" t="s">
        <v>8628</v>
      </c>
    </row>
    <row r="1739" spans="1:26" x14ac:dyDescent="0.25">
      <c r="A1739" s="62" t="s">
        <v>874</v>
      </c>
      <c r="B1739" s="62" t="s">
        <v>2191</v>
      </c>
      <c r="C1739" s="63"/>
      <c r="D1739" s="64"/>
      <c r="E1739" s="65"/>
      <c r="F1739" s="66"/>
      <c r="G1739" s="63"/>
      <c r="H1739" s="67"/>
      <c r="I1739" s="68"/>
      <c r="J1739" s="68"/>
      <c r="K1739" s="34"/>
      <c r="L1739" s="75">
        <v>1739</v>
      </c>
      <c r="M17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39" s="70"/>
      <c r="O1739" s="77" t="s">
        <v>2367</v>
      </c>
      <c r="P1739" s="79">
        <v>44069.201620370368</v>
      </c>
      <c r="Q1739" s="77" t="s">
        <v>3177</v>
      </c>
      <c r="R1739" s="77"/>
      <c r="S1739" s="77"/>
      <c r="T1739" s="77"/>
      <c r="U1739" s="79">
        <v>44069.201620370368</v>
      </c>
      <c r="V1739" s="80" t="s">
        <v>5248</v>
      </c>
      <c r="W1739" s="77"/>
      <c r="X1739" s="77"/>
      <c r="Y1739" s="83" t="s">
        <v>7248</v>
      </c>
      <c r="Z1739" s="77"/>
    </row>
    <row r="1740" spans="1:26" x14ac:dyDescent="0.25">
      <c r="A1740" s="62" t="s">
        <v>874</v>
      </c>
      <c r="B1740" s="62" t="s">
        <v>1996</v>
      </c>
      <c r="C1740" s="63"/>
      <c r="D1740" s="64"/>
      <c r="E1740" s="65"/>
      <c r="F1740" s="66"/>
      <c r="G1740" s="63"/>
      <c r="H1740" s="67"/>
      <c r="I1740" s="68"/>
      <c r="J1740" s="68"/>
      <c r="K1740" s="34"/>
      <c r="L1740" s="75">
        <v>1740</v>
      </c>
      <c r="M17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40" s="70"/>
      <c r="O1740" s="77" t="s">
        <v>2367</v>
      </c>
      <c r="P1740" s="79">
        <v>44069.201620370368</v>
      </c>
      <c r="Q1740" s="77" t="s">
        <v>3177</v>
      </c>
      <c r="R1740" s="77"/>
      <c r="S1740" s="77"/>
      <c r="T1740" s="77"/>
      <c r="U1740" s="79">
        <v>44069.201620370368</v>
      </c>
      <c r="V1740" s="80" t="s">
        <v>5248</v>
      </c>
      <c r="W1740" s="77"/>
      <c r="X1740" s="77"/>
      <c r="Y1740" s="83" t="s">
        <v>7248</v>
      </c>
      <c r="Z1740" s="77"/>
    </row>
    <row r="1741" spans="1:26" x14ac:dyDescent="0.25">
      <c r="A1741" s="62" t="s">
        <v>874</v>
      </c>
      <c r="B1741" s="62" t="s">
        <v>1843</v>
      </c>
      <c r="C1741" s="63"/>
      <c r="D1741" s="64"/>
      <c r="E1741" s="65"/>
      <c r="F1741" s="66"/>
      <c r="G1741" s="63"/>
      <c r="H1741" s="67"/>
      <c r="I1741" s="68"/>
      <c r="J1741" s="68"/>
      <c r="K1741" s="34"/>
      <c r="L1741" s="75">
        <v>1741</v>
      </c>
      <c r="M17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41" s="70"/>
      <c r="O1741" s="77" t="s">
        <v>2367</v>
      </c>
      <c r="P1741" s="79">
        <v>44069.201620370368</v>
      </c>
      <c r="Q1741" s="77" t="s">
        <v>3177</v>
      </c>
      <c r="R1741" s="77"/>
      <c r="S1741" s="77"/>
      <c r="T1741" s="77"/>
      <c r="U1741" s="79">
        <v>44069.201620370368</v>
      </c>
      <c r="V1741" s="80" t="s">
        <v>5248</v>
      </c>
      <c r="W1741" s="77"/>
      <c r="X1741" s="77"/>
      <c r="Y1741" s="83" t="s">
        <v>7248</v>
      </c>
      <c r="Z1741" s="77"/>
    </row>
    <row r="1742" spans="1:26" x14ac:dyDescent="0.25">
      <c r="A1742" s="62" t="s">
        <v>874</v>
      </c>
      <c r="B1742" s="62" t="s">
        <v>949</v>
      </c>
      <c r="C1742" s="63"/>
      <c r="D1742" s="64"/>
      <c r="E1742" s="65"/>
      <c r="F1742" s="66"/>
      <c r="G1742" s="63"/>
      <c r="H1742" s="67"/>
      <c r="I1742" s="68"/>
      <c r="J1742" s="68"/>
      <c r="K1742" s="34"/>
      <c r="L1742" s="75">
        <v>1742</v>
      </c>
      <c r="M17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42" s="70"/>
      <c r="O1742" s="77" t="s">
        <v>2367</v>
      </c>
      <c r="P1742" s="79">
        <v>44069.201620370368</v>
      </c>
      <c r="Q1742" s="77" t="s">
        <v>3177</v>
      </c>
      <c r="R1742" s="77"/>
      <c r="S1742" s="77"/>
      <c r="T1742" s="77"/>
      <c r="U1742" s="79">
        <v>44069.201620370368</v>
      </c>
      <c r="V1742" s="80" t="s">
        <v>5248</v>
      </c>
      <c r="W1742" s="77"/>
      <c r="X1742" s="77"/>
      <c r="Y1742" s="83" t="s">
        <v>7248</v>
      </c>
      <c r="Z1742" s="77"/>
    </row>
    <row r="1743" spans="1:26" x14ac:dyDescent="0.25">
      <c r="A1743" s="62" t="s">
        <v>875</v>
      </c>
      <c r="B1743" s="62" t="s">
        <v>2264</v>
      </c>
      <c r="C1743" s="63"/>
      <c r="D1743" s="64"/>
      <c r="E1743" s="65"/>
      <c r="F1743" s="66"/>
      <c r="G1743" s="63"/>
      <c r="H1743" s="67"/>
      <c r="I1743" s="68"/>
      <c r="J1743" s="68"/>
      <c r="K1743" s="34"/>
      <c r="L1743" s="75">
        <v>1743</v>
      </c>
      <c r="M17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43" s="70"/>
      <c r="O1743" s="77" t="s">
        <v>2366</v>
      </c>
      <c r="P1743" s="79">
        <v>44069.224062499998</v>
      </c>
      <c r="Q1743" s="77" t="s">
        <v>3178</v>
      </c>
      <c r="R1743" s="77"/>
      <c r="S1743" s="77"/>
      <c r="T1743" s="77"/>
      <c r="U1743" s="79">
        <v>44069.224062499998</v>
      </c>
      <c r="V1743" s="80" t="s">
        <v>5249</v>
      </c>
      <c r="W1743" s="77"/>
      <c r="X1743" s="77"/>
      <c r="Y1743" s="83" t="s">
        <v>7249</v>
      </c>
      <c r="Z1743" s="83" t="s">
        <v>8629</v>
      </c>
    </row>
    <row r="1744" spans="1:26" x14ac:dyDescent="0.25">
      <c r="A1744" s="62" t="s">
        <v>876</v>
      </c>
      <c r="B1744" s="62" t="s">
        <v>2065</v>
      </c>
      <c r="C1744" s="63"/>
      <c r="D1744" s="64"/>
      <c r="E1744" s="65"/>
      <c r="F1744" s="66"/>
      <c r="G1744" s="63"/>
      <c r="H1744" s="67"/>
      <c r="I1744" s="68"/>
      <c r="J1744" s="68"/>
      <c r="K1744" s="34"/>
      <c r="L1744" s="75">
        <v>1744</v>
      </c>
      <c r="M17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44" s="70"/>
      <c r="O1744" s="77" t="s">
        <v>2367</v>
      </c>
      <c r="P1744" s="79">
        <v>44069.227187500001</v>
      </c>
      <c r="Q1744" s="77" t="s">
        <v>3179</v>
      </c>
      <c r="R1744" s="77"/>
      <c r="S1744" s="77"/>
      <c r="T1744" s="77"/>
      <c r="U1744" s="79">
        <v>44069.227187500001</v>
      </c>
      <c r="V1744" s="80" t="s">
        <v>5250</v>
      </c>
      <c r="W1744" s="77"/>
      <c r="X1744" s="77"/>
      <c r="Y1744" s="83" t="s">
        <v>7250</v>
      </c>
      <c r="Z1744" s="77"/>
    </row>
    <row r="1745" spans="1:26" x14ac:dyDescent="0.25">
      <c r="A1745" s="62" t="s">
        <v>876</v>
      </c>
      <c r="B1745" s="62" t="s">
        <v>958</v>
      </c>
      <c r="C1745" s="63"/>
      <c r="D1745" s="64"/>
      <c r="E1745" s="65"/>
      <c r="F1745" s="66"/>
      <c r="G1745" s="63"/>
      <c r="H1745" s="67"/>
      <c r="I1745" s="68"/>
      <c r="J1745" s="68"/>
      <c r="K1745" s="34"/>
      <c r="L1745" s="75">
        <v>1745</v>
      </c>
      <c r="M17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45" s="70"/>
      <c r="O1745" s="77" t="s">
        <v>2367</v>
      </c>
      <c r="P1745" s="79">
        <v>44069.227187500001</v>
      </c>
      <c r="Q1745" s="77" t="s">
        <v>3179</v>
      </c>
      <c r="R1745" s="77"/>
      <c r="S1745" s="77"/>
      <c r="T1745" s="77"/>
      <c r="U1745" s="79">
        <v>44069.227187500001</v>
      </c>
      <c r="V1745" s="80" t="s">
        <v>5250</v>
      </c>
      <c r="W1745" s="77"/>
      <c r="X1745" s="77"/>
      <c r="Y1745" s="83" t="s">
        <v>7250</v>
      </c>
      <c r="Z1745" s="77"/>
    </row>
    <row r="1746" spans="1:26" x14ac:dyDescent="0.25">
      <c r="A1746" s="62" t="s">
        <v>877</v>
      </c>
      <c r="B1746" s="62" t="s">
        <v>2265</v>
      </c>
      <c r="C1746" s="63"/>
      <c r="D1746" s="64"/>
      <c r="E1746" s="65"/>
      <c r="F1746" s="66"/>
      <c r="G1746" s="63"/>
      <c r="H1746" s="67"/>
      <c r="I1746" s="68"/>
      <c r="J1746" s="68"/>
      <c r="K1746" s="34"/>
      <c r="L1746" s="75">
        <v>1746</v>
      </c>
      <c r="M17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46" s="70"/>
      <c r="O1746" s="77" t="s">
        <v>2366</v>
      </c>
      <c r="P1746" s="79">
        <v>44069.256099537037</v>
      </c>
      <c r="Q1746" s="77" t="s">
        <v>3180</v>
      </c>
      <c r="R1746" s="77"/>
      <c r="S1746" s="77"/>
      <c r="T1746" s="77"/>
      <c r="U1746" s="79">
        <v>44069.256099537037</v>
      </c>
      <c r="V1746" s="80" t="s">
        <v>5251</v>
      </c>
      <c r="W1746" s="77"/>
      <c r="X1746" s="77"/>
      <c r="Y1746" s="83" t="s">
        <v>7251</v>
      </c>
      <c r="Z1746" s="83" t="s">
        <v>8630</v>
      </c>
    </row>
    <row r="1747" spans="1:26" x14ac:dyDescent="0.25">
      <c r="A1747" s="62" t="s">
        <v>743</v>
      </c>
      <c r="B1747" s="62" t="s">
        <v>1989</v>
      </c>
      <c r="C1747" s="63"/>
      <c r="D1747" s="64"/>
      <c r="E1747" s="65"/>
      <c r="F1747" s="66"/>
      <c r="G1747" s="63"/>
      <c r="H1747" s="67"/>
      <c r="I1747" s="68"/>
      <c r="J1747" s="68"/>
      <c r="K1747" s="34"/>
      <c r="L1747" s="75">
        <v>1747</v>
      </c>
      <c r="M17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47" s="70"/>
      <c r="O1747" s="77" t="s">
        <v>2367</v>
      </c>
      <c r="P1747" s="79">
        <v>44066.871261574073</v>
      </c>
      <c r="Q1747" s="77" t="s">
        <v>2924</v>
      </c>
      <c r="R1747" s="80" t="s">
        <v>3878</v>
      </c>
      <c r="S1747" s="77" t="s">
        <v>4267</v>
      </c>
      <c r="T1747" s="77"/>
      <c r="U1747" s="79">
        <v>44066.871261574073</v>
      </c>
      <c r="V1747" s="80" t="s">
        <v>4994</v>
      </c>
      <c r="W1747" s="77"/>
      <c r="X1747" s="77"/>
      <c r="Y1747" s="83" t="s">
        <v>6994</v>
      </c>
      <c r="Z1747" s="83" t="s">
        <v>8511</v>
      </c>
    </row>
    <row r="1748" spans="1:26" x14ac:dyDescent="0.25">
      <c r="A1748" s="62" t="s">
        <v>743</v>
      </c>
      <c r="B1748" s="62" t="s">
        <v>1989</v>
      </c>
      <c r="C1748" s="63"/>
      <c r="D1748" s="64"/>
      <c r="E1748" s="65"/>
      <c r="F1748" s="66"/>
      <c r="G1748" s="63"/>
      <c r="H1748" s="67"/>
      <c r="I1748" s="68"/>
      <c r="J1748" s="68"/>
      <c r="K1748" s="34"/>
      <c r="L1748" s="75">
        <v>1748</v>
      </c>
      <c r="M17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48" s="70"/>
      <c r="O1748" s="77" t="s">
        <v>2367</v>
      </c>
      <c r="P1748" s="79">
        <v>44066.871874999997</v>
      </c>
      <c r="Q1748" s="77" t="s">
        <v>3181</v>
      </c>
      <c r="R1748" s="80" t="s">
        <v>4101</v>
      </c>
      <c r="S1748" s="77" t="s">
        <v>4267</v>
      </c>
      <c r="T1748" s="77"/>
      <c r="U1748" s="79">
        <v>44066.871874999997</v>
      </c>
      <c r="V1748" s="80" t="s">
        <v>5252</v>
      </c>
      <c r="W1748" s="77"/>
      <c r="X1748" s="77"/>
      <c r="Y1748" s="83" t="s">
        <v>7252</v>
      </c>
      <c r="Z1748" s="83" t="s">
        <v>8631</v>
      </c>
    </row>
    <row r="1749" spans="1:26" x14ac:dyDescent="0.25">
      <c r="A1749" s="62" t="s">
        <v>878</v>
      </c>
      <c r="B1749" s="62" t="s">
        <v>1989</v>
      </c>
      <c r="C1749" s="63"/>
      <c r="D1749" s="64"/>
      <c r="E1749" s="65"/>
      <c r="F1749" s="66"/>
      <c r="G1749" s="63"/>
      <c r="H1749" s="67"/>
      <c r="I1749" s="68"/>
      <c r="J1749" s="68"/>
      <c r="K1749" s="34"/>
      <c r="L1749" s="75">
        <v>1749</v>
      </c>
      <c r="M17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49" s="70"/>
      <c r="O1749" s="77" t="s">
        <v>2367</v>
      </c>
      <c r="P1749" s="79">
        <v>44069.316770833335</v>
      </c>
      <c r="Q1749" s="77" t="s">
        <v>2615</v>
      </c>
      <c r="R1749" s="77"/>
      <c r="S1749" s="77"/>
      <c r="T1749" s="77"/>
      <c r="U1749" s="79">
        <v>44069.316770833335</v>
      </c>
      <c r="V1749" s="80" t="s">
        <v>5253</v>
      </c>
      <c r="W1749" s="77"/>
      <c r="X1749" s="77"/>
      <c r="Y1749" s="83" t="s">
        <v>7253</v>
      </c>
      <c r="Z1749" s="77"/>
    </row>
    <row r="1750" spans="1:26" x14ac:dyDescent="0.25">
      <c r="A1750" s="62" t="s">
        <v>743</v>
      </c>
      <c r="B1750" s="62" t="s">
        <v>1990</v>
      </c>
      <c r="C1750" s="63"/>
      <c r="D1750" s="64"/>
      <c r="E1750" s="65"/>
      <c r="F1750" s="66"/>
      <c r="G1750" s="63"/>
      <c r="H1750" s="67"/>
      <c r="I1750" s="68"/>
      <c r="J1750" s="68"/>
      <c r="K1750" s="34"/>
      <c r="L1750" s="75">
        <v>1750</v>
      </c>
      <c r="M17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50" s="70"/>
      <c r="O1750" s="77" t="s">
        <v>2366</v>
      </c>
      <c r="P1750" s="79">
        <v>44066.871874999997</v>
      </c>
      <c r="Q1750" s="77" t="s">
        <v>3181</v>
      </c>
      <c r="R1750" s="80" t="s">
        <v>4101</v>
      </c>
      <c r="S1750" s="77" t="s">
        <v>4267</v>
      </c>
      <c r="T1750" s="77"/>
      <c r="U1750" s="79">
        <v>44066.871874999997</v>
      </c>
      <c r="V1750" s="80" t="s">
        <v>5252</v>
      </c>
      <c r="W1750" s="77"/>
      <c r="X1750" s="77"/>
      <c r="Y1750" s="83" t="s">
        <v>7252</v>
      </c>
      <c r="Z1750" s="83" t="s">
        <v>8631</v>
      </c>
    </row>
    <row r="1751" spans="1:26" x14ac:dyDescent="0.25">
      <c r="A1751" s="62" t="s">
        <v>878</v>
      </c>
      <c r="B1751" s="62" t="s">
        <v>1990</v>
      </c>
      <c r="C1751" s="63"/>
      <c r="D1751" s="64"/>
      <c r="E1751" s="65"/>
      <c r="F1751" s="66"/>
      <c r="G1751" s="63"/>
      <c r="H1751" s="67"/>
      <c r="I1751" s="68"/>
      <c r="J1751" s="68"/>
      <c r="K1751" s="34"/>
      <c r="L1751" s="75">
        <v>1751</v>
      </c>
      <c r="M17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51" s="70"/>
      <c r="O1751" s="77" t="s">
        <v>2367</v>
      </c>
      <c r="P1751" s="79">
        <v>44069.316770833335</v>
      </c>
      <c r="Q1751" s="77" t="s">
        <v>2615</v>
      </c>
      <c r="R1751" s="77"/>
      <c r="S1751" s="77"/>
      <c r="T1751" s="77"/>
      <c r="U1751" s="79">
        <v>44069.316770833335</v>
      </c>
      <c r="V1751" s="80" t="s">
        <v>5253</v>
      </c>
      <c r="W1751" s="77"/>
      <c r="X1751" s="77"/>
      <c r="Y1751" s="83" t="s">
        <v>7253</v>
      </c>
      <c r="Z1751" s="77"/>
    </row>
    <row r="1752" spans="1:26" x14ac:dyDescent="0.25">
      <c r="A1752" s="62" t="s">
        <v>743</v>
      </c>
      <c r="B1752" s="62" t="s">
        <v>1988</v>
      </c>
      <c r="C1752" s="63"/>
      <c r="D1752" s="64"/>
      <c r="E1752" s="65"/>
      <c r="F1752" s="66"/>
      <c r="G1752" s="63"/>
      <c r="H1752" s="67"/>
      <c r="I1752" s="68"/>
      <c r="J1752" s="68"/>
      <c r="K1752" s="34"/>
      <c r="L1752" s="75">
        <v>1752</v>
      </c>
      <c r="M17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52" s="70"/>
      <c r="O1752" s="77" t="s">
        <v>2366</v>
      </c>
      <c r="P1752" s="79">
        <v>44066.872870370367</v>
      </c>
      <c r="Q1752" s="77" t="s">
        <v>3182</v>
      </c>
      <c r="R1752" s="80" t="s">
        <v>4102</v>
      </c>
      <c r="S1752" s="77" t="s">
        <v>4267</v>
      </c>
      <c r="T1752" s="77"/>
      <c r="U1752" s="79">
        <v>44066.872870370367</v>
      </c>
      <c r="V1752" s="80" t="s">
        <v>5254</v>
      </c>
      <c r="W1752" s="77"/>
      <c r="X1752" s="77"/>
      <c r="Y1752" s="83" t="s">
        <v>7254</v>
      </c>
      <c r="Z1752" s="83" t="s">
        <v>8632</v>
      </c>
    </row>
    <row r="1753" spans="1:26" x14ac:dyDescent="0.25">
      <c r="A1753" s="62" t="s">
        <v>743</v>
      </c>
      <c r="B1753" s="62" t="s">
        <v>1843</v>
      </c>
      <c r="C1753" s="63"/>
      <c r="D1753" s="64"/>
      <c r="E1753" s="65"/>
      <c r="F1753" s="66"/>
      <c r="G1753" s="63"/>
      <c r="H1753" s="67"/>
      <c r="I1753" s="68"/>
      <c r="J1753" s="68"/>
      <c r="K1753" s="34"/>
      <c r="L1753" s="75">
        <v>1753</v>
      </c>
      <c r="M17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53" s="70"/>
      <c r="O1753" s="77" t="s">
        <v>2366</v>
      </c>
      <c r="P1753" s="79">
        <v>44066.942719907405</v>
      </c>
      <c r="Q1753" s="77" t="s">
        <v>3183</v>
      </c>
      <c r="R1753" s="80" t="s">
        <v>4103</v>
      </c>
      <c r="S1753" s="77" t="s">
        <v>4267</v>
      </c>
      <c r="T1753" s="77"/>
      <c r="U1753" s="79">
        <v>44066.942719907405</v>
      </c>
      <c r="V1753" s="80" t="s">
        <v>5255</v>
      </c>
      <c r="W1753" s="77"/>
      <c r="X1753" s="77"/>
      <c r="Y1753" s="83" t="s">
        <v>7255</v>
      </c>
      <c r="Z1753" s="83" t="s">
        <v>8633</v>
      </c>
    </row>
    <row r="1754" spans="1:26" x14ac:dyDescent="0.25">
      <c r="A1754" s="62" t="s">
        <v>743</v>
      </c>
      <c r="B1754" s="62" t="s">
        <v>1843</v>
      </c>
      <c r="C1754" s="63"/>
      <c r="D1754" s="64"/>
      <c r="E1754" s="65"/>
      <c r="F1754" s="66"/>
      <c r="G1754" s="63"/>
      <c r="H1754" s="67"/>
      <c r="I1754" s="68"/>
      <c r="J1754" s="68"/>
      <c r="K1754" s="34"/>
      <c r="L1754" s="75">
        <v>1754</v>
      </c>
      <c r="M17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54" s="70"/>
      <c r="O1754" s="77" t="s">
        <v>2366</v>
      </c>
      <c r="P1754" s="79">
        <v>44066.943460648145</v>
      </c>
      <c r="Q1754" s="77" t="s">
        <v>3184</v>
      </c>
      <c r="R1754" s="80" t="s">
        <v>4104</v>
      </c>
      <c r="S1754" s="77" t="s">
        <v>4267</v>
      </c>
      <c r="T1754" s="77"/>
      <c r="U1754" s="79">
        <v>44066.943460648145</v>
      </c>
      <c r="V1754" s="80" t="s">
        <v>5256</v>
      </c>
      <c r="W1754" s="77"/>
      <c r="X1754" s="77"/>
      <c r="Y1754" s="83" t="s">
        <v>7256</v>
      </c>
      <c r="Z1754" s="83" t="s">
        <v>8634</v>
      </c>
    </row>
    <row r="1755" spans="1:26" x14ac:dyDescent="0.25">
      <c r="A1755" s="62" t="s">
        <v>743</v>
      </c>
      <c r="B1755" s="62" t="s">
        <v>1980</v>
      </c>
      <c r="C1755" s="63"/>
      <c r="D1755" s="64"/>
      <c r="E1755" s="65"/>
      <c r="F1755" s="66"/>
      <c r="G1755" s="63"/>
      <c r="H1755" s="67"/>
      <c r="I1755" s="68"/>
      <c r="J1755" s="68"/>
      <c r="K1755" s="34"/>
      <c r="L1755" s="75">
        <v>1755</v>
      </c>
      <c r="M17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55" s="70"/>
      <c r="O1755" s="77" t="s">
        <v>2366</v>
      </c>
      <c r="P1755" s="79">
        <v>44066.945115740738</v>
      </c>
      <c r="Q1755" s="77" t="s">
        <v>3185</v>
      </c>
      <c r="R1755" s="80" t="s">
        <v>4105</v>
      </c>
      <c r="S1755" s="77" t="s">
        <v>4267</v>
      </c>
      <c r="T1755" s="77"/>
      <c r="U1755" s="79">
        <v>44066.945115740738</v>
      </c>
      <c r="V1755" s="80" t="s">
        <v>5257</v>
      </c>
      <c r="W1755" s="77"/>
      <c r="X1755" s="77"/>
      <c r="Y1755" s="83" t="s">
        <v>7257</v>
      </c>
      <c r="Z1755" s="83" t="s">
        <v>8399</v>
      </c>
    </row>
    <row r="1756" spans="1:26" x14ac:dyDescent="0.25">
      <c r="A1756" s="62" t="s">
        <v>878</v>
      </c>
      <c r="B1756" s="62" t="s">
        <v>743</v>
      </c>
      <c r="C1756" s="63"/>
      <c r="D1756" s="64"/>
      <c r="E1756" s="65"/>
      <c r="F1756" s="66"/>
      <c r="G1756" s="63"/>
      <c r="H1756" s="67"/>
      <c r="I1756" s="68"/>
      <c r="J1756" s="68"/>
      <c r="K1756" s="34"/>
      <c r="L1756" s="75">
        <v>1756</v>
      </c>
      <c r="M17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56" s="70"/>
      <c r="O1756" s="77" t="s">
        <v>2367</v>
      </c>
      <c r="P1756" s="79">
        <v>44069.316770833335</v>
      </c>
      <c r="Q1756" s="77" t="s">
        <v>2615</v>
      </c>
      <c r="R1756" s="77"/>
      <c r="S1756" s="77"/>
      <c r="T1756" s="77"/>
      <c r="U1756" s="79">
        <v>44069.316770833335</v>
      </c>
      <c r="V1756" s="80" t="s">
        <v>5253</v>
      </c>
      <c r="W1756" s="77"/>
      <c r="X1756" s="77"/>
      <c r="Y1756" s="83" t="s">
        <v>7253</v>
      </c>
      <c r="Z1756" s="77"/>
    </row>
    <row r="1757" spans="1:26" x14ac:dyDescent="0.25">
      <c r="A1757" s="62" t="s">
        <v>879</v>
      </c>
      <c r="B1757" s="62" t="s">
        <v>2266</v>
      </c>
      <c r="C1757" s="63"/>
      <c r="D1757" s="64"/>
      <c r="E1757" s="65"/>
      <c r="F1757" s="66"/>
      <c r="G1757" s="63"/>
      <c r="H1757" s="67"/>
      <c r="I1757" s="68"/>
      <c r="J1757" s="68"/>
      <c r="K1757" s="34"/>
      <c r="L1757" s="75">
        <v>1757</v>
      </c>
      <c r="M17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57" s="70"/>
      <c r="O1757" s="77" t="s">
        <v>2366</v>
      </c>
      <c r="P1757" s="79">
        <v>44069.32068287037</v>
      </c>
      <c r="Q1757" s="77" t="s">
        <v>3186</v>
      </c>
      <c r="R1757" s="80" t="s">
        <v>4106</v>
      </c>
      <c r="S1757" s="77" t="s">
        <v>4267</v>
      </c>
      <c r="T1757" s="77"/>
      <c r="U1757" s="79">
        <v>44069.32068287037</v>
      </c>
      <c r="V1757" s="80" t="s">
        <v>5258</v>
      </c>
      <c r="W1757" s="77"/>
      <c r="X1757" s="77"/>
      <c r="Y1757" s="83" t="s">
        <v>7258</v>
      </c>
      <c r="Z1757" s="83" t="s">
        <v>8635</v>
      </c>
    </row>
    <row r="1758" spans="1:26" x14ac:dyDescent="0.25">
      <c r="A1758" s="62" t="s">
        <v>880</v>
      </c>
      <c r="B1758" s="62" t="s">
        <v>880</v>
      </c>
      <c r="C1758" s="63"/>
      <c r="D1758" s="64"/>
      <c r="E1758" s="65"/>
      <c r="F1758" s="66"/>
      <c r="G1758" s="63"/>
      <c r="H1758" s="67"/>
      <c r="I1758" s="68"/>
      <c r="J1758" s="68"/>
      <c r="K1758" s="34"/>
      <c r="L1758" s="75">
        <v>1758</v>
      </c>
      <c r="M17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58" s="70"/>
      <c r="O1758" s="77" t="s">
        <v>178</v>
      </c>
      <c r="P1758" s="79">
        <v>44069.356724537036</v>
      </c>
      <c r="Q1758" s="77" t="s">
        <v>3187</v>
      </c>
      <c r="R1758" s="80" t="s">
        <v>4107</v>
      </c>
      <c r="S1758" s="77" t="s">
        <v>4267</v>
      </c>
      <c r="T1758" s="77"/>
      <c r="U1758" s="79">
        <v>44069.356724537036</v>
      </c>
      <c r="V1758" s="80" t="s">
        <v>5259</v>
      </c>
      <c r="W1758" s="77"/>
      <c r="X1758" s="77"/>
      <c r="Y1758" s="83" t="s">
        <v>7259</v>
      </c>
      <c r="Z1758" s="77"/>
    </row>
    <row r="1759" spans="1:26" x14ac:dyDescent="0.25">
      <c r="A1759" s="62" t="s">
        <v>881</v>
      </c>
      <c r="B1759" s="62" t="s">
        <v>2039</v>
      </c>
      <c r="C1759" s="63"/>
      <c r="D1759" s="64"/>
      <c r="E1759" s="65"/>
      <c r="F1759" s="66"/>
      <c r="G1759" s="63"/>
      <c r="H1759" s="67"/>
      <c r="I1759" s="68"/>
      <c r="J1759" s="68"/>
      <c r="K1759" s="34"/>
      <c r="L1759" s="75">
        <v>1759</v>
      </c>
      <c r="M17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59" s="70"/>
      <c r="O1759" s="77" t="s">
        <v>2366</v>
      </c>
      <c r="P1759" s="79">
        <v>44069.389525462961</v>
      </c>
      <c r="Q1759" s="77" t="s">
        <v>3188</v>
      </c>
      <c r="R1759" s="80" t="s">
        <v>4108</v>
      </c>
      <c r="S1759" s="77" t="s">
        <v>4267</v>
      </c>
      <c r="T1759" s="77"/>
      <c r="U1759" s="79">
        <v>44069.389525462961</v>
      </c>
      <c r="V1759" s="80" t="s">
        <v>5260</v>
      </c>
      <c r="W1759" s="77"/>
      <c r="X1759" s="77"/>
      <c r="Y1759" s="83" t="s">
        <v>7260</v>
      </c>
      <c r="Z1759" s="83" t="s">
        <v>8636</v>
      </c>
    </row>
    <row r="1760" spans="1:26" x14ac:dyDescent="0.25">
      <c r="A1760" s="62" t="s">
        <v>882</v>
      </c>
      <c r="B1760" s="62" t="s">
        <v>2267</v>
      </c>
      <c r="C1760" s="63"/>
      <c r="D1760" s="64"/>
      <c r="E1760" s="65"/>
      <c r="F1760" s="66"/>
      <c r="G1760" s="63"/>
      <c r="H1760" s="67"/>
      <c r="I1760" s="68"/>
      <c r="J1760" s="68"/>
      <c r="K1760" s="34"/>
      <c r="L1760" s="75">
        <v>1760</v>
      </c>
      <c r="M17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60" s="70"/>
      <c r="O1760" s="77" t="s">
        <v>2367</v>
      </c>
      <c r="P1760" s="79">
        <v>44069.430706018517</v>
      </c>
      <c r="Q1760" s="77" t="s">
        <v>3189</v>
      </c>
      <c r="R1760" s="80" t="s">
        <v>4109</v>
      </c>
      <c r="S1760" s="77" t="s">
        <v>4267</v>
      </c>
      <c r="T1760" s="77"/>
      <c r="U1760" s="79">
        <v>44069.430706018517</v>
      </c>
      <c r="V1760" s="80" t="s">
        <v>5261</v>
      </c>
      <c r="W1760" s="77"/>
      <c r="X1760" s="77"/>
      <c r="Y1760" s="83" t="s">
        <v>7261</v>
      </c>
      <c r="Z1760" s="83" t="s">
        <v>8637</v>
      </c>
    </row>
    <row r="1761" spans="1:26" x14ac:dyDescent="0.25">
      <c r="A1761" s="62" t="s">
        <v>882</v>
      </c>
      <c r="B1761" s="62" t="s">
        <v>2268</v>
      </c>
      <c r="C1761" s="63"/>
      <c r="D1761" s="64"/>
      <c r="E1761" s="65"/>
      <c r="F1761" s="66"/>
      <c r="G1761" s="63"/>
      <c r="H1761" s="67"/>
      <c r="I1761" s="68"/>
      <c r="J1761" s="68"/>
      <c r="K1761" s="34"/>
      <c r="L1761" s="75">
        <v>1761</v>
      </c>
      <c r="M17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61" s="70"/>
      <c r="O1761" s="77" t="s">
        <v>2366</v>
      </c>
      <c r="P1761" s="79">
        <v>44069.430706018517</v>
      </c>
      <c r="Q1761" s="77" t="s">
        <v>3189</v>
      </c>
      <c r="R1761" s="80" t="s">
        <v>4109</v>
      </c>
      <c r="S1761" s="77" t="s">
        <v>4267</v>
      </c>
      <c r="T1761" s="77"/>
      <c r="U1761" s="79">
        <v>44069.430706018517</v>
      </c>
      <c r="V1761" s="80" t="s">
        <v>5261</v>
      </c>
      <c r="W1761" s="77"/>
      <c r="X1761" s="77"/>
      <c r="Y1761" s="83" t="s">
        <v>7261</v>
      </c>
      <c r="Z1761" s="83" t="s">
        <v>8637</v>
      </c>
    </row>
    <row r="1762" spans="1:26" x14ac:dyDescent="0.25">
      <c r="A1762" s="62" t="s">
        <v>883</v>
      </c>
      <c r="B1762" s="62" t="s">
        <v>883</v>
      </c>
      <c r="C1762" s="63"/>
      <c r="D1762" s="64"/>
      <c r="E1762" s="65"/>
      <c r="F1762" s="66"/>
      <c r="G1762" s="63"/>
      <c r="H1762" s="67"/>
      <c r="I1762" s="68"/>
      <c r="J1762" s="68"/>
      <c r="K1762" s="34"/>
      <c r="L1762" s="75">
        <v>1762</v>
      </c>
      <c r="M17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62" s="70"/>
      <c r="O1762" s="77" t="s">
        <v>178</v>
      </c>
      <c r="P1762" s="79">
        <v>44069.548182870371</v>
      </c>
      <c r="Q1762" s="77" t="s">
        <v>3190</v>
      </c>
      <c r="R1762" s="77"/>
      <c r="S1762" s="77"/>
      <c r="T1762" s="77"/>
      <c r="U1762" s="79">
        <v>44069.548182870371</v>
      </c>
      <c r="V1762" s="80" t="s">
        <v>5262</v>
      </c>
      <c r="W1762" s="77"/>
      <c r="X1762" s="77"/>
      <c r="Y1762" s="83" t="s">
        <v>7262</v>
      </c>
      <c r="Z1762" s="77"/>
    </row>
    <row r="1763" spans="1:26" x14ac:dyDescent="0.25">
      <c r="A1763" s="62" t="s">
        <v>884</v>
      </c>
      <c r="B1763" s="62" t="s">
        <v>2269</v>
      </c>
      <c r="C1763" s="63"/>
      <c r="D1763" s="64"/>
      <c r="E1763" s="65"/>
      <c r="F1763" s="66"/>
      <c r="G1763" s="63"/>
      <c r="H1763" s="67"/>
      <c r="I1763" s="68"/>
      <c r="J1763" s="68"/>
      <c r="K1763" s="34"/>
      <c r="L1763" s="75">
        <v>1763</v>
      </c>
      <c r="M17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63" s="70"/>
      <c r="O1763" s="77" t="s">
        <v>2366</v>
      </c>
      <c r="P1763" s="79">
        <v>44069.619270833333</v>
      </c>
      <c r="Q1763" s="77" t="s">
        <v>3191</v>
      </c>
      <c r="R1763" s="77"/>
      <c r="S1763" s="77"/>
      <c r="T1763" s="77"/>
      <c r="U1763" s="79">
        <v>44069.619270833333</v>
      </c>
      <c r="V1763" s="80" t="s">
        <v>5263</v>
      </c>
      <c r="W1763" s="77"/>
      <c r="X1763" s="77"/>
      <c r="Y1763" s="83" t="s">
        <v>7263</v>
      </c>
      <c r="Z1763" s="83" t="s">
        <v>8638</v>
      </c>
    </row>
    <row r="1764" spans="1:26" x14ac:dyDescent="0.25">
      <c r="A1764" s="62" t="s">
        <v>885</v>
      </c>
      <c r="B1764" s="62" t="s">
        <v>885</v>
      </c>
      <c r="C1764" s="63"/>
      <c r="D1764" s="64"/>
      <c r="E1764" s="65"/>
      <c r="F1764" s="66"/>
      <c r="G1764" s="63"/>
      <c r="H1764" s="67"/>
      <c r="I1764" s="68"/>
      <c r="J1764" s="68"/>
      <c r="K1764" s="34"/>
      <c r="L1764" s="75">
        <v>1764</v>
      </c>
      <c r="M17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64" s="70"/>
      <c r="O1764" s="77" t="s">
        <v>178</v>
      </c>
      <c r="P1764" s="79">
        <v>44069.628472222219</v>
      </c>
      <c r="Q1764" s="77" t="s">
        <v>3192</v>
      </c>
      <c r="R1764" s="80" t="s">
        <v>4110</v>
      </c>
      <c r="S1764" s="77" t="s">
        <v>4267</v>
      </c>
      <c r="T1764" s="77"/>
      <c r="U1764" s="79">
        <v>44069.628472222219</v>
      </c>
      <c r="V1764" s="80" t="s">
        <v>5264</v>
      </c>
      <c r="W1764" s="77"/>
      <c r="X1764" s="77"/>
      <c r="Y1764" s="83" t="s">
        <v>7264</v>
      </c>
      <c r="Z1764" s="77"/>
    </row>
    <row r="1765" spans="1:26" x14ac:dyDescent="0.25">
      <c r="A1765" s="62" t="s">
        <v>886</v>
      </c>
      <c r="B1765" s="62" t="s">
        <v>886</v>
      </c>
      <c r="C1765" s="63"/>
      <c r="D1765" s="64"/>
      <c r="E1765" s="65"/>
      <c r="F1765" s="66"/>
      <c r="G1765" s="63"/>
      <c r="H1765" s="67"/>
      <c r="I1765" s="68"/>
      <c r="J1765" s="68"/>
      <c r="K1765" s="34"/>
      <c r="L1765" s="75">
        <v>1765</v>
      </c>
      <c r="M17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65" s="70"/>
      <c r="O1765" s="77" t="s">
        <v>178</v>
      </c>
      <c r="P1765" s="79">
        <v>44069.633368055554</v>
      </c>
      <c r="Q1765" s="77" t="s">
        <v>3193</v>
      </c>
      <c r="R1765" s="77"/>
      <c r="S1765" s="77"/>
      <c r="T1765" s="77"/>
      <c r="U1765" s="79">
        <v>44069.633368055554</v>
      </c>
      <c r="V1765" s="80" t="s">
        <v>5265</v>
      </c>
      <c r="W1765" s="77"/>
      <c r="X1765" s="77"/>
      <c r="Y1765" s="83" t="s">
        <v>7265</v>
      </c>
      <c r="Z1765" s="83" t="s">
        <v>8639</v>
      </c>
    </row>
    <row r="1766" spans="1:26" x14ac:dyDescent="0.25">
      <c r="A1766" s="62" t="s">
        <v>887</v>
      </c>
      <c r="B1766" s="62" t="s">
        <v>887</v>
      </c>
      <c r="C1766" s="63"/>
      <c r="D1766" s="64"/>
      <c r="E1766" s="65"/>
      <c r="F1766" s="66"/>
      <c r="G1766" s="63"/>
      <c r="H1766" s="67"/>
      <c r="I1766" s="68"/>
      <c r="J1766" s="68"/>
      <c r="K1766" s="34"/>
      <c r="L1766" s="75">
        <v>1766</v>
      </c>
      <c r="M17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66" s="70"/>
      <c r="O1766" s="77" t="s">
        <v>178</v>
      </c>
      <c r="P1766" s="79">
        <v>44069.65929398148</v>
      </c>
      <c r="Q1766" s="77" t="s">
        <v>3194</v>
      </c>
      <c r="R1766" s="80" t="s">
        <v>4111</v>
      </c>
      <c r="S1766" s="77" t="s">
        <v>4267</v>
      </c>
      <c r="T1766" s="77"/>
      <c r="U1766" s="79">
        <v>44069.65929398148</v>
      </c>
      <c r="V1766" s="80" t="s">
        <v>5266</v>
      </c>
      <c r="W1766" s="77"/>
      <c r="X1766" s="77"/>
      <c r="Y1766" s="83" t="s">
        <v>7266</v>
      </c>
      <c r="Z1766" s="77"/>
    </row>
    <row r="1767" spans="1:26" x14ac:dyDescent="0.25">
      <c r="A1767" s="62" t="s">
        <v>888</v>
      </c>
      <c r="B1767" s="62" t="s">
        <v>887</v>
      </c>
      <c r="C1767" s="63"/>
      <c r="D1767" s="64"/>
      <c r="E1767" s="65"/>
      <c r="F1767" s="66"/>
      <c r="G1767" s="63"/>
      <c r="H1767" s="67"/>
      <c r="I1767" s="68"/>
      <c r="J1767" s="68"/>
      <c r="K1767" s="34"/>
      <c r="L1767" s="75">
        <v>1767</v>
      </c>
      <c r="M17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67" s="70"/>
      <c r="O1767" s="77" t="s">
        <v>2367</v>
      </c>
      <c r="P1767" s="79">
        <v>44069.663773148146</v>
      </c>
      <c r="Q1767" s="77" t="s">
        <v>3195</v>
      </c>
      <c r="R1767" s="77"/>
      <c r="S1767" s="77"/>
      <c r="T1767" s="77"/>
      <c r="U1767" s="79">
        <v>44069.663773148146</v>
      </c>
      <c r="V1767" s="80" t="s">
        <v>5267</v>
      </c>
      <c r="W1767" s="77"/>
      <c r="X1767" s="77"/>
      <c r="Y1767" s="83" t="s">
        <v>7267</v>
      </c>
      <c r="Z1767" s="77"/>
    </row>
    <row r="1768" spans="1:26" x14ac:dyDescent="0.25">
      <c r="A1768" s="62" t="s">
        <v>889</v>
      </c>
      <c r="B1768" s="62" t="s">
        <v>2270</v>
      </c>
      <c r="C1768" s="63"/>
      <c r="D1768" s="64"/>
      <c r="E1768" s="65"/>
      <c r="F1768" s="66"/>
      <c r="G1768" s="63"/>
      <c r="H1768" s="67"/>
      <c r="I1768" s="68"/>
      <c r="J1768" s="68"/>
      <c r="K1768" s="34"/>
      <c r="L1768" s="75">
        <v>1768</v>
      </c>
      <c r="M17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68" s="70"/>
      <c r="O1768" s="77" t="s">
        <v>2367</v>
      </c>
      <c r="P1768" s="79">
        <v>44069.671840277777</v>
      </c>
      <c r="Q1768" s="77" t="s">
        <v>3196</v>
      </c>
      <c r="R1768" s="80" t="s">
        <v>4112</v>
      </c>
      <c r="S1768" s="77" t="s">
        <v>4267</v>
      </c>
      <c r="T1768" s="77"/>
      <c r="U1768" s="79">
        <v>44069.671840277777</v>
      </c>
      <c r="V1768" s="80" t="s">
        <v>5268</v>
      </c>
      <c r="W1768" s="77"/>
      <c r="X1768" s="77"/>
      <c r="Y1768" s="83" t="s">
        <v>7268</v>
      </c>
      <c r="Z1768" s="83" t="s">
        <v>8640</v>
      </c>
    </row>
    <row r="1769" spans="1:26" x14ac:dyDescent="0.25">
      <c r="A1769" s="62" t="s">
        <v>889</v>
      </c>
      <c r="B1769" s="62" t="s">
        <v>2271</v>
      </c>
      <c r="C1769" s="63"/>
      <c r="D1769" s="64"/>
      <c r="E1769" s="65"/>
      <c r="F1769" s="66"/>
      <c r="G1769" s="63"/>
      <c r="H1769" s="67"/>
      <c r="I1769" s="68"/>
      <c r="J1769" s="68"/>
      <c r="K1769" s="34"/>
      <c r="L1769" s="75">
        <v>1769</v>
      </c>
      <c r="M17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69" s="70"/>
      <c r="O1769" s="77" t="s">
        <v>2367</v>
      </c>
      <c r="P1769" s="79">
        <v>44069.671840277777</v>
      </c>
      <c r="Q1769" s="77" t="s">
        <v>3196</v>
      </c>
      <c r="R1769" s="80" t="s">
        <v>4112</v>
      </c>
      <c r="S1769" s="77" t="s">
        <v>4267</v>
      </c>
      <c r="T1769" s="77"/>
      <c r="U1769" s="79">
        <v>44069.671840277777</v>
      </c>
      <c r="V1769" s="80" t="s">
        <v>5268</v>
      </c>
      <c r="W1769" s="77"/>
      <c r="X1769" s="77"/>
      <c r="Y1769" s="83" t="s">
        <v>7268</v>
      </c>
      <c r="Z1769" s="83" t="s">
        <v>8640</v>
      </c>
    </row>
    <row r="1770" spans="1:26" x14ac:dyDescent="0.25">
      <c r="A1770" s="62" t="s">
        <v>889</v>
      </c>
      <c r="B1770" s="62" t="s">
        <v>2272</v>
      </c>
      <c r="C1770" s="63"/>
      <c r="D1770" s="64"/>
      <c r="E1770" s="65"/>
      <c r="F1770" s="66"/>
      <c r="G1770" s="63"/>
      <c r="H1770" s="67"/>
      <c r="I1770" s="68"/>
      <c r="J1770" s="68"/>
      <c r="K1770" s="34"/>
      <c r="L1770" s="75">
        <v>1770</v>
      </c>
      <c r="M17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70" s="70"/>
      <c r="O1770" s="77" t="s">
        <v>2366</v>
      </c>
      <c r="P1770" s="79">
        <v>44069.671840277777</v>
      </c>
      <c r="Q1770" s="77" t="s">
        <v>3196</v>
      </c>
      <c r="R1770" s="80" t="s">
        <v>4112</v>
      </c>
      <c r="S1770" s="77" t="s">
        <v>4267</v>
      </c>
      <c r="T1770" s="77"/>
      <c r="U1770" s="79">
        <v>44069.671840277777</v>
      </c>
      <c r="V1770" s="80" t="s">
        <v>5268</v>
      </c>
      <c r="W1770" s="77"/>
      <c r="X1770" s="77"/>
      <c r="Y1770" s="83" t="s">
        <v>7268</v>
      </c>
      <c r="Z1770" s="83" t="s">
        <v>8640</v>
      </c>
    </row>
    <row r="1771" spans="1:26" x14ac:dyDescent="0.25">
      <c r="A1771" s="62" t="s">
        <v>890</v>
      </c>
      <c r="B1771" s="62" t="s">
        <v>2273</v>
      </c>
      <c r="C1771" s="63"/>
      <c r="D1771" s="64"/>
      <c r="E1771" s="65"/>
      <c r="F1771" s="66"/>
      <c r="G1771" s="63"/>
      <c r="H1771" s="67"/>
      <c r="I1771" s="68"/>
      <c r="J1771" s="68"/>
      <c r="K1771" s="34"/>
      <c r="L1771" s="75">
        <v>1771</v>
      </c>
      <c r="M17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71" s="70"/>
      <c r="O1771" s="77" t="s">
        <v>2366</v>
      </c>
      <c r="P1771" s="79">
        <v>44069.089178240742</v>
      </c>
      <c r="Q1771" s="77" t="s">
        <v>3197</v>
      </c>
      <c r="R1771" s="80" t="s">
        <v>4113</v>
      </c>
      <c r="S1771" s="77" t="s">
        <v>4267</v>
      </c>
      <c r="T1771" s="77"/>
      <c r="U1771" s="79">
        <v>44069.089178240742</v>
      </c>
      <c r="V1771" s="80" t="s">
        <v>5269</v>
      </c>
      <c r="W1771" s="77"/>
      <c r="X1771" s="77"/>
      <c r="Y1771" s="83" t="s">
        <v>7269</v>
      </c>
      <c r="Z1771" s="83" t="s">
        <v>8641</v>
      </c>
    </row>
    <row r="1772" spans="1:26" x14ac:dyDescent="0.25">
      <c r="A1772" s="62" t="s">
        <v>890</v>
      </c>
      <c r="B1772" s="62" t="s">
        <v>2274</v>
      </c>
      <c r="C1772" s="63"/>
      <c r="D1772" s="64"/>
      <c r="E1772" s="65"/>
      <c r="F1772" s="66"/>
      <c r="G1772" s="63"/>
      <c r="H1772" s="67"/>
      <c r="I1772" s="68"/>
      <c r="J1772" s="68"/>
      <c r="K1772" s="34"/>
      <c r="L1772" s="75">
        <v>1772</v>
      </c>
      <c r="M17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72" s="70"/>
      <c r="O1772" s="77" t="s">
        <v>2367</v>
      </c>
      <c r="P1772" s="79">
        <v>44069.676354166666</v>
      </c>
      <c r="Q1772" s="77" t="s">
        <v>3198</v>
      </c>
      <c r="R1772" s="80" t="s">
        <v>4114</v>
      </c>
      <c r="S1772" s="77" t="s">
        <v>4267</v>
      </c>
      <c r="T1772" s="77"/>
      <c r="U1772" s="79">
        <v>44069.676354166666</v>
      </c>
      <c r="V1772" s="80" t="s">
        <v>5270</v>
      </c>
      <c r="W1772" s="77"/>
      <c r="X1772" s="77"/>
      <c r="Y1772" s="83" t="s">
        <v>7270</v>
      </c>
      <c r="Z1772" s="83" t="s">
        <v>8642</v>
      </c>
    </row>
    <row r="1773" spans="1:26" x14ac:dyDescent="0.25">
      <c r="A1773" s="62" t="s">
        <v>890</v>
      </c>
      <c r="B1773" s="62" t="s">
        <v>2275</v>
      </c>
      <c r="C1773" s="63"/>
      <c r="D1773" s="64"/>
      <c r="E1773" s="65"/>
      <c r="F1773" s="66"/>
      <c r="G1773" s="63"/>
      <c r="H1773" s="67"/>
      <c r="I1773" s="68"/>
      <c r="J1773" s="68"/>
      <c r="K1773" s="34"/>
      <c r="L1773" s="75">
        <v>1773</v>
      </c>
      <c r="M17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73" s="70"/>
      <c r="O1773" s="77" t="s">
        <v>2367</v>
      </c>
      <c r="P1773" s="79">
        <v>44069.676354166666</v>
      </c>
      <c r="Q1773" s="77" t="s">
        <v>3198</v>
      </c>
      <c r="R1773" s="80" t="s">
        <v>4114</v>
      </c>
      <c r="S1773" s="77" t="s">
        <v>4267</v>
      </c>
      <c r="T1773" s="77"/>
      <c r="U1773" s="79">
        <v>44069.676354166666</v>
      </c>
      <c r="V1773" s="80" t="s">
        <v>5270</v>
      </c>
      <c r="W1773" s="77"/>
      <c r="X1773" s="77"/>
      <c r="Y1773" s="83" t="s">
        <v>7270</v>
      </c>
      <c r="Z1773" s="83" t="s">
        <v>8642</v>
      </c>
    </row>
    <row r="1774" spans="1:26" x14ac:dyDescent="0.25">
      <c r="A1774" s="62" t="s">
        <v>890</v>
      </c>
      <c r="B1774" s="62" t="s">
        <v>2276</v>
      </c>
      <c r="C1774" s="63"/>
      <c r="D1774" s="64"/>
      <c r="E1774" s="65"/>
      <c r="F1774" s="66"/>
      <c r="G1774" s="63"/>
      <c r="H1774" s="67"/>
      <c r="I1774" s="68"/>
      <c r="J1774" s="68"/>
      <c r="K1774" s="34"/>
      <c r="L1774" s="75">
        <v>1774</v>
      </c>
      <c r="M17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74" s="70"/>
      <c r="O1774" s="77" t="s">
        <v>2367</v>
      </c>
      <c r="P1774" s="79">
        <v>44069.676354166666</v>
      </c>
      <c r="Q1774" s="77" t="s">
        <v>3198</v>
      </c>
      <c r="R1774" s="80" t="s">
        <v>4114</v>
      </c>
      <c r="S1774" s="77" t="s">
        <v>4267</v>
      </c>
      <c r="T1774" s="77"/>
      <c r="U1774" s="79">
        <v>44069.676354166666</v>
      </c>
      <c r="V1774" s="80" t="s">
        <v>5270</v>
      </c>
      <c r="W1774" s="77"/>
      <c r="X1774" s="77"/>
      <c r="Y1774" s="83" t="s">
        <v>7270</v>
      </c>
      <c r="Z1774" s="83" t="s">
        <v>8642</v>
      </c>
    </row>
    <row r="1775" spans="1:26" x14ac:dyDescent="0.25">
      <c r="A1775" s="62" t="s">
        <v>890</v>
      </c>
      <c r="B1775" s="62" t="s">
        <v>1988</v>
      </c>
      <c r="C1775" s="63"/>
      <c r="D1775" s="64"/>
      <c r="E1775" s="65"/>
      <c r="F1775" s="66"/>
      <c r="G1775" s="63"/>
      <c r="H1775" s="67"/>
      <c r="I1775" s="68"/>
      <c r="J1775" s="68"/>
      <c r="K1775" s="34"/>
      <c r="L1775" s="75">
        <v>1775</v>
      </c>
      <c r="M17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75" s="70"/>
      <c r="O1775" s="77" t="s">
        <v>2366</v>
      </c>
      <c r="P1775" s="79">
        <v>44069.676354166666</v>
      </c>
      <c r="Q1775" s="77" t="s">
        <v>3198</v>
      </c>
      <c r="R1775" s="80" t="s">
        <v>4114</v>
      </c>
      <c r="S1775" s="77" t="s">
        <v>4267</v>
      </c>
      <c r="T1775" s="77"/>
      <c r="U1775" s="79">
        <v>44069.676354166666</v>
      </c>
      <c r="V1775" s="80" t="s">
        <v>5270</v>
      </c>
      <c r="W1775" s="77"/>
      <c r="X1775" s="77"/>
      <c r="Y1775" s="83" t="s">
        <v>7270</v>
      </c>
      <c r="Z1775" s="83" t="s">
        <v>8642</v>
      </c>
    </row>
    <row r="1776" spans="1:26" x14ac:dyDescent="0.25">
      <c r="A1776" s="62" t="s">
        <v>891</v>
      </c>
      <c r="B1776" s="62" t="s">
        <v>1941</v>
      </c>
      <c r="C1776" s="63"/>
      <c r="D1776" s="64"/>
      <c r="E1776" s="65"/>
      <c r="F1776" s="66"/>
      <c r="G1776" s="63"/>
      <c r="H1776" s="67"/>
      <c r="I1776" s="68"/>
      <c r="J1776" s="68"/>
      <c r="K1776" s="34"/>
      <c r="L1776" s="75">
        <v>1776</v>
      </c>
      <c r="M17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76" s="70"/>
      <c r="O1776" s="77" t="s">
        <v>2367</v>
      </c>
      <c r="P1776" s="79">
        <v>44069.699270833335</v>
      </c>
      <c r="Q1776" s="77" t="s">
        <v>3199</v>
      </c>
      <c r="R1776" s="80" t="s">
        <v>4115</v>
      </c>
      <c r="S1776" s="77" t="s">
        <v>4267</v>
      </c>
      <c r="T1776" s="77"/>
      <c r="U1776" s="79">
        <v>44069.699270833335</v>
      </c>
      <c r="V1776" s="80" t="s">
        <v>5271</v>
      </c>
      <c r="W1776" s="77"/>
      <c r="X1776" s="77"/>
      <c r="Y1776" s="83" t="s">
        <v>7271</v>
      </c>
      <c r="Z1776" s="83" t="s">
        <v>8643</v>
      </c>
    </row>
    <row r="1777" spans="1:26" x14ac:dyDescent="0.25">
      <c r="A1777" s="62" t="s">
        <v>891</v>
      </c>
      <c r="B1777" s="62" t="s">
        <v>2277</v>
      </c>
      <c r="C1777" s="63"/>
      <c r="D1777" s="64"/>
      <c r="E1777" s="65"/>
      <c r="F1777" s="66"/>
      <c r="G1777" s="63"/>
      <c r="H1777" s="67"/>
      <c r="I1777" s="68"/>
      <c r="J1777" s="68"/>
      <c r="K1777" s="34"/>
      <c r="L1777" s="75">
        <v>1777</v>
      </c>
      <c r="M17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77" s="70"/>
      <c r="O1777" s="77" t="s">
        <v>2366</v>
      </c>
      <c r="P1777" s="79">
        <v>44069.699270833335</v>
      </c>
      <c r="Q1777" s="77" t="s">
        <v>3199</v>
      </c>
      <c r="R1777" s="80" t="s">
        <v>4115</v>
      </c>
      <c r="S1777" s="77" t="s">
        <v>4267</v>
      </c>
      <c r="T1777" s="77"/>
      <c r="U1777" s="79">
        <v>44069.699270833335</v>
      </c>
      <c r="V1777" s="80" t="s">
        <v>5271</v>
      </c>
      <c r="W1777" s="77"/>
      <c r="X1777" s="77"/>
      <c r="Y1777" s="83" t="s">
        <v>7271</v>
      </c>
      <c r="Z1777" s="83" t="s">
        <v>8643</v>
      </c>
    </row>
    <row r="1778" spans="1:26" x14ac:dyDescent="0.25">
      <c r="A1778" s="62" t="s">
        <v>891</v>
      </c>
      <c r="B1778" s="62" t="s">
        <v>1980</v>
      </c>
      <c r="C1778" s="63"/>
      <c r="D1778" s="64"/>
      <c r="E1778" s="65"/>
      <c r="F1778" s="66"/>
      <c r="G1778" s="63"/>
      <c r="H1778" s="67"/>
      <c r="I1778" s="68"/>
      <c r="J1778" s="68"/>
      <c r="K1778" s="34"/>
      <c r="L1778" s="75">
        <v>1778</v>
      </c>
      <c r="M17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78" s="70"/>
      <c r="O1778" s="77" t="s">
        <v>2366</v>
      </c>
      <c r="P1778" s="79">
        <v>44067.732187499998</v>
      </c>
      <c r="Q1778" s="77" t="s">
        <v>3200</v>
      </c>
      <c r="R1778" s="80" t="s">
        <v>4116</v>
      </c>
      <c r="S1778" s="77" t="s">
        <v>4267</v>
      </c>
      <c r="T1778" s="77"/>
      <c r="U1778" s="79">
        <v>44067.732187499998</v>
      </c>
      <c r="V1778" s="80" t="s">
        <v>5272</v>
      </c>
      <c r="W1778" s="77"/>
      <c r="X1778" s="77"/>
      <c r="Y1778" s="83" t="s">
        <v>7272</v>
      </c>
      <c r="Z1778" s="83" t="s">
        <v>8399</v>
      </c>
    </row>
    <row r="1779" spans="1:26" x14ac:dyDescent="0.25">
      <c r="A1779" s="62" t="s">
        <v>891</v>
      </c>
      <c r="B1779" s="62" t="s">
        <v>1980</v>
      </c>
      <c r="C1779" s="63"/>
      <c r="D1779" s="64"/>
      <c r="E1779" s="65"/>
      <c r="F1779" s="66"/>
      <c r="G1779" s="63"/>
      <c r="H1779" s="67"/>
      <c r="I1779" s="68"/>
      <c r="J1779" s="68"/>
      <c r="K1779" s="34"/>
      <c r="L1779" s="75">
        <v>1779</v>
      </c>
      <c r="M17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79" s="70"/>
      <c r="O1779" s="77" t="s">
        <v>2366</v>
      </c>
      <c r="P1779" s="79">
        <v>44067.733622685184</v>
      </c>
      <c r="Q1779" s="77" t="s">
        <v>3201</v>
      </c>
      <c r="R1779" s="80" t="s">
        <v>4117</v>
      </c>
      <c r="S1779" s="77" t="s">
        <v>4267</v>
      </c>
      <c r="T1779" s="77"/>
      <c r="U1779" s="79">
        <v>44067.733622685184</v>
      </c>
      <c r="V1779" s="80" t="s">
        <v>5273</v>
      </c>
      <c r="W1779" s="77"/>
      <c r="X1779" s="77"/>
      <c r="Y1779" s="83" t="s">
        <v>7273</v>
      </c>
      <c r="Z1779" s="83" t="s">
        <v>8399</v>
      </c>
    </row>
    <row r="1780" spans="1:26" x14ac:dyDescent="0.25">
      <c r="A1780" s="62" t="s">
        <v>892</v>
      </c>
      <c r="B1780" s="62" t="s">
        <v>2278</v>
      </c>
      <c r="C1780" s="63"/>
      <c r="D1780" s="64"/>
      <c r="E1780" s="65"/>
      <c r="F1780" s="66"/>
      <c r="G1780" s="63"/>
      <c r="H1780" s="67"/>
      <c r="I1780" s="68"/>
      <c r="J1780" s="68"/>
      <c r="K1780" s="34"/>
      <c r="L1780" s="75">
        <v>1780</v>
      </c>
      <c r="M17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80" s="70"/>
      <c r="O1780" s="77" t="s">
        <v>2367</v>
      </c>
      <c r="P1780" s="79">
        <v>44069.700729166667</v>
      </c>
      <c r="Q1780" s="77" t="s">
        <v>3202</v>
      </c>
      <c r="R1780" s="77"/>
      <c r="S1780" s="77"/>
      <c r="T1780" s="77"/>
      <c r="U1780" s="79">
        <v>44069.700729166667</v>
      </c>
      <c r="V1780" s="80" t="s">
        <v>5274</v>
      </c>
      <c r="W1780" s="77"/>
      <c r="X1780" s="77"/>
      <c r="Y1780" s="83" t="s">
        <v>7274</v>
      </c>
      <c r="Z1780" s="83" t="s">
        <v>8644</v>
      </c>
    </row>
    <row r="1781" spans="1:26" x14ac:dyDescent="0.25">
      <c r="A1781" s="62" t="s">
        <v>892</v>
      </c>
      <c r="B1781" s="62" t="s">
        <v>2279</v>
      </c>
      <c r="C1781" s="63"/>
      <c r="D1781" s="64"/>
      <c r="E1781" s="65"/>
      <c r="F1781" s="66"/>
      <c r="G1781" s="63"/>
      <c r="H1781" s="67"/>
      <c r="I1781" s="68"/>
      <c r="J1781" s="68"/>
      <c r="K1781" s="34"/>
      <c r="L1781" s="75">
        <v>1781</v>
      </c>
      <c r="M17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81" s="70"/>
      <c r="O1781" s="77" t="s">
        <v>2367</v>
      </c>
      <c r="P1781" s="79">
        <v>44069.700729166667</v>
      </c>
      <c r="Q1781" s="77" t="s">
        <v>3202</v>
      </c>
      <c r="R1781" s="77"/>
      <c r="S1781" s="77"/>
      <c r="T1781" s="77"/>
      <c r="U1781" s="79">
        <v>44069.700729166667</v>
      </c>
      <c r="V1781" s="80" t="s">
        <v>5274</v>
      </c>
      <c r="W1781" s="77"/>
      <c r="X1781" s="77"/>
      <c r="Y1781" s="83" t="s">
        <v>7274</v>
      </c>
      <c r="Z1781" s="83" t="s">
        <v>8644</v>
      </c>
    </row>
    <row r="1782" spans="1:26" x14ac:dyDescent="0.25">
      <c r="A1782" s="62" t="s">
        <v>892</v>
      </c>
      <c r="B1782" s="62" t="s">
        <v>2280</v>
      </c>
      <c r="C1782" s="63"/>
      <c r="D1782" s="64"/>
      <c r="E1782" s="65"/>
      <c r="F1782" s="66"/>
      <c r="G1782" s="63"/>
      <c r="H1782" s="67"/>
      <c r="I1782" s="68"/>
      <c r="J1782" s="68"/>
      <c r="K1782" s="34"/>
      <c r="L1782" s="75">
        <v>1782</v>
      </c>
      <c r="M17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82" s="70"/>
      <c r="O1782" s="77" t="s">
        <v>2366</v>
      </c>
      <c r="P1782" s="79">
        <v>44069.700729166667</v>
      </c>
      <c r="Q1782" s="77" t="s">
        <v>3202</v>
      </c>
      <c r="R1782" s="77"/>
      <c r="S1782" s="77"/>
      <c r="T1782" s="77"/>
      <c r="U1782" s="79">
        <v>44069.700729166667</v>
      </c>
      <c r="V1782" s="80" t="s">
        <v>5274</v>
      </c>
      <c r="W1782" s="77"/>
      <c r="X1782" s="77"/>
      <c r="Y1782" s="83" t="s">
        <v>7274</v>
      </c>
      <c r="Z1782" s="83" t="s">
        <v>8644</v>
      </c>
    </row>
    <row r="1783" spans="1:26" x14ac:dyDescent="0.25">
      <c r="A1783" s="62" t="s">
        <v>893</v>
      </c>
      <c r="B1783" s="62" t="s">
        <v>2281</v>
      </c>
      <c r="C1783" s="63"/>
      <c r="D1783" s="64"/>
      <c r="E1783" s="65"/>
      <c r="F1783" s="66"/>
      <c r="G1783" s="63"/>
      <c r="H1783" s="67"/>
      <c r="I1783" s="68"/>
      <c r="J1783" s="68"/>
      <c r="K1783" s="34"/>
      <c r="L1783" s="75">
        <v>1783</v>
      </c>
      <c r="M17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83" s="70"/>
      <c r="O1783" s="77" t="s">
        <v>2367</v>
      </c>
      <c r="P1783" s="79">
        <v>44069.717662037037</v>
      </c>
      <c r="Q1783" s="77" t="s">
        <v>3203</v>
      </c>
      <c r="R1783" s="80" t="s">
        <v>4118</v>
      </c>
      <c r="S1783" s="77" t="s">
        <v>4267</v>
      </c>
      <c r="T1783" s="77"/>
      <c r="U1783" s="79">
        <v>44069.717662037037</v>
      </c>
      <c r="V1783" s="80" t="s">
        <v>5275</v>
      </c>
      <c r="W1783" s="77"/>
      <c r="X1783" s="77"/>
      <c r="Y1783" s="83" t="s">
        <v>7275</v>
      </c>
      <c r="Z1783" s="83" t="s">
        <v>8645</v>
      </c>
    </row>
    <row r="1784" spans="1:26" x14ac:dyDescent="0.25">
      <c r="A1784" s="62" t="s">
        <v>893</v>
      </c>
      <c r="B1784" s="62" t="s">
        <v>2282</v>
      </c>
      <c r="C1784" s="63"/>
      <c r="D1784" s="64"/>
      <c r="E1784" s="65"/>
      <c r="F1784" s="66"/>
      <c r="G1784" s="63"/>
      <c r="H1784" s="67"/>
      <c r="I1784" s="68"/>
      <c r="J1784" s="68"/>
      <c r="K1784" s="34"/>
      <c r="L1784" s="75">
        <v>1784</v>
      </c>
      <c r="M17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84" s="70"/>
      <c r="O1784" s="77" t="s">
        <v>2367</v>
      </c>
      <c r="P1784" s="79">
        <v>44069.717662037037</v>
      </c>
      <c r="Q1784" s="77" t="s">
        <v>3203</v>
      </c>
      <c r="R1784" s="80" t="s">
        <v>4118</v>
      </c>
      <c r="S1784" s="77" t="s">
        <v>4267</v>
      </c>
      <c r="T1784" s="77"/>
      <c r="U1784" s="79">
        <v>44069.717662037037</v>
      </c>
      <c r="V1784" s="80" t="s">
        <v>5275</v>
      </c>
      <c r="W1784" s="77"/>
      <c r="X1784" s="77"/>
      <c r="Y1784" s="83" t="s">
        <v>7275</v>
      </c>
      <c r="Z1784" s="83" t="s">
        <v>8645</v>
      </c>
    </row>
    <row r="1785" spans="1:26" x14ac:dyDescent="0.25">
      <c r="A1785" s="62" t="s">
        <v>893</v>
      </c>
      <c r="B1785" s="62" t="s">
        <v>2283</v>
      </c>
      <c r="C1785" s="63"/>
      <c r="D1785" s="64"/>
      <c r="E1785" s="65"/>
      <c r="F1785" s="66"/>
      <c r="G1785" s="63"/>
      <c r="H1785" s="67"/>
      <c r="I1785" s="68"/>
      <c r="J1785" s="68"/>
      <c r="K1785" s="34"/>
      <c r="L1785" s="75">
        <v>1785</v>
      </c>
      <c r="M17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85" s="70"/>
      <c r="O1785" s="77" t="s">
        <v>2367</v>
      </c>
      <c r="P1785" s="79">
        <v>44069.717662037037</v>
      </c>
      <c r="Q1785" s="77" t="s">
        <v>3203</v>
      </c>
      <c r="R1785" s="80" t="s">
        <v>4118</v>
      </c>
      <c r="S1785" s="77" t="s">
        <v>4267</v>
      </c>
      <c r="T1785" s="77"/>
      <c r="U1785" s="79">
        <v>44069.717662037037</v>
      </c>
      <c r="V1785" s="80" t="s">
        <v>5275</v>
      </c>
      <c r="W1785" s="77"/>
      <c r="X1785" s="77"/>
      <c r="Y1785" s="83" t="s">
        <v>7275</v>
      </c>
      <c r="Z1785" s="83" t="s">
        <v>8645</v>
      </c>
    </row>
    <row r="1786" spans="1:26" x14ac:dyDescent="0.25">
      <c r="A1786" s="62" t="s">
        <v>893</v>
      </c>
      <c r="B1786" s="62" t="s">
        <v>2284</v>
      </c>
      <c r="C1786" s="63"/>
      <c r="D1786" s="64"/>
      <c r="E1786" s="65"/>
      <c r="F1786" s="66"/>
      <c r="G1786" s="63"/>
      <c r="H1786" s="67"/>
      <c r="I1786" s="68"/>
      <c r="J1786" s="68"/>
      <c r="K1786" s="34"/>
      <c r="L1786" s="75">
        <v>1786</v>
      </c>
      <c r="M17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86" s="70"/>
      <c r="O1786" s="77" t="s">
        <v>2367</v>
      </c>
      <c r="P1786" s="79">
        <v>44069.717662037037</v>
      </c>
      <c r="Q1786" s="77" t="s">
        <v>3203</v>
      </c>
      <c r="R1786" s="80" t="s">
        <v>4118</v>
      </c>
      <c r="S1786" s="77" t="s">
        <v>4267</v>
      </c>
      <c r="T1786" s="77"/>
      <c r="U1786" s="79">
        <v>44069.717662037037</v>
      </c>
      <c r="V1786" s="80" t="s">
        <v>5275</v>
      </c>
      <c r="W1786" s="77"/>
      <c r="X1786" s="77"/>
      <c r="Y1786" s="83" t="s">
        <v>7275</v>
      </c>
      <c r="Z1786" s="83" t="s">
        <v>8645</v>
      </c>
    </row>
    <row r="1787" spans="1:26" x14ac:dyDescent="0.25">
      <c r="A1787" s="62" t="s">
        <v>893</v>
      </c>
      <c r="B1787" s="62" t="s">
        <v>2285</v>
      </c>
      <c r="C1787" s="63"/>
      <c r="D1787" s="64"/>
      <c r="E1787" s="65"/>
      <c r="F1787" s="66"/>
      <c r="G1787" s="63"/>
      <c r="H1787" s="67"/>
      <c r="I1787" s="68"/>
      <c r="J1787" s="68"/>
      <c r="K1787" s="34"/>
      <c r="L1787" s="75">
        <v>1787</v>
      </c>
      <c r="M17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87" s="70"/>
      <c r="O1787" s="77" t="s">
        <v>2367</v>
      </c>
      <c r="P1787" s="79">
        <v>44069.717662037037</v>
      </c>
      <c r="Q1787" s="77" t="s">
        <v>3203</v>
      </c>
      <c r="R1787" s="80" t="s">
        <v>4118</v>
      </c>
      <c r="S1787" s="77" t="s">
        <v>4267</v>
      </c>
      <c r="T1787" s="77"/>
      <c r="U1787" s="79">
        <v>44069.717662037037</v>
      </c>
      <c r="V1787" s="80" t="s">
        <v>5275</v>
      </c>
      <c r="W1787" s="77"/>
      <c r="X1787" s="77"/>
      <c r="Y1787" s="83" t="s">
        <v>7275</v>
      </c>
      <c r="Z1787" s="83" t="s">
        <v>8645</v>
      </c>
    </row>
    <row r="1788" spans="1:26" x14ac:dyDescent="0.25">
      <c r="A1788" s="62" t="s">
        <v>893</v>
      </c>
      <c r="B1788" s="62" t="s">
        <v>2286</v>
      </c>
      <c r="C1788" s="63"/>
      <c r="D1788" s="64"/>
      <c r="E1788" s="65"/>
      <c r="F1788" s="66"/>
      <c r="G1788" s="63"/>
      <c r="H1788" s="67"/>
      <c r="I1788" s="68"/>
      <c r="J1788" s="68"/>
      <c r="K1788" s="34"/>
      <c r="L1788" s="75">
        <v>1788</v>
      </c>
      <c r="M17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88" s="70"/>
      <c r="O1788" s="77" t="s">
        <v>2367</v>
      </c>
      <c r="P1788" s="79">
        <v>44069.717662037037</v>
      </c>
      <c r="Q1788" s="77" t="s">
        <v>3203</v>
      </c>
      <c r="R1788" s="80" t="s">
        <v>4118</v>
      </c>
      <c r="S1788" s="77" t="s">
        <v>4267</v>
      </c>
      <c r="T1788" s="77"/>
      <c r="U1788" s="79">
        <v>44069.717662037037</v>
      </c>
      <c r="V1788" s="80" t="s">
        <v>5275</v>
      </c>
      <c r="W1788" s="77"/>
      <c r="X1788" s="77"/>
      <c r="Y1788" s="83" t="s">
        <v>7275</v>
      </c>
      <c r="Z1788" s="83" t="s">
        <v>8645</v>
      </c>
    </row>
    <row r="1789" spans="1:26" x14ac:dyDescent="0.25">
      <c r="A1789" s="62" t="s">
        <v>893</v>
      </c>
      <c r="B1789" s="62" t="s">
        <v>2287</v>
      </c>
      <c r="C1789" s="63"/>
      <c r="D1789" s="64"/>
      <c r="E1789" s="65"/>
      <c r="F1789" s="66"/>
      <c r="G1789" s="63"/>
      <c r="H1789" s="67"/>
      <c r="I1789" s="68"/>
      <c r="J1789" s="68"/>
      <c r="K1789" s="34"/>
      <c r="L1789" s="75">
        <v>1789</v>
      </c>
      <c r="M17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89" s="70"/>
      <c r="O1789" s="77" t="s">
        <v>2367</v>
      </c>
      <c r="P1789" s="79">
        <v>44069.717662037037</v>
      </c>
      <c r="Q1789" s="77" t="s">
        <v>3203</v>
      </c>
      <c r="R1789" s="80" t="s">
        <v>4118</v>
      </c>
      <c r="S1789" s="77" t="s">
        <v>4267</v>
      </c>
      <c r="T1789" s="77"/>
      <c r="U1789" s="79">
        <v>44069.717662037037</v>
      </c>
      <c r="V1789" s="80" t="s">
        <v>5275</v>
      </c>
      <c r="W1789" s="77"/>
      <c r="X1789" s="77"/>
      <c r="Y1789" s="83" t="s">
        <v>7275</v>
      </c>
      <c r="Z1789" s="83" t="s">
        <v>8645</v>
      </c>
    </row>
    <row r="1790" spans="1:26" x14ac:dyDescent="0.25">
      <c r="A1790" s="62" t="s">
        <v>893</v>
      </c>
      <c r="B1790" s="62" t="s">
        <v>2288</v>
      </c>
      <c r="C1790" s="63"/>
      <c r="D1790" s="64"/>
      <c r="E1790" s="65"/>
      <c r="F1790" s="66"/>
      <c r="G1790" s="63"/>
      <c r="H1790" s="67"/>
      <c r="I1790" s="68"/>
      <c r="J1790" s="68"/>
      <c r="K1790" s="34"/>
      <c r="L1790" s="75">
        <v>1790</v>
      </c>
      <c r="M17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90" s="70"/>
      <c r="O1790" s="77" t="s">
        <v>2366</v>
      </c>
      <c r="P1790" s="79">
        <v>44069.717662037037</v>
      </c>
      <c r="Q1790" s="77" t="s">
        <v>3203</v>
      </c>
      <c r="R1790" s="80" t="s">
        <v>4118</v>
      </c>
      <c r="S1790" s="77" t="s">
        <v>4267</v>
      </c>
      <c r="T1790" s="77"/>
      <c r="U1790" s="79">
        <v>44069.717662037037</v>
      </c>
      <c r="V1790" s="80" t="s">
        <v>5275</v>
      </c>
      <c r="W1790" s="77"/>
      <c r="X1790" s="77"/>
      <c r="Y1790" s="83" t="s">
        <v>7275</v>
      </c>
      <c r="Z1790" s="83" t="s">
        <v>8645</v>
      </c>
    </row>
    <row r="1791" spans="1:26" x14ac:dyDescent="0.25">
      <c r="A1791" s="62" t="s">
        <v>894</v>
      </c>
      <c r="B1791" s="62" t="s">
        <v>2289</v>
      </c>
      <c r="C1791" s="63"/>
      <c r="D1791" s="64"/>
      <c r="E1791" s="65"/>
      <c r="F1791" s="66"/>
      <c r="G1791" s="63"/>
      <c r="H1791" s="67"/>
      <c r="I1791" s="68"/>
      <c r="J1791" s="68"/>
      <c r="K1791" s="34"/>
      <c r="L1791" s="75">
        <v>1791</v>
      </c>
      <c r="M17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91" s="70"/>
      <c r="O1791" s="77" t="s">
        <v>2366</v>
      </c>
      <c r="P1791" s="79">
        <v>44069.72383101852</v>
      </c>
      <c r="Q1791" s="77" t="s">
        <v>3204</v>
      </c>
      <c r="R1791" s="80" t="s">
        <v>4119</v>
      </c>
      <c r="S1791" s="77" t="s">
        <v>4267</v>
      </c>
      <c r="T1791" s="77"/>
      <c r="U1791" s="79">
        <v>44069.72383101852</v>
      </c>
      <c r="V1791" s="80" t="s">
        <v>5276</v>
      </c>
      <c r="W1791" s="77"/>
      <c r="X1791" s="77"/>
      <c r="Y1791" s="83" t="s">
        <v>7276</v>
      </c>
      <c r="Z1791" s="83" t="s">
        <v>8646</v>
      </c>
    </row>
    <row r="1792" spans="1:26" x14ac:dyDescent="0.25">
      <c r="A1792" s="62" t="s">
        <v>895</v>
      </c>
      <c r="B1792" s="62" t="s">
        <v>2290</v>
      </c>
      <c r="C1792" s="63"/>
      <c r="D1792" s="64"/>
      <c r="E1792" s="65"/>
      <c r="F1792" s="66"/>
      <c r="G1792" s="63"/>
      <c r="H1792" s="67"/>
      <c r="I1792" s="68"/>
      <c r="J1792" s="68"/>
      <c r="K1792" s="34"/>
      <c r="L1792" s="75">
        <v>1792</v>
      </c>
      <c r="M17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92" s="70"/>
      <c r="O1792" s="77" t="s">
        <v>2366</v>
      </c>
      <c r="P1792" s="79">
        <v>44069.726307870369</v>
      </c>
      <c r="Q1792" s="77" t="s">
        <v>3205</v>
      </c>
      <c r="R1792" s="80" t="s">
        <v>4120</v>
      </c>
      <c r="S1792" s="77" t="s">
        <v>4267</v>
      </c>
      <c r="T1792" s="77"/>
      <c r="U1792" s="79">
        <v>44069.726307870369</v>
      </c>
      <c r="V1792" s="80" t="s">
        <v>5277</v>
      </c>
      <c r="W1792" s="77"/>
      <c r="X1792" s="77"/>
      <c r="Y1792" s="83" t="s">
        <v>7277</v>
      </c>
      <c r="Z1792" s="83" t="s">
        <v>8647</v>
      </c>
    </row>
    <row r="1793" spans="1:26" x14ac:dyDescent="0.25">
      <c r="A1793" s="62" t="s">
        <v>896</v>
      </c>
      <c r="B1793" s="62" t="s">
        <v>2291</v>
      </c>
      <c r="C1793" s="63"/>
      <c r="D1793" s="64"/>
      <c r="E1793" s="65"/>
      <c r="F1793" s="66"/>
      <c r="G1793" s="63"/>
      <c r="H1793" s="67"/>
      <c r="I1793" s="68"/>
      <c r="J1793" s="68"/>
      <c r="K1793" s="34"/>
      <c r="L1793" s="75">
        <v>1793</v>
      </c>
      <c r="M17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93" s="70"/>
      <c r="O1793" s="77" t="s">
        <v>2366</v>
      </c>
      <c r="P1793" s="79">
        <v>44069.732905092591</v>
      </c>
      <c r="Q1793" s="77" t="s">
        <v>3206</v>
      </c>
      <c r="R1793" s="80" t="s">
        <v>4121</v>
      </c>
      <c r="S1793" s="77" t="s">
        <v>4267</v>
      </c>
      <c r="T1793" s="77"/>
      <c r="U1793" s="79">
        <v>44069.732905092591</v>
      </c>
      <c r="V1793" s="80" t="s">
        <v>5278</v>
      </c>
      <c r="W1793" s="77"/>
      <c r="X1793" s="77"/>
      <c r="Y1793" s="83" t="s">
        <v>7278</v>
      </c>
      <c r="Z1793" s="83" t="s">
        <v>8648</v>
      </c>
    </row>
    <row r="1794" spans="1:26" x14ac:dyDescent="0.25">
      <c r="A1794" s="62" t="s">
        <v>894</v>
      </c>
      <c r="B1794" s="62" t="s">
        <v>894</v>
      </c>
      <c r="C1794" s="63"/>
      <c r="D1794" s="64"/>
      <c r="E1794" s="65"/>
      <c r="F1794" s="66"/>
      <c r="G1794" s="63"/>
      <c r="H1794" s="67"/>
      <c r="I1794" s="68"/>
      <c r="J1794" s="68"/>
      <c r="K1794" s="34"/>
      <c r="L1794" s="75">
        <v>1794</v>
      </c>
      <c r="M17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94" s="70"/>
      <c r="O1794" s="77" t="s">
        <v>178</v>
      </c>
      <c r="P1794" s="79">
        <v>44069.724745370368</v>
      </c>
      <c r="Q1794" s="77" t="s">
        <v>3207</v>
      </c>
      <c r="R1794" s="80" t="s">
        <v>4122</v>
      </c>
      <c r="S1794" s="77" t="s">
        <v>4267</v>
      </c>
      <c r="T1794" s="77"/>
      <c r="U1794" s="79">
        <v>44069.724745370368</v>
      </c>
      <c r="V1794" s="80" t="s">
        <v>5279</v>
      </c>
      <c r="W1794" s="77"/>
      <c r="X1794" s="77"/>
      <c r="Y1794" s="83" t="s">
        <v>7279</v>
      </c>
      <c r="Z1794" s="77"/>
    </row>
    <row r="1795" spans="1:26" x14ac:dyDescent="0.25">
      <c r="A1795" s="62" t="s">
        <v>897</v>
      </c>
      <c r="B1795" s="62" t="s">
        <v>894</v>
      </c>
      <c r="C1795" s="63"/>
      <c r="D1795" s="64"/>
      <c r="E1795" s="65"/>
      <c r="F1795" s="66"/>
      <c r="G1795" s="63"/>
      <c r="H1795" s="67"/>
      <c r="I1795" s="68"/>
      <c r="J1795" s="68"/>
      <c r="K1795" s="34"/>
      <c r="L1795" s="75">
        <v>1795</v>
      </c>
      <c r="M17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95" s="70"/>
      <c r="O1795" s="77" t="s">
        <v>2367</v>
      </c>
      <c r="P1795" s="79">
        <v>44069.752384259256</v>
      </c>
      <c r="Q1795" s="77" t="s">
        <v>3208</v>
      </c>
      <c r="R1795" s="77"/>
      <c r="S1795" s="77"/>
      <c r="T1795" s="77" t="s">
        <v>4276</v>
      </c>
      <c r="U1795" s="79">
        <v>44069.752384259256</v>
      </c>
      <c r="V1795" s="80" t="s">
        <v>5280</v>
      </c>
      <c r="W1795" s="77"/>
      <c r="X1795" s="77"/>
      <c r="Y1795" s="83" t="s">
        <v>7280</v>
      </c>
      <c r="Z1795" s="77"/>
    </row>
    <row r="1796" spans="1:26" x14ac:dyDescent="0.25">
      <c r="A1796" s="62" t="s">
        <v>898</v>
      </c>
      <c r="B1796" s="62" t="s">
        <v>2065</v>
      </c>
      <c r="C1796" s="63"/>
      <c r="D1796" s="64"/>
      <c r="E1796" s="65"/>
      <c r="F1796" s="66"/>
      <c r="G1796" s="63"/>
      <c r="H1796" s="67"/>
      <c r="I1796" s="68"/>
      <c r="J1796" s="68"/>
      <c r="K1796" s="34"/>
      <c r="L1796" s="75">
        <v>1796</v>
      </c>
      <c r="M17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96" s="70"/>
      <c r="O1796" s="77" t="s">
        <v>2367</v>
      </c>
      <c r="P1796" s="79">
        <v>44069.815567129626</v>
      </c>
      <c r="Q1796" s="77" t="s">
        <v>3179</v>
      </c>
      <c r="R1796" s="77"/>
      <c r="S1796" s="77"/>
      <c r="T1796" s="77"/>
      <c r="U1796" s="79">
        <v>44069.815567129626</v>
      </c>
      <c r="V1796" s="80" t="s">
        <v>5281</v>
      </c>
      <c r="W1796" s="77"/>
      <c r="X1796" s="77"/>
      <c r="Y1796" s="83" t="s">
        <v>7281</v>
      </c>
      <c r="Z1796" s="77"/>
    </row>
    <row r="1797" spans="1:26" x14ac:dyDescent="0.25">
      <c r="A1797" s="62" t="s">
        <v>898</v>
      </c>
      <c r="B1797" s="62" t="s">
        <v>958</v>
      </c>
      <c r="C1797" s="63"/>
      <c r="D1797" s="64"/>
      <c r="E1797" s="65"/>
      <c r="F1797" s="66"/>
      <c r="G1797" s="63"/>
      <c r="H1797" s="67"/>
      <c r="I1797" s="68"/>
      <c r="J1797" s="68"/>
      <c r="K1797" s="34"/>
      <c r="L1797" s="75">
        <v>1797</v>
      </c>
      <c r="M17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97" s="70"/>
      <c r="O1797" s="77" t="s">
        <v>2367</v>
      </c>
      <c r="P1797" s="79">
        <v>44069.815567129626</v>
      </c>
      <c r="Q1797" s="77" t="s">
        <v>3179</v>
      </c>
      <c r="R1797" s="77"/>
      <c r="S1797" s="77"/>
      <c r="T1797" s="77"/>
      <c r="U1797" s="79">
        <v>44069.815567129626</v>
      </c>
      <c r="V1797" s="80" t="s">
        <v>5281</v>
      </c>
      <c r="W1797" s="77"/>
      <c r="X1797" s="77"/>
      <c r="Y1797" s="83" t="s">
        <v>7281</v>
      </c>
      <c r="Z1797" s="77"/>
    </row>
    <row r="1798" spans="1:26" x14ac:dyDescent="0.25">
      <c r="A1798" s="62" t="s">
        <v>899</v>
      </c>
      <c r="B1798" s="62" t="s">
        <v>2292</v>
      </c>
      <c r="C1798" s="63"/>
      <c r="D1798" s="64"/>
      <c r="E1798" s="65"/>
      <c r="F1798" s="66"/>
      <c r="G1798" s="63"/>
      <c r="H1798" s="67"/>
      <c r="I1798" s="68"/>
      <c r="J1798" s="68"/>
      <c r="K1798" s="34"/>
      <c r="L1798" s="75">
        <v>1798</v>
      </c>
      <c r="M17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98" s="70"/>
      <c r="O1798" s="77" t="s">
        <v>2366</v>
      </c>
      <c r="P1798" s="79">
        <v>44069.830104166664</v>
      </c>
      <c r="Q1798" s="77" t="s">
        <v>3209</v>
      </c>
      <c r="R1798" s="77"/>
      <c r="S1798" s="77"/>
      <c r="T1798" s="77"/>
      <c r="U1798" s="79">
        <v>44069.830104166664</v>
      </c>
      <c r="V1798" s="80" t="s">
        <v>5282</v>
      </c>
      <c r="W1798" s="77"/>
      <c r="X1798" s="77"/>
      <c r="Y1798" s="83" t="s">
        <v>7282</v>
      </c>
      <c r="Z1798" s="83" t="s">
        <v>8649</v>
      </c>
    </row>
    <row r="1799" spans="1:26" x14ac:dyDescent="0.25">
      <c r="A1799" s="62" t="s">
        <v>900</v>
      </c>
      <c r="B1799" s="62" t="s">
        <v>2293</v>
      </c>
      <c r="C1799" s="63"/>
      <c r="D1799" s="64"/>
      <c r="E1799" s="65"/>
      <c r="F1799" s="66"/>
      <c r="G1799" s="63"/>
      <c r="H1799" s="67"/>
      <c r="I1799" s="68"/>
      <c r="J1799" s="68"/>
      <c r="K1799" s="34"/>
      <c r="L1799" s="75">
        <v>1799</v>
      </c>
      <c r="M17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799" s="70"/>
      <c r="O1799" s="77" t="s">
        <v>2367</v>
      </c>
      <c r="P1799" s="79">
        <v>44069.841574074075</v>
      </c>
      <c r="Q1799" s="77" t="s">
        <v>3210</v>
      </c>
      <c r="R1799" s="80" t="s">
        <v>4123</v>
      </c>
      <c r="S1799" s="77" t="s">
        <v>4267</v>
      </c>
      <c r="T1799" s="77"/>
      <c r="U1799" s="79">
        <v>44069.841574074075</v>
      </c>
      <c r="V1799" s="80" t="s">
        <v>5283</v>
      </c>
      <c r="W1799" s="77"/>
      <c r="X1799" s="77"/>
      <c r="Y1799" s="83" t="s">
        <v>7283</v>
      </c>
      <c r="Z1799" s="83" t="s">
        <v>8650</v>
      </c>
    </row>
    <row r="1800" spans="1:26" x14ac:dyDescent="0.25">
      <c r="A1800" s="62" t="s">
        <v>900</v>
      </c>
      <c r="B1800" s="62" t="s">
        <v>2294</v>
      </c>
      <c r="C1800" s="63"/>
      <c r="D1800" s="64"/>
      <c r="E1800" s="65"/>
      <c r="F1800" s="66"/>
      <c r="G1800" s="63"/>
      <c r="H1800" s="67"/>
      <c r="I1800" s="68"/>
      <c r="J1800" s="68"/>
      <c r="K1800" s="34"/>
      <c r="L1800" s="75">
        <v>1800</v>
      </c>
      <c r="M18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00" s="70"/>
      <c r="O1800" s="77" t="s">
        <v>2366</v>
      </c>
      <c r="P1800" s="79">
        <v>44069.841574074075</v>
      </c>
      <c r="Q1800" s="77" t="s">
        <v>3210</v>
      </c>
      <c r="R1800" s="80" t="s">
        <v>4123</v>
      </c>
      <c r="S1800" s="77" t="s">
        <v>4267</v>
      </c>
      <c r="T1800" s="77"/>
      <c r="U1800" s="79">
        <v>44069.841574074075</v>
      </c>
      <c r="V1800" s="80" t="s">
        <v>5283</v>
      </c>
      <c r="W1800" s="77"/>
      <c r="X1800" s="77"/>
      <c r="Y1800" s="83" t="s">
        <v>7283</v>
      </c>
      <c r="Z1800" s="83" t="s">
        <v>8650</v>
      </c>
    </row>
    <row r="1801" spans="1:26" x14ac:dyDescent="0.25">
      <c r="A1801" s="62" t="s">
        <v>901</v>
      </c>
      <c r="B1801" s="62" t="s">
        <v>901</v>
      </c>
      <c r="C1801" s="63"/>
      <c r="D1801" s="64"/>
      <c r="E1801" s="65"/>
      <c r="F1801" s="66"/>
      <c r="G1801" s="63"/>
      <c r="H1801" s="67"/>
      <c r="I1801" s="68"/>
      <c r="J1801" s="68"/>
      <c r="K1801" s="34"/>
      <c r="L1801" s="75">
        <v>1801</v>
      </c>
      <c r="M18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01" s="70"/>
      <c r="O1801" s="77" t="s">
        <v>178</v>
      </c>
      <c r="P1801" s="79">
        <v>44069.842662037037</v>
      </c>
      <c r="Q1801" s="77" t="s">
        <v>3211</v>
      </c>
      <c r="R1801" s="77"/>
      <c r="S1801" s="77"/>
      <c r="T1801" s="77"/>
      <c r="U1801" s="79">
        <v>44069.842662037037</v>
      </c>
      <c r="V1801" s="80" t="s">
        <v>5284</v>
      </c>
      <c r="W1801" s="77"/>
      <c r="X1801" s="77"/>
      <c r="Y1801" s="83" t="s">
        <v>7284</v>
      </c>
      <c r="Z1801" s="77"/>
    </row>
    <row r="1802" spans="1:26" x14ac:dyDescent="0.25">
      <c r="A1802" s="62" t="s">
        <v>902</v>
      </c>
      <c r="B1802" s="62" t="s">
        <v>2295</v>
      </c>
      <c r="C1802" s="63"/>
      <c r="D1802" s="64"/>
      <c r="E1802" s="65"/>
      <c r="F1802" s="66"/>
      <c r="G1802" s="63"/>
      <c r="H1802" s="67"/>
      <c r="I1802" s="68"/>
      <c r="J1802" s="68"/>
      <c r="K1802" s="34"/>
      <c r="L1802" s="75">
        <v>1802</v>
      </c>
      <c r="M18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02" s="70"/>
      <c r="O1802" s="77" t="s">
        <v>2367</v>
      </c>
      <c r="P1802" s="79">
        <v>44069.847187500003</v>
      </c>
      <c r="Q1802" s="77" t="s">
        <v>3212</v>
      </c>
      <c r="R1802" s="77"/>
      <c r="S1802" s="77"/>
      <c r="T1802" s="77"/>
      <c r="U1802" s="79">
        <v>44069.847187500003</v>
      </c>
      <c r="V1802" s="80" t="s">
        <v>5285</v>
      </c>
      <c r="W1802" s="77"/>
      <c r="X1802" s="77"/>
      <c r="Y1802" s="83" t="s">
        <v>7285</v>
      </c>
      <c r="Z1802" s="77"/>
    </row>
    <row r="1803" spans="1:26" x14ac:dyDescent="0.25">
      <c r="A1803" s="62" t="s">
        <v>902</v>
      </c>
      <c r="B1803" s="62" t="s">
        <v>1676</v>
      </c>
      <c r="C1803" s="63"/>
      <c r="D1803" s="64"/>
      <c r="E1803" s="65"/>
      <c r="F1803" s="66"/>
      <c r="G1803" s="63"/>
      <c r="H1803" s="67"/>
      <c r="I1803" s="68"/>
      <c r="J1803" s="68"/>
      <c r="K1803" s="34"/>
      <c r="L1803" s="75">
        <v>1803</v>
      </c>
      <c r="M18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03" s="70"/>
      <c r="O1803" s="77" t="s">
        <v>2367</v>
      </c>
      <c r="P1803" s="79">
        <v>44069.847187500003</v>
      </c>
      <c r="Q1803" s="77" t="s">
        <v>3212</v>
      </c>
      <c r="R1803" s="77"/>
      <c r="S1803" s="77"/>
      <c r="T1803" s="77"/>
      <c r="U1803" s="79">
        <v>44069.847187500003</v>
      </c>
      <c r="V1803" s="80" t="s">
        <v>5285</v>
      </c>
      <c r="W1803" s="77"/>
      <c r="X1803" s="77"/>
      <c r="Y1803" s="83" t="s">
        <v>7285</v>
      </c>
      <c r="Z1803" s="77"/>
    </row>
    <row r="1804" spans="1:26" x14ac:dyDescent="0.25">
      <c r="A1804" s="62" t="s">
        <v>903</v>
      </c>
      <c r="B1804" s="62" t="s">
        <v>2295</v>
      </c>
      <c r="C1804" s="63"/>
      <c r="D1804" s="64"/>
      <c r="E1804" s="65"/>
      <c r="F1804" s="66"/>
      <c r="G1804" s="63"/>
      <c r="H1804" s="67"/>
      <c r="I1804" s="68"/>
      <c r="J1804" s="68"/>
      <c r="K1804" s="34"/>
      <c r="L1804" s="75">
        <v>1804</v>
      </c>
      <c r="M18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04" s="70"/>
      <c r="O1804" s="77" t="s">
        <v>2367</v>
      </c>
      <c r="P1804" s="79">
        <v>44069.847418981481</v>
      </c>
      <c r="Q1804" s="77" t="s">
        <v>3212</v>
      </c>
      <c r="R1804" s="77"/>
      <c r="S1804" s="77"/>
      <c r="T1804" s="77"/>
      <c r="U1804" s="79">
        <v>44069.847418981481</v>
      </c>
      <c r="V1804" s="80" t="s">
        <v>5286</v>
      </c>
      <c r="W1804" s="77"/>
      <c r="X1804" s="77"/>
      <c r="Y1804" s="83" t="s">
        <v>7286</v>
      </c>
      <c r="Z1804" s="77"/>
    </row>
    <row r="1805" spans="1:26" x14ac:dyDescent="0.25">
      <c r="A1805" s="62" t="s">
        <v>903</v>
      </c>
      <c r="B1805" s="62" t="s">
        <v>1676</v>
      </c>
      <c r="C1805" s="63"/>
      <c r="D1805" s="64"/>
      <c r="E1805" s="65"/>
      <c r="F1805" s="66"/>
      <c r="G1805" s="63"/>
      <c r="H1805" s="67"/>
      <c r="I1805" s="68"/>
      <c r="J1805" s="68"/>
      <c r="K1805" s="34"/>
      <c r="L1805" s="75">
        <v>1805</v>
      </c>
      <c r="M18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05" s="70"/>
      <c r="O1805" s="77" t="s">
        <v>2367</v>
      </c>
      <c r="P1805" s="79">
        <v>44069.847418981481</v>
      </c>
      <c r="Q1805" s="77" t="s">
        <v>3212</v>
      </c>
      <c r="R1805" s="77"/>
      <c r="S1805" s="77"/>
      <c r="T1805" s="77"/>
      <c r="U1805" s="79">
        <v>44069.847418981481</v>
      </c>
      <c r="V1805" s="80" t="s">
        <v>5286</v>
      </c>
      <c r="W1805" s="77"/>
      <c r="X1805" s="77"/>
      <c r="Y1805" s="83" t="s">
        <v>7286</v>
      </c>
      <c r="Z1805" s="77"/>
    </row>
    <row r="1806" spans="1:26" x14ac:dyDescent="0.25">
      <c r="A1806" s="62" t="s">
        <v>904</v>
      </c>
      <c r="B1806" s="62" t="s">
        <v>2295</v>
      </c>
      <c r="C1806" s="63"/>
      <c r="D1806" s="64"/>
      <c r="E1806" s="65"/>
      <c r="F1806" s="66"/>
      <c r="G1806" s="63"/>
      <c r="H1806" s="67"/>
      <c r="I1806" s="68"/>
      <c r="J1806" s="68"/>
      <c r="K1806" s="34"/>
      <c r="L1806" s="75">
        <v>1806</v>
      </c>
      <c r="M18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06" s="70"/>
      <c r="O1806" s="77" t="s">
        <v>2367</v>
      </c>
      <c r="P1806" s="79">
        <v>44069.847638888888</v>
      </c>
      <c r="Q1806" s="77" t="s">
        <v>3212</v>
      </c>
      <c r="R1806" s="77"/>
      <c r="S1806" s="77"/>
      <c r="T1806" s="77"/>
      <c r="U1806" s="79">
        <v>44069.847638888888</v>
      </c>
      <c r="V1806" s="80" t="s">
        <v>5287</v>
      </c>
      <c r="W1806" s="77"/>
      <c r="X1806" s="77"/>
      <c r="Y1806" s="83" t="s">
        <v>7287</v>
      </c>
      <c r="Z1806" s="77"/>
    </row>
    <row r="1807" spans="1:26" x14ac:dyDescent="0.25">
      <c r="A1807" s="62" t="s">
        <v>904</v>
      </c>
      <c r="B1807" s="62" t="s">
        <v>1676</v>
      </c>
      <c r="C1807" s="63"/>
      <c r="D1807" s="64"/>
      <c r="E1807" s="65"/>
      <c r="F1807" s="66"/>
      <c r="G1807" s="63"/>
      <c r="H1807" s="67"/>
      <c r="I1807" s="68"/>
      <c r="J1807" s="68"/>
      <c r="K1807" s="34"/>
      <c r="L1807" s="75">
        <v>1807</v>
      </c>
      <c r="M18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07" s="70"/>
      <c r="O1807" s="77" t="s">
        <v>2367</v>
      </c>
      <c r="P1807" s="79">
        <v>44069.847638888888</v>
      </c>
      <c r="Q1807" s="77" t="s">
        <v>3212</v>
      </c>
      <c r="R1807" s="77"/>
      <c r="S1807" s="77"/>
      <c r="T1807" s="77"/>
      <c r="U1807" s="79">
        <v>44069.847638888888</v>
      </c>
      <c r="V1807" s="80" t="s">
        <v>5287</v>
      </c>
      <c r="W1807" s="77"/>
      <c r="X1807" s="77"/>
      <c r="Y1807" s="83" t="s">
        <v>7287</v>
      </c>
      <c r="Z1807" s="77"/>
    </row>
    <row r="1808" spans="1:26" x14ac:dyDescent="0.25">
      <c r="A1808" s="62" t="s">
        <v>905</v>
      </c>
      <c r="B1808" s="62" t="s">
        <v>2295</v>
      </c>
      <c r="C1808" s="63"/>
      <c r="D1808" s="64"/>
      <c r="E1808" s="65"/>
      <c r="F1808" s="66"/>
      <c r="G1808" s="63"/>
      <c r="H1808" s="67"/>
      <c r="I1808" s="68"/>
      <c r="J1808" s="68"/>
      <c r="K1808" s="34"/>
      <c r="L1808" s="75">
        <v>1808</v>
      </c>
      <c r="M18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08" s="70"/>
      <c r="O1808" s="77" t="s">
        <v>2367</v>
      </c>
      <c r="P1808" s="79">
        <v>44069.847685185188</v>
      </c>
      <c r="Q1808" s="77" t="s">
        <v>3212</v>
      </c>
      <c r="R1808" s="77"/>
      <c r="S1808" s="77"/>
      <c r="T1808" s="77"/>
      <c r="U1808" s="79">
        <v>44069.847685185188</v>
      </c>
      <c r="V1808" s="80" t="s">
        <v>5288</v>
      </c>
      <c r="W1808" s="77"/>
      <c r="X1808" s="77"/>
      <c r="Y1808" s="83" t="s">
        <v>7288</v>
      </c>
      <c r="Z1808" s="77"/>
    </row>
    <row r="1809" spans="1:26" x14ac:dyDescent="0.25">
      <c r="A1809" s="62" t="s">
        <v>905</v>
      </c>
      <c r="B1809" s="62" t="s">
        <v>1676</v>
      </c>
      <c r="C1809" s="63"/>
      <c r="D1809" s="64"/>
      <c r="E1809" s="65"/>
      <c r="F1809" s="66"/>
      <c r="G1809" s="63"/>
      <c r="H1809" s="67"/>
      <c r="I1809" s="68"/>
      <c r="J1809" s="68"/>
      <c r="K1809" s="34"/>
      <c r="L1809" s="75">
        <v>1809</v>
      </c>
      <c r="M18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09" s="70"/>
      <c r="O1809" s="77" t="s">
        <v>2367</v>
      </c>
      <c r="P1809" s="79">
        <v>44069.847685185188</v>
      </c>
      <c r="Q1809" s="77" t="s">
        <v>3212</v>
      </c>
      <c r="R1809" s="77"/>
      <c r="S1809" s="77"/>
      <c r="T1809" s="77"/>
      <c r="U1809" s="79">
        <v>44069.847685185188</v>
      </c>
      <c r="V1809" s="80" t="s">
        <v>5288</v>
      </c>
      <c r="W1809" s="77"/>
      <c r="X1809" s="77"/>
      <c r="Y1809" s="83" t="s">
        <v>7288</v>
      </c>
      <c r="Z1809" s="77"/>
    </row>
    <row r="1810" spans="1:26" x14ac:dyDescent="0.25">
      <c r="A1810" s="62" t="s">
        <v>906</v>
      </c>
      <c r="B1810" s="62" t="s">
        <v>2295</v>
      </c>
      <c r="C1810" s="63"/>
      <c r="D1810" s="64"/>
      <c r="E1810" s="65"/>
      <c r="F1810" s="66"/>
      <c r="G1810" s="63"/>
      <c r="H1810" s="67"/>
      <c r="I1810" s="68"/>
      <c r="J1810" s="68"/>
      <c r="K1810" s="34"/>
      <c r="L1810" s="75">
        <v>1810</v>
      </c>
      <c r="M18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10" s="70"/>
      <c r="O1810" s="77" t="s">
        <v>2367</v>
      </c>
      <c r="P1810" s="79">
        <v>44069.849236111113</v>
      </c>
      <c r="Q1810" s="77" t="s">
        <v>3212</v>
      </c>
      <c r="R1810" s="77"/>
      <c r="S1810" s="77"/>
      <c r="T1810" s="77"/>
      <c r="U1810" s="79">
        <v>44069.849236111113</v>
      </c>
      <c r="V1810" s="80" t="s">
        <v>5289</v>
      </c>
      <c r="W1810" s="77"/>
      <c r="X1810" s="77"/>
      <c r="Y1810" s="83" t="s">
        <v>7289</v>
      </c>
      <c r="Z1810" s="77"/>
    </row>
    <row r="1811" spans="1:26" x14ac:dyDescent="0.25">
      <c r="A1811" s="62" t="s">
        <v>906</v>
      </c>
      <c r="B1811" s="62" t="s">
        <v>1676</v>
      </c>
      <c r="C1811" s="63"/>
      <c r="D1811" s="64"/>
      <c r="E1811" s="65"/>
      <c r="F1811" s="66"/>
      <c r="G1811" s="63"/>
      <c r="H1811" s="67"/>
      <c r="I1811" s="68"/>
      <c r="J1811" s="68"/>
      <c r="K1811" s="34"/>
      <c r="L1811" s="75">
        <v>1811</v>
      </c>
      <c r="M18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11" s="70"/>
      <c r="O1811" s="77" t="s">
        <v>2367</v>
      </c>
      <c r="P1811" s="79">
        <v>44069.849236111113</v>
      </c>
      <c r="Q1811" s="77" t="s">
        <v>3212</v>
      </c>
      <c r="R1811" s="77"/>
      <c r="S1811" s="77"/>
      <c r="T1811" s="77"/>
      <c r="U1811" s="79">
        <v>44069.849236111113</v>
      </c>
      <c r="V1811" s="80" t="s">
        <v>5289</v>
      </c>
      <c r="W1811" s="77"/>
      <c r="X1811" s="77"/>
      <c r="Y1811" s="83" t="s">
        <v>7289</v>
      </c>
      <c r="Z1811" s="77"/>
    </row>
    <row r="1812" spans="1:26" x14ac:dyDescent="0.25">
      <c r="A1812" s="62" t="s">
        <v>907</v>
      </c>
      <c r="B1812" s="62" t="s">
        <v>907</v>
      </c>
      <c r="C1812" s="63"/>
      <c r="D1812" s="64"/>
      <c r="E1812" s="65"/>
      <c r="F1812" s="66"/>
      <c r="G1812" s="63"/>
      <c r="H1812" s="67"/>
      <c r="I1812" s="68"/>
      <c r="J1812" s="68"/>
      <c r="K1812" s="34"/>
      <c r="L1812" s="75">
        <v>1812</v>
      </c>
      <c r="M18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12" s="70"/>
      <c r="O1812" s="77" t="s">
        <v>178</v>
      </c>
      <c r="P1812" s="79">
        <v>44069.849259259259</v>
      </c>
      <c r="Q1812" s="77" t="s">
        <v>3213</v>
      </c>
      <c r="R1812" s="80" t="s">
        <v>4124</v>
      </c>
      <c r="S1812" s="77" t="s">
        <v>4267</v>
      </c>
      <c r="T1812" s="77"/>
      <c r="U1812" s="79">
        <v>44069.849259259259</v>
      </c>
      <c r="V1812" s="80" t="s">
        <v>5290</v>
      </c>
      <c r="W1812" s="77"/>
      <c r="X1812" s="77"/>
      <c r="Y1812" s="83" t="s">
        <v>7290</v>
      </c>
      <c r="Z1812" s="77"/>
    </row>
    <row r="1813" spans="1:26" x14ac:dyDescent="0.25">
      <c r="A1813" s="62" t="s">
        <v>908</v>
      </c>
      <c r="B1813" s="62" t="s">
        <v>2295</v>
      </c>
      <c r="C1813" s="63"/>
      <c r="D1813" s="64"/>
      <c r="E1813" s="65"/>
      <c r="F1813" s="66"/>
      <c r="G1813" s="63"/>
      <c r="H1813" s="67"/>
      <c r="I1813" s="68"/>
      <c r="J1813" s="68"/>
      <c r="K1813" s="34"/>
      <c r="L1813" s="75">
        <v>1813</v>
      </c>
      <c r="M18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13" s="70"/>
      <c r="O1813" s="77" t="s">
        <v>2366</v>
      </c>
      <c r="P1813" s="79">
        <v>44069.84951388889</v>
      </c>
      <c r="Q1813" s="77" t="s">
        <v>3214</v>
      </c>
      <c r="R1813" s="80" t="s">
        <v>4125</v>
      </c>
      <c r="S1813" s="77" t="s">
        <v>4267</v>
      </c>
      <c r="T1813" s="77"/>
      <c r="U1813" s="79">
        <v>44069.84951388889</v>
      </c>
      <c r="V1813" s="80" t="s">
        <v>5291</v>
      </c>
      <c r="W1813" s="77"/>
      <c r="X1813" s="77"/>
      <c r="Y1813" s="83" t="s">
        <v>7291</v>
      </c>
      <c r="Z1813" s="83" t="s">
        <v>8651</v>
      </c>
    </row>
    <row r="1814" spans="1:26" x14ac:dyDescent="0.25">
      <c r="A1814" s="62" t="s">
        <v>909</v>
      </c>
      <c r="B1814" s="62" t="s">
        <v>2295</v>
      </c>
      <c r="C1814" s="63"/>
      <c r="D1814" s="64"/>
      <c r="E1814" s="65"/>
      <c r="F1814" s="66"/>
      <c r="G1814" s="63"/>
      <c r="H1814" s="67"/>
      <c r="I1814" s="68"/>
      <c r="J1814" s="68"/>
      <c r="K1814" s="34"/>
      <c r="L1814" s="75">
        <v>1814</v>
      </c>
      <c r="M18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14" s="70"/>
      <c r="O1814" s="77" t="s">
        <v>2367</v>
      </c>
      <c r="P1814" s="79">
        <v>44069.84957175926</v>
      </c>
      <c r="Q1814" s="77" t="s">
        <v>3215</v>
      </c>
      <c r="R1814" s="80" t="s">
        <v>4126</v>
      </c>
      <c r="S1814" s="77" t="s">
        <v>4267</v>
      </c>
      <c r="T1814" s="77"/>
      <c r="U1814" s="79">
        <v>44069.84957175926</v>
      </c>
      <c r="V1814" s="80" t="s">
        <v>5292</v>
      </c>
      <c r="W1814" s="77"/>
      <c r="X1814" s="77"/>
      <c r="Y1814" s="83" t="s">
        <v>7292</v>
      </c>
      <c r="Z1814" s="83" t="s">
        <v>8109</v>
      </c>
    </row>
    <row r="1815" spans="1:26" x14ac:dyDescent="0.25">
      <c r="A1815" s="62" t="s">
        <v>909</v>
      </c>
      <c r="B1815" s="62" t="s">
        <v>1676</v>
      </c>
      <c r="C1815" s="63"/>
      <c r="D1815" s="64"/>
      <c r="E1815" s="65"/>
      <c r="F1815" s="66"/>
      <c r="G1815" s="63"/>
      <c r="H1815" s="67"/>
      <c r="I1815" s="68"/>
      <c r="J1815" s="68"/>
      <c r="K1815" s="34"/>
      <c r="L1815" s="75">
        <v>1815</v>
      </c>
      <c r="M18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15" s="70"/>
      <c r="O1815" s="77" t="s">
        <v>2366</v>
      </c>
      <c r="P1815" s="79">
        <v>44069.84957175926</v>
      </c>
      <c r="Q1815" s="77" t="s">
        <v>3215</v>
      </c>
      <c r="R1815" s="80" t="s">
        <v>4126</v>
      </c>
      <c r="S1815" s="77" t="s">
        <v>4267</v>
      </c>
      <c r="T1815" s="77"/>
      <c r="U1815" s="79">
        <v>44069.84957175926</v>
      </c>
      <c r="V1815" s="80" t="s">
        <v>5292</v>
      </c>
      <c r="W1815" s="77"/>
      <c r="X1815" s="77"/>
      <c r="Y1815" s="83" t="s">
        <v>7292</v>
      </c>
      <c r="Z1815" s="83" t="s">
        <v>8109</v>
      </c>
    </row>
    <row r="1816" spans="1:26" x14ac:dyDescent="0.25">
      <c r="A1816" s="62" t="s">
        <v>910</v>
      </c>
      <c r="B1816" s="62" t="s">
        <v>2295</v>
      </c>
      <c r="C1816" s="63"/>
      <c r="D1816" s="64"/>
      <c r="E1816" s="65"/>
      <c r="F1816" s="66"/>
      <c r="G1816" s="63"/>
      <c r="H1816" s="67"/>
      <c r="I1816" s="68"/>
      <c r="J1816" s="68"/>
      <c r="K1816" s="34"/>
      <c r="L1816" s="75">
        <v>1816</v>
      </c>
      <c r="M18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16" s="70"/>
      <c r="O1816" s="77" t="s">
        <v>2367</v>
      </c>
      <c r="P1816" s="79">
        <v>44069.85056712963</v>
      </c>
      <c r="Q1816" s="77" t="s">
        <v>3212</v>
      </c>
      <c r="R1816" s="77"/>
      <c r="S1816" s="77"/>
      <c r="T1816" s="77"/>
      <c r="U1816" s="79">
        <v>44069.85056712963</v>
      </c>
      <c r="V1816" s="80" t="s">
        <v>5293</v>
      </c>
      <c r="W1816" s="77"/>
      <c r="X1816" s="77"/>
      <c r="Y1816" s="83" t="s">
        <v>7293</v>
      </c>
      <c r="Z1816" s="77"/>
    </row>
    <row r="1817" spans="1:26" x14ac:dyDescent="0.25">
      <c r="A1817" s="62" t="s">
        <v>910</v>
      </c>
      <c r="B1817" s="62" t="s">
        <v>1676</v>
      </c>
      <c r="C1817" s="63"/>
      <c r="D1817" s="64"/>
      <c r="E1817" s="65"/>
      <c r="F1817" s="66"/>
      <c r="G1817" s="63"/>
      <c r="H1817" s="67"/>
      <c r="I1817" s="68"/>
      <c r="J1817" s="68"/>
      <c r="K1817" s="34"/>
      <c r="L1817" s="75">
        <v>1817</v>
      </c>
      <c r="M18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17" s="70"/>
      <c r="O1817" s="77" t="s">
        <v>2367</v>
      </c>
      <c r="P1817" s="79">
        <v>44069.85056712963</v>
      </c>
      <c r="Q1817" s="77" t="s">
        <v>3212</v>
      </c>
      <c r="R1817" s="77"/>
      <c r="S1817" s="77"/>
      <c r="T1817" s="77"/>
      <c r="U1817" s="79">
        <v>44069.85056712963</v>
      </c>
      <c r="V1817" s="80" t="s">
        <v>5293</v>
      </c>
      <c r="W1817" s="77"/>
      <c r="X1817" s="77"/>
      <c r="Y1817" s="83" t="s">
        <v>7293</v>
      </c>
      <c r="Z1817" s="77"/>
    </row>
    <row r="1818" spans="1:26" x14ac:dyDescent="0.25">
      <c r="A1818" s="62" t="s">
        <v>911</v>
      </c>
      <c r="B1818" s="62" t="s">
        <v>2295</v>
      </c>
      <c r="C1818" s="63"/>
      <c r="D1818" s="64"/>
      <c r="E1818" s="65"/>
      <c r="F1818" s="66"/>
      <c r="G1818" s="63"/>
      <c r="H1818" s="67"/>
      <c r="I1818" s="68"/>
      <c r="J1818" s="68"/>
      <c r="K1818" s="34"/>
      <c r="L1818" s="75">
        <v>1818</v>
      </c>
      <c r="M18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18" s="70"/>
      <c r="O1818" s="77" t="s">
        <v>2367</v>
      </c>
      <c r="P1818" s="79">
        <v>44069.851134259261</v>
      </c>
      <c r="Q1818" s="77" t="s">
        <v>3216</v>
      </c>
      <c r="R1818" s="77"/>
      <c r="S1818" s="77"/>
      <c r="T1818" s="77"/>
      <c r="U1818" s="79">
        <v>44069.851134259261</v>
      </c>
      <c r="V1818" s="80" t="s">
        <v>5294</v>
      </c>
      <c r="W1818" s="77"/>
      <c r="X1818" s="77"/>
      <c r="Y1818" s="83" t="s">
        <v>7294</v>
      </c>
      <c r="Z1818" s="77"/>
    </row>
    <row r="1819" spans="1:26" x14ac:dyDescent="0.25">
      <c r="A1819" s="62" t="s">
        <v>911</v>
      </c>
      <c r="B1819" s="62" t="s">
        <v>1676</v>
      </c>
      <c r="C1819" s="63"/>
      <c r="D1819" s="64"/>
      <c r="E1819" s="65"/>
      <c r="F1819" s="66"/>
      <c r="G1819" s="63"/>
      <c r="H1819" s="67"/>
      <c r="I1819" s="68"/>
      <c r="J1819" s="68"/>
      <c r="K1819" s="34"/>
      <c r="L1819" s="75">
        <v>1819</v>
      </c>
      <c r="M18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19" s="70"/>
      <c r="O1819" s="77" t="s">
        <v>2367</v>
      </c>
      <c r="P1819" s="79">
        <v>44069.851134259261</v>
      </c>
      <c r="Q1819" s="77" t="s">
        <v>3216</v>
      </c>
      <c r="R1819" s="77"/>
      <c r="S1819" s="77"/>
      <c r="T1819" s="77"/>
      <c r="U1819" s="79">
        <v>44069.851134259261</v>
      </c>
      <c r="V1819" s="80" t="s">
        <v>5294</v>
      </c>
      <c r="W1819" s="77"/>
      <c r="X1819" s="77"/>
      <c r="Y1819" s="83" t="s">
        <v>7294</v>
      </c>
      <c r="Z1819" s="77"/>
    </row>
    <row r="1820" spans="1:26" x14ac:dyDescent="0.25">
      <c r="A1820" s="62" t="s">
        <v>911</v>
      </c>
      <c r="B1820" s="62" t="s">
        <v>917</v>
      </c>
      <c r="C1820" s="63"/>
      <c r="D1820" s="64"/>
      <c r="E1820" s="65"/>
      <c r="F1820" s="66"/>
      <c r="G1820" s="63"/>
      <c r="H1820" s="67"/>
      <c r="I1820" s="68"/>
      <c r="J1820" s="68"/>
      <c r="K1820" s="34"/>
      <c r="L1820" s="75">
        <v>1820</v>
      </c>
      <c r="M18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20" s="70"/>
      <c r="O1820" s="77" t="s">
        <v>2367</v>
      </c>
      <c r="P1820" s="79">
        <v>44069.851134259261</v>
      </c>
      <c r="Q1820" s="77" t="s">
        <v>3216</v>
      </c>
      <c r="R1820" s="77"/>
      <c r="S1820" s="77"/>
      <c r="T1820" s="77"/>
      <c r="U1820" s="79">
        <v>44069.851134259261</v>
      </c>
      <c r="V1820" s="80" t="s">
        <v>5294</v>
      </c>
      <c r="W1820" s="77"/>
      <c r="X1820" s="77"/>
      <c r="Y1820" s="83" t="s">
        <v>7294</v>
      </c>
      <c r="Z1820" s="77"/>
    </row>
    <row r="1821" spans="1:26" x14ac:dyDescent="0.25">
      <c r="A1821" s="62" t="s">
        <v>912</v>
      </c>
      <c r="B1821" s="62" t="s">
        <v>2295</v>
      </c>
      <c r="C1821" s="63"/>
      <c r="D1821" s="64"/>
      <c r="E1821" s="65"/>
      <c r="F1821" s="66"/>
      <c r="G1821" s="63"/>
      <c r="H1821" s="67"/>
      <c r="I1821" s="68"/>
      <c r="J1821" s="68"/>
      <c r="K1821" s="34"/>
      <c r="L1821" s="75">
        <v>1821</v>
      </c>
      <c r="M18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21" s="70"/>
      <c r="O1821" s="77" t="s">
        <v>2367</v>
      </c>
      <c r="P1821" s="79">
        <v>44069.851747685185</v>
      </c>
      <c r="Q1821" s="77" t="s">
        <v>3212</v>
      </c>
      <c r="R1821" s="77"/>
      <c r="S1821" s="77"/>
      <c r="T1821" s="77"/>
      <c r="U1821" s="79">
        <v>44069.851747685185</v>
      </c>
      <c r="V1821" s="80" t="s">
        <v>5295</v>
      </c>
      <c r="W1821" s="77"/>
      <c r="X1821" s="77"/>
      <c r="Y1821" s="83" t="s">
        <v>7295</v>
      </c>
      <c r="Z1821" s="77"/>
    </row>
    <row r="1822" spans="1:26" x14ac:dyDescent="0.25">
      <c r="A1822" s="62" t="s">
        <v>912</v>
      </c>
      <c r="B1822" s="62" t="s">
        <v>1676</v>
      </c>
      <c r="C1822" s="63"/>
      <c r="D1822" s="64"/>
      <c r="E1822" s="65"/>
      <c r="F1822" s="66"/>
      <c r="G1822" s="63"/>
      <c r="H1822" s="67"/>
      <c r="I1822" s="68"/>
      <c r="J1822" s="68"/>
      <c r="K1822" s="34"/>
      <c r="L1822" s="75">
        <v>1822</v>
      </c>
      <c r="M18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22" s="70"/>
      <c r="O1822" s="77" t="s">
        <v>2367</v>
      </c>
      <c r="P1822" s="79">
        <v>44069.851747685185</v>
      </c>
      <c r="Q1822" s="77" t="s">
        <v>3212</v>
      </c>
      <c r="R1822" s="77"/>
      <c r="S1822" s="77"/>
      <c r="T1822" s="77"/>
      <c r="U1822" s="79">
        <v>44069.851747685185</v>
      </c>
      <c r="V1822" s="80" t="s">
        <v>5295</v>
      </c>
      <c r="W1822" s="77"/>
      <c r="X1822" s="77"/>
      <c r="Y1822" s="83" t="s">
        <v>7295</v>
      </c>
      <c r="Z1822" s="77"/>
    </row>
    <row r="1823" spans="1:26" x14ac:dyDescent="0.25">
      <c r="A1823" s="62" t="s">
        <v>913</v>
      </c>
      <c r="B1823" s="62" t="s">
        <v>2295</v>
      </c>
      <c r="C1823" s="63"/>
      <c r="D1823" s="64"/>
      <c r="E1823" s="65"/>
      <c r="F1823" s="66"/>
      <c r="G1823" s="63"/>
      <c r="H1823" s="67"/>
      <c r="I1823" s="68"/>
      <c r="J1823" s="68"/>
      <c r="K1823" s="34"/>
      <c r="L1823" s="75">
        <v>1823</v>
      </c>
      <c r="M18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23" s="70"/>
      <c r="O1823" s="77" t="s">
        <v>2367</v>
      </c>
      <c r="P1823" s="79">
        <v>44069.852754629632</v>
      </c>
      <c r="Q1823" s="77" t="s">
        <v>3212</v>
      </c>
      <c r="R1823" s="77"/>
      <c r="S1823" s="77"/>
      <c r="T1823" s="77"/>
      <c r="U1823" s="79">
        <v>44069.852754629632</v>
      </c>
      <c r="V1823" s="80" t="s">
        <v>5296</v>
      </c>
      <c r="W1823" s="77"/>
      <c r="X1823" s="77"/>
      <c r="Y1823" s="83" t="s">
        <v>7296</v>
      </c>
      <c r="Z1823" s="77"/>
    </row>
    <row r="1824" spans="1:26" x14ac:dyDescent="0.25">
      <c r="A1824" s="62" t="s">
        <v>913</v>
      </c>
      <c r="B1824" s="62" t="s">
        <v>1676</v>
      </c>
      <c r="C1824" s="63"/>
      <c r="D1824" s="64"/>
      <c r="E1824" s="65"/>
      <c r="F1824" s="66"/>
      <c r="G1824" s="63"/>
      <c r="H1824" s="67"/>
      <c r="I1824" s="68"/>
      <c r="J1824" s="68"/>
      <c r="K1824" s="34"/>
      <c r="L1824" s="75">
        <v>1824</v>
      </c>
      <c r="M18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24" s="70"/>
      <c r="O1824" s="77" t="s">
        <v>2367</v>
      </c>
      <c r="P1824" s="79">
        <v>44069.852754629632</v>
      </c>
      <c r="Q1824" s="77" t="s">
        <v>3212</v>
      </c>
      <c r="R1824" s="77"/>
      <c r="S1824" s="77"/>
      <c r="T1824" s="77"/>
      <c r="U1824" s="79">
        <v>44069.852754629632</v>
      </c>
      <c r="V1824" s="80" t="s">
        <v>5296</v>
      </c>
      <c r="W1824" s="77"/>
      <c r="X1824" s="77"/>
      <c r="Y1824" s="83" t="s">
        <v>7296</v>
      </c>
      <c r="Z1824" s="77"/>
    </row>
    <row r="1825" spans="1:26" x14ac:dyDescent="0.25">
      <c r="A1825" s="62" t="s">
        <v>914</v>
      </c>
      <c r="B1825" s="62" t="s">
        <v>2295</v>
      </c>
      <c r="C1825" s="63"/>
      <c r="D1825" s="64"/>
      <c r="E1825" s="65"/>
      <c r="F1825" s="66"/>
      <c r="G1825" s="63"/>
      <c r="H1825" s="67"/>
      <c r="I1825" s="68"/>
      <c r="J1825" s="68"/>
      <c r="K1825" s="34"/>
      <c r="L1825" s="75">
        <v>1825</v>
      </c>
      <c r="M18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25" s="70"/>
      <c r="O1825" s="77" t="s">
        <v>2367</v>
      </c>
      <c r="P1825" s="79">
        <v>44069.853518518517</v>
      </c>
      <c r="Q1825" s="77" t="s">
        <v>3212</v>
      </c>
      <c r="R1825" s="77"/>
      <c r="S1825" s="77"/>
      <c r="T1825" s="77"/>
      <c r="U1825" s="79">
        <v>44069.853518518517</v>
      </c>
      <c r="V1825" s="80" t="s">
        <v>5297</v>
      </c>
      <c r="W1825" s="77"/>
      <c r="X1825" s="77"/>
      <c r="Y1825" s="83" t="s">
        <v>7297</v>
      </c>
      <c r="Z1825" s="77"/>
    </row>
    <row r="1826" spans="1:26" x14ac:dyDescent="0.25">
      <c r="A1826" s="62" t="s">
        <v>914</v>
      </c>
      <c r="B1826" s="62" t="s">
        <v>1676</v>
      </c>
      <c r="C1826" s="63"/>
      <c r="D1826" s="64"/>
      <c r="E1826" s="65"/>
      <c r="F1826" s="66"/>
      <c r="G1826" s="63"/>
      <c r="H1826" s="67"/>
      <c r="I1826" s="68"/>
      <c r="J1826" s="68"/>
      <c r="K1826" s="34"/>
      <c r="L1826" s="75">
        <v>1826</v>
      </c>
      <c r="M18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26" s="70"/>
      <c r="O1826" s="77" t="s">
        <v>2367</v>
      </c>
      <c r="P1826" s="79">
        <v>44069.853518518517</v>
      </c>
      <c r="Q1826" s="77" t="s">
        <v>3212</v>
      </c>
      <c r="R1826" s="77"/>
      <c r="S1826" s="77"/>
      <c r="T1826" s="77"/>
      <c r="U1826" s="79">
        <v>44069.853518518517</v>
      </c>
      <c r="V1826" s="80" t="s">
        <v>5297</v>
      </c>
      <c r="W1826" s="77"/>
      <c r="X1826" s="77"/>
      <c r="Y1826" s="83" t="s">
        <v>7297</v>
      </c>
      <c r="Z1826" s="77"/>
    </row>
    <row r="1827" spans="1:26" x14ac:dyDescent="0.25">
      <c r="A1827" s="62" t="s">
        <v>915</v>
      </c>
      <c r="B1827" s="62" t="s">
        <v>2295</v>
      </c>
      <c r="C1827" s="63"/>
      <c r="D1827" s="64"/>
      <c r="E1827" s="65"/>
      <c r="F1827" s="66"/>
      <c r="G1827" s="63"/>
      <c r="H1827" s="67"/>
      <c r="I1827" s="68"/>
      <c r="J1827" s="68"/>
      <c r="K1827" s="34"/>
      <c r="L1827" s="75">
        <v>1827</v>
      </c>
      <c r="M18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27" s="70"/>
      <c r="O1827" s="77" t="s">
        <v>2367</v>
      </c>
      <c r="P1827" s="79">
        <v>44069.853981481479</v>
      </c>
      <c r="Q1827" s="77" t="s">
        <v>3212</v>
      </c>
      <c r="R1827" s="77"/>
      <c r="S1827" s="77"/>
      <c r="T1827" s="77"/>
      <c r="U1827" s="79">
        <v>44069.853981481479</v>
      </c>
      <c r="V1827" s="80" t="s">
        <v>5298</v>
      </c>
      <c r="W1827" s="77"/>
      <c r="X1827" s="77"/>
      <c r="Y1827" s="83" t="s">
        <v>7298</v>
      </c>
      <c r="Z1827" s="77"/>
    </row>
    <row r="1828" spans="1:26" x14ac:dyDescent="0.25">
      <c r="A1828" s="62" t="s">
        <v>915</v>
      </c>
      <c r="B1828" s="62" t="s">
        <v>1676</v>
      </c>
      <c r="C1828" s="63"/>
      <c r="D1828" s="64"/>
      <c r="E1828" s="65"/>
      <c r="F1828" s="66"/>
      <c r="G1828" s="63"/>
      <c r="H1828" s="67"/>
      <c r="I1828" s="68"/>
      <c r="J1828" s="68"/>
      <c r="K1828" s="34"/>
      <c r="L1828" s="75">
        <v>1828</v>
      </c>
      <c r="M18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28" s="70"/>
      <c r="O1828" s="77" t="s">
        <v>2367</v>
      </c>
      <c r="P1828" s="79">
        <v>44069.853981481479</v>
      </c>
      <c r="Q1828" s="77" t="s">
        <v>3212</v>
      </c>
      <c r="R1828" s="77"/>
      <c r="S1828" s="77"/>
      <c r="T1828" s="77"/>
      <c r="U1828" s="79">
        <v>44069.853981481479</v>
      </c>
      <c r="V1828" s="80" t="s">
        <v>5298</v>
      </c>
      <c r="W1828" s="77"/>
      <c r="X1828" s="77"/>
      <c r="Y1828" s="83" t="s">
        <v>7298</v>
      </c>
      <c r="Z1828" s="77"/>
    </row>
    <row r="1829" spans="1:26" x14ac:dyDescent="0.25">
      <c r="A1829" s="62" t="s">
        <v>916</v>
      </c>
      <c r="B1829" s="62" t="s">
        <v>2296</v>
      </c>
      <c r="C1829" s="63"/>
      <c r="D1829" s="64"/>
      <c r="E1829" s="65"/>
      <c r="F1829" s="66"/>
      <c r="G1829" s="63"/>
      <c r="H1829" s="67"/>
      <c r="I1829" s="68"/>
      <c r="J1829" s="68"/>
      <c r="K1829" s="34"/>
      <c r="L1829" s="75">
        <v>1829</v>
      </c>
      <c r="M18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29" s="70"/>
      <c r="O1829" s="77" t="s">
        <v>2367</v>
      </c>
      <c r="P1829" s="79">
        <v>44069.85465277778</v>
      </c>
      <c r="Q1829" s="77" t="s">
        <v>3217</v>
      </c>
      <c r="R1829" s="80" t="s">
        <v>4127</v>
      </c>
      <c r="S1829" s="77" t="s">
        <v>4267</v>
      </c>
      <c r="T1829" s="77"/>
      <c r="U1829" s="79">
        <v>44069.85465277778</v>
      </c>
      <c r="V1829" s="80" t="s">
        <v>5299</v>
      </c>
      <c r="W1829" s="77"/>
      <c r="X1829" s="77"/>
      <c r="Y1829" s="83" t="s">
        <v>7299</v>
      </c>
      <c r="Z1829" s="83" t="s">
        <v>8652</v>
      </c>
    </row>
    <row r="1830" spans="1:26" x14ac:dyDescent="0.25">
      <c r="A1830" s="62" t="s">
        <v>916</v>
      </c>
      <c r="B1830" s="62" t="s">
        <v>2297</v>
      </c>
      <c r="C1830" s="63"/>
      <c r="D1830" s="64"/>
      <c r="E1830" s="65"/>
      <c r="F1830" s="66"/>
      <c r="G1830" s="63"/>
      <c r="H1830" s="67"/>
      <c r="I1830" s="68"/>
      <c r="J1830" s="68"/>
      <c r="K1830" s="34"/>
      <c r="L1830" s="75">
        <v>1830</v>
      </c>
      <c r="M18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30" s="70"/>
      <c r="O1830" s="77" t="s">
        <v>2366</v>
      </c>
      <c r="P1830" s="79">
        <v>44069.85465277778</v>
      </c>
      <c r="Q1830" s="77" t="s">
        <v>3217</v>
      </c>
      <c r="R1830" s="80" t="s">
        <v>4127</v>
      </c>
      <c r="S1830" s="77" t="s">
        <v>4267</v>
      </c>
      <c r="T1830" s="77"/>
      <c r="U1830" s="79">
        <v>44069.85465277778</v>
      </c>
      <c r="V1830" s="80" t="s">
        <v>5299</v>
      </c>
      <c r="W1830" s="77"/>
      <c r="X1830" s="77"/>
      <c r="Y1830" s="83" t="s">
        <v>7299</v>
      </c>
      <c r="Z1830" s="83" t="s">
        <v>8652</v>
      </c>
    </row>
    <row r="1831" spans="1:26" x14ac:dyDescent="0.25">
      <c r="A1831" s="62" t="s">
        <v>917</v>
      </c>
      <c r="B1831" s="62" t="s">
        <v>2295</v>
      </c>
      <c r="C1831" s="63"/>
      <c r="D1831" s="64"/>
      <c r="E1831" s="65"/>
      <c r="F1831" s="66"/>
      <c r="G1831" s="63"/>
      <c r="H1831" s="67"/>
      <c r="I1831" s="68"/>
      <c r="J1831" s="68"/>
      <c r="K1831" s="34"/>
      <c r="L1831" s="75">
        <v>1831</v>
      </c>
      <c r="M18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31" s="70"/>
      <c r="O1831" s="77" t="s">
        <v>2367</v>
      </c>
      <c r="P1831" s="79">
        <v>44069.85087962963</v>
      </c>
      <c r="Q1831" s="77" t="s">
        <v>3218</v>
      </c>
      <c r="R1831" s="80" t="s">
        <v>4128</v>
      </c>
      <c r="S1831" s="77" t="s">
        <v>4267</v>
      </c>
      <c r="T1831" s="77"/>
      <c r="U1831" s="79">
        <v>44069.85087962963</v>
      </c>
      <c r="V1831" s="80" t="s">
        <v>5300</v>
      </c>
      <c r="W1831" s="77"/>
      <c r="X1831" s="77"/>
      <c r="Y1831" s="83" t="s">
        <v>7300</v>
      </c>
      <c r="Z1831" s="77"/>
    </row>
    <row r="1832" spans="1:26" x14ac:dyDescent="0.25">
      <c r="A1832" s="62" t="s">
        <v>917</v>
      </c>
      <c r="B1832" s="62" t="s">
        <v>1676</v>
      </c>
      <c r="C1832" s="63"/>
      <c r="D1832" s="64"/>
      <c r="E1832" s="65"/>
      <c r="F1832" s="66"/>
      <c r="G1832" s="63"/>
      <c r="H1832" s="67"/>
      <c r="I1832" s="68"/>
      <c r="J1832" s="68"/>
      <c r="K1832" s="34"/>
      <c r="L1832" s="75">
        <v>1832</v>
      </c>
      <c r="M18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32" s="70"/>
      <c r="O1832" s="77" t="s">
        <v>2367</v>
      </c>
      <c r="P1832" s="79">
        <v>44069.85087962963</v>
      </c>
      <c r="Q1832" s="77" t="s">
        <v>3218</v>
      </c>
      <c r="R1832" s="80" t="s">
        <v>4128</v>
      </c>
      <c r="S1832" s="77" t="s">
        <v>4267</v>
      </c>
      <c r="T1832" s="77"/>
      <c r="U1832" s="79">
        <v>44069.85087962963</v>
      </c>
      <c r="V1832" s="80" t="s">
        <v>5300</v>
      </c>
      <c r="W1832" s="77"/>
      <c r="X1832" s="77"/>
      <c r="Y1832" s="83" t="s">
        <v>7300</v>
      </c>
      <c r="Z1832" s="77"/>
    </row>
    <row r="1833" spans="1:26" x14ac:dyDescent="0.25">
      <c r="A1833" s="62" t="s">
        <v>918</v>
      </c>
      <c r="B1833" s="62" t="s">
        <v>917</v>
      </c>
      <c r="C1833" s="63"/>
      <c r="D1833" s="64"/>
      <c r="E1833" s="65"/>
      <c r="F1833" s="66"/>
      <c r="G1833" s="63"/>
      <c r="H1833" s="67"/>
      <c r="I1833" s="68"/>
      <c r="J1833" s="68"/>
      <c r="K1833" s="34"/>
      <c r="L1833" s="75">
        <v>1833</v>
      </c>
      <c r="M18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33" s="70"/>
      <c r="O1833" s="77" t="s">
        <v>2367</v>
      </c>
      <c r="P1833" s="79">
        <v>44069.855092592596</v>
      </c>
      <c r="Q1833" s="77" t="s">
        <v>3216</v>
      </c>
      <c r="R1833" s="77"/>
      <c r="S1833" s="77"/>
      <c r="T1833" s="77"/>
      <c r="U1833" s="79">
        <v>44069.855092592596</v>
      </c>
      <c r="V1833" s="80" t="s">
        <v>5301</v>
      </c>
      <c r="W1833" s="77"/>
      <c r="X1833" s="77"/>
      <c r="Y1833" s="83" t="s">
        <v>7301</v>
      </c>
      <c r="Z1833" s="77"/>
    </row>
    <row r="1834" spans="1:26" x14ac:dyDescent="0.25">
      <c r="A1834" s="62" t="s">
        <v>918</v>
      </c>
      <c r="B1834" s="62" t="s">
        <v>2295</v>
      </c>
      <c r="C1834" s="63"/>
      <c r="D1834" s="64"/>
      <c r="E1834" s="65"/>
      <c r="F1834" s="66"/>
      <c r="G1834" s="63"/>
      <c r="H1834" s="67"/>
      <c r="I1834" s="68"/>
      <c r="J1834" s="68"/>
      <c r="K1834" s="34"/>
      <c r="L1834" s="75">
        <v>1834</v>
      </c>
      <c r="M18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34" s="70"/>
      <c r="O1834" s="77" t="s">
        <v>2367</v>
      </c>
      <c r="P1834" s="79">
        <v>44069.855092592596</v>
      </c>
      <c r="Q1834" s="77" t="s">
        <v>3216</v>
      </c>
      <c r="R1834" s="77"/>
      <c r="S1834" s="77"/>
      <c r="T1834" s="77"/>
      <c r="U1834" s="79">
        <v>44069.855092592596</v>
      </c>
      <c r="V1834" s="80" t="s">
        <v>5301</v>
      </c>
      <c r="W1834" s="77"/>
      <c r="X1834" s="77"/>
      <c r="Y1834" s="83" t="s">
        <v>7301</v>
      </c>
      <c r="Z1834" s="77"/>
    </row>
    <row r="1835" spans="1:26" x14ac:dyDescent="0.25">
      <c r="A1835" s="62" t="s">
        <v>918</v>
      </c>
      <c r="B1835" s="62" t="s">
        <v>1676</v>
      </c>
      <c r="C1835" s="63"/>
      <c r="D1835" s="64"/>
      <c r="E1835" s="65"/>
      <c r="F1835" s="66"/>
      <c r="G1835" s="63"/>
      <c r="H1835" s="67"/>
      <c r="I1835" s="68"/>
      <c r="J1835" s="68"/>
      <c r="K1835" s="34"/>
      <c r="L1835" s="75">
        <v>1835</v>
      </c>
      <c r="M18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35" s="70"/>
      <c r="O1835" s="77" t="s">
        <v>2367</v>
      </c>
      <c r="P1835" s="79">
        <v>44069.855092592596</v>
      </c>
      <c r="Q1835" s="77" t="s">
        <v>3216</v>
      </c>
      <c r="R1835" s="77"/>
      <c r="S1835" s="77"/>
      <c r="T1835" s="77"/>
      <c r="U1835" s="79">
        <v>44069.855092592596</v>
      </c>
      <c r="V1835" s="80" t="s">
        <v>5301</v>
      </c>
      <c r="W1835" s="77"/>
      <c r="X1835" s="77"/>
      <c r="Y1835" s="83" t="s">
        <v>7301</v>
      </c>
      <c r="Z1835" s="77"/>
    </row>
    <row r="1836" spans="1:26" x14ac:dyDescent="0.25">
      <c r="A1836" s="62" t="s">
        <v>919</v>
      </c>
      <c r="B1836" s="62" t="s">
        <v>2295</v>
      </c>
      <c r="C1836" s="63"/>
      <c r="D1836" s="64"/>
      <c r="E1836" s="65"/>
      <c r="F1836" s="66"/>
      <c r="G1836" s="63"/>
      <c r="H1836" s="67"/>
      <c r="I1836" s="68"/>
      <c r="J1836" s="68"/>
      <c r="K1836" s="34"/>
      <c r="L1836" s="75">
        <v>1836</v>
      </c>
      <c r="M18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36" s="70"/>
      <c r="O1836" s="77" t="s">
        <v>2367</v>
      </c>
      <c r="P1836" s="79">
        <v>44069.85565972222</v>
      </c>
      <c r="Q1836" s="77" t="s">
        <v>3219</v>
      </c>
      <c r="R1836" s="77"/>
      <c r="S1836" s="77"/>
      <c r="T1836" s="77"/>
      <c r="U1836" s="79">
        <v>44069.85565972222</v>
      </c>
      <c r="V1836" s="80" t="s">
        <v>5302</v>
      </c>
      <c r="W1836" s="77"/>
      <c r="X1836" s="77"/>
      <c r="Y1836" s="83" t="s">
        <v>7302</v>
      </c>
      <c r="Z1836" s="83" t="s">
        <v>8109</v>
      </c>
    </row>
    <row r="1837" spans="1:26" x14ac:dyDescent="0.25">
      <c r="A1837" s="62" t="s">
        <v>919</v>
      </c>
      <c r="B1837" s="62" t="s">
        <v>1676</v>
      </c>
      <c r="C1837" s="63"/>
      <c r="D1837" s="64"/>
      <c r="E1837" s="65"/>
      <c r="F1837" s="66"/>
      <c r="G1837" s="63"/>
      <c r="H1837" s="67"/>
      <c r="I1837" s="68"/>
      <c r="J1837" s="68"/>
      <c r="K1837" s="34"/>
      <c r="L1837" s="75">
        <v>1837</v>
      </c>
      <c r="M18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37" s="70"/>
      <c r="O1837" s="77" t="s">
        <v>2366</v>
      </c>
      <c r="P1837" s="79">
        <v>44069.85565972222</v>
      </c>
      <c r="Q1837" s="77" t="s">
        <v>3219</v>
      </c>
      <c r="R1837" s="77"/>
      <c r="S1837" s="77"/>
      <c r="T1837" s="77"/>
      <c r="U1837" s="79">
        <v>44069.85565972222</v>
      </c>
      <c r="V1837" s="80" t="s">
        <v>5302</v>
      </c>
      <c r="W1837" s="77"/>
      <c r="X1837" s="77"/>
      <c r="Y1837" s="83" t="s">
        <v>7302</v>
      </c>
      <c r="Z1837" s="83" t="s">
        <v>8109</v>
      </c>
    </row>
    <row r="1838" spans="1:26" x14ac:dyDescent="0.25">
      <c r="A1838" s="62" t="s">
        <v>920</v>
      </c>
      <c r="B1838" s="62" t="s">
        <v>2295</v>
      </c>
      <c r="C1838" s="63"/>
      <c r="D1838" s="64"/>
      <c r="E1838" s="65"/>
      <c r="F1838" s="66"/>
      <c r="G1838" s="63"/>
      <c r="H1838" s="67"/>
      <c r="I1838" s="68"/>
      <c r="J1838" s="68"/>
      <c r="K1838" s="34"/>
      <c r="L1838" s="75">
        <v>1838</v>
      </c>
      <c r="M18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38" s="70"/>
      <c r="O1838" s="77" t="s">
        <v>2367</v>
      </c>
      <c r="P1838" s="79">
        <v>44069.857152777775</v>
      </c>
      <c r="Q1838" s="77" t="s">
        <v>3212</v>
      </c>
      <c r="R1838" s="77"/>
      <c r="S1838" s="77"/>
      <c r="T1838" s="77"/>
      <c r="U1838" s="79">
        <v>44069.857152777775</v>
      </c>
      <c r="V1838" s="80" t="s">
        <v>5303</v>
      </c>
      <c r="W1838" s="77"/>
      <c r="X1838" s="77"/>
      <c r="Y1838" s="83" t="s">
        <v>7303</v>
      </c>
      <c r="Z1838" s="77"/>
    </row>
    <row r="1839" spans="1:26" x14ac:dyDescent="0.25">
      <c r="A1839" s="62" t="s">
        <v>920</v>
      </c>
      <c r="B1839" s="62" t="s">
        <v>1676</v>
      </c>
      <c r="C1839" s="63"/>
      <c r="D1839" s="64"/>
      <c r="E1839" s="65"/>
      <c r="F1839" s="66"/>
      <c r="G1839" s="63"/>
      <c r="H1839" s="67"/>
      <c r="I1839" s="68"/>
      <c r="J1839" s="68"/>
      <c r="K1839" s="34"/>
      <c r="L1839" s="75">
        <v>1839</v>
      </c>
      <c r="M18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39" s="70"/>
      <c r="O1839" s="77" t="s">
        <v>2367</v>
      </c>
      <c r="P1839" s="79">
        <v>44069.857152777775</v>
      </c>
      <c r="Q1839" s="77" t="s">
        <v>3212</v>
      </c>
      <c r="R1839" s="77"/>
      <c r="S1839" s="77"/>
      <c r="T1839" s="77"/>
      <c r="U1839" s="79">
        <v>44069.857152777775</v>
      </c>
      <c r="V1839" s="80" t="s">
        <v>5303</v>
      </c>
      <c r="W1839" s="77"/>
      <c r="X1839" s="77"/>
      <c r="Y1839" s="83" t="s">
        <v>7303</v>
      </c>
      <c r="Z1839" s="77"/>
    </row>
    <row r="1840" spans="1:26" x14ac:dyDescent="0.25">
      <c r="A1840" s="62" t="s">
        <v>921</v>
      </c>
      <c r="B1840" s="62" t="s">
        <v>2295</v>
      </c>
      <c r="C1840" s="63"/>
      <c r="D1840" s="64"/>
      <c r="E1840" s="65"/>
      <c r="F1840" s="66"/>
      <c r="G1840" s="63"/>
      <c r="H1840" s="67"/>
      <c r="I1840" s="68"/>
      <c r="J1840" s="68"/>
      <c r="K1840" s="34"/>
      <c r="L1840" s="75">
        <v>1840</v>
      </c>
      <c r="M18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40" s="70"/>
      <c r="O1840" s="77" t="s">
        <v>2366</v>
      </c>
      <c r="P1840" s="79">
        <v>44069.857824074075</v>
      </c>
      <c r="Q1840" s="77" t="s">
        <v>3220</v>
      </c>
      <c r="R1840" s="80" t="s">
        <v>4129</v>
      </c>
      <c r="S1840" s="77" t="s">
        <v>4267</v>
      </c>
      <c r="T1840" s="77"/>
      <c r="U1840" s="79">
        <v>44069.857824074075</v>
      </c>
      <c r="V1840" s="80" t="s">
        <v>5304</v>
      </c>
      <c r="W1840" s="77"/>
      <c r="X1840" s="77"/>
      <c r="Y1840" s="83" t="s">
        <v>7304</v>
      </c>
      <c r="Z1840" s="83" t="s">
        <v>8653</v>
      </c>
    </row>
    <row r="1841" spans="1:26" x14ac:dyDescent="0.25">
      <c r="A1841" s="62" t="s">
        <v>922</v>
      </c>
      <c r="B1841" s="62" t="s">
        <v>2295</v>
      </c>
      <c r="C1841" s="63"/>
      <c r="D1841" s="64"/>
      <c r="E1841" s="65"/>
      <c r="F1841" s="66"/>
      <c r="G1841" s="63"/>
      <c r="H1841" s="67"/>
      <c r="I1841" s="68"/>
      <c r="J1841" s="68"/>
      <c r="K1841" s="34"/>
      <c r="L1841" s="75">
        <v>1841</v>
      </c>
      <c r="M18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41" s="70"/>
      <c r="O1841" s="77" t="s">
        <v>2367</v>
      </c>
      <c r="P1841" s="79">
        <v>44069.858854166669</v>
      </c>
      <c r="Q1841" s="77" t="s">
        <v>3212</v>
      </c>
      <c r="R1841" s="77"/>
      <c r="S1841" s="77"/>
      <c r="T1841" s="77"/>
      <c r="U1841" s="79">
        <v>44069.858854166669</v>
      </c>
      <c r="V1841" s="80" t="s">
        <v>5305</v>
      </c>
      <c r="W1841" s="77"/>
      <c r="X1841" s="77"/>
      <c r="Y1841" s="83" t="s">
        <v>7305</v>
      </c>
      <c r="Z1841" s="77"/>
    </row>
    <row r="1842" spans="1:26" x14ac:dyDescent="0.25">
      <c r="A1842" s="62" t="s">
        <v>922</v>
      </c>
      <c r="B1842" s="62" t="s">
        <v>1676</v>
      </c>
      <c r="C1842" s="63"/>
      <c r="D1842" s="64"/>
      <c r="E1842" s="65"/>
      <c r="F1842" s="66"/>
      <c r="G1842" s="63"/>
      <c r="H1842" s="67"/>
      <c r="I1842" s="68"/>
      <c r="J1842" s="68"/>
      <c r="K1842" s="34"/>
      <c r="L1842" s="75">
        <v>1842</v>
      </c>
      <c r="M18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42" s="70"/>
      <c r="O1842" s="77" t="s">
        <v>2367</v>
      </c>
      <c r="P1842" s="79">
        <v>44069.858854166669</v>
      </c>
      <c r="Q1842" s="77" t="s">
        <v>3212</v>
      </c>
      <c r="R1842" s="77"/>
      <c r="S1842" s="77"/>
      <c r="T1842" s="77"/>
      <c r="U1842" s="79">
        <v>44069.858854166669</v>
      </c>
      <c r="V1842" s="80" t="s">
        <v>5305</v>
      </c>
      <c r="W1842" s="77"/>
      <c r="X1842" s="77"/>
      <c r="Y1842" s="83" t="s">
        <v>7305</v>
      </c>
      <c r="Z1842" s="77"/>
    </row>
    <row r="1843" spans="1:26" x14ac:dyDescent="0.25">
      <c r="A1843" s="62" t="s">
        <v>923</v>
      </c>
      <c r="B1843" s="62" t="s">
        <v>2295</v>
      </c>
      <c r="C1843" s="63"/>
      <c r="D1843" s="64"/>
      <c r="E1843" s="65"/>
      <c r="F1843" s="66"/>
      <c r="G1843" s="63"/>
      <c r="H1843" s="67"/>
      <c r="I1843" s="68"/>
      <c r="J1843" s="68"/>
      <c r="K1843" s="34"/>
      <c r="L1843" s="75">
        <v>1843</v>
      </c>
      <c r="M18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43" s="70"/>
      <c r="O1843" s="77" t="s">
        <v>2367</v>
      </c>
      <c r="P1843" s="79">
        <v>44069.858877314815</v>
      </c>
      <c r="Q1843" s="77" t="s">
        <v>3212</v>
      </c>
      <c r="R1843" s="77"/>
      <c r="S1843" s="77"/>
      <c r="T1843" s="77"/>
      <c r="U1843" s="79">
        <v>44069.858877314815</v>
      </c>
      <c r="V1843" s="80" t="s">
        <v>5306</v>
      </c>
      <c r="W1843" s="77"/>
      <c r="X1843" s="77"/>
      <c r="Y1843" s="83" t="s">
        <v>7306</v>
      </c>
      <c r="Z1843" s="77"/>
    </row>
    <row r="1844" spans="1:26" x14ac:dyDescent="0.25">
      <c r="A1844" s="62" t="s">
        <v>923</v>
      </c>
      <c r="B1844" s="62" t="s">
        <v>1676</v>
      </c>
      <c r="C1844" s="63"/>
      <c r="D1844" s="64"/>
      <c r="E1844" s="65"/>
      <c r="F1844" s="66"/>
      <c r="G1844" s="63"/>
      <c r="H1844" s="67"/>
      <c r="I1844" s="68"/>
      <c r="J1844" s="68"/>
      <c r="K1844" s="34"/>
      <c r="L1844" s="75">
        <v>1844</v>
      </c>
      <c r="M18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44" s="70"/>
      <c r="O1844" s="77" t="s">
        <v>2367</v>
      </c>
      <c r="P1844" s="79">
        <v>44069.858877314815</v>
      </c>
      <c r="Q1844" s="77" t="s">
        <v>3212</v>
      </c>
      <c r="R1844" s="77"/>
      <c r="S1844" s="77"/>
      <c r="T1844" s="77"/>
      <c r="U1844" s="79">
        <v>44069.858877314815</v>
      </c>
      <c r="V1844" s="80" t="s">
        <v>5306</v>
      </c>
      <c r="W1844" s="77"/>
      <c r="X1844" s="77"/>
      <c r="Y1844" s="83" t="s">
        <v>7306</v>
      </c>
      <c r="Z1844" s="77"/>
    </row>
    <row r="1845" spans="1:26" x14ac:dyDescent="0.25">
      <c r="A1845" s="62" t="s">
        <v>924</v>
      </c>
      <c r="B1845" s="62" t="s">
        <v>2298</v>
      </c>
      <c r="C1845" s="63"/>
      <c r="D1845" s="64"/>
      <c r="E1845" s="65"/>
      <c r="F1845" s="66"/>
      <c r="G1845" s="63"/>
      <c r="H1845" s="67"/>
      <c r="I1845" s="68"/>
      <c r="J1845" s="68"/>
      <c r="K1845" s="34"/>
      <c r="L1845" s="75">
        <v>1845</v>
      </c>
      <c r="M18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45" s="70"/>
      <c r="O1845" s="77" t="s">
        <v>2367</v>
      </c>
      <c r="P1845" s="79">
        <v>44069.667708333334</v>
      </c>
      <c r="Q1845" s="77" t="s">
        <v>3221</v>
      </c>
      <c r="R1845" s="77"/>
      <c r="S1845" s="77"/>
      <c r="T1845" s="77"/>
      <c r="U1845" s="79">
        <v>44069.667708333334</v>
      </c>
      <c r="V1845" s="80" t="s">
        <v>5307</v>
      </c>
      <c r="W1845" s="77"/>
      <c r="X1845" s="77"/>
      <c r="Y1845" s="83" t="s">
        <v>7307</v>
      </c>
      <c r="Z1845" s="83" t="s">
        <v>8654</v>
      </c>
    </row>
    <row r="1846" spans="1:26" x14ac:dyDescent="0.25">
      <c r="A1846" s="62" t="s">
        <v>924</v>
      </c>
      <c r="B1846" s="62" t="s">
        <v>2299</v>
      </c>
      <c r="C1846" s="63"/>
      <c r="D1846" s="64"/>
      <c r="E1846" s="65"/>
      <c r="F1846" s="66"/>
      <c r="G1846" s="63"/>
      <c r="H1846" s="67"/>
      <c r="I1846" s="68"/>
      <c r="J1846" s="68"/>
      <c r="K1846" s="34"/>
      <c r="L1846" s="75">
        <v>1846</v>
      </c>
      <c r="M18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46" s="70"/>
      <c r="O1846" s="77" t="s">
        <v>2366</v>
      </c>
      <c r="P1846" s="79">
        <v>44069.667708333334</v>
      </c>
      <c r="Q1846" s="77" t="s">
        <v>3221</v>
      </c>
      <c r="R1846" s="77"/>
      <c r="S1846" s="77"/>
      <c r="T1846" s="77"/>
      <c r="U1846" s="79">
        <v>44069.667708333334</v>
      </c>
      <c r="V1846" s="80" t="s">
        <v>5307</v>
      </c>
      <c r="W1846" s="77"/>
      <c r="X1846" s="77"/>
      <c r="Y1846" s="83" t="s">
        <v>7307</v>
      </c>
      <c r="Z1846" s="83" t="s">
        <v>8654</v>
      </c>
    </row>
    <row r="1847" spans="1:26" x14ac:dyDescent="0.25">
      <c r="A1847" s="62" t="s">
        <v>924</v>
      </c>
      <c r="B1847" s="62" t="s">
        <v>2300</v>
      </c>
      <c r="C1847" s="63"/>
      <c r="D1847" s="64"/>
      <c r="E1847" s="65"/>
      <c r="F1847" s="66"/>
      <c r="G1847" s="63"/>
      <c r="H1847" s="67"/>
      <c r="I1847" s="68"/>
      <c r="J1847" s="68"/>
      <c r="K1847" s="34"/>
      <c r="L1847" s="75">
        <v>1847</v>
      </c>
      <c r="M18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47" s="70"/>
      <c r="O1847" s="77" t="s">
        <v>2366</v>
      </c>
      <c r="P1847" s="79">
        <v>44069.859814814816</v>
      </c>
      <c r="Q1847" s="77" t="s">
        <v>3222</v>
      </c>
      <c r="R1847" s="80" t="s">
        <v>4130</v>
      </c>
      <c r="S1847" s="77" t="s">
        <v>4267</v>
      </c>
      <c r="T1847" s="77"/>
      <c r="U1847" s="79">
        <v>44069.859814814816</v>
      </c>
      <c r="V1847" s="80" t="s">
        <v>5308</v>
      </c>
      <c r="W1847" s="77"/>
      <c r="X1847" s="77"/>
      <c r="Y1847" s="83" t="s">
        <v>7308</v>
      </c>
      <c r="Z1847" s="83" t="s">
        <v>8655</v>
      </c>
    </row>
    <row r="1848" spans="1:26" x14ac:dyDescent="0.25">
      <c r="A1848" s="62" t="s">
        <v>925</v>
      </c>
      <c r="B1848" s="62" t="s">
        <v>966</v>
      </c>
      <c r="C1848" s="63"/>
      <c r="D1848" s="64"/>
      <c r="E1848" s="65"/>
      <c r="F1848" s="66"/>
      <c r="G1848" s="63"/>
      <c r="H1848" s="67"/>
      <c r="I1848" s="68"/>
      <c r="J1848" s="68"/>
      <c r="K1848" s="34"/>
      <c r="L1848" s="75">
        <v>1848</v>
      </c>
      <c r="M18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48" s="70"/>
      <c r="O1848" s="77" t="s">
        <v>2366</v>
      </c>
      <c r="P1848" s="79">
        <v>44069.859872685185</v>
      </c>
      <c r="Q1848" s="77" t="s">
        <v>3223</v>
      </c>
      <c r="R1848" s="80" t="s">
        <v>4131</v>
      </c>
      <c r="S1848" s="77" t="s">
        <v>4267</v>
      </c>
      <c r="T1848" s="77"/>
      <c r="U1848" s="79">
        <v>44069.859872685185</v>
      </c>
      <c r="V1848" s="80" t="s">
        <v>5309</v>
      </c>
      <c r="W1848" s="77"/>
      <c r="X1848" s="77"/>
      <c r="Y1848" s="83" t="s">
        <v>7309</v>
      </c>
      <c r="Z1848" s="83" t="s">
        <v>7361</v>
      </c>
    </row>
    <row r="1849" spans="1:26" x14ac:dyDescent="0.25">
      <c r="A1849" s="62" t="s">
        <v>926</v>
      </c>
      <c r="B1849" s="62" t="s">
        <v>2295</v>
      </c>
      <c r="C1849" s="63"/>
      <c r="D1849" s="64"/>
      <c r="E1849" s="65"/>
      <c r="F1849" s="66"/>
      <c r="G1849" s="63"/>
      <c r="H1849" s="67"/>
      <c r="I1849" s="68"/>
      <c r="J1849" s="68"/>
      <c r="K1849" s="34"/>
      <c r="L1849" s="75">
        <v>1849</v>
      </c>
      <c r="M18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49" s="70"/>
      <c r="O1849" s="77" t="s">
        <v>2366</v>
      </c>
      <c r="P1849" s="79">
        <v>44069.859224537038</v>
      </c>
      <c r="Q1849" s="77" t="s">
        <v>3224</v>
      </c>
      <c r="R1849" s="80" t="s">
        <v>4132</v>
      </c>
      <c r="S1849" s="77" t="s">
        <v>4267</v>
      </c>
      <c r="T1849" s="77"/>
      <c r="U1849" s="79">
        <v>44069.859224537038</v>
      </c>
      <c r="V1849" s="80" t="s">
        <v>5310</v>
      </c>
      <c r="W1849" s="77"/>
      <c r="X1849" s="77"/>
      <c r="Y1849" s="83" t="s">
        <v>7310</v>
      </c>
      <c r="Z1849" s="83" t="s">
        <v>8653</v>
      </c>
    </row>
    <row r="1850" spans="1:26" x14ac:dyDescent="0.25">
      <c r="A1850" s="62" t="s">
        <v>926</v>
      </c>
      <c r="B1850" s="62" t="s">
        <v>2295</v>
      </c>
      <c r="C1850" s="63"/>
      <c r="D1850" s="64"/>
      <c r="E1850" s="65"/>
      <c r="F1850" s="66"/>
      <c r="G1850" s="63"/>
      <c r="H1850" s="67"/>
      <c r="I1850" s="68"/>
      <c r="J1850" s="68"/>
      <c r="K1850" s="34"/>
      <c r="L1850" s="75">
        <v>1850</v>
      </c>
      <c r="M18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50" s="70"/>
      <c r="O1850" s="77" t="s">
        <v>2366</v>
      </c>
      <c r="P1850" s="79">
        <v>44069.859305555554</v>
      </c>
      <c r="Q1850" s="77" t="s">
        <v>3225</v>
      </c>
      <c r="R1850" s="80" t="s">
        <v>4133</v>
      </c>
      <c r="S1850" s="77" t="s">
        <v>4267</v>
      </c>
      <c r="T1850" s="77"/>
      <c r="U1850" s="79">
        <v>44069.859305555554</v>
      </c>
      <c r="V1850" s="80" t="s">
        <v>5311</v>
      </c>
      <c r="W1850" s="77"/>
      <c r="X1850" s="77"/>
      <c r="Y1850" s="83" t="s">
        <v>7311</v>
      </c>
      <c r="Z1850" s="83" t="s">
        <v>8651</v>
      </c>
    </row>
    <row r="1851" spans="1:26" x14ac:dyDescent="0.25">
      <c r="A1851" s="62" t="s">
        <v>926</v>
      </c>
      <c r="B1851" s="62" t="s">
        <v>2301</v>
      </c>
      <c r="C1851" s="63"/>
      <c r="D1851" s="64"/>
      <c r="E1851" s="65"/>
      <c r="F1851" s="66"/>
      <c r="G1851" s="63"/>
      <c r="H1851" s="67"/>
      <c r="I1851" s="68"/>
      <c r="J1851" s="68"/>
      <c r="K1851" s="34"/>
      <c r="L1851" s="75">
        <v>1851</v>
      </c>
      <c r="M18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51" s="70"/>
      <c r="O1851" s="77" t="s">
        <v>2366</v>
      </c>
      <c r="P1851" s="79">
        <v>44069.859548611108</v>
      </c>
      <c r="Q1851" s="77" t="s">
        <v>3226</v>
      </c>
      <c r="R1851" s="80" t="s">
        <v>4134</v>
      </c>
      <c r="S1851" s="77" t="s">
        <v>4267</v>
      </c>
      <c r="T1851" s="77"/>
      <c r="U1851" s="79">
        <v>44069.859548611108</v>
      </c>
      <c r="V1851" s="80" t="s">
        <v>5312</v>
      </c>
      <c r="W1851" s="77"/>
      <c r="X1851" s="77"/>
      <c r="Y1851" s="83" t="s">
        <v>7312</v>
      </c>
      <c r="Z1851" s="83" t="s">
        <v>8656</v>
      </c>
    </row>
    <row r="1852" spans="1:26" x14ac:dyDescent="0.25">
      <c r="A1852" s="62" t="s">
        <v>926</v>
      </c>
      <c r="B1852" s="62" t="s">
        <v>2302</v>
      </c>
      <c r="C1852" s="63"/>
      <c r="D1852" s="64"/>
      <c r="E1852" s="65"/>
      <c r="F1852" s="66"/>
      <c r="G1852" s="63"/>
      <c r="H1852" s="67"/>
      <c r="I1852" s="68"/>
      <c r="J1852" s="68"/>
      <c r="K1852" s="34"/>
      <c r="L1852" s="75">
        <v>1852</v>
      </c>
      <c r="M18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52" s="70"/>
      <c r="O1852" s="77" t="s">
        <v>2367</v>
      </c>
      <c r="P1852" s="79">
        <v>44069.859629629631</v>
      </c>
      <c r="Q1852" s="77" t="s">
        <v>3227</v>
      </c>
      <c r="R1852" s="80" t="s">
        <v>4135</v>
      </c>
      <c r="S1852" s="77" t="s">
        <v>4267</v>
      </c>
      <c r="T1852" s="77"/>
      <c r="U1852" s="79">
        <v>44069.859629629631</v>
      </c>
      <c r="V1852" s="80" t="s">
        <v>5313</v>
      </c>
      <c r="W1852" s="77"/>
      <c r="X1852" s="77"/>
      <c r="Y1852" s="83" t="s">
        <v>7313</v>
      </c>
      <c r="Z1852" s="83" t="s">
        <v>8657</v>
      </c>
    </row>
    <row r="1853" spans="1:26" x14ac:dyDescent="0.25">
      <c r="A1853" s="62" t="s">
        <v>926</v>
      </c>
      <c r="B1853" s="62" t="s">
        <v>1843</v>
      </c>
      <c r="C1853" s="63"/>
      <c r="D1853" s="64"/>
      <c r="E1853" s="65"/>
      <c r="F1853" s="66"/>
      <c r="G1853" s="63"/>
      <c r="H1853" s="67"/>
      <c r="I1853" s="68"/>
      <c r="J1853" s="68"/>
      <c r="K1853" s="34"/>
      <c r="L1853" s="75">
        <v>1853</v>
      </c>
      <c r="M18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53" s="70"/>
      <c r="O1853" s="77" t="s">
        <v>2366</v>
      </c>
      <c r="P1853" s="79">
        <v>44069.859629629631</v>
      </c>
      <c r="Q1853" s="77" t="s">
        <v>3227</v>
      </c>
      <c r="R1853" s="80" t="s">
        <v>4135</v>
      </c>
      <c r="S1853" s="77" t="s">
        <v>4267</v>
      </c>
      <c r="T1853" s="77"/>
      <c r="U1853" s="79">
        <v>44069.859629629631</v>
      </c>
      <c r="V1853" s="80" t="s">
        <v>5313</v>
      </c>
      <c r="W1853" s="77"/>
      <c r="X1853" s="77"/>
      <c r="Y1853" s="83" t="s">
        <v>7313</v>
      </c>
      <c r="Z1853" s="83" t="s">
        <v>8657</v>
      </c>
    </row>
    <row r="1854" spans="1:26" x14ac:dyDescent="0.25">
      <c r="A1854" s="62" t="s">
        <v>926</v>
      </c>
      <c r="B1854" s="62" t="s">
        <v>926</v>
      </c>
      <c r="C1854" s="63"/>
      <c r="D1854" s="64"/>
      <c r="E1854" s="65"/>
      <c r="F1854" s="66"/>
      <c r="G1854" s="63"/>
      <c r="H1854" s="67"/>
      <c r="I1854" s="68"/>
      <c r="J1854" s="68"/>
      <c r="K1854" s="34"/>
      <c r="L1854" s="75">
        <v>1854</v>
      </c>
      <c r="M18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54" s="70"/>
      <c r="O1854" s="77" t="s">
        <v>178</v>
      </c>
      <c r="P1854" s="79">
        <v>44069.860671296294</v>
      </c>
      <c r="Q1854" s="77" t="s">
        <v>3228</v>
      </c>
      <c r="R1854" s="80" t="s">
        <v>4136</v>
      </c>
      <c r="S1854" s="77" t="s">
        <v>4267</v>
      </c>
      <c r="T1854" s="77"/>
      <c r="U1854" s="79">
        <v>44069.860671296294</v>
      </c>
      <c r="V1854" s="80" t="s">
        <v>5314</v>
      </c>
      <c r="W1854" s="77"/>
      <c r="X1854" s="77"/>
      <c r="Y1854" s="83" t="s">
        <v>7314</v>
      </c>
      <c r="Z1854" s="77"/>
    </row>
    <row r="1855" spans="1:26" x14ac:dyDescent="0.25">
      <c r="A1855" s="62" t="s">
        <v>927</v>
      </c>
      <c r="B1855" s="62" t="s">
        <v>927</v>
      </c>
      <c r="C1855" s="63"/>
      <c r="D1855" s="64"/>
      <c r="E1855" s="65"/>
      <c r="F1855" s="66"/>
      <c r="G1855" s="63"/>
      <c r="H1855" s="67"/>
      <c r="I1855" s="68"/>
      <c r="J1855" s="68"/>
      <c r="K1855" s="34"/>
      <c r="L1855" s="75">
        <v>1855</v>
      </c>
      <c r="M18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55" s="70"/>
      <c r="O1855" s="77" t="s">
        <v>178</v>
      </c>
      <c r="P1855" s="79">
        <v>44069.860937500001</v>
      </c>
      <c r="Q1855" s="77" t="s">
        <v>3229</v>
      </c>
      <c r="R1855" s="80" t="s">
        <v>4137</v>
      </c>
      <c r="S1855" s="77" t="s">
        <v>4267</v>
      </c>
      <c r="T1855" s="77"/>
      <c r="U1855" s="79">
        <v>44069.860937500001</v>
      </c>
      <c r="V1855" s="80" t="s">
        <v>5315</v>
      </c>
      <c r="W1855" s="77"/>
      <c r="X1855" s="77"/>
      <c r="Y1855" s="83" t="s">
        <v>7315</v>
      </c>
      <c r="Z1855" s="77"/>
    </row>
    <row r="1856" spans="1:26" x14ac:dyDescent="0.25">
      <c r="A1856" s="62" t="s">
        <v>928</v>
      </c>
      <c r="B1856" s="62" t="s">
        <v>2295</v>
      </c>
      <c r="C1856" s="63"/>
      <c r="D1856" s="64"/>
      <c r="E1856" s="65"/>
      <c r="F1856" s="66"/>
      <c r="G1856" s="63"/>
      <c r="H1856" s="67"/>
      <c r="I1856" s="68"/>
      <c r="J1856" s="68"/>
      <c r="K1856" s="34"/>
      <c r="L1856" s="75">
        <v>1856</v>
      </c>
      <c r="M18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56" s="70"/>
      <c r="O1856" s="77" t="s">
        <v>2367</v>
      </c>
      <c r="P1856" s="79">
        <v>44069.862349537034</v>
      </c>
      <c r="Q1856" s="77" t="s">
        <v>3212</v>
      </c>
      <c r="R1856" s="77"/>
      <c r="S1856" s="77"/>
      <c r="T1856" s="77"/>
      <c r="U1856" s="79">
        <v>44069.862349537034</v>
      </c>
      <c r="V1856" s="80" t="s">
        <v>5316</v>
      </c>
      <c r="W1856" s="77"/>
      <c r="X1856" s="77"/>
      <c r="Y1856" s="83" t="s">
        <v>7316</v>
      </c>
      <c r="Z1856" s="77"/>
    </row>
    <row r="1857" spans="1:26" x14ac:dyDescent="0.25">
      <c r="A1857" s="62" t="s">
        <v>928</v>
      </c>
      <c r="B1857" s="62" t="s">
        <v>1676</v>
      </c>
      <c r="C1857" s="63"/>
      <c r="D1857" s="64"/>
      <c r="E1857" s="65"/>
      <c r="F1857" s="66"/>
      <c r="G1857" s="63"/>
      <c r="H1857" s="67"/>
      <c r="I1857" s="68"/>
      <c r="J1857" s="68"/>
      <c r="K1857" s="34"/>
      <c r="L1857" s="75">
        <v>1857</v>
      </c>
      <c r="M18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57" s="70"/>
      <c r="O1857" s="77" t="s">
        <v>2367</v>
      </c>
      <c r="P1857" s="79">
        <v>44069.862349537034</v>
      </c>
      <c r="Q1857" s="77" t="s">
        <v>3212</v>
      </c>
      <c r="R1857" s="77"/>
      <c r="S1857" s="77"/>
      <c r="T1857" s="77"/>
      <c r="U1857" s="79">
        <v>44069.862349537034</v>
      </c>
      <c r="V1857" s="80" t="s">
        <v>5316</v>
      </c>
      <c r="W1857" s="77"/>
      <c r="X1857" s="77"/>
      <c r="Y1857" s="83" t="s">
        <v>7316</v>
      </c>
      <c r="Z1857" s="77"/>
    </row>
    <row r="1858" spans="1:26" x14ac:dyDescent="0.25">
      <c r="A1858" s="62" t="s">
        <v>929</v>
      </c>
      <c r="B1858" s="62" t="s">
        <v>2295</v>
      </c>
      <c r="C1858" s="63"/>
      <c r="D1858" s="64"/>
      <c r="E1858" s="65"/>
      <c r="F1858" s="66"/>
      <c r="G1858" s="63"/>
      <c r="H1858" s="67"/>
      <c r="I1858" s="68"/>
      <c r="J1858" s="68"/>
      <c r="K1858" s="34"/>
      <c r="L1858" s="75">
        <v>1858</v>
      </c>
      <c r="M18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58" s="70"/>
      <c r="O1858" s="77" t="s">
        <v>2367</v>
      </c>
      <c r="P1858" s="79">
        <v>44069.86273148148</v>
      </c>
      <c r="Q1858" s="77" t="s">
        <v>3212</v>
      </c>
      <c r="R1858" s="77"/>
      <c r="S1858" s="77"/>
      <c r="T1858" s="77"/>
      <c r="U1858" s="79">
        <v>44069.86273148148</v>
      </c>
      <c r="V1858" s="80" t="s">
        <v>5317</v>
      </c>
      <c r="W1858" s="77"/>
      <c r="X1858" s="77"/>
      <c r="Y1858" s="83" t="s">
        <v>7317</v>
      </c>
      <c r="Z1858" s="77"/>
    </row>
    <row r="1859" spans="1:26" x14ac:dyDescent="0.25">
      <c r="A1859" s="62" t="s">
        <v>929</v>
      </c>
      <c r="B1859" s="62" t="s">
        <v>1676</v>
      </c>
      <c r="C1859" s="63"/>
      <c r="D1859" s="64"/>
      <c r="E1859" s="65"/>
      <c r="F1859" s="66"/>
      <c r="G1859" s="63"/>
      <c r="H1859" s="67"/>
      <c r="I1859" s="68"/>
      <c r="J1859" s="68"/>
      <c r="K1859" s="34"/>
      <c r="L1859" s="75">
        <v>1859</v>
      </c>
      <c r="M18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59" s="70"/>
      <c r="O1859" s="77" t="s">
        <v>2367</v>
      </c>
      <c r="P1859" s="79">
        <v>44069.86273148148</v>
      </c>
      <c r="Q1859" s="77" t="s">
        <v>3212</v>
      </c>
      <c r="R1859" s="77"/>
      <c r="S1859" s="77"/>
      <c r="T1859" s="77"/>
      <c r="U1859" s="79">
        <v>44069.86273148148</v>
      </c>
      <c r="V1859" s="80" t="s">
        <v>5317</v>
      </c>
      <c r="W1859" s="77"/>
      <c r="X1859" s="77"/>
      <c r="Y1859" s="83" t="s">
        <v>7317</v>
      </c>
      <c r="Z1859" s="77"/>
    </row>
    <row r="1860" spans="1:26" x14ac:dyDescent="0.25">
      <c r="A1860" s="62" t="s">
        <v>930</v>
      </c>
      <c r="B1860" s="62" t="s">
        <v>931</v>
      </c>
      <c r="C1860" s="63"/>
      <c r="D1860" s="64"/>
      <c r="E1860" s="65"/>
      <c r="F1860" s="66"/>
      <c r="G1860" s="63"/>
      <c r="H1860" s="67"/>
      <c r="I1860" s="68"/>
      <c r="J1860" s="68"/>
      <c r="K1860" s="34"/>
      <c r="L1860" s="75">
        <v>1860</v>
      </c>
      <c r="M18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60" s="70"/>
      <c r="O1860" s="77" t="s">
        <v>2367</v>
      </c>
      <c r="P1860" s="79">
        <v>44069.86314814815</v>
      </c>
      <c r="Q1860" s="77" t="s">
        <v>3230</v>
      </c>
      <c r="R1860" s="77"/>
      <c r="S1860" s="77"/>
      <c r="T1860" s="77"/>
      <c r="U1860" s="79">
        <v>44069.86314814815</v>
      </c>
      <c r="V1860" s="80" t="s">
        <v>5318</v>
      </c>
      <c r="W1860" s="77"/>
      <c r="X1860" s="77"/>
      <c r="Y1860" s="83" t="s">
        <v>7318</v>
      </c>
      <c r="Z1860" s="77"/>
    </row>
    <row r="1861" spans="1:26" x14ac:dyDescent="0.25">
      <c r="A1861" s="62" t="s">
        <v>931</v>
      </c>
      <c r="B1861" s="62" t="s">
        <v>931</v>
      </c>
      <c r="C1861" s="63"/>
      <c r="D1861" s="64"/>
      <c r="E1861" s="65"/>
      <c r="F1861" s="66"/>
      <c r="G1861" s="63"/>
      <c r="H1861" s="67"/>
      <c r="I1861" s="68"/>
      <c r="J1861" s="68"/>
      <c r="K1861" s="34"/>
      <c r="L1861" s="75">
        <v>1861</v>
      </c>
      <c r="M18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61" s="70"/>
      <c r="O1861" s="77" t="s">
        <v>178</v>
      </c>
      <c r="P1861" s="79">
        <v>44069.861840277779</v>
      </c>
      <c r="Q1861" s="77" t="s">
        <v>3231</v>
      </c>
      <c r="R1861" s="80" t="s">
        <v>4138</v>
      </c>
      <c r="S1861" s="77" t="s">
        <v>4267</v>
      </c>
      <c r="T1861" s="77"/>
      <c r="U1861" s="79">
        <v>44069.861840277779</v>
      </c>
      <c r="V1861" s="80" t="s">
        <v>5319</v>
      </c>
      <c r="W1861" s="77"/>
      <c r="X1861" s="77"/>
      <c r="Y1861" s="83" t="s">
        <v>7319</v>
      </c>
      <c r="Z1861" s="77"/>
    </row>
    <row r="1862" spans="1:26" x14ac:dyDescent="0.25">
      <c r="A1862" s="62" t="s">
        <v>932</v>
      </c>
      <c r="B1862" s="62" t="s">
        <v>931</v>
      </c>
      <c r="C1862" s="63"/>
      <c r="D1862" s="64"/>
      <c r="E1862" s="65"/>
      <c r="F1862" s="66"/>
      <c r="G1862" s="63"/>
      <c r="H1862" s="67"/>
      <c r="I1862" s="68"/>
      <c r="J1862" s="68"/>
      <c r="K1862" s="34"/>
      <c r="L1862" s="75">
        <v>1862</v>
      </c>
      <c r="M18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62" s="70"/>
      <c r="O1862" s="77" t="s">
        <v>2367</v>
      </c>
      <c r="P1862" s="79">
        <v>44069.863634259258</v>
      </c>
      <c r="Q1862" s="77" t="s">
        <v>3230</v>
      </c>
      <c r="R1862" s="77"/>
      <c r="S1862" s="77"/>
      <c r="T1862" s="77"/>
      <c r="U1862" s="79">
        <v>44069.863634259258</v>
      </c>
      <c r="V1862" s="80" t="s">
        <v>5320</v>
      </c>
      <c r="W1862" s="77"/>
      <c r="X1862" s="77"/>
      <c r="Y1862" s="83" t="s">
        <v>7320</v>
      </c>
      <c r="Z1862" s="77"/>
    </row>
    <row r="1863" spans="1:26" x14ac:dyDescent="0.25">
      <c r="A1863" s="62" t="s">
        <v>933</v>
      </c>
      <c r="B1863" s="62" t="s">
        <v>2295</v>
      </c>
      <c r="C1863" s="63"/>
      <c r="D1863" s="64"/>
      <c r="E1863" s="65"/>
      <c r="F1863" s="66"/>
      <c r="G1863" s="63"/>
      <c r="H1863" s="67"/>
      <c r="I1863" s="68"/>
      <c r="J1863" s="68"/>
      <c r="K1863" s="34"/>
      <c r="L1863" s="75">
        <v>1863</v>
      </c>
      <c r="M18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63" s="70"/>
      <c r="O1863" s="77" t="s">
        <v>2367</v>
      </c>
      <c r="P1863" s="79">
        <v>44069.863715277781</v>
      </c>
      <c r="Q1863" s="77" t="s">
        <v>3212</v>
      </c>
      <c r="R1863" s="77"/>
      <c r="S1863" s="77"/>
      <c r="T1863" s="77"/>
      <c r="U1863" s="79">
        <v>44069.863715277781</v>
      </c>
      <c r="V1863" s="80" t="s">
        <v>5321</v>
      </c>
      <c r="W1863" s="77"/>
      <c r="X1863" s="77"/>
      <c r="Y1863" s="83" t="s">
        <v>7321</v>
      </c>
      <c r="Z1863" s="77"/>
    </row>
    <row r="1864" spans="1:26" x14ac:dyDescent="0.25">
      <c r="A1864" s="62" t="s">
        <v>933</v>
      </c>
      <c r="B1864" s="62" t="s">
        <v>1676</v>
      </c>
      <c r="C1864" s="63"/>
      <c r="D1864" s="64"/>
      <c r="E1864" s="65"/>
      <c r="F1864" s="66"/>
      <c r="G1864" s="63"/>
      <c r="H1864" s="67"/>
      <c r="I1864" s="68"/>
      <c r="J1864" s="68"/>
      <c r="K1864" s="34"/>
      <c r="L1864" s="75">
        <v>1864</v>
      </c>
      <c r="M18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64" s="70"/>
      <c r="O1864" s="77" t="s">
        <v>2367</v>
      </c>
      <c r="P1864" s="79">
        <v>44069.863715277781</v>
      </c>
      <c r="Q1864" s="77" t="s">
        <v>3212</v>
      </c>
      <c r="R1864" s="77"/>
      <c r="S1864" s="77"/>
      <c r="T1864" s="77"/>
      <c r="U1864" s="79">
        <v>44069.863715277781</v>
      </c>
      <c r="V1864" s="80" t="s">
        <v>5321</v>
      </c>
      <c r="W1864" s="77"/>
      <c r="X1864" s="77"/>
      <c r="Y1864" s="83" t="s">
        <v>7321</v>
      </c>
      <c r="Z1864" s="77"/>
    </row>
    <row r="1865" spans="1:26" x14ac:dyDescent="0.25">
      <c r="A1865" s="62" t="s">
        <v>934</v>
      </c>
      <c r="B1865" s="62" t="s">
        <v>2295</v>
      </c>
      <c r="C1865" s="63"/>
      <c r="D1865" s="64"/>
      <c r="E1865" s="65"/>
      <c r="F1865" s="66"/>
      <c r="G1865" s="63"/>
      <c r="H1865" s="67"/>
      <c r="I1865" s="68"/>
      <c r="J1865" s="68"/>
      <c r="K1865" s="34"/>
      <c r="L1865" s="75">
        <v>1865</v>
      </c>
      <c r="M18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65" s="70"/>
      <c r="O1865" s="77" t="s">
        <v>2367</v>
      </c>
      <c r="P1865" s="79">
        <v>44069.868136574078</v>
      </c>
      <c r="Q1865" s="77" t="s">
        <v>3212</v>
      </c>
      <c r="R1865" s="77"/>
      <c r="S1865" s="77"/>
      <c r="T1865" s="77"/>
      <c r="U1865" s="79">
        <v>44069.868136574078</v>
      </c>
      <c r="V1865" s="80" t="s">
        <v>5322</v>
      </c>
      <c r="W1865" s="77"/>
      <c r="X1865" s="77"/>
      <c r="Y1865" s="83" t="s">
        <v>7322</v>
      </c>
      <c r="Z1865" s="77"/>
    </row>
    <row r="1866" spans="1:26" x14ac:dyDescent="0.25">
      <c r="A1866" s="62" t="s">
        <v>934</v>
      </c>
      <c r="B1866" s="62" t="s">
        <v>1676</v>
      </c>
      <c r="C1866" s="63"/>
      <c r="D1866" s="64"/>
      <c r="E1866" s="65"/>
      <c r="F1866" s="66"/>
      <c r="G1866" s="63"/>
      <c r="H1866" s="67"/>
      <c r="I1866" s="68"/>
      <c r="J1866" s="68"/>
      <c r="K1866" s="34"/>
      <c r="L1866" s="75">
        <v>1866</v>
      </c>
      <c r="M18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66" s="70"/>
      <c r="O1866" s="77" t="s">
        <v>2367</v>
      </c>
      <c r="P1866" s="79">
        <v>44069.868136574078</v>
      </c>
      <c r="Q1866" s="77" t="s">
        <v>3212</v>
      </c>
      <c r="R1866" s="77"/>
      <c r="S1866" s="77"/>
      <c r="T1866" s="77"/>
      <c r="U1866" s="79">
        <v>44069.868136574078</v>
      </c>
      <c r="V1866" s="80" t="s">
        <v>5322</v>
      </c>
      <c r="W1866" s="77"/>
      <c r="X1866" s="77"/>
      <c r="Y1866" s="83" t="s">
        <v>7322</v>
      </c>
      <c r="Z1866" s="77"/>
    </row>
    <row r="1867" spans="1:26" x14ac:dyDescent="0.25">
      <c r="A1867" s="62" t="s">
        <v>935</v>
      </c>
      <c r="B1867" s="62" t="s">
        <v>1895</v>
      </c>
      <c r="C1867" s="63"/>
      <c r="D1867" s="64"/>
      <c r="E1867" s="65"/>
      <c r="F1867" s="66"/>
      <c r="G1867" s="63"/>
      <c r="H1867" s="67"/>
      <c r="I1867" s="68"/>
      <c r="J1867" s="68"/>
      <c r="K1867" s="34"/>
      <c r="L1867" s="75">
        <v>1867</v>
      </c>
      <c r="M18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67" s="70"/>
      <c r="O1867" s="77" t="s">
        <v>2367</v>
      </c>
      <c r="P1867" s="79">
        <v>44069.85738425926</v>
      </c>
      <c r="Q1867" s="77" t="s">
        <v>3232</v>
      </c>
      <c r="R1867" s="80" t="s">
        <v>4139</v>
      </c>
      <c r="S1867" s="77" t="s">
        <v>4267</v>
      </c>
      <c r="T1867" s="77"/>
      <c r="U1867" s="79">
        <v>44069.85738425926</v>
      </c>
      <c r="V1867" s="80" t="s">
        <v>5323</v>
      </c>
      <c r="W1867" s="77"/>
      <c r="X1867" s="77"/>
      <c r="Y1867" s="83" t="s">
        <v>7323</v>
      </c>
      <c r="Z1867" s="83" t="s">
        <v>8658</v>
      </c>
    </row>
    <row r="1868" spans="1:26" x14ac:dyDescent="0.25">
      <c r="A1868" s="62" t="s">
        <v>935</v>
      </c>
      <c r="B1868" s="62" t="s">
        <v>2303</v>
      </c>
      <c r="C1868" s="63"/>
      <c r="D1868" s="64"/>
      <c r="E1868" s="65"/>
      <c r="F1868" s="66"/>
      <c r="G1868" s="63"/>
      <c r="H1868" s="67"/>
      <c r="I1868" s="68"/>
      <c r="J1868" s="68"/>
      <c r="K1868" s="34"/>
      <c r="L1868" s="75">
        <v>1868</v>
      </c>
      <c r="M18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68" s="70"/>
      <c r="O1868" s="77" t="s">
        <v>2366</v>
      </c>
      <c r="P1868" s="79">
        <v>44069.858576388891</v>
      </c>
      <c r="Q1868" s="77" t="s">
        <v>3233</v>
      </c>
      <c r="R1868" s="80" t="s">
        <v>4140</v>
      </c>
      <c r="S1868" s="77" t="s">
        <v>4267</v>
      </c>
      <c r="T1868" s="77"/>
      <c r="U1868" s="79">
        <v>44069.858576388891</v>
      </c>
      <c r="V1868" s="80" t="s">
        <v>5324</v>
      </c>
      <c r="W1868" s="77"/>
      <c r="X1868" s="77"/>
      <c r="Y1868" s="83" t="s">
        <v>7324</v>
      </c>
      <c r="Z1868" s="83" t="s">
        <v>8659</v>
      </c>
    </row>
    <row r="1869" spans="1:26" x14ac:dyDescent="0.25">
      <c r="A1869" s="62" t="s">
        <v>935</v>
      </c>
      <c r="B1869" s="62" t="s">
        <v>2295</v>
      </c>
      <c r="C1869" s="63"/>
      <c r="D1869" s="64"/>
      <c r="E1869" s="65"/>
      <c r="F1869" s="66"/>
      <c r="G1869" s="63"/>
      <c r="H1869" s="67"/>
      <c r="I1869" s="68"/>
      <c r="J1869" s="68"/>
      <c r="K1869" s="34"/>
      <c r="L1869" s="75">
        <v>1869</v>
      </c>
      <c r="M18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69" s="70"/>
      <c r="O1869" s="77" t="s">
        <v>2367</v>
      </c>
      <c r="P1869" s="79">
        <v>44069.857060185182</v>
      </c>
      <c r="Q1869" s="77" t="s">
        <v>3212</v>
      </c>
      <c r="R1869" s="77"/>
      <c r="S1869" s="77"/>
      <c r="T1869" s="77"/>
      <c r="U1869" s="79">
        <v>44069.857060185182</v>
      </c>
      <c r="V1869" s="80" t="s">
        <v>5325</v>
      </c>
      <c r="W1869" s="77"/>
      <c r="X1869" s="77"/>
      <c r="Y1869" s="83" t="s">
        <v>7325</v>
      </c>
      <c r="Z1869" s="77"/>
    </row>
    <row r="1870" spans="1:26" x14ac:dyDescent="0.25">
      <c r="A1870" s="62" t="s">
        <v>935</v>
      </c>
      <c r="B1870" s="62" t="s">
        <v>1676</v>
      </c>
      <c r="C1870" s="63"/>
      <c r="D1870" s="64"/>
      <c r="E1870" s="65"/>
      <c r="F1870" s="66"/>
      <c r="G1870" s="63"/>
      <c r="H1870" s="67"/>
      <c r="I1870" s="68"/>
      <c r="J1870" s="68"/>
      <c r="K1870" s="34"/>
      <c r="L1870" s="75">
        <v>1870</v>
      </c>
      <c r="M18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70" s="70"/>
      <c r="O1870" s="77" t="s">
        <v>2367</v>
      </c>
      <c r="P1870" s="79">
        <v>44069.857060185182</v>
      </c>
      <c r="Q1870" s="77" t="s">
        <v>3212</v>
      </c>
      <c r="R1870" s="77"/>
      <c r="S1870" s="77"/>
      <c r="T1870" s="77"/>
      <c r="U1870" s="79">
        <v>44069.857060185182</v>
      </c>
      <c r="V1870" s="80" t="s">
        <v>5325</v>
      </c>
      <c r="W1870" s="77"/>
      <c r="X1870" s="77"/>
      <c r="Y1870" s="83" t="s">
        <v>7325</v>
      </c>
      <c r="Z1870" s="77"/>
    </row>
    <row r="1871" spans="1:26" x14ac:dyDescent="0.25">
      <c r="A1871" s="62" t="s">
        <v>935</v>
      </c>
      <c r="B1871" s="62" t="s">
        <v>1843</v>
      </c>
      <c r="C1871" s="63"/>
      <c r="D1871" s="64"/>
      <c r="E1871" s="65"/>
      <c r="F1871" s="66"/>
      <c r="G1871" s="63"/>
      <c r="H1871" s="67"/>
      <c r="I1871" s="68"/>
      <c r="J1871" s="68"/>
      <c r="K1871" s="34"/>
      <c r="L1871" s="75">
        <v>1871</v>
      </c>
      <c r="M18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71" s="70"/>
      <c r="O1871" s="77" t="s">
        <v>2366</v>
      </c>
      <c r="P1871" s="79">
        <v>44069.85738425926</v>
      </c>
      <c r="Q1871" s="77" t="s">
        <v>3232</v>
      </c>
      <c r="R1871" s="80" t="s">
        <v>4139</v>
      </c>
      <c r="S1871" s="77" t="s">
        <v>4267</v>
      </c>
      <c r="T1871" s="77"/>
      <c r="U1871" s="79">
        <v>44069.85738425926</v>
      </c>
      <c r="V1871" s="80" t="s">
        <v>5323</v>
      </c>
      <c r="W1871" s="77"/>
      <c r="X1871" s="77"/>
      <c r="Y1871" s="83" t="s">
        <v>7323</v>
      </c>
      <c r="Z1871" s="83" t="s">
        <v>8658</v>
      </c>
    </row>
    <row r="1872" spans="1:26" x14ac:dyDescent="0.25">
      <c r="A1872" s="62" t="s">
        <v>935</v>
      </c>
      <c r="B1872" s="62" t="s">
        <v>2304</v>
      </c>
      <c r="C1872" s="63"/>
      <c r="D1872" s="64"/>
      <c r="E1872" s="65"/>
      <c r="F1872" s="66"/>
      <c r="G1872" s="63"/>
      <c r="H1872" s="67"/>
      <c r="I1872" s="68"/>
      <c r="J1872" s="68"/>
      <c r="K1872" s="34"/>
      <c r="L1872" s="75">
        <v>1872</v>
      </c>
      <c r="M18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72" s="70"/>
      <c r="O1872" s="77" t="s">
        <v>2367</v>
      </c>
      <c r="P1872" s="79">
        <v>44069.858576388891</v>
      </c>
      <c r="Q1872" s="77" t="s">
        <v>3233</v>
      </c>
      <c r="R1872" s="80" t="s">
        <v>4140</v>
      </c>
      <c r="S1872" s="77" t="s">
        <v>4267</v>
      </c>
      <c r="T1872" s="77"/>
      <c r="U1872" s="79">
        <v>44069.858576388891</v>
      </c>
      <c r="V1872" s="80" t="s">
        <v>5324</v>
      </c>
      <c r="W1872" s="77"/>
      <c r="X1872" s="77"/>
      <c r="Y1872" s="83" t="s">
        <v>7324</v>
      </c>
      <c r="Z1872" s="83" t="s">
        <v>8659</v>
      </c>
    </row>
    <row r="1873" spans="1:26" x14ac:dyDescent="0.25">
      <c r="A1873" s="62" t="s">
        <v>935</v>
      </c>
      <c r="B1873" s="62" t="s">
        <v>2189</v>
      </c>
      <c r="C1873" s="63"/>
      <c r="D1873" s="64"/>
      <c r="E1873" s="65"/>
      <c r="F1873" s="66"/>
      <c r="G1873" s="63"/>
      <c r="H1873" s="67"/>
      <c r="I1873" s="68"/>
      <c r="J1873" s="68"/>
      <c r="K1873" s="34"/>
      <c r="L1873" s="75">
        <v>1873</v>
      </c>
      <c r="M18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73" s="70"/>
      <c r="O1873" s="77" t="s">
        <v>2367</v>
      </c>
      <c r="P1873" s="79">
        <v>44069.869050925925</v>
      </c>
      <c r="Q1873" s="77" t="s">
        <v>3234</v>
      </c>
      <c r="R1873" s="80" t="s">
        <v>4141</v>
      </c>
      <c r="S1873" s="77" t="s">
        <v>4267</v>
      </c>
      <c r="T1873" s="77"/>
      <c r="U1873" s="79">
        <v>44069.869050925925</v>
      </c>
      <c r="V1873" s="80" t="s">
        <v>5326</v>
      </c>
      <c r="W1873" s="77"/>
      <c r="X1873" s="77"/>
      <c r="Y1873" s="83" t="s">
        <v>7326</v>
      </c>
      <c r="Z1873" s="83" t="s">
        <v>8660</v>
      </c>
    </row>
    <row r="1874" spans="1:26" x14ac:dyDescent="0.25">
      <c r="A1874" s="62" t="s">
        <v>935</v>
      </c>
      <c r="B1874" s="62" t="s">
        <v>1843</v>
      </c>
      <c r="C1874" s="63"/>
      <c r="D1874" s="64"/>
      <c r="E1874" s="65"/>
      <c r="F1874" s="66"/>
      <c r="G1874" s="63"/>
      <c r="H1874" s="67"/>
      <c r="I1874" s="68"/>
      <c r="J1874" s="68"/>
      <c r="K1874" s="34"/>
      <c r="L1874" s="75">
        <v>1874</v>
      </c>
      <c r="M18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74" s="70"/>
      <c r="O1874" s="77" t="s">
        <v>2366</v>
      </c>
      <c r="P1874" s="79">
        <v>44069.869050925925</v>
      </c>
      <c r="Q1874" s="77" t="s">
        <v>3234</v>
      </c>
      <c r="R1874" s="80" t="s">
        <v>4141</v>
      </c>
      <c r="S1874" s="77" t="s">
        <v>4267</v>
      </c>
      <c r="T1874" s="77"/>
      <c r="U1874" s="79">
        <v>44069.869050925925</v>
      </c>
      <c r="V1874" s="80" t="s">
        <v>5326</v>
      </c>
      <c r="W1874" s="77"/>
      <c r="X1874" s="77"/>
      <c r="Y1874" s="83" t="s">
        <v>7326</v>
      </c>
      <c r="Z1874" s="83" t="s">
        <v>8660</v>
      </c>
    </row>
    <row r="1875" spans="1:26" x14ac:dyDescent="0.25">
      <c r="A1875" s="62" t="s">
        <v>936</v>
      </c>
      <c r="B1875" s="62" t="s">
        <v>2295</v>
      </c>
      <c r="C1875" s="63"/>
      <c r="D1875" s="64"/>
      <c r="E1875" s="65"/>
      <c r="F1875" s="66"/>
      <c r="G1875" s="63"/>
      <c r="H1875" s="67"/>
      <c r="I1875" s="68"/>
      <c r="J1875" s="68"/>
      <c r="K1875" s="34"/>
      <c r="L1875" s="75">
        <v>1875</v>
      </c>
      <c r="M18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75" s="70"/>
      <c r="O1875" s="77" t="s">
        <v>2367</v>
      </c>
      <c r="P1875" s="79">
        <v>44069.869131944448</v>
      </c>
      <c r="Q1875" s="77" t="s">
        <v>3212</v>
      </c>
      <c r="R1875" s="77"/>
      <c r="S1875" s="77"/>
      <c r="T1875" s="77"/>
      <c r="U1875" s="79">
        <v>44069.869131944448</v>
      </c>
      <c r="V1875" s="80" t="s">
        <v>5327</v>
      </c>
      <c r="W1875" s="77"/>
      <c r="X1875" s="77"/>
      <c r="Y1875" s="83" t="s">
        <v>7327</v>
      </c>
      <c r="Z1875" s="77"/>
    </row>
    <row r="1876" spans="1:26" x14ac:dyDescent="0.25">
      <c r="A1876" s="62" t="s">
        <v>936</v>
      </c>
      <c r="B1876" s="62" t="s">
        <v>1676</v>
      </c>
      <c r="C1876" s="63"/>
      <c r="D1876" s="64"/>
      <c r="E1876" s="65"/>
      <c r="F1876" s="66"/>
      <c r="G1876" s="63"/>
      <c r="H1876" s="67"/>
      <c r="I1876" s="68"/>
      <c r="J1876" s="68"/>
      <c r="K1876" s="34"/>
      <c r="L1876" s="75">
        <v>1876</v>
      </c>
      <c r="M18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76" s="70"/>
      <c r="O1876" s="77" t="s">
        <v>2367</v>
      </c>
      <c r="P1876" s="79">
        <v>44069.869131944448</v>
      </c>
      <c r="Q1876" s="77" t="s">
        <v>3212</v>
      </c>
      <c r="R1876" s="77"/>
      <c r="S1876" s="77"/>
      <c r="T1876" s="77"/>
      <c r="U1876" s="79">
        <v>44069.869131944448</v>
      </c>
      <c r="V1876" s="80" t="s">
        <v>5327</v>
      </c>
      <c r="W1876" s="77"/>
      <c r="X1876" s="77"/>
      <c r="Y1876" s="83" t="s">
        <v>7327</v>
      </c>
      <c r="Z1876" s="77"/>
    </row>
    <row r="1877" spans="1:26" x14ac:dyDescent="0.25">
      <c r="A1877" s="62" t="s">
        <v>937</v>
      </c>
      <c r="B1877" s="62" t="s">
        <v>937</v>
      </c>
      <c r="C1877" s="63"/>
      <c r="D1877" s="64"/>
      <c r="E1877" s="65"/>
      <c r="F1877" s="66"/>
      <c r="G1877" s="63"/>
      <c r="H1877" s="67"/>
      <c r="I1877" s="68"/>
      <c r="J1877" s="68"/>
      <c r="K1877" s="34"/>
      <c r="L1877" s="75">
        <v>1877</v>
      </c>
      <c r="M18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77" s="70"/>
      <c r="O1877" s="77" t="s">
        <v>178</v>
      </c>
      <c r="P1877" s="79">
        <v>44069.869467592594</v>
      </c>
      <c r="Q1877" s="77" t="s">
        <v>3235</v>
      </c>
      <c r="R1877" s="80" t="s">
        <v>4142</v>
      </c>
      <c r="S1877" s="77" t="s">
        <v>4267</v>
      </c>
      <c r="T1877" s="77"/>
      <c r="U1877" s="79">
        <v>44069.869467592594</v>
      </c>
      <c r="V1877" s="80" t="s">
        <v>5328</v>
      </c>
      <c r="W1877" s="77"/>
      <c r="X1877" s="77"/>
      <c r="Y1877" s="83" t="s">
        <v>7328</v>
      </c>
      <c r="Z1877" s="77"/>
    </row>
    <row r="1878" spans="1:26" x14ac:dyDescent="0.25">
      <c r="A1878" s="62" t="s">
        <v>938</v>
      </c>
      <c r="B1878" s="62" t="s">
        <v>2295</v>
      </c>
      <c r="C1878" s="63"/>
      <c r="D1878" s="64"/>
      <c r="E1878" s="65"/>
      <c r="F1878" s="66"/>
      <c r="G1878" s="63"/>
      <c r="H1878" s="67"/>
      <c r="I1878" s="68"/>
      <c r="J1878" s="68"/>
      <c r="K1878" s="34"/>
      <c r="L1878" s="75">
        <v>1878</v>
      </c>
      <c r="M18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78" s="70"/>
      <c r="O1878" s="77" t="s">
        <v>2367</v>
      </c>
      <c r="P1878" s="79">
        <v>44069.872361111113</v>
      </c>
      <c r="Q1878" s="77" t="s">
        <v>3212</v>
      </c>
      <c r="R1878" s="77"/>
      <c r="S1878" s="77"/>
      <c r="T1878" s="77"/>
      <c r="U1878" s="79">
        <v>44069.872361111113</v>
      </c>
      <c r="V1878" s="80" t="s">
        <v>5329</v>
      </c>
      <c r="W1878" s="77"/>
      <c r="X1878" s="77"/>
      <c r="Y1878" s="83" t="s">
        <v>7329</v>
      </c>
      <c r="Z1878" s="77"/>
    </row>
    <row r="1879" spans="1:26" x14ac:dyDescent="0.25">
      <c r="A1879" s="62" t="s">
        <v>938</v>
      </c>
      <c r="B1879" s="62" t="s">
        <v>1676</v>
      </c>
      <c r="C1879" s="63"/>
      <c r="D1879" s="64"/>
      <c r="E1879" s="65"/>
      <c r="F1879" s="66"/>
      <c r="G1879" s="63"/>
      <c r="H1879" s="67"/>
      <c r="I1879" s="68"/>
      <c r="J1879" s="68"/>
      <c r="K1879" s="34"/>
      <c r="L1879" s="75">
        <v>1879</v>
      </c>
      <c r="M18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79" s="70"/>
      <c r="O1879" s="77" t="s">
        <v>2367</v>
      </c>
      <c r="P1879" s="79">
        <v>44069.872361111113</v>
      </c>
      <c r="Q1879" s="77" t="s">
        <v>3212</v>
      </c>
      <c r="R1879" s="77"/>
      <c r="S1879" s="77"/>
      <c r="T1879" s="77"/>
      <c r="U1879" s="79">
        <v>44069.872361111113</v>
      </c>
      <c r="V1879" s="80" t="s">
        <v>5329</v>
      </c>
      <c r="W1879" s="77"/>
      <c r="X1879" s="77"/>
      <c r="Y1879" s="83" t="s">
        <v>7329</v>
      </c>
      <c r="Z1879" s="77"/>
    </row>
    <row r="1880" spans="1:26" x14ac:dyDescent="0.25">
      <c r="A1880" s="62" t="s">
        <v>939</v>
      </c>
      <c r="B1880" s="62" t="s">
        <v>2295</v>
      </c>
      <c r="C1880" s="63"/>
      <c r="D1880" s="64"/>
      <c r="E1880" s="65"/>
      <c r="F1880" s="66"/>
      <c r="G1880" s="63"/>
      <c r="H1880" s="67"/>
      <c r="I1880" s="68"/>
      <c r="J1880" s="68"/>
      <c r="K1880" s="34"/>
      <c r="L1880" s="75">
        <v>1880</v>
      </c>
      <c r="M18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80" s="70"/>
      <c r="O1880" s="77" t="s">
        <v>2367</v>
      </c>
      <c r="P1880" s="79">
        <v>44069.873807870368</v>
      </c>
      <c r="Q1880" s="77" t="s">
        <v>3212</v>
      </c>
      <c r="R1880" s="77"/>
      <c r="S1880" s="77"/>
      <c r="T1880" s="77"/>
      <c r="U1880" s="79">
        <v>44069.873807870368</v>
      </c>
      <c r="V1880" s="80" t="s">
        <v>5330</v>
      </c>
      <c r="W1880" s="77"/>
      <c r="X1880" s="77"/>
      <c r="Y1880" s="83" t="s">
        <v>7330</v>
      </c>
      <c r="Z1880" s="77"/>
    </row>
    <row r="1881" spans="1:26" x14ac:dyDescent="0.25">
      <c r="A1881" s="62" t="s">
        <v>939</v>
      </c>
      <c r="B1881" s="62" t="s">
        <v>1676</v>
      </c>
      <c r="C1881" s="63"/>
      <c r="D1881" s="64"/>
      <c r="E1881" s="65"/>
      <c r="F1881" s="66"/>
      <c r="G1881" s="63"/>
      <c r="H1881" s="67"/>
      <c r="I1881" s="68"/>
      <c r="J1881" s="68"/>
      <c r="K1881" s="34"/>
      <c r="L1881" s="75">
        <v>1881</v>
      </c>
      <c r="M18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81" s="70"/>
      <c r="O1881" s="77" t="s">
        <v>2367</v>
      </c>
      <c r="P1881" s="79">
        <v>44069.873807870368</v>
      </c>
      <c r="Q1881" s="77" t="s">
        <v>3212</v>
      </c>
      <c r="R1881" s="77"/>
      <c r="S1881" s="77"/>
      <c r="T1881" s="77"/>
      <c r="U1881" s="79">
        <v>44069.873807870368</v>
      </c>
      <c r="V1881" s="80" t="s">
        <v>5330</v>
      </c>
      <c r="W1881" s="77"/>
      <c r="X1881" s="77"/>
      <c r="Y1881" s="83" t="s">
        <v>7330</v>
      </c>
      <c r="Z1881" s="77"/>
    </row>
    <row r="1882" spans="1:26" x14ac:dyDescent="0.25">
      <c r="A1882" s="62" t="s">
        <v>940</v>
      </c>
      <c r="B1882" s="62" t="s">
        <v>2295</v>
      </c>
      <c r="C1882" s="63"/>
      <c r="D1882" s="64"/>
      <c r="E1882" s="65"/>
      <c r="F1882" s="66"/>
      <c r="G1882" s="63"/>
      <c r="H1882" s="67"/>
      <c r="I1882" s="68"/>
      <c r="J1882" s="68"/>
      <c r="K1882" s="34"/>
      <c r="L1882" s="75">
        <v>1882</v>
      </c>
      <c r="M18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82" s="70"/>
      <c r="O1882" s="77" t="s">
        <v>2367</v>
      </c>
      <c r="P1882" s="79">
        <v>44069.874942129631</v>
      </c>
      <c r="Q1882" s="77" t="s">
        <v>3212</v>
      </c>
      <c r="R1882" s="77"/>
      <c r="S1882" s="77"/>
      <c r="T1882" s="77"/>
      <c r="U1882" s="79">
        <v>44069.874942129631</v>
      </c>
      <c r="V1882" s="80" t="s">
        <v>5331</v>
      </c>
      <c r="W1882" s="77"/>
      <c r="X1882" s="77"/>
      <c r="Y1882" s="83" t="s">
        <v>7331</v>
      </c>
      <c r="Z1882" s="77"/>
    </row>
    <row r="1883" spans="1:26" x14ac:dyDescent="0.25">
      <c r="A1883" s="62" t="s">
        <v>940</v>
      </c>
      <c r="B1883" s="62" t="s">
        <v>1676</v>
      </c>
      <c r="C1883" s="63"/>
      <c r="D1883" s="64"/>
      <c r="E1883" s="65"/>
      <c r="F1883" s="66"/>
      <c r="G1883" s="63"/>
      <c r="H1883" s="67"/>
      <c r="I1883" s="68"/>
      <c r="J1883" s="68"/>
      <c r="K1883" s="34"/>
      <c r="L1883" s="75">
        <v>1883</v>
      </c>
      <c r="M18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83" s="70"/>
      <c r="O1883" s="77" t="s">
        <v>2367</v>
      </c>
      <c r="P1883" s="79">
        <v>44069.874942129631</v>
      </c>
      <c r="Q1883" s="77" t="s">
        <v>3212</v>
      </c>
      <c r="R1883" s="77"/>
      <c r="S1883" s="77"/>
      <c r="T1883" s="77"/>
      <c r="U1883" s="79">
        <v>44069.874942129631</v>
      </c>
      <c r="V1883" s="80" t="s">
        <v>5331</v>
      </c>
      <c r="W1883" s="77"/>
      <c r="X1883" s="77"/>
      <c r="Y1883" s="83" t="s">
        <v>7331</v>
      </c>
      <c r="Z1883" s="77"/>
    </row>
    <row r="1884" spans="1:26" x14ac:dyDescent="0.25">
      <c r="A1884" s="62" t="s">
        <v>941</v>
      </c>
      <c r="B1884" s="62" t="s">
        <v>2295</v>
      </c>
      <c r="C1884" s="63"/>
      <c r="D1884" s="64"/>
      <c r="E1884" s="65"/>
      <c r="F1884" s="66"/>
      <c r="G1884" s="63"/>
      <c r="H1884" s="67"/>
      <c r="I1884" s="68"/>
      <c r="J1884" s="68"/>
      <c r="K1884" s="34"/>
      <c r="L1884" s="75">
        <v>1884</v>
      </c>
      <c r="M18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84" s="70"/>
      <c r="O1884" s="77" t="s">
        <v>2367</v>
      </c>
      <c r="P1884" s="79">
        <v>44069.875023148146</v>
      </c>
      <c r="Q1884" s="77" t="s">
        <v>3212</v>
      </c>
      <c r="R1884" s="77"/>
      <c r="S1884" s="77"/>
      <c r="T1884" s="77"/>
      <c r="U1884" s="79">
        <v>44069.875023148146</v>
      </c>
      <c r="V1884" s="80" t="s">
        <v>5332</v>
      </c>
      <c r="W1884" s="77"/>
      <c r="X1884" s="77"/>
      <c r="Y1884" s="83" t="s">
        <v>7332</v>
      </c>
      <c r="Z1884" s="77"/>
    </row>
    <row r="1885" spans="1:26" x14ac:dyDescent="0.25">
      <c r="A1885" s="62" t="s">
        <v>941</v>
      </c>
      <c r="B1885" s="62" t="s">
        <v>1676</v>
      </c>
      <c r="C1885" s="63"/>
      <c r="D1885" s="64"/>
      <c r="E1885" s="65"/>
      <c r="F1885" s="66"/>
      <c r="G1885" s="63"/>
      <c r="H1885" s="67"/>
      <c r="I1885" s="68"/>
      <c r="J1885" s="68"/>
      <c r="K1885" s="34"/>
      <c r="L1885" s="75">
        <v>1885</v>
      </c>
      <c r="M18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85" s="70"/>
      <c r="O1885" s="77" t="s">
        <v>2367</v>
      </c>
      <c r="P1885" s="79">
        <v>44069.875023148146</v>
      </c>
      <c r="Q1885" s="77" t="s">
        <v>3212</v>
      </c>
      <c r="R1885" s="77"/>
      <c r="S1885" s="77"/>
      <c r="T1885" s="77"/>
      <c r="U1885" s="79">
        <v>44069.875023148146</v>
      </c>
      <c r="V1885" s="80" t="s">
        <v>5332</v>
      </c>
      <c r="W1885" s="77"/>
      <c r="X1885" s="77"/>
      <c r="Y1885" s="83" t="s">
        <v>7332</v>
      </c>
      <c r="Z1885" s="77"/>
    </row>
    <row r="1886" spans="1:26" x14ac:dyDescent="0.25">
      <c r="A1886" s="62" t="s">
        <v>942</v>
      </c>
      <c r="B1886" s="62" t="s">
        <v>2295</v>
      </c>
      <c r="C1886" s="63"/>
      <c r="D1886" s="64"/>
      <c r="E1886" s="65"/>
      <c r="F1886" s="66"/>
      <c r="G1886" s="63"/>
      <c r="H1886" s="67"/>
      <c r="I1886" s="68"/>
      <c r="J1886" s="68"/>
      <c r="K1886" s="34"/>
      <c r="L1886" s="75">
        <v>1886</v>
      </c>
      <c r="M18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86" s="70"/>
      <c r="O1886" s="77" t="s">
        <v>2367</v>
      </c>
      <c r="P1886" s="79">
        <v>44069.8750462963</v>
      </c>
      <c r="Q1886" s="77" t="s">
        <v>3212</v>
      </c>
      <c r="R1886" s="77"/>
      <c r="S1886" s="77"/>
      <c r="T1886" s="77"/>
      <c r="U1886" s="79">
        <v>44069.8750462963</v>
      </c>
      <c r="V1886" s="80" t="s">
        <v>5333</v>
      </c>
      <c r="W1886" s="77"/>
      <c r="X1886" s="77"/>
      <c r="Y1886" s="83" t="s">
        <v>7333</v>
      </c>
      <c r="Z1886" s="77"/>
    </row>
    <row r="1887" spans="1:26" x14ac:dyDescent="0.25">
      <c r="A1887" s="62" t="s">
        <v>942</v>
      </c>
      <c r="B1887" s="62" t="s">
        <v>1676</v>
      </c>
      <c r="C1887" s="63"/>
      <c r="D1887" s="64"/>
      <c r="E1887" s="65"/>
      <c r="F1887" s="66"/>
      <c r="G1887" s="63"/>
      <c r="H1887" s="67"/>
      <c r="I1887" s="68"/>
      <c r="J1887" s="68"/>
      <c r="K1887" s="34"/>
      <c r="L1887" s="75">
        <v>1887</v>
      </c>
      <c r="M18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87" s="70"/>
      <c r="O1887" s="77" t="s">
        <v>2367</v>
      </c>
      <c r="P1887" s="79">
        <v>44069.8750462963</v>
      </c>
      <c r="Q1887" s="77" t="s">
        <v>3212</v>
      </c>
      <c r="R1887" s="77"/>
      <c r="S1887" s="77"/>
      <c r="T1887" s="77"/>
      <c r="U1887" s="79">
        <v>44069.8750462963</v>
      </c>
      <c r="V1887" s="80" t="s">
        <v>5333</v>
      </c>
      <c r="W1887" s="77"/>
      <c r="X1887" s="77"/>
      <c r="Y1887" s="83" t="s">
        <v>7333</v>
      </c>
      <c r="Z1887" s="77"/>
    </row>
    <row r="1888" spans="1:26" x14ac:dyDescent="0.25">
      <c r="A1888" s="62" t="s">
        <v>943</v>
      </c>
      <c r="B1888" s="62" t="s">
        <v>2295</v>
      </c>
      <c r="C1888" s="63"/>
      <c r="D1888" s="64"/>
      <c r="E1888" s="65"/>
      <c r="F1888" s="66"/>
      <c r="G1888" s="63"/>
      <c r="H1888" s="67"/>
      <c r="I1888" s="68"/>
      <c r="J1888" s="68"/>
      <c r="K1888" s="34"/>
      <c r="L1888" s="75">
        <v>1888</v>
      </c>
      <c r="M18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88" s="70"/>
      <c r="O1888" s="77" t="s">
        <v>2367</v>
      </c>
      <c r="P1888" s="79">
        <v>44069.875104166669</v>
      </c>
      <c r="Q1888" s="77" t="s">
        <v>3212</v>
      </c>
      <c r="R1888" s="77"/>
      <c r="S1888" s="77"/>
      <c r="T1888" s="77"/>
      <c r="U1888" s="79">
        <v>44069.875104166669</v>
      </c>
      <c r="V1888" s="80" t="s">
        <v>5334</v>
      </c>
      <c r="W1888" s="77"/>
      <c r="X1888" s="77"/>
      <c r="Y1888" s="83" t="s">
        <v>7334</v>
      </c>
      <c r="Z1888" s="77"/>
    </row>
    <row r="1889" spans="1:26" x14ac:dyDescent="0.25">
      <c r="A1889" s="62" t="s">
        <v>943</v>
      </c>
      <c r="B1889" s="62" t="s">
        <v>1676</v>
      </c>
      <c r="C1889" s="63"/>
      <c r="D1889" s="64"/>
      <c r="E1889" s="65"/>
      <c r="F1889" s="66"/>
      <c r="G1889" s="63"/>
      <c r="H1889" s="67"/>
      <c r="I1889" s="68"/>
      <c r="J1889" s="68"/>
      <c r="K1889" s="34"/>
      <c r="L1889" s="75">
        <v>1889</v>
      </c>
      <c r="M18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89" s="70"/>
      <c r="O1889" s="77" t="s">
        <v>2367</v>
      </c>
      <c r="P1889" s="79">
        <v>44069.875104166669</v>
      </c>
      <c r="Q1889" s="77" t="s">
        <v>3212</v>
      </c>
      <c r="R1889" s="77"/>
      <c r="S1889" s="77"/>
      <c r="T1889" s="77"/>
      <c r="U1889" s="79">
        <v>44069.875104166669</v>
      </c>
      <c r="V1889" s="80" t="s">
        <v>5334</v>
      </c>
      <c r="W1889" s="77"/>
      <c r="X1889" s="77"/>
      <c r="Y1889" s="83" t="s">
        <v>7334</v>
      </c>
      <c r="Z1889" s="77"/>
    </row>
    <row r="1890" spans="1:26" x14ac:dyDescent="0.25">
      <c r="A1890" s="62" t="s">
        <v>944</v>
      </c>
      <c r="B1890" s="62" t="s">
        <v>2305</v>
      </c>
      <c r="C1890" s="63"/>
      <c r="D1890" s="64"/>
      <c r="E1890" s="65"/>
      <c r="F1890" s="66"/>
      <c r="G1890" s="63"/>
      <c r="H1890" s="67"/>
      <c r="I1890" s="68"/>
      <c r="J1890" s="68"/>
      <c r="K1890" s="34"/>
      <c r="L1890" s="75">
        <v>1890</v>
      </c>
      <c r="M18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90" s="70"/>
      <c r="O1890" s="77" t="s">
        <v>2366</v>
      </c>
      <c r="P1890" s="79">
        <v>44069.876122685186</v>
      </c>
      <c r="Q1890" s="77" t="s">
        <v>3236</v>
      </c>
      <c r="R1890" s="77"/>
      <c r="S1890" s="77"/>
      <c r="T1890" s="77"/>
      <c r="U1890" s="79">
        <v>44069.876122685186</v>
      </c>
      <c r="V1890" s="80" t="s">
        <v>5335</v>
      </c>
      <c r="W1890" s="77"/>
      <c r="X1890" s="77"/>
      <c r="Y1890" s="83" t="s">
        <v>7335</v>
      </c>
      <c r="Z1890" s="83" t="s">
        <v>8661</v>
      </c>
    </row>
    <row r="1891" spans="1:26" x14ac:dyDescent="0.25">
      <c r="A1891" s="62" t="s">
        <v>945</v>
      </c>
      <c r="B1891" s="62" t="s">
        <v>2295</v>
      </c>
      <c r="C1891" s="63"/>
      <c r="D1891" s="64"/>
      <c r="E1891" s="65"/>
      <c r="F1891" s="66"/>
      <c r="G1891" s="63"/>
      <c r="H1891" s="67"/>
      <c r="I1891" s="68"/>
      <c r="J1891" s="68"/>
      <c r="K1891" s="34"/>
      <c r="L1891" s="75">
        <v>1891</v>
      </c>
      <c r="M18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91" s="70"/>
      <c r="O1891" s="77" t="s">
        <v>2367</v>
      </c>
      <c r="P1891" s="79">
        <v>44069.87667824074</v>
      </c>
      <c r="Q1891" s="77" t="s">
        <v>3237</v>
      </c>
      <c r="R1891" s="80" t="s">
        <v>4143</v>
      </c>
      <c r="S1891" s="77" t="s">
        <v>4267</v>
      </c>
      <c r="T1891" s="77"/>
      <c r="U1891" s="79">
        <v>44069.87667824074</v>
      </c>
      <c r="V1891" s="80" t="s">
        <v>5336</v>
      </c>
      <c r="W1891" s="77"/>
      <c r="X1891" s="77"/>
      <c r="Y1891" s="83" t="s">
        <v>7336</v>
      </c>
      <c r="Z1891" s="83" t="s">
        <v>8109</v>
      </c>
    </row>
    <row r="1892" spans="1:26" x14ac:dyDescent="0.25">
      <c r="A1892" s="62" t="s">
        <v>945</v>
      </c>
      <c r="B1892" s="62" t="s">
        <v>1676</v>
      </c>
      <c r="C1892" s="63"/>
      <c r="D1892" s="64"/>
      <c r="E1892" s="65"/>
      <c r="F1892" s="66"/>
      <c r="G1892" s="63"/>
      <c r="H1892" s="67"/>
      <c r="I1892" s="68"/>
      <c r="J1892" s="68"/>
      <c r="K1892" s="34"/>
      <c r="L1892" s="75">
        <v>1892</v>
      </c>
      <c r="M18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92" s="70"/>
      <c r="O1892" s="77" t="s">
        <v>2366</v>
      </c>
      <c r="P1892" s="79">
        <v>44069.87667824074</v>
      </c>
      <c r="Q1892" s="77" t="s">
        <v>3237</v>
      </c>
      <c r="R1892" s="80" t="s">
        <v>4143</v>
      </c>
      <c r="S1892" s="77" t="s">
        <v>4267</v>
      </c>
      <c r="T1892" s="77"/>
      <c r="U1892" s="79">
        <v>44069.87667824074</v>
      </c>
      <c r="V1892" s="80" t="s">
        <v>5336</v>
      </c>
      <c r="W1892" s="77"/>
      <c r="X1892" s="77"/>
      <c r="Y1892" s="83" t="s">
        <v>7336</v>
      </c>
      <c r="Z1892" s="83" t="s">
        <v>8109</v>
      </c>
    </row>
    <row r="1893" spans="1:26" x14ac:dyDescent="0.25">
      <c r="A1893" s="62" t="s">
        <v>946</v>
      </c>
      <c r="B1893" s="62" t="s">
        <v>2295</v>
      </c>
      <c r="C1893" s="63"/>
      <c r="D1893" s="64"/>
      <c r="E1893" s="65"/>
      <c r="F1893" s="66"/>
      <c r="G1893" s="63"/>
      <c r="H1893" s="67"/>
      <c r="I1893" s="68"/>
      <c r="J1893" s="68"/>
      <c r="K1893" s="34"/>
      <c r="L1893" s="75">
        <v>1893</v>
      </c>
      <c r="M18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93" s="70"/>
      <c r="O1893" s="77" t="s">
        <v>2367</v>
      </c>
      <c r="P1893" s="79">
        <v>44069.877268518518</v>
      </c>
      <c r="Q1893" s="77" t="s">
        <v>3212</v>
      </c>
      <c r="R1893" s="77"/>
      <c r="S1893" s="77"/>
      <c r="T1893" s="77"/>
      <c r="U1893" s="79">
        <v>44069.877268518518</v>
      </c>
      <c r="V1893" s="80" t="s">
        <v>5337</v>
      </c>
      <c r="W1893" s="77"/>
      <c r="X1893" s="77"/>
      <c r="Y1893" s="83" t="s">
        <v>7337</v>
      </c>
      <c r="Z1893" s="77"/>
    </row>
    <row r="1894" spans="1:26" x14ac:dyDescent="0.25">
      <c r="A1894" s="62" t="s">
        <v>946</v>
      </c>
      <c r="B1894" s="62" t="s">
        <v>1676</v>
      </c>
      <c r="C1894" s="63"/>
      <c r="D1894" s="64"/>
      <c r="E1894" s="65"/>
      <c r="F1894" s="66"/>
      <c r="G1894" s="63"/>
      <c r="H1894" s="67"/>
      <c r="I1894" s="68"/>
      <c r="J1894" s="68"/>
      <c r="K1894" s="34"/>
      <c r="L1894" s="75">
        <v>1894</v>
      </c>
      <c r="M18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94" s="70"/>
      <c r="O1894" s="77" t="s">
        <v>2367</v>
      </c>
      <c r="P1894" s="79">
        <v>44069.877268518518</v>
      </c>
      <c r="Q1894" s="77" t="s">
        <v>3212</v>
      </c>
      <c r="R1894" s="77"/>
      <c r="S1894" s="77"/>
      <c r="T1894" s="77"/>
      <c r="U1894" s="79">
        <v>44069.877268518518</v>
      </c>
      <c r="V1894" s="80" t="s">
        <v>5337</v>
      </c>
      <c r="W1894" s="77"/>
      <c r="X1894" s="77"/>
      <c r="Y1894" s="83" t="s">
        <v>7337</v>
      </c>
      <c r="Z1894" s="77"/>
    </row>
    <row r="1895" spans="1:26" x14ac:dyDescent="0.25">
      <c r="A1895" s="62" t="s">
        <v>947</v>
      </c>
      <c r="B1895" s="62" t="s">
        <v>2295</v>
      </c>
      <c r="C1895" s="63"/>
      <c r="D1895" s="64"/>
      <c r="E1895" s="65"/>
      <c r="F1895" s="66"/>
      <c r="G1895" s="63"/>
      <c r="H1895" s="67"/>
      <c r="I1895" s="68"/>
      <c r="J1895" s="68"/>
      <c r="K1895" s="34"/>
      <c r="L1895" s="75">
        <v>1895</v>
      </c>
      <c r="M18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95" s="70"/>
      <c r="O1895" s="77" t="s">
        <v>2367</v>
      </c>
      <c r="P1895" s="79">
        <v>44069.879305555558</v>
      </c>
      <c r="Q1895" s="77" t="s">
        <v>3212</v>
      </c>
      <c r="R1895" s="77"/>
      <c r="S1895" s="77"/>
      <c r="T1895" s="77"/>
      <c r="U1895" s="79">
        <v>44069.879305555558</v>
      </c>
      <c r="V1895" s="80" t="s">
        <v>5338</v>
      </c>
      <c r="W1895" s="77"/>
      <c r="X1895" s="77"/>
      <c r="Y1895" s="83" t="s">
        <v>7338</v>
      </c>
      <c r="Z1895" s="77"/>
    </row>
    <row r="1896" spans="1:26" x14ac:dyDescent="0.25">
      <c r="A1896" s="62" t="s">
        <v>947</v>
      </c>
      <c r="B1896" s="62" t="s">
        <v>1676</v>
      </c>
      <c r="C1896" s="63"/>
      <c r="D1896" s="64"/>
      <c r="E1896" s="65"/>
      <c r="F1896" s="66"/>
      <c r="G1896" s="63"/>
      <c r="H1896" s="67"/>
      <c r="I1896" s="68"/>
      <c r="J1896" s="68"/>
      <c r="K1896" s="34"/>
      <c r="L1896" s="75">
        <v>1896</v>
      </c>
      <c r="M18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96" s="70"/>
      <c r="O1896" s="77" t="s">
        <v>2367</v>
      </c>
      <c r="P1896" s="79">
        <v>44069.879305555558</v>
      </c>
      <c r="Q1896" s="77" t="s">
        <v>3212</v>
      </c>
      <c r="R1896" s="77"/>
      <c r="S1896" s="77"/>
      <c r="T1896" s="77"/>
      <c r="U1896" s="79">
        <v>44069.879305555558</v>
      </c>
      <c r="V1896" s="80" t="s">
        <v>5338</v>
      </c>
      <c r="W1896" s="77"/>
      <c r="X1896" s="77"/>
      <c r="Y1896" s="83" t="s">
        <v>7338</v>
      </c>
      <c r="Z1896" s="77"/>
    </row>
    <row r="1897" spans="1:26" x14ac:dyDescent="0.25">
      <c r="A1897" s="62" t="s">
        <v>948</v>
      </c>
      <c r="B1897" s="62" t="s">
        <v>2295</v>
      </c>
      <c r="C1897" s="63"/>
      <c r="D1897" s="64"/>
      <c r="E1897" s="65"/>
      <c r="F1897" s="66"/>
      <c r="G1897" s="63"/>
      <c r="H1897" s="67"/>
      <c r="I1897" s="68"/>
      <c r="J1897" s="68"/>
      <c r="K1897" s="34"/>
      <c r="L1897" s="75">
        <v>1897</v>
      </c>
      <c r="M18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97" s="70"/>
      <c r="O1897" s="77" t="s">
        <v>2367</v>
      </c>
      <c r="P1897" s="79">
        <v>44069.879895833335</v>
      </c>
      <c r="Q1897" s="77" t="s">
        <v>3212</v>
      </c>
      <c r="R1897" s="77"/>
      <c r="S1897" s="77"/>
      <c r="T1897" s="77"/>
      <c r="U1897" s="79">
        <v>44069.879895833335</v>
      </c>
      <c r="V1897" s="80" t="s">
        <v>5339</v>
      </c>
      <c r="W1897" s="77"/>
      <c r="X1897" s="77"/>
      <c r="Y1897" s="83" t="s">
        <v>7339</v>
      </c>
      <c r="Z1897" s="77"/>
    </row>
    <row r="1898" spans="1:26" x14ac:dyDescent="0.25">
      <c r="A1898" s="62" t="s">
        <v>948</v>
      </c>
      <c r="B1898" s="62" t="s">
        <v>1676</v>
      </c>
      <c r="C1898" s="63"/>
      <c r="D1898" s="64"/>
      <c r="E1898" s="65"/>
      <c r="F1898" s="66"/>
      <c r="G1898" s="63"/>
      <c r="H1898" s="67"/>
      <c r="I1898" s="68"/>
      <c r="J1898" s="68"/>
      <c r="K1898" s="34"/>
      <c r="L1898" s="75">
        <v>1898</v>
      </c>
      <c r="M18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98" s="70"/>
      <c r="O1898" s="77" t="s">
        <v>2367</v>
      </c>
      <c r="P1898" s="79">
        <v>44069.879895833335</v>
      </c>
      <c r="Q1898" s="77" t="s">
        <v>3212</v>
      </c>
      <c r="R1898" s="77"/>
      <c r="S1898" s="77"/>
      <c r="T1898" s="77"/>
      <c r="U1898" s="79">
        <v>44069.879895833335</v>
      </c>
      <c r="V1898" s="80" t="s">
        <v>5339</v>
      </c>
      <c r="W1898" s="77"/>
      <c r="X1898" s="77"/>
      <c r="Y1898" s="83" t="s">
        <v>7339</v>
      </c>
      <c r="Z1898" s="77"/>
    </row>
    <row r="1899" spans="1:26" x14ac:dyDescent="0.25">
      <c r="A1899" s="62" t="s">
        <v>949</v>
      </c>
      <c r="B1899" s="62" t="s">
        <v>2191</v>
      </c>
      <c r="C1899" s="63"/>
      <c r="D1899" s="64"/>
      <c r="E1899" s="65"/>
      <c r="F1899" s="66"/>
      <c r="G1899" s="63"/>
      <c r="H1899" s="67"/>
      <c r="I1899" s="68"/>
      <c r="J1899" s="68"/>
      <c r="K1899" s="34"/>
      <c r="L1899" s="75">
        <v>1899</v>
      </c>
      <c r="M18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899" s="70"/>
      <c r="O1899" s="77" t="s">
        <v>2367</v>
      </c>
      <c r="P1899" s="79">
        <v>44068.871828703705</v>
      </c>
      <c r="Q1899" s="77" t="s">
        <v>3238</v>
      </c>
      <c r="R1899" s="80" t="s">
        <v>4144</v>
      </c>
      <c r="S1899" s="77" t="s">
        <v>4267</v>
      </c>
      <c r="T1899" s="77"/>
      <c r="U1899" s="79">
        <v>44068.871828703705</v>
      </c>
      <c r="V1899" s="80" t="s">
        <v>5340</v>
      </c>
      <c r="W1899" s="77"/>
      <c r="X1899" s="77"/>
      <c r="Y1899" s="83" t="s">
        <v>7340</v>
      </c>
      <c r="Z1899" s="83" t="s">
        <v>8662</v>
      </c>
    </row>
    <row r="1900" spans="1:26" x14ac:dyDescent="0.25">
      <c r="A1900" s="62" t="s">
        <v>950</v>
      </c>
      <c r="B1900" s="62" t="s">
        <v>2295</v>
      </c>
      <c r="C1900" s="63"/>
      <c r="D1900" s="64"/>
      <c r="E1900" s="65"/>
      <c r="F1900" s="66"/>
      <c r="G1900" s="63"/>
      <c r="H1900" s="67"/>
      <c r="I1900" s="68"/>
      <c r="J1900" s="68"/>
      <c r="K1900" s="34"/>
      <c r="L1900" s="75">
        <v>1900</v>
      </c>
      <c r="M19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00" s="70"/>
      <c r="O1900" s="77" t="s">
        <v>2367</v>
      </c>
      <c r="P1900" s="79">
        <v>44069.886296296296</v>
      </c>
      <c r="Q1900" s="77" t="s">
        <v>3212</v>
      </c>
      <c r="R1900" s="77"/>
      <c r="S1900" s="77"/>
      <c r="T1900" s="77"/>
      <c r="U1900" s="79">
        <v>44069.886296296296</v>
      </c>
      <c r="V1900" s="80" t="s">
        <v>5341</v>
      </c>
      <c r="W1900" s="77"/>
      <c r="X1900" s="77"/>
      <c r="Y1900" s="83" t="s">
        <v>7341</v>
      </c>
      <c r="Z1900" s="77"/>
    </row>
    <row r="1901" spans="1:26" x14ac:dyDescent="0.25">
      <c r="A1901" s="62" t="s">
        <v>950</v>
      </c>
      <c r="B1901" s="62" t="s">
        <v>1676</v>
      </c>
      <c r="C1901" s="63"/>
      <c r="D1901" s="64"/>
      <c r="E1901" s="65"/>
      <c r="F1901" s="66"/>
      <c r="G1901" s="63"/>
      <c r="H1901" s="67"/>
      <c r="I1901" s="68"/>
      <c r="J1901" s="68"/>
      <c r="K1901" s="34"/>
      <c r="L1901" s="75">
        <v>1901</v>
      </c>
      <c r="M19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01" s="70"/>
      <c r="O1901" s="77" t="s">
        <v>2367</v>
      </c>
      <c r="P1901" s="79">
        <v>44069.886296296296</v>
      </c>
      <c r="Q1901" s="77" t="s">
        <v>3212</v>
      </c>
      <c r="R1901" s="77"/>
      <c r="S1901" s="77"/>
      <c r="T1901" s="77"/>
      <c r="U1901" s="79">
        <v>44069.886296296296</v>
      </c>
      <c r="V1901" s="80" t="s">
        <v>5341</v>
      </c>
      <c r="W1901" s="77"/>
      <c r="X1901" s="77"/>
      <c r="Y1901" s="83" t="s">
        <v>7341</v>
      </c>
      <c r="Z1901" s="77"/>
    </row>
    <row r="1902" spans="1:26" x14ac:dyDescent="0.25">
      <c r="A1902" s="62" t="s">
        <v>951</v>
      </c>
      <c r="B1902" s="62" t="s">
        <v>2295</v>
      </c>
      <c r="C1902" s="63"/>
      <c r="D1902" s="64"/>
      <c r="E1902" s="65"/>
      <c r="F1902" s="66"/>
      <c r="G1902" s="63"/>
      <c r="H1902" s="67"/>
      <c r="I1902" s="68"/>
      <c r="J1902" s="68"/>
      <c r="K1902" s="34"/>
      <c r="L1902" s="75">
        <v>1902</v>
      </c>
      <c r="M19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02" s="70"/>
      <c r="O1902" s="77" t="s">
        <v>2367</v>
      </c>
      <c r="P1902" s="79">
        <v>44069.890150462961</v>
      </c>
      <c r="Q1902" s="77" t="s">
        <v>3212</v>
      </c>
      <c r="R1902" s="77"/>
      <c r="S1902" s="77"/>
      <c r="T1902" s="77"/>
      <c r="U1902" s="79">
        <v>44069.890150462961</v>
      </c>
      <c r="V1902" s="80" t="s">
        <v>5342</v>
      </c>
      <c r="W1902" s="77"/>
      <c r="X1902" s="77"/>
      <c r="Y1902" s="83" t="s">
        <v>7342</v>
      </c>
      <c r="Z1902" s="77"/>
    </row>
    <row r="1903" spans="1:26" x14ac:dyDescent="0.25">
      <c r="A1903" s="62" t="s">
        <v>951</v>
      </c>
      <c r="B1903" s="62" t="s">
        <v>1676</v>
      </c>
      <c r="C1903" s="63"/>
      <c r="D1903" s="64"/>
      <c r="E1903" s="65"/>
      <c r="F1903" s="66"/>
      <c r="G1903" s="63"/>
      <c r="H1903" s="67"/>
      <c r="I1903" s="68"/>
      <c r="J1903" s="68"/>
      <c r="K1903" s="34"/>
      <c r="L1903" s="75">
        <v>1903</v>
      </c>
      <c r="M19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03" s="70"/>
      <c r="O1903" s="77" t="s">
        <v>2367</v>
      </c>
      <c r="P1903" s="79">
        <v>44069.890150462961</v>
      </c>
      <c r="Q1903" s="77" t="s">
        <v>3212</v>
      </c>
      <c r="R1903" s="77"/>
      <c r="S1903" s="77"/>
      <c r="T1903" s="77"/>
      <c r="U1903" s="79">
        <v>44069.890150462961</v>
      </c>
      <c r="V1903" s="80" t="s">
        <v>5342</v>
      </c>
      <c r="W1903" s="77"/>
      <c r="X1903" s="77"/>
      <c r="Y1903" s="83" t="s">
        <v>7342</v>
      </c>
      <c r="Z1903" s="77"/>
    </row>
    <row r="1904" spans="1:26" x14ac:dyDescent="0.25">
      <c r="A1904" s="62" t="s">
        <v>952</v>
      </c>
      <c r="B1904" s="62" t="s">
        <v>2306</v>
      </c>
      <c r="C1904" s="63"/>
      <c r="D1904" s="64"/>
      <c r="E1904" s="65"/>
      <c r="F1904" s="66"/>
      <c r="G1904" s="63"/>
      <c r="H1904" s="67"/>
      <c r="I1904" s="68"/>
      <c r="J1904" s="68"/>
      <c r="K1904" s="34"/>
      <c r="L1904" s="75">
        <v>1904</v>
      </c>
      <c r="M19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04" s="70"/>
      <c r="O1904" s="77" t="s">
        <v>2366</v>
      </c>
      <c r="P1904" s="79">
        <v>44069.882013888891</v>
      </c>
      <c r="Q1904" s="77" t="s">
        <v>3239</v>
      </c>
      <c r="R1904" s="80" t="s">
        <v>4145</v>
      </c>
      <c r="S1904" s="77" t="s">
        <v>4267</v>
      </c>
      <c r="T1904" s="77"/>
      <c r="U1904" s="79">
        <v>44069.882013888891</v>
      </c>
      <c r="V1904" s="80" t="s">
        <v>5343</v>
      </c>
      <c r="W1904" s="77"/>
      <c r="X1904" s="77"/>
      <c r="Y1904" s="83" t="s">
        <v>7343</v>
      </c>
      <c r="Z1904" s="83" t="s">
        <v>8663</v>
      </c>
    </row>
    <row r="1905" spans="1:26" x14ac:dyDescent="0.25">
      <c r="A1905" s="62" t="s">
        <v>953</v>
      </c>
      <c r="B1905" s="62" t="s">
        <v>2295</v>
      </c>
      <c r="C1905" s="63"/>
      <c r="D1905" s="64"/>
      <c r="E1905" s="65"/>
      <c r="F1905" s="66"/>
      <c r="G1905" s="63"/>
      <c r="H1905" s="67"/>
      <c r="I1905" s="68"/>
      <c r="J1905" s="68"/>
      <c r="K1905" s="34"/>
      <c r="L1905" s="75">
        <v>1905</v>
      </c>
      <c r="M19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05" s="70"/>
      <c r="O1905" s="77" t="s">
        <v>2367</v>
      </c>
      <c r="P1905" s="79">
        <v>44069.896828703706</v>
      </c>
      <c r="Q1905" s="77" t="s">
        <v>3212</v>
      </c>
      <c r="R1905" s="77"/>
      <c r="S1905" s="77"/>
      <c r="T1905" s="77"/>
      <c r="U1905" s="79">
        <v>44069.896828703706</v>
      </c>
      <c r="V1905" s="80" t="s">
        <v>5344</v>
      </c>
      <c r="W1905" s="77"/>
      <c r="X1905" s="77"/>
      <c r="Y1905" s="83" t="s">
        <v>7344</v>
      </c>
      <c r="Z1905" s="77"/>
    </row>
    <row r="1906" spans="1:26" x14ac:dyDescent="0.25">
      <c r="A1906" s="62" t="s">
        <v>953</v>
      </c>
      <c r="B1906" s="62" t="s">
        <v>1676</v>
      </c>
      <c r="C1906" s="63"/>
      <c r="D1906" s="64"/>
      <c r="E1906" s="65"/>
      <c r="F1906" s="66"/>
      <c r="G1906" s="63"/>
      <c r="H1906" s="67"/>
      <c r="I1906" s="68"/>
      <c r="J1906" s="68"/>
      <c r="K1906" s="34"/>
      <c r="L1906" s="75">
        <v>1906</v>
      </c>
      <c r="M19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06" s="70"/>
      <c r="O1906" s="77" t="s">
        <v>2367</v>
      </c>
      <c r="P1906" s="79">
        <v>44069.896828703706</v>
      </c>
      <c r="Q1906" s="77" t="s">
        <v>3212</v>
      </c>
      <c r="R1906" s="77"/>
      <c r="S1906" s="77"/>
      <c r="T1906" s="77"/>
      <c r="U1906" s="79">
        <v>44069.896828703706</v>
      </c>
      <c r="V1906" s="80" t="s">
        <v>5344</v>
      </c>
      <c r="W1906" s="77"/>
      <c r="X1906" s="77"/>
      <c r="Y1906" s="83" t="s">
        <v>7344</v>
      </c>
      <c r="Z1906" s="77"/>
    </row>
    <row r="1907" spans="1:26" x14ac:dyDescent="0.25">
      <c r="A1907" s="62" t="s">
        <v>954</v>
      </c>
      <c r="B1907" s="62" t="s">
        <v>2295</v>
      </c>
      <c r="C1907" s="63"/>
      <c r="D1907" s="64"/>
      <c r="E1907" s="65"/>
      <c r="F1907" s="66"/>
      <c r="G1907" s="63"/>
      <c r="H1907" s="67"/>
      <c r="I1907" s="68"/>
      <c r="J1907" s="68"/>
      <c r="K1907" s="34"/>
      <c r="L1907" s="75">
        <v>1907</v>
      </c>
      <c r="M19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07" s="70"/>
      <c r="O1907" s="77" t="s">
        <v>2367</v>
      </c>
      <c r="P1907" s="79">
        <v>44069.897361111114</v>
      </c>
      <c r="Q1907" s="77" t="s">
        <v>3212</v>
      </c>
      <c r="R1907" s="77"/>
      <c r="S1907" s="77"/>
      <c r="T1907" s="77"/>
      <c r="U1907" s="79">
        <v>44069.897361111114</v>
      </c>
      <c r="V1907" s="80" t="s">
        <v>5345</v>
      </c>
      <c r="W1907" s="77"/>
      <c r="X1907" s="77"/>
      <c r="Y1907" s="83" t="s">
        <v>7345</v>
      </c>
      <c r="Z1907" s="77"/>
    </row>
    <row r="1908" spans="1:26" x14ac:dyDescent="0.25">
      <c r="A1908" s="62" t="s">
        <v>954</v>
      </c>
      <c r="B1908" s="62" t="s">
        <v>1676</v>
      </c>
      <c r="C1908" s="63"/>
      <c r="D1908" s="64"/>
      <c r="E1908" s="65"/>
      <c r="F1908" s="66"/>
      <c r="G1908" s="63"/>
      <c r="H1908" s="67"/>
      <c r="I1908" s="68"/>
      <c r="J1908" s="68"/>
      <c r="K1908" s="34"/>
      <c r="L1908" s="75">
        <v>1908</v>
      </c>
      <c r="M19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08" s="70"/>
      <c r="O1908" s="77" t="s">
        <v>2367</v>
      </c>
      <c r="P1908" s="79">
        <v>44069.897361111114</v>
      </c>
      <c r="Q1908" s="77" t="s">
        <v>3212</v>
      </c>
      <c r="R1908" s="77"/>
      <c r="S1908" s="77"/>
      <c r="T1908" s="77"/>
      <c r="U1908" s="79">
        <v>44069.897361111114</v>
      </c>
      <c r="V1908" s="80" t="s">
        <v>5345</v>
      </c>
      <c r="W1908" s="77"/>
      <c r="X1908" s="77"/>
      <c r="Y1908" s="83" t="s">
        <v>7345</v>
      </c>
      <c r="Z1908" s="77"/>
    </row>
    <row r="1909" spans="1:26" x14ac:dyDescent="0.25">
      <c r="A1909" s="62" t="s">
        <v>955</v>
      </c>
      <c r="B1909" s="62" t="s">
        <v>2295</v>
      </c>
      <c r="C1909" s="63"/>
      <c r="D1909" s="64"/>
      <c r="E1909" s="65"/>
      <c r="F1909" s="66"/>
      <c r="G1909" s="63"/>
      <c r="H1909" s="67"/>
      <c r="I1909" s="68"/>
      <c r="J1909" s="68"/>
      <c r="K1909" s="34"/>
      <c r="L1909" s="75">
        <v>1909</v>
      </c>
      <c r="M19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09" s="70"/>
      <c r="O1909" s="77" t="s">
        <v>2367</v>
      </c>
      <c r="P1909" s="79">
        <v>44069.898761574077</v>
      </c>
      <c r="Q1909" s="77" t="s">
        <v>3212</v>
      </c>
      <c r="R1909" s="77"/>
      <c r="S1909" s="77"/>
      <c r="T1909" s="77"/>
      <c r="U1909" s="79">
        <v>44069.898761574077</v>
      </c>
      <c r="V1909" s="80" t="s">
        <v>5346</v>
      </c>
      <c r="W1909" s="77"/>
      <c r="X1909" s="77"/>
      <c r="Y1909" s="83" t="s">
        <v>7346</v>
      </c>
      <c r="Z1909" s="77"/>
    </row>
    <row r="1910" spans="1:26" x14ac:dyDescent="0.25">
      <c r="A1910" s="62" t="s">
        <v>955</v>
      </c>
      <c r="B1910" s="62" t="s">
        <v>1676</v>
      </c>
      <c r="C1910" s="63"/>
      <c r="D1910" s="64"/>
      <c r="E1910" s="65"/>
      <c r="F1910" s="66"/>
      <c r="G1910" s="63"/>
      <c r="H1910" s="67"/>
      <c r="I1910" s="68"/>
      <c r="J1910" s="68"/>
      <c r="K1910" s="34"/>
      <c r="L1910" s="75">
        <v>1910</v>
      </c>
      <c r="M19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10" s="70"/>
      <c r="O1910" s="77" t="s">
        <v>2367</v>
      </c>
      <c r="P1910" s="79">
        <v>44069.898761574077</v>
      </c>
      <c r="Q1910" s="77" t="s">
        <v>3212</v>
      </c>
      <c r="R1910" s="77"/>
      <c r="S1910" s="77"/>
      <c r="T1910" s="77"/>
      <c r="U1910" s="79">
        <v>44069.898761574077</v>
      </c>
      <c r="V1910" s="80" t="s">
        <v>5346</v>
      </c>
      <c r="W1910" s="77"/>
      <c r="X1910" s="77"/>
      <c r="Y1910" s="83" t="s">
        <v>7346</v>
      </c>
      <c r="Z1910" s="77"/>
    </row>
    <row r="1911" spans="1:26" x14ac:dyDescent="0.25">
      <c r="A1911" s="62" t="s">
        <v>952</v>
      </c>
      <c r="B1911" s="62" t="s">
        <v>2307</v>
      </c>
      <c r="C1911" s="63"/>
      <c r="D1911" s="64"/>
      <c r="E1911" s="65"/>
      <c r="F1911" s="66"/>
      <c r="G1911" s="63"/>
      <c r="H1911" s="67"/>
      <c r="I1911" s="68"/>
      <c r="J1911" s="68"/>
      <c r="K1911" s="34"/>
      <c r="L1911" s="75">
        <v>1911</v>
      </c>
      <c r="M19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11" s="70"/>
      <c r="O1911" s="77" t="s">
        <v>2366</v>
      </c>
      <c r="P1911" s="79">
        <v>44069.89502314815</v>
      </c>
      <c r="Q1911" s="77" t="s">
        <v>3240</v>
      </c>
      <c r="R1911" s="80" t="s">
        <v>4146</v>
      </c>
      <c r="S1911" s="77" t="s">
        <v>4267</v>
      </c>
      <c r="T1911" s="77"/>
      <c r="U1911" s="79">
        <v>44069.89502314815</v>
      </c>
      <c r="V1911" s="80" t="s">
        <v>5347</v>
      </c>
      <c r="W1911" s="77"/>
      <c r="X1911" s="77"/>
      <c r="Y1911" s="83" t="s">
        <v>7347</v>
      </c>
      <c r="Z1911" s="83" t="s">
        <v>8664</v>
      </c>
    </row>
    <row r="1912" spans="1:26" x14ac:dyDescent="0.25">
      <c r="A1912" s="62" t="s">
        <v>956</v>
      </c>
      <c r="B1912" s="62" t="s">
        <v>2307</v>
      </c>
      <c r="C1912" s="63"/>
      <c r="D1912" s="64"/>
      <c r="E1912" s="65"/>
      <c r="F1912" s="66"/>
      <c r="G1912" s="63"/>
      <c r="H1912" s="67"/>
      <c r="I1912" s="68"/>
      <c r="J1912" s="68"/>
      <c r="K1912" s="34"/>
      <c r="L1912" s="75">
        <v>1912</v>
      </c>
      <c r="M19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12" s="70"/>
      <c r="O1912" s="77" t="s">
        <v>2367</v>
      </c>
      <c r="P1912" s="79">
        <v>44069.899548611109</v>
      </c>
      <c r="Q1912" s="77" t="s">
        <v>3241</v>
      </c>
      <c r="R1912" s="77"/>
      <c r="S1912" s="77"/>
      <c r="T1912" s="77"/>
      <c r="U1912" s="79">
        <v>44069.899548611109</v>
      </c>
      <c r="V1912" s="80" t="s">
        <v>5348</v>
      </c>
      <c r="W1912" s="77"/>
      <c r="X1912" s="77"/>
      <c r="Y1912" s="83" t="s">
        <v>7348</v>
      </c>
      <c r="Z1912" s="77"/>
    </row>
    <row r="1913" spans="1:26" x14ac:dyDescent="0.25">
      <c r="A1913" s="62" t="s">
        <v>956</v>
      </c>
      <c r="B1913" s="62" t="s">
        <v>952</v>
      </c>
      <c r="C1913" s="63"/>
      <c r="D1913" s="64"/>
      <c r="E1913" s="65"/>
      <c r="F1913" s="66"/>
      <c r="G1913" s="63"/>
      <c r="H1913" s="67"/>
      <c r="I1913" s="68"/>
      <c r="J1913" s="68"/>
      <c r="K1913" s="34"/>
      <c r="L1913" s="75">
        <v>1913</v>
      </c>
      <c r="M19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13" s="70"/>
      <c r="O1913" s="77" t="s">
        <v>2367</v>
      </c>
      <c r="P1913" s="79">
        <v>44069.899548611109</v>
      </c>
      <c r="Q1913" s="77" t="s">
        <v>3241</v>
      </c>
      <c r="R1913" s="77"/>
      <c r="S1913" s="77"/>
      <c r="T1913" s="77"/>
      <c r="U1913" s="79">
        <v>44069.899548611109</v>
      </c>
      <c r="V1913" s="80" t="s">
        <v>5348</v>
      </c>
      <c r="W1913" s="77"/>
      <c r="X1913" s="77"/>
      <c r="Y1913" s="83" t="s">
        <v>7348</v>
      </c>
      <c r="Z1913" s="77"/>
    </row>
    <row r="1914" spans="1:26" x14ac:dyDescent="0.25">
      <c r="A1914" s="62" t="s">
        <v>957</v>
      </c>
      <c r="B1914" s="62" t="s">
        <v>957</v>
      </c>
      <c r="C1914" s="63"/>
      <c r="D1914" s="64"/>
      <c r="E1914" s="65"/>
      <c r="F1914" s="66"/>
      <c r="G1914" s="63"/>
      <c r="H1914" s="67"/>
      <c r="I1914" s="68"/>
      <c r="J1914" s="68"/>
      <c r="K1914" s="34"/>
      <c r="L1914" s="75">
        <v>1914</v>
      </c>
      <c r="M19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14" s="70"/>
      <c r="O1914" s="77" t="s">
        <v>178</v>
      </c>
      <c r="P1914" s="79">
        <v>44069.900497685187</v>
      </c>
      <c r="Q1914" s="77" t="s">
        <v>3242</v>
      </c>
      <c r="R1914" s="80" t="s">
        <v>4147</v>
      </c>
      <c r="S1914" s="77" t="s">
        <v>4267</v>
      </c>
      <c r="T1914" s="77"/>
      <c r="U1914" s="79">
        <v>44069.900497685187</v>
      </c>
      <c r="V1914" s="80" t="s">
        <v>5349</v>
      </c>
      <c r="W1914" s="77"/>
      <c r="X1914" s="77"/>
      <c r="Y1914" s="83" t="s">
        <v>7349</v>
      </c>
      <c r="Z1914" s="77"/>
    </row>
    <row r="1915" spans="1:26" x14ac:dyDescent="0.25">
      <c r="A1915" s="62" t="s">
        <v>958</v>
      </c>
      <c r="B1915" s="62" t="s">
        <v>2308</v>
      </c>
      <c r="C1915" s="63"/>
      <c r="D1915" s="64"/>
      <c r="E1915" s="65"/>
      <c r="F1915" s="66"/>
      <c r="G1915" s="63"/>
      <c r="H1915" s="67"/>
      <c r="I1915" s="68"/>
      <c r="J1915" s="68"/>
      <c r="K1915" s="34"/>
      <c r="L1915" s="75">
        <v>1915</v>
      </c>
      <c r="M19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15" s="70"/>
      <c r="O1915" s="77" t="s">
        <v>2367</v>
      </c>
      <c r="P1915" s="79">
        <v>44068.066655092596</v>
      </c>
      <c r="Q1915" s="77" t="s">
        <v>3243</v>
      </c>
      <c r="R1915" s="80" t="s">
        <v>4148</v>
      </c>
      <c r="S1915" s="77" t="s">
        <v>4267</v>
      </c>
      <c r="T1915" s="77"/>
      <c r="U1915" s="79">
        <v>44068.066655092596</v>
      </c>
      <c r="V1915" s="80" t="s">
        <v>5350</v>
      </c>
      <c r="W1915" s="77"/>
      <c r="X1915" s="77"/>
      <c r="Y1915" s="83" t="s">
        <v>7350</v>
      </c>
      <c r="Z1915" s="83" t="s">
        <v>8665</v>
      </c>
    </row>
    <row r="1916" spans="1:26" x14ac:dyDescent="0.25">
      <c r="A1916" s="62" t="s">
        <v>958</v>
      </c>
      <c r="B1916" s="62" t="s">
        <v>2065</v>
      </c>
      <c r="C1916" s="63"/>
      <c r="D1916" s="64"/>
      <c r="E1916" s="65"/>
      <c r="F1916" s="66"/>
      <c r="G1916" s="63"/>
      <c r="H1916" s="67"/>
      <c r="I1916" s="68"/>
      <c r="J1916" s="68"/>
      <c r="K1916" s="34"/>
      <c r="L1916" s="75">
        <v>1916</v>
      </c>
      <c r="M19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16" s="70"/>
      <c r="O1916" s="77" t="s">
        <v>2366</v>
      </c>
      <c r="P1916" s="79">
        <v>44069.181041666663</v>
      </c>
      <c r="Q1916" s="77" t="s">
        <v>3244</v>
      </c>
      <c r="R1916" s="80" t="s">
        <v>4149</v>
      </c>
      <c r="S1916" s="77" t="s">
        <v>4267</v>
      </c>
      <c r="T1916" s="77"/>
      <c r="U1916" s="79">
        <v>44069.181041666663</v>
      </c>
      <c r="V1916" s="80" t="s">
        <v>5351</v>
      </c>
      <c r="W1916" s="77"/>
      <c r="X1916" s="77"/>
      <c r="Y1916" s="83" t="s">
        <v>7351</v>
      </c>
      <c r="Z1916" s="83" t="s">
        <v>8626</v>
      </c>
    </row>
    <row r="1917" spans="1:26" x14ac:dyDescent="0.25">
      <c r="A1917" s="62" t="s">
        <v>959</v>
      </c>
      <c r="B1917" s="62" t="s">
        <v>2309</v>
      </c>
      <c r="C1917" s="63"/>
      <c r="D1917" s="64"/>
      <c r="E1917" s="65"/>
      <c r="F1917" s="66"/>
      <c r="G1917" s="63"/>
      <c r="H1917" s="67"/>
      <c r="I1917" s="68"/>
      <c r="J1917" s="68"/>
      <c r="K1917" s="34"/>
      <c r="L1917" s="75">
        <v>1917</v>
      </c>
      <c r="M19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17" s="70"/>
      <c r="O1917" s="77" t="s">
        <v>2367</v>
      </c>
      <c r="P1917" s="79">
        <v>44069.90828703704</v>
      </c>
      <c r="Q1917" s="77" t="s">
        <v>3245</v>
      </c>
      <c r="R1917" s="77"/>
      <c r="S1917" s="77"/>
      <c r="T1917" s="77"/>
      <c r="U1917" s="79">
        <v>44069.90828703704</v>
      </c>
      <c r="V1917" s="80" t="s">
        <v>5352</v>
      </c>
      <c r="W1917" s="77"/>
      <c r="X1917" s="77"/>
      <c r="Y1917" s="83" t="s">
        <v>7352</v>
      </c>
      <c r="Z1917" s="83" t="s">
        <v>8666</v>
      </c>
    </row>
    <row r="1918" spans="1:26" x14ac:dyDescent="0.25">
      <c r="A1918" s="62" t="s">
        <v>959</v>
      </c>
      <c r="B1918" s="62" t="s">
        <v>2310</v>
      </c>
      <c r="C1918" s="63"/>
      <c r="D1918" s="64"/>
      <c r="E1918" s="65"/>
      <c r="F1918" s="66"/>
      <c r="G1918" s="63"/>
      <c r="H1918" s="67"/>
      <c r="I1918" s="68"/>
      <c r="J1918" s="68"/>
      <c r="K1918" s="34"/>
      <c r="L1918" s="75">
        <v>1918</v>
      </c>
      <c r="M19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18" s="70"/>
      <c r="O1918" s="77" t="s">
        <v>2366</v>
      </c>
      <c r="P1918" s="79">
        <v>44069.90828703704</v>
      </c>
      <c r="Q1918" s="77" t="s">
        <v>3245</v>
      </c>
      <c r="R1918" s="77"/>
      <c r="S1918" s="77"/>
      <c r="T1918" s="77"/>
      <c r="U1918" s="79">
        <v>44069.90828703704</v>
      </c>
      <c r="V1918" s="80" t="s">
        <v>5352</v>
      </c>
      <c r="W1918" s="77"/>
      <c r="X1918" s="77"/>
      <c r="Y1918" s="83" t="s">
        <v>7352</v>
      </c>
      <c r="Z1918" s="83" t="s">
        <v>8666</v>
      </c>
    </row>
    <row r="1919" spans="1:26" x14ac:dyDescent="0.25">
      <c r="A1919" s="62" t="s">
        <v>960</v>
      </c>
      <c r="B1919" s="62" t="s">
        <v>2311</v>
      </c>
      <c r="C1919" s="63"/>
      <c r="D1919" s="64"/>
      <c r="E1919" s="65"/>
      <c r="F1919" s="66"/>
      <c r="G1919" s="63"/>
      <c r="H1919" s="67"/>
      <c r="I1919" s="68"/>
      <c r="J1919" s="68"/>
      <c r="K1919" s="34"/>
      <c r="L1919" s="75">
        <v>1919</v>
      </c>
      <c r="M19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19" s="70"/>
      <c r="O1919" s="77" t="s">
        <v>2366</v>
      </c>
      <c r="P1919" s="79">
        <v>44069.908518518518</v>
      </c>
      <c r="Q1919" s="77" t="s">
        <v>3246</v>
      </c>
      <c r="R1919" s="80" t="s">
        <v>4150</v>
      </c>
      <c r="S1919" s="77" t="s">
        <v>4267</v>
      </c>
      <c r="T1919" s="77"/>
      <c r="U1919" s="79">
        <v>44069.908518518518</v>
      </c>
      <c r="V1919" s="80" t="s">
        <v>5353</v>
      </c>
      <c r="W1919" s="77"/>
      <c r="X1919" s="77"/>
      <c r="Y1919" s="83" t="s">
        <v>7353</v>
      </c>
      <c r="Z1919" s="83" t="s">
        <v>8667</v>
      </c>
    </row>
    <row r="1920" spans="1:26" x14ac:dyDescent="0.25">
      <c r="A1920" s="62" t="s">
        <v>961</v>
      </c>
      <c r="B1920" s="62" t="s">
        <v>1833</v>
      </c>
      <c r="C1920" s="63"/>
      <c r="D1920" s="64"/>
      <c r="E1920" s="65"/>
      <c r="F1920" s="66"/>
      <c r="G1920" s="63"/>
      <c r="H1920" s="67"/>
      <c r="I1920" s="68"/>
      <c r="J1920" s="68"/>
      <c r="K1920" s="34"/>
      <c r="L1920" s="75">
        <v>1920</v>
      </c>
      <c r="M19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20" s="70"/>
      <c r="O1920" s="77" t="s">
        <v>2367</v>
      </c>
      <c r="P1920" s="79">
        <v>44069.908761574072</v>
      </c>
      <c r="Q1920" s="77" t="s">
        <v>3247</v>
      </c>
      <c r="R1920" s="77"/>
      <c r="S1920" s="77"/>
      <c r="T1920" s="77"/>
      <c r="U1920" s="79">
        <v>44069.908761574072</v>
      </c>
      <c r="V1920" s="80" t="s">
        <v>5354</v>
      </c>
      <c r="W1920" s="77"/>
      <c r="X1920" s="77"/>
      <c r="Y1920" s="83" t="s">
        <v>7354</v>
      </c>
      <c r="Z1920" s="77"/>
    </row>
    <row r="1921" spans="1:26" x14ac:dyDescent="0.25">
      <c r="A1921" s="62" t="s">
        <v>962</v>
      </c>
      <c r="B1921" s="62" t="s">
        <v>1833</v>
      </c>
      <c r="C1921" s="63"/>
      <c r="D1921" s="64"/>
      <c r="E1921" s="65"/>
      <c r="F1921" s="66"/>
      <c r="G1921" s="63"/>
      <c r="H1921" s="67"/>
      <c r="I1921" s="68"/>
      <c r="J1921" s="68"/>
      <c r="K1921" s="34"/>
      <c r="L1921" s="75">
        <v>1921</v>
      </c>
      <c r="M19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21" s="70"/>
      <c r="O1921" s="77" t="s">
        <v>2367</v>
      </c>
      <c r="P1921" s="79">
        <v>44069.908854166664</v>
      </c>
      <c r="Q1921" s="77" t="s">
        <v>3247</v>
      </c>
      <c r="R1921" s="77"/>
      <c r="S1921" s="77"/>
      <c r="T1921" s="77"/>
      <c r="U1921" s="79">
        <v>44069.908854166664</v>
      </c>
      <c r="V1921" s="80" t="s">
        <v>5355</v>
      </c>
      <c r="W1921" s="77"/>
      <c r="X1921" s="77"/>
      <c r="Y1921" s="83" t="s">
        <v>7355</v>
      </c>
      <c r="Z1921" s="77"/>
    </row>
    <row r="1922" spans="1:26" x14ac:dyDescent="0.25">
      <c r="A1922" s="62" t="s">
        <v>963</v>
      </c>
      <c r="B1922" s="62" t="s">
        <v>1833</v>
      </c>
      <c r="C1922" s="63"/>
      <c r="D1922" s="64"/>
      <c r="E1922" s="65"/>
      <c r="F1922" s="66"/>
      <c r="G1922" s="63"/>
      <c r="H1922" s="67"/>
      <c r="I1922" s="68"/>
      <c r="J1922" s="68"/>
      <c r="K1922" s="34"/>
      <c r="L1922" s="75">
        <v>1922</v>
      </c>
      <c r="M19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22" s="70"/>
      <c r="O1922" s="77" t="s">
        <v>2367</v>
      </c>
      <c r="P1922" s="79">
        <v>44069.908865740741</v>
      </c>
      <c r="Q1922" s="77" t="s">
        <v>3247</v>
      </c>
      <c r="R1922" s="77"/>
      <c r="S1922" s="77"/>
      <c r="T1922" s="77"/>
      <c r="U1922" s="79">
        <v>44069.908865740741</v>
      </c>
      <c r="V1922" s="80" t="s">
        <v>5356</v>
      </c>
      <c r="W1922" s="77"/>
      <c r="X1922" s="77"/>
      <c r="Y1922" s="83" t="s">
        <v>7356</v>
      </c>
      <c r="Z1922" s="77"/>
    </row>
    <row r="1923" spans="1:26" x14ac:dyDescent="0.25">
      <c r="A1923" s="62" t="s">
        <v>964</v>
      </c>
      <c r="B1923" s="62" t="s">
        <v>1833</v>
      </c>
      <c r="C1923" s="63"/>
      <c r="D1923" s="64"/>
      <c r="E1923" s="65"/>
      <c r="F1923" s="66"/>
      <c r="G1923" s="63"/>
      <c r="H1923" s="67"/>
      <c r="I1923" s="68"/>
      <c r="J1923" s="68"/>
      <c r="K1923" s="34"/>
      <c r="L1923" s="75">
        <v>1923</v>
      </c>
      <c r="M19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23" s="70"/>
      <c r="O1923" s="77" t="s">
        <v>2367</v>
      </c>
      <c r="P1923" s="79">
        <v>44069.90892361111</v>
      </c>
      <c r="Q1923" s="77" t="s">
        <v>3247</v>
      </c>
      <c r="R1923" s="77"/>
      <c r="S1923" s="77"/>
      <c r="T1923" s="77"/>
      <c r="U1923" s="79">
        <v>44069.90892361111</v>
      </c>
      <c r="V1923" s="80" t="s">
        <v>5357</v>
      </c>
      <c r="W1923" s="77"/>
      <c r="X1923" s="77"/>
      <c r="Y1923" s="83" t="s">
        <v>7357</v>
      </c>
      <c r="Z1923" s="77"/>
    </row>
    <row r="1924" spans="1:26" x14ac:dyDescent="0.25">
      <c r="A1924" s="62" t="s">
        <v>958</v>
      </c>
      <c r="B1924" s="62" t="s">
        <v>2312</v>
      </c>
      <c r="C1924" s="63"/>
      <c r="D1924" s="64"/>
      <c r="E1924" s="65"/>
      <c r="F1924" s="66"/>
      <c r="G1924" s="63"/>
      <c r="H1924" s="67"/>
      <c r="I1924" s="68"/>
      <c r="J1924" s="68"/>
      <c r="K1924" s="34"/>
      <c r="L1924" s="75">
        <v>1924</v>
      </c>
      <c r="M19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24" s="70"/>
      <c r="O1924" s="77" t="s">
        <v>2367</v>
      </c>
      <c r="P1924" s="79">
        <v>44069.901388888888</v>
      </c>
      <c r="Q1924" s="77" t="s">
        <v>3248</v>
      </c>
      <c r="R1924" s="80" t="s">
        <v>4151</v>
      </c>
      <c r="S1924" s="77" t="s">
        <v>4267</v>
      </c>
      <c r="T1924" s="77"/>
      <c r="U1924" s="79">
        <v>44069.901388888888</v>
      </c>
      <c r="V1924" s="80" t="s">
        <v>5358</v>
      </c>
      <c r="W1924" s="77"/>
      <c r="X1924" s="77"/>
      <c r="Y1924" s="83" t="s">
        <v>7358</v>
      </c>
      <c r="Z1924" s="83" t="s">
        <v>8668</v>
      </c>
    </row>
    <row r="1925" spans="1:26" x14ac:dyDescent="0.25">
      <c r="A1925" s="62" t="s">
        <v>965</v>
      </c>
      <c r="B1925" s="62" t="s">
        <v>2312</v>
      </c>
      <c r="C1925" s="63"/>
      <c r="D1925" s="64"/>
      <c r="E1925" s="65"/>
      <c r="F1925" s="66"/>
      <c r="G1925" s="63"/>
      <c r="H1925" s="67"/>
      <c r="I1925" s="68"/>
      <c r="J1925" s="68"/>
      <c r="K1925" s="34"/>
      <c r="L1925" s="75">
        <v>1925</v>
      </c>
      <c r="M19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25" s="70"/>
      <c r="O1925" s="77" t="s">
        <v>2367</v>
      </c>
      <c r="P1925" s="79">
        <v>44069.908587962964</v>
      </c>
      <c r="Q1925" s="77" t="s">
        <v>3249</v>
      </c>
      <c r="R1925" s="77"/>
      <c r="S1925" s="77"/>
      <c r="T1925" s="77"/>
      <c r="U1925" s="79">
        <v>44069.908587962964</v>
      </c>
      <c r="V1925" s="80" t="s">
        <v>5359</v>
      </c>
      <c r="W1925" s="77"/>
      <c r="X1925" s="77"/>
      <c r="Y1925" s="83" t="s">
        <v>7359</v>
      </c>
      <c r="Z1925" s="77"/>
    </row>
    <row r="1926" spans="1:26" x14ac:dyDescent="0.25">
      <c r="A1926" s="62" t="s">
        <v>958</v>
      </c>
      <c r="B1926" s="62" t="s">
        <v>2313</v>
      </c>
      <c r="C1926" s="63"/>
      <c r="D1926" s="64"/>
      <c r="E1926" s="65"/>
      <c r="F1926" s="66"/>
      <c r="G1926" s="63"/>
      <c r="H1926" s="67"/>
      <c r="I1926" s="68"/>
      <c r="J1926" s="68"/>
      <c r="K1926" s="34"/>
      <c r="L1926" s="75">
        <v>1926</v>
      </c>
      <c r="M19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26" s="70"/>
      <c r="O1926" s="77" t="s">
        <v>2366</v>
      </c>
      <c r="P1926" s="79">
        <v>44068.066655092596</v>
      </c>
      <c r="Q1926" s="77" t="s">
        <v>3243</v>
      </c>
      <c r="R1926" s="80" t="s">
        <v>4148</v>
      </c>
      <c r="S1926" s="77" t="s">
        <v>4267</v>
      </c>
      <c r="T1926" s="77"/>
      <c r="U1926" s="79">
        <v>44068.066655092596</v>
      </c>
      <c r="V1926" s="80" t="s">
        <v>5350</v>
      </c>
      <c r="W1926" s="77"/>
      <c r="X1926" s="77"/>
      <c r="Y1926" s="83" t="s">
        <v>7350</v>
      </c>
      <c r="Z1926" s="83" t="s">
        <v>8665</v>
      </c>
    </row>
    <row r="1927" spans="1:26" x14ac:dyDescent="0.25">
      <c r="A1927" s="62" t="s">
        <v>958</v>
      </c>
      <c r="B1927" s="62" t="s">
        <v>2313</v>
      </c>
      <c r="C1927" s="63"/>
      <c r="D1927" s="64"/>
      <c r="E1927" s="65"/>
      <c r="F1927" s="66"/>
      <c r="G1927" s="63"/>
      <c r="H1927" s="67"/>
      <c r="I1927" s="68"/>
      <c r="J1927" s="68"/>
      <c r="K1927" s="34"/>
      <c r="L1927" s="75">
        <v>1927</v>
      </c>
      <c r="M19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27" s="70"/>
      <c r="O1927" s="77" t="s">
        <v>2366</v>
      </c>
      <c r="P1927" s="79">
        <v>44069.901388888888</v>
      </c>
      <c r="Q1927" s="77" t="s">
        <v>3248</v>
      </c>
      <c r="R1927" s="80" t="s">
        <v>4151</v>
      </c>
      <c r="S1927" s="77" t="s">
        <v>4267</v>
      </c>
      <c r="T1927" s="77"/>
      <c r="U1927" s="79">
        <v>44069.901388888888</v>
      </c>
      <c r="V1927" s="80" t="s">
        <v>5358</v>
      </c>
      <c r="W1927" s="77"/>
      <c r="X1927" s="77"/>
      <c r="Y1927" s="83" t="s">
        <v>7358</v>
      </c>
      <c r="Z1927" s="83" t="s">
        <v>8668</v>
      </c>
    </row>
    <row r="1928" spans="1:26" x14ac:dyDescent="0.25">
      <c r="A1928" s="62" t="s">
        <v>965</v>
      </c>
      <c r="B1928" s="62" t="s">
        <v>2313</v>
      </c>
      <c r="C1928" s="63"/>
      <c r="D1928" s="64"/>
      <c r="E1928" s="65"/>
      <c r="F1928" s="66"/>
      <c r="G1928" s="63"/>
      <c r="H1928" s="67"/>
      <c r="I1928" s="68"/>
      <c r="J1928" s="68"/>
      <c r="K1928" s="34"/>
      <c r="L1928" s="75">
        <v>1928</v>
      </c>
      <c r="M19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28" s="70"/>
      <c r="O1928" s="77" t="s">
        <v>2367</v>
      </c>
      <c r="P1928" s="79">
        <v>44069.908587962964</v>
      </c>
      <c r="Q1928" s="77" t="s">
        <v>3249</v>
      </c>
      <c r="R1928" s="77"/>
      <c r="S1928" s="77"/>
      <c r="T1928" s="77"/>
      <c r="U1928" s="79">
        <v>44069.908587962964</v>
      </c>
      <c r="V1928" s="80" t="s">
        <v>5359</v>
      </c>
      <c r="W1928" s="77"/>
      <c r="X1928" s="77"/>
      <c r="Y1928" s="83" t="s">
        <v>7359</v>
      </c>
      <c r="Z1928" s="77"/>
    </row>
    <row r="1929" spans="1:26" x14ac:dyDescent="0.25">
      <c r="A1929" s="62" t="s">
        <v>958</v>
      </c>
      <c r="B1929" s="62" t="s">
        <v>2314</v>
      </c>
      <c r="C1929" s="63"/>
      <c r="D1929" s="64"/>
      <c r="E1929" s="65"/>
      <c r="F1929" s="66"/>
      <c r="G1929" s="63"/>
      <c r="H1929" s="67"/>
      <c r="I1929" s="68"/>
      <c r="J1929" s="68"/>
      <c r="K1929" s="34"/>
      <c r="L1929" s="75">
        <v>1929</v>
      </c>
      <c r="M19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29" s="70"/>
      <c r="O1929" s="77" t="s">
        <v>2366</v>
      </c>
      <c r="P1929" s="79">
        <v>44069.862962962965</v>
      </c>
      <c r="Q1929" s="77" t="s">
        <v>3250</v>
      </c>
      <c r="R1929" s="80" t="s">
        <v>4152</v>
      </c>
      <c r="S1929" s="77" t="s">
        <v>4267</v>
      </c>
      <c r="T1929" s="77"/>
      <c r="U1929" s="79">
        <v>44069.862962962965</v>
      </c>
      <c r="V1929" s="80" t="s">
        <v>5360</v>
      </c>
      <c r="W1929" s="77"/>
      <c r="X1929" s="77"/>
      <c r="Y1929" s="83" t="s">
        <v>7360</v>
      </c>
      <c r="Z1929" s="83" t="s">
        <v>8669</v>
      </c>
    </row>
    <row r="1930" spans="1:26" x14ac:dyDescent="0.25">
      <c r="A1930" s="62" t="s">
        <v>965</v>
      </c>
      <c r="B1930" s="62" t="s">
        <v>958</v>
      </c>
      <c r="C1930" s="63"/>
      <c r="D1930" s="64"/>
      <c r="E1930" s="65"/>
      <c r="F1930" s="66"/>
      <c r="G1930" s="63"/>
      <c r="H1930" s="67"/>
      <c r="I1930" s="68"/>
      <c r="J1930" s="68"/>
      <c r="K1930" s="34"/>
      <c r="L1930" s="75">
        <v>1930</v>
      </c>
      <c r="M19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30" s="70"/>
      <c r="O1930" s="77" t="s">
        <v>2367</v>
      </c>
      <c r="P1930" s="79">
        <v>44069.908587962964</v>
      </c>
      <c r="Q1930" s="77" t="s">
        <v>3249</v>
      </c>
      <c r="R1930" s="77"/>
      <c r="S1930" s="77"/>
      <c r="T1930" s="77"/>
      <c r="U1930" s="79">
        <v>44069.908587962964</v>
      </c>
      <c r="V1930" s="80" t="s">
        <v>5359</v>
      </c>
      <c r="W1930" s="77"/>
      <c r="X1930" s="77"/>
      <c r="Y1930" s="83" t="s">
        <v>7359</v>
      </c>
      <c r="Z1930" s="77"/>
    </row>
    <row r="1931" spans="1:26" x14ac:dyDescent="0.25">
      <c r="A1931" s="62" t="s">
        <v>966</v>
      </c>
      <c r="B1931" s="62" t="s">
        <v>966</v>
      </c>
      <c r="C1931" s="63"/>
      <c r="D1931" s="64"/>
      <c r="E1931" s="65"/>
      <c r="F1931" s="66"/>
      <c r="G1931" s="63"/>
      <c r="H1931" s="67"/>
      <c r="I1931" s="68"/>
      <c r="J1931" s="68"/>
      <c r="K1931" s="34"/>
      <c r="L1931" s="75">
        <v>1931</v>
      </c>
      <c r="M19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31" s="70"/>
      <c r="O1931" s="77" t="s">
        <v>178</v>
      </c>
      <c r="P1931" s="79">
        <v>44069.859131944446</v>
      </c>
      <c r="Q1931" s="77" t="s">
        <v>3251</v>
      </c>
      <c r="R1931" s="80" t="s">
        <v>4153</v>
      </c>
      <c r="S1931" s="77" t="s">
        <v>4267</v>
      </c>
      <c r="T1931" s="77"/>
      <c r="U1931" s="79">
        <v>44069.859131944446</v>
      </c>
      <c r="V1931" s="80" t="s">
        <v>5361</v>
      </c>
      <c r="W1931" s="77"/>
      <c r="X1931" s="77"/>
      <c r="Y1931" s="83" t="s">
        <v>7361</v>
      </c>
      <c r="Z1931" s="77"/>
    </row>
    <row r="1932" spans="1:26" x14ac:dyDescent="0.25">
      <c r="A1932" s="62" t="s">
        <v>967</v>
      </c>
      <c r="B1932" s="62" t="s">
        <v>966</v>
      </c>
      <c r="C1932" s="63"/>
      <c r="D1932" s="64"/>
      <c r="E1932" s="65"/>
      <c r="F1932" s="66"/>
      <c r="G1932" s="63"/>
      <c r="H1932" s="67"/>
      <c r="I1932" s="68"/>
      <c r="J1932" s="68"/>
      <c r="K1932" s="34"/>
      <c r="L1932" s="75">
        <v>1932</v>
      </c>
      <c r="M19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32" s="70"/>
      <c r="O1932" s="77" t="s">
        <v>2366</v>
      </c>
      <c r="P1932" s="79">
        <v>44069.89570601852</v>
      </c>
      <c r="Q1932" s="77" t="s">
        <v>3252</v>
      </c>
      <c r="R1932" s="80" t="s">
        <v>4154</v>
      </c>
      <c r="S1932" s="77" t="s">
        <v>4267</v>
      </c>
      <c r="T1932" s="77"/>
      <c r="U1932" s="79">
        <v>44069.89570601852</v>
      </c>
      <c r="V1932" s="80" t="s">
        <v>5362</v>
      </c>
      <c r="W1932" s="77"/>
      <c r="X1932" s="77"/>
      <c r="Y1932" s="83" t="s">
        <v>7362</v>
      </c>
      <c r="Z1932" s="83" t="s">
        <v>7361</v>
      </c>
    </row>
    <row r="1933" spans="1:26" x14ac:dyDescent="0.25">
      <c r="A1933" s="62" t="s">
        <v>965</v>
      </c>
      <c r="B1933" s="62" t="s">
        <v>966</v>
      </c>
      <c r="C1933" s="63"/>
      <c r="D1933" s="64"/>
      <c r="E1933" s="65"/>
      <c r="F1933" s="66"/>
      <c r="G1933" s="63"/>
      <c r="H1933" s="67"/>
      <c r="I1933" s="68"/>
      <c r="J1933" s="68"/>
      <c r="K1933" s="34"/>
      <c r="L1933" s="75">
        <v>1933</v>
      </c>
      <c r="M19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33" s="70"/>
      <c r="O1933" s="77" t="s">
        <v>2367</v>
      </c>
      <c r="P1933" s="79">
        <v>44069.908622685187</v>
      </c>
      <c r="Q1933" s="77" t="s">
        <v>3253</v>
      </c>
      <c r="R1933" s="77"/>
      <c r="S1933" s="77"/>
      <c r="T1933" s="77"/>
      <c r="U1933" s="79">
        <v>44069.908622685187</v>
      </c>
      <c r="V1933" s="80" t="s">
        <v>5363</v>
      </c>
      <c r="W1933" s="77"/>
      <c r="X1933" s="77"/>
      <c r="Y1933" s="83" t="s">
        <v>7363</v>
      </c>
      <c r="Z1933" s="77"/>
    </row>
    <row r="1934" spans="1:26" x14ac:dyDescent="0.25">
      <c r="A1934" s="62" t="s">
        <v>965</v>
      </c>
      <c r="B1934" s="62" t="s">
        <v>967</v>
      </c>
      <c r="C1934" s="63"/>
      <c r="D1934" s="64"/>
      <c r="E1934" s="65"/>
      <c r="F1934" s="66"/>
      <c r="G1934" s="63"/>
      <c r="H1934" s="67"/>
      <c r="I1934" s="68"/>
      <c r="J1934" s="68"/>
      <c r="K1934" s="34"/>
      <c r="L1934" s="75">
        <v>1934</v>
      </c>
      <c r="M19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34" s="70"/>
      <c r="O1934" s="77" t="s">
        <v>2367</v>
      </c>
      <c r="P1934" s="79">
        <v>44069.908622685187</v>
      </c>
      <c r="Q1934" s="77" t="s">
        <v>3253</v>
      </c>
      <c r="R1934" s="77"/>
      <c r="S1934" s="77"/>
      <c r="T1934" s="77"/>
      <c r="U1934" s="79">
        <v>44069.908622685187</v>
      </c>
      <c r="V1934" s="80" t="s">
        <v>5363</v>
      </c>
      <c r="W1934" s="77"/>
      <c r="X1934" s="77"/>
      <c r="Y1934" s="83" t="s">
        <v>7363</v>
      </c>
      <c r="Z1934" s="77"/>
    </row>
    <row r="1935" spans="1:26" x14ac:dyDescent="0.25">
      <c r="A1935" s="62" t="s">
        <v>968</v>
      </c>
      <c r="B1935" s="62" t="s">
        <v>968</v>
      </c>
      <c r="C1935" s="63"/>
      <c r="D1935" s="64"/>
      <c r="E1935" s="65"/>
      <c r="F1935" s="66"/>
      <c r="G1935" s="63"/>
      <c r="H1935" s="67"/>
      <c r="I1935" s="68"/>
      <c r="J1935" s="68"/>
      <c r="K1935" s="34"/>
      <c r="L1935" s="75">
        <v>1935</v>
      </c>
      <c r="M19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35" s="70"/>
      <c r="O1935" s="77" t="s">
        <v>178</v>
      </c>
      <c r="P1935" s="79">
        <v>44069.89434027778</v>
      </c>
      <c r="Q1935" s="77" t="s">
        <v>3254</v>
      </c>
      <c r="R1935" s="80" t="s">
        <v>4155</v>
      </c>
      <c r="S1935" s="77" t="s">
        <v>4267</v>
      </c>
      <c r="T1935" s="77"/>
      <c r="U1935" s="79">
        <v>44069.89434027778</v>
      </c>
      <c r="V1935" s="80" t="s">
        <v>5364</v>
      </c>
      <c r="W1935" s="77"/>
      <c r="X1935" s="77"/>
      <c r="Y1935" s="83" t="s">
        <v>7364</v>
      </c>
      <c r="Z1935" s="77"/>
    </row>
    <row r="1936" spans="1:26" x14ac:dyDescent="0.25">
      <c r="A1936" s="62" t="s">
        <v>965</v>
      </c>
      <c r="B1936" s="62" t="s">
        <v>968</v>
      </c>
      <c r="C1936" s="63"/>
      <c r="D1936" s="64"/>
      <c r="E1936" s="65"/>
      <c r="F1936" s="66"/>
      <c r="G1936" s="63"/>
      <c r="H1936" s="67"/>
      <c r="I1936" s="68"/>
      <c r="J1936" s="68"/>
      <c r="K1936" s="34"/>
      <c r="L1936" s="75">
        <v>1936</v>
      </c>
      <c r="M19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36" s="70"/>
      <c r="O1936" s="77" t="s">
        <v>2367</v>
      </c>
      <c r="P1936" s="79">
        <v>44069.908680555556</v>
      </c>
      <c r="Q1936" s="77" t="s">
        <v>3255</v>
      </c>
      <c r="R1936" s="77"/>
      <c r="S1936" s="77"/>
      <c r="T1936" s="77"/>
      <c r="U1936" s="79">
        <v>44069.908680555556</v>
      </c>
      <c r="V1936" s="80" t="s">
        <v>5365</v>
      </c>
      <c r="W1936" s="77"/>
      <c r="X1936" s="77"/>
      <c r="Y1936" s="83" t="s">
        <v>7365</v>
      </c>
      <c r="Z1936" s="77"/>
    </row>
    <row r="1937" spans="1:26" x14ac:dyDescent="0.25">
      <c r="A1937" s="62" t="s">
        <v>969</v>
      </c>
      <c r="B1937" s="62" t="s">
        <v>2315</v>
      </c>
      <c r="C1937" s="63"/>
      <c r="D1937" s="64"/>
      <c r="E1937" s="65"/>
      <c r="F1937" s="66"/>
      <c r="G1937" s="63"/>
      <c r="H1937" s="67"/>
      <c r="I1937" s="68"/>
      <c r="J1937" s="68"/>
      <c r="K1937" s="34"/>
      <c r="L1937" s="75">
        <v>1937</v>
      </c>
      <c r="M19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37" s="70"/>
      <c r="O1937" s="77" t="s">
        <v>2366</v>
      </c>
      <c r="P1937" s="79">
        <v>44069.892442129632</v>
      </c>
      <c r="Q1937" s="77" t="s">
        <v>3256</v>
      </c>
      <c r="R1937" s="80" t="s">
        <v>4156</v>
      </c>
      <c r="S1937" s="77" t="s">
        <v>4267</v>
      </c>
      <c r="T1937" s="77"/>
      <c r="U1937" s="79">
        <v>44069.892442129632</v>
      </c>
      <c r="V1937" s="80" t="s">
        <v>5366</v>
      </c>
      <c r="W1937" s="77"/>
      <c r="X1937" s="77"/>
      <c r="Y1937" s="83" t="s">
        <v>7366</v>
      </c>
      <c r="Z1937" s="83" t="s">
        <v>8670</v>
      </c>
    </row>
    <row r="1938" spans="1:26" x14ac:dyDescent="0.25">
      <c r="A1938" s="62" t="s">
        <v>965</v>
      </c>
      <c r="B1938" s="62" t="s">
        <v>2315</v>
      </c>
      <c r="C1938" s="63"/>
      <c r="D1938" s="64"/>
      <c r="E1938" s="65"/>
      <c r="F1938" s="66"/>
      <c r="G1938" s="63"/>
      <c r="H1938" s="67"/>
      <c r="I1938" s="68"/>
      <c r="J1938" s="68"/>
      <c r="K1938" s="34"/>
      <c r="L1938" s="75">
        <v>1938</v>
      </c>
      <c r="M19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38" s="70"/>
      <c r="O1938" s="77" t="s">
        <v>2367</v>
      </c>
      <c r="P1938" s="79">
        <v>44069.908726851849</v>
      </c>
      <c r="Q1938" s="77" t="s">
        <v>3257</v>
      </c>
      <c r="R1938" s="77"/>
      <c r="S1938" s="77"/>
      <c r="T1938" s="77"/>
      <c r="U1938" s="79">
        <v>44069.908726851849</v>
      </c>
      <c r="V1938" s="80" t="s">
        <v>5367</v>
      </c>
      <c r="W1938" s="77"/>
      <c r="X1938" s="77"/>
      <c r="Y1938" s="83" t="s">
        <v>7367</v>
      </c>
      <c r="Z1938" s="77"/>
    </row>
    <row r="1939" spans="1:26" x14ac:dyDescent="0.25">
      <c r="A1939" s="62" t="s">
        <v>969</v>
      </c>
      <c r="B1939" s="62" t="s">
        <v>2316</v>
      </c>
      <c r="C1939" s="63"/>
      <c r="D1939" s="64"/>
      <c r="E1939" s="65"/>
      <c r="F1939" s="66"/>
      <c r="G1939" s="63"/>
      <c r="H1939" s="67"/>
      <c r="I1939" s="68"/>
      <c r="J1939" s="68"/>
      <c r="K1939" s="34"/>
      <c r="L1939" s="75">
        <v>1939</v>
      </c>
      <c r="M19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39" s="70"/>
      <c r="O1939" s="77" t="s">
        <v>2366</v>
      </c>
      <c r="P1939" s="79">
        <v>44069.891608796293</v>
      </c>
      <c r="Q1939" s="77" t="s">
        <v>3258</v>
      </c>
      <c r="R1939" s="80" t="s">
        <v>4157</v>
      </c>
      <c r="S1939" s="77" t="s">
        <v>4267</v>
      </c>
      <c r="T1939" s="77"/>
      <c r="U1939" s="79">
        <v>44069.891608796293</v>
      </c>
      <c r="V1939" s="80" t="s">
        <v>5368</v>
      </c>
      <c r="W1939" s="77"/>
      <c r="X1939" s="77"/>
      <c r="Y1939" s="83" t="s">
        <v>7368</v>
      </c>
      <c r="Z1939" s="83" t="s">
        <v>8671</v>
      </c>
    </row>
    <row r="1940" spans="1:26" x14ac:dyDescent="0.25">
      <c r="A1940" s="62" t="s">
        <v>965</v>
      </c>
      <c r="B1940" s="62" t="s">
        <v>2316</v>
      </c>
      <c r="C1940" s="63"/>
      <c r="D1940" s="64"/>
      <c r="E1940" s="65"/>
      <c r="F1940" s="66"/>
      <c r="G1940" s="63"/>
      <c r="H1940" s="67"/>
      <c r="I1940" s="68"/>
      <c r="J1940" s="68"/>
      <c r="K1940" s="34"/>
      <c r="L1940" s="75">
        <v>1940</v>
      </c>
      <c r="M19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40" s="70"/>
      <c r="O1940" s="77" t="s">
        <v>2367</v>
      </c>
      <c r="P1940" s="79">
        <v>44069.908819444441</v>
      </c>
      <c r="Q1940" s="77" t="s">
        <v>3259</v>
      </c>
      <c r="R1940" s="77"/>
      <c r="S1940" s="77"/>
      <c r="T1940" s="77"/>
      <c r="U1940" s="79">
        <v>44069.908819444441</v>
      </c>
      <c r="V1940" s="80" t="s">
        <v>5369</v>
      </c>
      <c r="W1940" s="77"/>
      <c r="X1940" s="77"/>
      <c r="Y1940" s="83" t="s">
        <v>7369</v>
      </c>
      <c r="Z1940" s="77"/>
    </row>
    <row r="1941" spans="1:26" x14ac:dyDescent="0.25">
      <c r="A1941" s="62" t="s">
        <v>969</v>
      </c>
      <c r="B1941" s="62" t="s">
        <v>969</v>
      </c>
      <c r="C1941" s="63"/>
      <c r="D1941" s="64"/>
      <c r="E1941" s="65"/>
      <c r="F1941" s="66"/>
      <c r="G1941" s="63"/>
      <c r="H1941" s="67"/>
      <c r="I1941" s="68"/>
      <c r="J1941" s="68"/>
      <c r="K1941" s="34"/>
      <c r="L1941" s="75">
        <v>1941</v>
      </c>
      <c r="M19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41" s="70"/>
      <c r="O1941" s="77" t="s">
        <v>178</v>
      </c>
      <c r="P1941" s="79">
        <v>44069.169456018521</v>
      </c>
      <c r="Q1941" s="77" t="s">
        <v>3260</v>
      </c>
      <c r="R1941" s="80" t="s">
        <v>4158</v>
      </c>
      <c r="S1941" s="77" t="s">
        <v>4267</v>
      </c>
      <c r="T1941" s="77"/>
      <c r="U1941" s="79">
        <v>44069.169456018521</v>
      </c>
      <c r="V1941" s="80" t="s">
        <v>5370</v>
      </c>
      <c r="W1941" s="77"/>
      <c r="X1941" s="77"/>
      <c r="Y1941" s="83" t="s">
        <v>7370</v>
      </c>
      <c r="Z1941" s="77"/>
    </row>
    <row r="1942" spans="1:26" x14ac:dyDescent="0.25">
      <c r="A1942" s="62" t="s">
        <v>965</v>
      </c>
      <c r="B1942" s="62" t="s">
        <v>969</v>
      </c>
      <c r="C1942" s="63"/>
      <c r="D1942" s="64"/>
      <c r="E1942" s="65"/>
      <c r="F1942" s="66"/>
      <c r="G1942" s="63"/>
      <c r="H1942" s="67"/>
      <c r="I1942" s="68"/>
      <c r="J1942" s="68"/>
      <c r="K1942" s="34"/>
      <c r="L1942" s="75">
        <v>1942</v>
      </c>
      <c r="M19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42" s="70"/>
      <c r="O1942" s="77" t="s">
        <v>2367</v>
      </c>
      <c r="P1942" s="79">
        <v>44069.908726851849</v>
      </c>
      <c r="Q1942" s="77" t="s">
        <v>3257</v>
      </c>
      <c r="R1942" s="77"/>
      <c r="S1942" s="77"/>
      <c r="T1942" s="77"/>
      <c r="U1942" s="79">
        <v>44069.908726851849</v>
      </c>
      <c r="V1942" s="80" t="s">
        <v>5367</v>
      </c>
      <c r="W1942" s="77"/>
      <c r="X1942" s="77"/>
      <c r="Y1942" s="83" t="s">
        <v>7367</v>
      </c>
      <c r="Z1942" s="77"/>
    </row>
    <row r="1943" spans="1:26" x14ac:dyDescent="0.25">
      <c r="A1943" s="62" t="s">
        <v>965</v>
      </c>
      <c r="B1943" s="62" t="s">
        <v>969</v>
      </c>
      <c r="C1943" s="63"/>
      <c r="D1943" s="64"/>
      <c r="E1943" s="65"/>
      <c r="F1943" s="66"/>
      <c r="G1943" s="63"/>
      <c r="H1943" s="67"/>
      <c r="I1943" s="68"/>
      <c r="J1943" s="68"/>
      <c r="K1943" s="34"/>
      <c r="L1943" s="75">
        <v>1943</v>
      </c>
      <c r="M19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43" s="70"/>
      <c r="O1943" s="77" t="s">
        <v>2367</v>
      </c>
      <c r="P1943" s="79">
        <v>44069.908819444441</v>
      </c>
      <c r="Q1943" s="77" t="s">
        <v>3259</v>
      </c>
      <c r="R1943" s="77"/>
      <c r="S1943" s="77"/>
      <c r="T1943" s="77"/>
      <c r="U1943" s="79">
        <v>44069.908819444441</v>
      </c>
      <c r="V1943" s="80" t="s">
        <v>5369</v>
      </c>
      <c r="W1943" s="77"/>
      <c r="X1943" s="77"/>
      <c r="Y1943" s="83" t="s">
        <v>7369</v>
      </c>
      <c r="Z1943" s="77"/>
    </row>
    <row r="1944" spans="1:26" x14ac:dyDescent="0.25">
      <c r="A1944" s="62" t="s">
        <v>949</v>
      </c>
      <c r="B1944" s="62" t="s">
        <v>1996</v>
      </c>
      <c r="C1944" s="63"/>
      <c r="D1944" s="64"/>
      <c r="E1944" s="65"/>
      <c r="F1944" s="66"/>
      <c r="G1944" s="63"/>
      <c r="H1944" s="67"/>
      <c r="I1944" s="68"/>
      <c r="J1944" s="68"/>
      <c r="K1944" s="34"/>
      <c r="L1944" s="75">
        <v>1944</v>
      </c>
      <c r="M19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44" s="70"/>
      <c r="O1944" s="77" t="s">
        <v>2367</v>
      </c>
      <c r="P1944" s="79">
        <v>44068.871828703705</v>
      </c>
      <c r="Q1944" s="77" t="s">
        <v>3238</v>
      </c>
      <c r="R1944" s="80" t="s">
        <v>4144</v>
      </c>
      <c r="S1944" s="77" t="s">
        <v>4267</v>
      </c>
      <c r="T1944" s="77"/>
      <c r="U1944" s="79">
        <v>44068.871828703705</v>
      </c>
      <c r="V1944" s="80" t="s">
        <v>5340</v>
      </c>
      <c r="W1944" s="77"/>
      <c r="X1944" s="77"/>
      <c r="Y1944" s="83" t="s">
        <v>7340</v>
      </c>
      <c r="Z1944" s="83" t="s">
        <v>8662</v>
      </c>
    </row>
    <row r="1945" spans="1:26" x14ac:dyDescent="0.25">
      <c r="A1945" s="62" t="s">
        <v>949</v>
      </c>
      <c r="B1945" s="62" t="s">
        <v>1843</v>
      </c>
      <c r="C1945" s="63"/>
      <c r="D1945" s="64"/>
      <c r="E1945" s="65"/>
      <c r="F1945" s="66"/>
      <c r="G1945" s="63"/>
      <c r="H1945" s="67"/>
      <c r="I1945" s="68"/>
      <c r="J1945" s="68"/>
      <c r="K1945" s="34"/>
      <c r="L1945" s="75">
        <v>1945</v>
      </c>
      <c r="M19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45" s="70"/>
      <c r="O1945" s="77" t="s">
        <v>2366</v>
      </c>
      <c r="P1945" s="79">
        <v>44068.871828703705</v>
      </c>
      <c r="Q1945" s="77" t="s">
        <v>3238</v>
      </c>
      <c r="R1945" s="80" t="s">
        <v>4144</v>
      </c>
      <c r="S1945" s="77" t="s">
        <v>4267</v>
      </c>
      <c r="T1945" s="77"/>
      <c r="U1945" s="79">
        <v>44068.871828703705</v>
      </c>
      <c r="V1945" s="80" t="s">
        <v>5340</v>
      </c>
      <c r="W1945" s="77"/>
      <c r="X1945" s="77"/>
      <c r="Y1945" s="83" t="s">
        <v>7340</v>
      </c>
      <c r="Z1945" s="83" t="s">
        <v>8662</v>
      </c>
    </row>
    <row r="1946" spans="1:26" x14ac:dyDescent="0.25">
      <c r="A1946" s="62" t="s">
        <v>949</v>
      </c>
      <c r="B1946" s="62" t="s">
        <v>1843</v>
      </c>
      <c r="C1946" s="63"/>
      <c r="D1946" s="64"/>
      <c r="E1946" s="65"/>
      <c r="F1946" s="66"/>
      <c r="G1946" s="63"/>
      <c r="H1946" s="67"/>
      <c r="I1946" s="68"/>
      <c r="J1946" s="68"/>
      <c r="K1946" s="34"/>
      <c r="L1946" s="75">
        <v>1946</v>
      </c>
      <c r="M19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46" s="70"/>
      <c r="O1946" s="77" t="s">
        <v>2366</v>
      </c>
      <c r="P1946" s="79">
        <v>44069.880277777775</v>
      </c>
      <c r="Q1946" s="77" t="s">
        <v>3261</v>
      </c>
      <c r="R1946" s="80" t="s">
        <v>4159</v>
      </c>
      <c r="S1946" s="77" t="s">
        <v>4267</v>
      </c>
      <c r="T1946" s="77"/>
      <c r="U1946" s="79">
        <v>44069.880277777775</v>
      </c>
      <c r="V1946" s="80" t="s">
        <v>5371</v>
      </c>
      <c r="W1946" s="77"/>
      <c r="X1946" s="77"/>
      <c r="Y1946" s="83" t="s">
        <v>7371</v>
      </c>
      <c r="Z1946" s="83" t="s">
        <v>8672</v>
      </c>
    </row>
    <row r="1947" spans="1:26" x14ac:dyDescent="0.25">
      <c r="A1947" s="62" t="s">
        <v>965</v>
      </c>
      <c r="B1947" s="62" t="s">
        <v>949</v>
      </c>
      <c r="C1947" s="63"/>
      <c r="D1947" s="64"/>
      <c r="E1947" s="65"/>
      <c r="F1947" s="66"/>
      <c r="G1947" s="63"/>
      <c r="H1947" s="67"/>
      <c r="I1947" s="68"/>
      <c r="J1947" s="68"/>
      <c r="K1947" s="34"/>
      <c r="L1947" s="75">
        <v>1947</v>
      </c>
      <c r="M19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47" s="70"/>
      <c r="O1947" s="77" t="s">
        <v>2367</v>
      </c>
      <c r="P1947" s="79">
        <v>44069.909004629626</v>
      </c>
      <c r="Q1947" s="77" t="s">
        <v>3262</v>
      </c>
      <c r="R1947" s="77"/>
      <c r="S1947" s="77"/>
      <c r="T1947" s="77"/>
      <c r="U1947" s="79">
        <v>44069.909004629626</v>
      </c>
      <c r="V1947" s="80" t="s">
        <v>5372</v>
      </c>
      <c r="W1947" s="77"/>
      <c r="X1947" s="77"/>
      <c r="Y1947" s="83" t="s">
        <v>7372</v>
      </c>
      <c r="Z1947" s="77"/>
    </row>
    <row r="1948" spans="1:26" x14ac:dyDescent="0.25">
      <c r="A1948" s="62" t="s">
        <v>965</v>
      </c>
      <c r="B1948" s="62" t="s">
        <v>2295</v>
      </c>
      <c r="C1948" s="63"/>
      <c r="D1948" s="64"/>
      <c r="E1948" s="65"/>
      <c r="F1948" s="66"/>
      <c r="G1948" s="63"/>
      <c r="H1948" s="67"/>
      <c r="I1948" s="68"/>
      <c r="J1948" s="68"/>
      <c r="K1948" s="34"/>
      <c r="L1948" s="75">
        <v>1948</v>
      </c>
      <c r="M19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48" s="70"/>
      <c r="O1948" s="77" t="s">
        <v>2367</v>
      </c>
      <c r="P1948" s="79">
        <v>44069.908865740741</v>
      </c>
      <c r="Q1948" s="77" t="s">
        <v>3263</v>
      </c>
      <c r="R1948" s="77"/>
      <c r="S1948" s="77"/>
      <c r="T1948" s="77"/>
      <c r="U1948" s="79">
        <v>44069.908865740741</v>
      </c>
      <c r="V1948" s="80" t="s">
        <v>5373</v>
      </c>
      <c r="W1948" s="77"/>
      <c r="X1948" s="77"/>
      <c r="Y1948" s="83" t="s">
        <v>7373</v>
      </c>
      <c r="Z1948" s="77"/>
    </row>
    <row r="1949" spans="1:26" x14ac:dyDescent="0.25">
      <c r="A1949" s="62" t="s">
        <v>965</v>
      </c>
      <c r="B1949" s="62" t="s">
        <v>1801</v>
      </c>
      <c r="C1949" s="63"/>
      <c r="D1949" s="64"/>
      <c r="E1949" s="65"/>
      <c r="F1949" s="66"/>
      <c r="G1949" s="63"/>
      <c r="H1949" s="67"/>
      <c r="I1949" s="68"/>
      <c r="J1949" s="68"/>
      <c r="K1949" s="34"/>
      <c r="L1949" s="75">
        <v>1949</v>
      </c>
      <c r="M19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49" s="70"/>
      <c r="O1949" s="77" t="s">
        <v>2367</v>
      </c>
      <c r="P1949" s="79">
        <v>44069.908865740741</v>
      </c>
      <c r="Q1949" s="77" t="s">
        <v>3263</v>
      </c>
      <c r="R1949" s="77"/>
      <c r="S1949" s="77"/>
      <c r="T1949" s="77"/>
      <c r="U1949" s="79">
        <v>44069.908865740741</v>
      </c>
      <c r="V1949" s="80" t="s">
        <v>5373</v>
      </c>
      <c r="W1949" s="77"/>
      <c r="X1949" s="77"/>
      <c r="Y1949" s="83" t="s">
        <v>7373</v>
      </c>
      <c r="Z1949" s="77"/>
    </row>
    <row r="1950" spans="1:26" x14ac:dyDescent="0.25">
      <c r="A1950" s="62" t="s">
        <v>965</v>
      </c>
      <c r="B1950" s="62" t="s">
        <v>2317</v>
      </c>
      <c r="C1950" s="63"/>
      <c r="D1950" s="64"/>
      <c r="E1950" s="65"/>
      <c r="F1950" s="66"/>
      <c r="G1950" s="63"/>
      <c r="H1950" s="67"/>
      <c r="I1950" s="68"/>
      <c r="J1950" s="68"/>
      <c r="K1950" s="34"/>
      <c r="L1950" s="75">
        <v>1950</v>
      </c>
      <c r="M19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50" s="70"/>
      <c r="O1950" s="77" t="s">
        <v>2367</v>
      </c>
      <c r="P1950" s="79">
        <v>44069.908888888887</v>
      </c>
      <c r="Q1950" s="77" t="s">
        <v>3264</v>
      </c>
      <c r="R1950" s="77"/>
      <c r="S1950" s="77"/>
      <c r="T1950" s="77"/>
      <c r="U1950" s="79">
        <v>44069.908888888887</v>
      </c>
      <c r="V1950" s="80" t="s">
        <v>5374</v>
      </c>
      <c r="W1950" s="77"/>
      <c r="X1950" s="77"/>
      <c r="Y1950" s="83" t="s">
        <v>7374</v>
      </c>
      <c r="Z1950" s="77"/>
    </row>
    <row r="1951" spans="1:26" x14ac:dyDescent="0.25">
      <c r="A1951" s="62" t="s">
        <v>965</v>
      </c>
      <c r="B1951" s="62" t="s">
        <v>1150</v>
      </c>
      <c r="C1951" s="63"/>
      <c r="D1951" s="64"/>
      <c r="E1951" s="65"/>
      <c r="F1951" s="66"/>
      <c r="G1951" s="63"/>
      <c r="H1951" s="67"/>
      <c r="I1951" s="68"/>
      <c r="J1951" s="68"/>
      <c r="K1951" s="34"/>
      <c r="L1951" s="75">
        <v>1951</v>
      </c>
      <c r="M19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51" s="70"/>
      <c r="O1951" s="77" t="s">
        <v>2367</v>
      </c>
      <c r="P1951" s="79">
        <v>44069.908888888887</v>
      </c>
      <c r="Q1951" s="77" t="s">
        <v>3264</v>
      </c>
      <c r="R1951" s="77"/>
      <c r="S1951" s="77"/>
      <c r="T1951" s="77"/>
      <c r="U1951" s="79">
        <v>44069.908888888887</v>
      </c>
      <c r="V1951" s="80" t="s">
        <v>5374</v>
      </c>
      <c r="W1951" s="77"/>
      <c r="X1951" s="77"/>
      <c r="Y1951" s="83" t="s">
        <v>7374</v>
      </c>
      <c r="Z1951" s="77"/>
    </row>
    <row r="1952" spans="1:26" x14ac:dyDescent="0.25">
      <c r="A1952" s="62" t="s">
        <v>965</v>
      </c>
      <c r="B1952" s="62" t="s">
        <v>1977</v>
      </c>
      <c r="C1952" s="63"/>
      <c r="D1952" s="64"/>
      <c r="E1952" s="65"/>
      <c r="F1952" s="66"/>
      <c r="G1952" s="63"/>
      <c r="H1952" s="67"/>
      <c r="I1952" s="68"/>
      <c r="J1952" s="68"/>
      <c r="K1952" s="34"/>
      <c r="L1952" s="75">
        <v>1952</v>
      </c>
      <c r="M19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52" s="70"/>
      <c r="O1952" s="77" t="s">
        <v>2367</v>
      </c>
      <c r="P1952" s="79">
        <v>44069.908935185187</v>
      </c>
      <c r="Q1952" s="77" t="s">
        <v>3265</v>
      </c>
      <c r="R1952" s="77"/>
      <c r="S1952" s="77"/>
      <c r="T1952" s="77"/>
      <c r="U1952" s="79">
        <v>44069.908935185187</v>
      </c>
      <c r="V1952" s="80" t="s">
        <v>5375</v>
      </c>
      <c r="W1952" s="77"/>
      <c r="X1952" s="77"/>
      <c r="Y1952" s="83" t="s">
        <v>7375</v>
      </c>
      <c r="Z1952" s="77"/>
    </row>
    <row r="1953" spans="1:26" x14ac:dyDescent="0.25">
      <c r="A1953" s="62" t="s">
        <v>965</v>
      </c>
      <c r="B1953" s="62" t="s">
        <v>1150</v>
      </c>
      <c r="C1953" s="63"/>
      <c r="D1953" s="64"/>
      <c r="E1953" s="65"/>
      <c r="F1953" s="66"/>
      <c r="G1953" s="63"/>
      <c r="H1953" s="67"/>
      <c r="I1953" s="68"/>
      <c r="J1953" s="68"/>
      <c r="K1953" s="34"/>
      <c r="L1953" s="75">
        <v>1953</v>
      </c>
      <c r="M19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53" s="70"/>
      <c r="O1953" s="77" t="s">
        <v>2367</v>
      </c>
      <c r="P1953" s="79">
        <v>44069.908935185187</v>
      </c>
      <c r="Q1953" s="77" t="s">
        <v>3265</v>
      </c>
      <c r="R1953" s="77"/>
      <c r="S1953" s="77"/>
      <c r="T1953" s="77"/>
      <c r="U1953" s="79">
        <v>44069.908935185187</v>
      </c>
      <c r="V1953" s="80" t="s">
        <v>5375</v>
      </c>
      <c r="W1953" s="77"/>
      <c r="X1953" s="77"/>
      <c r="Y1953" s="83" t="s">
        <v>7375</v>
      </c>
      <c r="Z1953" s="77"/>
    </row>
    <row r="1954" spans="1:26" x14ac:dyDescent="0.25">
      <c r="A1954" s="62" t="s">
        <v>965</v>
      </c>
      <c r="B1954" s="62" t="s">
        <v>1843</v>
      </c>
      <c r="C1954" s="63"/>
      <c r="D1954" s="64"/>
      <c r="E1954" s="65"/>
      <c r="F1954" s="66"/>
      <c r="G1954" s="63"/>
      <c r="H1954" s="67"/>
      <c r="I1954" s="68"/>
      <c r="J1954" s="68"/>
      <c r="K1954" s="34"/>
      <c r="L1954" s="75">
        <v>1954</v>
      </c>
      <c r="M19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54" s="70"/>
      <c r="O1954" s="77" t="s">
        <v>2367</v>
      </c>
      <c r="P1954" s="79">
        <v>44069.909004629626</v>
      </c>
      <c r="Q1954" s="77" t="s">
        <v>3262</v>
      </c>
      <c r="R1954" s="77"/>
      <c r="S1954" s="77"/>
      <c r="T1954" s="77"/>
      <c r="U1954" s="79">
        <v>44069.909004629626</v>
      </c>
      <c r="V1954" s="80" t="s">
        <v>5372</v>
      </c>
      <c r="W1954" s="77"/>
      <c r="X1954" s="77"/>
      <c r="Y1954" s="83" t="s">
        <v>7372</v>
      </c>
      <c r="Z1954" s="77"/>
    </row>
    <row r="1955" spans="1:26" x14ac:dyDescent="0.25">
      <c r="A1955" s="62" t="s">
        <v>965</v>
      </c>
      <c r="B1955" s="62" t="s">
        <v>1875</v>
      </c>
      <c r="C1955" s="63"/>
      <c r="D1955" s="64"/>
      <c r="E1955" s="65"/>
      <c r="F1955" s="66"/>
      <c r="G1955" s="63"/>
      <c r="H1955" s="67"/>
      <c r="I1955" s="68"/>
      <c r="J1955" s="68"/>
      <c r="K1955" s="34"/>
      <c r="L1955" s="75">
        <v>1955</v>
      </c>
      <c r="M19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55" s="70"/>
      <c r="O1955" s="77" t="s">
        <v>2367</v>
      </c>
      <c r="P1955" s="79">
        <v>44069.909050925926</v>
      </c>
      <c r="Q1955" s="77" t="s">
        <v>3266</v>
      </c>
      <c r="R1955" s="77"/>
      <c r="S1955" s="77"/>
      <c r="T1955" s="77"/>
      <c r="U1955" s="79">
        <v>44069.909050925926</v>
      </c>
      <c r="V1955" s="80" t="s">
        <v>5376</v>
      </c>
      <c r="W1955" s="77"/>
      <c r="X1955" s="77"/>
      <c r="Y1955" s="83" t="s">
        <v>7376</v>
      </c>
      <c r="Z1955" s="77"/>
    </row>
    <row r="1956" spans="1:26" x14ac:dyDescent="0.25">
      <c r="A1956" s="62" t="s">
        <v>965</v>
      </c>
      <c r="B1956" s="62" t="s">
        <v>1733</v>
      </c>
      <c r="C1956" s="63"/>
      <c r="D1956" s="64"/>
      <c r="E1956" s="65"/>
      <c r="F1956" s="66"/>
      <c r="G1956" s="63"/>
      <c r="H1956" s="67"/>
      <c r="I1956" s="68"/>
      <c r="J1956" s="68"/>
      <c r="K1956" s="34"/>
      <c r="L1956" s="75">
        <v>1956</v>
      </c>
      <c r="M19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56" s="70"/>
      <c r="O1956" s="77" t="s">
        <v>2367</v>
      </c>
      <c r="P1956" s="79">
        <v>44069.909050925926</v>
      </c>
      <c r="Q1956" s="77" t="s">
        <v>3266</v>
      </c>
      <c r="R1956" s="77"/>
      <c r="S1956" s="77"/>
      <c r="T1956" s="77"/>
      <c r="U1956" s="79">
        <v>44069.909050925926</v>
      </c>
      <c r="V1956" s="80" t="s">
        <v>5376</v>
      </c>
      <c r="W1956" s="77"/>
      <c r="X1956" s="77"/>
      <c r="Y1956" s="83" t="s">
        <v>7376</v>
      </c>
      <c r="Z1956" s="77"/>
    </row>
    <row r="1957" spans="1:26" x14ac:dyDescent="0.25">
      <c r="A1957" s="62" t="s">
        <v>965</v>
      </c>
      <c r="B1957" s="62" t="s">
        <v>1843</v>
      </c>
      <c r="C1957" s="63"/>
      <c r="D1957" s="64"/>
      <c r="E1957" s="65"/>
      <c r="F1957" s="66"/>
      <c r="G1957" s="63"/>
      <c r="H1957" s="67"/>
      <c r="I1957" s="68"/>
      <c r="J1957" s="68"/>
      <c r="K1957" s="34"/>
      <c r="L1957" s="75">
        <v>1957</v>
      </c>
      <c r="M19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57" s="70"/>
      <c r="O1957" s="77" t="s">
        <v>2367</v>
      </c>
      <c r="P1957" s="79">
        <v>44069.909155092595</v>
      </c>
      <c r="Q1957" s="77" t="s">
        <v>3267</v>
      </c>
      <c r="R1957" s="77"/>
      <c r="S1957" s="77"/>
      <c r="T1957" s="77"/>
      <c r="U1957" s="79">
        <v>44069.909155092595</v>
      </c>
      <c r="V1957" s="80" t="s">
        <v>5377</v>
      </c>
      <c r="W1957" s="77"/>
      <c r="X1957" s="77"/>
      <c r="Y1957" s="83" t="s">
        <v>7377</v>
      </c>
      <c r="Z1957" s="77"/>
    </row>
    <row r="1958" spans="1:26" x14ac:dyDescent="0.25">
      <c r="A1958" s="62" t="s">
        <v>965</v>
      </c>
      <c r="B1958" s="62" t="s">
        <v>1150</v>
      </c>
      <c r="C1958" s="63"/>
      <c r="D1958" s="64"/>
      <c r="E1958" s="65"/>
      <c r="F1958" s="66"/>
      <c r="G1958" s="63"/>
      <c r="H1958" s="67"/>
      <c r="I1958" s="68"/>
      <c r="J1958" s="68"/>
      <c r="K1958" s="34"/>
      <c r="L1958" s="75">
        <v>1958</v>
      </c>
      <c r="M19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58" s="70"/>
      <c r="O1958" s="77" t="s">
        <v>2367</v>
      </c>
      <c r="P1958" s="79">
        <v>44069.909155092595</v>
      </c>
      <c r="Q1958" s="77" t="s">
        <v>3267</v>
      </c>
      <c r="R1958" s="77"/>
      <c r="S1958" s="77"/>
      <c r="T1958" s="77"/>
      <c r="U1958" s="79">
        <v>44069.909155092595</v>
      </c>
      <c r="V1958" s="80" t="s">
        <v>5377</v>
      </c>
      <c r="W1958" s="77"/>
      <c r="X1958" s="77"/>
      <c r="Y1958" s="83" t="s">
        <v>7377</v>
      </c>
      <c r="Z1958" s="77"/>
    </row>
    <row r="1959" spans="1:26" x14ac:dyDescent="0.25">
      <c r="A1959" s="62" t="s">
        <v>970</v>
      </c>
      <c r="B1959" s="62" t="s">
        <v>1833</v>
      </c>
      <c r="C1959" s="63"/>
      <c r="D1959" s="64"/>
      <c r="E1959" s="65"/>
      <c r="F1959" s="66"/>
      <c r="G1959" s="63"/>
      <c r="H1959" s="67"/>
      <c r="I1959" s="68"/>
      <c r="J1959" s="68"/>
      <c r="K1959" s="34"/>
      <c r="L1959" s="75">
        <v>1959</v>
      </c>
      <c r="M19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59" s="70"/>
      <c r="O1959" s="77" t="s">
        <v>2367</v>
      </c>
      <c r="P1959" s="79">
        <v>44069.909259259257</v>
      </c>
      <c r="Q1959" s="77" t="s">
        <v>3247</v>
      </c>
      <c r="R1959" s="77"/>
      <c r="S1959" s="77"/>
      <c r="T1959" s="77"/>
      <c r="U1959" s="79">
        <v>44069.909259259257</v>
      </c>
      <c r="V1959" s="80" t="s">
        <v>5378</v>
      </c>
      <c r="W1959" s="77"/>
      <c r="X1959" s="77"/>
      <c r="Y1959" s="83" t="s">
        <v>7378</v>
      </c>
      <c r="Z1959" s="77"/>
    </row>
    <row r="1960" spans="1:26" x14ac:dyDescent="0.25">
      <c r="A1960" s="62" t="s">
        <v>971</v>
      </c>
      <c r="B1960" s="62" t="s">
        <v>1833</v>
      </c>
      <c r="C1960" s="63"/>
      <c r="D1960" s="64"/>
      <c r="E1960" s="65"/>
      <c r="F1960" s="66"/>
      <c r="G1960" s="63"/>
      <c r="H1960" s="67"/>
      <c r="I1960" s="68"/>
      <c r="J1960" s="68"/>
      <c r="K1960" s="34"/>
      <c r="L1960" s="75">
        <v>1960</v>
      </c>
      <c r="M19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60" s="70"/>
      <c r="O1960" s="77" t="s">
        <v>2367</v>
      </c>
      <c r="P1960" s="79">
        <v>44069.909282407411</v>
      </c>
      <c r="Q1960" s="77" t="s">
        <v>3247</v>
      </c>
      <c r="R1960" s="77"/>
      <c r="S1960" s="77"/>
      <c r="T1960" s="77"/>
      <c r="U1960" s="79">
        <v>44069.909282407411</v>
      </c>
      <c r="V1960" s="80" t="s">
        <v>5379</v>
      </c>
      <c r="W1960" s="77"/>
      <c r="X1960" s="77"/>
      <c r="Y1960" s="83" t="s">
        <v>7379</v>
      </c>
      <c r="Z1960" s="77"/>
    </row>
    <row r="1961" spans="1:26" x14ac:dyDescent="0.25">
      <c r="A1961" s="62" t="s">
        <v>972</v>
      </c>
      <c r="B1961" s="62" t="s">
        <v>1833</v>
      </c>
      <c r="C1961" s="63"/>
      <c r="D1961" s="64"/>
      <c r="E1961" s="65"/>
      <c r="F1961" s="66"/>
      <c r="G1961" s="63"/>
      <c r="H1961" s="67"/>
      <c r="I1961" s="68"/>
      <c r="J1961" s="68"/>
      <c r="K1961" s="34"/>
      <c r="L1961" s="75">
        <v>1961</v>
      </c>
      <c r="M19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61" s="70"/>
      <c r="O1961" s="77" t="s">
        <v>2367</v>
      </c>
      <c r="P1961" s="79">
        <v>44069.909305555557</v>
      </c>
      <c r="Q1961" s="77" t="s">
        <v>3247</v>
      </c>
      <c r="R1961" s="77"/>
      <c r="S1961" s="77"/>
      <c r="T1961" s="77"/>
      <c r="U1961" s="79">
        <v>44069.909305555557</v>
      </c>
      <c r="V1961" s="80" t="s">
        <v>5380</v>
      </c>
      <c r="W1961" s="77"/>
      <c r="X1961" s="77"/>
      <c r="Y1961" s="83" t="s">
        <v>7380</v>
      </c>
      <c r="Z1961" s="77"/>
    </row>
    <row r="1962" spans="1:26" x14ac:dyDescent="0.25">
      <c r="A1962" s="62" t="s">
        <v>973</v>
      </c>
      <c r="B1962" s="62" t="s">
        <v>1833</v>
      </c>
      <c r="C1962" s="63"/>
      <c r="D1962" s="64"/>
      <c r="E1962" s="65"/>
      <c r="F1962" s="66"/>
      <c r="G1962" s="63"/>
      <c r="H1962" s="67"/>
      <c r="I1962" s="68"/>
      <c r="J1962" s="68"/>
      <c r="K1962" s="34"/>
      <c r="L1962" s="75">
        <v>1962</v>
      </c>
      <c r="M19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62" s="70"/>
      <c r="O1962" s="77" t="s">
        <v>2367</v>
      </c>
      <c r="P1962" s="79">
        <v>44069.909351851849</v>
      </c>
      <c r="Q1962" s="77" t="s">
        <v>3247</v>
      </c>
      <c r="R1962" s="77"/>
      <c r="S1962" s="77"/>
      <c r="T1962" s="77"/>
      <c r="U1962" s="79">
        <v>44069.909351851849</v>
      </c>
      <c r="V1962" s="80" t="s">
        <v>5381</v>
      </c>
      <c r="W1962" s="77"/>
      <c r="X1962" s="77"/>
      <c r="Y1962" s="83" t="s">
        <v>7381</v>
      </c>
      <c r="Z1962" s="77"/>
    </row>
    <row r="1963" spans="1:26" x14ac:dyDescent="0.25">
      <c r="A1963" s="62" t="s">
        <v>974</v>
      </c>
      <c r="B1963" s="62" t="s">
        <v>1833</v>
      </c>
      <c r="C1963" s="63"/>
      <c r="D1963" s="64"/>
      <c r="E1963" s="65"/>
      <c r="F1963" s="66"/>
      <c r="G1963" s="63"/>
      <c r="H1963" s="67"/>
      <c r="I1963" s="68"/>
      <c r="J1963" s="68"/>
      <c r="K1963" s="34"/>
      <c r="L1963" s="75">
        <v>1963</v>
      </c>
      <c r="M19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63" s="70"/>
      <c r="O1963" s="77" t="s">
        <v>2367</v>
      </c>
      <c r="P1963" s="79">
        <v>44069.909467592595</v>
      </c>
      <c r="Q1963" s="77" t="s">
        <v>3247</v>
      </c>
      <c r="R1963" s="77"/>
      <c r="S1963" s="77"/>
      <c r="T1963" s="77"/>
      <c r="U1963" s="79">
        <v>44069.909467592595</v>
      </c>
      <c r="V1963" s="80" t="s">
        <v>5382</v>
      </c>
      <c r="W1963" s="77"/>
      <c r="X1963" s="77"/>
      <c r="Y1963" s="83" t="s">
        <v>7382</v>
      </c>
      <c r="Z1963" s="77"/>
    </row>
    <row r="1964" spans="1:26" x14ac:dyDescent="0.25">
      <c r="A1964" s="62" t="s">
        <v>975</v>
      </c>
      <c r="B1964" s="62" t="s">
        <v>1833</v>
      </c>
      <c r="C1964" s="63"/>
      <c r="D1964" s="64"/>
      <c r="E1964" s="65"/>
      <c r="F1964" s="66"/>
      <c r="G1964" s="63"/>
      <c r="H1964" s="67"/>
      <c r="I1964" s="68"/>
      <c r="J1964" s="68"/>
      <c r="K1964" s="34"/>
      <c r="L1964" s="75">
        <v>1964</v>
      </c>
      <c r="M19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64" s="70"/>
      <c r="O1964" s="77" t="s">
        <v>2367</v>
      </c>
      <c r="P1964" s="79">
        <v>44069.909502314818</v>
      </c>
      <c r="Q1964" s="77" t="s">
        <v>3247</v>
      </c>
      <c r="R1964" s="77"/>
      <c r="S1964" s="77"/>
      <c r="T1964" s="77"/>
      <c r="U1964" s="79">
        <v>44069.909502314818</v>
      </c>
      <c r="V1964" s="80" t="s">
        <v>5383</v>
      </c>
      <c r="W1964" s="77"/>
      <c r="X1964" s="77"/>
      <c r="Y1964" s="83" t="s">
        <v>7383</v>
      </c>
      <c r="Z1964" s="77"/>
    </row>
    <row r="1965" spans="1:26" x14ac:dyDescent="0.25">
      <c r="A1965" s="62" t="s">
        <v>976</v>
      </c>
      <c r="B1965" s="62" t="s">
        <v>1833</v>
      </c>
      <c r="C1965" s="63"/>
      <c r="D1965" s="64"/>
      <c r="E1965" s="65"/>
      <c r="F1965" s="66"/>
      <c r="G1965" s="63"/>
      <c r="H1965" s="67"/>
      <c r="I1965" s="68"/>
      <c r="J1965" s="68"/>
      <c r="K1965" s="34"/>
      <c r="L1965" s="75">
        <v>1965</v>
      </c>
      <c r="M19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65" s="70"/>
      <c r="O1965" s="77" t="s">
        <v>2367</v>
      </c>
      <c r="P1965" s="79">
        <v>44069.909583333334</v>
      </c>
      <c r="Q1965" s="77" t="s">
        <v>3247</v>
      </c>
      <c r="R1965" s="77"/>
      <c r="S1965" s="77"/>
      <c r="T1965" s="77"/>
      <c r="U1965" s="79">
        <v>44069.909583333334</v>
      </c>
      <c r="V1965" s="80" t="s">
        <v>5384</v>
      </c>
      <c r="W1965" s="77"/>
      <c r="X1965" s="77"/>
      <c r="Y1965" s="83" t="s">
        <v>7384</v>
      </c>
      <c r="Z1965" s="77"/>
    </row>
    <row r="1966" spans="1:26" x14ac:dyDescent="0.25">
      <c r="A1966" s="62" t="s">
        <v>977</v>
      </c>
      <c r="B1966" s="62" t="s">
        <v>1833</v>
      </c>
      <c r="C1966" s="63"/>
      <c r="D1966" s="64"/>
      <c r="E1966" s="65"/>
      <c r="F1966" s="66"/>
      <c r="G1966" s="63"/>
      <c r="H1966" s="67"/>
      <c r="I1966" s="68"/>
      <c r="J1966" s="68"/>
      <c r="K1966" s="34"/>
      <c r="L1966" s="75">
        <v>1966</v>
      </c>
      <c r="M19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66" s="70"/>
      <c r="O1966" s="77" t="s">
        <v>2367</v>
      </c>
      <c r="P1966" s="79">
        <v>44069.909594907411</v>
      </c>
      <c r="Q1966" s="77" t="s">
        <v>3247</v>
      </c>
      <c r="R1966" s="77"/>
      <c r="S1966" s="77"/>
      <c r="T1966" s="77"/>
      <c r="U1966" s="79">
        <v>44069.909594907411</v>
      </c>
      <c r="V1966" s="80" t="s">
        <v>5385</v>
      </c>
      <c r="W1966" s="77"/>
      <c r="X1966" s="77"/>
      <c r="Y1966" s="83" t="s">
        <v>7385</v>
      </c>
      <c r="Z1966" s="77"/>
    </row>
    <row r="1967" spans="1:26" x14ac:dyDescent="0.25">
      <c r="A1967" s="62" t="s">
        <v>978</v>
      </c>
      <c r="B1967" s="62" t="s">
        <v>1833</v>
      </c>
      <c r="C1967" s="63"/>
      <c r="D1967" s="64"/>
      <c r="E1967" s="65"/>
      <c r="F1967" s="66"/>
      <c r="G1967" s="63"/>
      <c r="H1967" s="67"/>
      <c r="I1967" s="68"/>
      <c r="J1967" s="68"/>
      <c r="K1967" s="34"/>
      <c r="L1967" s="75">
        <v>1967</v>
      </c>
      <c r="M19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67" s="70"/>
      <c r="O1967" s="77" t="s">
        <v>2367</v>
      </c>
      <c r="P1967" s="79">
        <v>44069.909641203703</v>
      </c>
      <c r="Q1967" s="77" t="s">
        <v>3247</v>
      </c>
      <c r="R1967" s="77"/>
      <c r="S1967" s="77"/>
      <c r="T1967" s="77"/>
      <c r="U1967" s="79">
        <v>44069.909641203703</v>
      </c>
      <c r="V1967" s="80" t="s">
        <v>5386</v>
      </c>
      <c r="W1967" s="77"/>
      <c r="X1967" s="77"/>
      <c r="Y1967" s="83" t="s">
        <v>7386</v>
      </c>
      <c r="Z1967" s="77"/>
    </row>
    <row r="1968" spans="1:26" x14ac:dyDescent="0.25">
      <c r="A1968" s="62" t="s">
        <v>979</v>
      </c>
      <c r="B1968" s="62" t="s">
        <v>1833</v>
      </c>
      <c r="C1968" s="63"/>
      <c r="D1968" s="64"/>
      <c r="E1968" s="65"/>
      <c r="F1968" s="66"/>
      <c r="G1968" s="63"/>
      <c r="H1968" s="67"/>
      <c r="I1968" s="68"/>
      <c r="J1968" s="68"/>
      <c r="K1968" s="34"/>
      <c r="L1968" s="75">
        <v>1968</v>
      </c>
      <c r="M19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68" s="70"/>
      <c r="O1968" s="77" t="s">
        <v>2367</v>
      </c>
      <c r="P1968" s="79">
        <v>44069.909745370373</v>
      </c>
      <c r="Q1968" s="77" t="s">
        <v>3247</v>
      </c>
      <c r="R1968" s="77"/>
      <c r="S1968" s="77"/>
      <c r="T1968" s="77"/>
      <c r="U1968" s="79">
        <v>44069.909745370373</v>
      </c>
      <c r="V1968" s="80" t="s">
        <v>5387</v>
      </c>
      <c r="W1968" s="77"/>
      <c r="X1968" s="77"/>
      <c r="Y1968" s="83" t="s">
        <v>7387</v>
      </c>
      <c r="Z1968" s="77"/>
    </row>
    <row r="1969" spans="1:26" x14ac:dyDescent="0.25">
      <c r="A1969" s="62" t="s">
        <v>980</v>
      </c>
      <c r="B1969" s="62" t="s">
        <v>1833</v>
      </c>
      <c r="C1969" s="63"/>
      <c r="D1969" s="64"/>
      <c r="E1969" s="65"/>
      <c r="F1969" s="66"/>
      <c r="G1969" s="63"/>
      <c r="H1969" s="67"/>
      <c r="I1969" s="68"/>
      <c r="J1969" s="68"/>
      <c r="K1969" s="34"/>
      <c r="L1969" s="75">
        <v>1969</v>
      </c>
      <c r="M19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69" s="70"/>
      <c r="O1969" s="77" t="s">
        <v>2367</v>
      </c>
      <c r="P1969" s="79">
        <v>44069.909756944442</v>
      </c>
      <c r="Q1969" s="77" t="s">
        <v>3247</v>
      </c>
      <c r="R1969" s="77"/>
      <c r="S1969" s="77"/>
      <c r="T1969" s="77"/>
      <c r="U1969" s="79">
        <v>44069.909756944442</v>
      </c>
      <c r="V1969" s="80" t="s">
        <v>5388</v>
      </c>
      <c r="W1969" s="77"/>
      <c r="X1969" s="77"/>
      <c r="Y1969" s="83" t="s">
        <v>7388</v>
      </c>
      <c r="Z1969" s="77"/>
    </row>
    <row r="1970" spans="1:26" x14ac:dyDescent="0.25">
      <c r="A1970" s="62" t="s">
        <v>981</v>
      </c>
      <c r="B1970" s="62" t="s">
        <v>1833</v>
      </c>
      <c r="C1970" s="63"/>
      <c r="D1970" s="64"/>
      <c r="E1970" s="65"/>
      <c r="F1970" s="66"/>
      <c r="G1970" s="63"/>
      <c r="H1970" s="67"/>
      <c r="I1970" s="68"/>
      <c r="J1970" s="68"/>
      <c r="K1970" s="34"/>
      <c r="L1970" s="75">
        <v>1970</v>
      </c>
      <c r="M19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70" s="70"/>
      <c r="O1970" s="77" t="s">
        <v>2367</v>
      </c>
      <c r="P1970" s="79">
        <v>44069.909756944442</v>
      </c>
      <c r="Q1970" s="77" t="s">
        <v>3247</v>
      </c>
      <c r="R1970" s="77"/>
      <c r="S1970" s="77"/>
      <c r="T1970" s="77"/>
      <c r="U1970" s="79">
        <v>44069.909756944442</v>
      </c>
      <c r="V1970" s="80" t="s">
        <v>5389</v>
      </c>
      <c r="W1970" s="77"/>
      <c r="X1970" s="77"/>
      <c r="Y1970" s="83" t="s">
        <v>7389</v>
      </c>
      <c r="Z1970" s="77"/>
    </row>
    <row r="1971" spans="1:26" x14ac:dyDescent="0.25">
      <c r="A1971" s="62" t="s">
        <v>982</v>
      </c>
      <c r="B1971" s="62" t="s">
        <v>1833</v>
      </c>
      <c r="C1971" s="63"/>
      <c r="D1971" s="64"/>
      <c r="E1971" s="65"/>
      <c r="F1971" s="66"/>
      <c r="G1971" s="63"/>
      <c r="H1971" s="67"/>
      <c r="I1971" s="68"/>
      <c r="J1971" s="68"/>
      <c r="K1971" s="34"/>
      <c r="L1971" s="75">
        <v>1971</v>
      </c>
      <c r="M19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71" s="70"/>
      <c r="O1971" s="77" t="s">
        <v>2367</v>
      </c>
      <c r="P1971" s="79">
        <v>44069.909826388888</v>
      </c>
      <c r="Q1971" s="77" t="s">
        <v>3247</v>
      </c>
      <c r="R1971" s="77"/>
      <c r="S1971" s="77"/>
      <c r="T1971" s="77"/>
      <c r="U1971" s="79">
        <v>44069.909826388888</v>
      </c>
      <c r="V1971" s="80" t="s">
        <v>5390</v>
      </c>
      <c r="W1971" s="77"/>
      <c r="X1971" s="77"/>
      <c r="Y1971" s="83" t="s">
        <v>7390</v>
      </c>
      <c r="Z1971" s="77"/>
    </row>
    <row r="1972" spans="1:26" x14ac:dyDescent="0.25">
      <c r="A1972" s="62" t="s">
        <v>983</v>
      </c>
      <c r="B1972" s="62" t="s">
        <v>1833</v>
      </c>
      <c r="C1972" s="63"/>
      <c r="D1972" s="64"/>
      <c r="E1972" s="65"/>
      <c r="F1972" s="66"/>
      <c r="G1972" s="63"/>
      <c r="H1972" s="67"/>
      <c r="I1972" s="68"/>
      <c r="J1972" s="68"/>
      <c r="K1972" s="34"/>
      <c r="L1972" s="75">
        <v>1972</v>
      </c>
      <c r="M19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72" s="70"/>
      <c r="O1972" s="77" t="s">
        <v>2367</v>
      </c>
      <c r="P1972" s="79">
        <v>44069.909895833334</v>
      </c>
      <c r="Q1972" s="77" t="s">
        <v>3247</v>
      </c>
      <c r="R1972" s="77"/>
      <c r="S1972" s="77"/>
      <c r="T1972" s="77"/>
      <c r="U1972" s="79">
        <v>44069.909895833334</v>
      </c>
      <c r="V1972" s="80" t="s">
        <v>5391</v>
      </c>
      <c r="W1972" s="77"/>
      <c r="X1972" s="77"/>
      <c r="Y1972" s="83" t="s">
        <v>7391</v>
      </c>
      <c r="Z1972" s="77"/>
    </row>
    <row r="1973" spans="1:26" x14ac:dyDescent="0.25">
      <c r="A1973" s="62" t="s">
        <v>984</v>
      </c>
      <c r="B1973" s="62" t="s">
        <v>2318</v>
      </c>
      <c r="C1973" s="63"/>
      <c r="D1973" s="64"/>
      <c r="E1973" s="65"/>
      <c r="F1973" s="66"/>
      <c r="G1973" s="63"/>
      <c r="H1973" s="67"/>
      <c r="I1973" s="68"/>
      <c r="J1973" s="68"/>
      <c r="K1973" s="34"/>
      <c r="L1973" s="75">
        <v>1973</v>
      </c>
      <c r="M19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73" s="70"/>
      <c r="O1973" s="77" t="s">
        <v>2366</v>
      </c>
      <c r="P1973" s="79">
        <v>44069.909942129627</v>
      </c>
      <c r="Q1973" s="77" t="s">
        <v>3268</v>
      </c>
      <c r="R1973" s="77"/>
      <c r="S1973" s="77"/>
      <c r="T1973" s="77"/>
      <c r="U1973" s="79">
        <v>44069.909942129627</v>
      </c>
      <c r="V1973" s="80" t="s">
        <v>5392</v>
      </c>
      <c r="W1973" s="77"/>
      <c r="X1973" s="77"/>
      <c r="Y1973" s="83" t="s">
        <v>7392</v>
      </c>
      <c r="Z1973" s="83" t="s">
        <v>8673</v>
      </c>
    </row>
    <row r="1974" spans="1:26" x14ac:dyDescent="0.25">
      <c r="A1974" s="62" t="s">
        <v>985</v>
      </c>
      <c r="B1974" s="62" t="s">
        <v>2295</v>
      </c>
      <c r="C1974" s="63"/>
      <c r="D1974" s="64"/>
      <c r="E1974" s="65"/>
      <c r="F1974" s="66"/>
      <c r="G1974" s="63"/>
      <c r="H1974" s="67"/>
      <c r="I1974" s="68"/>
      <c r="J1974" s="68"/>
      <c r="K1974" s="34"/>
      <c r="L1974" s="75">
        <v>1974</v>
      </c>
      <c r="M19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74" s="70"/>
      <c r="O1974" s="77" t="s">
        <v>2367</v>
      </c>
      <c r="P1974" s="79">
        <v>44069.90997685185</v>
      </c>
      <c r="Q1974" s="77" t="s">
        <v>3212</v>
      </c>
      <c r="R1974" s="77"/>
      <c r="S1974" s="77"/>
      <c r="T1974" s="77"/>
      <c r="U1974" s="79">
        <v>44069.90997685185</v>
      </c>
      <c r="V1974" s="80" t="s">
        <v>5393</v>
      </c>
      <c r="W1974" s="77"/>
      <c r="X1974" s="77"/>
      <c r="Y1974" s="83" t="s">
        <v>7393</v>
      </c>
      <c r="Z1974" s="77"/>
    </row>
    <row r="1975" spans="1:26" x14ac:dyDescent="0.25">
      <c r="A1975" s="62" t="s">
        <v>985</v>
      </c>
      <c r="B1975" s="62" t="s">
        <v>1676</v>
      </c>
      <c r="C1975" s="63"/>
      <c r="D1975" s="64"/>
      <c r="E1975" s="65"/>
      <c r="F1975" s="66"/>
      <c r="G1975" s="63"/>
      <c r="H1975" s="67"/>
      <c r="I1975" s="68"/>
      <c r="J1975" s="68"/>
      <c r="K1975" s="34"/>
      <c r="L1975" s="75">
        <v>1975</v>
      </c>
      <c r="M19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75" s="70"/>
      <c r="O1975" s="77" t="s">
        <v>2367</v>
      </c>
      <c r="P1975" s="79">
        <v>44069.90997685185</v>
      </c>
      <c r="Q1975" s="77" t="s">
        <v>3212</v>
      </c>
      <c r="R1975" s="77"/>
      <c r="S1975" s="77"/>
      <c r="T1975" s="77"/>
      <c r="U1975" s="79">
        <v>44069.90997685185</v>
      </c>
      <c r="V1975" s="80" t="s">
        <v>5393</v>
      </c>
      <c r="W1975" s="77"/>
      <c r="X1975" s="77"/>
      <c r="Y1975" s="83" t="s">
        <v>7393</v>
      </c>
      <c r="Z1975" s="77"/>
    </row>
    <row r="1976" spans="1:26" x14ac:dyDescent="0.25">
      <c r="A1976" s="62" t="s">
        <v>986</v>
      </c>
      <c r="B1976" s="62" t="s">
        <v>1833</v>
      </c>
      <c r="C1976" s="63"/>
      <c r="D1976" s="64"/>
      <c r="E1976" s="65"/>
      <c r="F1976" s="66"/>
      <c r="G1976" s="63"/>
      <c r="H1976" s="67"/>
      <c r="I1976" s="68"/>
      <c r="J1976" s="68"/>
      <c r="K1976" s="34"/>
      <c r="L1976" s="75">
        <v>1976</v>
      </c>
      <c r="M19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76" s="70"/>
      <c r="O1976" s="77" t="s">
        <v>2367</v>
      </c>
      <c r="P1976" s="79">
        <v>44069.91</v>
      </c>
      <c r="Q1976" s="77" t="s">
        <v>3247</v>
      </c>
      <c r="R1976" s="77"/>
      <c r="S1976" s="77"/>
      <c r="T1976" s="77"/>
      <c r="U1976" s="79">
        <v>44069.91</v>
      </c>
      <c r="V1976" s="80" t="s">
        <v>5394</v>
      </c>
      <c r="W1976" s="77"/>
      <c r="X1976" s="77"/>
      <c r="Y1976" s="83" t="s">
        <v>7394</v>
      </c>
      <c r="Z1976" s="77"/>
    </row>
    <row r="1977" spans="1:26" x14ac:dyDescent="0.25">
      <c r="A1977" s="62" t="s">
        <v>987</v>
      </c>
      <c r="B1977" s="62" t="s">
        <v>1833</v>
      </c>
      <c r="C1977" s="63"/>
      <c r="D1977" s="64"/>
      <c r="E1977" s="65"/>
      <c r="F1977" s="66"/>
      <c r="G1977" s="63"/>
      <c r="H1977" s="67"/>
      <c r="I1977" s="68"/>
      <c r="J1977" s="68"/>
      <c r="K1977" s="34"/>
      <c r="L1977" s="75">
        <v>1977</v>
      </c>
      <c r="M19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77" s="70"/>
      <c r="O1977" s="77" t="s">
        <v>2367</v>
      </c>
      <c r="P1977" s="79">
        <v>44069.910057870373</v>
      </c>
      <c r="Q1977" s="77" t="s">
        <v>3247</v>
      </c>
      <c r="R1977" s="77"/>
      <c r="S1977" s="77"/>
      <c r="T1977" s="77"/>
      <c r="U1977" s="79">
        <v>44069.910057870373</v>
      </c>
      <c r="V1977" s="80" t="s">
        <v>5395</v>
      </c>
      <c r="W1977" s="77"/>
      <c r="X1977" s="77"/>
      <c r="Y1977" s="83" t="s">
        <v>7395</v>
      </c>
      <c r="Z1977" s="77"/>
    </row>
    <row r="1978" spans="1:26" x14ac:dyDescent="0.25">
      <c r="A1978" s="62" t="s">
        <v>988</v>
      </c>
      <c r="B1978" s="62" t="s">
        <v>1833</v>
      </c>
      <c r="C1978" s="63"/>
      <c r="D1978" s="64"/>
      <c r="E1978" s="65"/>
      <c r="F1978" s="66"/>
      <c r="G1978" s="63"/>
      <c r="H1978" s="67"/>
      <c r="I1978" s="68"/>
      <c r="J1978" s="68"/>
      <c r="K1978" s="34"/>
      <c r="L1978" s="75">
        <v>1978</v>
      </c>
      <c r="M19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78" s="70"/>
      <c r="O1978" s="77" t="s">
        <v>2367</v>
      </c>
      <c r="P1978" s="79">
        <v>44069.910057870373</v>
      </c>
      <c r="Q1978" s="77" t="s">
        <v>3247</v>
      </c>
      <c r="R1978" s="77"/>
      <c r="S1978" s="77"/>
      <c r="T1978" s="77"/>
      <c r="U1978" s="79">
        <v>44069.910057870373</v>
      </c>
      <c r="V1978" s="80" t="s">
        <v>5396</v>
      </c>
      <c r="W1978" s="77"/>
      <c r="X1978" s="77"/>
      <c r="Y1978" s="83" t="s">
        <v>7396</v>
      </c>
      <c r="Z1978" s="77"/>
    </row>
    <row r="1979" spans="1:26" x14ac:dyDescent="0.25">
      <c r="A1979" s="62" t="s">
        <v>989</v>
      </c>
      <c r="B1979" s="62" t="s">
        <v>1833</v>
      </c>
      <c r="C1979" s="63"/>
      <c r="D1979" s="64"/>
      <c r="E1979" s="65"/>
      <c r="F1979" s="66"/>
      <c r="G1979" s="63"/>
      <c r="H1979" s="67"/>
      <c r="I1979" s="68"/>
      <c r="J1979" s="68"/>
      <c r="K1979" s="34"/>
      <c r="L1979" s="75">
        <v>1979</v>
      </c>
      <c r="M19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79" s="70"/>
      <c r="O1979" s="77" t="s">
        <v>2367</v>
      </c>
      <c r="P1979" s="79">
        <v>44069.910081018519</v>
      </c>
      <c r="Q1979" s="77" t="s">
        <v>3247</v>
      </c>
      <c r="R1979" s="77"/>
      <c r="S1979" s="77"/>
      <c r="T1979" s="77"/>
      <c r="U1979" s="79">
        <v>44069.910081018519</v>
      </c>
      <c r="V1979" s="80" t="s">
        <v>5397</v>
      </c>
      <c r="W1979" s="77"/>
      <c r="X1979" s="77"/>
      <c r="Y1979" s="83" t="s">
        <v>7397</v>
      </c>
      <c r="Z1979" s="77"/>
    </row>
    <row r="1980" spans="1:26" x14ac:dyDescent="0.25">
      <c r="A1980" s="62" t="s">
        <v>990</v>
      </c>
      <c r="B1980" s="62" t="s">
        <v>1833</v>
      </c>
      <c r="C1980" s="63"/>
      <c r="D1980" s="64"/>
      <c r="E1980" s="65"/>
      <c r="F1980" s="66"/>
      <c r="G1980" s="63"/>
      <c r="H1980" s="67"/>
      <c r="I1980" s="68"/>
      <c r="J1980" s="68"/>
      <c r="K1980" s="34"/>
      <c r="L1980" s="75">
        <v>1980</v>
      </c>
      <c r="M19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80" s="70"/>
      <c r="O1980" s="77" t="s">
        <v>2367</v>
      </c>
      <c r="P1980" s="79">
        <v>44069.910081018519</v>
      </c>
      <c r="Q1980" s="77" t="s">
        <v>3247</v>
      </c>
      <c r="R1980" s="77"/>
      <c r="S1980" s="77"/>
      <c r="T1980" s="77"/>
      <c r="U1980" s="79">
        <v>44069.910081018519</v>
      </c>
      <c r="V1980" s="80" t="s">
        <v>5398</v>
      </c>
      <c r="W1980" s="77"/>
      <c r="X1980" s="77"/>
      <c r="Y1980" s="83" t="s">
        <v>7398</v>
      </c>
      <c r="Z1980" s="77"/>
    </row>
    <row r="1981" spans="1:26" x14ac:dyDescent="0.25">
      <c r="A1981" s="62" t="s">
        <v>991</v>
      </c>
      <c r="B1981" s="62" t="s">
        <v>1833</v>
      </c>
      <c r="C1981" s="63"/>
      <c r="D1981" s="64"/>
      <c r="E1981" s="65"/>
      <c r="F1981" s="66"/>
      <c r="G1981" s="63"/>
      <c r="H1981" s="67"/>
      <c r="I1981" s="68"/>
      <c r="J1981" s="68"/>
      <c r="K1981" s="34"/>
      <c r="L1981" s="75">
        <v>1981</v>
      </c>
      <c r="M19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81" s="70"/>
      <c r="O1981" s="77" t="s">
        <v>2367</v>
      </c>
      <c r="P1981" s="79">
        <v>44069.910138888888</v>
      </c>
      <c r="Q1981" s="77" t="s">
        <v>3247</v>
      </c>
      <c r="R1981" s="77"/>
      <c r="S1981" s="77"/>
      <c r="T1981" s="77"/>
      <c r="U1981" s="79">
        <v>44069.910138888888</v>
      </c>
      <c r="V1981" s="80" t="s">
        <v>5399</v>
      </c>
      <c r="W1981" s="77"/>
      <c r="X1981" s="77"/>
      <c r="Y1981" s="83" t="s">
        <v>7399</v>
      </c>
      <c r="Z1981" s="77"/>
    </row>
    <row r="1982" spans="1:26" x14ac:dyDescent="0.25">
      <c r="A1982" s="62" t="s">
        <v>992</v>
      </c>
      <c r="B1982" s="62" t="s">
        <v>1833</v>
      </c>
      <c r="C1982" s="63"/>
      <c r="D1982" s="64"/>
      <c r="E1982" s="65"/>
      <c r="F1982" s="66"/>
      <c r="G1982" s="63"/>
      <c r="H1982" s="67"/>
      <c r="I1982" s="68"/>
      <c r="J1982" s="68"/>
      <c r="K1982" s="34"/>
      <c r="L1982" s="75">
        <v>1982</v>
      </c>
      <c r="M19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82" s="70"/>
      <c r="O1982" s="77" t="s">
        <v>2367</v>
      </c>
      <c r="P1982" s="79">
        <v>44069.910254629627</v>
      </c>
      <c r="Q1982" s="77" t="s">
        <v>3247</v>
      </c>
      <c r="R1982" s="77"/>
      <c r="S1982" s="77"/>
      <c r="T1982" s="77"/>
      <c r="U1982" s="79">
        <v>44069.910254629627</v>
      </c>
      <c r="V1982" s="80" t="s">
        <v>5400</v>
      </c>
      <c r="W1982" s="77"/>
      <c r="X1982" s="77"/>
      <c r="Y1982" s="83" t="s">
        <v>7400</v>
      </c>
      <c r="Z1982" s="77"/>
    </row>
    <row r="1983" spans="1:26" x14ac:dyDescent="0.25">
      <c r="A1983" s="62" t="s">
        <v>993</v>
      </c>
      <c r="B1983" s="62" t="s">
        <v>1833</v>
      </c>
      <c r="C1983" s="63"/>
      <c r="D1983" s="64"/>
      <c r="E1983" s="65"/>
      <c r="F1983" s="66"/>
      <c r="G1983" s="63"/>
      <c r="H1983" s="67"/>
      <c r="I1983" s="68"/>
      <c r="J1983" s="68"/>
      <c r="K1983" s="34"/>
      <c r="L1983" s="75">
        <v>1983</v>
      </c>
      <c r="M19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83" s="70"/>
      <c r="O1983" s="77" t="s">
        <v>2367</v>
      </c>
      <c r="P1983" s="79">
        <v>44069.91028935185</v>
      </c>
      <c r="Q1983" s="77" t="s">
        <v>3247</v>
      </c>
      <c r="R1983" s="77"/>
      <c r="S1983" s="77"/>
      <c r="T1983" s="77"/>
      <c r="U1983" s="79">
        <v>44069.91028935185</v>
      </c>
      <c r="V1983" s="80" t="s">
        <v>5401</v>
      </c>
      <c r="W1983" s="77"/>
      <c r="X1983" s="77"/>
      <c r="Y1983" s="83" t="s">
        <v>7401</v>
      </c>
      <c r="Z1983" s="77"/>
    </row>
    <row r="1984" spans="1:26" x14ac:dyDescent="0.25">
      <c r="A1984" s="62" t="s">
        <v>994</v>
      </c>
      <c r="B1984" s="62" t="s">
        <v>1833</v>
      </c>
      <c r="C1984" s="63"/>
      <c r="D1984" s="64"/>
      <c r="E1984" s="65"/>
      <c r="F1984" s="66"/>
      <c r="G1984" s="63"/>
      <c r="H1984" s="67"/>
      <c r="I1984" s="68"/>
      <c r="J1984" s="68"/>
      <c r="K1984" s="34"/>
      <c r="L1984" s="75">
        <v>1984</v>
      </c>
      <c r="M19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84" s="70"/>
      <c r="O1984" s="77" t="s">
        <v>2367</v>
      </c>
      <c r="P1984" s="79">
        <v>44069.910324074073</v>
      </c>
      <c r="Q1984" s="77" t="s">
        <v>3247</v>
      </c>
      <c r="R1984" s="77"/>
      <c r="S1984" s="77"/>
      <c r="T1984" s="77"/>
      <c r="U1984" s="79">
        <v>44069.910324074073</v>
      </c>
      <c r="V1984" s="80" t="s">
        <v>5402</v>
      </c>
      <c r="W1984" s="77"/>
      <c r="X1984" s="77"/>
      <c r="Y1984" s="83" t="s">
        <v>7402</v>
      </c>
      <c r="Z1984" s="77"/>
    </row>
    <row r="1985" spans="1:26" x14ac:dyDescent="0.25">
      <c r="A1985" s="62" t="s">
        <v>995</v>
      </c>
      <c r="B1985" s="62" t="s">
        <v>1833</v>
      </c>
      <c r="C1985" s="63"/>
      <c r="D1985" s="64"/>
      <c r="E1985" s="65"/>
      <c r="F1985" s="66"/>
      <c r="G1985" s="63"/>
      <c r="H1985" s="67"/>
      <c r="I1985" s="68"/>
      <c r="J1985" s="68"/>
      <c r="K1985" s="34"/>
      <c r="L1985" s="75">
        <v>1985</v>
      </c>
      <c r="M19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85" s="70"/>
      <c r="O1985" s="77" t="s">
        <v>2367</v>
      </c>
      <c r="P1985" s="79">
        <v>44069.910462962966</v>
      </c>
      <c r="Q1985" s="77" t="s">
        <v>3247</v>
      </c>
      <c r="R1985" s="77"/>
      <c r="S1985" s="77"/>
      <c r="T1985" s="77"/>
      <c r="U1985" s="79">
        <v>44069.910462962966</v>
      </c>
      <c r="V1985" s="80" t="s">
        <v>5403</v>
      </c>
      <c r="W1985" s="77"/>
      <c r="X1985" s="77"/>
      <c r="Y1985" s="83" t="s">
        <v>7403</v>
      </c>
      <c r="Z1985" s="77"/>
    </row>
    <row r="1986" spans="1:26" x14ac:dyDescent="0.25">
      <c r="A1986" s="62" t="s">
        <v>996</v>
      </c>
      <c r="B1986" s="62" t="s">
        <v>1833</v>
      </c>
      <c r="C1986" s="63"/>
      <c r="D1986" s="64"/>
      <c r="E1986" s="65"/>
      <c r="F1986" s="66"/>
      <c r="G1986" s="63"/>
      <c r="H1986" s="67"/>
      <c r="I1986" s="68"/>
      <c r="J1986" s="68"/>
      <c r="K1986" s="34"/>
      <c r="L1986" s="75">
        <v>1986</v>
      </c>
      <c r="M19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86" s="70"/>
      <c r="O1986" s="77" t="s">
        <v>2367</v>
      </c>
      <c r="P1986" s="79">
        <v>44069.910486111112</v>
      </c>
      <c r="Q1986" s="77" t="s">
        <v>3247</v>
      </c>
      <c r="R1986" s="77"/>
      <c r="S1986" s="77"/>
      <c r="T1986" s="77"/>
      <c r="U1986" s="79">
        <v>44069.910486111112</v>
      </c>
      <c r="V1986" s="80" t="s">
        <v>5404</v>
      </c>
      <c r="W1986" s="77"/>
      <c r="X1986" s="77"/>
      <c r="Y1986" s="83" t="s">
        <v>7404</v>
      </c>
      <c r="Z1986" s="77"/>
    </row>
    <row r="1987" spans="1:26" x14ac:dyDescent="0.25">
      <c r="A1987" s="62" t="s">
        <v>997</v>
      </c>
      <c r="B1987" s="62" t="s">
        <v>1833</v>
      </c>
      <c r="C1987" s="63"/>
      <c r="D1987" s="64"/>
      <c r="E1987" s="65"/>
      <c r="F1987" s="66"/>
      <c r="G1987" s="63"/>
      <c r="H1987" s="67"/>
      <c r="I1987" s="68"/>
      <c r="J1987" s="68"/>
      <c r="K1987" s="34"/>
      <c r="L1987" s="75">
        <v>1987</v>
      </c>
      <c r="M19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87" s="70"/>
      <c r="O1987" s="77" t="s">
        <v>2367</v>
      </c>
      <c r="P1987" s="79">
        <v>44069.910590277781</v>
      </c>
      <c r="Q1987" s="77" t="s">
        <v>3247</v>
      </c>
      <c r="R1987" s="77"/>
      <c r="S1987" s="77"/>
      <c r="T1987" s="77"/>
      <c r="U1987" s="79">
        <v>44069.910590277781</v>
      </c>
      <c r="V1987" s="80" t="s">
        <v>5405</v>
      </c>
      <c r="W1987" s="77"/>
      <c r="X1987" s="77"/>
      <c r="Y1987" s="83" t="s">
        <v>7405</v>
      </c>
      <c r="Z1987" s="77"/>
    </row>
    <row r="1988" spans="1:26" x14ac:dyDescent="0.25">
      <c r="A1988" s="62" t="s">
        <v>998</v>
      </c>
      <c r="B1988" s="62" t="s">
        <v>1833</v>
      </c>
      <c r="C1988" s="63"/>
      <c r="D1988" s="64"/>
      <c r="E1988" s="65"/>
      <c r="F1988" s="66"/>
      <c r="G1988" s="63"/>
      <c r="H1988" s="67"/>
      <c r="I1988" s="68"/>
      <c r="J1988" s="68"/>
      <c r="K1988" s="34"/>
      <c r="L1988" s="75">
        <v>1988</v>
      </c>
      <c r="M19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88" s="70"/>
      <c r="O1988" s="77" t="s">
        <v>2367</v>
      </c>
      <c r="P1988" s="79">
        <v>44069.910833333335</v>
      </c>
      <c r="Q1988" s="77" t="s">
        <v>3247</v>
      </c>
      <c r="R1988" s="77"/>
      <c r="S1988" s="77"/>
      <c r="T1988" s="77"/>
      <c r="U1988" s="79">
        <v>44069.910833333335</v>
      </c>
      <c r="V1988" s="80" t="s">
        <v>5406</v>
      </c>
      <c r="W1988" s="77"/>
      <c r="X1988" s="77"/>
      <c r="Y1988" s="83" t="s">
        <v>7406</v>
      </c>
      <c r="Z1988" s="77"/>
    </row>
    <row r="1989" spans="1:26" x14ac:dyDescent="0.25">
      <c r="A1989" s="62" t="s">
        <v>999</v>
      </c>
      <c r="B1989" s="62" t="s">
        <v>1833</v>
      </c>
      <c r="C1989" s="63"/>
      <c r="D1989" s="64"/>
      <c r="E1989" s="65"/>
      <c r="F1989" s="66"/>
      <c r="G1989" s="63"/>
      <c r="H1989" s="67"/>
      <c r="I1989" s="68"/>
      <c r="J1989" s="68"/>
      <c r="K1989" s="34"/>
      <c r="L1989" s="75">
        <v>1989</v>
      </c>
      <c r="M19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89" s="70"/>
      <c r="O1989" s="77" t="s">
        <v>2367</v>
      </c>
      <c r="P1989" s="79">
        <v>44069.910914351851</v>
      </c>
      <c r="Q1989" s="77" t="s">
        <v>3247</v>
      </c>
      <c r="R1989" s="77"/>
      <c r="S1989" s="77"/>
      <c r="T1989" s="77"/>
      <c r="U1989" s="79">
        <v>44069.910914351851</v>
      </c>
      <c r="V1989" s="80" t="s">
        <v>5407</v>
      </c>
      <c r="W1989" s="77"/>
      <c r="X1989" s="77"/>
      <c r="Y1989" s="83" t="s">
        <v>7407</v>
      </c>
      <c r="Z1989" s="77"/>
    </row>
    <row r="1990" spans="1:26" x14ac:dyDescent="0.25">
      <c r="A1990" s="62" t="s">
        <v>1000</v>
      </c>
      <c r="B1990" s="62" t="s">
        <v>1833</v>
      </c>
      <c r="C1990" s="63"/>
      <c r="D1990" s="64"/>
      <c r="E1990" s="65"/>
      <c r="F1990" s="66"/>
      <c r="G1990" s="63"/>
      <c r="H1990" s="67"/>
      <c r="I1990" s="68"/>
      <c r="J1990" s="68"/>
      <c r="K1990" s="34"/>
      <c r="L1990" s="75">
        <v>1990</v>
      </c>
      <c r="M19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90" s="70"/>
      <c r="O1990" s="77" t="s">
        <v>2367</v>
      </c>
      <c r="P1990" s="79">
        <v>44069.910914351851</v>
      </c>
      <c r="Q1990" s="77" t="s">
        <v>3247</v>
      </c>
      <c r="R1990" s="77"/>
      <c r="S1990" s="77"/>
      <c r="T1990" s="77"/>
      <c r="U1990" s="79">
        <v>44069.910914351851</v>
      </c>
      <c r="V1990" s="80" t="s">
        <v>5408</v>
      </c>
      <c r="W1990" s="77"/>
      <c r="X1990" s="77"/>
      <c r="Y1990" s="83" t="s">
        <v>7408</v>
      </c>
      <c r="Z1990" s="77"/>
    </row>
    <row r="1991" spans="1:26" x14ac:dyDescent="0.25">
      <c r="A1991" s="62" t="s">
        <v>1001</v>
      </c>
      <c r="B1991" s="62" t="s">
        <v>1833</v>
      </c>
      <c r="C1991" s="63"/>
      <c r="D1991" s="64"/>
      <c r="E1991" s="65"/>
      <c r="F1991" s="66"/>
      <c r="G1991" s="63"/>
      <c r="H1991" s="67"/>
      <c r="I1991" s="68"/>
      <c r="J1991" s="68"/>
      <c r="K1991" s="34"/>
      <c r="L1991" s="75">
        <v>1991</v>
      </c>
      <c r="M19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91" s="70"/>
      <c r="O1991" s="77" t="s">
        <v>2367</v>
      </c>
      <c r="P1991" s="79">
        <v>44069.911006944443</v>
      </c>
      <c r="Q1991" s="77" t="s">
        <v>3247</v>
      </c>
      <c r="R1991" s="77"/>
      <c r="S1991" s="77"/>
      <c r="T1991" s="77"/>
      <c r="U1991" s="79">
        <v>44069.911006944443</v>
      </c>
      <c r="V1991" s="80" t="s">
        <v>5409</v>
      </c>
      <c r="W1991" s="77"/>
      <c r="X1991" s="77"/>
      <c r="Y1991" s="83" t="s">
        <v>7409</v>
      </c>
      <c r="Z1991" s="77"/>
    </row>
    <row r="1992" spans="1:26" x14ac:dyDescent="0.25">
      <c r="A1992" s="62" t="s">
        <v>1002</v>
      </c>
      <c r="B1992" s="62" t="s">
        <v>1833</v>
      </c>
      <c r="C1992" s="63"/>
      <c r="D1992" s="64"/>
      <c r="E1992" s="65"/>
      <c r="F1992" s="66"/>
      <c r="G1992" s="63"/>
      <c r="H1992" s="67"/>
      <c r="I1992" s="68"/>
      <c r="J1992" s="68"/>
      <c r="K1992" s="34"/>
      <c r="L1992" s="75">
        <v>1992</v>
      </c>
      <c r="M19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92" s="70"/>
      <c r="O1992" s="77" t="s">
        <v>2367</v>
      </c>
      <c r="P1992" s="79">
        <v>44069.911006944443</v>
      </c>
      <c r="Q1992" s="77" t="s">
        <v>3247</v>
      </c>
      <c r="R1992" s="77"/>
      <c r="S1992" s="77"/>
      <c r="T1992" s="77"/>
      <c r="U1992" s="79">
        <v>44069.911006944443</v>
      </c>
      <c r="V1992" s="80" t="s">
        <v>5410</v>
      </c>
      <c r="W1992" s="77"/>
      <c r="X1992" s="77"/>
      <c r="Y1992" s="83" t="s">
        <v>7410</v>
      </c>
      <c r="Z1992" s="77"/>
    </row>
    <row r="1993" spans="1:26" x14ac:dyDescent="0.25">
      <c r="A1993" s="62" t="s">
        <v>1003</v>
      </c>
      <c r="B1993" s="62" t="s">
        <v>1833</v>
      </c>
      <c r="C1993" s="63"/>
      <c r="D1993" s="64"/>
      <c r="E1993" s="65"/>
      <c r="F1993" s="66"/>
      <c r="G1993" s="63"/>
      <c r="H1993" s="67"/>
      <c r="I1993" s="68"/>
      <c r="J1993" s="68"/>
      <c r="K1993" s="34"/>
      <c r="L1993" s="75">
        <v>1993</v>
      </c>
      <c r="M19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93" s="70"/>
      <c r="O1993" s="77" t="s">
        <v>2367</v>
      </c>
      <c r="P1993" s="79">
        <v>44069.911111111112</v>
      </c>
      <c r="Q1993" s="77" t="s">
        <v>3247</v>
      </c>
      <c r="R1993" s="77"/>
      <c r="S1993" s="77"/>
      <c r="T1993" s="77"/>
      <c r="U1993" s="79">
        <v>44069.911111111112</v>
      </c>
      <c r="V1993" s="80" t="s">
        <v>5411</v>
      </c>
      <c r="W1993" s="77"/>
      <c r="X1993" s="77"/>
      <c r="Y1993" s="83" t="s">
        <v>7411</v>
      </c>
      <c r="Z1993" s="77"/>
    </row>
    <row r="1994" spans="1:26" x14ac:dyDescent="0.25">
      <c r="A1994" s="62" t="s">
        <v>1004</v>
      </c>
      <c r="B1994" s="62" t="s">
        <v>1833</v>
      </c>
      <c r="C1994" s="63"/>
      <c r="D1994" s="64"/>
      <c r="E1994" s="65"/>
      <c r="F1994" s="66"/>
      <c r="G1994" s="63"/>
      <c r="H1994" s="67"/>
      <c r="I1994" s="68"/>
      <c r="J1994" s="68"/>
      <c r="K1994" s="34"/>
      <c r="L1994" s="75">
        <v>1994</v>
      </c>
      <c r="M19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94" s="70"/>
      <c r="O1994" s="77" t="s">
        <v>2367</v>
      </c>
      <c r="P1994" s="79">
        <v>44069.911111111112</v>
      </c>
      <c r="Q1994" s="77" t="s">
        <v>3247</v>
      </c>
      <c r="R1994" s="77"/>
      <c r="S1994" s="77"/>
      <c r="T1994" s="77"/>
      <c r="U1994" s="79">
        <v>44069.911111111112</v>
      </c>
      <c r="V1994" s="80" t="s">
        <v>5412</v>
      </c>
      <c r="W1994" s="77"/>
      <c r="X1994" s="77"/>
      <c r="Y1994" s="83" t="s">
        <v>7412</v>
      </c>
      <c r="Z1994" s="77"/>
    </row>
    <row r="1995" spans="1:26" x14ac:dyDescent="0.25">
      <c r="A1995" s="62" t="s">
        <v>1005</v>
      </c>
      <c r="B1995" s="62" t="s">
        <v>1833</v>
      </c>
      <c r="C1995" s="63"/>
      <c r="D1995" s="64"/>
      <c r="E1995" s="65"/>
      <c r="F1995" s="66"/>
      <c r="G1995" s="63"/>
      <c r="H1995" s="67"/>
      <c r="I1995" s="68"/>
      <c r="J1995" s="68"/>
      <c r="K1995" s="34"/>
      <c r="L1995" s="75">
        <v>1995</v>
      </c>
      <c r="M19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95" s="70"/>
      <c r="O1995" s="77" t="s">
        <v>2367</v>
      </c>
      <c r="P1995" s="79">
        <v>44069.911145833335</v>
      </c>
      <c r="Q1995" s="77" t="s">
        <v>3247</v>
      </c>
      <c r="R1995" s="77"/>
      <c r="S1995" s="77"/>
      <c r="T1995" s="77"/>
      <c r="U1995" s="79">
        <v>44069.911145833335</v>
      </c>
      <c r="V1995" s="80" t="s">
        <v>5413</v>
      </c>
      <c r="W1995" s="77"/>
      <c r="X1995" s="77"/>
      <c r="Y1995" s="83" t="s">
        <v>7413</v>
      </c>
      <c r="Z1995" s="77"/>
    </row>
    <row r="1996" spans="1:26" x14ac:dyDescent="0.25">
      <c r="A1996" s="62" t="s">
        <v>1006</v>
      </c>
      <c r="B1996" s="62" t="s">
        <v>1833</v>
      </c>
      <c r="C1996" s="63"/>
      <c r="D1996" s="64"/>
      <c r="E1996" s="65"/>
      <c r="F1996" s="66"/>
      <c r="G1996" s="63"/>
      <c r="H1996" s="67"/>
      <c r="I1996" s="68"/>
      <c r="J1996" s="68"/>
      <c r="K1996" s="34"/>
      <c r="L1996" s="75">
        <v>1996</v>
      </c>
      <c r="M19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96" s="70"/>
      <c r="O1996" s="77" t="s">
        <v>2367</v>
      </c>
      <c r="P1996" s="79">
        <v>44069.911192129628</v>
      </c>
      <c r="Q1996" s="77" t="s">
        <v>3247</v>
      </c>
      <c r="R1996" s="77"/>
      <c r="S1996" s="77"/>
      <c r="T1996" s="77"/>
      <c r="U1996" s="79">
        <v>44069.911192129628</v>
      </c>
      <c r="V1996" s="80" t="s">
        <v>5414</v>
      </c>
      <c r="W1996" s="77"/>
      <c r="X1996" s="77"/>
      <c r="Y1996" s="83" t="s">
        <v>7414</v>
      </c>
      <c r="Z1996" s="77"/>
    </row>
    <row r="1997" spans="1:26" x14ac:dyDescent="0.25">
      <c r="A1997" s="62" t="s">
        <v>1007</v>
      </c>
      <c r="B1997" s="62" t="s">
        <v>1833</v>
      </c>
      <c r="C1997" s="63"/>
      <c r="D1997" s="64"/>
      <c r="E1997" s="65"/>
      <c r="F1997" s="66"/>
      <c r="G1997" s="63"/>
      <c r="H1997" s="67"/>
      <c r="I1997" s="68"/>
      <c r="J1997" s="68"/>
      <c r="K1997" s="34"/>
      <c r="L1997" s="75">
        <v>1997</v>
      </c>
      <c r="M19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97" s="70"/>
      <c r="O1997" s="77" t="s">
        <v>2367</v>
      </c>
      <c r="P1997" s="79">
        <v>44069.911215277774</v>
      </c>
      <c r="Q1997" s="77" t="s">
        <v>3247</v>
      </c>
      <c r="R1997" s="77"/>
      <c r="S1997" s="77"/>
      <c r="T1997" s="77"/>
      <c r="U1997" s="79">
        <v>44069.911215277774</v>
      </c>
      <c r="V1997" s="80" t="s">
        <v>5415</v>
      </c>
      <c r="W1997" s="77"/>
      <c r="X1997" s="77"/>
      <c r="Y1997" s="83" t="s">
        <v>7415</v>
      </c>
      <c r="Z1997" s="77"/>
    </row>
    <row r="1998" spans="1:26" x14ac:dyDescent="0.25">
      <c r="A1998" s="62" t="s">
        <v>1008</v>
      </c>
      <c r="B1998" s="62" t="s">
        <v>1833</v>
      </c>
      <c r="C1998" s="63"/>
      <c r="D1998" s="64"/>
      <c r="E1998" s="65"/>
      <c r="F1998" s="66"/>
      <c r="G1998" s="63"/>
      <c r="H1998" s="67"/>
      <c r="I1998" s="68"/>
      <c r="J1998" s="68"/>
      <c r="K1998" s="34"/>
      <c r="L1998" s="75">
        <v>1998</v>
      </c>
      <c r="M19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98" s="70"/>
      <c r="O1998" s="77" t="s">
        <v>2367</v>
      </c>
      <c r="P1998" s="79">
        <v>44069.911238425928</v>
      </c>
      <c r="Q1998" s="77" t="s">
        <v>3247</v>
      </c>
      <c r="R1998" s="77"/>
      <c r="S1998" s="77"/>
      <c r="T1998" s="77"/>
      <c r="U1998" s="79">
        <v>44069.911238425928</v>
      </c>
      <c r="V1998" s="80" t="s">
        <v>5416</v>
      </c>
      <c r="W1998" s="77"/>
      <c r="X1998" s="77"/>
      <c r="Y1998" s="83" t="s">
        <v>7416</v>
      </c>
      <c r="Z1998" s="77"/>
    </row>
    <row r="1999" spans="1:26" x14ac:dyDescent="0.25">
      <c r="A1999" s="62" t="s">
        <v>1009</v>
      </c>
      <c r="B1999" s="62" t="s">
        <v>1833</v>
      </c>
      <c r="C1999" s="63"/>
      <c r="D1999" s="64"/>
      <c r="E1999" s="65"/>
      <c r="F1999" s="66"/>
      <c r="G1999" s="63"/>
      <c r="H1999" s="67"/>
      <c r="I1999" s="68"/>
      <c r="J1999" s="68"/>
      <c r="K1999" s="34"/>
      <c r="L1999" s="75">
        <v>1999</v>
      </c>
      <c r="M19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1999" s="70"/>
      <c r="O1999" s="77" t="s">
        <v>2367</v>
      </c>
      <c r="P1999" s="79">
        <v>44069.911319444444</v>
      </c>
      <c r="Q1999" s="77" t="s">
        <v>3247</v>
      </c>
      <c r="R1999" s="77"/>
      <c r="S1999" s="77"/>
      <c r="T1999" s="77"/>
      <c r="U1999" s="79">
        <v>44069.911319444444</v>
      </c>
      <c r="V1999" s="80" t="s">
        <v>5417</v>
      </c>
      <c r="W1999" s="77"/>
      <c r="X1999" s="77"/>
      <c r="Y1999" s="83" t="s">
        <v>7417</v>
      </c>
      <c r="Z1999" s="77"/>
    </row>
    <row r="2000" spans="1:26" x14ac:dyDescent="0.25">
      <c r="A2000" s="62" t="s">
        <v>1010</v>
      </c>
      <c r="B2000" s="62" t="s">
        <v>1833</v>
      </c>
      <c r="C2000" s="63"/>
      <c r="D2000" s="64"/>
      <c r="E2000" s="65"/>
      <c r="F2000" s="66"/>
      <c r="G2000" s="63"/>
      <c r="H2000" s="67"/>
      <c r="I2000" s="68"/>
      <c r="J2000" s="68"/>
      <c r="K2000" s="34"/>
      <c r="L2000" s="75">
        <v>2000</v>
      </c>
      <c r="M20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00" s="70"/>
      <c r="O2000" s="77" t="s">
        <v>2367</v>
      </c>
      <c r="P2000" s="79">
        <v>44069.911319444444</v>
      </c>
      <c r="Q2000" s="77" t="s">
        <v>3247</v>
      </c>
      <c r="R2000" s="77"/>
      <c r="S2000" s="77"/>
      <c r="T2000" s="77"/>
      <c r="U2000" s="79">
        <v>44069.911319444444</v>
      </c>
      <c r="V2000" s="80" t="s">
        <v>5418</v>
      </c>
      <c r="W2000" s="77"/>
      <c r="X2000" s="77"/>
      <c r="Y2000" s="83" t="s">
        <v>7418</v>
      </c>
      <c r="Z2000" s="77"/>
    </row>
    <row r="2001" spans="1:26" x14ac:dyDescent="0.25">
      <c r="A2001" s="62" t="s">
        <v>1011</v>
      </c>
      <c r="B2001" s="62" t="s">
        <v>1833</v>
      </c>
      <c r="C2001" s="63"/>
      <c r="D2001" s="64"/>
      <c r="E2001" s="65"/>
      <c r="F2001" s="66"/>
      <c r="G2001" s="63"/>
      <c r="H2001" s="67"/>
      <c r="I2001" s="68"/>
      <c r="J2001" s="68"/>
      <c r="K2001" s="34"/>
      <c r="L2001" s="75">
        <v>2001</v>
      </c>
      <c r="M20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01" s="70"/>
      <c r="O2001" s="77" t="s">
        <v>2367</v>
      </c>
      <c r="P2001" s="79">
        <v>44069.911423611113</v>
      </c>
      <c r="Q2001" s="77" t="s">
        <v>3247</v>
      </c>
      <c r="R2001" s="77"/>
      <c r="S2001" s="77"/>
      <c r="T2001" s="77"/>
      <c r="U2001" s="79">
        <v>44069.911423611113</v>
      </c>
      <c r="V2001" s="80" t="s">
        <v>5419</v>
      </c>
      <c r="W2001" s="77"/>
      <c r="X2001" s="77"/>
      <c r="Y2001" s="83" t="s">
        <v>7419</v>
      </c>
      <c r="Z2001" s="77"/>
    </row>
    <row r="2002" spans="1:26" x14ac:dyDescent="0.25">
      <c r="A2002" s="62" t="s">
        <v>1012</v>
      </c>
      <c r="B2002" s="62" t="s">
        <v>1833</v>
      </c>
      <c r="C2002" s="63"/>
      <c r="D2002" s="64"/>
      <c r="E2002" s="65"/>
      <c r="F2002" s="66"/>
      <c r="G2002" s="63"/>
      <c r="H2002" s="67"/>
      <c r="I2002" s="68"/>
      <c r="J2002" s="68"/>
      <c r="K2002" s="34"/>
      <c r="L2002" s="75">
        <v>2002</v>
      </c>
      <c r="M20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02" s="70"/>
      <c r="O2002" s="77" t="s">
        <v>2367</v>
      </c>
      <c r="P2002" s="79">
        <v>44069.911435185182</v>
      </c>
      <c r="Q2002" s="77" t="s">
        <v>3247</v>
      </c>
      <c r="R2002" s="77"/>
      <c r="S2002" s="77"/>
      <c r="T2002" s="77"/>
      <c r="U2002" s="79">
        <v>44069.911435185182</v>
      </c>
      <c r="V2002" s="80" t="s">
        <v>5420</v>
      </c>
      <c r="W2002" s="77"/>
      <c r="X2002" s="77"/>
      <c r="Y2002" s="83" t="s">
        <v>7420</v>
      </c>
      <c r="Z2002" s="77"/>
    </row>
    <row r="2003" spans="1:26" x14ac:dyDescent="0.25">
      <c r="A2003" s="62" t="s">
        <v>1013</v>
      </c>
      <c r="B2003" s="62" t="s">
        <v>1833</v>
      </c>
      <c r="C2003" s="63"/>
      <c r="D2003" s="64"/>
      <c r="E2003" s="65"/>
      <c r="F2003" s="66"/>
      <c r="G2003" s="63"/>
      <c r="H2003" s="67"/>
      <c r="I2003" s="68"/>
      <c r="J2003" s="68"/>
      <c r="K2003" s="34"/>
      <c r="L2003" s="75">
        <v>2003</v>
      </c>
      <c r="M20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03" s="70"/>
      <c r="O2003" s="77" t="s">
        <v>2367</v>
      </c>
      <c r="P2003" s="79">
        <v>44069.911597222221</v>
      </c>
      <c r="Q2003" s="77" t="s">
        <v>3247</v>
      </c>
      <c r="R2003" s="77"/>
      <c r="S2003" s="77"/>
      <c r="T2003" s="77"/>
      <c r="U2003" s="79">
        <v>44069.911597222221</v>
      </c>
      <c r="V2003" s="80" t="s">
        <v>5421</v>
      </c>
      <c r="W2003" s="77"/>
      <c r="X2003" s="77"/>
      <c r="Y2003" s="83" t="s">
        <v>7421</v>
      </c>
      <c r="Z2003" s="77"/>
    </row>
    <row r="2004" spans="1:26" x14ac:dyDescent="0.25">
      <c r="A2004" s="62" t="s">
        <v>1014</v>
      </c>
      <c r="B2004" s="62" t="s">
        <v>1833</v>
      </c>
      <c r="C2004" s="63"/>
      <c r="D2004" s="64"/>
      <c r="E2004" s="65"/>
      <c r="F2004" s="66"/>
      <c r="G2004" s="63"/>
      <c r="H2004" s="67"/>
      <c r="I2004" s="68"/>
      <c r="J2004" s="68"/>
      <c r="K2004" s="34"/>
      <c r="L2004" s="75">
        <v>2004</v>
      </c>
      <c r="M20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04" s="70"/>
      <c r="O2004" s="77" t="s">
        <v>2367</v>
      </c>
      <c r="P2004" s="79">
        <v>44069.911597222221</v>
      </c>
      <c r="Q2004" s="77" t="s">
        <v>3247</v>
      </c>
      <c r="R2004" s="77"/>
      <c r="S2004" s="77"/>
      <c r="T2004" s="77"/>
      <c r="U2004" s="79">
        <v>44069.911597222221</v>
      </c>
      <c r="V2004" s="80" t="s">
        <v>5422</v>
      </c>
      <c r="W2004" s="77"/>
      <c r="X2004" s="77"/>
      <c r="Y2004" s="83" t="s">
        <v>7422</v>
      </c>
      <c r="Z2004" s="77"/>
    </row>
    <row r="2005" spans="1:26" x14ac:dyDescent="0.25">
      <c r="A2005" s="62" t="s">
        <v>1015</v>
      </c>
      <c r="B2005" s="62" t="s">
        <v>1833</v>
      </c>
      <c r="C2005" s="63"/>
      <c r="D2005" s="64"/>
      <c r="E2005" s="65"/>
      <c r="F2005" s="66"/>
      <c r="G2005" s="63"/>
      <c r="H2005" s="67"/>
      <c r="I2005" s="68"/>
      <c r="J2005" s="68"/>
      <c r="K2005" s="34"/>
      <c r="L2005" s="75">
        <v>2005</v>
      </c>
      <c r="M20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05" s="70"/>
      <c r="O2005" s="77" t="s">
        <v>2367</v>
      </c>
      <c r="P2005" s="79">
        <v>44069.911608796298</v>
      </c>
      <c r="Q2005" s="77" t="s">
        <v>3247</v>
      </c>
      <c r="R2005" s="77"/>
      <c r="S2005" s="77"/>
      <c r="T2005" s="77"/>
      <c r="U2005" s="79">
        <v>44069.911608796298</v>
      </c>
      <c r="V2005" s="80" t="s">
        <v>5423</v>
      </c>
      <c r="W2005" s="77"/>
      <c r="X2005" s="77"/>
      <c r="Y2005" s="83" t="s">
        <v>7423</v>
      </c>
      <c r="Z2005" s="77"/>
    </row>
    <row r="2006" spans="1:26" x14ac:dyDescent="0.25">
      <c r="A2006" s="62" t="s">
        <v>1016</v>
      </c>
      <c r="B2006" s="62" t="s">
        <v>1833</v>
      </c>
      <c r="C2006" s="63"/>
      <c r="D2006" s="64"/>
      <c r="E2006" s="65"/>
      <c r="F2006" s="66"/>
      <c r="G2006" s="63"/>
      <c r="H2006" s="67"/>
      <c r="I2006" s="68"/>
      <c r="J2006" s="68"/>
      <c r="K2006" s="34"/>
      <c r="L2006" s="75">
        <v>2006</v>
      </c>
      <c r="M20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06" s="70"/>
      <c r="O2006" s="77" t="s">
        <v>2367</v>
      </c>
      <c r="P2006" s="79">
        <v>44069.911643518521</v>
      </c>
      <c r="Q2006" s="77" t="s">
        <v>3247</v>
      </c>
      <c r="R2006" s="77"/>
      <c r="S2006" s="77"/>
      <c r="T2006" s="77"/>
      <c r="U2006" s="79">
        <v>44069.911643518521</v>
      </c>
      <c r="V2006" s="80" t="s">
        <v>5424</v>
      </c>
      <c r="W2006" s="77"/>
      <c r="X2006" s="77"/>
      <c r="Y2006" s="83" t="s">
        <v>7424</v>
      </c>
      <c r="Z2006" s="77"/>
    </row>
    <row r="2007" spans="1:26" x14ac:dyDescent="0.25">
      <c r="A2007" s="62" t="s">
        <v>1017</v>
      </c>
      <c r="B2007" s="62" t="s">
        <v>1833</v>
      </c>
      <c r="C2007" s="63"/>
      <c r="D2007" s="64"/>
      <c r="E2007" s="65"/>
      <c r="F2007" s="66"/>
      <c r="G2007" s="63"/>
      <c r="H2007" s="67"/>
      <c r="I2007" s="68"/>
      <c r="J2007" s="68"/>
      <c r="K2007" s="34"/>
      <c r="L2007" s="75">
        <v>2007</v>
      </c>
      <c r="M20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07" s="70"/>
      <c r="O2007" s="77" t="s">
        <v>2367</v>
      </c>
      <c r="P2007" s="79">
        <v>44069.911724537036</v>
      </c>
      <c r="Q2007" s="77" t="s">
        <v>3247</v>
      </c>
      <c r="R2007" s="77"/>
      <c r="S2007" s="77"/>
      <c r="T2007" s="77"/>
      <c r="U2007" s="79">
        <v>44069.911724537036</v>
      </c>
      <c r="V2007" s="80" t="s">
        <v>5425</v>
      </c>
      <c r="W2007" s="77"/>
      <c r="X2007" s="77"/>
      <c r="Y2007" s="83" t="s">
        <v>7425</v>
      </c>
      <c r="Z2007" s="77"/>
    </row>
    <row r="2008" spans="1:26" x14ac:dyDescent="0.25">
      <c r="A2008" s="62" t="s">
        <v>1018</v>
      </c>
      <c r="B2008" s="62" t="s">
        <v>1833</v>
      </c>
      <c r="C2008" s="63"/>
      <c r="D2008" s="64"/>
      <c r="E2008" s="65"/>
      <c r="F2008" s="66"/>
      <c r="G2008" s="63"/>
      <c r="H2008" s="67"/>
      <c r="I2008" s="68"/>
      <c r="J2008" s="68"/>
      <c r="K2008" s="34"/>
      <c r="L2008" s="75">
        <v>2008</v>
      </c>
      <c r="M20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08" s="70"/>
      <c r="O2008" s="77" t="s">
        <v>2367</v>
      </c>
      <c r="P2008" s="79">
        <v>44069.911805555559</v>
      </c>
      <c r="Q2008" s="77" t="s">
        <v>3247</v>
      </c>
      <c r="R2008" s="77"/>
      <c r="S2008" s="77"/>
      <c r="T2008" s="77"/>
      <c r="U2008" s="79">
        <v>44069.911805555559</v>
      </c>
      <c r="V2008" s="80" t="s">
        <v>5426</v>
      </c>
      <c r="W2008" s="77"/>
      <c r="X2008" s="77"/>
      <c r="Y2008" s="83" t="s">
        <v>7426</v>
      </c>
      <c r="Z2008" s="77"/>
    </row>
    <row r="2009" spans="1:26" x14ac:dyDescent="0.25">
      <c r="A2009" s="62" t="s">
        <v>1019</v>
      </c>
      <c r="B2009" s="62" t="s">
        <v>1833</v>
      </c>
      <c r="C2009" s="63"/>
      <c r="D2009" s="64"/>
      <c r="E2009" s="65"/>
      <c r="F2009" s="66"/>
      <c r="G2009" s="63"/>
      <c r="H2009" s="67"/>
      <c r="I2009" s="68"/>
      <c r="J2009" s="68"/>
      <c r="K2009" s="34"/>
      <c r="L2009" s="75">
        <v>2009</v>
      </c>
      <c r="M20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09" s="70"/>
      <c r="O2009" s="77" t="s">
        <v>2367</v>
      </c>
      <c r="P2009" s="79">
        <v>44069.911886574075</v>
      </c>
      <c r="Q2009" s="77" t="s">
        <v>3247</v>
      </c>
      <c r="R2009" s="77"/>
      <c r="S2009" s="77"/>
      <c r="T2009" s="77"/>
      <c r="U2009" s="79">
        <v>44069.911886574075</v>
      </c>
      <c r="V2009" s="80" t="s">
        <v>5427</v>
      </c>
      <c r="W2009" s="77"/>
      <c r="X2009" s="77"/>
      <c r="Y2009" s="83" t="s">
        <v>7427</v>
      </c>
      <c r="Z2009" s="77"/>
    </row>
    <row r="2010" spans="1:26" x14ac:dyDescent="0.25">
      <c r="A2010" s="62" t="s">
        <v>1020</v>
      </c>
      <c r="B2010" s="62" t="s">
        <v>1833</v>
      </c>
      <c r="C2010" s="63"/>
      <c r="D2010" s="64"/>
      <c r="E2010" s="65"/>
      <c r="F2010" s="66"/>
      <c r="G2010" s="63"/>
      <c r="H2010" s="67"/>
      <c r="I2010" s="68"/>
      <c r="J2010" s="68"/>
      <c r="K2010" s="34"/>
      <c r="L2010" s="75">
        <v>2010</v>
      </c>
      <c r="M20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10" s="70"/>
      <c r="O2010" s="77" t="s">
        <v>2367</v>
      </c>
      <c r="P2010" s="79">
        <v>44069.911956018521</v>
      </c>
      <c r="Q2010" s="77" t="s">
        <v>3247</v>
      </c>
      <c r="R2010" s="77"/>
      <c r="S2010" s="77"/>
      <c r="T2010" s="77"/>
      <c r="U2010" s="79">
        <v>44069.911956018521</v>
      </c>
      <c r="V2010" s="80" t="s">
        <v>5428</v>
      </c>
      <c r="W2010" s="77"/>
      <c r="X2010" s="77"/>
      <c r="Y2010" s="83" t="s">
        <v>7428</v>
      </c>
      <c r="Z2010" s="77"/>
    </row>
    <row r="2011" spans="1:26" x14ac:dyDescent="0.25">
      <c r="A2011" s="62" t="s">
        <v>1021</v>
      </c>
      <c r="B2011" s="62" t="s">
        <v>1833</v>
      </c>
      <c r="C2011" s="63"/>
      <c r="D2011" s="64"/>
      <c r="E2011" s="65"/>
      <c r="F2011" s="66"/>
      <c r="G2011" s="63"/>
      <c r="H2011" s="67"/>
      <c r="I2011" s="68"/>
      <c r="J2011" s="68"/>
      <c r="K2011" s="34"/>
      <c r="L2011" s="75">
        <v>2011</v>
      </c>
      <c r="M20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11" s="70"/>
      <c r="O2011" s="77" t="s">
        <v>2367</v>
      </c>
      <c r="P2011" s="79">
        <v>44069.911979166667</v>
      </c>
      <c r="Q2011" s="77" t="s">
        <v>3247</v>
      </c>
      <c r="R2011" s="77"/>
      <c r="S2011" s="77"/>
      <c r="T2011" s="77"/>
      <c r="U2011" s="79">
        <v>44069.911979166667</v>
      </c>
      <c r="V2011" s="80" t="s">
        <v>5429</v>
      </c>
      <c r="W2011" s="77"/>
      <c r="X2011" s="77"/>
      <c r="Y2011" s="83" t="s">
        <v>7429</v>
      </c>
      <c r="Z2011" s="77"/>
    </row>
    <row r="2012" spans="1:26" x14ac:dyDescent="0.25">
      <c r="A2012" s="62" t="s">
        <v>1022</v>
      </c>
      <c r="B2012" s="62" t="s">
        <v>1833</v>
      </c>
      <c r="C2012" s="63"/>
      <c r="D2012" s="64"/>
      <c r="E2012" s="65"/>
      <c r="F2012" s="66"/>
      <c r="G2012" s="63"/>
      <c r="H2012" s="67"/>
      <c r="I2012" s="68"/>
      <c r="J2012" s="68"/>
      <c r="K2012" s="34"/>
      <c r="L2012" s="75">
        <v>2012</v>
      </c>
      <c r="M20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12" s="70"/>
      <c r="O2012" s="77" t="s">
        <v>2367</v>
      </c>
      <c r="P2012" s="79">
        <v>44069.912060185183</v>
      </c>
      <c r="Q2012" s="77" t="s">
        <v>3247</v>
      </c>
      <c r="R2012" s="77"/>
      <c r="S2012" s="77"/>
      <c r="T2012" s="77"/>
      <c r="U2012" s="79">
        <v>44069.912060185183</v>
      </c>
      <c r="V2012" s="80" t="s">
        <v>5430</v>
      </c>
      <c r="W2012" s="77"/>
      <c r="X2012" s="77"/>
      <c r="Y2012" s="83" t="s">
        <v>7430</v>
      </c>
      <c r="Z2012" s="77"/>
    </row>
    <row r="2013" spans="1:26" x14ac:dyDescent="0.25">
      <c r="A2013" s="62" t="s">
        <v>1023</v>
      </c>
      <c r="B2013" s="62" t="s">
        <v>1833</v>
      </c>
      <c r="C2013" s="63"/>
      <c r="D2013" s="64"/>
      <c r="E2013" s="65"/>
      <c r="F2013" s="66"/>
      <c r="G2013" s="63"/>
      <c r="H2013" s="67"/>
      <c r="I2013" s="68"/>
      <c r="J2013" s="68"/>
      <c r="K2013" s="34"/>
      <c r="L2013" s="75">
        <v>2013</v>
      </c>
      <c r="M20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13" s="70"/>
      <c r="O2013" s="77" t="s">
        <v>2367</v>
      </c>
      <c r="P2013" s="79">
        <v>44069.912083333336</v>
      </c>
      <c r="Q2013" s="77" t="s">
        <v>3247</v>
      </c>
      <c r="R2013" s="77"/>
      <c r="S2013" s="77"/>
      <c r="T2013" s="77"/>
      <c r="U2013" s="79">
        <v>44069.912083333336</v>
      </c>
      <c r="V2013" s="80" t="s">
        <v>5431</v>
      </c>
      <c r="W2013" s="77"/>
      <c r="X2013" s="77"/>
      <c r="Y2013" s="83" t="s">
        <v>7431</v>
      </c>
      <c r="Z2013" s="77"/>
    </row>
    <row r="2014" spans="1:26" x14ac:dyDescent="0.25">
      <c r="A2014" s="62" t="s">
        <v>1024</v>
      </c>
      <c r="B2014" s="62" t="s">
        <v>1833</v>
      </c>
      <c r="C2014" s="63"/>
      <c r="D2014" s="64"/>
      <c r="E2014" s="65"/>
      <c r="F2014" s="66"/>
      <c r="G2014" s="63"/>
      <c r="H2014" s="67"/>
      <c r="I2014" s="68"/>
      <c r="J2014" s="68"/>
      <c r="K2014" s="34"/>
      <c r="L2014" s="75">
        <v>2014</v>
      </c>
      <c r="M20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14" s="70"/>
      <c r="O2014" s="77" t="s">
        <v>2367</v>
      </c>
      <c r="P2014" s="79">
        <v>44069.912118055552</v>
      </c>
      <c r="Q2014" s="77" t="s">
        <v>3247</v>
      </c>
      <c r="R2014" s="77"/>
      <c r="S2014" s="77"/>
      <c r="T2014" s="77"/>
      <c r="U2014" s="79">
        <v>44069.912118055552</v>
      </c>
      <c r="V2014" s="80" t="s">
        <v>5432</v>
      </c>
      <c r="W2014" s="77"/>
      <c r="X2014" s="77"/>
      <c r="Y2014" s="83" t="s">
        <v>7432</v>
      </c>
      <c r="Z2014" s="77"/>
    </row>
    <row r="2015" spans="1:26" x14ac:dyDescent="0.25">
      <c r="A2015" s="62" t="s">
        <v>1025</v>
      </c>
      <c r="B2015" s="62" t="s">
        <v>2295</v>
      </c>
      <c r="C2015" s="63"/>
      <c r="D2015" s="64"/>
      <c r="E2015" s="65"/>
      <c r="F2015" s="66"/>
      <c r="G2015" s="63"/>
      <c r="H2015" s="67"/>
      <c r="I2015" s="68"/>
      <c r="J2015" s="68"/>
      <c r="K2015" s="34"/>
      <c r="L2015" s="75">
        <v>2015</v>
      </c>
      <c r="M20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15" s="70"/>
      <c r="O2015" s="77" t="s">
        <v>2367</v>
      </c>
      <c r="P2015" s="79">
        <v>44069.912175925929</v>
      </c>
      <c r="Q2015" s="77" t="s">
        <v>3212</v>
      </c>
      <c r="R2015" s="77"/>
      <c r="S2015" s="77"/>
      <c r="T2015" s="77"/>
      <c r="U2015" s="79">
        <v>44069.912175925929</v>
      </c>
      <c r="V2015" s="80" t="s">
        <v>5433</v>
      </c>
      <c r="W2015" s="77"/>
      <c r="X2015" s="77"/>
      <c r="Y2015" s="83" t="s">
        <v>7433</v>
      </c>
      <c r="Z2015" s="77"/>
    </row>
    <row r="2016" spans="1:26" x14ac:dyDescent="0.25">
      <c r="A2016" s="62" t="s">
        <v>1025</v>
      </c>
      <c r="B2016" s="62" t="s">
        <v>1676</v>
      </c>
      <c r="C2016" s="63"/>
      <c r="D2016" s="64"/>
      <c r="E2016" s="65"/>
      <c r="F2016" s="66"/>
      <c r="G2016" s="63"/>
      <c r="H2016" s="67"/>
      <c r="I2016" s="68"/>
      <c r="J2016" s="68"/>
      <c r="K2016" s="34"/>
      <c r="L2016" s="75">
        <v>2016</v>
      </c>
      <c r="M20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16" s="70"/>
      <c r="O2016" s="77" t="s">
        <v>2367</v>
      </c>
      <c r="P2016" s="79">
        <v>44069.912175925929</v>
      </c>
      <c r="Q2016" s="77" t="s">
        <v>3212</v>
      </c>
      <c r="R2016" s="77"/>
      <c r="S2016" s="77"/>
      <c r="T2016" s="77"/>
      <c r="U2016" s="79">
        <v>44069.912175925929</v>
      </c>
      <c r="V2016" s="80" t="s">
        <v>5433</v>
      </c>
      <c r="W2016" s="77"/>
      <c r="X2016" s="77"/>
      <c r="Y2016" s="83" t="s">
        <v>7433</v>
      </c>
      <c r="Z2016" s="77"/>
    </row>
    <row r="2017" spans="1:26" x14ac:dyDescent="0.25">
      <c r="A2017" s="62" t="s">
        <v>1026</v>
      </c>
      <c r="B2017" s="62" t="s">
        <v>1833</v>
      </c>
      <c r="C2017" s="63"/>
      <c r="D2017" s="64"/>
      <c r="E2017" s="65"/>
      <c r="F2017" s="66"/>
      <c r="G2017" s="63"/>
      <c r="H2017" s="67"/>
      <c r="I2017" s="68"/>
      <c r="J2017" s="68"/>
      <c r="K2017" s="34"/>
      <c r="L2017" s="75">
        <v>2017</v>
      </c>
      <c r="M20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17" s="70"/>
      <c r="O2017" s="77" t="s">
        <v>2367</v>
      </c>
      <c r="P2017" s="79">
        <v>44069.912222222221</v>
      </c>
      <c r="Q2017" s="77" t="s">
        <v>3247</v>
      </c>
      <c r="R2017" s="77"/>
      <c r="S2017" s="77"/>
      <c r="T2017" s="77"/>
      <c r="U2017" s="79">
        <v>44069.912222222221</v>
      </c>
      <c r="V2017" s="80" t="s">
        <v>5434</v>
      </c>
      <c r="W2017" s="77"/>
      <c r="X2017" s="77"/>
      <c r="Y2017" s="83" t="s">
        <v>7434</v>
      </c>
      <c r="Z2017" s="77"/>
    </row>
    <row r="2018" spans="1:26" x14ac:dyDescent="0.25">
      <c r="A2018" s="62" t="s">
        <v>1027</v>
      </c>
      <c r="B2018" s="62" t="s">
        <v>1833</v>
      </c>
      <c r="C2018" s="63"/>
      <c r="D2018" s="64"/>
      <c r="E2018" s="65"/>
      <c r="F2018" s="66"/>
      <c r="G2018" s="63"/>
      <c r="H2018" s="67"/>
      <c r="I2018" s="68"/>
      <c r="J2018" s="68"/>
      <c r="K2018" s="34"/>
      <c r="L2018" s="75">
        <v>2018</v>
      </c>
      <c r="M20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18" s="70"/>
      <c r="O2018" s="77" t="s">
        <v>2367</v>
      </c>
      <c r="P2018" s="79">
        <v>44069.912222222221</v>
      </c>
      <c r="Q2018" s="77" t="s">
        <v>3247</v>
      </c>
      <c r="R2018" s="77"/>
      <c r="S2018" s="77"/>
      <c r="T2018" s="77"/>
      <c r="U2018" s="79">
        <v>44069.912222222221</v>
      </c>
      <c r="V2018" s="80" t="s">
        <v>5435</v>
      </c>
      <c r="W2018" s="77"/>
      <c r="X2018" s="77"/>
      <c r="Y2018" s="83" t="s">
        <v>7435</v>
      </c>
      <c r="Z2018" s="77"/>
    </row>
    <row r="2019" spans="1:26" x14ac:dyDescent="0.25">
      <c r="A2019" s="62" t="s">
        <v>1028</v>
      </c>
      <c r="B2019" s="62" t="s">
        <v>1028</v>
      </c>
      <c r="C2019" s="63"/>
      <c r="D2019" s="64"/>
      <c r="E2019" s="65"/>
      <c r="F2019" s="66"/>
      <c r="G2019" s="63"/>
      <c r="H2019" s="67"/>
      <c r="I2019" s="68"/>
      <c r="J2019" s="68"/>
      <c r="K2019" s="34"/>
      <c r="L2019" s="75">
        <v>2019</v>
      </c>
      <c r="M20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19" s="70"/>
      <c r="O2019" s="77" t="s">
        <v>178</v>
      </c>
      <c r="P2019" s="79">
        <v>44069.912361111114</v>
      </c>
      <c r="Q2019" s="77" t="s">
        <v>3269</v>
      </c>
      <c r="R2019" s="77"/>
      <c r="S2019" s="77"/>
      <c r="T2019" s="77"/>
      <c r="U2019" s="79">
        <v>44069.912361111114</v>
      </c>
      <c r="V2019" s="80" t="s">
        <v>5436</v>
      </c>
      <c r="W2019" s="77"/>
      <c r="X2019" s="77"/>
      <c r="Y2019" s="83" t="s">
        <v>7436</v>
      </c>
      <c r="Z2019" s="77"/>
    </row>
    <row r="2020" spans="1:26" x14ac:dyDescent="0.25">
      <c r="A2020" s="62" t="s">
        <v>1029</v>
      </c>
      <c r="B2020" s="62" t="s">
        <v>1833</v>
      </c>
      <c r="C2020" s="63"/>
      <c r="D2020" s="64"/>
      <c r="E2020" s="65"/>
      <c r="F2020" s="66"/>
      <c r="G2020" s="63"/>
      <c r="H2020" s="67"/>
      <c r="I2020" s="68"/>
      <c r="J2020" s="68"/>
      <c r="K2020" s="34"/>
      <c r="L2020" s="75">
        <v>2020</v>
      </c>
      <c r="M20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20" s="70"/>
      <c r="O2020" s="77" t="s">
        <v>2367</v>
      </c>
      <c r="P2020" s="79">
        <v>44069.912361111114</v>
      </c>
      <c r="Q2020" s="77" t="s">
        <v>3247</v>
      </c>
      <c r="R2020" s="77"/>
      <c r="S2020" s="77"/>
      <c r="T2020" s="77"/>
      <c r="U2020" s="79">
        <v>44069.912361111114</v>
      </c>
      <c r="V2020" s="80" t="s">
        <v>5437</v>
      </c>
      <c r="W2020" s="77"/>
      <c r="X2020" s="77"/>
      <c r="Y2020" s="83" t="s">
        <v>7437</v>
      </c>
      <c r="Z2020" s="77"/>
    </row>
    <row r="2021" spans="1:26" x14ac:dyDescent="0.25">
      <c r="A2021" s="62" t="s">
        <v>1030</v>
      </c>
      <c r="B2021" s="62" t="s">
        <v>1833</v>
      </c>
      <c r="C2021" s="63"/>
      <c r="D2021" s="64"/>
      <c r="E2021" s="65"/>
      <c r="F2021" s="66"/>
      <c r="G2021" s="63"/>
      <c r="H2021" s="67"/>
      <c r="I2021" s="68"/>
      <c r="J2021" s="68"/>
      <c r="K2021" s="34"/>
      <c r="L2021" s="75">
        <v>2021</v>
      </c>
      <c r="M20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21" s="70"/>
      <c r="O2021" s="77" t="s">
        <v>2367</v>
      </c>
      <c r="P2021" s="79">
        <v>44069.912511574075</v>
      </c>
      <c r="Q2021" s="77" t="s">
        <v>3247</v>
      </c>
      <c r="R2021" s="77"/>
      <c r="S2021" s="77"/>
      <c r="T2021" s="77"/>
      <c r="U2021" s="79">
        <v>44069.912511574075</v>
      </c>
      <c r="V2021" s="80" t="s">
        <v>5438</v>
      </c>
      <c r="W2021" s="77"/>
      <c r="X2021" s="77"/>
      <c r="Y2021" s="83" t="s">
        <v>7438</v>
      </c>
      <c r="Z2021" s="77"/>
    </row>
    <row r="2022" spans="1:26" x14ac:dyDescent="0.25">
      <c r="A2022" s="62" t="s">
        <v>1031</v>
      </c>
      <c r="B2022" s="62" t="s">
        <v>1833</v>
      </c>
      <c r="C2022" s="63"/>
      <c r="D2022" s="64"/>
      <c r="E2022" s="65"/>
      <c r="F2022" s="66"/>
      <c r="G2022" s="63"/>
      <c r="H2022" s="67"/>
      <c r="I2022" s="68"/>
      <c r="J2022" s="68"/>
      <c r="K2022" s="34"/>
      <c r="L2022" s="75">
        <v>2022</v>
      </c>
      <c r="M20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22" s="70"/>
      <c r="O2022" s="77" t="s">
        <v>2367</v>
      </c>
      <c r="P2022" s="79">
        <v>44069.912557870368</v>
      </c>
      <c r="Q2022" s="77" t="s">
        <v>3247</v>
      </c>
      <c r="R2022" s="77"/>
      <c r="S2022" s="77"/>
      <c r="T2022" s="77"/>
      <c r="U2022" s="79">
        <v>44069.912557870368</v>
      </c>
      <c r="V2022" s="80" t="s">
        <v>5439</v>
      </c>
      <c r="W2022" s="77"/>
      <c r="X2022" s="77"/>
      <c r="Y2022" s="83" t="s">
        <v>7439</v>
      </c>
      <c r="Z2022" s="77"/>
    </row>
    <row r="2023" spans="1:26" x14ac:dyDescent="0.25">
      <c r="A2023" s="62" t="s">
        <v>1032</v>
      </c>
      <c r="B2023" s="62" t="s">
        <v>1032</v>
      </c>
      <c r="C2023" s="63"/>
      <c r="D2023" s="64"/>
      <c r="E2023" s="65"/>
      <c r="F2023" s="66"/>
      <c r="G2023" s="63"/>
      <c r="H2023" s="67"/>
      <c r="I2023" s="68"/>
      <c r="J2023" s="68"/>
      <c r="K2023" s="34"/>
      <c r="L2023" s="75">
        <v>2023</v>
      </c>
      <c r="M20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23" s="70"/>
      <c r="O2023" s="77" t="s">
        <v>178</v>
      </c>
      <c r="P2023" s="79">
        <v>44069.91265046296</v>
      </c>
      <c r="Q2023" s="77" t="s">
        <v>3270</v>
      </c>
      <c r="R2023" s="77"/>
      <c r="S2023" s="77"/>
      <c r="T2023" s="77"/>
      <c r="U2023" s="79">
        <v>44069.91265046296</v>
      </c>
      <c r="V2023" s="80" t="s">
        <v>5440</v>
      </c>
      <c r="W2023" s="77"/>
      <c r="X2023" s="77"/>
      <c r="Y2023" s="83" t="s">
        <v>7440</v>
      </c>
      <c r="Z2023" s="77"/>
    </row>
    <row r="2024" spans="1:26" x14ac:dyDescent="0.25">
      <c r="A2024" s="62" t="s">
        <v>1033</v>
      </c>
      <c r="B2024" s="62" t="s">
        <v>1833</v>
      </c>
      <c r="C2024" s="63"/>
      <c r="D2024" s="64"/>
      <c r="E2024" s="65"/>
      <c r="F2024" s="66"/>
      <c r="G2024" s="63"/>
      <c r="H2024" s="67"/>
      <c r="I2024" s="68"/>
      <c r="J2024" s="68"/>
      <c r="K2024" s="34"/>
      <c r="L2024" s="75">
        <v>2024</v>
      </c>
      <c r="M20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24" s="70"/>
      <c r="O2024" s="77" t="s">
        <v>2367</v>
      </c>
      <c r="P2024" s="79">
        <v>44069.912881944445</v>
      </c>
      <c r="Q2024" s="77" t="s">
        <v>3247</v>
      </c>
      <c r="R2024" s="77"/>
      <c r="S2024" s="77"/>
      <c r="T2024" s="77"/>
      <c r="U2024" s="79">
        <v>44069.912881944445</v>
      </c>
      <c r="V2024" s="80" t="s">
        <v>5441</v>
      </c>
      <c r="W2024" s="77"/>
      <c r="X2024" s="77"/>
      <c r="Y2024" s="83" t="s">
        <v>7441</v>
      </c>
      <c r="Z2024" s="77"/>
    </row>
    <row r="2025" spans="1:26" x14ac:dyDescent="0.25">
      <c r="A2025" s="62" t="s">
        <v>1034</v>
      </c>
      <c r="B2025" s="62" t="s">
        <v>1833</v>
      </c>
      <c r="C2025" s="63"/>
      <c r="D2025" s="64"/>
      <c r="E2025" s="65"/>
      <c r="F2025" s="66"/>
      <c r="G2025" s="63"/>
      <c r="H2025" s="67"/>
      <c r="I2025" s="68"/>
      <c r="J2025" s="68"/>
      <c r="K2025" s="34"/>
      <c r="L2025" s="75">
        <v>2025</v>
      </c>
      <c r="M20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25" s="70"/>
      <c r="O2025" s="77" t="s">
        <v>2367</v>
      </c>
      <c r="P2025" s="79">
        <v>44069.91300925926</v>
      </c>
      <c r="Q2025" s="77" t="s">
        <v>3247</v>
      </c>
      <c r="R2025" s="77"/>
      <c r="S2025" s="77"/>
      <c r="T2025" s="77"/>
      <c r="U2025" s="79">
        <v>44069.91300925926</v>
      </c>
      <c r="V2025" s="80" t="s">
        <v>5442</v>
      </c>
      <c r="W2025" s="77"/>
      <c r="X2025" s="77"/>
      <c r="Y2025" s="83" t="s">
        <v>7442</v>
      </c>
      <c r="Z2025" s="77"/>
    </row>
    <row r="2026" spans="1:26" x14ac:dyDescent="0.25">
      <c r="A2026" s="62" t="s">
        <v>1035</v>
      </c>
      <c r="B2026" s="62" t="s">
        <v>1833</v>
      </c>
      <c r="C2026" s="63"/>
      <c r="D2026" s="64"/>
      <c r="E2026" s="65"/>
      <c r="F2026" s="66"/>
      <c r="G2026" s="63"/>
      <c r="H2026" s="67"/>
      <c r="I2026" s="68"/>
      <c r="J2026" s="68"/>
      <c r="K2026" s="34"/>
      <c r="L2026" s="75">
        <v>2026</v>
      </c>
      <c r="M20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26" s="70"/>
      <c r="O2026" s="77" t="s">
        <v>2367</v>
      </c>
      <c r="P2026" s="79">
        <v>44069.913159722222</v>
      </c>
      <c r="Q2026" s="77" t="s">
        <v>3247</v>
      </c>
      <c r="R2026" s="77"/>
      <c r="S2026" s="77"/>
      <c r="T2026" s="77"/>
      <c r="U2026" s="79">
        <v>44069.913159722222</v>
      </c>
      <c r="V2026" s="80" t="s">
        <v>5443</v>
      </c>
      <c r="W2026" s="77"/>
      <c r="X2026" s="77"/>
      <c r="Y2026" s="83" t="s">
        <v>7443</v>
      </c>
      <c r="Z2026" s="77"/>
    </row>
    <row r="2027" spans="1:26" x14ac:dyDescent="0.25">
      <c r="A2027" s="62" t="s">
        <v>1036</v>
      </c>
      <c r="B2027" s="62" t="s">
        <v>1833</v>
      </c>
      <c r="C2027" s="63"/>
      <c r="D2027" s="64"/>
      <c r="E2027" s="65"/>
      <c r="F2027" s="66"/>
      <c r="G2027" s="63"/>
      <c r="H2027" s="67"/>
      <c r="I2027" s="68"/>
      <c r="J2027" s="68"/>
      <c r="K2027" s="34"/>
      <c r="L2027" s="75">
        <v>2027</v>
      </c>
      <c r="M20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27" s="70"/>
      <c r="O2027" s="77" t="s">
        <v>2367</v>
      </c>
      <c r="P2027" s="79">
        <v>44069.913182870368</v>
      </c>
      <c r="Q2027" s="77" t="s">
        <v>3247</v>
      </c>
      <c r="R2027" s="77"/>
      <c r="S2027" s="77"/>
      <c r="T2027" s="77"/>
      <c r="U2027" s="79">
        <v>44069.913182870368</v>
      </c>
      <c r="V2027" s="80" t="s">
        <v>5444</v>
      </c>
      <c r="W2027" s="77"/>
      <c r="X2027" s="77"/>
      <c r="Y2027" s="83" t="s">
        <v>7444</v>
      </c>
      <c r="Z2027" s="77"/>
    </row>
    <row r="2028" spans="1:26" x14ac:dyDescent="0.25">
      <c r="A2028" s="62" t="s">
        <v>1037</v>
      </c>
      <c r="B2028" s="62" t="s">
        <v>1833</v>
      </c>
      <c r="C2028" s="63"/>
      <c r="D2028" s="64"/>
      <c r="E2028" s="65"/>
      <c r="F2028" s="66"/>
      <c r="G2028" s="63"/>
      <c r="H2028" s="67"/>
      <c r="I2028" s="68"/>
      <c r="J2028" s="68"/>
      <c r="K2028" s="34"/>
      <c r="L2028" s="75">
        <v>2028</v>
      </c>
      <c r="M20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28" s="70"/>
      <c r="O2028" s="77" t="s">
        <v>2367</v>
      </c>
      <c r="P2028" s="79">
        <v>44069.913518518515</v>
      </c>
      <c r="Q2028" s="77" t="s">
        <v>3247</v>
      </c>
      <c r="R2028" s="77"/>
      <c r="S2028" s="77"/>
      <c r="T2028" s="77"/>
      <c r="U2028" s="79">
        <v>44069.913518518515</v>
      </c>
      <c r="V2028" s="80" t="s">
        <v>5445</v>
      </c>
      <c r="W2028" s="77"/>
      <c r="X2028" s="77"/>
      <c r="Y2028" s="83" t="s">
        <v>7445</v>
      </c>
      <c r="Z2028" s="77"/>
    </row>
    <row r="2029" spans="1:26" x14ac:dyDescent="0.25">
      <c r="A2029" s="62" t="s">
        <v>1038</v>
      </c>
      <c r="B2029" s="62" t="s">
        <v>1833</v>
      </c>
      <c r="C2029" s="63"/>
      <c r="D2029" s="64"/>
      <c r="E2029" s="65"/>
      <c r="F2029" s="66"/>
      <c r="G2029" s="63"/>
      <c r="H2029" s="67"/>
      <c r="I2029" s="68"/>
      <c r="J2029" s="68"/>
      <c r="K2029" s="34"/>
      <c r="L2029" s="75">
        <v>2029</v>
      </c>
      <c r="M20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29" s="70"/>
      <c r="O2029" s="77" t="s">
        <v>2367</v>
      </c>
      <c r="P2029" s="79">
        <v>44069.913541666669</v>
      </c>
      <c r="Q2029" s="77" t="s">
        <v>3247</v>
      </c>
      <c r="R2029" s="77"/>
      <c r="S2029" s="77"/>
      <c r="T2029" s="77"/>
      <c r="U2029" s="79">
        <v>44069.913541666669</v>
      </c>
      <c r="V2029" s="80" t="s">
        <v>5446</v>
      </c>
      <c r="W2029" s="77"/>
      <c r="X2029" s="77"/>
      <c r="Y2029" s="83" t="s">
        <v>7446</v>
      </c>
      <c r="Z2029" s="77"/>
    </row>
    <row r="2030" spans="1:26" x14ac:dyDescent="0.25">
      <c r="A2030" s="62" t="s">
        <v>1039</v>
      </c>
      <c r="B2030" s="62" t="s">
        <v>1833</v>
      </c>
      <c r="C2030" s="63"/>
      <c r="D2030" s="64"/>
      <c r="E2030" s="65"/>
      <c r="F2030" s="66"/>
      <c r="G2030" s="63"/>
      <c r="H2030" s="67"/>
      <c r="I2030" s="68"/>
      <c r="J2030" s="68"/>
      <c r="K2030" s="34"/>
      <c r="L2030" s="75">
        <v>2030</v>
      </c>
      <c r="M20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30" s="70"/>
      <c r="O2030" s="77" t="s">
        <v>2367</v>
      </c>
      <c r="P2030" s="79">
        <v>44069.913541666669</v>
      </c>
      <c r="Q2030" s="77" t="s">
        <v>3247</v>
      </c>
      <c r="R2030" s="77"/>
      <c r="S2030" s="77"/>
      <c r="T2030" s="77"/>
      <c r="U2030" s="79">
        <v>44069.913541666669</v>
      </c>
      <c r="V2030" s="80" t="s">
        <v>5447</v>
      </c>
      <c r="W2030" s="77"/>
      <c r="X2030" s="77"/>
      <c r="Y2030" s="83" t="s">
        <v>7447</v>
      </c>
      <c r="Z2030" s="77"/>
    </row>
    <row r="2031" spans="1:26" x14ac:dyDescent="0.25">
      <c r="A2031" s="62" t="s">
        <v>1040</v>
      </c>
      <c r="B2031" s="62" t="s">
        <v>1833</v>
      </c>
      <c r="C2031" s="63"/>
      <c r="D2031" s="64"/>
      <c r="E2031" s="65"/>
      <c r="F2031" s="66"/>
      <c r="G2031" s="63"/>
      <c r="H2031" s="67"/>
      <c r="I2031" s="68"/>
      <c r="J2031" s="68"/>
      <c r="K2031" s="34"/>
      <c r="L2031" s="75">
        <v>2031</v>
      </c>
      <c r="M20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31" s="70"/>
      <c r="O2031" s="77" t="s">
        <v>2367</v>
      </c>
      <c r="P2031" s="79">
        <v>44069.91369212963</v>
      </c>
      <c r="Q2031" s="77" t="s">
        <v>3247</v>
      </c>
      <c r="R2031" s="77"/>
      <c r="S2031" s="77"/>
      <c r="T2031" s="77"/>
      <c r="U2031" s="79">
        <v>44069.91369212963</v>
      </c>
      <c r="V2031" s="80" t="s">
        <v>5448</v>
      </c>
      <c r="W2031" s="77"/>
      <c r="X2031" s="77"/>
      <c r="Y2031" s="83" t="s">
        <v>7448</v>
      </c>
      <c r="Z2031" s="77"/>
    </row>
    <row r="2032" spans="1:26" x14ac:dyDescent="0.25">
      <c r="A2032" s="62" t="s">
        <v>1041</v>
      </c>
      <c r="B2032" s="62" t="s">
        <v>1833</v>
      </c>
      <c r="C2032" s="63"/>
      <c r="D2032" s="64"/>
      <c r="E2032" s="65"/>
      <c r="F2032" s="66"/>
      <c r="G2032" s="63"/>
      <c r="H2032" s="67"/>
      <c r="I2032" s="68"/>
      <c r="J2032" s="68"/>
      <c r="K2032" s="34"/>
      <c r="L2032" s="75">
        <v>2032</v>
      </c>
      <c r="M20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32" s="70"/>
      <c r="O2032" s="77" t="s">
        <v>2367</v>
      </c>
      <c r="P2032" s="79">
        <v>44069.913946759261</v>
      </c>
      <c r="Q2032" s="77" t="s">
        <v>3247</v>
      </c>
      <c r="R2032" s="77"/>
      <c r="S2032" s="77"/>
      <c r="T2032" s="77"/>
      <c r="U2032" s="79">
        <v>44069.913946759261</v>
      </c>
      <c r="V2032" s="80" t="s">
        <v>5449</v>
      </c>
      <c r="W2032" s="77"/>
      <c r="X2032" s="77"/>
      <c r="Y2032" s="83" t="s">
        <v>7449</v>
      </c>
      <c r="Z2032" s="77"/>
    </row>
    <row r="2033" spans="1:26" x14ac:dyDescent="0.25">
      <c r="A2033" s="62" t="s">
        <v>1042</v>
      </c>
      <c r="B2033" s="62" t="s">
        <v>1833</v>
      </c>
      <c r="C2033" s="63"/>
      <c r="D2033" s="64"/>
      <c r="E2033" s="65"/>
      <c r="F2033" s="66"/>
      <c r="G2033" s="63"/>
      <c r="H2033" s="67"/>
      <c r="I2033" s="68"/>
      <c r="J2033" s="68"/>
      <c r="K2033" s="34"/>
      <c r="L2033" s="75">
        <v>2033</v>
      </c>
      <c r="M20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33" s="70"/>
      <c r="O2033" s="77" t="s">
        <v>2367</v>
      </c>
      <c r="P2033" s="79">
        <v>44069.913958333331</v>
      </c>
      <c r="Q2033" s="77" t="s">
        <v>3247</v>
      </c>
      <c r="R2033" s="77"/>
      <c r="S2033" s="77"/>
      <c r="T2033" s="77"/>
      <c r="U2033" s="79">
        <v>44069.913958333331</v>
      </c>
      <c r="V2033" s="80" t="s">
        <v>5450</v>
      </c>
      <c r="W2033" s="77"/>
      <c r="X2033" s="77"/>
      <c r="Y2033" s="83" t="s">
        <v>7450</v>
      </c>
      <c r="Z2033" s="77"/>
    </row>
    <row r="2034" spans="1:26" x14ac:dyDescent="0.25">
      <c r="A2034" s="62" t="s">
        <v>1043</v>
      </c>
      <c r="B2034" s="62" t="s">
        <v>1833</v>
      </c>
      <c r="C2034" s="63"/>
      <c r="D2034" s="64"/>
      <c r="E2034" s="65"/>
      <c r="F2034" s="66"/>
      <c r="G2034" s="63"/>
      <c r="H2034" s="67"/>
      <c r="I2034" s="68"/>
      <c r="J2034" s="68"/>
      <c r="K2034" s="34"/>
      <c r="L2034" s="75">
        <v>2034</v>
      </c>
      <c r="M20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34" s="70"/>
      <c r="O2034" s="77" t="s">
        <v>2367</v>
      </c>
      <c r="P2034" s="79">
        <v>44069.913969907408</v>
      </c>
      <c r="Q2034" s="77" t="s">
        <v>3247</v>
      </c>
      <c r="R2034" s="77"/>
      <c r="S2034" s="77"/>
      <c r="T2034" s="77"/>
      <c r="U2034" s="79">
        <v>44069.913969907408</v>
      </c>
      <c r="V2034" s="80" t="s">
        <v>5451</v>
      </c>
      <c r="W2034" s="77"/>
      <c r="X2034" s="77"/>
      <c r="Y2034" s="83" t="s">
        <v>7451</v>
      </c>
      <c r="Z2034" s="77"/>
    </row>
    <row r="2035" spans="1:26" x14ac:dyDescent="0.25">
      <c r="A2035" s="62" t="s">
        <v>1044</v>
      </c>
      <c r="B2035" s="62" t="s">
        <v>1833</v>
      </c>
      <c r="C2035" s="63"/>
      <c r="D2035" s="64"/>
      <c r="E2035" s="65"/>
      <c r="F2035" s="66"/>
      <c r="G2035" s="63"/>
      <c r="H2035" s="67"/>
      <c r="I2035" s="68"/>
      <c r="J2035" s="68"/>
      <c r="K2035" s="34"/>
      <c r="L2035" s="75">
        <v>2035</v>
      </c>
      <c r="M20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35" s="70"/>
      <c r="O2035" s="77" t="s">
        <v>2367</v>
      </c>
      <c r="P2035" s="79">
        <v>44069.913993055554</v>
      </c>
      <c r="Q2035" s="77" t="s">
        <v>3247</v>
      </c>
      <c r="R2035" s="77"/>
      <c r="S2035" s="77"/>
      <c r="T2035" s="77"/>
      <c r="U2035" s="79">
        <v>44069.913993055554</v>
      </c>
      <c r="V2035" s="80" t="s">
        <v>5452</v>
      </c>
      <c r="W2035" s="77"/>
      <c r="X2035" s="77"/>
      <c r="Y2035" s="83" t="s">
        <v>7452</v>
      </c>
      <c r="Z2035" s="77"/>
    </row>
    <row r="2036" spans="1:26" x14ac:dyDescent="0.25">
      <c r="A2036" s="62" t="s">
        <v>1045</v>
      </c>
      <c r="B2036" s="62" t="s">
        <v>1833</v>
      </c>
      <c r="C2036" s="63"/>
      <c r="D2036" s="64"/>
      <c r="E2036" s="65"/>
      <c r="F2036" s="66"/>
      <c r="G2036" s="63"/>
      <c r="H2036" s="67"/>
      <c r="I2036" s="68"/>
      <c r="J2036" s="68"/>
      <c r="K2036" s="34"/>
      <c r="L2036" s="75">
        <v>2036</v>
      </c>
      <c r="M20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36" s="70"/>
      <c r="O2036" s="77" t="s">
        <v>2367</v>
      </c>
      <c r="P2036" s="79">
        <v>44069.914143518516</v>
      </c>
      <c r="Q2036" s="77" t="s">
        <v>3247</v>
      </c>
      <c r="R2036" s="77"/>
      <c r="S2036" s="77"/>
      <c r="T2036" s="77"/>
      <c r="U2036" s="79">
        <v>44069.914143518516</v>
      </c>
      <c r="V2036" s="80" t="s">
        <v>5453</v>
      </c>
      <c r="W2036" s="77"/>
      <c r="X2036" s="77"/>
      <c r="Y2036" s="83" t="s">
        <v>7453</v>
      </c>
      <c r="Z2036" s="77"/>
    </row>
    <row r="2037" spans="1:26" x14ac:dyDescent="0.25">
      <c r="A2037" s="62" t="s">
        <v>1046</v>
      </c>
      <c r="B2037" s="62" t="s">
        <v>1833</v>
      </c>
      <c r="C2037" s="63"/>
      <c r="D2037" s="64"/>
      <c r="E2037" s="65"/>
      <c r="F2037" s="66"/>
      <c r="G2037" s="63"/>
      <c r="H2037" s="67"/>
      <c r="I2037" s="68"/>
      <c r="J2037" s="68"/>
      <c r="K2037" s="34"/>
      <c r="L2037" s="75">
        <v>2037</v>
      </c>
      <c r="M20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37" s="70"/>
      <c r="O2037" s="77" t="s">
        <v>2367</v>
      </c>
      <c r="P2037" s="79">
        <v>44069.914178240739</v>
      </c>
      <c r="Q2037" s="77" t="s">
        <v>3247</v>
      </c>
      <c r="R2037" s="77"/>
      <c r="S2037" s="77"/>
      <c r="T2037" s="77"/>
      <c r="U2037" s="79">
        <v>44069.914178240739</v>
      </c>
      <c r="V2037" s="80" t="s">
        <v>5454</v>
      </c>
      <c r="W2037" s="77"/>
      <c r="X2037" s="77"/>
      <c r="Y2037" s="83" t="s">
        <v>7454</v>
      </c>
      <c r="Z2037" s="77"/>
    </row>
    <row r="2038" spans="1:26" x14ac:dyDescent="0.25">
      <c r="A2038" s="62" t="s">
        <v>1047</v>
      </c>
      <c r="B2038" s="62" t="s">
        <v>1833</v>
      </c>
      <c r="C2038" s="63"/>
      <c r="D2038" s="64"/>
      <c r="E2038" s="65"/>
      <c r="F2038" s="66"/>
      <c r="G2038" s="63"/>
      <c r="H2038" s="67"/>
      <c r="I2038" s="68"/>
      <c r="J2038" s="68"/>
      <c r="K2038" s="34"/>
      <c r="L2038" s="75">
        <v>2038</v>
      </c>
      <c r="M20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38" s="70"/>
      <c r="O2038" s="77" t="s">
        <v>2367</v>
      </c>
      <c r="P2038" s="79">
        <v>44069.914201388892</v>
      </c>
      <c r="Q2038" s="77" t="s">
        <v>3247</v>
      </c>
      <c r="R2038" s="77"/>
      <c r="S2038" s="77"/>
      <c r="T2038" s="77"/>
      <c r="U2038" s="79">
        <v>44069.914201388892</v>
      </c>
      <c r="V2038" s="80" t="s">
        <v>5455</v>
      </c>
      <c r="W2038" s="77"/>
      <c r="X2038" s="77"/>
      <c r="Y2038" s="83" t="s">
        <v>7455</v>
      </c>
      <c r="Z2038" s="77"/>
    </row>
    <row r="2039" spans="1:26" x14ac:dyDescent="0.25">
      <c r="A2039" s="62" t="s">
        <v>1048</v>
      </c>
      <c r="B2039" s="62" t="s">
        <v>2314</v>
      </c>
      <c r="C2039" s="63"/>
      <c r="D2039" s="64"/>
      <c r="E2039" s="65"/>
      <c r="F2039" s="66"/>
      <c r="G2039" s="63"/>
      <c r="H2039" s="67"/>
      <c r="I2039" s="68"/>
      <c r="J2039" s="68"/>
      <c r="K2039" s="34"/>
      <c r="L2039" s="75">
        <v>2039</v>
      </c>
      <c r="M20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39" s="70"/>
      <c r="O2039" s="77" t="s">
        <v>2366</v>
      </c>
      <c r="P2039" s="79">
        <v>44069.914293981485</v>
      </c>
      <c r="Q2039" s="77" t="s">
        <v>3271</v>
      </c>
      <c r="R2039" s="80" t="s">
        <v>4160</v>
      </c>
      <c r="S2039" s="77" t="s">
        <v>4267</v>
      </c>
      <c r="T2039" s="77"/>
      <c r="U2039" s="79">
        <v>44069.914293981485</v>
      </c>
      <c r="V2039" s="80" t="s">
        <v>5456</v>
      </c>
      <c r="W2039" s="77"/>
      <c r="X2039" s="77"/>
      <c r="Y2039" s="83" t="s">
        <v>7456</v>
      </c>
      <c r="Z2039" s="83" t="s">
        <v>8674</v>
      </c>
    </row>
    <row r="2040" spans="1:26" x14ac:dyDescent="0.25">
      <c r="A2040" s="62" t="s">
        <v>1049</v>
      </c>
      <c r="B2040" s="62" t="s">
        <v>1833</v>
      </c>
      <c r="C2040" s="63"/>
      <c r="D2040" s="64"/>
      <c r="E2040" s="65"/>
      <c r="F2040" s="66"/>
      <c r="G2040" s="63"/>
      <c r="H2040" s="67"/>
      <c r="I2040" s="68"/>
      <c r="J2040" s="68"/>
      <c r="K2040" s="34"/>
      <c r="L2040" s="75">
        <v>2040</v>
      </c>
      <c r="M20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40" s="70"/>
      <c r="O2040" s="77" t="s">
        <v>2367</v>
      </c>
      <c r="P2040" s="79">
        <v>44069.914467592593</v>
      </c>
      <c r="Q2040" s="77" t="s">
        <v>3247</v>
      </c>
      <c r="R2040" s="77"/>
      <c r="S2040" s="77"/>
      <c r="T2040" s="77"/>
      <c r="U2040" s="79">
        <v>44069.914467592593</v>
      </c>
      <c r="V2040" s="80" t="s">
        <v>5457</v>
      </c>
      <c r="W2040" s="77"/>
      <c r="X2040" s="77"/>
      <c r="Y2040" s="83" t="s">
        <v>7457</v>
      </c>
      <c r="Z2040" s="77"/>
    </row>
    <row r="2041" spans="1:26" x14ac:dyDescent="0.25">
      <c r="A2041" s="62" t="s">
        <v>1050</v>
      </c>
      <c r="B2041" s="62" t="s">
        <v>1833</v>
      </c>
      <c r="C2041" s="63"/>
      <c r="D2041" s="64"/>
      <c r="E2041" s="65"/>
      <c r="F2041" s="66"/>
      <c r="G2041" s="63"/>
      <c r="H2041" s="67"/>
      <c r="I2041" s="68"/>
      <c r="J2041" s="68"/>
      <c r="K2041" s="34"/>
      <c r="L2041" s="75">
        <v>2041</v>
      </c>
      <c r="M20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41" s="70"/>
      <c r="O2041" s="77" t="s">
        <v>2367</v>
      </c>
      <c r="P2041" s="79">
        <v>44069.914490740739</v>
      </c>
      <c r="Q2041" s="77" t="s">
        <v>3247</v>
      </c>
      <c r="R2041" s="77"/>
      <c r="S2041" s="77"/>
      <c r="T2041" s="77"/>
      <c r="U2041" s="79">
        <v>44069.914490740739</v>
      </c>
      <c r="V2041" s="80" t="s">
        <v>5458</v>
      </c>
      <c r="W2041" s="77"/>
      <c r="X2041" s="77"/>
      <c r="Y2041" s="83" t="s">
        <v>7458</v>
      </c>
      <c r="Z2041" s="77"/>
    </row>
    <row r="2042" spans="1:26" x14ac:dyDescent="0.25">
      <c r="A2042" s="62" t="s">
        <v>1051</v>
      </c>
      <c r="B2042" s="62" t="s">
        <v>1833</v>
      </c>
      <c r="C2042" s="63"/>
      <c r="D2042" s="64"/>
      <c r="E2042" s="65"/>
      <c r="F2042" s="66"/>
      <c r="G2042" s="63"/>
      <c r="H2042" s="67"/>
      <c r="I2042" s="68"/>
      <c r="J2042" s="68"/>
      <c r="K2042" s="34"/>
      <c r="L2042" s="75">
        <v>2042</v>
      </c>
      <c r="M20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42" s="70"/>
      <c r="O2042" s="77" t="s">
        <v>2367</v>
      </c>
      <c r="P2042" s="79">
        <v>44069.914571759262</v>
      </c>
      <c r="Q2042" s="77" t="s">
        <v>3247</v>
      </c>
      <c r="R2042" s="77"/>
      <c r="S2042" s="77"/>
      <c r="T2042" s="77"/>
      <c r="U2042" s="79">
        <v>44069.914571759262</v>
      </c>
      <c r="V2042" s="80" t="s">
        <v>5459</v>
      </c>
      <c r="W2042" s="77"/>
      <c r="X2042" s="77"/>
      <c r="Y2042" s="83" t="s">
        <v>7459</v>
      </c>
      <c r="Z2042" s="77"/>
    </row>
    <row r="2043" spans="1:26" x14ac:dyDescent="0.25">
      <c r="A2043" s="62" t="s">
        <v>1052</v>
      </c>
      <c r="B2043" s="62" t="s">
        <v>2319</v>
      </c>
      <c r="C2043" s="63"/>
      <c r="D2043" s="64"/>
      <c r="E2043" s="65"/>
      <c r="F2043" s="66"/>
      <c r="G2043" s="63"/>
      <c r="H2043" s="67"/>
      <c r="I2043" s="68"/>
      <c r="J2043" s="68"/>
      <c r="K2043" s="34"/>
      <c r="L2043" s="75">
        <v>2043</v>
      </c>
      <c r="M20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43" s="70"/>
      <c r="O2043" s="77" t="s">
        <v>2366</v>
      </c>
      <c r="P2043" s="79">
        <v>44069.914618055554</v>
      </c>
      <c r="Q2043" s="77" t="s">
        <v>3272</v>
      </c>
      <c r="R2043" s="77"/>
      <c r="S2043" s="77"/>
      <c r="T2043" s="77"/>
      <c r="U2043" s="79">
        <v>44069.914618055554</v>
      </c>
      <c r="V2043" s="80" t="s">
        <v>5460</v>
      </c>
      <c r="W2043" s="77"/>
      <c r="X2043" s="77"/>
      <c r="Y2043" s="83" t="s">
        <v>7460</v>
      </c>
      <c r="Z2043" s="83" t="s">
        <v>8675</v>
      </c>
    </row>
    <row r="2044" spans="1:26" x14ac:dyDescent="0.25">
      <c r="A2044" s="62" t="s">
        <v>1053</v>
      </c>
      <c r="B2044" s="62" t="s">
        <v>1833</v>
      </c>
      <c r="C2044" s="63"/>
      <c r="D2044" s="64"/>
      <c r="E2044" s="65"/>
      <c r="F2044" s="66"/>
      <c r="G2044" s="63"/>
      <c r="H2044" s="67"/>
      <c r="I2044" s="68"/>
      <c r="J2044" s="68"/>
      <c r="K2044" s="34"/>
      <c r="L2044" s="75">
        <v>2044</v>
      </c>
      <c r="M20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44" s="70"/>
      <c r="O2044" s="77" t="s">
        <v>2367</v>
      </c>
      <c r="P2044" s="79">
        <v>44069.914814814816</v>
      </c>
      <c r="Q2044" s="77" t="s">
        <v>3247</v>
      </c>
      <c r="R2044" s="77"/>
      <c r="S2044" s="77"/>
      <c r="T2044" s="77"/>
      <c r="U2044" s="79">
        <v>44069.914814814816</v>
      </c>
      <c r="V2044" s="80" t="s">
        <v>5461</v>
      </c>
      <c r="W2044" s="77"/>
      <c r="X2044" s="77"/>
      <c r="Y2044" s="83" t="s">
        <v>7461</v>
      </c>
      <c r="Z2044" s="77"/>
    </row>
    <row r="2045" spans="1:26" x14ac:dyDescent="0.25">
      <c r="A2045" s="62" t="s">
        <v>1054</v>
      </c>
      <c r="B2045" s="62" t="s">
        <v>1833</v>
      </c>
      <c r="C2045" s="63"/>
      <c r="D2045" s="64"/>
      <c r="E2045" s="65"/>
      <c r="F2045" s="66"/>
      <c r="G2045" s="63"/>
      <c r="H2045" s="67"/>
      <c r="I2045" s="68"/>
      <c r="J2045" s="68"/>
      <c r="K2045" s="34"/>
      <c r="L2045" s="75">
        <v>2045</v>
      </c>
      <c r="M20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45" s="70"/>
      <c r="O2045" s="77" t="s">
        <v>2367</v>
      </c>
      <c r="P2045" s="79">
        <v>44069.914884259262</v>
      </c>
      <c r="Q2045" s="77" t="s">
        <v>3247</v>
      </c>
      <c r="R2045" s="77"/>
      <c r="S2045" s="77"/>
      <c r="T2045" s="77"/>
      <c r="U2045" s="79">
        <v>44069.914884259262</v>
      </c>
      <c r="V2045" s="80" t="s">
        <v>5462</v>
      </c>
      <c r="W2045" s="77"/>
      <c r="X2045" s="77"/>
      <c r="Y2045" s="83" t="s">
        <v>7462</v>
      </c>
      <c r="Z2045" s="77"/>
    </row>
    <row r="2046" spans="1:26" x14ac:dyDescent="0.25">
      <c r="A2046" s="62" t="s">
        <v>1055</v>
      </c>
      <c r="B2046" s="62" t="s">
        <v>1833</v>
      </c>
      <c r="C2046" s="63"/>
      <c r="D2046" s="64"/>
      <c r="E2046" s="65"/>
      <c r="F2046" s="66"/>
      <c r="G2046" s="63"/>
      <c r="H2046" s="67"/>
      <c r="I2046" s="68"/>
      <c r="J2046" s="68"/>
      <c r="K2046" s="34"/>
      <c r="L2046" s="75">
        <v>2046</v>
      </c>
      <c r="M20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46" s="70"/>
      <c r="O2046" s="77" t="s">
        <v>2367</v>
      </c>
      <c r="P2046" s="79">
        <v>44069.914965277778</v>
      </c>
      <c r="Q2046" s="77" t="s">
        <v>3247</v>
      </c>
      <c r="R2046" s="77"/>
      <c r="S2046" s="77"/>
      <c r="T2046" s="77"/>
      <c r="U2046" s="79">
        <v>44069.914965277778</v>
      </c>
      <c r="V2046" s="80" t="s">
        <v>5463</v>
      </c>
      <c r="W2046" s="77"/>
      <c r="X2046" s="77"/>
      <c r="Y2046" s="83" t="s">
        <v>7463</v>
      </c>
      <c r="Z2046" s="77"/>
    </row>
    <row r="2047" spans="1:26" x14ac:dyDescent="0.25">
      <c r="A2047" s="62" t="s">
        <v>1056</v>
      </c>
      <c r="B2047" s="62" t="s">
        <v>1833</v>
      </c>
      <c r="C2047" s="63"/>
      <c r="D2047" s="64"/>
      <c r="E2047" s="65"/>
      <c r="F2047" s="66"/>
      <c r="G2047" s="63"/>
      <c r="H2047" s="67"/>
      <c r="I2047" s="68"/>
      <c r="J2047" s="68"/>
      <c r="K2047" s="34"/>
      <c r="L2047" s="75">
        <v>2047</v>
      </c>
      <c r="M20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47" s="70"/>
      <c r="O2047" s="77" t="s">
        <v>2367</v>
      </c>
      <c r="P2047" s="79">
        <v>44069.915023148147</v>
      </c>
      <c r="Q2047" s="77" t="s">
        <v>3247</v>
      </c>
      <c r="R2047" s="77"/>
      <c r="S2047" s="77"/>
      <c r="T2047" s="77"/>
      <c r="U2047" s="79">
        <v>44069.915023148147</v>
      </c>
      <c r="V2047" s="80" t="s">
        <v>5464</v>
      </c>
      <c r="W2047" s="77"/>
      <c r="X2047" s="77"/>
      <c r="Y2047" s="83" t="s">
        <v>7464</v>
      </c>
      <c r="Z2047" s="77"/>
    </row>
    <row r="2048" spans="1:26" x14ac:dyDescent="0.25">
      <c r="A2048" s="62" t="s">
        <v>1057</v>
      </c>
      <c r="B2048" s="62" t="s">
        <v>1833</v>
      </c>
      <c r="C2048" s="63"/>
      <c r="D2048" s="64"/>
      <c r="E2048" s="65"/>
      <c r="F2048" s="66"/>
      <c r="G2048" s="63"/>
      <c r="H2048" s="67"/>
      <c r="I2048" s="68"/>
      <c r="J2048" s="68"/>
      <c r="K2048" s="34"/>
      <c r="L2048" s="75">
        <v>2048</v>
      </c>
      <c r="M20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48" s="70"/>
      <c r="O2048" s="77" t="s">
        <v>2367</v>
      </c>
      <c r="P2048" s="79">
        <v>44069.915034722224</v>
      </c>
      <c r="Q2048" s="77" t="s">
        <v>3247</v>
      </c>
      <c r="R2048" s="77"/>
      <c r="S2048" s="77"/>
      <c r="T2048" s="77"/>
      <c r="U2048" s="79">
        <v>44069.915034722224</v>
      </c>
      <c r="V2048" s="80" t="s">
        <v>5465</v>
      </c>
      <c r="W2048" s="77"/>
      <c r="X2048" s="77"/>
      <c r="Y2048" s="83" t="s">
        <v>7465</v>
      </c>
      <c r="Z2048" s="77"/>
    </row>
    <row r="2049" spans="1:26" x14ac:dyDescent="0.25">
      <c r="A2049" s="62" t="s">
        <v>1058</v>
      </c>
      <c r="B2049" s="62" t="s">
        <v>1833</v>
      </c>
      <c r="C2049" s="63"/>
      <c r="D2049" s="64"/>
      <c r="E2049" s="65"/>
      <c r="F2049" s="66"/>
      <c r="G2049" s="63"/>
      <c r="H2049" s="67"/>
      <c r="I2049" s="68"/>
      <c r="J2049" s="68"/>
      <c r="K2049" s="34"/>
      <c r="L2049" s="75">
        <v>2049</v>
      </c>
      <c r="M20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49" s="70"/>
      <c r="O2049" s="77" t="s">
        <v>2367</v>
      </c>
      <c r="P2049" s="79">
        <v>44069.915034722224</v>
      </c>
      <c r="Q2049" s="77" t="s">
        <v>3247</v>
      </c>
      <c r="R2049" s="77"/>
      <c r="S2049" s="77"/>
      <c r="T2049" s="77"/>
      <c r="U2049" s="79">
        <v>44069.915034722224</v>
      </c>
      <c r="V2049" s="80" t="s">
        <v>5466</v>
      </c>
      <c r="W2049" s="77"/>
      <c r="X2049" s="77"/>
      <c r="Y2049" s="83" t="s">
        <v>7466</v>
      </c>
      <c r="Z2049" s="77"/>
    </row>
    <row r="2050" spans="1:26" x14ac:dyDescent="0.25">
      <c r="A2050" s="62" t="s">
        <v>1059</v>
      </c>
      <c r="B2050" s="62" t="s">
        <v>1833</v>
      </c>
      <c r="C2050" s="63"/>
      <c r="D2050" s="64"/>
      <c r="E2050" s="65"/>
      <c r="F2050" s="66"/>
      <c r="G2050" s="63"/>
      <c r="H2050" s="67"/>
      <c r="I2050" s="68"/>
      <c r="J2050" s="68"/>
      <c r="K2050" s="34"/>
      <c r="L2050" s="75">
        <v>2050</v>
      </c>
      <c r="M20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50" s="70"/>
      <c r="O2050" s="77" t="s">
        <v>2367</v>
      </c>
      <c r="P2050" s="79">
        <v>44069.915185185186</v>
      </c>
      <c r="Q2050" s="77" t="s">
        <v>3247</v>
      </c>
      <c r="R2050" s="77"/>
      <c r="S2050" s="77"/>
      <c r="T2050" s="77"/>
      <c r="U2050" s="79">
        <v>44069.915185185186</v>
      </c>
      <c r="V2050" s="80" t="s">
        <v>5467</v>
      </c>
      <c r="W2050" s="77"/>
      <c r="X2050" s="77"/>
      <c r="Y2050" s="83" t="s">
        <v>7467</v>
      </c>
      <c r="Z2050" s="77"/>
    </row>
    <row r="2051" spans="1:26" x14ac:dyDescent="0.25">
      <c r="A2051" s="62" t="s">
        <v>1060</v>
      </c>
      <c r="B2051" s="62" t="s">
        <v>1833</v>
      </c>
      <c r="C2051" s="63"/>
      <c r="D2051" s="64"/>
      <c r="E2051" s="65"/>
      <c r="F2051" s="66"/>
      <c r="G2051" s="63"/>
      <c r="H2051" s="67"/>
      <c r="I2051" s="68"/>
      <c r="J2051" s="68"/>
      <c r="K2051" s="34"/>
      <c r="L2051" s="75">
        <v>2051</v>
      </c>
      <c r="M20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51" s="70"/>
      <c r="O2051" s="77" t="s">
        <v>2367</v>
      </c>
      <c r="P2051" s="79">
        <v>44069.915196759262</v>
      </c>
      <c r="Q2051" s="77" t="s">
        <v>3247</v>
      </c>
      <c r="R2051" s="77"/>
      <c r="S2051" s="77"/>
      <c r="T2051" s="77"/>
      <c r="U2051" s="79">
        <v>44069.915196759262</v>
      </c>
      <c r="V2051" s="80" t="s">
        <v>5468</v>
      </c>
      <c r="W2051" s="77"/>
      <c r="X2051" s="77"/>
      <c r="Y2051" s="83" t="s">
        <v>7468</v>
      </c>
      <c r="Z2051" s="77"/>
    </row>
    <row r="2052" spans="1:26" x14ac:dyDescent="0.25">
      <c r="A2052" s="62" t="s">
        <v>1061</v>
      </c>
      <c r="B2052" s="62" t="s">
        <v>1833</v>
      </c>
      <c r="C2052" s="63"/>
      <c r="D2052" s="64"/>
      <c r="E2052" s="65"/>
      <c r="F2052" s="66"/>
      <c r="G2052" s="63"/>
      <c r="H2052" s="67"/>
      <c r="I2052" s="68"/>
      <c r="J2052" s="68"/>
      <c r="K2052" s="34"/>
      <c r="L2052" s="75">
        <v>2052</v>
      </c>
      <c r="M20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52" s="70"/>
      <c r="O2052" s="77" t="s">
        <v>2367</v>
      </c>
      <c r="P2052" s="79">
        <v>44069.915219907409</v>
      </c>
      <c r="Q2052" s="77" t="s">
        <v>3247</v>
      </c>
      <c r="R2052" s="77"/>
      <c r="S2052" s="77"/>
      <c r="T2052" s="77"/>
      <c r="U2052" s="79">
        <v>44069.915219907409</v>
      </c>
      <c r="V2052" s="80" t="s">
        <v>5469</v>
      </c>
      <c r="W2052" s="77"/>
      <c r="X2052" s="77"/>
      <c r="Y2052" s="83" t="s">
        <v>7469</v>
      </c>
      <c r="Z2052" s="77"/>
    </row>
    <row r="2053" spans="1:26" x14ac:dyDescent="0.25">
      <c r="A2053" s="62" t="s">
        <v>1062</v>
      </c>
      <c r="B2053" s="62" t="s">
        <v>1833</v>
      </c>
      <c r="C2053" s="63"/>
      <c r="D2053" s="64"/>
      <c r="E2053" s="65"/>
      <c r="F2053" s="66"/>
      <c r="G2053" s="63"/>
      <c r="H2053" s="67"/>
      <c r="I2053" s="68"/>
      <c r="J2053" s="68"/>
      <c r="K2053" s="34"/>
      <c r="L2053" s="75">
        <v>2053</v>
      </c>
      <c r="M20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53" s="70"/>
      <c r="O2053" s="77" t="s">
        <v>2367</v>
      </c>
      <c r="P2053" s="79">
        <v>44069.915347222224</v>
      </c>
      <c r="Q2053" s="77" t="s">
        <v>3247</v>
      </c>
      <c r="R2053" s="77"/>
      <c r="S2053" s="77"/>
      <c r="T2053" s="77"/>
      <c r="U2053" s="79">
        <v>44069.915347222224</v>
      </c>
      <c r="V2053" s="80" t="s">
        <v>5470</v>
      </c>
      <c r="W2053" s="77"/>
      <c r="X2053" s="77"/>
      <c r="Y2053" s="83" t="s">
        <v>7470</v>
      </c>
      <c r="Z2053" s="77"/>
    </row>
    <row r="2054" spans="1:26" x14ac:dyDescent="0.25">
      <c r="A2054" s="62" t="s">
        <v>1063</v>
      </c>
      <c r="B2054" s="62" t="s">
        <v>1833</v>
      </c>
      <c r="C2054" s="63"/>
      <c r="D2054" s="64"/>
      <c r="E2054" s="65"/>
      <c r="F2054" s="66"/>
      <c r="G2054" s="63"/>
      <c r="H2054" s="67"/>
      <c r="I2054" s="68"/>
      <c r="J2054" s="68"/>
      <c r="K2054" s="34"/>
      <c r="L2054" s="75">
        <v>2054</v>
      </c>
      <c r="M20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54" s="70"/>
      <c r="O2054" s="77" t="s">
        <v>2367</v>
      </c>
      <c r="P2054" s="79">
        <v>44069.915659722225</v>
      </c>
      <c r="Q2054" s="77" t="s">
        <v>3247</v>
      </c>
      <c r="R2054" s="77"/>
      <c r="S2054" s="77"/>
      <c r="T2054" s="77"/>
      <c r="U2054" s="79">
        <v>44069.915659722225</v>
      </c>
      <c r="V2054" s="80" t="s">
        <v>5471</v>
      </c>
      <c r="W2054" s="77"/>
      <c r="X2054" s="77"/>
      <c r="Y2054" s="83" t="s">
        <v>7471</v>
      </c>
      <c r="Z2054" s="77"/>
    </row>
    <row r="2055" spans="1:26" x14ac:dyDescent="0.25">
      <c r="A2055" s="62" t="s">
        <v>1064</v>
      </c>
      <c r="B2055" s="62" t="s">
        <v>1064</v>
      </c>
      <c r="C2055" s="63"/>
      <c r="D2055" s="64"/>
      <c r="E2055" s="65"/>
      <c r="F2055" s="66"/>
      <c r="G2055" s="63"/>
      <c r="H2055" s="67"/>
      <c r="I2055" s="68"/>
      <c r="J2055" s="68"/>
      <c r="K2055" s="34"/>
      <c r="L2055" s="75">
        <v>2055</v>
      </c>
      <c r="M20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55" s="70"/>
      <c r="O2055" s="77" t="s">
        <v>178</v>
      </c>
      <c r="P2055" s="79">
        <v>44069.915763888886</v>
      </c>
      <c r="Q2055" s="77" t="s">
        <v>3273</v>
      </c>
      <c r="R2055" s="80" t="s">
        <v>4161</v>
      </c>
      <c r="S2055" s="77" t="s">
        <v>4267</v>
      </c>
      <c r="T2055" s="77"/>
      <c r="U2055" s="79">
        <v>44069.915763888886</v>
      </c>
      <c r="V2055" s="80" t="s">
        <v>5472</v>
      </c>
      <c r="W2055" s="77"/>
      <c r="X2055" s="77"/>
      <c r="Y2055" s="83" t="s">
        <v>7472</v>
      </c>
      <c r="Z2055" s="77"/>
    </row>
    <row r="2056" spans="1:26" x14ac:dyDescent="0.25">
      <c r="A2056" s="62" t="s">
        <v>1065</v>
      </c>
      <c r="B2056" s="62" t="s">
        <v>1833</v>
      </c>
      <c r="C2056" s="63"/>
      <c r="D2056" s="64"/>
      <c r="E2056" s="65"/>
      <c r="F2056" s="66"/>
      <c r="G2056" s="63"/>
      <c r="H2056" s="67"/>
      <c r="I2056" s="68"/>
      <c r="J2056" s="68"/>
      <c r="K2056" s="34"/>
      <c r="L2056" s="75">
        <v>2056</v>
      </c>
      <c r="M20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56" s="70"/>
      <c r="O2056" s="77" t="s">
        <v>2367</v>
      </c>
      <c r="P2056" s="79">
        <v>44069.91578703704</v>
      </c>
      <c r="Q2056" s="77" t="s">
        <v>3247</v>
      </c>
      <c r="R2056" s="77"/>
      <c r="S2056" s="77"/>
      <c r="T2056" s="77"/>
      <c r="U2056" s="79">
        <v>44069.91578703704</v>
      </c>
      <c r="V2056" s="80" t="s">
        <v>5473</v>
      </c>
      <c r="W2056" s="77"/>
      <c r="X2056" s="77"/>
      <c r="Y2056" s="83" t="s">
        <v>7473</v>
      </c>
      <c r="Z2056" s="77"/>
    </row>
    <row r="2057" spans="1:26" x14ac:dyDescent="0.25">
      <c r="A2057" s="62" t="s">
        <v>1066</v>
      </c>
      <c r="B2057" s="62" t="s">
        <v>1833</v>
      </c>
      <c r="C2057" s="63"/>
      <c r="D2057" s="64"/>
      <c r="E2057" s="65"/>
      <c r="F2057" s="66"/>
      <c r="G2057" s="63"/>
      <c r="H2057" s="67"/>
      <c r="I2057" s="68"/>
      <c r="J2057" s="68"/>
      <c r="K2057" s="34"/>
      <c r="L2057" s="75">
        <v>2057</v>
      </c>
      <c r="M20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57" s="70"/>
      <c r="O2057" s="77" t="s">
        <v>2367</v>
      </c>
      <c r="P2057" s="79">
        <v>44069.915810185186</v>
      </c>
      <c r="Q2057" s="77" t="s">
        <v>3247</v>
      </c>
      <c r="R2057" s="77"/>
      <c r="S2057" s="77"/>
      <c r="T2057" s="77"/>
      <c r="U2057" s="79">
        <v>44069.915810185186</v>
      </c>
      <c r="V2057" s="80" t="s">
        <v>5474</v>
      </c>
      <c r="W2057" s="77"/>
      <c r="X2057" s="77"/>
      <c r="Y2057" s="83" t="s">
        <v>7474</v>
      </c>
      <c r="Z2057" s="77"/>
    </row>
    <row r="2058" spans="1:26" x14ac:dyDescent="0.25">
      <c r="A2058" s="62" t="s">
        <v>1067</v>
      </c>
      <c r="B2058" s="62" t="s">
        <v>1833</v>
      </c>
      <c r="C2058" s="63"/>
      <c r="D2058" s="64"/>
      <c r="E2058" s="65"/>
      <c r="F2058" s="66"/>
      <c r="G2058" s="63"/>
      <c r="H2058" s="67"/>
      <c r="I2058" s="68"/>
      <c r="J2058" s="68"/>
      <c r="K2058" s="34"/>
      <c r="L2058" s="75">
        <v>2058</v>
      </c>
      <c r="M20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58" s="70"/>
      <c r="O2058" s="77" t="s">
        <v>2367</v>
      </c>
      <c r="P2058" s="79">
        <v>44069.915868055556</v>
      </c>
      <c r="Q2058" s="77" t="s">
        <v>3247</v>
      </c>
      <c r="R2058" s="77"/>
      <c r="S2058" s="77"/>
      <c r="T2058" s="77"/>
      <c r="U2058" s="79">
        <v>44069.915868055556</v>
      </c>
      <c r="V2058" s="80" t="s">
        <v>5475</v>
      </c>
      <c r="W2058" s="77"/>
      <c r="X2058" s="77"/>
      <c r="Y2058" s="83" t="s">
        <v>7475</v>
      </c>
      <c r="Z2058" s="77"/>
    </row>
    <row r="2059" spans="1:26" x14ac:dyDescent="0.25">
      <c r="A2059" s="62" t="s">
        <v>1068</v>
      </c>
      <c r="B2059" s="62" t="s">
        <v>1833</v>
      </c>
      <c r="C2059" s="63"/>
      <c r="D2059" s="64"/>
      <c r="E2059" s="65"/>
      <c r="F2059" s="66"/>
      <c r="G2059" s="63"/>
      <c r="H2059" s="67"/>
      <c r="I2059" s="68"/>
      <c r="J2059" s="68"/>
      <c r="K2059" s="34"/>
      <c r="L2059" s="75">
        <v>2059</v>
      </c>
      <c r="M20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59" s="70"/>
      <c r="O2059" s="77" t="s">
        <v>2367</v>
      </c>
      <c r="P2059" s="79">
        <v>44069.916134259256</v>
      </c>
      <c r="Q2059" s="77" t="s">
        <v>3247</v>
      </c>
      <c r="R2059" s="77"/>
      <c r="S2059" s="77"/>
      <c r="T2059" s="77"/>
      <c r="U2059" s="79">
        <v>44069.916134259256</v>
      </c>
      <c r="V2059" s="80" t="s">
        <v>5476</v>
      </c>
      <c r="W2059" s="77"/>
      <c r="X2059" s="77"/>
      <c r="Y2059" s="83" t="s">
        <v>7476</v>
      </c>
      <c r="Z2059" s="77"/>
    </row>
    <row r="2060" spans="1:26" x14ac:dyDescent="0.25">
      <c r="A2060" s="62" t="s">
        <v>1069</v>
      </c>
      <c r="B2060" s="62" t="s">
        <v>1833</v>
      </c>
      <c r="C2060" s="63"/>
      <c r="D2060" s="64"/>
      <c r="E2060" s="65"/>
      <c r="F2060" s="66"/>
      <c r="G2060" s="63"/>
      <c r="H2060" s="67"/>
      <c r="I2060" s="68"/>
      <c r="J2060" s="68"/>
      <c r="K2060" s="34"/>
      <c r="L2060" s="75">
        <v>2060</v>
      </c>
      <c r="M20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60" s="70"/>
      <c r="O2060" s="77" t="s">
        <v>2367</v>
      </c>
      <c r="P2060" s="79">
        <v>44069.916145833333</v>
      </c>
      <c r="Q2060" s="77" t="s">
        <v>3247</v>
      </c>
      <c r="R2060" s="77"/>
      <c r="S2060" s="77"/>
      <c r="T2060" s="77"/>
      <c r="U2060" s="79">
        <v>44069.916145833333</v>
      </c>
      <c r="V2060" s="80" t="s">
        <v>5477</v>
      </c>
      <c r="W2060" s="77"/>
      <c r="X2060" s="77"/>
      <c r="Y2060" s="83" t="s">
        <v>7477</v>
      </c>
      <c r="Z2060" s="77"/>
    </row>
    <row r="2061" spans="1:26" x14ac:dyDescent="0.25">
      <c r="A2061" s="62" t="s">
        <v>1070</v>
      </c>
      <c r="B2061" s="62" t="s">
        <v>2295</v>
      </c>
      <c r="C2061" s="63"/>
      <c r="D2061" s="64"/>
      <c r="E2061" s="65"/>
      <c r="F2061" s="66"/>
      <c r="G2061" s="63"/>
      <c r="H2061" s="67"/>
      <c r="I2061" s="68"/>
      <c r="J2061" s="68"/>
      <c r="K2061" s="34"/>
      <c r="L2061" s="75">
        <v>2061</v>
      </c>
      <c r="M20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61" s="70"/>
      <c r="O2061" s="77" t="s">
        <v>2367</v>
      </c>
      <c r="P2061" s="79">
        <v>44069.91615740741</v>
      </c>
      <c r="Q2061" s="77" t="s">
        <v>3274</v>
      </c>
      <c r="R2061" s="80" t="s">
        <v>4162</v>
      </c>
      <c r="S2061" s="77" t="s">
        <v>4267</v>
      </c>
      <c r="T2061" s="77"/>
      <c r="U2061" s="79">
        <v>44069.91615740741</v>
      </c>
      <c r="V2061" s="80" t="s">
        <v>5478</v>
      </c>
      <c r="W2061" s="77"/>
      <c r="X2061" s="77"/>
      <c r="Y2061" s="83" t="s">
        <v>7478</v>
      </c>
      <c r="Z2061" s="83" t="s">
        <v>8109</v>
      </c>
    </row>
    <row r="2062" spans="1:26" x14ac:dyDescent="0.25">
      <c r="A2062" s="62" t="s">
        <v>1070</v>
      </c>
      <c r="B2062" s="62" t="s">
        <v>1676</v>
      </c>
      <c r="C2062" s="63"/>
      <c r="D2062" s="64"/>
      <c r="E2062" s="65"/>
      <c r="F2062" s="66"/>
      <c r="G2062" s="63"/>
      <c r="H2062" s="67"/>
      <c r="I2062" s="68"/>
      <c r="J2062" s="68"/>
      <c r="K2062" s="34"/>
      <c r="L2062" s="75">
        <v>2062</v>
      </c>
      <c r="M20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62" s="70"/>
      <c r="O2062" s="77" t="s">
        <v>2366</v>
      </c>
      <c r="P2062" s="79">
        <v>44069.91615740741</v>
      </c>
      <c r="Q2062" s="77" t="s">
        <v>3274</v>
      </c>
      <c r="R2062" s="80" t="s">
        <v>4162</v>
      </c>
      <c r="S2062" s="77" t="s">
        <v>4267</v>
      </c>
      <c r="T2062" s="77"/>
      <c r="U2062" s="79">
        <v>44069.91615740741</v>
      </c>
      <c r="V2062" s="80" t="s">
        <v>5478</v>
      </c>
      <c r="W2062" s="77"/>
      <c r="X2062" s="77"/>
      <c r="Y2062" s="83" t="s">
        <v>7478</v>
      </c>
      <c r="Z2062" s="83" t="s">
        <v>8109</v>
      </c>
    </row>
    <row r="2063" spans="1:26" x14ac:dyDescent="0.25">
      <c r="A2063" s="62" t="s">
        <v>1071</v>
      </c>
      <c r="B2063" s="62" t="s">
        <v>1833</v>
      </c>
      <c r="C2063" s="63"/>
      <c r="D2063" s="64"/>
      <c r="E2063" s="65"/>
      <c r="F2063" s="66"/>
      <c r="G2063" s="63"/>
      <c r="H2063" s="67"/>
      <c r="I2063" s="68"/>
      <c r="J2063" s="68"/>
      <c r="K2063" s="34"/>
      <c r="L2063" s="75">
        <v>2063</v>
      </c>
      <c r="M20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63" s="70"/>
      <c r="O2063" s="77" t="s">
        <v>2367</v>
      </c>
      <c r="P2063" s="79">
        <v>44069.916388888887</v>
      </c>
      <c r="Q2063" s="77" t="s">
        <v>3247</v>
      </c>
      <c r="R2063" s="77"/>
      <c r="S2063" s="77"/>
      <c r="T2063" s="77"/>
      <c r="U2063" s="79">
        <v>44069.916388888887</v>
      </c>
      <c r="V2063" s="80" t="s">
        <v>5479</v>
      </c>
      <c r="W2063" s="77"/>
      <c r="X2063" s="77"/>
      <c r="Y2063" s="83" t="s">
        <v>7479</v>
      </c>
      <c r="Z2063" s="77"/>
    </row>
    <row r="2064" spans="1:26" x14ac:dyDescent="0.25">
      <c r="A2064" s="62" t="s">
        <v>1072</v>
      </c>
      <c r="B2064" s="62" t="s">
        <v>1833</v>
      </c>
      <c r="C2064" s="63"/>
      <c r="D2064" s="64"/>
      <c r="E2064" s="65"/>
      <c r="F2064" s="66"/>
      <c r="G2064" s="63"/>
      <c r="H2064" s="67"/>
      <c r="I2064" s="68"/>
      <c r="J2064" s="68"/>
      <c r="K2064" s="34"/>
      <c r="L2064" s="75">
        <v>2064</v>
      </c>
      <c r="M20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64" s="70"/>
      <c r="O2064" s="77" t="s">
        <v>2367</v>
      </c>
      <c r="P2064" s="79">
        <v>44069.91642361111</v>
      </c>
      <c r="Q2064" s="77" t="s">
        <v>3247</v>
      </c>
      <c r="R2064" s="77"/>
      <c r="S2064" s="77"/>
      <c r="T2064" s="77"/>
      <c r="U2064" s="79">
        <v>44069.91642361111</v>
      </c>
      <c r="V2064" s="80" t="s">
        <v>5480</v>
      </c>
      <c r="W2064" s="77"/>
      <c r="X2064" s="77"/>
      <c r="Y2064" s="83" t="s">
        <v>7480</v>
      </c>
      <c r="Z2064" s="77"/>
    </row>
    <row r="2065" spans="1:26" x14ac:dyDescent="0.25">
      <c r="A2065" s="62" t="s">
        <v>1073</v>
      </c>
      <c r="B2065" s="62" t="s">
        <v>2320</v>
      </c>
      <c r="C2065" s="63"/>
      <c r="D2065" s="64"/>
      <c r="E2065" s="65"/>
      <c r="F2065" s="66"/>
      <c r="G2065" s="63"/>
      <c r="H2065" s="67"/>
      <c r="I2065" s="68"/>
      <c r="J2065" s="68"/>
      <c r="K2065" s="34"/>
      <c r="L2065" s="75">
        <v>2065</v>
      </c>
      <c r="M20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65" s="70"/>
      <c r="O2065" s="77" t="s">
        <v>2367</v>
      </c>
      <c r="P2065" s="79">
        <v>44069.916608796295</v>
      </c>
      <c r="Q2065" s="77" t="s">
        <v>3275</v>
      </c>
      <c r="R2065" s="77"/>
      <c r="S2065" s="77"/>
      <c r="T2065" s="77"/>
      <c r="U2065" s="79">
        <v>44069.916608796295</v>
      </c>
      <c r="V2065" s="80" t="s">
        <v>5481</v>
      </c>
      <c r="W2065" s="77"/>
      <c r="X2065" s="77"/>
      <c r="Y2065" s="83" t="s">
        <v>7481</v>
      </c>
      <c r="Z2065" s="83" t="s">
        <v>8666</v>
      </c>
    </row>
    <row r="2066" spans="1:26" x14ac:dyDescent="0.25">
      <c r="A2066" s="62" t="s">
        <v>1073</v>
      </c>
      <c r="B2066" s="62" t="s">
        <v>2310</v>
      </c>
      <c r="C2066" s="63"/>
      <c r="D2066" s="64"/>
      <c r="E2066" s="65"/>
      <c r="F2066" s="66"/>
      <c r="G2066" s="63"/>
      <c r="H2066" s="67"/>
      <c r="I2066" s="68"/>
      <c r="J2066" s="68"/>
      <c r="K2066" s="34"/>
      <c r="L2066" s="75">
        <v>2066</v>
      </c>
      <c r="M20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66" s="70"/>
      <c r="O2066" s="77" t="s">
        <v>2366</v>
      </c>
      <c r="P2066" s="79">
        <v>44069.916608796295</v>
      </c>
      <c r="Q2066" s="77" t="s">
        <v>3275</v>
      </c>
      <c r="R2066" s="77"/>
      <c r="S2066" s="77"/>
      <c r="T2066" s="77"/>
      <c r="U2066" s="79">
        <v>44069.916608796295</v>
      </c>
      <c r="V2066" s="80" t="s">
        <v>5481</v>
      </c>
      <c r="W2066" s="77"/>
      <c r="X2066" s="77"/>
      <c r="Y2066" s="83" t="s">
        <v>7481</v>
      </c>
      <c r="Z2066" s="83" t="s">
        <v>8666</v>
      </c>
    </row>
    <row r="2067" spans="1:26" x14ac:dyDescent="0.25">
      <c r="A2067" s="62" t="s">
        <v>1074</v>
      </c>
      <c r="B2067" s="62" t="s">
        <v>1833</v>
      </c>
      <c r="C2067" s="63"/>
      <c r="D2067" s="64"/>
      <c r="E2067" s="65"/>
      <c r="F2067" s="66"/>
      <c r="G2067" s="63"/>
      <c r="H2067" s="67"/>
      <c r="I2067" s="68"/>
      <c r="J2067" s="68"/>
      <c r="K2067" s="34"/>
      <c r="L2067" s="75">
        <v>2067</v>
      </c>
      <c r="M20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67" s="70"/>
      <c r="O2067" s="77" t="s">
        <v>2367</v>
      </c>
      <c r="P2067" s="79">
        <v>44069.916759259257</v>
      </c>
      <c r="Q2067" s="77" t="s">
        <v>3247</v>
      </c>
      <c r="R2067" s="77"/>
      <c r="S2067" s="77"/>
      <c r="T2067" s="77"/>
      <c r="U2067" s="79">
        <v>44069.916759259257</v>
      </c>
      <c r="V2067" s="80" t="s">
        <v>5482</v>
      </c>
      <c r="W2067" s="77"/>
      <c r="X2067" s="77"/>
      <c r="Y2067" s="83" t="s">
        <v>7482</v>
      </c>
      <c r="Z2067" s="77"/>
    </row>
    <row r="2068" spans="1:26" x14ac:dyDescent="0.25">
      <c r="A2068" s="62" t="s">
        <v>1075</v>
      </c>
      <c r="B2068" s="62" t="s">
        <v>1833</v>
      </c>
      <c r="C2068" s="63"/>
      <c r="D2068" s="64"/>
      <c r="E2068" s="65"/>
      <c r="F2068" s="66"/>
      <c r="G2068" s="63"/>
      <c r="H2068" s="67"/>
      <c r="I2068" s="68"/>
      <c r="J2068" s="68"/>
      <c r="K2068" s="34"/>
      <c r="L2068" s="75">
        <v>2068</v>
      </c>
      <c r="M20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68" s="70"/>
      <c r="O2068" s="77" t="s">
        <v>2367</v>
      </c>
      <c r="P2068" s="79">
        <v>44069.917361111111</v>
      </c>
      <c r="Q2068" s="77" t="s">
        <v>3247</v>
      </c>
      <c r="R2068" s="77"/>
      <c r="S2068" s="77"/>
      <c r="T2068" s="77"/>
      <c r="U2068" s="79">
        <v>44069.917361111111</v>
      </c>
      <c r="V2068" s="80" t="s">
        <v>5483</v>
      </c>
      <c r="W2068" s="77"/>
      <c r="X2068" s="77"/>
      <c r="Y2068" s="83" t="s">
        <v>7483</v>
      </c>
      <c r="Z2068" s="77"/>
    </row>
    <row r="2069" spans="1:26" x14ac:dyDescent="0.25">
      <c r="A2069" s="62" t="s">
        <v>1076</v>
      </c>
      <c r="B2069" s="62" t="s">
        <v>1833</v>
      </c>
      <c r="C2069" s="63"/>
      <c r="D2069" s="64"/>
      <c r="E2069" s="65"/>
      <c r="F2069" s="66"/>
      <c r="G2069" s="63"/>
      <c r="H2069" s="67"/>
      <c r="I2069" s="68"/>
      <c r="J2069" s="68"/>
      <c r="K2069" s="34"/>
      <c r="L2069" s="75">
        <v>2069</v>
      </c>
      <c r="M20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69" s="70"/>
      <c r="O2069" s="77" t="s">
        <v>2367</v>
      </c>
      <c r="P2069" s="79">
        <v>44069.917430555557</v>
      </c>
      <c r="Q2069" s="77" t="s">
        <v>3247</v>
      </c>
      <c r="R2069" s="77"/>
      <c r="S2069" s="77"/>
      <c r="T2069" s="77"/>
      <c r="U2069" s="79">
        <v>44069.917430555557</v>
      </c>
      <c r="V2069" s="80" t="s">
        <v>5484</v>
      </c>
      <c r="W2069" s="77"/>
      <c r="X2069" s="77"/>
      <c r="Y2069" s="83" t="s">
        <v>7484</v>
      </c>
      <c r="Z2069" s="77"/>
    </row>
    <row r="2070" spans="1:26" x14ac:dyDescent="0.25">
      <c r="A2070" s="62" t="s">
        <v>1077</v>
      </c>
      <c r="B2070" s="62" t="s">
        <v>1833</v>
      </c>
      <c r="C2070" s="63"/>
      <c r="D2070" s="64"/>
      <c r="E2070" s="65"/>
      <c r="F2070" s="66"/>
      <c r="G2070" s="63"/>
      <c r="H2070" s="67"/>
      <c r="I2070" s="68"/>
      <c r="J2070" s="68"/>
      <c r="K2070" s="34"/>
      <c r="L2070" s="75">
        <v>2070</v>
      </c>
      <c r="M20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70" s="70"/>
      <c r="O2070" s="77" t="s">
        <v>2367</v>
      </c>
      <c r="P2070" s="79">
        <v>44069.917581018519</v>
      </c>
      <c r="Q2070" s="77" t="s">
        <v>3247</v>
      </c>
      <c r="R2070" s="77"/>
      <c r="S2070" s="77"/>
      <c r="T2070" s="77"/>
      <c r="U2070" s="79">
        <v>44069.917581018519</v>
      </c>
      <c r="V2070" s="80" t="s">
        <v>5485</v>
      </c>
      <c r="W2070" s="77"/>
      <c r="X2070" s="77"/>
      <c r="Y2070" s="83" t="s">
        <v>7485</v>
      </c>
      <c r="Z2070" s="77"/>
    </row>
    <row r="2071" spans="1:26" x14ac:dyDescent="0.25">
      <c r="A2071" s="62" t="s">
        <v>1078</v>
      </c>
      <c r="B2071" s="62" t="s">
        <v>1112</v>
      </c>
      <c r="C2071" s="63"/>
      <c r="D2071" s="64"/>
      <c r="E2071" s="65"/>
      <c r="F2071" s="66"/>
      <c r="G2071" s="63"/>
      <c r="H2071" s="67"/>
      <c r="I2071" s="68"/>
      <c r="J2071" s="68"/>
      <c r="K2071" s="34"/>
      <c r="L2071" s="75">
        <v>2071</v>
      </c>
      <c r="M20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71" s="70"/>
      <c r="O2071" s="77" t="s">
        <v>2367</v>
      </c>
      <c r="P2071" s="79">
        <v>44069.917615740742</v>
      </c>
      <c r="Q2071" s="77" t="s">
        <v>3276</v>
      </c>
      <c r="R2071" s="77"/>
      <c r="S2071" s="77"/>
      <c r="T2071" s="77"/>
      <c r="U2071" s="79">
        <v>44069.917615740742</v>
      </c>
      <c r="V2071" s="80" t="s">
        <v>5486</v>
      </c>
      <c r="W2071" s="77"/>
      <c r="X2071" s="77"/>
      <c r="Y2071" s="83" t="s">
        <v>7486</v>
      </c>
      <c r="Z2071" s="77"/>
    </row>
    <row r="2072" spans="1:26" x14ac:dyDescent="0.25">
      <c r="A2072" s="62" t="s">
        <v>1079</v>
      </c>
      <c r="B2072" s="62" t="s">
        <v>1833</v>
      </c>
      <c r="C2072" s="63"/>
      <c r="D2072" s="64"/>
      <c r="E2072" s="65"/>
      <c r="F2072" s="66"/>
      <c r="G2072" s="63"/>
      <c r="H2072" s="67"/>
      <c r="I2072" s="68"/>
      <c r="J2072" s="68"/>
      <c r="K2072" s="34"/>
      <c r="L2072" s="75">
        <v>2072</v>
      </c>
      <c r="M20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72" s="70"/>
      <c r="O2072" s="77" t="s">
        <v>2367</v>
      </c>
      <c r="P2072" s="79">
        <v>44069.917731481481</v>
      </c>
      <c r="Q2072" s="77" t="s">
        <v>3247</v>
      </c>
      <c r="R2072" s="77"/>
      <c r="S2072" s="77"/>
      <c r="T2072" s="77"/>
      <c r="U2072" s="79">
        <v>44069.917731481481</v>
      </c>
      <c r="V2072" s="80" t="s">
        <v>5487</v>
      </c>
      <c r="W2072" s="77"/>
      <c r="X2072" s="77"/>
      <c r="Y2072" s="83" t="s">
        <v>7487</v>
      </c>
      <c r="Z2072" s="77"/>
    </row>
    <row r="2073" spans="1:26" x14ac:dyDescent="0.25">
      <c r="A2073" s="62" t="s">
        <v>1080</v>
      </c>
      <c r="B2073" s="62" t="s">
        <v>1833</v>
      </c>
      <c r="C2073" s="63"/>
      <c r="D2073" s="64"/>
      <c r="E2073" s="65"/>
      <c r="F2073" s="66"/>
      <c r="G2073" s="63"/>
      <c r="H2073" s="67"/>
      <c r="I2073" s="68"/>
      <c r="J2073" s="68"/>
      <c r="K2073" s="34"/>
      <c r="L2073" s="75">
        <v>2073</v>
      </c>
      <c r="M20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73" s="70"/>
      <c r="O2073" s="77" t="s">
        <v>2367</v>
      </c>
      <c r="P2073" s="79">
        <v>44069.917754629627</v>
      </c>
      <c r="Q2073" s="77" t="s">
        <v>3247</v>
      </c>
      <c r="R2073" s="77"/>
      <c r="S2073" s="77"/>
      <c r="T2073" s="77"/>
      <c r="U2073" s="79">
        <v>44069.917754629627</v>
      </c>
      <c r="V2073" s="80" t="s">
        <v>5488</v>
      </c>
      <c r="W2073" s="77"/>
      <c r="X2073" s="77"/>
      <c r="Y2073" s="83" t="s">
        <v>7488</v>
      </c>
      <c r="Z2073" s="77"/>
    </row>
    <row r="2074" spans="1:26" x14ac:dyDescent="0.25">
      <c r="A2074" s="62" t="s">
        <v>1081</v>
      </c>
      <c r="B2074" s="62" t="s">
        <v>1833</v>
      </c>
      <c r="C2074" s="63"/>
      <c r="D2074" s="64"/>
      <c r="E2074" s="65"/>
      <c r="F2074" s="66"/>
      <c r="G2074" s="63"/>
      <c r="H2074" s="67"/>
      <c r="I2074" s="68"/>
      <c r="J2074" s="68"/>
      <c r="K2074" s="34"/>
      <c r="L2074" s="75">
        <v>2074</v>
      </c>
      <c r="M20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74" s="70"/>
      <c r="O2074" s="77" t="s">
        <v>2367</v>
      </c>
      <c r="P2074" s="79">
        <v>44069.91778935185</v>
      </c>
      <c r="Q2074" s="77" t="s">
        <v>3247</v>
      </c>
      <c r="R2074" s="77"/>
      <c r="S2074" s="77"/>
      <c r="T2074" s="77"/>
      <c r="U2074" s="79">
        <v>44069.91778935185</v>
      </c>
      <c r="V2074" s="80" t="s">
        <v>5489</v>
      </c>
      <c r="W2074" s="77"/>
      <c r="X2074" s="77"/>
      <c r="Y2074" s="83" t="s">
        <v>7489</v>
      </c>
      <c r="Z2074" s="77"/>
    </row>
    <row r="2075" spans="1:26" x14ac:dyDescent="0.25">
      <c r="A2075" s="62" t="s">
        <v>1082</v>
      </c>
      <c r="B2075" s="62" t="s">
        <v>1833</v>
      </c>
      <c r="C2075" s="63"/>
      <c r="D2075" s="64"/>
      <c r="E2075" s="65"/>
      <c r="F2075" s="66"/>
      <c r="G2075" s="63"/>
      <c r="H2075" s="67"/>
      <c r="I2075" s="68"/>
      <c r="J2075" s="68"/>
      <c r="K2075" s="34"/>
      <c r="L2075" s="75">
        <v>2075</v>
      </c>
      <c r="M20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75" s="70"/>
      <c r="O2075" s="77" t="s">
        <v>2367</v>
      </c>
      <c r="P2075" s="79">
        <v>44069.917858796296</v>
      </c>
      <c r="Q2075" s="77" t="s">
        <v>3247</v>
      </c>
      <c r="R2075" s="77"/>
      <c r="S2075" s="77"/>
      <c r="T2075" s="77"/>
      <c r="U2075" s="79">
        <v>44069.917858796296</v>
      </c>
      <c r="V2075" s="80" t="s">
        <v>5490</v>
      </c>
      <c r="W2075" s="77"/>
      <c r="X2075" s="77"/>
      <c r="Y2075" s="83" t="s">
        <v>7490</v>
      </c>
      <c r="Z2075" s="77"/>
    </row>
    <row r="2076" spans="1:26" x14ac:dyDescent="0.25">
      <c r="A2076" s="62" t="s">
        <v>1083</v>
      </c>
      <c r="B2076" s="62" t="s">
        <v>1833</v>
      </c>
      <c r="C2076" s="63"/>
      <c r="D2076" s="64"/>
      <c r="E2076" s="65"/>
      <c r="F2076" s="66"/>
      <c r="G2076" s="63"/>
      <c r="H2076" s="67"/>
      <c r="I2076" s="68"/>
      <c r="J2076" s="68"/>
      <c r="K2076" s="34"/>
      <c r="L2076" s="75">
        <v>2076</v>
      </c>
      <c r="M20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76" s="70"/>
      <c r="O2076" s="77" t="s">
        <v>2367</v>
      </c>
      <c r="P2076" s="79">
        <v>44069.917974537035</v>
      </c>
      <c r="Q2076" s="77" t="s">
        <v>3247</v>
      </c>
      <c r="R2076" s="77"/>
      <c r="S2076" s="77"/>
      <c r="T2076" s="77"/>
      <c r="U2076" s="79">
        <v>44069.917974537035</v>
      </c>
      <c r="V2076" s="80" t="s">
        <v>5491</v>
      </c>
      <c r="W2076" s="77"/>
      <c r="X2076" s="77"/>
      <c r="Y2076" s="83" t="s">
        <v>7491</v>
      </c>
      <c r="Z2076" s="77"/>
    </row>
    <row r="2077" spans="1:26" x14ac:dyDescent="0.25">
      <c r="A2077" s="62" t="s">
        <v>1084</v>
      </c>
      <c r="B2077" s="62" t="s">
        <v>1833</v>
      </c>
      <c r="C2077" s="63"/>
      <c r="D2077" s="64"/>
      <c r="E2077" s="65"/>
      <c r="F2077" s="66"/>
      <c r="G2077" s="63"/>
      <c r="H2077" s="67"/>
      <c r="I2077" s="68"/>
      <c r="J2077" s="68"/>
      <c r="K2077" s="34"/>
      <c r="L2077" s="75">
        <v>2077</v>
      </c>
      <c r="M20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77" s="70"/>
      <c r="O2077" s="77" t="s">
        <v>2367</v>
      </c>
      <c r="P2077" s="79">
        <v>44069.918310185189</v>
      </c>
      <c r="Q2077" s="77" t="s">
        <v>3247</v>
      </c>
      <c r="R2077" s="77"/>
      <c r="S2077" s="77"/>
      <c r="T2077" s="77"/>
      <c r="U2077" s="79">
        <v>44069.918310185189</v>
      </c>
      <c r="V2077" s="80" t="s">
        <v>5492</v>
      </c>
      <c r="W2077" s="77"/>
      <c r="X2077" s="77"/>
      <c r="Y2077" s="83" t="s">
        <v>7492</v>
      </c>
      <c r="Z2077" s="77"/>
    </row>
    <row r="2078" spans="1:26" x14ac:dyDescent="0.25">
      <c r="A2078" s="62" t="s">
        <v>1085</v>
      </c>
      <c r="B2078" s="62" t="s">
        <v>1833</v>
      </c>
      <c r="C2078" s="63"/>
      <c r="D2078" s="64"/>
      <c r="E2078" s="65"/>
      <c r="F2078" s="66"/>
      <c r="G2078" s="63"/>
      <c r="H2078" s="67"/>
      <c r="I2078" s="68"/>
      <c r="J2078" s="68"/>
      <c r="K2078" s="34"/>
      <c r="L2078" s="75">
        <v>2078</v>
      </c>
      <c r="M20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78" s="70"/>
      <c r="O2078" s="77" t="s">
        <v>2367</v>
      </c>
      <c r="P2078" s="79">
        <v>44069.918391203704</v>
      </c>
      <c r="Q2078" s="77" t="s">
        <v>3247</v>
      </c>
      <c r="R2078" s="77"/>
      <c r="S2078" s="77"/>
      <c r="T2078" s="77"/>
      <c r="U2078" s="79">
        <v>44069.918391203704</v>
      </c>
      <c r="V2078" s="80" t="s">
        <v>5493</v>
      </c>
      <c r="W2078" s="77"/>
      <c r="X2078" s="77"/>
      <c r="Y2078" s="83" t="s">
        <v>7493</v>
      </c>
      <c r="Z2078" s="77"/>
    </row>
    <row r="2079" spans="1:26" x14ac:dyDescent="0.25">
      <c r="A2079" s="62" t="s">
        <v>1086</v>
      </c>
      <c r="B2079" s="62" t="s">
        <v>2321</v>
      </c>
      <c r="C2079" s="63"/>
      <c r="D2079" s="64"/>
      <c r="E2079" s="65"/>
      <c r="F2079" s="66"/>
      <c r="G2079" s="63"/>
      <c r="H2079" s="67"/>
      <c r="I2079" s="68"/>
      <c r="J2079" s="68"/>
      <c r="K2079" s="34"/>
      <c r="L2079" s="75">
        <v>2079</v>
      </c>
      <c r="M20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79" s="70"/>
      <c r="O2079" s="77" t="s">
        <v>2367</v>
      </c>
      <c r="P2079" s="79">
        <v>44069.918796296297</v>
      </c>
      <c r="Q2079" s="77" t="s">
        <v>3277</v>
      </c>
      <c r="R2079" s="77"/>
      <c r="S2079" s="77"/>
      <c r="T2079" s="77"/>
      <c r="U2079" s="79">
        <v>44069.918796296297</v>
      </c>
      <c r="V2079" s="80" t="s">
        <v>5494</v>
      </c>
      <c r="W2079" s="77"/>
      <c r="X2079" s="77"/>
      <c r="Y2079" s="83" t="s">
        <v>7494</v>
      </c>
      <c r="Z2079" s="83" t="s">
        <v>8676</v>
      </c>
    </row>
    <row r="2080" spans="1:26" x14ac:dyDescent="0.25">
      <c r="A2080" s="62" t="s">
        <v>1086</v>
      </c>
      <c r="B2080" s="62" t="s">
        <v>2322</v>
      </c>
      <c r="C2080" s="63"/>
      <c r="D2080" s="64"/>
      <c r="E2080" s="65"/>
      <c r="F2080" s="66"/>
      <c r="G2080" s="63"/>
      <c r="H2080" s="67"/>
      <c r="I2080" s="68"/>
      <c r="J2080" s="68"/>
      <c r="K2080" s="34"/>
      <c r="L2080" s="75">
        <v>2080</v>
      </c>
      <c r="M20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80" s="70"/>
      <c r="O2080" s="77" t="s">
        <v>2366</v>
      </c>
      <c r="P2080" s="79">
        <v>44069.918796296297</v>
      </c>
      <c r="Q2080" s="77" t="s">
        <v>3277</v>
      </c>
      <c r="R2080" s="77"/>
      <c r="S2080" s="77"/>
      <c r="T2080" s="77"/>
      <c r="U2080" s="79">
        <v>44069.918796296297</v>
      </c>
      <c r="V2080" s="80" t="s">
        <v>5494</v>
      </c>
      <c r="W2080" s="77"/>
      <c r="X2080" s="77"/>
      <c r="Y2080" s="83" t="s">
        <v>7494</v>
      </c>
      <c r="Z2080" s="83" t="s">
        <v>8676</v>
      </c>
    </row>
    <row r="2081" spans="1:26" x14ac:dyDescent="0.25">
      <c r="A2081" s="62" t="s">
        <v>1086</v>
      </c>
      <c r="B2081" s="62" t="s">
        <v>2310</v>
      </c>
      <c r="C2081" s="63"/>
      <c r="D2081" s="64"/>
      <c r="E2081" s="65"/>
      <c r="F2081" s="66"/>
      <c r="G2081" s="63"/>
      <c r="H2081" s="67"/>
      <c r="I2081" s="68"/>
      <c r="J2081" s="68"/>
      <c r="K2081" s="34"/>
      <c r="L2081" s="75">
        <v>2081</v>
      </c>
      <c r="M20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81" s="70"/>
      <c r="O2081" s="77" t="s">
        <v>2367</v>
      </c>
      <c r="P2081" s="79">
        <v>44069.918796296297</v>
      </c>
      <c r="Q2081" s="77" t="s">
        <v>3277</v>
      </c>
      <c r="R2081" s="77"/>
      <c r="S2081" s="77"/>
      <c r="T2081" s="77"/>
      <c r="U2081" s="79">
        <v>44069.918796296297</v>
      </c>
      <c r="V2081" s="80" t="s">
        <v>5494</v>
      </c>
      <c r="W2081" s="77"/>
      <c r="X2081" s="77"/>
      <c r="Y2081" s="83" t="s">
        <v>7494</v>
      </c>
      <c r="Z2081" s="83" t="s">
        <v>8676</v>
      </c>
    </row>
    <row r="2082" spans="1:26" x14ac:dyDescent="0.25">
      <c r="A2082" s="62" t="s">
        <v>1087</v>
      </c>
      <c r="B2082" s="62" t="s">
        <v>1833</v>
      </c>
      <c r="C2082" s="63"/>
      <c r="D2082" s="64"/>
      <c r="E2082" s="65"/>
      <c r="F2082" s="66"/>
      <c r="G2082" s="63"/>
      <c r="H2082" s="67"/>
      <c r="I2082" s="68"/>
      <c r="J2082" s="68"/>
      <c r="K2082" s="34"/>
      <c r="L2082" s="75">
        <v>2082</v>
      </c>
      <c r="M20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82" s="70"/>
      <c r="O2082" s="77" t="s">
        <v>2367</v>
      </c>
      <c r="P2082" s="79">
        <v>44069.919340277775</v>
      </c>
      <c r="Q2082" s="77" t="s">
        <v>3247</v>
      </c>
      <c r="R2082" s="77"/>
      <c r="S2082" s="77"/>
      <c r="T2082" s="77"/>
      <c r="U2082" s="79">
        <v>44069.919340277775</v>
      </c>
      <c r="V2082" s="80" t="s">
        <v>5495</v>
      </c>
      <c r="W2082" s="77"/>
      <c r="X2082" s="77"/>
      <c r="Y2082" s="83" t="s">
        <v>7495</v>
      </c>
      <c r="Z2082" s="77"/>
    </row>
    <row r="2083" spans="1:26" x14ac:dyDescent="0.25">
      <c r="A2083" s="62" t="s">
        <v>1088</v>
      </c>
      <c r="B2083" s="62" t="s">
        <v>2189</v>
      </c>
      <c r="C2083" s="63"/>
      <c r="D2083" s="64"/>
      <c r="E2083" s="65"/>
      <c r="F2083" s="66"/>
      <c r="G2083" s="63"/>
      <c r="H2083" s="67"/>
      <c r="I2083" s="68"/>
      <c r="J2083" s="68"/>
      <c r="K2083" s="34"/>
      <c r="L2083" s="75">
        <v>2083</v>
      </c>
      <c r="M20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83" s="70"/>
      <c r="O2083" s="77" t="s">
        <v>2367</v>
      </c>
      <c r="P2083" s="79">
        <v>44069.91978009259</v>
      </c>
      <c r="Q2083" s="77" t="s">
        <v>3278</v>
      </c>
      <c r="R2083" s="80" t="s">
        <v>4163</v>
      </c>
      <c r="S2083" s="77" t="s">
        <v>4267</v>
      </c>
      <c r="T2083" s="77"/>
      <c r="U2083" s="79">
        <v>44069.91978009259</v>
      </c>
      <c r="V2083" s="80" t="s">
        <v>5496</v>
      </c>
      <c r="W2083" s="77"/>
      <c r="X2083" s="77"/>
      <c r="Y2083" s="83" t="s">
        <v>7496</v>
      </c>
      <c r="Z2083" s="83" t="s">
        <v>8660</v>
      </c>
    </row>
    <row r="2084" spans="1:26" x14ac:dyDescent="0.25">
      <c r="A2084" s="62" t="s">
        <v>1088</v>
      </c>
      <c r="B2084" s="62" t="s">
        <v>1843</v>
      </c>
      <c r="C2084" s="63"/>
      <c r="D2084" s="64"/>
      <c r="E2084" s="65"/>
      <c r="F2084" s="66"/>
      <c r="G2084" s="63"/>
      <c r="H2084" s="67"/>
      <c r="I2084" s="68"/>
      <c r="J2084" s="68"/>
      <c r="K2084" s="34"/>
      <c r="L2084" s="75">
        <v>2084</v>
      </c>
      <c r="M20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84" s="70"/>
      <c r="O2084" s="77" t="s">
        <v>2366</v>
      </c>
      <c r="P2084" s="79">
        <v>44069.918981481482</v>
      </c>
      <c r="Q2084" s="77" t="s">
        <v>3279</v>
      </c>
      <c r="R2084" s="80" t="s">
        <v>4164</v>
      </c>
      <c r="S2084" s="77" t="s">
        <v>4267</v>
      </c>
      <c r="T2084" s="77"/>
      <c r="U2084" s="79">
        <v>44069.918981481482</v>
      </c>
      <c r="V2084" s="80" t="s">
        <v>5497</v>
      </c>
      <c r="W2084" s="77"/>
      <c r="X2084" s="77"/>
      <c r="Y2084" s="83" t="s">
        <v>7497</v>
      </c>
      <c r="Z2084" s="83" t="s">
        <v>8672</v>
      </c>
    </row>
    <row r="2085" spans="1:26" x14ac:dyDescent="0.25">
      <c r="A2085" s="62" t="s">
        <v>1088</v>
      </c>
      <c r="B2085" s="62" t="s">
        <v>1843</v>
      </c>
      <c r="C2085" s="63"/>
      <c r="D2085" s="64"/>
      <c r="E2085" s="65"/>
      <c r="F2085" s="66"/>
      <c r="G2085" s="63"/>
      <c r="H2085" s="67"/>
      <c r="I2085" s="68"/>
      <c r="J2085" s="68"/>
      <c r="K2085" s="34"/>
      <c r="L2085" s="75">
        <v>2085</v>
      </c>
      <c r="M20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85" s="70"/>
      <c r="O2085" s="77" t="s">
        <v>2366</v>
      </c>
      <c r="P2085" s="79">
        <v>44069.91978009259</v>
      </c>
      <c r="Q2085" s="77" t="s">
        <v>3278</v>
      </c>
      <c r="R2085" s="80" t="s">
        <v>4163</v>
      </c>
      <c r="S2085" s="77" t="s">
        <v>4267</v>
      </c>
      <c r="T2085" s="77"/>
      <c r="U2085" s="79">
        <v>44069.91978009259</v>
      </c>
      <c r="V2085" s="80" t="s">
        <v>5496</v>
      </c>
      <c r="W2085" s="77"/>
      <c r="X2085" s="77"/>
      <c r="Y2085" s="83" t="s">
        <v>7496</v>
      </c>
      <c r="Z2085" s="83" t="s">
        <v>8660</v>
      </c>
    </row>
    <row r="2086" spans="1:26" x14ac:dyDescent="0.25">
      <c r="A2086" s="62" t="s">
        <v>1089</v>
      </c>
      <c r="B2086" s="62" t="s">
        <v>1833</v>
      </c>
      <c r="C2086" s="63"/>
      <c r="D2086" s="64"/>
      <c r="E2086" s="65"/>
      <c r="F2086" s="66"/>
      <c r="G2086" s="63"/>
      <c r="H2086" s="67"/>
      <c r="I2086" s="68"/>
      <c r="J2086" s="68"/>
      <c r="K2086" s="34"/>
      <c r="L2086" s="75">
        <v>2086</v>
      </c>
      <c r="M20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86" s="70"/>
      <c r="O2086" s="77" t="s">
        <v>2367</v>
      </c>
      <c r="P2086" s="79">
        <v>44069.919895833336</v>
      </c>
      <c r="Q2086" s="77" t="s">
        <v>3247</v>
      </c>
      <c r="R2086" s="77"/>
      <c r="S2086" s="77"/>
      <c r="T2086" s="77"/>
      <c r="U2086" s="79">
        <v>44069.919895833336</v>
      </c>
      <c r="V2086" s="80" t="s">
        <v>5498</v>
      </c>
      <c r="W2086" s="77"/>
      <c r="X2086" s="77"/>
      <c r="Y2086" s="83" t="s">
        <v>7498</v>
      </c>
      <c r="Z2086" s="77"/>
    </row>
    <row r="2087" spans="1:26" x14ac:dyDescent="0.25">
      <c r="A2087" s="62" t="s">
        <v>1090</v>
      </c>
      <c r="B2087" s="62" t="s">
        <v>1090</v>
      </c>
      <c r="C2087" s="63"/>
      <c r="D2087" s="64"/>
      <c r="E2087" s="65"/>
      <c r="F2087" s="66"/>
      <c r="G2087" s="63"/>
      <c r="H2087" s="67"/>
      <c r="I2087" s="68"/>
      <c r="J2087" s="68"/>
      <c r="K2087" s="34"/>
      <c r="L2087" s="75">
        <v>2087</v>
      </c>
      <c r="M20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87" s="70"/>
      <c r="O2087" s="77" t="s">
        <v>178</v>
      </c>
      <c r="P2087" s="79">
        <v>44069.919907407406</v>
      </c>
      <c r="Q2087" s="77" t="s">
        <v>3280</v>
      </c>
      <c r="R2087" s="80" t="s">
        <v>4165</v>
      </c>
      <c r="S2087" s="77" t="s">
        <v>4267</v>
      </c>
      <c r="T2087" s="77"/>
      <c r="U2087" s="79">
        <v>44069.919907407406</v>
      </c>
      <c r="V2087" s="80" t="s">
        <v>5499</v>
      </c>
      <c r="W2087" s="77"/>
      <c r="X2087" s="77"/>
      <c r="Y2087" s="83" t="s">
        <v>7499</v>
      </c>
      <c r="Z2087" s="77"/>
    </row>
    <row r="2088" spans="1:26" x14ac:dyDescent="0.25">
      <c r="A2088" s="62" t="s">
        <v>1091</v>
      </c>
      <c r="B2088" s="62" t="s">
        <v>1833</v>
      </c>
      <c r="C2088" s="63"/>
      <c r="D2088" s="64"/>
      <c r="E2088" s="65"/>
      <c r="F2088" s="66"/>
      <c r="G2088" s="63"/>
      <c r="H2088" s="67"/>
      <c r="I2088" s="68"/>
      <c r="J2088" s="68"/>
      <c r="K2088" s="34"/>
      <c r="L2088" s="75">
        <v>2088</v>
      </c>
      <c r="M20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88" s="70"/>
      <c r="O2088" s="77" t="s">
        <v>2367</v>
      </c>
      <c r="P2088" s="79">
        <v>44069.919930555552</v>
      </c>
      <c r="Q2088" s="77" t="s">
        <v>3247</v>
      </c>
      <c r="R2088" s="77"/>
      <c r="S2088" s="77"/>
      <c r="T2088" s="77"/>
      <c r="U2088" s="79">
        <v>44069.919930555552</v>
      </c>
      <c r="V2088" s="80" t="s">
        <v>5500</v>
      </c>
      <c r="W2088" s="77"/>
      <c r="X2088" s="77"/>
      <c r="Y2088" s="83" t="s">
        <v>7500</v>
      </c>
      <c r="Z2088" s="77"/>
    </row>
    <row r="2089" spans="1:26" x14ac:dyDescent="0.25">
      <c r="A2089" s="62" t="s">
        <v>1092</v>
      </c>
      <c r="B2089" s="62" t="s">
        <v>1833</v>
      </c>
      <c r="C2089" s="63"/>
      <c r="D2089" s="64"/>
      <c r="E2089" s="65"/>
      <c r="F2089" s="66"/>
      <c r="G2089" s="63"/>
      <c r="H2089" s="67"/>
      <c r="I2089" s="68"/>
      <c r="J2089" s="68"/>
      <c r="K2089" s="34"/>
      <c r="L2089" s="75">
        <v>2089</v>
      </c>
      <c r="M20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89" s="70"/>
      <c r="O2089" s="77" t="s">
        <v>2367</v>
      </c>
      <c r="P2089" s="79">
        <v>44069.919953703706</v>
      </c>
      <c r="Q2089" s="77" t="s">
        <v>3247</v>
      </c>
      <c r="R2089" s="77"/>
      <c r="S2089" s="77"/>
      <c r="T2089" s="77"/>
      <c r="U2089" s="79">
        <v>44069.919953703706</v>
      </c>
      <c r="V2089" s="80" t="s">
        <v>5501</v>
      </c>
      <c r="W2089" s="77"/>
      <c r="X2089" s="77"/>
      <c r="Y2089" s="83" t="s">
        <v>7501</v>
      </c>
      <c r="Z2089" s="77"/>
    </row>
    <row r="2090" spans="1:26" x14ac:dyDescent="0.25">
      <c r="A2090" s="62" t="s">
        <v>1093</v>
      </c>
      <c r="B2090" s="62" t="s">
        <v>1833</v>
      </c>
      <c r="C2090" s="63"/>
      <c r="D2090" s="64"/>
      <c r="E2090" s="65"/>
      <c r="F2090" s="66"/>
      <c r="G2090" s="63"/>
      <c r="H2090" s="67"/>
      <c r="I2090" s="68"/>
      <c r="J2090" s="68"/>
      <c r="K2090" s="34"/>
      <c r="L2090" s="75">
        <v>2090</v>
      </c>
      <c r="M20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90" s="70"/>
      <c r="O2090" s="77" t="s">
        <v>2367</v>
      </c>
      <c r="P2090" s="79">
        <v>44069.920520833337</v>
      </c>
      <c r="Q2090" s="77" t="s">
        <v>3247</v>
      </c>
      <c r="R2090" s="77"/>
      <c r="S2090" s="77"/>
      <c r="T2090" s="77"/>
      <c r="U2090" s="79">
        <v>44069.920520833337</v>
      </c>
      <c r="V2090" s="80" t="s">
        <v>5502</v>
      </c>
      <c r="W2090" s="77"/>
      <c r="X2090" s="77"/>
      <c r="Y2090" s="83" t="s">
        <v>7502</v>
      </c>
      <c r="Z2090" s="77"/>
    </row>
    <row r="2091" spans="1:26" x14ac:dyDescent="0.25">
      <c r="A2091" s="62" t="s">
        <v>1094</v>
      </c>
      <c r="B2091" s="62" t="s">
        <v>1833</v>
      </c>
      <c r="C2091" s="63"/>
      <c r="D2091" s="64"/>
      <c r="E2091" s="65"/>
      <c r="F2091" s="66"/>
      <c r="G2091" s="63"/>
      <c r="H2091" s="67"/>
      <c r="I2091" s="68"/>
      <c r="J2091" s="68"/>
      <c r="K2091" s="34"/>
      <c r="L2091" s="75">
        <v>2091</v>
      </c>
      <c r="M20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91" s="70"/>
      <c r="O2091" s="77" t="s">
        <v>2367</v>
      </c>
      <c r="P2091" s="79">
        <v>44069.921180555553</v>
      </c>
      <c r="Q2091" s="77" t="s">
        <v>3247</v>
      </c>
      <c r="R2091" s="77"/>
      <c r="S2091" s="77"/>
      <c r="T2091" s="77"/>
      <c r="U2091" s="79">
        <v>44069.921180555553</v>
      </c>
      <c r="V2091" s="80" t="s">
        <v>5503</v>
      </c>
      <c r="W2091" s="77"/>
      <c r="X2091" s="77"/>
      <c r="Y2091" s="83" t="s">
        <v>7503</v>
      </c>
      <c r="Z2091" s="77"/>
    </row>
    <row r="2092" spans="1:26" x14ac:dyDescent="0.25">
      <c r="A2092" s="62" t="s">
        <v>1095</v>
      </c>
      <c r="B2092" s="62" t="s">
        <v>1833</v>
      </c>
      <c r="C2092" s="63"/>
      <c r="D2092" s="64"/>
      <c r="E2092" s="65"/>
      <c r="F2092" s="66"/>
      <c r="G2092" s="63"/>
      <c r="H2092" s="67"/>
      <c r="I2092" s="68"/>
      <c r="J2092" s="68"/>
      <c r="K2092" s="34"/>
      <c r="L2092" s="75">
        <v>2092</v>
      </c>
      <c r="M20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92" s="70"/>
      <c r="O2092" s="77" t="s">
        <v>2367</v>
      </c>
      <c r="P2092" s="79">
        <v>44069.921481481484</v>
      </c>
      <c r="Q2092" s="77" t="s">
        <v>3247</v>
      </c>
      <c r="R2092" s="77"/>
      <c r="S2092" s="77"/>
      <c r="T2092" s="77"/>
      <c r="U2092" s="79">
        <v>44069.921481481484</v>
      </c>
      <c r="V2092" s="80" t="s">
        <v>5504</v>
      </c>
      <c r="W2092" s="77"/>
      <c r="X2092" s="77"/>
      <c r="Y2092" s="83" t="s">
        <v>7504</v>
      </c>
      <c r="Z2092" s="77"/>
    </row>
    <row r="2093" spans="1:26" x14ac:dyDescent="0.25">
      <c r="A2093" s="62" t="s">
        <v>1096</v>
      </c>
      <c r="B2093" s="62" t="s">
        <v>1833</v>
      </c>
      <c r="C2093" s="63"/>
      <c r="D2093" s="64"/>
      <c r="E2093" s="65"/>
      <c r="F2093" s="66"/>
      <c r="G2093" s="63"/>
      <c r="H2093" s="67"/>
      <c r="I2093" s="68"/>
      <c r="J2093" s="68"/>
      <c r="K2093" s="34"/>
      <c r="L2093" s="75">
        <v>2093</v>
      </c>
      <c r="M20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93" s="70"/>
      <c r="O2093" s="77" t="s">
        <v>2367</v>
      </c>
      <c r="P2093" s="79">
        <v>44069.921655092592</v>
      </c>
      <c r="Q2093" s="77" t="s">
        <v>3247</v>
      </c>
      <c r="R2093" s="77"/>
      <c r="S2093" s="77"/>
      <c r="T2093" s="77"/>
      <c r="U2093" s="79">
        <v>44069.921655092592</v>
      </c>
      <c r="V2093" s="80" t="s">
        <v>5505</v>
      </c>
      <c r="W2093" s="77"/>
      <c r="X2093" s="77"/>
      <c r="Y2093" s="83" t="s">
        <v>7505</v>
      </c>
      <c r="Z2093" s="77"/>
    </row>
    <row r="2094" spans="1:26" x14ac:dyDescent="0.25">
      <c r="A2094" s="62" t="s">
        <v>1097</v>
      </c>
      <c r="B2094" s="62" t="s">
        <v>1097</v>
      </c>
      <c r="C2094" s="63"/>
      <c r="D2094" s="64"/>
      <c r="E2094" s="65"/>
      <c r="F2094" s="66"/>
      <c r="G2094" s="63"/>
      <c r="H2094" s="67"/>
      <c r="I2094" s="68"/>
      <c r="J2094" s="68"/>
      <c r="K2094" s="34"/>
      <c r="L2094" s="75">
        <v>2094</v>
      </c>
      <c r="M20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94" s="70"/>
      <c r="O2094" s="77" t="s">
        <v>178</v>
      </c>
      <c r="P2094" s="79">
        <v>44069.921655092592</v>
      </c>
      <c r="Q2094" s="77" t="s">
        <v>3281</v>
      </c>
      <c r="R2094" s="80" t="s">
        <v>4166</v>
      </c>
      <c r="S2094" s="77" t="s">
        <v>4267</v>
      </c>
      <c r="T2094" s="77"/>
      <c r="U2094" s="79">
        <v>44069.921655092592</v>
      </c>
      <c r="V2094" s="80" t="s">
        <v>5506</v>
      </c>
      <c r="W2094" s="77"/>
      <c r="X2094" s="77"/>
      <c r="Y2094" s="83" t="s">
        <v>7506</v>
      </c>
      <c r="Z2094" s="77"/>
    </row>
    <row r="2095" spans="1:26" x14ac:dyDescent="0.25">
      <c r="A2095" s="62" t="s">
        <v>1098</v>
      </c>
      <c r="B2095" s="62" t="s">
        <v>1833</v>
      </c>
      <c r="C2095" s="63"/>
      <c r="D2095" s="64"/>
      <c r="E2095" s="65"/>
      <c r="F2095" s="66"/>
      <c r="G2095" s="63"/>
      <c r="H2095" s="67"/>
      <c r="I2095" s="68"/>
      <c r="J2095" s="68"/>
      <c r="K2095" s="34"/>
      <c r="L2095" s="75">
        <v>2095</v>
      </c>
      <c r="M20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95" s="70"/>
      <c r="O2095" s="77" t="s">
        <v>2367</v>
      </c>
      <c r="P2095" s="79">
        <v>44069.922349537039</v>
      </c>
      <c r="Q2095" s="77" t="s">
        <v>3247</v>
      </c>
      <c r="R2095" s="77"/>
      <c r="S2095" s="77"/>
      <c r="T2095" s="77"/>
      <c r="U2095" s="79">
        <v>44069.922349537039</v>
      </c>
      <c r="V2095" s="80" t="s">
        <v>5507</v>
      </c>
      <c r="W2095" s="77"/>
      <c r="X2095" s="77"/>
      <c r="Y2095" s="83" t="s">
        <v>7507</v>
      </c>
      <c r="Z2095" s="77"/>
    </row>
    <row r="2096" spans="1:26" x14ac:dyDescent="0.25">
      <c r="A2096" s="62" t="s">
        <v>1099</v>
      </c>
      <c r="B2096" s="62" t="s">
        <v>1833</v>
      </c>
      <c r="C2096" s="63"/>
      <c r="D2096" s="64"/>
      <c r="E2096" s="65"/>
      <c r="F2096" s="66"/>
      <c r="G2096" s="63"/>
      <c r="H2096" s="67"/>
      <c r="I2096" s="68"/>
      <c r="J2096" s="68"/>
      <c r="K2096" s="34"/>
      <c r="L2096" s="75">
        <v>2096</v>
      </c>
      <c r="M20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96" s="70"/>
      <c r="O2096" s="77" t="s">
        <v>2367</v>
      </c>
      <c r="P2096" s="79">
        <v>44069.922442129631</v>
      </c>
      <c r="Q2096" s="77" t="s">
        <v>3247</v>
      </c>
      <c r="R2096" s="77"/>
      <c r="S2096" s="77"/>
      <c r="T2096" s="77"/>
      <c r="U2096" s="79">
        <v>44069.922442129631</v>
      </c>
      <c r="V2096" s="80" t="s">
        <v>5508</v>
      </c>
      <c r="W2096" s="77"/>
      <c r="X2096" s="77"/>
      <c r="Y2096" s="83" t="s">
        <v>7508</v>
      </c>
      <c r="Z2096" s="77"/>
    </row>
    <row r="2097" spans="1:26" x14ac:dyDescent="0.25">
      <c r="A2097" s="62" t="s">
        <v>1100</v>
      </c>
      <c r="B2097" s="62" t="s">
        <v>1833</v>
      </c>
      <c r="C2097" s="63"/>
      <c r="D2097" s="64"/>
      <c r="E2097" s="65"/>
      <c r="F2097" s="66"/>
      <c r="G2097" s="63"/>
      <c r="H2097" s="67"/>
      <c r="I2097" s="68"/>
      <c r="J2097" s="68"/>
      <c r="K2097" s="34"/>
      <c r="L2097" s="75">
        <v>2097</v>
      </c>
      <c r="M20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97" s="70"/>
      <c r="O2097" s="77" t="s">
        <v>2367</v>
      </c>
      <c r="P2097" s="79">
        <v>44069.922534722224</v>
      </c>
      <c r="Q2097" s="77" t="s">
        <v>3247</v>
      </c>
      <c r="R2097" s="77"/>
      <c r="S2097" s="77"/>
      <c r="T2097" s="77"/>
      <c r="U2097" s="79">
        <v>44069.922534722224</v>
      </c>
      <c r="V2097" s="80" t="s">
        <v>5509</v>
      </c>
      <c r="W2097" s="77"/>
      <c r="X2097" s="77"/>
      <c r="Y2097" s="83" t="s">
        <v>7509</v>
      </c>
      <c r="Z2097" s="77"/>
    </row>
    <row r="2098" spans="1:26" x14ac:dyDescent="0.25">
      <c r="A2098" s="62" t="s">
        <v>1101</v>
      </c>
      <c r="B2098" s="62" t="s">
        <v>1101</v>
      </c>
      <c r="C2098" s="63"/>
      <c r="D2098" s="64"/>
      <c r="E2098" s="65"/>
      <c r="F2098" s="66"/>
      <c r="G2098" s="63"/>
      <c r="H2098" s="67"/>
      <c r="I2098" s="68"/>
      <c r="J2098" s="68"/>
      <c r="K2098" s="34"/>
      <c r="L2098" s="75">
        <v>2098</v>
      </c>
      <c r="M20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98" s="70"/>
      <c r="O2098" s="77" t="s">
        <v>178</v>
      </c>
      <c r="P2098" s="79">
        <v>44069.922534722224</v>
      </c>
      <c r="Q2098" s="77" t="s">
        <v>3282</v>
      </c>
      <c r="R2098" s="80" t="s">
        <v>4167</v>
      </c>
      <c r="S2098" s="77" t="s">
        <v>4267</v>
      </c>
      <c r="T2098" s="77"/>
      <c r="U2098" s="79">
        <v>44069.922534722224</v>
      </c>
      <c r="V2098" s="80" t="s">
        <v>5510</v>
      </c>
      <c r="W2098" s="77"/>
      <c r="X2098" s="77"/>
      <c r="Y2098" s="83" t="s">
        <v>7510</v>
      </c>
      <c r="Z2098" s="77"/>
    </row>
    <row r="2099" spans="1:26" x14ac:dyDescent="0.25">
      <c r="A2099" s="62" t="s">
        <v>1102</v>
      </c>
      <c r="B2099" s="62" t="s">
        <v>1833</v>
      </c>
      <c r="C2099" s="63"/>
      <c r="D2099" s="64"/>
      <c r="E2099" s="65"/>
      <c r="F2099" s="66"/>
      <c r="G2099" s="63"/>
      <c r="H2099" s="67"/>
      <c r="I2099" s="68"/>
      <c r="J2099" s="68"/>
      <c r="K2099" s="34"/>
      <c r="L2099" s="75">
        <v>2099</v>
      </c>
      <c r="M20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099" s="70"/>
      <c r="O2099" s="77" t="s">
        <v>2367</v>
      </c>
      <c r="P2099" s="79">
        <v>44069.922592592593</v>
      </c>
      <c r="Q2099" s="77" t="s">
        <v>3247</v>
      </c>
      <c r="R2099" s="77"/>
      <c r="S2099" s="77"/>
      <c r="T2099" s="77"/>
      <c r="U2099" s="79">
        <v>44069.922592592593</v>
      </c>
      <c r="V2099" s="80" t="s">
        <v>5511</v>
      </c>
      <c r="W2099" s="77"/>
      <c r="X2099" s="77"/>
      <c r="Y2099" s="83" t="s">
        <v>7511</v>
      </c>
      <c r="Z2099" s="77"/>
    </row>
    <row r="2100" spans="1:26" x14ac:dyDescent="0.25">
      <c r="A2100" s="62" t="s">
        <v>1103</v>
      </c>
      <c r="B2100" s="62" t="s">
        <v>1833</v>
      </c>
      <c r="C2100" s="63"/>
      <c r="D2100" s="64"/>
      <c r="E2100" s="65"/>
      <c r="F2100" s="66"/>
      <c r="G2100" s="63"/>
      <c r="H2100" s="67"/>
      <c r="I2100" s="68"/>
      <c r="J2100" s="68"/>
      <c r="K2100" s="34"/>
      <c r="L2100" s="75">
        <v>2100</v>
      </c>
      <c r="M21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00" s="70"/>
      <c r="O2100" s="77" t="s">
        <v>2367</v>
      </c>
      <c r="P2100" s="79">
        <v>44069.922997685186</v>
      </c>
      <c r="Q2100" s="77" t="s">
        <v>3247</v>
      </c>
      <c r="R2100" s="77"/>
      <c r="S2100" s="77"/>
      <c r="T2100" s="77"/>
      <c r="U2100" s="79">
        <v>44069.922997685186</v>
      </c>
      <c r="V2100" s="80" t="s">
        <v>5512</v>
      </c>
      <c r="W2100" s="77"/>
      <c r="X2100" s="77"/>
      <c r="Y2100" s="83" t="s">
        <v>7512</v>
      </c>
      <c r="Z2100" s="77"/>
    </row>
    <row r="2101" spans="1:26" x14ac:dyDescent="0.25">
      <c r="A2101" s="62" t="s">
        <v>1104</v>
      </c>
      <c r="B2101" s="62" t="s">
        <v>1833</v>
      </c>
      <c r="C2101" s="63"/>
      <c r="D2101" s="64"/>
      <c r="E2101" s="65"/>
      <c r="F2101" s="66"/>
      <c r="G2101" s="63"/>
      <c r="H2101" s="67"/>
      <c r="I2101" s="68"/>
      <c r="J2101" s="68"/>
      <c r="K2101" s="34"/>
      <c r="L2101" s="75">
        <v>2101</v>
      </c>
      <c r="M21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01" s="70"/>
      <c r="O2101" s="77" t="s">
        <v>2367</v>
      </c>
      <c r="P2101" s="79">
        <v>44069.923067129632</v>
      </c>
      <c r="Q2101" s="77" t="s">
        <v>3247</v>
      </c>
      <c r="R2101" s="77"/>
      <c r="S2101" s="77"/>
      <c r="T2101" s="77"/>
      <c r="U2101" s="79">
        <v>44069.923067129632</v>
      </c>
      <c r="V2101" s="80" t="s">
        <v>5513</v>
      </c>
      <c r="W2101" s="77"/>
      <c r="X2101" s="77"/>
      <c r="Y2101" s="83" t="s">
        <v>7513</v>
      </c>
      <c r="Z2101" s="77"/>
    </row>
    <row r="2102" spans="1:26" x14ac:dyDescent="0.25">
      <c r="A2102" s="62" t="s">
        <v>1105</v>
      </c>
      <c r="B2102" s="62" t="s">
        <v>1833</v>
      </c>
      <c r="C2102" s="63"/>
      <c r="D2102" s="64"/>
      <c r="E2102" s="65"/>
      <c r="F2102" s="66"/>
      <c r="G2102" s="63"/>
      <c r="H2102" s="67"/>
      <c r="I2102" s="68"/>
      <c r="J2102" s="68"/>
      <c r="K2102" s="34"/>
      <c r="L2102" s="75">
        <v>2102</v>
      </c>
      <c r="M21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02" s="70"/>
      <c r="O2102" s="77" t="s">
        <v>2367</v>
      </c>
      <c r="P2102" s="79">
        <v>44069.923136574071</v>
      </c>
      <c r="Q2102" s="77" t="s">
        <v>3247</v>
      </c>
      <c r="R2102" s="77"/>
      <c r="S2102" s="77"/>
      <c r="T2102" s="77"/>
      <c r="U2102" s="79">
        <v>44069.923136574071</v>
      </c>
      <c r="V2102" s="80" t="s">
        <v>5514</v>
      </c>
      <c r="W2102" s="77"/>
      <c r="X2102" s="77"/>
      <c r="Y2102" s="83" t="s">
        <v>7514</v>
      </c>
      <c r="Z2102" s="77"/>
    </row>
    <row r="2103" spans="1:26" x14ac:dyDescent="0.25">
      <c r="A2103" s="62" t="s">
        <v>1106</v>
      </c>
      <c r="B2103" s="62" t="s">
        <v>1833</v>
      </c>
      <c r="C2103" s="63"/>
      <c r="D2103" s="64"/>
      <c r="E2103" s="65"/>
      <c r="F2103" s="66"/>
      <c r="G2103" s="63"/>
      <c r="H2103" s="67"/>
      <c r="I2103" s="68"/>
      <c r="J2103" s="68"/>
      <c r="K2103" s="34"/>
      <c r="L2103" s="75">
        <v>2103</v>
      </c>
      <c r="M21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03" s="70"/>
      <c r="O2103" s="77" t="s">
        <v>2367</v>
      </c>
      <c r="P2103" s="79">
        <v>44069.923182870371</v>
      </c>
      <c r="Q2103" s="77" t="s">
        <v>3247</v>
      </c>
      <c r="R2103" s="77"/>
      <c r="S2103" s="77"/>
      <c r="T2103" s="77"/>
      <c r="U2103" s="79">
        <v>44069.923182870371</v>
      </c>
      <c r="V2103" s="80" t="s">
        <v>5515</v>
      </c>
      <c r="W2103" s="77"/>
      <c r="X2103" s="77"/>
      <c r="Y2103" s="83" t="s">
        <v>7515</v>
      </c>
      <c r="Z2103" s="77"/>
    </row>
    <row r="2104" spans="1:26" x14ac:dyDescent="0.25">
      <c r="A2104" s="62" t="s">
        <v>1107</v>
      </c>
      <c r="B2104" s="62" t="s">
        <v>2323</v>
      </c>
      <c r="C2104" s="63"/>
      <c r="D2104" s="64"/>
      <c r="E2104" s="65"/>
      <c r="F2104" s="66"/>
      <c r="G2104" s="63"/>
      <c r="H2104" s="67"/>
      <c r="I2104" s="68"/>
      <c r="J2104" s="68"/>
      <c r="K2104" s="34"/>
      <c r="L2104" s="75">
        <v>2104</v>
      </c>
      <c r="M21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04" s="70"/>
      <c r="O2104" s="77" t="s">
        <v>2367</v>
      </c>
      <c r="P2104" s="79">
        <v>44069.923263888886</v>
      </c>
      <c r="Q2104" s="77" t="s">
        <v>3283</v>
      </c>
      <c r="R2104" s="80" t="s">
        <v>4168</v>
      </c>
      <c r="S2104" s="77" t="s">
        <v>4267</v>
      </c>
      <c r="T2104" s="77"/>
      <c r="U2104" s="79">
        <v>44069.923263888886</v>
      </c>
      <c r="V2104" s="80" t="s">
        <v>5516</v>
      </c>
      <c r="W2104" s="77"/>
      <c r="X2104" s="77"/>
      <c r="Y2104" s="83" t="s">
        <v>7516</v>
      </c>
      <c r="Z2104" s="83" t="s">
        <v>8677</v>
      </c>
    </row>
    <row r="2105" spans="1:26" x14ac:dyDescent="0.25">
      <c r="A2105" s="62" t="s">
        <v>1107</v>
      </c>
      <c r="B2105" s="62" t="s">
        <v>2324</v>
      </c>
      <c r="C2105" s="63"/>
      <c r="D2105" s="64"/>
      <c r="E2105" s="65"/>
      <c r="F2105" s="66"/>
      <c r="G2105" s="63"/>
      <c r="H2105" s="67"/>
      <c r="I2105" s="68"/>
      <c r="J2105" s="68"/>
      <c r="K2105" s="34"/>
      <c r="L2105" s="75">
        <v>2105</v>
      </c>
      <c r="M21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05" s="70"/>
      <c r="O2105" s="77" t="s">
        <v>2366</v>
      </c>
      <c r="P2105" s="79">
        <v>44069.923263888886</v>
      </c>
      <c r="Q2105" s="77" t="s">
        <v>3283</v>
      </c>
      <c r="R2105" s="80" t="s">
        <v>4168</v>
      </c>
      <c r="S2105" s="77" t="s">
        <v>4267</v>
      </c>
      <c r="T2105" s="77"/>
      <c r="U2105" s="79">
        <v>44069.923263888886</v>
      </c>
      <c r="V2105" s="80" t="s">
        <v>5516</v>
      </c>
      <c r="W2105" s="77"/>
      <c r="X2105" s="77"/>
      <c r="Y2105" s="83" t="s">
        <v>7516</v>
      </c>
      <c r="Z2105" s="83" t="s">
        <v>8677</v>
      </c>
    </row>
    <row r="2106" spans="1:26" x14ac:dyDescent="0.25">
      <c r="A2106" s="62" t="s">
        <v>1107</v>
      </c>
      <c r="B2106" s="62" t="s">
        <v>2310</v>
      </c>
      <c r="C2106" s="63"/>
      <c r="D2106" s="64"/>
      <c r="E2106" s="65"/>
      <c r="F2106" s="66"/>
      <c r="G2106" s="63"/>
      <c r="H2106" s="67"/>
      <c r="I2106" s="68"/>
      <c r="J2106" s="68"/>
      <c r="K2106" s="34"/>
      <c r="L2106" s="75">
        <v>2106</v>
      </c>
      <c r="M21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06" s="70"/>
      <c r="O2106" s="77" t="s">
        <v>2367</v>
      </c>
      <c r="P2106" s="79">
        <v>44069.923263888886</v>
      </c>
      <c r="Q2106" s="77" t="s">
        <v>3283</v>
      </c>
      <c r="R2106" s="80" t="s">
        <v>4168</v>
      </c>
      <c r="S2106" s="77" t="s">
        <v>4267</v>
      </c>
      <c r="T2106" s="77"/>
      <c r="U2106" s="79">
        <v>44069.923263888886</v>
      </c>
      <c r="V2106" s="80" t="s">
        <v>5516</v>
      </c>
      <c r="W2106" s="77"/>
      <c r="X2106" s="77"/>
      <c r="Y2106" s="83" t="s">
        <v>7516</v>
      </c>
      <c r="Z2106" s="83" t="s">
        <v>8677</v>
      </c>
    </row>
    <row r="2107" spans="1:26" x14ac:dyDescent="0.25">
      <c r="A2107" s="62" t="s">
        <v>1108</v>
      </c>
      <c r="B2107" s="62" t="s">
        <v>1833</v>
      </c>
      <c r="C2107" s="63"/>
      <c r="D2107" s="64"/>
      <c r="E2107" s="65"/>
      <c r="F2107" s="66"/>
      <c r="G2107" s="63"/>
      <c r="H2107" s="67"/>
      <c r="I2107" s="68"/>
      <c r="J2107" s="68"/>
      <c r="K2107" s="34"/>
      <c r="L2107" s="75">
        <v>2107</v>
      </c>
      <c r="M21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07" s="70"/>
      <c r="O2107" s="77" t="s">
        <v>2367</v>
      </c>
      <c r="P2107" s="79">
        <v>44069.923368055555</v>
      </c>
      <c r="Q2107" s="77" t="s">
        <v>3247</v>
      </c>
      <c r="R2107" s="77"/>
      <c r="S2107" s="77"/>
      <c r="T2107" s="77"/>
      <c r="U2107" s="79">
        <v>44069.923368055555</v>
      </c>
      <c r="V2107" s="80" t="s">
        <v>5517</v>
      </c>
      <c r="W2107" s="77"/>
      <c r="X2107" s="77"/>
      <c r="Y2107" s="83" t="s">
        <v>7517</v>
      </c>
      <c r="Z2107" s="77"/>
    </row>
    <row r="2108" spans="1:26" x14ac:dyDescent="0.25">
      <c r="A2108" s="62" t="s">
        <v>1109</v>
      </c>
      <c r="B2108" s="62" t="s">
        <v>1833</v>
      </c>
      <c r="C2108" s="63"/>
      <c r="D2108" s="64"/>
      <c r="E2108" s="65"/>
      <c r="F2108" s="66"/>
      <c r="G2108" s="63"/>
      <c r="H2108" s="67"/>
      <c r="I2108" s="68"/>
      <c r="J2108" s="68"/>
      <c r="K2108" s="34"/>
      <c r="L2108" s="75">
        <v>2108</v>
      </c>
      <c r="M21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08" s="70"/>
      <c r="O2108" s="77" t="s">
        <v>2367</v>
      </c>
      <c r="P2108" s="79">
        <v>44069.923460648148</v>
      </c>
      <c r="Q2108" s="77" t="s">
        <v>3247</v>
      </c>
      <c r="R2108" s="77"/>
      <c r="S2108" s="77"/>
      <c r="T2108" s="77"/>
      <c r="U2108" s="79">
        <v>44069.923460648148</v>
      </c>
      <c r="V2108" s="80" t="s">
        <v>5518</v>
      </c>
      <c r="W2108" s="77"/>
      <c r="X2108" s="77"/>
      <c r="Y2108" s="83" t="s">
        <v>7518</v>
      </c>
      <c r="Z2108" s="77"/>
    </row>
    <row r="2109" spans="1:26" x14ac:dyDescent="0.25">
      <c r="A2109" s="62" t="s">
        <v>1110</v>
      </c>
      <c r="B2109" s="62" t="s">
        <v>1833</v>
      </c>
      <c r="C2109" s="63"/>
      <c r="D2109" s="64"/>
      <c r="E2109" s="65"/>
      <c r="F2109" s="66"/>
      <c r="G2109" s="63"/>
      <c r="H2109" s="67"/>
      <c r="I2109" s="68"/>
      <c r="J2109" s="68"/>
      <c r="K2109" s="34"/>
      <c r="L2109" s="75">
        <v>2109</v>
      </c>
      <c r="M21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09" s="70"/>
      <c r="O2109" s="77" t="s">
        <v>2367</v>
      </c>
      <c r="P2109" s="79">
        <v>44069.923483796294</v>
      </c>
      <c r="Q2109" s="77" t="s">
        <v>3247</v>
      </c>
      <c r="R2109" s="77"/>
      <c r="S2109" s="77"/>
      <c r="T2109" s="77"/>
      <c r="U2109" s="79">
        <v>44069.923483796294</v>
      </c>
      <c r="V2109" s="80" t="s">
        <v>5519</v>
      </c>
      <c r="W2109" s="77"/>
      <c r="X2109" s="77"/>
      <c r="Y2109" s="83" t="s">
        <v>7519</v>
      </c>
      <c r="Z2109" s="77"/>
    </row>
    <row r="2110" spans="1:26" x14ac:dyDescent="0.25">
      <c r="A2110" s="62" t="s">
        <v>1111</v>
      </c>
      <c r="B2110" s="62" t="s">
        <v>1833</v>
      </c>
      <c r="C2110" s="63"/>
      <c r="D2110" s="64"/>
      <c r="E2110" s="65"/>
      <c r="F2110" s="66"/>
      <c r="G2110" s="63"/>
      <c r="H2110" s="67"/>
      <c r="I2110" s="68"/>
      <c r="J2110" s="68"/>
      <c r="K2110" s="34"/>
      <c r="L2110" s="75">
        <v>2110</v>
      </c>
      <c r="M21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10" s="70"/>
      <c r="O2110" s="77" t="s">
        <v>2367</v>
      </c>
      <c r="P2110" s="79">
        <v>44069.92355324074</v>
      </c>
      <c r="Q2110" s="77" t="s">
        <v>3247</v>
      </c>
      <c r="R2110" s="77"/>
      <c r="S2110" s="77"/>
      <c r="T2110" s="77"/>
      <c r="U2110" s="79">
        <v>44069.92355324074</v>
      </c>
      <c r="V2110" s="80" t="s">
        <v>5520</v>
      </c>
      <c r="W2110" s="77"/>
      <c r="X2110" s="77"/>
      <c r="Y2110" s="83" t="s">
        <v>7520</v>
      </c>
      <c r="Z2110" s="77"/>
    </row>
    <row r="2111" spans="1:26" x14ac:dyDescent="0.25">
      <c r="A2111" s="62" t="s">
        <v>1112</v>
      </c>
      <c r="B2111" s="62" t="s">
        <v>1112</v>
      </c>
      <c r="C2111" s="63"/>
      <c r="D2111" s="64"/>
      <c r="E2111" s="65"/>
      <c r="F2111" s="66"/>
      <c r="G2111" s="63"/>
      <c r="H2111" s="67"/>
      <c r="I2111" s="68"/>
      <c r="J2111" s="68"/>
      <c r="K2111" s="34"/>
      <c r="L2111" s="75">
        <v>2111</v>
      </c>
      <c r="M21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11" s="70"/>
      <c r="O2111" s="77" t="s">
        <v>178</v>
      </c>
      <c r="P2111" s="79">
        <v>44069.913402777776</v>
      </c>
      <c r="Q2111" s="77" t="s">
        <v>3284</v>
      </c>
      <c r="R2111" s="80" t="s">
        <v>4169</v>
      </c>
      <c r="S2111" s="77" t="s">
        <v>4267</v>
      </c>
      <c r="T2111" s="77"/>
      <c r="U2111" s="79">
        <v>44069.913402777776</v>
      </c>
      <c r="V2111" s="80" t="s">
        <v>5521</v>
      </c>
      <c r="W2111" s="77"/>
      <c r="X2111" s="77"/>
      <c r="Y2111" s="83" t="s">
        <v>7521</v>
      </c>
      <c r="Z2111" s="77"/>
    </row>
    <row r="2112" spans="1:26" x14ac:dyDescent="0.25">
      <c r="A2112" s="62" t="s">
        <v>1113</v>
      </c>
      <c r="B2112" s="62" t="s">
        <v>1112</v>
      </c>
      <c r="C2112" s="63"/>
      <c r="D2112" s="64"/>
      <c r="E2112" s="65"/>
      <c r="F2112" s="66"/>
      <c r="G2112" s="63"/>
      <c r="H2112" s="67"/>
      <c r="I2112" s="68"/>
      <c r="J2112" s="68"/>
      <c r="K2112" s="34"/>
      <c r="L2112" s="75">
        <v>2112</v>
      </c>
      <c r="M21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12" s="70"/>
      <c r="O2112" s="77" t="s">
        <v>2367</v>
      </c>
      <c r="P2112" s="79">
        <v>44069.92359953704</v>
      </c>
      <c r="Q2112" s="77" t="s">
        <v>3276</v>
      </c>
      <c r="R2112" s="77"/>
      <c r="S2112" s="77"/>
      <c r="T2112" s="77"/>
      <c r="U2112" s="79">
        <v>44069.92359953704</v>
      </c>
      <c r="V2112" s="80" t="s">
        <v>5522</v>
      </c>
      <c r="W2112" s="77"/>
      <c r="X2112" s="77"/>
      <c r="Y2112" s="83" t="s">
        <v>7522</v>
      </c>
      <c r="Z2112" s="77"/>
    </row>
    <row r="2113" spans="1:26" x14ac:dyDescent="0.25">
      <c r="A2113" s="62" t="s">
        <v>1114</v>
      </c>
      <c r="B2113" s="62" t="s">
        <v>1833</v>
      </c>
      <c r="C2113" s="63"/>
      <c r="D2113" s="64"/>
      <c r="E2113" s="65"/>
      <c r="F2113" s="66"/>
      <c r="G2113" s="63"/>
      <c r="H2113" s="67"/>
      <c r="I2113" s="68"/>
      <c r="J2113" s="68"/>
      <c r="K2113" s="34"/>
      <c r="L2113" s="75">
        <v>2113</v>
      </c>
      <c r="M21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13" s="70"/>
      <c r="O2113" s="77" t="s">
        <v>2367</v>
      </c>
      <c r="P2113" s="79">
        <v>44069.923622685186</v>
      </c>
      <c r="Q2113" s="77" t="s">
        <v>3247</v>
      </c>
      <c r="R2113" s="77"/>
      <c r="S2113" s="77"/>
      <c r="T2113" s="77"/>
      <c r="U2113" s="79">
        <v>44069.923622685186</v>
      </c>
      <c r="V2113" s="80" t="s">
        <v>5523</v>
      </c>
      <c r="W2113" s="77"/>
      <c r="X2113" s="77"/>
      <c r="Y2113" s="83" t="s">
        <v>7523</v>
      </c>
      <c r="Z2113" s="77"/>
    </row>
    <row r="2114" spans="1:26" x14ac:dyDescent="0.25">
      <c r="A2114" s="62" t="s">
        <v>1115</v>
      </c>
      <c r="B2114" s="62" t="s">
        <v>2325</v>
      </c>
      <c r="C2114" s="63"/>
      <c r="D2114" s="64"/>
      <c r="E2114" s="65"/>
      <c r="F2114" s="66"/>
      <c r="G2114" s="63"/>
      <c r="H2114" s="67"/>
      <c r="I2114" s="68"/>
      <c r="J2114" s="68"/>
      <c r="K2114" s="34"/>
      <c r="L2114" s="75">
        <v>2114</v>
      </c>
      <c r="M21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14" s="70"/>
      <c r="O2114" s="77" t="s">
        <v>2366</v>
      </c>
      <c r="P2114" s="79">
        <v>44069.925208333334</v>
      </c>
      <c r="Q2114" s="77" t="s">
        <v>3285</v>
      </c>
      <c r="R2114" s="80" t="s">
        <v>4170</v>
      </c>
      <c r="S2114" s="77" t="s">
        <v>4267</v>
      </c>
      <c r="T2114" s="77"/>
      <c r="U2114" s="79">
        <v>44069.925208333334</v>
      </c>
      <c r="V2114" s="80" t="s">
        <v>5524</v>
      </c>
      <c r="W2114" s="77"/>
      <c r="X2114" s="77"/>
      <c r="Y2114" s="83" t="s">
        <v>7524</v>
      </c>
      <c r="Z2114" s="83" t="s">
        <v>8678</v>
      </c>
    </row>
    <row r="2115" spans="1:26" x14ac:dyDescent="0.25">
      <c r="A2115" s="62" t="s">
        <v>1116</v>
      </c>
      <c r="B2115" s="62" t="s">
        <v>1833</v>
      </c>
      <c r="C2115" s="63"/>
      <c r="D2115" s="64"/>
      <c r="E2115" s="65"/>
      <c r="F2115" s="66"/>
      <c r="G2115" s="63"/>
      <c r="H2115" s="67"/>
      <c r="I2115" s="68"/>
      <c r="J2115" s="68"/>
      <c r="K2115" s="34"/>
      <c r="L2115" s="75">
        <v>2115</v>
      </c>
      <c r="M21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15" s="70"/>
      <c r="O2115" s="77" t="s">
        <v>2367</v>
      </c>
      <c r="P2115" s="79">
        <v>44069.92523148148</v>
      </c>
      <c r="Q2115" s="77" t="s">
        <v>3247</v>
      </c>
      <c r="R2115" s="77"/>
      <c r="S2115" s="77"/>
      <c r="T2115" s="77"/>
      <c r="U2115" s="79">
        <v>44069.92523148148</v>
      </c>
      <c r="V2115" s="80" t="s">
        <v>5525</v>
      </c>
      <c r="W2115" s="77"/>
      <c r="X2115" s="77"/>
      <c r="Y2115" s="83" t="s">
        <v>7525</v>
      </c>
      <c r="Z2115" s="77"/>
    </row>
    <row r="2116" spans="1:26" x14ac:dyDescent="0.25">
      <c r="A2116" s="62" t="s">
        <v>1117</v>
      </c>
      <c r="B2116" s="62" t="s">
        <v>1833</v>
      </c>
      <c r="C2116" s="63"/>
      <c r="D2116" s="64"/>
      <c r="E2116" s="65"/>
      <c r="F2116" s="66"/>
      <c r="G2116" s="63"/>
      <c r="H2116" s="67"/>
      <c r="I2116" s="68"/>
      <c r="J2116" s="68"/>
      <c r="K2116" s="34"/>
      <c r="L2116" s="75">
        <v>2116</v>
      </c>
      <c r="M21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16" s="70"/>
      <c r="O2116" s="77" t="s">
        <v>2367</v>
      </c>
      <c r="P2116" s="79">
        <v>44069.925879629627</v>
      </c>
      <c r="Q2116" s="77" t="s">
        <v>3247</v>
      </c>
      <c r="R2116" s="77"/>
      <c r="S2116" s="77"/>
      <c r="T2116" s="77"/>
      <c r="U2116" s="79">
        <v>44069.925879629627</v>
      </c>
      <c r="V2116" s="80" t="s">
        <v>5526</v>
      </c>
      <c r="W2116" s="77"/>
      <c r="X2116" s="77"/>
      <c r="Y2116" s="83" t="s">
        <v>7526</v>
      </c>
      <c r="Z2116" s="77"/>
    </row>
    <row r="2117" spans="1:26" x14ac:dyDescent="0.25">
      <c r="A2117" s="62" t="s">
        <v>1118</v>
      </c>
      <c r="B2117" s="62" t="s">
        <v>1833</v>
      </c>
      <c r="C2117" s="63"/>
      <c r="D2117" s="64"/>
      <c r="E2117" s="65"/>
      <c r="F2117" s="66"/>
      <c r="G2117" s="63"/>
      <c r="H2117" s="67"/>
      <c r="I2117" s="68"/>
      <c r="J2117" s="68"/>
      <c r="K2117" s="34"/>
      <c r="L2117" s="75">
        <v>2117</v>
      </c>
      <c r="M21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17" s="70"/>
      <c r="O2117" s="77" t="s">
        <v>2367</v>
      </c>
      <c r="P2117" s="79">
        <v>44069.925879629627</v>
      </c>
      <c r="Q2117" s="77" t="s">
        <v>3247</v>
      </c>
      <c r="R2117" s="77"/>
      <c r="S2117" s="77"/>
      <c r="T2117" s="77"/>
      <c r="U2117" s="79">
        <v>44069.925879629627</v>
      </c>
      <c r="V2117" s="80" t="s">
        <v>5527</v>
      </c>
      <c r="W2117" s="77"/>
      <c r="X2117" s="77"/>
      <c r="Y2117" s="83" t="s">
        <v>7527</v>
      </c>
      <c r="Z2117" s="77"/>
    </row>
    <row r="2118" spans="1:26" x14ac:dyDescent="0.25">
      <c r="A2118" s="62" t="s">
        <v>1119</v>
      </c>
      <c r="B2118" s="62" t="s">
        <v>1833</v>
      </c>
      <c r="C2118" s="63"/>
      <c r="D2118" s="64"/>
      <c r="E2118" s="65"/>
      <c r="F2118" s="66"/>
      <c r="G2118" s="63"/>
      <c r="H2118" s="67"/>
      <c r="I2118" s="68"/>
      <c r="J2118" s="68"/>
      <c r="K2118" s="34"/>
      <c r="L2118" s="75">
        <v>2118</v>
      </c>
      <c r="M21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18" s="70"/>
      <c r="O2118" s="77" t="s">
        <v>2367</v>
      </c>
      <c r="P2118" s="79">
        <v>44069.926087962966</v>
      </c>
      <c r="Q2118" s="77" t="s">
        <v>3247</v>
      </c>
      <c r="R2118" s="77"/>
      <c r="S2118" s="77"/>
      <c r="T2118" s="77"/>
      <c r="U2118" s="79">
        <v>44069.926087962966</v>
      </c>
      <c r="V2118" s="80" t="s">
        <v>5528</v>
      </c>
      <c r="W2118" s="77"/>
      <c r="X2118" s="77"/>
      <c r="Y2118" s="83" t="s">
        <v>7528</v>
      </c>
      <c r="Z2118" s="77"/>
    </row>
    <row r="2119" spans="1:26" x14ac:dyDescent="0.25">
      <c r="A2119" s="62" t="s">
        <v>1120</v>
      </c>
      <c r="B2119" s="62" t="s">
        <v>1833</v>
      </c>
      <c r="C2119" s="63"/>
      <c r="D2119" s="64"/>
      <c r="E2119" s="65"/>
      <c r="F2119" s="66"/>
      <c r="G2119" s="63"/>
      <c r="H2119" s="67"/>
      <c r="I2119" s="68"/>
      <c r="J2119" s="68"/>
      <c r="K2119" s="34"/>
      <c r="L2119" s="75">
        <v>2119</v>
      </c>
      <c r="M21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19" s="70"/>
      <c r="O2119" s="77" t="s">
        <v>2367</v>
      </c>
      <c r="P2119" s="79">
        <v>44069.926226851851</v>
      </c>
      <c r="Q2119" s="77" t="s">
        <v>3247</v>
      </c>
      <c r="R2119" s="77"/>
      <c r="S2119" s="77"/>
      <c r="T2119" s="77"/>
      <c r="U2119" s="79">
        <v>44069.926226851851</v>
      </c>
      <c r="V2119" s="80" t="s">
        <v>5529</v>
      </c>
      <c r="W2119" s="77"/>
      <c r="X2119" s="77"/>
      <c r="Y2119" s="83" t="s">
        <v>7529</v>
      </c>
      <c r="Z2119" s="77"/>
    </row>
    <row r="2120" spans="1:26" x14ac:dyDescent="0.25">
      <c r="A2120" s="62" t="s">
        <v>1121</v>
      </c>
      <c r="B2120" s="62" t="s">
        <v>2326</v>
      </c>
      <c r="C2120" s="63"/>
      <c r="D2120" s="64"/>
      <c r="E2120" s="65"/>
      <c r="F2120" s="66"/>
      <c r="G2120" s="63"/>
      <c r="H2120" s="67"/>
      <c r="I2120" s="68"/>
      <c r="J2120" s="68"/>
      <c r="K2120" s="34"/>
      <c r="L2120" s="75">
        <v>2120</v>
      </c>
      <c r="M21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20" s="70"/>
      <c r="O2120" s="77" t="s">
        <v>2366</v>
      </c>
      <c r="P2120" s="79">
        <v>44069.926400462966</v>
      </c>
      <c r="Q2120" s="77" t="s">
        <v>3286</v>
      </c>
      <c r="R2120" s="80" t="s">
        <v>4171</v>
      </c>
      <c r="S2120" s="77" t="s">
        <v>4267</v>
      </c>
      <c r="T2120" s="77"/>
      <c r="U2120" s="79">
        <v>44069.926400462966</v>
      </c>
      <c r="V2120" s="80" t="s">
        <v>5530</v>
      </c>
      <c r="W2120" s="77"/>
      <c r="X2120" s="77"/>
      <c r="Y2120" s="83" t="s">
        <v>7530</v>
      </c>
      <c r="Z2120" s="83" t="s">
        <v>8679</v>
      </c>
    </row>
    <row r="2121" spans="1:26" x14ac:dyDescent="0.25">
      <c r="A2121" s="62" t="s">
        <v>1121</v>
      </c>
      <c r="B2121" s="62" t="s">
        <v>1121</v>
      </c>
      <c r="C2121" s="63"/>
      <c r="D2121" s="64"/>
      <c r="E2121" s="65"/>
      <c r="F2121" s="66"/>
      <c r="G2121" s="63"/>
      <c r="H2121" s="67"/>
      <c r="I2121" s="68"/>
      <c r="J2121" s="68"/>
      <c r="K2121" s="34"/>
      <c r="L2121" s="75">
        <v>2121</v>
      </c>
      <c r="M21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21" s="70"/>
      <c r="O2121" s="77" t="s">
        <v>178</v>
      </c>
      <c r="P2121" s="79">
        <v>44069.868472222224</v>
      </c>
      <c r="Q2121" s="77" t="s">
        <v>3287</v>
      </c>
      <c r="R2121" s="80" t="s">
        <v>4172</v>
      </c>
      <c r="S2121" s="77" t="s">
        <v>4267</v>
      </c>
      <c r="T2121" s="77"/>
      <c r="U2121" s="79">
        <v>44069.868472222224</v>
      </c>
      <c r="V2121" s="80" t="s">
        <v>5531</v>
      </c>
      <c r="W2121" s="77"/>
      <c r="X2121" s="77"/>
      <c r="Y2121" s="83" t="s">
        <v>7531</v>
      </c>
      <c r="Z2121" s="77"/>
    </row>
    <row r="2122" spans="1:26" x14ac:dyDescent="0.25">
      <c r="A2122" s="62" t="s">
        <v>1121</v>
      </c>
      <c r="B2122" s="62" t="s">
        <v>1121</v>
      </c>
      <c r="C2122" s="63"/>
      <c r="D2122" s="64"/>
      <c r="E2122" s="65"/>
      <c r="F2122" s="66"/>
      <c r="G2122" s="63"/>
      <c r="H2122" s="67"/>
      <c r="I2122" s="68"/>
      <c r="J2122" s="68"/>
      <c r="K2122" s="34"/>
      <c r="L2122" s="75">
        <v>2122</v>
      </c>
      <c r="M21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22" s="70"/>
      <c r="O2122" s="77" t="s">
        <v>178</v>
      </c>
      <c r="P2122" s="79">
        <v>44069.868680555555</v>
      </c>
      <c r="Q2122" s="77" t="s">
        <v>3288</v>
      </c>
      <c r="R2122" s="80" t="s">
        <v>4173</v>
      </c>
      <c r="S2122" s="77" t="s">
        <v>4267</v>
      </c>
      <c r="T2122" s="77"/>
      <c r="U2122" s="79">
        <v>44069.868680555555</v>
      </c>
      <c r="V2122" s="80" t="s">
        <v>5532</v>
      </c>
      <c r="W2122" s="77"/>
      <c r="X2122" s="77"/>
      <c r="Y2122" s="83" t="s">
        <v>7532</v>
      </c>
      <c r="Z2122" s="83" t="s">
        <v>7531</v>
      </c>
    </row>
    <row r="2123" spans="1:26" x14ac:dyDescent="0.25">
      <c r="A2123" s="62" t="s">
        <v>1122</v>
      </c>
      <c r="B2123" s="62" t="s">
        <v>1833</v>
      </c>
      <c r="C2123" s="63"/>
      <c r="D2123" s="64"/>
      <c r="E2123" s="65"/>
      <c r="F2123" s="66"/>
      <c r="G2123" s="63"/>
      <c r="H2123" s="67"/>
      <c r="I2123" s="68"/>
      <c r="J2123" s="68"/>
      <c r="K2123" s="34"/>
      <c r="L2123" s="75">
        <v>2123</v>
      </c>
      <c r="M21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23" s="70"/>
      <c r="O2123" s="77" t="s">
        <v>2367</v>
      </c>
      <c r="P2123" s="79">
        <v>44069.926874999997</v>
      </c>
      <c r="Q2123" s="77" t="s">
        <v>3247</v>
      </c>
      <c r="R2123" s="77"/>
      <c r="S2123" s="77"/>
      <c r="T2123" s="77"/>
      <c r="U2123" s="79">
        <v>44069.926874999997</v>
      </c>
      <c r="V2123" s="80" t="s">
        <v>5533</v>
      </c>
      <c r="W2123" s="77"/>
      <c r="X2123" s="77"/>
      <c r="Y2123" s="83" t="s">
        <v>7533</v>
      </c>
      <c r="Z2123" s="77"/>
    </row>
    <row r="2124" spans="1:26" x14ac:dyDescent="0.25">
      <c r="A2124" s="62" t="s">
        <v>1123</v>
      </c>
      <c r="B2124" s="62" t="s">
        <v>1833</v>
      </c>
      <c r="C2124" s="63"/>
      <c r="D2124" s="64"/>
      <c r="E2124" s="65"/>
      <c r="F2124" s="66"/>
      <c r="G2124" s="63"/>
      <c r="H2124" s="67"/>
      <c r="I2124" s="68"/>
      <c r="J2124" s="68"/>
      <c r="K2124" s="34"/>
      <c r="L2124" s="75">
        <v>2124</v>
      </c>
      <c r="M21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24" s="70"/>
      <c r="O2124" s="77" t="s">
        <v>2367</v>
      </c>
      <c r="P2124" s="79">
        <v>44069.926886574074</v>
      </c>
      <c r="Q2124" s="77" t="s">
        <v>3247</v>
      </c>
      <c r="R2124" s="77"/>
      <c r="S2124" s="77"/>
      <c r="T2124" s="77"/>
      <c r="U2124" s="79">
        <v>44069.926886574074</v>
      </c>
      <c r="V2124" s="80" t="s">
        <v>5534</v>
      </c>
      <c r="W2124" s="77"/>
      <c r="X2124" s="77"/>
      <c r="Y2124" s="83" t="s">
        <v>7534</v>
      </c>
      <c r="Z2124" s="77"/>
    </row>
    <row r="2125" spans="1:26" x14ac:dyDescent="0.25">
      <c r="A2125" s="62" t="s">
        <v>1124</v>
      </c>
      <c r="B2125" s="62" t="s">
        <v>1833</v>
      </c>
      <c r="C2125" s="63"/>
      <c r="D2125" s="64"/>
      <c r="E2125" s="65"/>
      <c r="F2125" s="66"/>
      <c r="G2125" s="63"/>
      <c r="H2125" s="67"/>
      <c r="I2125" s="68"/>
      <c r="J2125" s="68"/>
      <c r="K2125" s="34"/>
      <c r="L2125" s="75">
        <v>2125</v>
      </c>
      <c r="M21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25" s="70"/>
      <c r="O2125" s="77" t="s">
        <v>2367</v>
      </c>
      <c r="P2125" s="79">
        <v>44069.927349537036</v>
      </c>
      <c r="Q2125" s="77" t="s">
        <v>3247</v>
      </c>
      <c r="R2125" s="77"/>
      <c r="S2125" s="77"/>
      <c r="T2125" s="77"/>
      <c r="U2125" s="79">
        <v>44069.927349537036</v>
      </c>
      <c r="V2125" s="80" t="s">
        <v>5535</v>
      </c>
      <c r="W2125" s="77"/>
      <c r="X2125" s="77"/>
      <c r="Y2125" s="83" t="s">
        <v>7535</v>
      </c>
      <c r="Z2125" s="77"/>
    </row>
    <row r="2126" spans="1:26" x14ac:dyDescent="0.25">
      <c r="A2126" s="62" t="s">
        <v>1125</v>
      </c>
      <c r="B2126" s="62" t="s">
        <v>1833</v>
      </c>
      <c r="C2126" s="63"/>
      <c r="D2126" s="64"/>
      <c r="E2126" s="65"/>
      <c r="F2126" s="66"/>
      <c r="G2126" s="63"/>
      <c r="H2126" s="67"/>
      <c r="I2126" s="68"/>
      <c r="J2126" s="68"/>
      <c r="K2126" s="34"/>
      <c r="L2126" s="75">
        <v>2126</v>
      </c>
      <c r="M21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26" s="70"/>
      <c r="O2126" s="77" t="s">
        <v>2367</v>
      </c>
      <c r="P2126" s="79">
        <v>44069.927407407406</v>
      </c>
      <c r="Q2126" s="77" t="s">
        <v>3247</v>
      </c>
      <c r="R2126" s="77"/>
      <c r="S2126" s="77"/>
      <c r="T2126" s="77"/>
      <c r="U2126" s="79">
        <v>44069.927407407406</v>
      </c>
      <c r="V2126" s="80" t="s">
        <v>5536</v>
      </c>
      <c r="W2126" s="77"/>
      <c r="X2126" s="77"/>
      <c r="Y2126" s="83" t="s">
        <v>7536</v>
      </c>
      <c r="Z2126" s="77"/>
    </row>
    <row r="2127" spans="1:26" x14ac:dyDescent="0.25">
      <c r="A2127" s="62" t="s">
        <v>1126</v>
      </c>
      <c r="B2127" s="62" t="s">
        <v>1833</v>
      </c>
      <c r="C2127" s="63"/>
      <c r="D2127" s="64"/>
      <c r="E2127" s="65"/>
      <c r="F2127" s="66"/>
      <c r="G2127" s="63"/>
      <c r="H2127" s="67"/>
      <c r="I2127" s="68"/>
      <c r="J2127" s="68"/>
      <c r="K2127" s="34"/>
      <c r="L2127" s="75">
        <v>2127</v>
      </c>
      <c r="M21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27" s="70"/>
      <c r="O2127" s="77" t="s">
        <v>2367</v>
      </c>
      <c r="P2127" s="79">
        <v>44069.927488425928</v>
      </c>
      <c r="Q2127" s="77" t="s">
        <v>3247</v>
      </c>
      <c r="R2127" s="77"/>
      <c r="S2127" s="77"/>
      <c r="T2127" s="77"/>
      <c r="U2127" s="79">
        <v>44069.927488425928</v>
      </c>
      <c r="V2127" s="80" t="s">
        <v>5537</v>
      </c>
      <c r="W2127" s="77"/>
      <c r="X2127" s="77"/>
      <c r="Y2127" s="83" t="s">
        <v>7537</v>
      </c>
      <c r="Z2127" s="77"/>
    </row>
    <row r="2128" spans="1:26" x14ac:dyDescent="0.25">
      <c r="A2128" s="62" t="s">
        <v>1127</v>
      </c>
      <c r="B2128" s="62" t="s">
        <v>1833</v>
      </c>
      <c r="C2128" s="63"/>
      <c r="D2128" s="64"/>
      <c r="E2128" s="65"/>
      <c r="F2128" s="66"/>
      <c r="G2128" s="63"/>
      <c r="H2128" s="67"/>
      <c r="I2128" s="68"/>
      <c r="J2128" s="68"/>
      <c r="K2128" s="34"/>
      <c r="L2128" s="75">
        <v>2128</v>
      </c>
      <c r="M21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28" s="70"/>
      <c r="O2128" s="77" t="s">
        <v>2367</v>
      </c>
      <c r="P2128" s="79">
        <v>44069.927858796298</v>
      </c>
      <c r="Q2128" s="77" t="s">
        <v>3247</v>
      </c>
      <c r="R2128" s="77"/>
      <c r="S2128" s="77"/>
      <c r="T2128" s="77"/>
      <c r="U2128" s="79">
        <v>44069.927858796298</v>
      </c>
      <c r="V2128" s="80" t="s">
        <v>5538</v>
      </c>
      <c r="W2128" s="77"/>
      <c r="X2128" s="77"/>
      <c r="Y2128" s="83" t="s">
        <v>7538</v>
      </c>
      <c r="Z2128" s="77"/>
    </row>
    <row r="2129" spans="1:26" x14ac:dyDescent="0.25">
      <c r="A2129" s="62" t="s">
        <v>1128</v>
      </c>
      <c r="B2129" s="62" t="s">
        <v>1833</v>
      </c>
      <c r="C2129" s="63"/>
      <c r="D2129" s="64"/>
      <c r="E2129" s="65"/>
      <c r="F2129" s="66"/>
      <c r="G2129" s="63"/>
      <c r="H2129" s="67"/>
      <c r="I2129" s="68"/>
      <c r="J2129" s="68"/>
      <c r="K2129" s="34"/>
      <c r="L2129" s="75">
        <v>2129</v>
      </c>
      <c r="M21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29" s="70"/>
      <c r="O2129" s="77" t="s">
        <v>2367</v>
      </c>
      <c r="P2129" s="79">
        <v>44069.927881944444</v>
      </c>
      <c r="Q2129" s="77" t="s">
        <v>3247</v>
      </c>
      <c r="R2129" s="77"/>
      <c r="S2129" s="77"/>
      <c r="T2129" s="77"/>
      <c r="U2129" s="79">
        <v>44069.927881944444</v>
      </c>
      <c r="V2129" s="80" t="s">
        <v>5539</v>
      </c>
      <c r="W2129" s="77"/>
      <c r="X2129" s="77"/>
      <c r="Y2129" s="83" t="s">
        <v>7539</v>
      </c>
      <c r="Z2129" s="77"/>
    </row>
    <row r="2130" spans="1:26" x14ac:dyDescent="0.25">
      <c r="A2130" s="62" t="s">
        <v>1129</v>
      </c>
      <c r="B2130" s="62" t="s">
        <v>1833</v>
      </c>
      <c r="C2130" s="63"/>
      <c r="D2130" s="64"/>
      <c r="E2130" s="65"/>
      <c r="F2130" s="66"/>
      <c r="G2130" s="63"/>
      <c r="H2130" s="67"/>
      <c r="I2130" s="68"/>
      <c r="J2130" s="68"/>
      <c r="K2130" s="34"/>
      <c r="L2130" s="75">
        <v>2130</v>
      </c>
      <c r="M21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30" s="70"/>
      <c r="O2130" s="77" t="s">
        <v>2367</v>
      </c>
      <c r="P2130" s="79">
        <v>44069.928194444445</v>
      </c>
      <c r="Q2130" s="77" t="s">
        <v>3247</v>
      </c>
      <c r="R2130" s="77"/>
      <c r="S2130" s="77"/>
      <c r="T2130" s="77"/>
      <c r="U2130" s="79">
        <v>44069.928194444445</v>
      </c>
      <c r="V2130" s="80" t="s">
        <v>5540</v>
      </c>
      <c r="W2130" s="77"/>
      <c r="X2130" s="77"/>
      <c r="Y2130" s="83" t="s">
        <v>7540</v>
      </c>
      <c r="Z2130" s="77"/>
    </row>
    <row r="2131" spans="1:26" x14ac:dyDescent="0.25">
      <c r="A2131" s="62" t="s">
        <v>1130</v>
      </c>
      <c r="B2131" s="62" t="s">
        <v>1130</v>
      </c>
      <c r="C2131" s="63"/>
      <c r="D2131" s="64"/>
      <c r="E2131" s="65"/>
      <c r="F2131" s="66"/>
      <c r="G2131" s="63"/>
      <c r="H2131" s="67"/>
      <c r="I2131" s="68"/>
      <c r="J2131" s="68"/>
      <c r="K2131" s="34"/>
      <c r="L2131" s="75">
        <v>2131</v>
      </c>
      <c r="M21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31" s="70"/>
      <c r="O2131" s="77" t="s">
        <v>178</v>
      </c>
      <c r="P2131" s="79">
        <v>44069.928553240738</v>
      </c>
      <c r="Q2131" s="77" t="s">
        <v>3289</v>
      </c>
      <c r="R2131" s="80" t="s">
        <v>4174</v>
      </c>
      <c r="S2131" s="77" t="s">
        <v>4267</v>
      </c>
      <c r="T2131" s="77"/>
      <c r="U2131" s="79">
        <v>44069.928553240738</v>
      </c>
      <c r="V2131" s="80" t="s">
        <v>5541</v>
      </c>
      <c r="W2131" s="77"/>
      <c r="X2131" s="77"/>
      <c r="Y2131" s="83" t="s">
        <v>7541</v>
      </c>
      <c r="Z2131" s="77"/>
    </row>
    <row r="2132" spans="1:26" x14ac:dyDescent="0.25">
      <c r="A2132" s="62" t="s">
        <v>1131</v>
      </c>
      <c r="B2132" s="62" t="s">
        <v>2327</v>
      </c>
      <c r="C2132" s="63"/>
      <c r="D2132" s="64"/>
      <c r="E2132" s="65"/>
      <c r="F2132" s="66"/>
      <c r="G2132" s="63"/>
      <c r="H2132" s="67"/>
      <c r="I2132" s="68"/>
      <c r="J2132" s="68"/>
      <c r="K2132" s="34"/>
      <c r="L2132" s="75">
        <v>2132</v>
      </c>
      <c r="M21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32" s="70"/>
      <c r="O2132" s="77" t="s">
        <v>2366</v>
      </c>
      <c r="P2132" s="79">
        <v>44069.92869212963</v>
      </c>
      <c r="Q2132" s="77" t="s">
        <v>3290</v>
      </c>
      <c r="R2132" s="80" t="s">
        <v>4175</v>
      </c>
      <c r="S2132" s="77" t="s">
        <v>4267</v>
      </c>
      <c r="T2132" s="77"/>
      <c r="U2132" s="79">
        <v>44069.92869212963</v>
      </c>
      <c r="V2132" s="80" t="s">
        <v>5542</v>
      </c>
      <c r="W2132" s="77"/>
      <c r="X2132" s="77"/>
      <c r="Y2132" s="83" t="s">
        <v>7542</v>
      </c>
      <c r="Z2132" s="83" t="s">
        <v>8680</v>
      </c>
    </row>
    <row r="2133" spans="1:26" x14ac:dyDescent="0.25">
      <c r="A2133" s="62" t="s">
        <v>1132</v>
      </c>
      <c r="B2133" s="62" t="s">
        <v>2000</v>
      </c>
      <c r="C2133" s="63"/>
      <c r="D2133" s="64"/>
      <c r="E2133" s="65"/>
      <c r="F2133" s="66"/>
      <c r="G2133" s="63"/>
      <c r="H2133" s="67"/>
      <c r="I2133" s="68"/>
      <c r="J2133" s="68"/>
      <c r="K2133" s="34"/>
      <c r="L2133" s="75">
        <v>2133</v>
      </c>
      <c r="M21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33" s="70"/>
      <c r="O2133" s="77" t="s">
        <v>2366</v>
      </c>
      <c r="P2133" s="79">
        <v>44066.851770833331</v>
      </c>
      <c r="Q2133" s="77" t="s">
        <v>3291</v>
      </c>
      <c r="R2133" s="80" t="s">
        <v>4176</v>
      </c>
      <c r="S2133" s="77" t="s">
        <v>4267</v>
      </c>
      <c r="T2133" s="77"/>
      <c r="U2133" s="79">
        <v>44066.851770833331</v>
      </c>
      <c r="V2133" s="80" t="s">
        <v>5543</v>
      </c>
      <c r="W2133" s="77"/>
      <c r="X2133" s="77"/>
      <c r="Y2133" s="83" t="s">
        <v>7543</v>
      </c>
      <c r="Z2133" s="83" t="s">
        <v>8681</v>
      </c>
    </row>
    <row r="2134" spans="1:26" x14ac:dyDescent="0.25">
      <c r="A2134" s="62" t="s">
        <v>1132</v>
      </c>
      <c r="B2134" s="62" t="s">
        <v>2328</v>
      </c>
      <c r="C2134" s="63"/>
      <c r="D2134" s="64"/>
      <c r="E2134" s="65"/>
      <c r="F2134" s="66"/>
      <c r="G2134" s="63"/>
      <c r="H2134" s="67"/>
      <c r="I2134" s="68"/>
      <c r="J2134" s="68"/>
      <c r="K2134" s="34"/>
      <c r="L2134" s="75">
        <v>2134</v>
      </c>
      <c r="M21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34" s="70"/>
      <c r="O2134" s="77" t="s">
        <v>2366</v>
      </c>
      <c r="P2134" s="79">
        <v>44069.036736111113</v>
      </c>
      <c r="Q2134" s="77" t="s">
        <v>3292</v>
      </c>
      <c r="R2134" s="80" t="s">
        <v>4177</v>
      </c>
      <c r="S2134" s="77" t="s">
        <v>4267</v>
      </c>
      <c r="T2134" s="77"/>
      <c r="U2134" s="79">
        <v>44069.036736111113</v>
      </c>
      <c r="V2134" s="80" t="s">
        <v>5544</v>
      </c>
      <c r="W2134" s="77"/>
      <c r="X2134" s="77"/>
      <c r="Y2134" s="83" t="s">
        <v>7544</v>
      </c>
      <c r="Z2134" s="83" t="s">
        <v>8682</v>
      </c>
    </row>
    <row r="2135" spans="1:26" x14ac:dyDescent="0.25">
      <c r="A2135" s="62" t="s">
        <v>1133</v>
      </c>
      <c r="B2135" s="62" t="s">
        <v>1833</v>
      </c>
      <c r="C2135" s="63"/>
      <c r="D2135" s="64"/>
      <c r="E2135" s="65"/>
      <c r="F2135" s="66"/>
      <c r="G2135" s="63"/>
      <c r="H2135" s="67"/>
      <c r="I2135" s="68"/>
      <c r="J2135" s="68"/>
      <c r="K2135" s="34"/>
      <c r="L2135" s="75">
        <v>2135</v>
      </c>
      <c r="M21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35" s="70"/>
      <c r="O2135" s="77" t="s">
        <v>2367</v>
      </c>
      <c r="P2135" s="79">
        <v>44069.92895833333</v>
      </c>
      <c r="Q2135" s="77" t="s">
        <v>3247</v>
      </c>
      <c r="R2135" s="77"/>
      <c r="S2135" s="77"/>
      <c r="T2135" s="77"/>
      <c r="U2135" s="79">
        <v>44069.92895833333</v>
      </c>
      <c r="V2135" s="80" t="s">
        <v>5545</v>
      </c>
      <c r="W2135" s="77"/>
      <c r="X2135" s="77"/>
      <c r="Y2135" s="83" t="s">
        <v>7545</v>
      </c>
      <c r="Z2135" s="77"/>
    </row>
    <row r="2136" spans="1:26" x14ac:dyDescent="0.25">
      <c r="A2136" s="62" t="s">
        <v>1134</v>
      </c>
      <c r="B2136" s="62" t="s">
        <v>2327</v>
      </c>
      <c r="C2136" s="63"/>
      <c r="D2136" s="64"/>
      <c r="E2136" s="65"/>
      <c r="F2136" s="66"/>
      <c r="G2136" s="63"/>
      <c r="H2136" s="67"/>
      <c r="I2136" s="68"/>
      <c r="J2136" s="68"/>
      <c r="K2136" s="34"/>
      <c r="L2136" s="75">
        <v>2136</v>
      </c>
      <c r="M21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36" s="70"/>
      <c r="O2136" s="77" t="s">
        <v>2366</v>
      </c>
      <c r="P2136" s="79">
        <v>44069.929143518515</v>
      </c>
      <c r="Q2136" s="77" t="s">
        <v>3293</v>
      </c>
      <c r="R2136" s="80" t="s">
        <v>4178</v>
      </c>
      <c r="S2136" s="77" t="s">
        <v>4267</v>
      </c>
      <c r="T2136" s="77"/>
      <c r="U2136" s="79">
        <v>44069.929143518515</v>
      </c>
      <c r="V2136" s="80" t="s">
        <v>5546</v>
      </c>
      <c r="W2136" s="77"/>
      <c r="X2136" s="77"/>
      <c r="Y2136" s="83" t="s">
        <v>7546</v>
      </c>
      <c r="Z2136" s="83" t="s">
        <v>8680</v>
      </c>
    </row>
    <row r="2137" spans="1:26" x14ac:dyDescent="0.25">
      <c r="A2137" s="62" t="s">
        <v>1135</v>
      </c>
      <c r="B2137" s="62" t="s">
        <v>2295</v>
      </c>
      <c r="C2137" s="63"/>
      <c r="D2137" s="64"/>
      <c r="E2137" s="65"/>
      <c r="F2137" s="66"/>
      <c r="G2137" s="63"/>
      <c r="H2137" s="67"/>
      <c r="I2137" s="68"/>
      <c r="J2137" s="68"/>
      <c r="K2137" s="34"/>
      <c r="L2137" s="75">
        <v>2137</v>
      </c>
      <c r="M21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37" s="70"/>
      <c r="O2137" s="77" t="s">
        <v>2367</v>
      </c>
      <c r="P2137" s="79">
        <v>44069.929456018515</v>
      </c>
      <c r="Q2137" s="77" t="s">
        <v>3212</v>
      </c>
      <c r="R2137" s="77"/>
      <c r="S2137" s="77"/>
      <c r="T2137" s="77"/>
      <c r="U2137" s="79">
        <v>44069.929456018515</v>
      </c>
      <c r="V2137" s="80" t="s">
        <v>5547</v>
      </c>
      <c r="W2137" s="77"/>
      <c r="X2137" s="77"/>
      <c r="Y2137" s="83" t="s">
        <v>7547</v>
      </c>
      <c r="Z2137" s="77"/>
    </row>
    <row r="2138" spans="1:26" x14ac:dyDescent="0.25">
      <c r="A2138" s="62" t="s">
        <v>1135</v>
      </c>
      <c r="B2138" s="62" t="s">
        <v>1676</v>
      </c>
      <c r="C2138" s="63"/>
      <c r="D2138" s="64"/>
      <c r="E2138" s="65"/>
      <c r="F2138" s="66"/>
      <c r="G2138" s="63"/>
      <c r="H2138" s="67"/>
      <c r="I2138" s="68"/>
      <c r="J2138" s="68"/>
      <c r="K2138" s="34"/>
      <c r="L2138" s="75">
        <v>2138</v>
      </c>
      <c r="M21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38" s="70"/>
      <c r="O2138" s="77" t="s">
        <v>2367</v>
      </c>
      <c r="P2138" s="79">
        <v>44069.929456018515</v>
      </c>
      <c r="Q2138" s="77" t="s">
        <v>3212</v>
      </c>
      <c r="R2138" s="77"/>
      <c r="S2138" s="77"/>
      <c r="T2138" s="77"/>
      <c r="U2138" s="79">
        <v>44069.929456018515</v>
      </c>
      <c r="V2138" s="80" t="s">
        <v>5547</v>
      </c>
      <c r="W2138" s="77"/>
      <c r="X2138" s="77"/>
      <c r="Y2138" s="83" t="s">
        <v>7547</v>
      </c>
      <c r="Z2138" s="77"/>
    </row>
    <row r="2139" spans="1:26" x14ac:dyDescent="0.25">
      <c r="A2139" s="62" t="s">
        <v>1136</v>
      </c>
      <c r="B2139" s="62" t="s">
        <v>2327</v>
      </c>
      <c r="C2139" s="63"/>
      <c r="D2139" s="64"/>
      <c r="E2139" s="65"/>
      <c r="F2139" s="66"/>
      <c r="G2139" s="63"/>
      <c r="H2139" s="67"/>
      <c r="I2139" s="68"/>
      <c r="J2139" s="68"/>
      <c r="K2139" s="34"/>
      <c r="L2139" s="75">
        <v>2139</v>
      </c>
      <c r="M21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39" s="70"/>
      <c r="O2139" s="77" t="s">
        <v>2366</v>
      </c>
      <c r="P2139" s="79">
        <v>44069.929467592592</v>
      </c>
      <c r="Q2139" s="77" t="s">
        <v>3294</v>
      </c>
      <c r="R2139" s="80" t="s">
        <v>4179</v>
      </c>
      <c r="S2139" s="77" t="s">
        <v>4267</v>
      </c>
      <c r="T2139" s="77"/>
      <c r="U2139" s="79">
        <v>44069.929467592592</v>
      </c>
      <c r="V2139" s="80" t="s">
        <v>5548</v>
      </c>
      <c r="W2139" s="77"/>
      <c r="X2139" s="77"/>
      <c r="Y2139" s="83" t="s">
        <v>7548</v>
      </c>
      <c r="Z2139" s="83" t="s">
        <v>8680</v>
      </c>
    </row>
    <row r="2140" spans="1:26" x14ac:dyDescent="0.25">
      <c r="A2140" s="62" t="s">
        <v>1137</v>
      </c>
      <c r="B2140" s="62" t="s">
        <v>2295</v>
      </c>
      <c r="C2140" s="63"/>
      <c r="D2140" s="64"/>
      <c r="E2140" s="65"/>
      <c r="F2140" s="66"/>
      <c r="G2140" s="63"/>
      <c r="H2140" s="67"/>
      <c r="I2140" s="68"/>
      <c r="J2140" s="68"/>
      <c r="K2140" s="34"/>
      <c r="L2140" s="75">
        <v>2140</v>
      </c>
      <c r="M21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40" s="70"/>
      <c r="O2140" s="77" t="s">
        <v>2367</v>
      </c>
      <c r="P2140" s="79">
        <v>44069.929479166669</v>
      </c>
      <c r="Q2140" s="77" t="s">
        <v>3212</v>
      </c>
      <c r="R2140" s="77"/>
      <c r="S2140" s="77"/>
      <c r="T2140" s="77"/>
      <c r="U2140" s="79">
        <v>44069.929479166669</v>
      </c>
      <c r="V2140" s="80" t="s">
        <v>5549</v>
      </c>
      <c r="W2140" s="77"/>
      <c r="X2140" s="77"/>
      <c r="Y2140" s="83" t="s">
        <v>7549</v>
      </c>
      <c r="Z2140" s="77"/>
    </row>
    <row r="2141" spans="1:26" x14ac:dyDescent="0.25">
      <c r="A2141" s="62" t="s">
        <v>1137</v>
      </c>
      <c r="B2141" s="62" t="s">
        <v>1676</v>
      </c>
      <c r="C2141" s="63"/>
      <c r="D2141" s="64"/>
      <c r="E2141" s="65"/>
      <c r="F2141" s="66"/>
      <c r="G2141" s="63"/>
      <c r="H2141" s="67"/>
      <c r="I2141" s="68"/>
      <c r="J2141" s="68"/>
      <c r="K2141" s="34"/>
      <c r="L2141" s="75">
        <v>2141</v>
      </c>
      <c r="M21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41" s="70"/>
      <c r="O2141" s="77" t="s">
        <v>2367</v>
      </c>
      <c r="P2141" s="79">
        <v>44069.929479166669</v>
      </c>
      <c r="Q2141" s="77" t="s">
        <v>3212</v>
      </c>
      <c r="R2141" s="77"/>
      <c r="S2141" s="77"/>
      <c r="T2141" s="77"/>
      <c r="U2141" s="79">
        <v>44069.929479166669</v>
      </c>
      <c r="V2141" s="80" t="s">
        <v>5549</v>
      </c>
      <c r="W2141" s="77"/>
      <c r="X2141" s="77"/>
      <c r="Y2141" s="83" t="s">
        <v>7549</v>
      </c>
      <c r="Z2141" s="77"/>
    </row>
    <row r="2142" spans="1:26" x14ac:dyDescent="0.25">
      <c r="A2142" s="62" t="s">
        <v>1138</v>
      </c>
      <c r="B2142" s="62" t="s">
        <v>1833</v>
      </c>
      <c r="C2142" s="63"/>
      <c r="D2142" s="64"/>
      <c r="E2142" s="65"/>
      <c r="F2142" s="66"/>
      <c r="G2142" s="63"/>
      <c r="H2142" s="67"/>
      <c r="I2142" s="68"/>
      <c r="J2142" s="68"/>
      <c r="K2142" s="34"/>
      <c r="L2142" s="75">
        <v>2142</v>
      </c>
      <c r="M21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42" s="70"/>
      <c r="O2142" s="77" t="s">
        <v>2367</v>
      </c>
      <c r="P2142" s="79">
        <v>44069.929583333331</v>
      </c>
      <c r="Q2142" s="77" t="s">
        <v>3247</v>
      </c>
      <c r="R2142" s="77"/>
      <c r="S2142" s="77"/>
      <c r="T2142" s="77"/>
      <c r="U2142" s="79">
        <v>44069.929583333331</v>
      </c>
      <c r="V2142" s="80" t="s">
        <v>5550</v>
      </c>
      <c r="W2142" s="77"/>
      <c r="X2142" s="77"/>
      <c r="Y2142" s="83" t="s">
        <v>7550</v>
      </c>
      <c r="Z2142" s="77"/>
    </row>
    <row r="2143" spans="1:26" x14ac:dyDescent="0.25">
      <c r="A2143" s="62" t="s">
        <v>1139</v>
      </c>
      <c r="B2143" s="62" t="s">
        <v>2327</v>
      </c>
      <c r="C2143" s="63"/>
      <c r="D2143" s="64"/>
      <c r="E2143" s="65"/>
      <c r="F2143" s="66"/>
      <c r="G2143" s="63"/>
      <c r="H2143" s="67"/>
      <c r="I2143" s="68"/>
      <c r="J2143" s="68"/>
      <c r="K2143" s="34"/>
      <c r="L2143" s="75">
        <v>2143</v>
      </c>
      <c r="M21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43" s="70"/>
      <c r="O2143" s="77" t="s">
        <v>2366</v>
      </c>
      <c r="P2143" s="79">
        <v>44069.929618055554</v>
      </c>
      <c r="Q2143" s="77" t="s">
        <v>3295</v>
      </c>
      <c r="R2143" s="80" t="s">
        <v>4180</v>
      </c>
      <c r="S2143" s="77" t="s">
        <v>4267</v>
      </c>
      <c r="T2143" s="77"/>
      <c r="U2143" s="79">
        <v>44069.929618055554</v>
      </c>
      <c r="V2143" s="80" t="s">
        <v>5551</v>
      </c>
      <c r="W2143" s="77"/>
      <c r="X2143" s="77"/>
      <c r="Y2143" s="83" t="s">
        <v>7551</v>
      </c>
      <c r="Z2143" s="83" t="s">
        <v>8680</v>
      </c>
    </row>
    <row r="2144" spans="1:26" x14ac:dyDescent="0.25">
      <c r="A2144" s="62" t="s">
        <v>1140</v>
      </c>
      <c r="B2144" s="62" t="s">
        <v>1140</v>
      </c>
      <c r="C2144" s="63"/>
      <c r="D2144" s="64"/>
      <c r="E2144" s="65"/>
      <c r="F2144" s="66"/>
      <c r="G2144" s="63"/>
      <c r="H2144" s="67"/>
      <c r="I2144" s="68"/>
      <c r="J2144" s="68"/>
      <c r="K2144" s="34"/>
      <c r="L2144" s="75">
        <v>2144</v>
      </c>
      <c r="M21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44" s="70"/>
      <c r="O2144" s="77" t="s">
        <v>178</v>
      </c>
      <c r="P2144" s="79">
        <v>44069.929664351854</v>
      </c>
      <c r="Q2144" s="77" t="s">
        <v>3296</v>
      </c>
      <c r="R2144" s="80" t="s">
        <v>4181</v>
      </c>
      <c r="S2144" s="77" t="s">
        <v>4267</v>
      </c>
      <c r="T2144" s="77"/>
      <c r="U2144" s="79">
        <v>44069.929664351854</v>
      </c>
      <c r="V2144" s="80" t="s">
        <v>5552</v>
      </c>
      <c r="W2144" s="77"/>
      <c r="X2144" s="77"/>
      <c r="Y2144" s="83" t="s">
        <v>7552</v>
      </c>
      <c r="Z2144" s="77"/>
    </row>
    <row r="2145" spans="1:26" x14ac:dyDescent="0.25">
      <c r="A2145" s="62" t="s">
        <v>1141</v>
      </c>
      <c r="B2145" s="62" t="s">
        <v>1676</v>
      </c>
      <c r="C2145" s="63"/>
      <c r="D2145" s="64"/>
      <c r="E2145" s="65"/>
      <c r="F2145" s="66"/>
      <c r="G2145" s="63"/>
      <c r="H2145" s="67"/>
      <c r="I2145" s="68"/>
      <c r="J2145" s="68"/>
      <c r="K2145" s="34"/>
      <c r="L2145" s="75">
        <v>2145</v>
      </c>
      <c r="M21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45" s="70"/>
      <c r="O2145" s="77" t="s">
        <v>2366</v>
      </c>
      <c r="P2145" s="79">
        <v>44069.930324074077</v>
      </c>
      <c r="Q2145" s="77" t="s">
        <v>3297</v>
      </c>
      <c r="R2145" s="77"/>
      <c r="S2145" s="77"/>
      <c r="T2145" s="77"/>
      <c r="U2145" s="79">
        <v>44069.930324074077</v>
      </c>
      <c r="V2145" s="80" t="s">
        <v>5553</v>
      </c>
      <c r="W2145" s="77"/>
      <c r="X2145" s="77"/>
      <c r="Y2145" s="83" t="s">
        <v>7553</v>
      </c>
      <c r="Z2145" s="83" t="s">
        <v>8683</v>
      </c>
    </row>
    <row r="2146" spans="1:26" x14ac:dyDescent="0.25">
      <c r="A2146" s="62" t="s">
        <v>1142</v>
      </c>
      <c r="B2146" s="62" t="s">
        <v>1833</v>
      </c>
      <c r="C2146" s="63"/>
      <c r="D2146" s="64"/>
      <c r="E2146" s="65"/>
      <c r="F2146" s="66"/>
      <c r="G2146" s="63"/>
      <c r="H2146" s="67"/>
      <c r="I2146" s="68"/>
      <c r="J2146" s="68"/>
      <c r="K2146" s="34"/>
      <c r="L2146" s="75">
        <v>2146</v>
      </c>
      <c r="M21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46" s="70"/>
      <c r="O2146" s="77" t="s">
        <v>2367</v>
      </c>
      <c r="P2146" s="79">
        <v>44069.930821759262</v>
      </c>
      <c r="Q2146" s="77" t="s">
        <v>3247</v>
      </c>
      <c r="R2146" s="77"/>
      <c r="S2146" s="77"/>
      <c r="T2146" s="77"/>
      <c r="U2146" s="79">
        <v>44069.930821759262</v>
      </c>
      <c r="V2146" s="80" t="s">
        <v>5554</v>
      </c>
      <c r="W2146" s="77"/>
      <c r="X2146" s="77"/>
      <c r="Y2146" s="83" t="s">
        <v>7554</v>
      </c>
      <c r="Z2146" s="77"/>
    </row>
    <row r="2147" spans="1:26" x14ac:dyDescent="0.25">
      <c r="A2147" s="62" t="s">
        <v>1143</v>
      </c>
      <c r="B2147" s="62" t="s">
        <v>1833</v>
      </c>
      <c r="C2147" s="63"/>
      <c r="D2147" s="64"/>
      <c r="E2147" s="65"/>
      <c r="F2147" s="66"/>
      <c r="G2147" s="63"/>
      <c r="H2147" s="67"/>
      <c r="I2147" s="68"/>
      <c r="J2147" s="68"/>
      <c r="K2147" s="34"/>
      <c r="L2147" s="75">
        <v>2147</v>
      </c>
      <c r="M21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47" s="70"/>
      <c r="O2147" s="77" t="s">
        <v>2367</v>
      </c>
      <c r="P2147" s="79">
        <v>44069.930995370371</v>
      </c>
      <c r="Q2147" s="77" t="s">
        <v>3247</v>
      </c>
      <c r="R2147" s="77"/>
      <c r="S2147" s="77"/>
      <c r="T2147" s="77"/>
      <c r="U2147" s="79">
        <v>44069.930995370371</v>
      </c>
      <c r="V2147" s="80" t="s">
        <v>5555</v>
      </c>
      <c r="W2147" s="77"/>
      <c r="X2147" s="77"/>
      <c r="Y2147" s="83" t="s">
        <v>7555</v>
      </c>
      <c r="Z2147" s="77"/>
    </row>
    <row r="2148" spans="1:26" x14ac:dyDescent="0.25">
      <c r="A2148" s="62" t="s">
        <v>1144</v>
      </c>
      <c r="B2148" s="62" t="s">
        <v>2329</v>
      </c>
      <c r="C2148" s="63"/>
      <c r="D2148" s="64"/>
      <c r="E2148" s="65"/>
      <c r="F2148" s="66"/>
      <c r="G2148" s="63"/>
      <c r="H2148" s="67"/>
      <c r="I2148" s="68"/>
      <c r="J2148" s="68"/>
      <c r="K2148" s="34"/>
      <c r="L2148" s="75">
        <v>2148</v>
      </c>
      <c r="M21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48" s="70"/>
      <c r="O2148" s="77" t="s">
        <v>2366</v>
      </c>
      <c r="P2148" s="79">
        <v>44069.931261574071</v>
      </c>
      <c r="Q2148" s="77" t="s">
        <v>3298</v>
      </c>
      <c r="R2148" s="80" t="s">
        <v>4182</v>
      </c>
      <c r="S2148" s="77" t="s">
        <v>4267</v>
      </c>
      <c r="T2148" s="77"/>
      <c r="U2148" s="79">
        <v>44069.931261574071</v>
      </c>
      <c r="V2148" s="80" t="s">
        <v>5556</v>
      </c>
      <c r="W2148" s="77"/>
      <c r="X2148" s="77"/>
      <c r="Y2148" s="83" t="s">
        <v>7556</v>
      </c>
      <c r="Z2148" s="83" t="s">
        <v>8684</v>
      </c>
    </row>
    <row r="2149" spans="1:26" x14ac:dyDescent="0.25">
      <c r="A2149" s="62" t="s">
        <v>1144</v>
      </c>
      <c r="B2149" s="62" t="s">
        <v>1144</v>
      </c>
      <c r="C2149" s="63"/>
      <c r="D2149" s="64"/>
      <c r="E2149" s="65"/>
      <c r="F2149" s="66"/>
      <c r="G2149" s="63"/>
      <c r="H2149" s="67"/>
      <c r="I2149" s="68"/>
      <c r="J2149" s="68"/>
      <c r="K2149" s="34"/>
      <c r="L2149" s="75">
        <v>2149</v>
      </c>
      <c r="M21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49" s="70"/>
      <c r="O2149" s="77" t="s">
        <v>178</v>
      </c>
      <c r="P2149" s="79">
        <v>44069.928356481483</v>
      </c>
      <c r="Q2149" s="77" t="s">
        <v>3299</v>
      </c>
      <c r="R2149" s="80" t="s">
        <v>4183</v>
      </c>
      <c r="S2149" s="77" t="s">
        <v>4267</v>
      </c>
      <c r="T2149" s="77"/>
      <c r="U2149" s="79">
        <v>44069.928356481483</v>
      </c>
      <c r="V2149" s="80" t="s">
        <v>5557</v>
      </c>
      <c r="W2149" s="77"/>
      <c r="X2149" s="77"/>
      <c r="Y2149" s="83" t="s">
        <v>7557</v>
      </c>
      <c r="Z2149" s="77"/>
    </row>
    <row r="2150" spans="1:26" x14ac:dyDescent="0.25">
      <c r="A2150" s="62" t="s">
        <v>1144</v>
      </c>
      <c r="B2150" s="62" t="s">
        <v>2310</v>
      </c>
      <c r="C2150" s="63"/>
      <c r="D2150" s="64"/>
      <c r="E2150" s="65"/>
      <c r="F2150" s="66"/>
      <c r="G2150" s="63"/>
      <c r="H2150" s="67"/>
      <c r="I2150" s="68"/>
      <c r="J2150" s="68"/>
      <c r="K2150" s="34"/>
      <c r="L2150" s="75">
        <v>2150</v>
      </c>
      <c r="M21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50" s="70"/>
      <c r="O2150" s="77" t="s">
        <v>2367</v>
      </c>
      <c r="P2150" s="79">
        <v>44069.931261574071</v>
      </c>
      <c r="Q2150" s="77" t="s">
        <v>3298</v>
      </c>
      <c r="R2150" s="80" t="s">
        <v>4182</v>
      </c>
      <c r="S2150" s="77" t="s">
        <v>4267</v>
      </c>
      <c r="T2150" s="77"/>
      <c r="U2150" s="79">
        <v>44069.931261574071</v>
      </c>
      <c r="V2150" s="80" t="s">
        <v>5556</v>
      </c>
      <c r="W2150" s="77"/>
      <c r="X2150" s="77"/>
      <c r="Y2150" s="83" t="s">
        <v>7556</v>
      </c>
      <c r="Z2150" s="83" t="s">
        <v>8684</v>
      </c>
    </row>
    <row r="2151" spans="1:26" x14ac:dyDescent="0.25">
      <c r="A2151" s="62" t="s">
        <v>1145</v>
      </c>
      <c r="B2151" s="62" t="s">
        <v>1833</v>
      </c>
      <c r="C2151" s="63"/>
      <c r="D2151" s="64"/>
      <c r="E2151" s="65"/>
      <c r="F2151" s="66"/>
      <c r="G2151" s="63"/>
      <c r="H2151" s="67"/>
      <c r="I2151" s="68"/>
      <c r="J2151" s="68"/>
      <c r="K2151" s="34"/>
      <c r="L2151" s="75">
        <v>2151</v>
      </c>
      <c r="M21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51" s="70"/>
      <c r="O2151" s="77" t="s">
        <v>2367</v>
      </c>
      <c r="P2151" s="79">
        <v>44069.931296296294</v>
      </c>
      <c r="Q2151" s="77" t="s">
        <v>3247</v>
      </c>
      <c r="R2151" s="77"/>
      <c r="S2151" s="77"/>
      <c r="T2151" s="77"/>
      <c r="U2151" s="79">
        <v>44069.931296296294</v>
      </c>
      <c r="V2151" s="80" t="s">
        <v>5558</v>
      </c>
      <c r="W2151" s="77"/>
      <c r="X2151" s="77"/>
      <c r="Y2151" s="83" t="s">
        <v>7558</v>
      </c>
      <c r="Z2151" s="77"/>
    </row>
    <row r="2152" spans="1:26" x14ac:dyDescent="0.25">
      <c r="A2152" s="62" t="s">
        <v>1146</v>
      </c>
      <c r="B2152" s="62" t="s">
        <v>2327</v>
      </c>
      <c r="C2152" s="63"/>
      <c r="D2152" s="64"/>
      <c r="E2152" s="65"/>
      <c r="F2152" s="66"/>
      <c r="G2152" s="63"/>
      <c r="H2152" s="67"/>
      <c r="I2152" s="68"/>
      <c r="J2152" s="68"/>
      <c r="K2152" s="34"/>
      <c r="L2152" s="75">
        <v>2152</v>
      </c>
      <c r="M21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52" s="70"/>
      <c r="O2152" s="77" t="s">
        <v>2366</v>
      </c>
      <c r="P2152" s="79">
        <v>44069.931608796294</v>
      </c>
      <c r="Q2152" s="77" t="s">
        <v>3300</v>
      </c>
      <c r="R2152" s="80" t="s">
        <v>4184</v>
      </c>
      <c r="S2152" s="77" t="s">
        <v>4267</v>
      </c>
      <c r="T2152" s="77"/>
      <c r="U2152" s="79">
        <v>44069.931608796294</v>
      </c>
      <c r="V2152" s="80" t="s">
        <v>5559</v>
      </c>
      <c r="W2152" s="77"/>
      <c r="X2152" s="77"/>
      <c r="Y2152" s="83" t="s">
        <v>7559</v>
      </c>
      <c r="Z2152" s="83" t="s">
        <v>8680</v>
      </c>
    </row>
    <row r="2153" spans="1:26" x14ac:dyDescent="0.25">
      <c r="A2153" s="62" t="s">
        <v>1147</v>
      </c>
      <c r="B2153" s="62" t="s">
        <v>1833</v>
      </c>
      <c r="C2153" s="63"/>
      <c r="D2153" s="64"/>
      <c r="E2153" s="65"/>
      <c r="F2153" s="66"/>
      <c r="G2153" s="63"/>
      <c r="H2153" s="67"/>
      <c r="I2153" s="68"/>
      <c r="J2153" s="68"/>
      <c r="K2153" s="34"/>
      <c r="L2153" s="75">
        <v>2153</v>
      </c>
      <c r="M21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53" s="70"/>
      <c r="O2153" s="77" t="s">
        <v>2367</v>
      </c>
      <c r="P2153" s="79">
        <v>44069.931620370371</v>
      </c>
      <c r="Q2153" s="77" t="s">
        <v>3247</v>
      </c>
      <c r="R2153" s="77"/>
      <c r="S2153" s="77"/>
      <c r="T2153" s="77"/>
      <c r="U2153" s="79">
        <v>44069.931620370371</v>
      </c>
      <c r="V2153" s="80" t="s">
        <v>5560</v>
      </c>
      <c r="W2153" s="77"/>
      <c r="X2153" s="77"/>
      <c r="Y2153" s="83" t="s">
        <v>7560</v>
      </c>
      <c r="Z2153" s="77"/>
    </row>
    <row r="2154" spans="1:26" x14ac:dyDescent="0.25">
      <c r="A2154" s="62" t="s">
        <v>1148</v>
      </c>
      <c r="B2154" s="62" t="s">
        <v>1833</v>
      </c>
      <c r="C2154" s="63"/>
      <c r="D2154" s="64"/>
      <c r="E2154" s="65"/>
      <c r="F2154" s="66"/>
      <c r="G2154" s="63"/>
      <c r="H2154" s="67"/>
      <c r="I2154" s="68"/>
      <c r="J2154" s="68"/>
      <c r="K2154" s="34"/>
      <c r="L2154" s="75">
        <v>2154</v>
      </c>
      <c r="M21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54" s="70"/>
      <c r="O2154" s="77" t="s">
        <v>2367</v>
      </c>
      <c r="P2154" s="79">
        <v>44069.931620370371</v>
      </c>
      <c r="Q2154" s="77" t="s">
        <v>3247</v>
      </c>
      <c r="R2154" s="77"/>
      <c r="S2154" s="77"/>
      <c r="T2154" s="77"/>
      <c r="U2154" s="79">
        <v>44069.931620370371</v>
      </c>
      <c r="V2154" s="80" t="s">
        <v>5561</v>
      </c>
      <c r="W2154" s="77"/>
      <c r="X2154" s="77"/>
      <c r="Y2154" s="83" t="s">
        <v>7561</v>
      </c>
      <c r="Z2154" s="77"/>
    </row>
    <row r="2155" spans="1:26" x14ac:dyDescent="0.25">
      <c r="A2155" s="62" t="s">
        <v>1149</v>
      </c>
      <c r="B2155" s="62" t="s">
        <v>1833</v>
      </c>
      <c r="C2155" s="63"/>
      <c r="D2155" s="64"/>
      <c r="E2155" s="65"/>
      <c r="F2155" s="66"/>
      <c r="G2155" s="63"/>
      <c r="H2155" s="67"/>
      <c r="I2155" s="68"/>
      <c r="J2155" s="68"/>
      <c r="K2155" s="34"/>
      <c r="L2155" s="75">
        <v>2155</v>
      </c>
      <c r="M21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55" s="70"/>
      <c r="O2155" s="77" t="s">
        <v>2367</v>
      </c>
      <c r="P2155" s="79">
        <v>44069.931643518517</v>
      </c>
      <c r="Q2155" s="77" t="s">
        <v>3247</v>
      </c>
      <c r="R2155" s="77"/>
      <c r="S2155" s="77"/>
      <c r="T2155" s="77"/>
      <c r="U2155" s="79">
        <v>44069.931643518517</v>
      </c>
      <c r="V2155" s="80" t="s">
        <v>5562</v>
      </c>
      <c r="W2155" s="77"/>
      <c r="X2155" s="77"/>
      <c r="Y2155" s="83" t="s">
        <v>7562</v>
      </c>
      <c r="Z2155" s="77"/>
    </row>
    <row r="2156" spans="1:26" x14ac:dyDescent="0.25">
      <c r="A2156" s="62" t="s">
        <v>1150</v>
      </c>
      <c r="B2156" s="62" t="s">
        <v>2302</v>
      </c>
      <c r="C2156" s="63"/>
      <c r="D2156" s="64"/>
      <c r="E2156" s="65"/>
      <c r="F2156" s="66"/>
      <c r="G2156" s="63"/>
      <c r="H2156" s="67"/>
      <c r="I2156" s="68"/>
      <c r="J2156" s="68"/>
      <c r="K2156" s="34"/>
      <c r="L2156" s="75">
        <v>2156</v>
      </c>
      <c r="M21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56" s="70"/>
      <c r="O2156" s="77" t="s">
        <v>2367</v>
      </c>
      <c r="P2156" s="79">
        <v>44069.859178240738</v>
      </c>
      <c r="Q2156" s="77" t="s">
        <v>3301</v>
      </c>
      <c r="R2156" s="80" t="s">
        <v>4185</v>
      </c>
      <c r="S2156" s="77" t="s">
        <v>4267</v>
      </c>
      <c r="T2156" s="77"/>
      <c r="U2156" s="79">
        <v>44069.859178240738</v>
      </c>
      <c r="V2156" s="80" t="s">
        <v>5563</v>
      </c>
      <c r="W2156" s="77"/>
      <c r="X2156" s="77"/>
      <c r="Y2156" s="83" t="s">
        <v>7563</v>
      </c>
      <c r="Z2156" s="83" t="s">
        <v>8657</v>
      </c>
    </row>
    <row r="2157" spans="1:26" x14ac:dyDescent="0.25">
      <c r="A2157" s="62" t="s">
        <v>1150</v>
      </c>
      <c r="B2157" s="62" t="s">
        <v>1843</v>
      </c>
      <c r="C2157" s="63"/>
      <c r="D2157" s="64"/>
      <c r="E2157" s="65"/>
      <c r="F2157" s="66"/>
      <c r="G2157" s="63"/>
      <c r="H2157" s="67"/>
      <c r="I2157" s="68"/>
      <c r="J2157" s="68"/>
      <c r="K2157" s="34"/>
      <c r="L2157" s="75">
        <v>2157</v>
      </c>
      <c r="M21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57" s="70"/>
      <c r="O2157" s="77" t="s">
        <v>2366</v>
      </c>
      <c r="P2157" s="79">
        <v>44069.859178240738</v>
      </c>
      <c r="Q2157" s="77" t="s">
        <v>3301</v>
      </c>
      <c r="R2157" s="80" t="s">
        <v>4185</v>
      </c>
      <c r="S2157" s="77" t="s">
        <v>4267</v>
      </c>
      <c r="T2157" s="77"/>
      <c r="U2157" s="79">
        <v>44069.859178240738</v>
      </c>
      <c r="V2157" s="80" t="s">
        <v>5563</v>
      </c>
      <c r="W2157" s="77"/>
      <c r="X2157" s="77"/>
      <c r="Y2157" s="83" t="s">
        <v>7563</v>
      </c>
      <c r="Z2157" s="83" t="s">
        <v>8657</v>
      </c>
    </row>
    <row r="2158" spans="1:26" x14ac:dyDescent="0.25">
      <c r="A2158" s="62" t="s">
        <v>1150</v>
      </c>
      <c r="B2158" s="62" t="s">
        <v>1843</v>
      </c>
      <c r="C2158" s="63"/>
      <c r="D2158" s="64"/>
      <c r="E2158" s="65"/>
      <c r="F2158" s="66"/>
      <c r="G2158" s="63"/>
      <c r="H2158" s="67"/>
      <c r="I2158" s="68"/>
      <c r="J2158" s="68"/>
      <c r="K2158" s="34"/>
      <c r="L2158" s="75">
        <v>2158</v>
      </c>
      <c r="M21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58" s="70"/>
      <c r="O2158" s="77" t="s">
        <v>2366</v>
      </c>
      <c r="P2158" s="79">
        <v>44069.875740740739</v>
      </c>
      <c r="Q2158" s="77" t="s">
        <v>3302</v>
      </c>
      <c r="R2158" s="80" t="s">
        <v>4186</v>
      </c>
      <c r="S2158" s="77" t="s">
        <v>4267</v>
      </c>
      <c r="T2158" s="77"/>
      <c r="U2158" s="79">
        <v>44069.875740740739</v>
      </c>
      <c r="V2158" s="80" t="s">
        <v>5564</v>
      </c>
      <c r="W2158" s="77"/>
      <c r="X2158" s="77"/>
      <c r="Y2158" s="83" t="s">
        <v>7564</v>
      </c>
      <c r="Z2158" s="83" t="s">
        <v>8685</v>
      </c>
    </row>
    <row r="2159" spans="1:26" x14ac:dyDescent="0.25">
      <c r="A2159" s="62" t="s">
        <v>1150</v>
      </c>
      <c r="B2159" s="62" t="s">
        <v>1977</v>
      </c>
      <c r="C2159" s="63"/>
      <c r="D2159" s="64"/>
      <c r="E2159" s="65"/>
      <c r="F2159" s="66"/>
      <c r="G2159" s="63"/>
      <c r="H2159" s="67"/>
      <c r="I2159" s="68"/>
      <c r="J2159" s="68"/>
      <c r="K2159" s="34"/>
      <c r="L2159" s="75">
        <v>2159</v>
      </c>
      <c r="M21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59" s="70"/>
      <c r="O2159" s="77" t="s">
        <v>2366</v>
      </c>
      <c r="P2159" s="79">
        <v>44069.884016203701</v>
      </c>
      <c r="Q2159" s="77" t="s">
        <v>3303</v>
      </c>
      <c r="R2159" s="80" t="s">
        <v>4187</v>
      </c>
      <c r="S2159" s="77" t="s">
        <v>4267</v>
      </c>
      <c r="T2159" s="77"/>
      <c r="U2159" s="79">
        <v>44069.884016203701</v>
      </c>
      <c r="V2159" s="80" t="s">
        <v>5565</v>
      </c>
      <c r="W2159" s="77"/>
      <c r="X2159" s="77"/>
      <c r="Y2159" s="83" t="s">
        <v>7565</v>
      </c>
      <c r="Z2159" s="83" t="s">
        <v>8686</v>
      </c>
    </row>
    <row r="2160" spans="1:26" x14ac:dyDescent="0.25">
      <c r="A2160" s="62" t="s">
        <v>1150</v>
      </c>
      <c r="B2160" s="62" t="s">
        <v>2317</v>
      </c>
      <c r="C2160" s="63"/>
      <c r="D2160" s="64"/>
      <c r="E2160" s="65"/>
      <c r="F2160" s="66"/>
      <c r="G2160" s="63"/>
      <c r="H2160" s="67"/>
      <c r="I2160" s="68"/>
      <c r="J2160" s="68"/>
      <c r="K2160" s="34"/>
      <c r="L2160" s="75">
        <v>2160</v>
      </c>
      <c r="M21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60" s="70"/>
      <c r="O2160" s="77" t="s">
        <v>2366</v>
      </c>
      <c r="P2160" s="79">
        <v>44069.885601851849</v>
      </c>
      <c r="Q2160" s="77" t="s">
        <v>3304</v>
      </c>
      <c r="R2160" s="80" t="s">
        <v>4188</v>
      </c>
      <c r="S2160" s="77" t="s">
        <v>4267</v>
      </c>
      <c r="T2160" s="77"/>
      <c r="U2160" s="79">
        <v>44069.885601851849</v>
      </c>
      <c r="V2160" s="80" t="s">
        <v>5566</v>
      </c>
      <c r="W2160" s="77"/>
      <c r="X2160" s="77"/>
      <c r="Y2160" s="83" t="s">
        <v>7566</v>
      </c>
      <c r="Z2160" s="83" t="s">
        <v>8687</v>
      </c>
    </row>
    <row r="2161" spans="1:26" x14ac:dyDescent="0.25">
      <c r="A2161" s="62" t="s">
        <v>1150</v>
      </c>
      <c r="B2161" s="62" t="s">
        <v>2330</v>
      </c>
      <c r="C2161" s="63"/>
      <c r="D2161" s="64"/>
      <c r="E2161" s="65"/>
      <c r="F2161" s="66"/>
      <c r="G2161" s="63"/>
      <c r="H2161" s="67"/>
      <c r="I2161" s="68"/>
      <c r="J2161" s="68"/>
      <c r="K2161" s="34"/>
      <c r="L2161" s="75">
        <v>2161</v>
      </c>
      <c r="M21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61" s="70"/>
      <c r="O2161" s="77" t="s">
        <v>2367</v>
      </c>
      <c r="P2161" s="79">
        <v>44069.931875000002</v>
      </c>
      <c r="Q2161" s="77" t="s">
        <v>3305</v>
      </c>
      <c r="R2161" s="80" t="s">
        <v>4189</v>
      </c>
      <c r="S2161" s="77" t="s">
        <v>4267</v>
      </c>
      <c r="T2161" s="77"/>
      <c r="U2161" s="79">
        <v>44069.931875000002</v>
      </c>
      <c r="V2161" s="80" t="s">
        <v>5567</v>
      </c>
      <c r="W2161" s="77"/>
      <c r="X2161" s="77"/>
      <c r="Y2161" s="83" t="s">
        <v>7567</v>
      </c>
      <c r="Z2161" s="83" t="s">
        <v>8688</v>
      </c>
    </row>
    <row r="2162" spans="1:26" x14ac:dyDescent="0.25">
      <c r="A2162" s="62" t="s">
        <v>1150</v>
      </c>
      <c r="B2162" s="62" t="s">
        <v>1993</v>
      </c>
      <c r="C2162" s="63"/>
      <c r="D2162" s="64"/>
      <c r="E2162" s="65"/>
      <c r="F2162" s="66"/>
      <c r="G2162" s="63"/>
      <c r="H2162" s="67"/>
      <c r="I2162" s="68"/>
      <c r="J2162" s="68"/>
      <c r="K2162" s="34"/>
      <c r="L2162" s="75">
        <v>2162</v>
      </c>
      <c r="M21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62" s="70"/>
      <c r="O2162" s="77" t="s">
        <v>2366</v>
      </c>
      <c r="P2162" s="79">
        <v>44069.86409722222</v>
      </c>
      <c r="Q2162" s="77" t="s">
        <v>3306</v>
      </c>
      <c r="R2162" s="80" t="s">
        <v>4190</v>
      </c>
      <c r="S2162" s="77" t="s">
        <v>4267</v>
      </c>
      <c r="T2162" s="77"/>
      <c r="U2162" s="79">
        <v>44069.86409722222</v>
      </c>
      <c r="V2162" s="80" t="s">
        <v>5568</v>
      </c>
      <c r="W2162" s="77"/>
      <c r="X2162" s="77"/>
      <c r="Y2162" s="83" t="s">
        <v>7568</v>
      </c>
      <c r="Z2162" s="83" t="s">
        <v>8689</v>
      </c>
    </row>
    <row r="2163" spans="1:26" x14ac:dyDescent="0.25">
      <c r="A2163" s="62" t="s">
        <v>1150</v>
      </c>
      <c r="B2163" s="62" t="s">
        <v>1993</v>
      </c>
      <c r="C2163" s="63"/>
      <c r="D2163" s="64"/>
      <c r="E2163" s="65"/>
      <c r="F2163" s="66"/>
      <c r="G2163" s="63"/>
      <c r="H2163" s="67"/>
      <c r="I2163" s="68"/>
      <c r="J2163" s="68"/>
      <c r="K2163" s="34"/>
      <c r="L2163" s="75">
        <v>2163</v>
      </c>
      <c r="M21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63" s="70"/>
      <c r="O2163" s="77" t="s">
        <v>2366</v>
      </c>
      <c r="P2163" s="79">
        <v>44069.865763888891</v>
      </c>
      <c r="Q2163" s="77" t="s">
        <v>3307</v>
      </c>
      <c r="R2163" s="80" t="s">
        <v>4191</v>
      </c>
      <c r="S2163" s="77" t="s">
        <v>4267</v>
      </c>
      <c r="T2163" s="77"/>
      <c r="U2163" s="79">
        <v>44069.865763888891</v>
      </c>
      <c r="V2163" s="80" t="s">
        <v>5569</v>
      </c>
      <c r="W2163" s="77"/>
      <c r="X2163" s="77"/>
      <c r="Y2163" s="83" t="s">
        <v>7569</v>
      </c>
      <c r="Z2163" s="83" t="s">
        <v>8690</v>
      </c>
    </row>
    <row r="2164" spans="1:26" x14ac:dyDescent="0.25">
      <c r="A2164" s="62" t="s">
        <v>1150</v>
      </c>
      <c r="B2164" s="62" t="s">
        <v>1993</v>
      </c>
      <c r="C2164" s="63"/>
      <c r="D2164" s="64"/>
      <c r="E2164" s="65"/>
      <c r="F2164" s="66"/>
      <c r="G2164" s="63"/>
      <c r="H2164" s="67"/>
      <c r="I2164" s="68"/>
      <c r="J2164" s="68"/>
      <c r="K2164" s="34"/>
      <c r="L2164" s="75">
        <v>2164</v>
      </c>
      <c r="M21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64" s="70"/>
      <c r="O2164" s="77" t="s">
        <v>2366</v>
      </c>
      <c r="P2164" s="79">
        <v>44069.931875000002</v>
      </c>
      <c r="Q2164" s="77" t="s">
        <v>3305</v>
      </c>
      <c r="R2164" s="80" t="s">
        <v>4189</v>
      </c>
      <c r="S2164" s="77" t="s">
        <v>4267</v>
      </c>
      <c r="T2164" s="77"/>
      <c r="U2164" s="79">
        <v>44069.931875000002</v>
      </c>
      <c r="V2164" s="80" t="s">
        <v>5567</v>
      </c>
      <c r="W2164" s="77"/>
      <c r="X2164" s="77"/>
      <c r="Y2164" s="83" t="s">
        <v>7567</v>
      </c>
      <c r="Z2164" s="83" t="s">
        <v>8688</v>
      </c>
    </row>
    <row r="2165" spans="1:26" x14ac:dyDescent="0.25">
      <c r="A2165" s="62" t="s">
        <v>1150</v>
      </c>
      <c r="B2165" s="62" t="s">
        <v>2327</v>
      </c>
      <c r="C2165" s="63"/>
      <c r="D2165" s="64"/>
      <c r="E2165" s="65"/>
      <c r="F2165" s="66"/>
      <c r="G2165" s="63"/>
      <c r="H2165" s="67"/>
      <c r="I2165" s="68"/>
      <c r="J2165" s="68"/>
      <c r="K2165" s="34"/>
      <c r="L2165" s="75">
        <v>2165</v>
      </c>
      <c r="M21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65" s="70"/>
      <c r="O2165" s="77" t="s">
        <v>2366</v>
      </c>
      <c r="P2165" s="79">
        <v>44069.928495370368</v>
      </c>
      <c r="Q2165" s="77" t="s">
        <v>3308</v>
      </c>
      <c r="R2165" s="80" t="s">
        <v>4192</v>
      </c>
      <c r="S2165" s="77" t="s">
        <v>4267</v>
      </c>
      <c r="T2165" s="77"/>
      <c r="U2165" s="79">
        <v>44069.928495370368</v>
      </c>
      <c r="V2165" s="80" t="s">
        <v>5570</v>
      </c>
      <c r="W2165" s="77"/>
      <c r="X2165" s="77"/>
      <c r="Y2165" s="83" t="s">
        <v>7570</v>
      </c>
      <c r="Z2165" s="83" t="s">
        <v>8680</v>
      </c>
    </row>
    <row r="2166" spans="1:26" x14ac:dyDescent="0.25">
      <c r="A2166" s="62" t="s">
        <v>1151</v>
      </c>
      <c r="B2166" s="62" t="s">
        <v>1833</v>
      </c>
      <c r="C2166" s="63"/>
      <c r="D2166" s="64"/>
      <c r="E2166" s="65"/>
      <c r="F2166" s="66"/>
      <c r="G2166" s="63"/>
      <c r="H2166" s="67"/>
      <c r="I2166" s="68"/>
      <c r="J2166" s="68"/>
      <c r="K2166" s="34"/>
      <c r="L2166" s="75">
        <v>2166</v>
      </c>
      <c r="M21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66" s="70"/>
      <c r="O2166" s="77" t="s">
        <v>2367</v>
      </c>
      <c r="P2166" s="79">
        <v>44069.931979166664</v>
      </c>
      <c r="Q2166" s="77" t="s">
        <v>3247</v>
      </c>
      <c r="R2166" s="77"/>
      <c r="S2166" s="77"/>
      <c r="T2166" s="77"/>
      <c r="U2166" s="79">
        <v>44069.931979166664</v>
      </c>
      <c r="V2166" s="80" t="s">
        <v>5571</v>
      </c>
      <c r="W2166" s="77"/>
      <c r="X2166" s="77"/>
      <c r="Y2166" s="83" t="s">
        <v>7571</v>
      </c>
      <c r="Z2166" s="77"/>
    </row>
    <row r="2167" spans="1:26" x14ac:dyDescent="0.25">
      <c r="A2167" s="62" t="s">
        <v>1152</v>
      </c>
      <c r="B2167" s="62" t="s">
        <v>2327</v>
      </c>
      <c r="C2167" s="63"/>
      <c r="D2167" s="64"/>
      <c r="E2167" s="65"/>
      <c r="F2167" s="66"/>
      <c r="G2167" s="63"/>
      <c r="H2167" s="67"/>
      <c r="I2167" s="68"/>
      <c r="J2167" s="68"/>
      <c r="K2167" s="34"/>
      <c r="L2167" s="75">
        <v>2167</v>
      </c>
      <c r="M21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67" s="70"/>
      <c r="O2167" s="77" t="s">
        <v>2366</v>
      </c>
      <c r="P2167" s="79">
        <v>44069.932083333333</v>
      </c>
      <c r="Q2167" s="77" t="s">
        <v>3309</v>
      </c>
      <c r="R2167" s="80" t="s">
        <v>4193</v>
      </c>
      <c r="S2167" s="77" t="s">
        <v>4267</v>
      </c>
      <c r="T2167" s="77"/>
      <c r="U2167" s="79">
        <v>44069.932083333333</v>
      </c>
      <c r="V2167" s="80" t="s">
        <v>5572</v>
      </c>
      <c r="W2167" s="77"/>
      <c r="X2167" s="77"/>
      <c r="Y2167" s="83" t="s">
        <v>7572</v>
      </c>
      <c r="Z2167" s="83" t="s">
        <v>8680</v>
      </c>
    </row>
    <row r="2168" spans="1:26" x14ac:dyDescent="0.25">
      <c r="A2168" s="62" t="s">
        <v>1153</v>
      </c>
      <c r="B2168" s="62" t="s">
        <v>1833</v>
      </c>
      <c r="C2168" s="63"/>
      <c r="D2168" s="64"/>
      <c r="E2168" s="65"/>
      <c r="F2168" s="66"/>
      <c r="G2168" s="63"/>
      <c r="H2168" s="67"/>
      <c r="I2168" s="68"/>
      <c r="J2168" s="68"/>
      <c r="K2168" s="34"/>
      <c r="L2168" s="75">
        <v>2168</v>
      </c>
      <c r="M21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68" s="70"/>
      <c r="O2168" s="77" t="s">
        <v>2367</v>
      </c>
      <c r="P2168" s="79">
        <v>44069.932233796295</v>
      </c>
      <c r="Q2168" s="77" t="s">
        <v>3247</v>
      </c>
      <c r="R2168" s="77"/>
      <c r="S2168" s="77"/>
      <c r="T2168" s="77"/>
      <c r="U2168" s="79">
        <v>44069.932233796295</v>
      </c>
      <c r="V2168" s="80" t="s">
        <v>5573</v>
      </c>
      <c r="W2168" s="77"/>
      <c r="X2168" s="77"/>
      <c r="Y2168" s="83" t="s">
        <v>7573</v>
      </c>
      <c r="Z2168" s="77"/>
    </row>
    <row r="2169" spans="1:26" x14ac:dyDescent="0.25">
      <c r="A2169" s="62" t="s">
        <v>1154</v>
      </c>
      <c r="B2169" s="62" t="s">
        <v>1871</v>
      </c>
      <c r="C2169" s="63"/>
      <c r="D2169" s="64"/>
      <c r="E2169" s="65"/>
      <c r="F2169" s="66"/>
      <c r="G2169" s="63"/>
      <c r="H2169" s="67"/>
      <c r="I2169" s="68"/>
      <c r="J2169" s="68"/>
      <c r="K2169" s="34"/>
      <c r="L2169" s="75">
        <v>2169</v>
      </c>
      <c r="M21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69" s="70"/>
      <c r="O2169" s="77" t="s">
        <v>2367</v>
      </c>
      <c r="P2169" s="79">
        <v>44066.830300925925</v>
      </c>
      <c r="Q2169" s="77" t="s">
        <v>3310</v>
      </c>
      <c r="R2169" s="80" t="s">
        <v>4194</v>
      </c>
      <c r="S2169" s="77" t="s">
        <v>4267</v>
      </c>
      <c r="T2169" s="77"/>
      <c r="U2169" s="79">
        <v>44066.830300925925</v>
      </c>
      <c r="V2169" s="80" t="s">
        <v>5574</v>
      </c>
      <c r="W2169" s="77"/>
      <c r="X2169" s="77"/>
      <c r="Y2169" s="83" t="s">
        <v>7574</v>
      </c>
      <c r="Z2169" s="83" t="s">
        <v>8375</v>
      </c>
    </row>
    <row r="2170" spans="1:26" x14ac:dyDescent="0.25">
      <c r="A2170" s="62" t="s">
        <v>1154</v>
      </c>
      <c r="B2170" s="62" t="s">
        <v>1872</v>
      </c>
      <c r="C2170" s="63"/>
      <c r="D2170" s="64"/>
      <c r="E2170" s="65"/>
      <c r="F2170" s="66"/>
      <c r="G2170" s="63"/>
      <c r="H2170" s="67"/>
      <c r="I2170" s="68"/>
      <c r="J2170" s="68"/>
      <c r="K2170" s="34"/>
      <c r="L2170" s="75">
        <v>2170</v>
      </c>
      <c r="M21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70" s="70"/>
      <c r="O2170" s="77" t="s">
        <v>2366</v>
      </c>
      <c r="P2170" s="79">
        <v>44066.830300925925</v>
      </c>
      <c r="Q2170" s="77" t="s">
        <v>3310</v>
      </c>
      <c r="R2170" s="80" t="s">
        <v>4194</v>
      </c>
      <c r="S2170" s="77" t="s">
        <v>4267</v>
      </c>
      <c r="T2170" s="77"/>
      <c r="U2170" s="79">
        <v>44066.830300925925</v>
      </c>
      <c r="V2170" s="80" t="s">
        <v>5574</v>
      </c>
      <c r="W2170" s="77"/>
      <c r="X2170" s="77"/>
      <c r="Y2170" s="83" t="s">
        <v>7574</v>
      </c>
      <c r="Z2170" s="83" t="s">
        <v>8375</v>
      </c>
    </row>
    <row r="2171" spans="1:26" x14ac:dyDescent="0.25">
      <c r="A2171" s="62" t="s">
        <v>1154</v>
      </c>
      <c r="B2171" s="62" t="s">
        <v>2327</v>
      </c>
      <c r="C2171" s="63"/>
      <c r="D2171" s="64"/>
      <c r="E2171" s="65"/>
      <c r="F2171" s="66"/>
      <c r="G2171" s="63"/>
      <c r="H2171" s="67"/>
      <c r="I2171" s="68"/>
      <c r="J2171" s="68"/>
      <c r="K2171" s="34"/>
      <c r="L2171" s="75">
        <v>2171</v>
      </c>
      <c r="M21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71" s="70"/>
      <c r="O2171" s="77" t="s">
        <v>2366</v>
      </c>
      <c r="P2171" s="79">
        <v>44069.932511574072</v>
      </c>
      <c r="Q2171" s="77" t="s">
        <v>3311</v>
      </c>
      <c r="R2171" s="80" t="s">
        <v>4195</v>
      </c>
      <c r="S2171" s="77" t="s">
        <v>4267</v>
      </c>
      <c r="T2171" s="77"/>
      <c r="U2171" s="79">
        <v>44069.932511574072</v>
      </c>
      <c r="V2171" s="80" t="s">
        <v>5575</v>
      </c>
      <c r="W2171" s="77"/>
      <c r="X2171" s="77"/>
      <c r="Y2171" s="83" t="s">
        <v>7575</v>
      </c>
      <c r="Z2171" s="83" t="s">
        <v>8680</v>
      </c>
    </row>
    <row r="2172" spans="1:26" x14ac:dyDescent="0.25">
      <c r="A2172" s="62" t="s">
        <v>1155</v>
      </c>
      <c r="B2172" s="62" t="s">
        <v>1833</v>
      </c>
      <c r="C2172" s="63"/>
      <c r="D2172" s="64"/>
      <c r="E2172" s="65"/>
      <c r="F2172" s="66"/>
      <c r="G2172" s="63"/>
      <c r="H2172" s="67"/>
      <c r="I2172" s="68"/>
      <c r="J2172" s="68"/>
      <c r="K2172" s="34"/>
      <c r="L2172" s="75">
        <v>2172</v>
      </c>
      <c r="M21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72" s="70"/>
      <c r="O2172" s="77" t="s">
        <v>2367</v>
      </c>
      <c r="P2172" s="79">
        <v>44069.932546296295</v>
      </c>
      <c r="Q2172" s="77" t="s">
        <v>3247</v>
      </c>
      <c r="R2172" s="77"/>
      <c r="S2172" s="77"/>
      <c r="T2172" s="77"/>
      <c r="U2172" s="79">
        <v>44069.932546296295</v>
      </c>
      <c r="V2172" s="80" t="s">
        <v>5576</v>
      </c>
      <c r="W2172" s="77"/>
      <c r="X2172" s="77"/>
      <c r="Y2172" s="83" t="s">
        <v>7576</v>
      </c>
      <c r="Z2172" s="77"/>
    </row>
    <row r="2173" spans="1:26" x14ac:dyDescent="0.25">
      <c r="A2173" s="62" t="s">
        <v>1156</v>
      </c>
      <c r="B2173" s="62" t="s">
        <v>1833</v>
      </c>
      <c r="C2173" s="63"/>
      <c r="D2173" s="64"/>
      <c r="E2173" s="65"/>
      <c r="F2173" s="66"/>
      <c r="G2173" s="63"/>
      <c r="H2173" s="67"/>
      <c r="I2173" s="68"/>
      <c r="J2173" s="68"/>
      <c r="K2173" s="34"/>
      <c r="L2173" s="75">
        <v>2173</v>
      </c>
      <c r="M21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73" s="70"/>
      <c r="O2173" s="77" t="s">
        <v>2367</v>
      </c>
      <c r="P2173" s="79">
        <v>44069.932962962965</v>
      </c>
      <c r="Q2173" s="77" t="s">
        <v>3247</v>
      </c>
      <c r="R2173" s="77"/>
      <c r="S2173" s="77"/>
      <c r="T2173" s="77"/>
      <c r="U2173" s="79">
        <v>44069.932962962965</v>
      </c>
      <c r="V2173" s="80" t="s">
        <v>5577</v>
      </c>
      <c r="W2173" s="77"/>
      <c r="X2173" s="77"/>
      <c r="Y2173" s="83" t="s">
        <v>7577</v>
      </c>
      <c r="Z2173" s="77"/>
    </row>
    <row r="2174" spans="1:26" x14ac:dyDescent="0.25">
      <c r="A2174" s="62" t="s">
        <v>1157</v>
      </c>
      <c r="B2174" s="62" t="s">
        <v>2331</v>
      </c>
      <c r="C2174" s="63"/>
      <c r="D2174" s="64"/>
      <c r="E2174" s="65"/>
      <c r="F2174" s="66"/>
      <c r="G2174" s="63"/>
      <c r="H2174" s="67"/>
      <c r="I2174" s="68"/>
      <c r="J2174" s="68"/>
      <c r="K2174" s="34"/>
      <c r="L2174" s="75">
        <v>2174</v>
      </c>
      <c r="M21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74" s="70"/>
      <c r="O2174" s="77" t="s">
        <v>2366</v>
      </c>
      <c r="P2174" s="79">
        <v>44069.928020833337</v>
      </c>
      <c r="Q2174" s="77" t="s">
        <v>3312</v>
      </c>
      <c r="R2174" s="80" t="s">
        <v>4196</v>
      </c>
      <c r="S2174" s="77" t="s">
        <v>4267</v>
      </c>
      <c r="T2174" s="77"/>
      <c r="U2174" s="79">
        <v>44069.928020833337</v>
      </c>
      <c r="V2174" s="80" t="s">
        <v>5578</v>
      </c>
      <c r="W2174" s="77"/>
      <c r="X2174" s="77"/>
      <c r="Y2174" s="83" t="s">
        <v>7578</v>
      </c>
      <c r="Z2174" s="83" t="s">
        <v>8691</v>
      </c>
    </row>
    <row r="2175" spans="1:26" x14ac:dyDescent="0.25">
      <c r="A2175" s="62" t="s">
        <v>1157</v>
      </c>
      <c r="B2175" s="62" t="s">
        <v>2301</v>
      </c>
      <c r="C2175" s="63"/>
      <c r="D2175" s="64"/>
      <c r="E2175" s="65"/>
      <c r="F2175" s="66"/>
      <c r="G2175" s="63"/>
      <c r="H2175" s="67"/>
      <c r="I2175" s="68"/>
      <c r="J2175" s="68"/>
      <c r="K2175" s="34"/>
      <c r="L2175" s="75">
        <v>2175</v>
      </c>
      <c r="M21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75" s="70"/>
      <c r="O2175" s="77" t="s">
        <v>2366</v>
      </c>
      <c r="P2175" s="79">
        <v>44069.93310185185</v>
      </c>
      <c r="Q2175" s="77" t="s">
        <v>3313</v>
      </c>
      <c r="R2175" s="80" t="s">
        <v>4197</v>
      </c>
      <c r="S2175" s="77" t="s">
        <v>4267</v>
      </c>
      <c r="T2175" s="77"/>
      <c r="U2175" s="79">
        <v>44069.93310185185</v>
      </c>
      <c r="V2175" s="80" t="s">
        <v>5579</v>
      </c>
      <c r="W2175" s="77"/>
      <c r="X2175" s="77"/>
      <c r="Y2175" s="83" t="s">
        <v>7579</v>
      </c>
      <c r="Z2175" s="83" t="s">
        <v>8656</v>
      </c>
    </row>
    <row r="2176" spans="1:26" x14ac:dyDescent="0.25">
      <c r="A2176" s="62" t="s">
        <v>1158</v>
      </c>
      <c r="B2176" s="62" t="s">
        <v>1833</v>
      </c>
      <c r="C2176" s="63"/>
      <c r="D2176" s="64"/>
      <c r="E2176" s="65"/>
      <c r="F2176" s="66"/>
      <c r="G2176" s="63"/>
      <c r="H2176" s="67"/>
      <c r="I2176" s="68"/>
      <c r="J2176" s="68"/>
      <c r="K2176" s="34"/>
      <c r="L2176" s="75">
        <v>2176</v>
      </c>
      <c r="M21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76" s="70"/>
      <c r="O2176" s="77" t="s">
        <v>2367</v>
      </c>
      <c r="P2176" s="79">
        <v>44069.93341435185</v>
      </c>
      <c r="Q2176" s="77" t="s">
        <v>3247</v>
      </c>
      <c r="R2176" s="77"/>
      <c r="S2176" s="77"/>
      <c r="T2176" s="77"/>
      <c r="U2176" s="79">
        <v>44069.93341435185</v>
      </c>
      <c r="V2176" s="80" t="s">
        <v>5580</v>
      </c>
      <c r="W2176" s="77"/>
      <c r="X2176" s="77"/>
      <c r="Y2176" s="83" t="s">
        <v>7580</v>
      </c>
      <c r="Z2176" s="77"/>
    </row>
    <row r="2177" spans="1:26" x14ac:dyDescent="0.25">
      <c r="A2177" s="62" t="s">
        <v>1159</v>
      </c>
      <c r="B2177" s="62" t="s">
        <v>1833</v>
      </c>
      <c r="C2177" s="63"/>
      <c r="D2177" s="64"/>
      <c r="E2177" s="65"/>
      <c r="F2177" s="66"/>
      <c r="G2177" s="63"/>
      <c r="H2177" s="67"/>
      <c r="I2177" s="68"/>
      <c r="J2177" s="68"/>
      <c r="K2177" s="34"/>
      <c r="L2177" s="75">
        <v>2177</v>
      </c>
      <c r="M21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77" s="70"/>
      <c r="O2177" s="77" t="s">
        <v>2367</v>
      </c>
      <c r="P2177" s="79">
        <v>44069.933657407404</v>
      </c>
      <c r="Q2177" s="77" t="s">
        <v>3247</v>
      </c>
      <c r="R2177" s="77"/>
      <c r="S2177" s="77"/>
      <c r="T2177" s="77"/>
      <c r="U2177" s="79">
        <v>44069.933657407404</v>
      </c>
      <c r="V2177" s="80" t="s">
        <v>5581</v>
      </c>
      <c r="W2177" s="77"/>
      <c r="X2177" s="77"/>
      <c r="Y2177" s="83" t="s">
        <v>7581</v>
      </c>
      <c r="Z2177" s="77"/>
    </row>
    <row r="2178" spans="1:26" x14ac:dyDescent="0.25">
      <c r="A2178" s="62" t="s">
        <v>1160</v>
      </c>
      <c r="B2178" s="62" t="s">
        <v>1833</v>
      </c>
      <c r="C2178" s="63"/>
      <c r="D2178" s="64"/>
      <c r="E2178" s="65"/>
      <c r="F2178" s="66"/>
      <c r="G2178" s="63"/>
      <c r="H2178" s="67"/>
      <c r="I2178" s="68"/>
      <c r="J2178" s="68"/>
      <c r="K2178" s="34"/>
      <c r="L2178" s="75">
        <v>2178</v>
      </c>
      <c r="M21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78" s="70"/>
      <c r="O2178" s="77" t="s">
        <v>2367</v>
      </c>
      <c r="P2178" s="79">
        <v>44069.933865740742</v>
      </c>
      <c r="Q2178" s="77" t="s">
        <v>3247</v>
      </c>
      <c r="R2178" s="77"/>
      <c r="S2178" s="77"/>
      <c r="T2178" s="77"/>
      <c r="U2178" s="79">
        <v>44069.933865740742</v>
      </c>
      <c r="V2178" s="80" t="s">
        <v>5582</v>
      </c>
      <c r="W2178" s="77"/>
      <c r="X2178" s="77"/>
      <c r="Y2178" s="83" t="s">
        <v>7582</v>
      </c>
      <c r="Z2178" s="77"/>
    </row>
    <row r="2179" spans="1:26" x14ac:dyDescent="0.25">
      <c r="A2179" s="62" t="s">
        <v>1161</v>
      </c>
      <c r="B2179" s="62" t="s">
        <v>2327</v>
      </c>
      <c r="C2179" s="63"/>
      <c r="D2179" s="64"/>
      <c r="E2179" s="65"/>
      <c r="F2179" s="66"/>
      <c r="G2179" s="63"/>
      <c r="H2179" s="67"/>
      <c r="I2179" s="68"/>
      <c r="J2179" s="68"/>
      <c r="K2179" s="34"/>
      <c r="L2179" s="75">
        <v>2179</v>
      </c>
      <c r="M21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79" s="70"/>
      <c r="O2179" s="77" t="s">
        <v>2367</v>
      </c>
      <c r="P2179" s="79">
        <v>44069.928993055553</v>
      </c>
      <c r="Q2179" s="77" t="s">
        <v>3314</v>
      </c>
      <c r="R2179" s="80" t="s">
        <v>4198</v>
      </c>
      <c r="S2179" s="77" t="s">
        <v>4267</v>
      </c>
      <c r="T2179" s="77"/>
      <c r="U2179" s="79">
        <v>44069.928993055553</v>
      </c>
      <c r="V2179" s="80" t="s">
        <v>5583</v>
      </c>
      <c r="W2179" s="77"/>
      <c r="X2179" s="77"/>
      <c r="Y2179" s="83" t="s">
        <v>7583</v>
      </c>
      <c r="Z2179" s="83" t="s">
        <v>7598</v>
      </c>
    </row>
    <row r="2180" spans="1:26" x14ac:dyDescent="0.25">
      <c r="A2180" s="62" t="s">
        <v>1161</v>
      </c>
      <c r="B2180" s="62" t="s">
        <v>1176</v>
      </c>
      <c r="C2180" s="63"/>
      <c r="D2180" s="64"/>
      <c r="E2180" s="65"/>
      <c r="F2180" s="66"/>
      <c r="G2180" s="63"/>
      <c r="H2180" s="67"/>
      <c r="I2180" s="68"/>
      <c r="J2180" s="68"/>
      <c r="K2180" s="34"/>
      <c r="L2180" s="75">
        <v>2180</v>
      </c>
      <c r="M21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80" s="70"/>
      <c r="O2180" s="77" t="s">
        <v>2366</v>
      </c>
      <c r="P2180" s="79">
        <v>44069.928993055553</v>
      </c>
      <c r="Q2180" s="77" t="s">
        <v>3314</v>
      </c>
      <c r="R2180" s="80" t="s">
        <v>4198</v>
      </c>
      <c r="S2180" s="77" t="s">
        <v>4267</v>
      </c>
      <c r="T2180" s="77"/>
      <c r="U2180" s="79">
        <v>44069.928993055553</v>
      </c>
      <c r="V2180" s="80" t="s">
        <v>5583</v>
      </c>
      <c r="W2180" s="77"/>
      <c r="X2180" s="77"/>
      <c r="Y2180" s="83" t="s">
        <v>7583</v>
      </c>
      <c r="Z2180" s="83" t="s">
        <v>7598</v>
      </c>
    </row>
    <row r="2181" spans="1:26" x14ac:dyDescent="0.25">
      <c r="A2181" s="62" t="s">
        <v>1162</v>
      </c>
      <c r="B2181" s="62" t="s">
        <v>1161</v>
      </c>
      <c r="C2181" s="63"/>
      <c r="D2181" s="64"/>
      <c r="E2181" s="65"/>
      <c r="F2181" s="66"/>
      <c r="G2181" s="63"/>
      <c r="H2181" s="67"/>
      <c r="I2181" s="68"/>
      <c r="J2181" s="68"/>
      <c r="K2181" s="34"/>
      <c r="L2181" s="75">
        <v>2181</v>
      </c>
      <c r="M21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81" s="70"/>
      <c r="O2181" s="77" t="s">
        <v>2366</v>
      </c>
      <c r="P2181" s="79">
        <v>44069.929386574076</v>
      </c>
      <c r="Q2181" s="77" t="s">
        <v>3315</v>
      </c>
      <c r="R2181" s="80" t="s">
        <v>4199</v>
      </c>
      <c r="S2181" s="77" t="s">
        <v>4267</v>
      </c>
      <c r="T2181" s="77"/>
      <c r="U2181" s="79">
        <v>44069.929386574076</v>
      </c>
      <c r="V2181" s="80" t="s">
        <v>5584</v>
      </c>
      <c r="W2181" s="77"/>
      <c r="X2181" s="77"/>
      <c r="Y2181" s="83" t="s">
        <v>7584</v>
      </c>
      <c r="Z2181" s="83" t="s">
        <v>7583</v>
      </c>
    </row>
    <row r="2182" spans="1:26" x14ac:dyDescent="0.25">
      <c r="A2182" s="62" t="s">
        <v>1163</v>
      </c>
      <c r="B2182" s="62" t="s">
        <v>1161</v>
      </c>
      <c r="C2182" s="63"/>
      <c r="D2182" s="64"/>
      <c r="E2182" s="65"/>
      <c r="F2182" s="66"/>
      <c r="G2182" s="63"/>
      <c r="H2182" s="67"/>
      <c r="I2182" s="68"/>
      <c r="J2182" s="68"/>
      <c r="K2182" s="34"/>
      <c r="L2182" s="75">
        <v>2182</v>
      </c>
      <c r="M21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82" s="70"/>
      <c r="O2182" s="77" t="s">
        <v>2367</v>
      </c>
      <c r="P2182" s="79">
        <v>44069.929791666669</v>
      </c>
      <c r="Q2182" s="77" t="s">
        <v>3316</v>
      </c>
      <c r="R2182" s="80" t="s">
        <v>4200</v>
      </c>
      <c r="S2182" s="77" t="s">
        <v>4267</v>
      </c>
      <c r="T2182" s="77"/>
      <c r="U2182" s="79">
        <v>44069.929791666669</v>
      </c>
      <c r="V2182" s="80" t="s">
        <v>5585</v>
      </c>
      <c r="W2182" s="77"/>
      <c r="X2182" s="77"/>
      <c r="Y2182" s="83" t="s">
        <v>7585</v>
      </c>
      <c r="Z2182" s="83" t="s">
        <v>7584</v>
      </c>
    </row>
    <row r="2183" spans="1:26" x14ac:dyDescent="0.25">
      <c r="A2183" s="62" t="s">
        <v>1164</v>
      </c>
      <c r="B2183" s="62" t="s">
        <v>1161</v>
      </c>
      <c r="C2183" s="63"/>
      <c r="D2183" s="64"/>
      <c r="E2183" s="65"/>
      <c r="F2183" s="66"/>
      <c r="G2183" s="63"/>
      <c r="H2183" s="67"/>
      <c r="I2183" s="68"/>
      <c r="J2183" s="68"/>
      <c r="K2183" s="34"/>
      <c r="L2183" s="75">
        <v>2183</v>
      </c>
      <c r="M21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83" s="70"/>
      <c r="O2183" s="77" t="s">
        <v>2367</v>
      </c>
      <c r="P2183" s="79">
        <v>44069.931689814817</v>
      </c>
      <c r="Q2183" s="77" t="s">
        <v>3317</v>
      </c>
      <c r="R2183" s="80" t="s">
        <v>4201</v>
      </c>
      <c r="S2183" s="77" t="s">
        <v>4267</v>
      </c>
      <c r="T2183" s="77"/>
      <c r="U2183" s="79">
        <v>44069.931689814817</v>
      </c>
      <c r="V2183" s="80" t="s">
        <v>5586</v>
      </c>
      <c r="W2183" s="77"/>
      <c r="X2183" s="77"/>
      <c r="Y2183" s="83" t="s">
        <v>7586</v>
      </c>
      <c r="Z2183" s="83" t="s">
        <v>7585</v>
      </c>
    </row>
    <row r="2184" spans="1:26" x14ac:dyDescent="0.25">
      <c r="A2184" s="62" t="s">
        <v>1165</v>
      </c>
      <c r="B2184" s="62" t="s">
        <v>1161</v>
      </c>
      <c r="C2184" s="63"/>
      <c r="D2184" s="64"/>
      <c r="E2184" s="65"/>
      <c r="F2184" s="66"/>
      <c r="G2184" s="63"/>
      <c r="H2184" s="67"/>
      <c r="I2184" s="68"/>
      <c r="J2184" s="68"/>
      <c r="K2184" s="34"/>
      <c r="L2184" s="75">
        <v>2184</v>
      </c>
      <c r="M21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84" s="70"/>
      <c r="O2184" s="77" t="s">
        <v>2367</v>
      </c>
      <c r="P2184" s="79">
        <v>44069.934398148151</v>
      </c>
      <c r="Q2184" s="77" t="s">
        <v>3318</v>
      </c>
      <c r="R2184" s="80" t="s">
        <v>4202</v>
      </c>
      <c r="S2184" s="77" t="s">
        <v>4267</v>
      </c>
      <c r="T2184" s="77"/>
      <c r="U2184" s="79">
        <v>44069.934398148151</v>
      </c>
      <c r="V2184" s="80" t="s">
        <v>5587</v>
      </c>
      <c r="W2184" s="77"/>
      <c r="X2184" s="77"/>
      <c r="Y2184" s="83" t="s">
        <v>7587</v>
      </c>
      <c r="Z2184" s="83" t="s">
        <v>7586</v>
      </c>
    </row>
    <row r="2185" spans="1:26" x14ac:dyDescent="0.25">
      <c r="A2185" s="62" t="s">
        <v>1162</v>
      </c>
      <c r="B2185" s="62" t="s">
        <v>2327</v>
      </c>
      <c r="C2185" s="63"/>
      <c r="D2185" s="64"/>
      <c r="E2185" s="65"/>
      <c r="F2185" s="66"/>
      <c r="G2185" s="63"/>
      <c r="H2185" s="67"/>
      <c r="I2185" s="68"/>
      <c r="J2185" s="68"/>
      <c r="K2185" s="34"/>
      <c r="L2185" s="75">
        <v>2185</v>
      </c>
      <c r="M21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85" s="70"/>
      <c r="O2185" s="77" t="s">
        <v>2367</v>
      </c>
      <c r="P2185" s="79">
        <v>44069.929386574076</v>
      </c>
      <c r="Q2185" s="77" t="s">
        <v>3315</v>
      </c>
      <c r="R2185" s="80" t="s">
        <v>4199</v>
      </c>
      <c r="S2185" s="77" t="s">
        <v>4267</v>
      </c>
      <c r="T2185" s="77"/>
      <c r="U2185" s="79">
        <v>44069.929386574076</v>
      </c>
      <c r="V2185" s="80" t="s">
        <v>5584</v>
      </c>
      <c r="W2185" s="77"/>
      <c r="X2185" s="77"/>
      <c r="Y2185" s="83" t="s">
        <v>7584</v>
      </c>
      <c r="Z2185" s="83" t="s">
        <v>7583</v>
      </c>
    </row>
    <row r="2186" spans="1:26" x14ac:dyDescent="0.25">
      <c r="A2186" s="62" t="s">
        <v>1162</v>
      </c>
      <c r="B2186" s="62" t="s">
        <v>1176</v>
      </c>
      <c r="C2186" s="63"/>
      <c r="D2186" s="64"/>
      <c r="E2186" s="65"/>
      <c r="F2186" s="66"/>
      <c r="G2186" s="63"/>
      <c r="H2186" s="67"/>
      <c r="I2186" s="68"/>
      <c r="J2186" s="68"/>
      <c r="K2186" s="34"/>
      <c r="L2186" s="75">
        <v>2186</v>
      </c>
      <c r="M21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86" s="70"/>
      <c r="O2186" s="77" t="s">
        <v>2367</v>
      </c>
      <c r="P2186" s="79">
        <v>44069.929386574076</v>
      </c>
      <c r="Q2186" s="77" t="s">
        <v>3315</v>
      </c>
      <c r="R2186" s="80" t="s">
        <v>4199</v>
      </c>
      <c r="S2186" s="77" t="s">
        <v>4267</v>
      </c>
      <c r="T2186" s="77"/>
      <c r="U2186" s="79">
        <v>44069.929386574076</v>
      </c>
      <c r="V2186" s="80" t="s">
        <v>5584</v>
      </c>
      <c r="W2186" s="77"/>
      <c r="X2186" s="77"/>
      <c r="Y2186" s="83" t="s">
        <v>7584</v>
      </c>
      <c r="Z2186" s="83" t="s">
        <v>7583</v>
      </c>
    </row>
    <row r="2187" spans="1:26" x14ac:dyDescent="0.25">
      <c r="A2187" s="62" t="s">
        <v>1163</v>
      </c>
      <c r="B2187" s="62" t="s">
        <v>1162</v>
      </c>
      <c r="C2187" s="63"/>
      <c r="D2187" s="64"/>
      <c r="E2187" s="65"/>
      <c r="F2187" s="66"/>
      <c r="G2187" s="63"/>
      <c r="H2187" s="67"/>
      <c r="I2187" s="68"/>
      <c r="J2187" s="68"/>
      <c r="K2187" s="34"/>
      <c r="L2187" s="75">
        <v>2187</v>
      </c>
      <c r="M21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87" s="70"/>
      <c r="O2187" s="77" t="s">
        <v>2366</v>
      </c>
      <c r="P2187" s="79">
        <v>44069.929791666669</v>
      </c>
      <c r="Q2187" s="77" t="s">
        <v>3316</v>
      </c>
      <c r="R2187" s="80" t="s">
        <v>4200</v>
      </c>
      <c r="S2187" s="77" t="s">
        <v>4267</v>
      </c>
      <c r="T2187" s="77"/>
      <c r="U2187" s="79">
        <v>44069.929791666669</v>
      </c>
      <c r="V2187" s="80" t="s">
        <v>5585</v>
      </c>
      <c r="W2187" s="77"/>
      <c r="X2187" s="77"/>
      <c r="Y2187" s="83" t="s">
        <v>7585</v>
      </c>
      <c r="Z2187" s="83" t="s">
        <v>7584</v>
      </c>
    </row>
    <row r="2188" spans="1:26" x14ac:dyDescent="0.25">
      <c r="A2188" s="62" t="s">
        <v>1164</v>
      </c>
      <c r="B2188" s="62" t="s">
        <v>1162</v>
      </c>
      <c r="C2188" s="63"/>
      <c r="D2188" s="64"/>
      <c r="E2188" s="65"/>
      <c r="F2188" s="66"/>
      <c r="G2188" s="63"/>
      <c r="H2188" s="67"/>
      <c r="I2188" s="68"/>
      <c r="J2188" s="68"/>
      <c r="K2188" s="34"/>
      <c r="L2188" s="75">
        <v>2188</v>
      </c>
      <c r="M21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88" s="70"/>
      <c r="O2188" s="77" t="s">
        <v>2367</v>
      </c>
      <c r="P2188" s="79">
        <v>44069.931689814817</v>
      </c>
      <c r="Q2188" s="77" t="s">
        <v>3317</v>
      </c>
      <c r="R2188" s="80" t="s">
        <v>4201</v>
      </c>
      <c r="S2188" s="77" t="s">
        <v>4267</v>
      </c>
      <c r="T2188" s="77"/>
      <c r="U2188" s="79">
        <v>44069.931689814817</v>
      </c>
      <c r="V2188" s="80" t="s">
        <v>5586</v>
      </c>
      <c r="W2188" s="77"/>
      <c r="X2188" s="77"/>
      <c r="Y2188" s="83" t="s">
        <v>7586</v>
      </c>
      <c r="Z2188" s="83" t="s">
        <v>7585</v>
      </c>
    </row>
    <row r="2189" spans="1:26" x14ac:dyDescent="0.25">
      <c r="A2189" s="62" t="s">
        <v>1165</v>
      </c>
      <c r="B2189" s="62" t="s">
        <v>1162</v>
      </c>
      <c r="C2189" s="63"/>
      <c r="D2189" s="64"/>
      <c r="E2189" s="65"/>
      <c r="F2189" s="66"/>
      <c r="G2189" s="63"/>
      <c r="H2189" s="67"/>
      <c r="I2189" s="68"/>
      <c r="J2189" s="68"/>
      <c r="K2189" s="34"/>
      <c r="L2189" s="75">
        <v>2189</v>
      </c>
      <c r="M21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89" s="70"/>
      <c r="O2189" s="77" t="s">
        <v>2367</v>
      </c>
      <c r="P2189" s="79">
        <v>44069.934398148151</v>
      </c>
      <c r="Q2189" s="77" t="s">
        <v>3318</v>
      </c>
      <c r="R2189" s="80" t="s">
        <v>4202</v>
      </c>
      <c r="S2189" s="77" t="s">
        <v>4267</v>
      </c>
      <c r="T2189" s="77"/>
      <c r="U2189" s="79">
        <v>44069.934398148151</v>
      </c>
      <c r="V2189" s="80" t="s">
        <v>5587</v>
      </c>
      <c r="W2189" s="77"/>
      <c r="X2189" s="77"/>
      <c r="Y2189" s="83" t="s">
        <v>7587</v>
      </c>
      <c r="Z2189" s="83" t="s">
        <v>7586</v>
      </c>
    </row>
    <row r="2190" spans="1:26" x14ac:dyDescent="0.25">
      <c r="A2190" s="62" t="s">
        <v>1163</v>
      </c>
      <c r="B2190" s="62" t="s">
        <v>2327</v>
      </c>
      <c r="C2190" s="63"/>
      <c r="D2190" s="64"/>
      <c r="E2190" s="65"/>
      <c r="F2190" s="66"/>
      <c r="G2190" s="63"/>
      <c r="H2190" s="67"/>
      <c r="I2190" s="68"/>
      <c r="J2190" s="68"/>
      <c r="K2190" s="34"/>
      <c r="L2190" s="75">
        <v>2190</v>
      </c>
      <c r="M21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90" s="70"/>
      <c r="O2190" s="77" t="s">
        <v>2367</v>
      </c>
      <c r="P2190" s="79">
        <v>44069.929791666669</v>
      </c>
      <c r="Q2190" s="77" t="s">
        <v>3316</v>
      </c>
      <c r="R2190" s="80" t="s">
        <v>4200</v>
      </c>
      <c r="S2190" s="77" t="s">
        <v>4267</v>
      </c>
      <c r="T2190" s="77"/>
      <c r="U2190" s="79">
        <v>44069.929791666669</v>
      </c>
      <c r="V2190" s="80" t="s">
        <v>5585</v>
      </c>
      <c r="W2190" s="77"/>
      <c r="X2190" s="77"/>
      <c r="Y2190" s="83" t="s">
        <v>7585</v>
      </c>
      <c r="Z2190" s="83" t="s">
        <v>7584</v>
      </c>
    </row>
    <row r="2191" spans="1:26" x14ac:dyDescent="0.25">
      <c r="A2191" s="62" t="s">
        <v>1163</v>
      </c>
      <c r="B2191" s="62" t="s">
        <v>1176</v>
      </c>
      <c r="C2191" s="63"/>
      <c r="D2191" s="64"/>
      <c r="E2191" s="65"/>
      <c r="F2191" s="66"/>
      <c r="G2191" s="63"/>
      <c r="H2191" s="67"/>
      <c r="I2191" s="68"/>
      <c r="J2191" s="68"/>
      <c r="K2191" s="34"/>
      <c r="L2191" s="75">
        <v>2191</v>
      </c>
      <c r="M21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91" s="70"/>
      <c r="O2191" s="77" t="s">
        <v>2367</v>
      </c>
      <c r="P2191" s="79">
        <v>44069.929791666669</v>
      </c>
      <c r="Q2191" s="77" t="s">
        <v>3316</v>
      </c>
      <c r="R2191" s="80" t="s">
        <v>4200</v>
      </c>
      <c r="S2191" s="77" t="s">
        <v>4267</v>
      </c>
      <c r="T2191" s="77"/>
      <c r="U2191" s="79">
        <v>44069.929791666669</v>
      </c>
      <c r="V2191" s="80" t="s">
        <v>5585</v>
      </c>
      <c r="W2191" s="77"/>
      <c r="X2191" s="77"/>
      <c r="Y2191" s="83" t="s">
        <v>7585</v>
      </c>
      <c r="Z2191" s="83" t="s">
        <v>7584</v>
      </c>
    </row>
    <row r="2192" spans="1:26" x14ac:dyDescent="0.25">
      <c r="A2192" s="62" t="s">
        <v>1164</v>
      </c>
      <c r="B2192" s="62" t="s">
        <v>1163</v>
      </c>
      <c r="C2192" s="63"/>
      <c r="D2192" s="64"/>
      <c r="E2192" s="65"/>
      <c r="F2192" s="66"/>
      <c r="G2192" s="63"/>
      <c r="H2192" s="67"/>
      <c r="I2192" s="68"/>
      <c r="J2192" s="68"/>
      <c r="K2192" s="34"/>
      <c r="L2192" s="75">
        <v>2192</v>
      </c>
      <c r="M21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92" s="70"/>
      <c r="O2192" s="77" t="s">
        <v>2366</v>
      </c>
      <c r="P2192" s="79">
        <v>44069.931689814817</v>
      </c>
      <c r="Q2192" s="77" t="s">
        <v>3317</v>
      </c>
      <c r="R2192" s="80" t="s">
        <v>4201</v>
      </c>
      <c r="S2192" s="77" t="s">
        <v>4267</v>
      </c>
      <c r="T2192" s="77"/>
      <c r="U2192" s="79">
        <v>44069.931689814817</v>
      </c>
      <c r="V2192" s="80" t="s">
        <v>5586</v>
      </c>
      <c r="W2192" s="77"/>
      <c r="X2192" s="77"/>
      <c r="Y2192" s="83" t="s">
        <v>7586</v>
      </c>
      <c r="Z2192" s="83" t="s">
        <v>7585</v>
      </c>
    </row>
    <row r="2193" spans="1:26" x14ac:dyDescent="0.25">
      <c r="A2193" s="62" t="s">
        <v>1165</v>
      </c>
      <c r="B2193" s="62" t="s">
        <v>1163</v>
      </c>
      <c r="C2193" s="63"/>
      <c r="D2193" s="64"/>
      <c r="E2193" s="65"/>
      <c r="F2193" s="66"/>
      <c r="G2193" s="63"/>
      <c r="H2193" s="67"/>
      <c r="I2193" s="68"/>
      <c r="J2193" s="68"/>
      <c r="K2193" s="34"/>
      <c r="L2193" s="75">
        <v>2193</v>
      </c>
      <c r="M21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93" s="70"/>
      <c r="O2193" s="77" t="s">
        <v>2367</v>
      </c>
      <c r="P2193" s="79">
        <v>44069.934398148151</v>
      </c>
      <c r="Q2193" s="77" t="s">
        <v>3318</v>
      </c>
      <c r="R2193" s="80" t="s">
        <v>4202</v>
      </c>
      <c r="S2193" s="77" t="s">
        <v>4267</v>
      </c>
      <c r="T2193" s="77"/>
      <c r="U2193" s="79">
        <v>44069.934398148151</v>
      </c>
      <c r="V2193" s="80" t="s">
        <v>5587</v>
      </c>
      <c r="W2193" s="77"/>
      <c r="X2193" s="77"/>
      <c r="Y2193" s="83" t="s">
        <v>7587</v>
      </c>
      <c r="Z2193" s="83" t="s">
        <v>7586</v>
      </c>
    </row>
    <row r="2194" spans="1:26" x14ac:dyDescent="0.25">
      <c r="A2194" s="62" t="s">
        <v>1164</v>
      </c>
      <c r="B2194" s="62" t="s">
        <v>2327</v>
      </c>
      <c r="C2194" s="63"/>
      <c r="D2194" s="64"/>
      <c r="E2194" s="65"/>
      <c r="F2194" s="66"/>
      <c r="G2194" s="63"/>
      <c r="H2194" s="67"/>
      <c r="I2194" s="68"/>
      <c r="J2194" s="68"/>
      <c r="K2194" s="34"/>
      <c r="L2194" s="75">
        <v>2194</v>
      </c>
      <c r="M21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94" s="70"/>
      <c r="O2194" s="77" t="s">
        <v>2367</v>
      </c>
      <c r="P2194" s="79">
        <v>44069.931689814817</v>
      </c>
      <c r="Q2194" s="77" t="s">
        <v>3317</v>
      </c>
      <c r="R2194" s="80" t="s">
        <v>4201</v>
      </c>
      <c r="S2194" s="77" t="s">
        <v>4267</v>
      </c>
      <c r="T2194" s="77"/>
      <c r="U2194" s="79">
        <v>44069.931689814817</v>
      </c>
      <c r="V2194" s="80" t="s">
        <v>5586</v>
      </c>
      <c r="W2194" s="77"/>
      <c r="X2194" s="77"/>
      <c r="Y2194" s="83" t="s">
        <v>7586</v>
      </c>
      <c r="Z2194" s="83" t="s">
        <v>7585</v>
      </c>
    </row>
    <row r="2195" spans="1:26" x14ac:dyDescent="0.25">
      <c r="A2195" s="62" t="s">
        <v>1164</v>
      </c>
      <c r="B2195" s="62" t="s">
        <v>1176</v>
      </c>
      <c r="C2195" s="63"/>
      <c r="D2195" s="64"/>
      <c r="E2195" s="65"/>
      <c r="F2195" s="66"/>
      <c r="G2195" s="63"/>
      <c r="H2195" s="67"/>
      <c r="I2195" s="68"/>
      <c r="J2195" s="68"/>
      <c r="K2195" s="34"/>
      <c r="L2195" s="75">
        <v>2195</v>
      </c>
      <c r="M21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95" s="70"/>
      <c r="O2195" s="77" t="s">
        <v>2367</v>
      </c>
      <c r="P2195" s="79">
        <v>44069.931689814817</v>
      </c>
      <c r="Q2195" s="77" t="s">
        <v>3317</v>
      </c>
      <c r="R2195" s="80" t="s">
        <v>4201</v>
      </c>
      <c r="S2195" s="77" t="s">
        <v>4267</v>
      </c>
      <c r="T2195" s="77"/>
      <c r="U2195" s="79">
        <v>44069.931689814817</v>
      </c>
      <c r="V2195" s="80" t="s">
        <v>5586</v>
      </c>
      <c r="W2195" s="77"/>
      <c r="X2195" s="77"/>
      <c r="Y2195" s="83" t="s">
        <v>7586</v>
      </c>
      <c r="Z2195" s="83" t="s">
        <v>7585</v>
      </c>
    </row>
    <row r="2196" spans="1:26" x14ac:dyDescent="0.25">
      <c r="A2196" s="62" t="s">
        <v>1165</v>
      </c>
      <c r="B2196" s="62" t="s">
        <v>1164</v>
      </c>
      <c r="C2196" s="63"/>
      <c r="D2196" s="64"/>
      <c r="E2196" s="65"/>
      <c r="F2196" s="66"/>
      <c r="G2196" s="63"/>
      <c r="H2196" s="67"/>
      <c r="I2196" s="68"/>
      <c r="J2196" s="68"/>
      <c r="K2196" s="34"/>
      <c r="L2196" s="75">
        <v>2196</v>
      </c>
      <c r="M21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96" s="70"/>
      <c r="O2196" s="77" t="s">
        <v>2366</v>
      </c>
      <c r="P2196" s="79">
        <v>44069.934398148151</v>
      </c>
      <c r="Q2196" s="77" t="s">
        <v>3318</v>
      </c>
      <c r="R2196" s="80" t="s">
        <v>4202</v>
      </c>
      <c r="S2196" s="77" t="s">
        <v>4267</v>
      </c>
      <c r="T2196" s="77"/>
      <c r="U2196" s="79">
        <v>44069.934398148151</v>
      </c>
      <c r="V2196" s="80" t="s">
        <v>5587</v>
      </c>
      <c r="W2196" s="77"/>
      <c r="X2196" s="77"/>
      <c r="Y2196" s="83" t="s">
        <v>7587</v>
      </c>
      <c r="Z2196" s="83" t="s">
        <v>7586</v>
      </c>
    </row>
    <row r="2197" spans="1:26" x14ac:dyDescent="0.25">
      <c r="A2197" s="62" t="s">
        <v>1165</v>
      </c>
      <c r="B2197" s="62" t="s">
        <v>2327</v>
      </c>
      <c r="C2197" s="63"/>
      <c r="D2197" s="64"/>
      <c r="E2197" s="65"/>
      <c r="F2197" s="66"/>
      <c r="G2197" s="63"/>
      <c r="H2197" s="67"/>
      <c r="I2197" s="68"/>
      <c r="J2197" s="68"/>
      <c r="K2197" s="34"/>
      <c r="L2197" s="75">
        <v>2197</v>
      </c>
      <c r="M21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97" s="70"/>
      <c r="O2197" s="77" t="s">
        <v>2367</v>
      </c>
      <c r="P2197" s="79">
        <v>44069.934398148151</v>
      </c>
      <c r="Q2197" s="77" t="s">
        <v>3318</v>
      </c>
      <c r="R2197" s="80" t="s">
        <v>4202</v>
      </c>
      <c r="S2197" s="77" t="s">
        <v>4267</v>
      </c>
      <c r="T2197" s="77"/>
      <c r="U2197" s="79">
        <v>44069.934398148151</v>
      </c>
      <c r="V2197" s="80" t="s">
        <v>5587</v>
      </c>
      <c r="W2197" s="77"/>
      <c r="X2197" s="77"/>
      <c r="Y2197" s="83" t="s">
        <v>7587</v>
      </c>
      <c r="Z2197" s="83" t="s">
        <v>7586</v>
      </c>
    </row>
    <row r="2198" spans="1:26" x14ac:dyDescent="0.25">
      <c r="A2198" s="62" t="s">
        <v>1165</v>
      </c>
      <c r="B2198" s="62" t="s">
        <v>1176</v>
      </c>
      <c r="C2198" s="63"/>
      <c r="D2198" s="64"/>
      <c r="E2198" s="65"/>
      <c r="F2198" s="66"/>
      <c r="G2198" s="63"/>
      <c r="H2198" s="67"/>
      <c r="I2198" s="68"/>
      <c r="J2198" s="68"/>
      <c r="K2198" s="34"/>
      <c r="L2198" s="75">
        <v>2198</v>
      </c>
      <c r="M21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98" s="70"/>
      <c r="O2198" s="77" t="s">
        <v>2367</v>
      </c>
      <c r="P2198" s="79">
        <v>44069.934398148151</v>
      </c>
      <c r="Q2198" s="77" t="s">
        <v>3318</v>
      </c>
      <c r="R2198" s="80" t="s">
        <v>4202</v>
      </c>
      <c r="S2198" s="77" t="s">
        <v>4267</v>
      </c>
      <c r="T2198" s="77"/>
      <c r="U2198" s="79">
        <v>44069.934398148151</v>
      </c>
      <c r="V2198" s="80" t="s">
        <v>5587</v>
      </c>
      <c r="W2198" s="77"/>
      <c r="X2198" s="77"/>
      <c r="Y2198" s="83" t="s">
        <v>7587</v>
      </c>
      <c r="Z2198" s="83" t="s">
        <v>7586</v>
      </c>
    </row>
    <row r="2199" spans="1:26" x14ac:dyDescent="0.25">
      <c r="A2199" s="62" t="s">
        <v>1166</v>
      </c>
      <c r="B2199" s="62" t="s">
        <v>1833</v>
      </c>
      <c r="C2199" s="63"/>
      <c r="D2199" s="64"/>
      <c r="E2199" s="65"/>
      <c r="F2199" s="66"/>
      <c r="G2199" s="63"/>
      <c r="H2199" s="67"/>
      <c r="I2199" s="68"/>
      <c r="J2199" s="68"/>
      <c r="K2199" s="34"/>
      <c r="L2199" s="75">
        <v>2199</v>
      </c>
      <c r="M21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199" s="70"/>
      <c r="O2199" s="77" t="s">
        <v>2367</v>
      </c>
      <c r="P2199" s="79">
        <v>44069.934803240743</v>
      </c>
      <c r="Q2199" s="77" t="s">
        <v>3247</v>
      </c>
      <c r="R2199" s="77"/>
      <c r="S2199" s="77"/>
      <c r="T2199" s="77"/>
      <c r="U2199" s="79">
        <v>44069.934803240743</v>
      </c>
      <c r="V2199" s="80" t="s">
        <v>5588</v>
      </c>
      <c r="W2199" s="77"/>
      <c r="X2199" s="77"/>
      <c r="Y2199" s="83" t="s">
        <v>7588</v>
      </c>
      <c r="Z2199" s="77"/>
    </row>
    <row r="2200" spans="1:26" x14ac:dyDescent="0.25">
      <c r="A2200" s="62" t="s">
        <v>1167</v>
      </c>
      <c r="B2200" s="62" t="s">
        <v>2332</v>
      </c>
      <c r="C2200" s="63"/>
      <c r="D2200" s="64"/>
      <c r="E2200" s="65"/>
      <c r="F2200" s="66"/>
      <c r="G2200" s="63"/>
      <c r="H2200" s="67"/>
      <c r="I2200" s="68"/>
      <c r="J2200" s="68"/>
      <c r="K2200" s="34"/>
      <c r="L2200" s="75">
        <v>2200</v>
      </c>
      <c r="M22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00" s="70"/>
      <c r="O2200" s="77" t="s">
        <v>2366</v>
      </c>
      <c r="P2200" s="79">
        <v>44069.935150462959</v>
      </c>
      <c r="Q2200" s="77" t="s">
        <v>3319</v>
      </c>
      <c r="R2200" s="80" t="s">
        <v>4203</v>
      </c>
      <c r="S2200" s="77" t="s">
        <v>4267</v>
      </c>
      <c r="T2200" s="77"/>
      <c r="U2200" s="79">
        <v>44069.935150462959</v>
      </c>
      <c r="V2200" s="80" t="s">
        <v>5589</v>
      </c>
      <c r="W2200" s="77"/>
      <c r="X2200" s="77"/>
      <c r="Y2200" s="83" t="s">
        <v>7589</v>
      </c>
      <c r="Z2200" s="83" t="s">
        <v>8692</v>
      </c>
    </row>
    <row r="2201" spans="1:26" x14ac:dyDescent="0.25">
      <c r="A2201" s="62" t="s">
        <v>1167</v>
      </c>
      <c r="B2201" s="62" t="s">
        <v>2327</v>
      </c>
      <c r="C2201" s="63"/>
      <c r="D2201" s="64"/>
      <c r="E2201" s="65"/>
      <c r="F2201" s="66"/>
      <c r="G2201" s="63"/>
      <c r="H2201" s="67"/>
      <c r="I2201" s="68"/>
      <c r="J2201" s="68"/>
      <c r="K2201" s="34"/>
      <c r="L2201" s="75">
        <v>2201</v>
      </c>
      <c r="M22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01" s="70"/>
      <c r="O2201" s="77" t="s">
        <v>2367</v>
      </c>
      <c r="P2201" s="79">
        <v>44069.935150462959</v>
      </c>
      <c r="Q2201" s="77" t="s">
        <v>3319</v>
      </c>
      <c r="R2201" s="80" t="s">
        <v>4203</v>
      </c>
      <c r="S2201" s="77" t="s">
        <v>4267</v>
      </c>
      <c r="T2201" s="77"/>
      <c r="U2201" s="79">
        <v>44069.935150462959</v>
      </c>
      <c r="V2201" s="80" t="s">
        <v>5589</v>
      </c>
      <c r="W2201" s="77"/>
      <c r="X2201" s="77"/>
      <c r="Y2201" s="83" t="s">
        <v>7589</v>
      </c>
      <c r="Z2201" s="83" t="s">
        <v>8692</v>
      </c>
    </row>
    <row r="2202" spans="1:26" x14ac:dyDescent="0.25">
      <c r="A2202" s="62" t="s">
        <v>1167</v>
      </c>
      <c r="B2202" s="62" t="s">
        <v>1176</v>
      </c>
      <c r="C2202" s="63"/>
      <c r="D2202" s="64"/>
      <c r="E2202" s="65"/>
      <c r="F2202" s="66"/>
      <c r="G2202" s="63"/>
      <c r="H2202" s="67"/>
      <c r="I2202" s="68"/>
      <c r="J2202" s="68"/>
      <c r="K2202" s="34"/>
      <c r="L2202" s="75">
        <v>2202</v>
      </c>
      <c r="M22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02" s="70"/>
      <c r="O2202" s="77" t="s">
        <v>2367</v>
      </c>
      <c r="P2202" s="79">
        <v>44069.935150462959</v>
      </c>
      <c r="Q2202" s="77" t="s">
        <v>3319</v>
      </c>
      <c r="R2202" s="80" t="s">
        <v>4203</v>
      </c>
      <c r="S2202" s="77" t="s">
        <v>4267</v>
      </c>
      <c r="T2202" s="77"/>
      <c r="U2202" s="79">
        <v>44069.935150462959</v>
      </c>
      <c r="V2202" s="80" t="s">
        <v>5589</v>
      </c>
      <c r="W2202" s="77"/>
      <c r="X2202" s="77"/>
      <c r="Y2202" s="83" t="s">
        <v>7589</v>
      </c>
      <c r="Z2202" s="83" t="s">
        <v>8692</v>
      </c>
    </row>
    <row r="2203" spans="1:26" x14ac:dyDescent="0.25">
      <c r="A2203" s="62" t="s">
        <v>1168</v>
      </c>
      <c r="B2203" s="62" t="s">
        <v>1168</v>
      </c>
      <c r="C2203" s="63"/>
      <c r="D2203" s="64"/>
      <c r="E2203" s="65"/>
      <c r="F2203" s="66"/>
      <c r="G2203" s="63"/>
      <c r="H2203" s="67"/>
      <c r="I2203" s="68"/>
      <c r="J2203" s="68"/>
      <c r="K2203" s="34"/>
      <c r="L2203" s="75">
        <v>2203</v>
      </c>
      <c r="M22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03" s="70"/>
      <c r="O2203" s="77" t="s">
        <v>178</v>
      </c>
      <c r="P2203" s="79">
        <v>44069.935567129629</v>
      </c>
      <c r="Q2203" s="77" t="s">
        <v>3320</v>
      </c>
      <c r="R2203" s="80" t="s">
        <v>4204</v>
      </c>
      <c r="S2203" s="77" t="s">
        <v>4267</v>
      </c>
      <c r="T2203" s="77"/>
      <c r="U2203" s="79">
        <v>44069.935567129629</v>
      </c>
      <c r="V2203" s="80" t="s">
        <v>5590</v>
      </c>
      <c r="W2203" s="77"/>
      <c r="X2203" s="77"/>
      <c r="Y2203" s="83" t="s">
        <v>7590</v>
      </c>
      <c r="Z2203" s="77"/>
    </row>
    <row r="2204" spans="1:26" x14ac:dyDescent="0.25">
      <c r="A2204" s="62" t="s">
        <v>1169</v>
      </c>
      <c r="B2204" s="62" t="s">
        <v>1833</v>
      </c>
      <c r="C2204" s="63"/>
      <c r="D2204" s="64"/>
      <c r="E2204" s="65"/>
      <c r="F2204" s="66"/>
      <c r="G2204" s="63"/>
      <c r="H2204" s="67"/>
      <c r="I2204" s="68"/>
      <c r="J2204" s="68"/>
      <c r="K2204" s="34"/>
      <c r="L2204" s="75">
        <v>2204</v>
      </c>
      <c r="M22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04" s="70"/>
      <c r="O2204" s="77" t="s">
        <v>2367</v>
      </c>
      <c r="P2204" s="79">
        <v>44069.935740740744</v>
      </c>
      <c r="Q2204" s="77" t="s">
        <v>3247</v>
      </c>
      <c r="R2204" s="77"/>
      <c r="S2204" s="77"/>
      <c r="T2204" s="77"/>
      <c r="U2204" s="79">
        <v>44069.935740740744</v>
      </c>
      <c r="V2204" s="80" t="s">
        <v>5591</v>
      </c>
      <c r="W2204" s="77"/>
      <c r="X2204" s="77"/>
      <c r="Y2204" s="83" t="s">
        <v>7591</v>
      </c>
      <c r="Z2204" s="77"/>
    </row>
    <row r="2205" spans="1:26" x14ac:dyDescent="0.25">
      <c r="A2205" s="62" t="s">
        <v>1170</v>
      </c>
      <c r="B2205" s="62" t="s">
        <v>2333</v>
      </c>
      <c r="C2205" s="63"/>
      <c r="D2205" s="64"/>
      <c r="E2205" s="65"/>
      <c r="F2205" s="66"/>
      <c r="G2205" s="63"/>
      <c r="H2205" s="67"/>
      <c r="I2205" s="68"/>
      <c r="J2205" s="68"/>
      <c r="K2205" s="34"/>
      <c r="L2205" s="75">
        <v>2205</v>
      </c>
      <c r="M22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05" s="70"/>
      <c r="O2205" s="77" t="s">
        <v>2366</v>
      </c>
      <c r="P2205" s="79">
        <v>44069.93650462963</v>
      </c>
      <c r="Q2205" s="77" t="s">
        <v>3321</v>
      </c>
      <c r="R2205" s="80" t="s">
        <v>4205</v>
      </c>
      <c r="S2205" s="77" t="s">
        <v>4267</v>
      </c>
      <c r="T2205" s="77"/>
      <c r="U2205" s="79">
        <v>44069.93650462963</v>
      </c>
      <c r="V2205" s="80" t="s">
        <v>5592</v>
      </c>
      <c r="W2205" s="77"/>
      <c r="X2205" s="77"/>
      <c r="Y2205" s="83" t="s">
        <v>7592</v>
      </c>
      <c r="Z2205" s="83" t="s">
        <v>8693</v>
      </c>
    </row>
    <row r="2206" spans="1:26" x14ac:dyDescent="0.25">
      <c r="A2206" s="62" t="s">
        <v>1171</v>
      </c>
      <c r="B2206" s="62" t="s">
        <v>2295</v>
      </c>
      <c r="C2206" s="63"/>
      <c r="D2206" s="64"/>
      <c r="E2206" s="65"/>
      <c r="F2206" s="66"/>
      <c r="G2206" s="63"/>
      <c r="H2206" s="67"/>
      <c r="I2206" s="68"/>
      <c r="J2206" s="68"/>
      <c r="K2206" s="34"/>
      <c r="L2206" s="75">
        <v>2206</v>
      </c>
      <c r="M22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06" s="70"/>
      <c r="O2206" s="77" t="s">
        <v>2367</v>
      </c>
      <c r="P2206" s="79">
        <v>44069.936574074076</v>
      </c>
      <c r="Q2206" s="77" t="s">
        <v>3212</v>
      </c>
      <c r="R2206" s="77"/>
      <c r="S2206" s="77"/>
      <c r="T2206" s="77"/>
      <c r="U2206" s="79">
        <v>44069.936574074076</v>
      </c>
      <c r="V2206" s="80" t="s">
        <v>5593</v>
      </c>
      <c r="W2206" s="77"/>
      <c r="X2206" s="77"/>
      <c r="Y2206" s="83" t="s">
        <v>7593</v>
      </c>
      <c r="Z2206" s="77"/>
    </row>
    <row r="2207" spans="1:26" x14ac:dyDescent="0.25">
      <c r="A2207" s="62" t="s">
        <v>1171</v>
      </c>
      <c r="B2207" s="62" t="s">
        <v>1676</v>
      </c>
      <c r="C2207" s="63"/>
      <c r="D2207" s="64"/>
      <c r="E2207" s="65"/>
      <c r="F2207" s="66"/>
      <c r="G2207" s="63"/>
      <c r="H2207" s="67"/>
      <c r="I2207" s="68"/>
      <c r="J2207" s="68"/>
      <c r="K2207" s="34"/>
      <c r="L2207" s="75">
        <v>2207</v>
      </c>
      <c r="M22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07" s="70"/>
      <c r="O2207" s="77" t="s">
        <v>2367</v>
      </c>
      <c r="P2207" s="79">
        <v>44069.936574074076</v>
      </c>
      <c r="Q2207" s="77" t="s">
        <v>3212</v>
      </c>
      <c r="R2207" s="77"/>
      <c r="S2207" s="77"/>
      <c r="T2207" s="77"/>
      <c r="U2207" s="79">
        <v>44069.936574074076</v>
      </c>
      <c r="V2207" s="80" t="s">
        <v>5593</v>
      </c>
      <c r="W2207" s="77"/>
      <c r="X2207" s="77"/>
      <c r="Y2207" s="83" t="s">
        <v>7593</v>
      </c>
      <c r="Z2207" s="77"/>
    </row>
    <row r="2208" spans="1:26" x14ac:dyDescent="0.25">
      <c r="A2208" s="62" t="s">
        <v>1172</v>
      </c>
      <c r="B2208" s="62" t="s">
        <v>1833</v>
      </c>
      <c r="C2208" s="63"/>
      <c r="D2208" s="64"/>
      <c r="E2208" s="65"/>
      <c r="F2208" s="66"/>
      <c r="G2208" s="63"/>
      <c r="H2208" s="67"/>
      <c r="I2208" s="68"/>
      <c r="J2208" s="68"/>
      <c r="K2208" s="34"/>
      <c r="L2208" s="75">
        <v>2208</v>
      </c>
      <c r="M22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08" s="70"/>
      <c r="O2208" s="77" t="s">
        <v>2367</v>
      </c>
      <c r="P2208" s="79">
        <v>44069.936736111114</v>
      </c>
      <c r="Q2208" s="77" t="s">
        <v>3247</v>
      </c>
      <c r="R2208" s="77"/>
      <c r="S2208" s="77"/>
      <c r="T2208" s="77"/>
      <c r="U2208" s="79">
        <v>44069.936736111114</v>
      </c>
      <c r="V2208" s="80" t="s">
        <v>5594</v>
      </c>
      <c r="W2208" s="77"/>
      <c r="X2208" s="77"/>
      <c r="Y2208" s="83" t="s">
        <v>7594</v>
      </c>
      <c r="Z2208" s="77"/>
    </row>
    <row r="2209" spans="1:26" x14ac:dyDescent="0.25">
      <c r="A2209" s="62" t="s">
        <v>1173</v>
      </c>
      <c r="B2209" s="62" t="s">
        <v>1833</v>
      </c>
      <c r="C2209" s="63"/>
      <c r="D2209" s="64"/>
      <c r="E2209" s="65"/>
      <c r="F2209" s="66"/>
      <c r="G2209" s="63"/>
      <c r="H2209" s="67"/>
      <c r="I2209" s="68"/>
      <c r="J2209" s="68"/>
      <c r="K2209" s="34"/>
      <c r="L2209" s="75">
        <v>2209</v>
      </c>
      <c r="M22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09" s="70"/>
      <c r="O2209" s="77" t="s">
        <v>2367</v>
      </c>
      <c r="P2209" s="79">
        <v>44069.937106481484</v>
      </c>
      <c r="Q2209" s="77" t="s">
        <v>3247</v>
      </c>
      <c r="R2209" s="77"/>
      <c r="S2209" s="77"/>
      <c r="T2209" s="77"/>
      <c r="U2209" s="79">
        <v>44069.937106481484</v>
      </c>
      <c r="V2209" s="80" t="s">
        <v>5595</v>
      </c>
      <c r="W2209" s="77"/>
      <c r="X2209" s="77"/>
      <c r="Y2209" s="83" t="s">
        <v>7595</v>
      </c>
      <c r="Z2209" s="77"/>
    </row>
    <row r="2210" spans="1:26" x14ac:dyDescent="0.25">
      <c r="A2210" s="62" t="s">
        <v>1174</v>
      </c>
      <c r="B2210" s="62" t="s">
        <v>2334</v>
      </c>
      <c r="C2210" s="63"/>
      <c r="D2210" s="64"/>
      <c r="E2210" s="65"/>
      <c r="F2210" s="66"/>
      <c r="G2210" s="63"/>
      <c r="H2210" s="67"/>
      <c r="I2210" s="68"/>
      <c r="J2210" s="68"/>
      <c r="K2210" s="34"/>
      <c r="L2210" s="75">
        <v>2210</v>
      </c>
      <c r="M22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10" s="70"/>
      <c r="O2210" s="77" t="s">
        <v>2367</v>
      </c>
      <c r="P2210" s="79">
        <v>44069.937384259261</v>
      </c>
      <c r="Q2210" s="77" t="s">
        <v>3322</v>
      </c>
      <c r="R2210" s="77"/>
      <c r="S2210" s="77"/>
      <c r="T2210" s="77"/>
      <c r="U2210" s="79">
        <v>44069.937384259261</v>
      </c>
      <c r="V2210" s="80" t="s">
        <v>5596</v>
      </c>
      <c r="W2210" s="77"/>
      <c r="X2210" s="77"/>
      <c r="Y2210" s="83" t="s">
        <v>7596</v>
      </c>
      <c r="Z2210" s="83" t="s">
        <v>8694</v>
      </c>
    </row>
    <row r="2211" spans="1:26" x14ac:dyDescent="0.25">
      <c r="A2211" s="62" t="s">
        <v>1174</v>
      </c>
      <c r="B2211" s="62" t="s">
        <v>2335</v>
      </c>
      <c r="C2211" s="63"/>
      <c r="D2211" s="64"/>
      <c r="E2211" s="65"/>
      <c r="F2211" s="66"/>
      <c r="G2211" s="63"/>
      <c r="H2211" s="67"/>
      <c r="I2211" s="68"/>
      <c r="J2211" s="68"/>
      <c r="K2211" s="34"/>
      <c r="L2211" s="75">
        <v>2211</v>
      </c>
      <c r="M22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11" s="70"/>
      <c r="O2211" s="77" t="s">
        <v>2366</v>
      </c>
      <c r="P2211" s="79">
        <v>44069.937384259261</v>
      </c>
      <c r="Q2211" s="77" t="s">
        <v>3322</v>
      </c>
      <c r="R2211" s="77"/>
      <c r="S2211" s="77"/>
      <c r="T2211" s="77"/>
      <c r="U2211" s="79">
        <v>44069.937384259261</v>
      </c>
      <c r="V2211" s="80" t="s">
        <v>5596</v>
      </c>
      <c r="W2211" s="77"/>
      <c r="X2211" s="77"/>
      <c r="Y2211" s="83" t="s">
        <v>7596</v>
      </c>
      <c r="Z2211" s="83" t="s">
        <v>8694</v>
      </c>
    </row>
    <row r="2212" spans="1:26" x14ac:dyDescent="0.25">
      <c r="A2212" s="62" t="s">
        <v>1175</v>
      </c>
      <c r="B2212" s="62" t="s">
        <v>1833</v>
      </c>
      <c r="C2212" s="63"/>
      <c r="D2212" s="64"/>
      <c r="E2212" s="65"/>
      <c r="F2212" s="66"/>
      <c r="G2212" s="63"/>
      <c r="H2212" s="67"/>
      <c r="I2212" s="68"/>
      <c r="J2212" s="68"/>
      <c r="K2212" s="34"/>
      <c r="L2212" s="75">
        <v>2212</v>
      </c>
      <c r="M22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12" s="70"/>
      <c r="O2212" s="77" t="s">
        <v>2367</v>
      </c>
      <c r="P2212" s="79">
        <v>44069.938009259262</v>
      </c>
      <c r="Q2212" s="77" t="s">
        <v>3247</v>
      </c>
      <c r="R2212" s="77"/>
      <c r="S2212" s="77"/>
      <c r="T2212" s="77"/>
      <c r="U2212" s="79">
        <v>44069.938009259262</v>
      </c>
      <c r="V2212" s="80" t="s">
        <v>5597</v>
      </c>
      <c r="W2212" s="77"/>
      <c r="X2212" s="77"/>
      <c r="Y2212" s="83" t="s">
        <v>7597</v>
      </c>
      <c r="Z2212" s="77"/>
    </row>
    <row r="2213" spans="1:26" x14ac:dyDescent="0.25">
      <c r="A2213" s="62" t="s">
        <v>1176</v>
      </c>
      <c r="B2213" s="62" t="s">
        <v>2327</v>
      </c>
      <c r="C2213" s="63"/>
      <c r="D2213" s="64"/>
      <c r="E2213" s="65"/>
      <c r="F2213" s="66"/>
      <c r="G2213" s="63"/>
      <c r="H2213" s="67"/>
      <c r="I2213" s="68"/>
      <c r="J2213" s="68"/>
      <c r="K2213" s="34"/>
      <c r="L2213" s="75">
        <v>2213</v>
      </c>
      <c r="M22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13" s="70"/>
      <c r="O2213" s="77" t="s">
        <v>2366</v>
      </c>
      <c r="P2213" s="79">
        <v>44069.928391203706</v>
      </c>
      <c r="Q2213" s="77" t="s">
        <v>3323</v>
      </c>
      <c r="R2213" s="80" t="s">
        <v>4206</v>
      </c>
      <c r="S2213" s="77" t="s">
        <v>4267</v>
      </c>
      <c r="T2213" s="77"/>
      <c r="U2213" s="79">
        <v>44069.928391203706</v>
      </c>
      <c r="V2213" s="80" t="s">
        <v>5598</v>
      </c>
      <c r="W2213" s="77"/>
      <c r="X2213" s="77"/>
      <c r="Y2213" s="83" t="s">
        <v>7598</v>
      </c>
      <c r="Z2213" s="83" t="s">
        <v>8680</v>
      </c>
    </row>
    <row r="2214" spans="1:26" x14ac:dyDescent="0.25">
      <c r="A2214" s="62" t="s">
        <v>1177</v>
      </c>
      <c r="B2214" s="62" t="s">
        <v>1176</v>
      </c>
      <c r="C2214" s="63"/>
      <c r="D2214" s="64"/>
      <c r="E2214" s="65"/>
      <c r="F2214" s="66"/>
      <c r="G2214" s="63"/>
      <c r="H2214" s="67"/>
      <c r="I2214" s="68"/>
      <c r="J2214" s="68"/>
      <c r="K2214" s="34"/>
      <c r="L2214" s="75">
        <v>2214</v>
      </c>
      <c r="M22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14" s="70"/>
      <c r="O2214" s="77" t="s">
        <v>2366</v>
      </c>
      <c r="P2214" s="79">
        <v>44069.938113425924</v>
      </c>
      <c r="Q2214" s="77" t="s">
        <v>3324</v>
      </c>
      <c r="R2214" s="80" t="s">
        <v>4207</v>
      </c>
      <c r="S2214" s="77" t="s">
        <v>4267</v>
      </c>
      <c r="T2214" s="77"/>
      <c r="U2214" s="79">
        <v>44069.938113425924</v>
      </c>
      <c r="V2214" s="80" t="s">
        <v>5599</v>
      </c>
      <c r="W2214" s="77"/>
      <c r="X2214" s="77"/>
      <c r="Y2214" s="83" t="s">
        <v>7599</v>
      </c>
      <c r="Z2214" s="83" t="s">
        <v>7598</v>
      </c>
    </row>
    <row r="2215" spans="1:26" x14ac:dyDescent="0.25">
      <c r="A2215" s="62" t="s">
        <v>1177</v>
      </c>
      <c r="B2215" s="62" t="s">
        <v>2327</v>
      </c>
      <c r="C2215" s="63"/>
      <c r="D2215" s="64"/>
      <c r="E2215" s="65"/>
      <c r="F2215" s="66"/>
      <c r="G2215" s="63"/>
      <c r="H2215" s="67"/>
      <c r="I2215" s="68"/>
      <c r="J2215" s="68"/>
      <c r="K2215" s="34"/>
      <c r="L2215" s="75">
        <v>2215</v>
      </c>
      <c r="M22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15" s="70"/>
      <c r="O2215" s="77" t="s">
        <v>2367</v>
      </c>
      <c r="P2215" s="79">
        <v>44069.938113425924</v>
      </c>
      <c r="Q2215" s="77" t="s">
        <v>3324</v>
      </c>
      <c r="R2215" s="80" t="s">
        <v>4207</v>
      </c>
      <c r="S2215" s="77" t="s">
        <v>4267</v>
      </c>
      <c r="T2215" s="77"/>
      <c r="U2215" s="79">
        <v>44069.938113425924</v>
      </c>
      <c r="V2215" s="80" t="s">
        <v>5599</v>
      </c>
      <c r="W2215" s="77"/>
      <c r="X2215" s="77"/>
      <c r="Y2215" s="83" t="s">
        <v>7599</v>
      </c>
      <c r="Z2215" s="83" t="s">
        <v>7598</v>
      </c>
    </row>
    <row r="2216" spans="1:26" x14ac:dyDescent="0.25">
      <c r="A2216" s="62" t="s">
        <v>1178</v>
      </c>
      <c r="B2216" s="62" t="s">
        <v>1833</v>
      </c>
      <c r="C2216" s="63"/>
      <c r="D2216" s="64"/>
      <c r="E2216" s="65"/>
      <c r="F2216" s="66"/>
      <c r="G2216" s="63"/>
      <c r="H2216" s="67"/>
      <c r="I2216" s="68"/>
      <c r="J2216" s="68"/>
      <c r="K2216" s="34"/>
      <c r="L2216" s="75">
        <v>2216</v>
      </c>
      <c r="M22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16" s="70"/>
      <c r="O2216" s="77" t="s">
        <v>2367</v>
      </c>
      <c r="P2216" s="79">
        <v>44069.938148148147</v>
      </c>
      <c r="Q2216" s="77" t="s">
        <v>3247</v>
      </c>
      <c r="R2216" s="77"/>
      <c r="S2216" s="77"/>
      <c r="T2216" s="77"/>
      <c r="U2216" s="79">
        <v>44069.938148148147</v>
      </c>
      <c r="V2216" s="80" t="s">
        <v>5600</v>
      </c>
      <c r="W2216" s="77"/>
      <c r="X2216" s="77"/>
      <c r="Y2216" s="83" t="s">
        <v>7600</v>
      </c>
      <c r="Z2216" s="77"/>
    </row>
    <row r="2217" spans="1:26" x14ac:dyDescent="0.25">
      <c r="A2217" s="62" t="s">
        <v>1179</v>
      </c>
      <c r="B2217" s="62" t="s">
        <v>1833</v>
      </c>
      <c r="C2217" s="63"/>
      <c r="D2217" s="64"/>
      <c r="E2217" s="65"/>
      <c r="F2217" s="66"/>
      <c r="G2217" s="63"/>
      <c r="H2217" s="67"/>
      <c r="I2217" s="68"/>
      <c r="J2217" s="68"/>
      <c r="K2217" s="34"/>
      <c r="L2217" s="75">
        <v>2217</v>
      </c>
      <c r="M22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17" s="70"/>
      <c r="O2217" s="77" t="s">
        <v>2367</v>
      </c>
      <c r="P2217" s="79">
        <v>44069.938252314816</v>
      </c>
      <c r="Q2217" s="77" t="s">
        <v>3247</v>
      </c>
      <c r="R2217" s="77"/>
      <c r="S2217" s="77"/>
      <c r="T2217" s="77"/>
      <c r="U2217" s="79">
        <v>44069.938252314816</v>
      </c>
      <c r="V2217" s="80" t="s">
        <v>5601</v>
      </c>
      <c r="W2217" s="77"/>
      <c r="X2217" s="77"/>
      <c r="Y2217" s="83" t="s">
        <v>7601</v>
      </c>
      <c r="Z2217" s="77"/>
    </row>
    <row r="2218" spans="1:26" x14ac:dyDescent="0.25">
      <c r="A2218" s="62" t="s">
        <v>1180</v>
      </c>
      <c r="B2218" s="62" t="s">
        <v>1180</v>
      </c>
      <c r="C2218" s="63"/>
      <c r="D2218" s="64"/>
      <c r="E2218" s="65"/>
      <c r="F2218" s="66"/>
      <c r="G2218" s="63"/>
      <c r="H2218" s="67"/>
      <c r="I2218" s="68"/>
      <c r="J2218" s="68"/>
      <c r="K2218" s="34"/>
      <c r="L2218" s="75">
        <v>2218</v>
      </c>
      <c r="M22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18" s="70"/>
      <c r="O2218" s="77" t="s">
        <v>178</v>
      </c>
      <c r="P2218" s="79">
        <v>44069.935578703706</v>
      </c>
      <c r="Q2218" s="77" t="s">
        <v>3325</v>
      </c>
      <c r="R2218" s="80" t="s">
        <v>4208</v>
      </c>
      <c r="S2218" s="77" t="s">
        <v>4267</v>
      </c>
      <c r="T2218" s="77"/>
      <c r="U2218" s="79">
        <v>44069.935578703706</v>
      </c>
      <c r="V2218" s="80" t="s">
        <v>5602</v>
      </c>
      <c r="W2218" s="77"/>
      <c r="X2218" s="77"/>
      <c r="Y2218" s="83" t="s">
        <v>7602</v>
      </c>
      <c r="Z2218" s="77"/>
    </row>
    <row r="2219" spans="1:26" x14ac:dyDescent="0.25">
      <c r="A2219" s="62" t="s">
        <v>1181</v>
      </c>
      <c r="B2219" s="62" t="s">
        <v>1180</v>
      </c>
      <c r="C2219" s="63"/>
      <c r="D2219" s="64"/>
      <c r="E2219" s="65"/>
      <c r="F2219" s="66"/>
      <c r="G2219" s="63"/>
      <c r="H2219" s="67"/>
      <c r="I2219" s="68"/>
      <c r="J2219" s="68"/>
      <c r="K2219" s="34"/>
      <c r="L2219" s="75">
        <v>2219</v>
      </c>
      <c r="M22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19" s="70"/>
      <c r="O2219" s="77" t="s">
        <v>2366</v>
      </c>
      <c r="P2219" s="79">
        <v>44069.938356481478</v>
      </c>
      <c r="Q2219" s="77" t="s">
        <v>3326</v>
      </c>
      <c r="R2219" s="80" t="s">
        <v>4209</v>
      </c>
      <c r="S2219" s="77" t="s">
        <v>4267</v>
      </c>
      <c r="T2219" s="77"/>
      <c r="U2219" s="79">
        <v>44069.938356481478</v>
      </c>
      <c r="V2219" s="80" t="s">
        <v>5603</v>
      </c>
      <c r="W2219" s="77"/>
      <c r="X2219" s="77"/>
      <c r="Y2219" s="83" t="s">
        <v>7603</v>
      </c>
      <c r="Z2219" s="83" t="s">
        <v>7602</v>
      </c>
    </row>
    <row r="2220" spans="1:26" x14ac:dyDescent="0.25">
      <c r="A2220" s="62" t="s">
        <v>1182</v>
      </c>
      <c r="B2220" s="62" t="s">
        <v>1833</v>
      </c>
      <c r="C2220" s="63"/>
      <c r="D2220" s="64"/>
      <c r="E2220" s="65"/>
      <c r="F2220" s="66"/>
      <c r="G2220" s="63"/>
      <c r="H2220" s="67"/>
      <c r="I2220" s="68"/>
      <c r="J2220" s="68"/>
      <c r="K2220" s="34"/>
      <c r="L2220" s="75">
        <v>2220</v>
      </c>
      <c r="M22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20" s="70"/>
      <c r="O2220" s="77" t="s">
        <v>2367</v>
      </c>
      <c r="P2220" s="79">
        <v>44069.938472222224</v>
      </c>
      <c r="Q2220" s="77" t="s">
        <v>3247</v>
      </c>
      <c r="R2220" s="77"/>
      <c r="S2220" s="77"/>
      <c r="T2220" s="77"/>
      <c r="U2220" s="79">
        <v>44069.938472222224</v>
      </c>
      <c r="V2220" s="80" t="s">
        <v>5604</v>
      </c>
      <c r="W2220" s="77"/>
      <c r="X2220" s="77"/>
      <c r="Y2220" s="83" t="s">
        <v>7604</v>
      </c>
      <c r="Z2220" s="77"/>
    </row>
    <row r="2221" spans="1:26" x14ac:dyDescent="0.25">
      <c r="A2221" s="62" t="s">
        <v>1183</v>
      </c>
      <c r="B2221" s="62" t="s">
        <v>1833</v>
      </c>
      <c r="C2221" s="63"/>
      <c r="D2221" s="64"/>
      <c r="E2221" s="65"/>
      <c r="F2221" s="66"/>
      <c r="G2221" s="63"/>
      <c r="H2221" s="67"/>
      <c r="I2221" s="68"/>
      <c r="J2221" s="68"/>
      <c r="K2221" s="34"/>
      <c r="L2221" s="75">
        <v>2221</v>
      </c>
      <c r="M22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21" s="70"/>
      <c r="O2221" s="77" t="s">
        <v>2367</v>
      </c>
      <c r="P2221" s="79">
        <v>44069.938796296294</v>
      </c>
      <c r="Q2221" s="77" t="s">
        <v>3247</v>
      </c>
      <c r="R2221" s="77"/>
      <c r="S2221" s="77"/>
      <c r="T2221" s="77"/>
      <c r="U2221" s="79">
        <v>44069.938796296294</v>
      </c>
      <c r="V2221" s="80" t="s">
        <v>5605</v>
      </c>
      <c r="W2221" s="77"/>
      <c r="X2221" s="77"/>
      <c r="Y2221" s="83" t="s">
        <v>7605</v>
      </c>
      <c r="Z2221" s="77"/>
    </row>
    <row r="2222" spans="1:26" x14ac:dyDescent="0.25">
      <c r="A2222" s="62" t="s">
        <v>1184</v>
      </c>
      <c r="B2222" s="62" t="s">
        <v>1833</v>
      </c>
      <c r="C2222" s="63"/>
      <c r="D2222" s="64"/>
      <c r="E2222" s="65"/>
      <c r="F2222" s="66"/>
      <c r="G2222" s="63"/>
      <c r="H2222" s="67"/>
      <c r="I2222" s="68"/>
      <c r="J2222" s="68"/>
      <c r="K2222" s="34"/>
      <c r="L2222" s="75">
        <v>2222</v>
      </c>
      <c r="M22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22" s="70"/>
      <c r="O2222" s="77" t="s">
        <v>2367</v>
      </c>
      <c r="P2222" s="79">
        <v>44069.939166666663</v>
      </c>
      <c r="Q2222" s="77" t="s">
        <v>3247</v>
      </c>
      <c r="R2222" s="77"/>
      <c r="S2222" s="77"/>
      <c r="T2222" s="77"/>
      <c r="U2222" s="79">
        <v>44069.939166666663</v>
      </c>
      <c r="V2222" s="80" t="s">
        <v>5606</v>
      </c>
      <c r="W2222" s="77"/>
      <c r="X2222" s="77"/>
      <c r="Y2222" s="83" t="s">
        <v>7606</v>
      </c>
      <c r="Z2222" s="77"/>
    </row>
    <row r="2223" spans="1:26" x14ac:dyDescent="0.25">
      <c r="A2223" s="62" t="s">
        <v>1185</v>
      </c>
      <c r="B2223" s="62" t="s">
        <v>1833</v>
      </c>
      <c r="C2223" s="63"/>
      <c r="D2223" s="64"/>
      <c r="E2223" s="65"/>
      <c r="F2223" s="66"/>
      <c r="G2223" s="63"/>
      <c r="H2223" s="67"/>
      <c r="I2223" s="68"/>
      <c r="J2223" s="68"/>
      <c r="K2223" s="34"/>
      <c r="L2223" s="75">
        <v>2223</v>
      </c>
      <c r="M22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23" s="70"/>
      <c r="O2223" s="77" t="s">
        <v>2367</v>
      </c>
      <c r="P2223" s="79">
        <v>44069.939641203702</v>
      </c>
      <c r="Q2223" s="77" t="s">
        <v>3247</v>
      </c>
      <c r="R2223" s="77"/>
      <c r="S2223" s="77"/>
      <c r="T2223" s="77"/>
      <c r="U2223" s="79">
        <v>44069.939641203702</v>
      </c>
      <c r="V2223" s="80" t="s">
        <v>5607</v>
      </c>
      <c r="W2223" s="77"/>
      <c r="X2223" s="77"/>
      <c r="Y2223" s="83" t="s">
        <v>7607</v>
      </c>
      <c r="Z2223" s="77"/>
    </row>
    <row r="2224" spans="1:26" x14ac:dyDescent="0.25">
      <c r="A2224" s="62" t="s">
        <v>1186</v>
      </c>
      <c r="B2224" s="62" t="s">
        <v>1833</v>
      </c>
      <c r="C2224" s="63"/>
      <c r="D2224" s="64"/>
      <c r="E2224" s="65"/>
      <c r="F2224" s="66"/>
      <c r="G2224" s="63"/>
      <c r="H2224" s="67"/>
      <c r="I2224" s="68"/>
      <c r="J2224" s="68"/>
      <c r="K2224" s="34"/>
      <c r="L2224" s="75">
        <v>2224</v>
      </c>
      <c r="M22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24" s="70"/>
      <c r="O2224" s="77" t="s">
        <v>2367</v>
      </c>
      <c r="P2224" s="79">
        <v>44069.939837962964</v>
      </c>
      <c r="Q2224" s="77" t="s">
        <v>3247</v>
      </c>
      <c r="R2224" s="77"/>
      <c r="S2224" s="77"/>
      <c r="T2224" s="77"/>
      <c r="U2224" s="79">
        <v>44069.939837962964</v>
      </c>
      <c r="V2224" s="80" t="s">
        <v>5608</v>
      </c>
      <c r="W2224" s="77"/>
      <c r="X2224" s="77"/>
      <c r="Y2224" s="83" t="s">
        <v>7608</v>
      </c>
      <c r="Z2224" s="77"/>
    </row>
    <row r="2225" spans="1:26" x14ac:dyDescent="0.25">
      <c r="A2225" s="62" t="s">
        <v>1187</v>
      </c>
      <c r="B2225" s="62" t="s">
        <v>1187</v>
      </c>
      <c r="C2225" s="63"/>
      <c r="D2225" s="64"/>
      <c r="E2225" s="65"/>
      <c r="F2225" s="66"/>
      <c r="G2225" s="63"/>
      <c r="H2225" s="67"/>
      <c r="I2225" s="68"/>
      <c r="J2225" s="68"/>
      <c r="K2225" s="34"/>
      <c r="L2225" s="75">
        <v>2225</v>
      </c>
      <c r="M22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25" s="70"/>
      <c r="O2225" s="77" t="s">
        <v>178</v>
      </c>
      <c r="P2225" s="79">
        <v>44069.93990740741</v>
      </c>
      <c r="Q2225" s="77" t="s">
        <v>3327</v>
      </c>
      <c r="R2225" s="80" t="s">
        <v>4210</v>
      </c>
      <c r="S2225" s="77" t="s">
        <v>4267</v>
      </c>
      <c r="T2225" s="77"/>
      <c r="U2225" s="79">
        <v>44069.93990740741</v>
      </c>
      <c r="V2225" s="80" t="s">
        <v>5609</v>
      </c>
      <c r="W2225" s="77"/>
      <c r="X2225" s="77"/>
      <c r="Y2225" s="83" t="s">
        <v>7609</v>
      </c>
      <c r="Z2225" s="77"/>
    </row>
    <row r="2226" spans="1:26" x14ac:dyDescent="0.25">
      <c r="A2226" s="62" t="s">
        <v>1188</v>
      </c>
      <c r="B2226" s="62" t="s">
        <v>1833</v>
      </c>
      <c r="C2226" s="63"/>
      <c r="D2226" s="64"/>
      <c r="E2226" s="65"/>
      <c r="F2226" s="66"/>
      <c r="G2226" s="63"/>
      <c r="H2226" s="67"/>
      <c r="I2226" s="68"/>
      <c r="J2226" s="68"/>
      <c r="K2226" s="34"/>
      <c r="L2226" s="75">
        <v>2226</v>
      </c>
      <c r="M22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26" s="70"/>
      <c r="O2226" s="77" t="s">
        <v>2367</v>
      </c>
      <c r="P2226" s="79">
        <v>44069.94021990741</v>
      </c>
      <c r="Q2226" s="77" t="s">
        <v>3247</v>
      </c>
      <c r="R2226" s="77"/>
      <c r="S2226" s="77"/>
      <c r="T2226" s="77"/>
      <c r="U2226" s="79">
        <v>44069.94021990741</v>
      </c>
      <c r="V2226" s="80" t="s">
        <v>5610</v>
      </c>
      <c r="W2226" s="77"/>
      <c r="X2226" s="77"/>
      <c r="Y2226" s="83" t="s">
        <v>7610</v>
      </c>
      <c r="Z2226" s="77"/>
    </row>
    <row r="2227" spans="1:26" x14ac:dyDescent="0.25">
      <c r="A2227" s="62" t="s">
        <v>1132</v>
      </c>
      <c r="B2227" s="62" t="s">
        <v>1890</v>
      </c>
      <c r="C2227" s="63"/>
      <c r="D2227" s="64"/>
      <c r="E2227" s="65"/>
      <c r="F2227" s="66"/>
      <c r="G2227" s="63"/>
      <c r="H2227" s="67"/>
      <c r="I2227" s="68"/>
      <c r="J2227" s="68"/>
      <c r="K2227" s="34"/>
      <c r="L2227" s="75">
        <v>2227</v>
      </c>
      <c r="M22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27" s="70"/>
      <c r="O2227" s="77" t="s">
        <v>2366</v>
      </c>
      <c r="P2227" s="79">
        <v>44066.974895833337</v>
      </c>
      <c r="Q2227" s="77" t="s">
        <v>3328</v>
      </c>
      <c r="R2227" s="80" t="s">
        <v>4211</v>
      </c>
      <c r="S2227" s="77" t="s">
        <v>4267</v>
      </c>
      <c r="T2227" s="77"/>
      <c r="U2227" s="79">
        <v>44066.974895833337</v>
      </c>
      <c r="V2227" s="80" t="s">
        <v>5611</v>
      </c>
      <c r="W2227" s="77"/>
      <c r="X2227" s="77"/>
      <c r="Y2227" s="83" t="s">
        <v>7611</v>
      </c>
      <c r="Z2227" s="83" t="s">
        <v>8413</v>
      </c>
    </row>
    <row r="2228" spans="1:26" x14ac:dyDescent="0.25">
      <c r="A2228" s="62" t="s">
        <v>1189</v>
      </c>
      <c r="B2228" s="62" t="s">
        <v>1890</v>
      </c>
      <c r="C2228" s="63"/>
      <c r="D2228" s="64"/>
      <c r="E2228" s="65"/>
      <c r="F2228" s="66"/>
      <c r="G2228" s="63"/>
      <c r="H2228" s="67"/>
      <c r="I2228" s="68"/>
      <c r="J2228" s="68"/>
      <c r="K2228" s="34"/>
      <c r="L2228" s="75">
        <v>2228</v>
      </c>
      <c r="M22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28" s="70"/>
      <c r="O2228" s="77" t="s">
        <v>2367</v>
      </c>
      <c r="P2228" s="79">
        <v>44067.05369212963</v>
      </c>
      <c r="Q2228" s="77" t="s">
        <v>3329</v>
      </c>
      <c r="R2228" s="80" t="s">
        <v>4212</v>
      </c>
      <c r="S2228" s="77" t="s">
        <v>4267</v>
      </c>
      <c r="T2228" s="77"/>
      <c r="U2228" s="79">
        <v>44067.05369212963</v>
      </c>
      <c r="V2228" s="80" t="s">
        <v>5612</v>
      </c>
      <c r="W2228" s="77"/>
      <c r="X2228" s="77"/>
      <c r="Y2228" s="83" t="s">
        <v>7612</v>
      </c>
      <c r="Z2228" s="83" t="s">
        <v>7611</v>
      </c>
    </row>
    <row r="2229" spans="1:26" x14ac:dyDescent="0.25">
      <c r="A2229" s="62" t="s">
        <v>1189</v>
      </c>
      <c r="B2229" s="62" t="s">
        <v>1890</v>
      </c>
      <c r="C2229" s="63"/>
      <c r="D2229" s="64"/>
      <c r="E2229" s="65"/>
      <c r="F2229" s="66"/>
      <c r="G2229" s="63"/>
      <c r="H2229" s="67"/>
      <c r="I2229" s="68"/>
      <c r="J2229" s="68"/>
      <c r="K2229" s="34"/>
      <c r="L2229" s="75">
        <v>2229</v>
      </c>
      <c r="M22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29" s="70"/>
      <c r="O2229" s="77" t="s">
        <v>2366</v>
      </c>
      <c r="P2229" s="79">
        <v>44067.053796296299</v>
      </c>
      <c r="Q2229" s="77" t="s">
        <v>3330</v>
      </c>
      <c r="R2229" s="80" t="s">
        <v>4213</v>
      </c>
      <c r="S2229" s="77" t="s">
        <v>4267</v>
      </c>
      <c r="T2229" s="77"/>
      <c r="U2229" s="79">
        <v>44067.053796296299</v>
      </c>
      <c r="V2229" s="80" t="s">
        <v>5613</v>
      </c>
      <c r="W2229" s="77"/>
      <c r="X2229" s="77"/>
      <c r="Y2229" s="83" t="s">
        <v>7613</v>
      </c>
      <c r="Z2229" s="83" t="s">
        <v>8413</v>
      </c>
    </row>
    <row r="2230" spans="1:26" x14ac:dyDescent="0.25">
      <c r="A2230" s="62" t="s">
        <v>1132</v>
      </c>
      <c r="B2230" s="62" t="s">
        <v>2327</v>
      </c>
      <c r="C2230" s="63"/>
      <c r="D2230" s="64"/>
      <c r="E2230" s="65"/>
      <c r="F2230" s="66"/>
      <c r="G2230" s="63"/>
      <c r="H2230" s="67"/>
      <c r="I2230" s="68"/>
      <c r="J2230" s="68"/>
      <c r="K2230" s="34"/>
      <c r="L2230" s="75">
        <v>2230</v>
      </c>
      <c r="M22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30" s="70"/>
      <c r="O2230" s="77" t="s">
        <v>2366</v>
      </c>
      <c r="P2230" s="79">
        <v>44069.928900462961</v>
      </c>
      <c r="Q2230" s="77" t="s">
        <v>3331</v>
      </c>
      <c r="R2230" s="80" t="s">
        <v>4214</v>
      </c>
      <c r="S2230" s="77" t="s">
        <v>4267</v>
      </c>
      <c r="T2230" s="77"/>
      <c r="U2230" s="79">
        <v>44069.928900462961</v>
      </c>
      <c r="V2230" s="80" t="s">
        <v>5614</v>
      </c>
      <c r="W2230" s="77"/>
      <c r="X2230" s="77"/>
      <c r="Y2230" s="83" t="s">
        <v>7614</v>
      </c>
      <c r="Z2230" s="83" t="s">
        <v>8680</v>
      </c>
    </row>
    <row r="2231" spans="1:26" x14ac:dyDescent="0.25">
      <c r="A2231" s="62" t="s">
        <v>1189</v>
      </c>
      <c r="B2231" s="62" t="s">
        <v>1132</v>
      </c>
      <c r="C2231" s="63"/>
      <c r="D2231" s="64"/>
      <c r="E2231" s="65"/>
      <c r="F2231" s="66"/>
      <c r="G2231" s="63"/>
      <c r="H2231" s="67"/>
      <c r="I2231" s="68"/>
      <c r="J2231" s="68"/>
      <c r="K2231" s="34"/>
      <c r="L2231" s="75">
        <v>2231</v>
      </c>
      <c r="M22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31" s="70"/>
      <c r="O2231" s="77" t="s">
        <v>2366</v>
      </c>
      <c r="P2231" s="79">
        <v>44067.05369212963</v>
      </c>
      <c r="Q2231" s="77" t="s">
        <v>3329</v>
      </c>
      <c r="R2231" s="80" t="s">
        <v>4212</v>
      </c>
      <c r="S2231" s="77" t="s">
        <v>4267</v>
      </c>
      <c r="T2231" s="77"/>
      <c r="U2231" s="79">
        <v>44067.05369212963</v>
      </c>
      <c r="V2231" s="80" t="s">
        <v>5612</v>
      </c>
      <c r="W2231" s="77"/>
      <c r="X2231" s="77"/>
      <c r="Y2231" s="83" t="s">
        <v>7612</v>
      </c>
      <c r="Z2231" s="83" t="s">
        <v>7611</v>
      </c>
    </row>
    <row r="2232" spans="1:26" x14ac:dyDescent="0.25">
      <c r="A2232" s="62" t="s">
        <v>1189</v>
      </c>
      <c r="B2232" s="62" t="s">
        <v>1132</v>
      </c>
      <c r="C2232" s="63"/>
      <c r="D2232" s="64"/>
      <c r="E2232" s="65"/>
      <c r="F2232" s="66"/>
      <c r="G2232" s="63"/>
      <c r="H2232" s="67"/>
      <c r="I2232" s="68"/>
      <c r="J2232" s="68"/>
      <c r="K2232" s="34"/>
      <c r="L2232" s="75">
        <v>2232</v>
      </c>
      <c r="M22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32" s="70"/>
      <c r="O2232" s="77" t="s">
        <v>2366</v>
      </c>
      <c r="P2232" s="79">
        <v>44069.939988425926</v>
      </c>
      <c r="Q2232" s="77" t="s">
        <v>3332</v>
      </c>
      <c r="R2232" s="80" t="s">
        <v>4215</v>
      </c>
      <c r="S2232" s="77" t="s">
        <v>4267</v>
      </c>
      <c r="T2232" s="77"/>
      <c r="U2232" s="79">
        <v>44069.939988425926</v>
      </c>
      <c r="V2232" s="80" t="s">
        <v>5615</v>
      </c>
      <c r="W2232" s="77"/>
      <c r="X2232" s="77"/>
      <c r="Y2232" s="83" t="s">
        <v>7615</v>
      </c>
      <c r="Z2232" s="83" t="s">
        <v>7614</v>
      </c>
    </row>
    <row r="2233" spans="1:26" x14ac:dyDescent="0.25">
      <c r="A2233" s="62" t="s">
        <v>1189</v>
      </c>
      <c r="B2233" s="62" t="s">
        <v>2327</v>
      </c>
      <c r="C2233" s="63"/>
      <c r="D2233" s="64"/>
      <c r="E2233" s="65"/>
      <c r="F2233" s="66"/>
      <c r="G2233" s="63"/>
      <c r="H2233" s="67"/>
      <c r="I2233" s="68"/>
      <c r="J2233" s="68"/>
      <c r="K2233" s="34"/>
      <c r="L2233" s="75">
        <v>2233</v>
      </c>
      <c r="M22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33" s="70"/>
      <c r="O2233" s="77" t="s">
        <v>2367</v>
      </c>
      <c r="P2233" s="79">
        <v>44069.939988425926</v>
      </c>
      <c r="Q2233" s="77" t="s">
        <v>3332</v>
      </c>
      <c r="R2233" s="80" t="s">
        <v>4215</v>
      </c>
      <c r="S2233" s="77" t="s">
        <v>4267</v>
      </c>
      <c r="T2233" s="77"/>
      <c r="U2233" s="79">
        <v>44069.939988425926</v>
      </c>
      <c r="V2233" s="80" t="s">
        <v>5615</v>
      </c>
      <c r="W2233" s="77"/>
      <c r="X2233" s="77"/>
      <c r="Y2233" s="83" t="s">
        <v>7615</v>
      </c>
      <c r="Z2233" s="83" t="s">
        <v>7614</v>
      </c>
    </row>
    <row r="2234" spans="1:26" x14ac:dyDescent="0.25">
      <c r="A2234" s="62" t="s">
        <v>1189</v>
      </c>
      <c r="B2234" s="62" t="s">
        <v>2327</v>
      </c>
      <c r="C2234" s="63"/>
      <c r="D2234" s="64"/>
      <c r="E2234" s="65"/>
      <c r="F2234" s="66"/>
      <c r="G2234" s="63"/>
      <c r="H2234" s="67"/>
      <c r="I2234" s="68"/>
      <c r="J2234" s="68"/>
      <c r="K2234" s="34"/>
      <c r="L2234" s="75">
        <v>2234</v>
      </c>
      <c r="M22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34" s="70"/>
      <c r="O2234" s="77" t="s">
        <v>2366</v>
      </c>
      <c r="P2234" s="79">
        <v>44069.940266203703</v>
      </c>
      <c r="Q2234" s="77" t="s">
        <v>3333</v>
      </c>
      <c r="R2234" s="80" t="s">
        <v>4216</v>
      </c>
      <c r="S2234" s="77" t="s">
        <v>4267</v>
      </c>
      <c r="T2234" s="77"/>
      <c r="U2234" s="79">
        <v>44069.940266203703</v>
      </c>
      <c r="V2234" s="80" t="s">
        <v>5616</v>
      </c>
      <c r="W2234" s="77"/>
      <c r="X2234" s="77"/>
      <c r="Y2234" s="83" t="s">
        <v>7616</v>
      </c>
      <c r="Z2234" s="83" t="s">
        <v>8680</v>
      </c>
    </row>
    <row r="2235" spans="1:26" x14ac:dyDescent="0.25">
      <c r="A2235" s="62" t="s">
        <v>1190</v>
      </c>
      <c r="B2235" s="62" t="s">
        <v>1833</v>
      </c>
      <c r="C2235" s="63"/>
      <c r="D2235" s="64"/>
      <c r="E2235" s="65"/>
      <c r="F2235" s="66"/>
      <c r="G2235" s="63"/>
      <c r="H2235" s="67"/>
      <c r="I2235" s="68"/>
      <c r="J2235" s="68"/>
      <c r="K2235" s="34"/>
      <c r="L2235" s="75">
        <v>2235</v>
      </c>
      <c r="M22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35" s="70"/>
      <c r="O2235" s="77" t="s">
        <v>2367</v>
      </c>
      <c r="P2235" s="79">
        <v>44069.940462962964</v>
      </c>
      <c r="Q2235" s="77" t="s">
        <v>3247</v>
      </c>
      <c r="R2235" s="77"/>
      <c r="S2235" s="77"/>
      <c r="T2235" s="77"/>
      <c r="U2235" s="79">
        <v>44069.940462962964</v>
      </c>
      <c r="V2235" s="80" t="s">
        <v>5617</v>
      </c>
      <c r="W2235" s="77"/>
      <c r="X2235" s="77"/>
      <c r="Y2235" s="83" t="s">
        <v>7617</v>
      </c>
      <c r="Z2235" s="77"/>
    </row>
    <row r="2236" spans="1:26" x14ac:dyDescent="0.25">
      <c r="A2236" s="62" t="s">
        <v>1191</v>
      </c>
      <c r="B2236" s="62" t="s">
        <v>1833</v>
      </c>
      <c r="C2236" s="63"/>
      <c r="D2236" s="64"/>
      <c r="E2236" s="65"/>
      <c r="F2236" s="66"/>
      <c r="G2236" s="63"/>
      <c r="H2236" s="67"/>
      <c r="I2236" s="68"/>
      <c r="J2236" s="68"/>
      <c r="K2236" s="34"/>
      <c r="L2236" s="75">
        <v>2236</v>
      </c>
      <c r="M22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36" s="70"/>
      <c r="O2236" s="77" t="s">
        <v>2367</v>
      </c>
      <c r="P2236" s="79">
        <v>44069.940775462965</v>
      </c>
      <c r="Q2236" s="77" t="s">
        <v>3247</v>
      </c>
      <c r="R2236" s="77"/>
      <c r="S2236" s="77"/>
      <c r="T2236" s="77"/>
      <c r="U2236" s="79">
        <v>44069.940775462965</v>
      </c>
      <c r="V2236" s="80" t="s">
        <v>5618</v>
      </c>
      <c r="W2236" s="77"/>
      <c r="X2236" s="77"/>
      <c r="Y2236" s="83" t="s">
        <v>7618</v>
      </c>
      <c r="Z2236" s="77"/>
    </row>
    <row r="2237" spans="1:26" x14ac:dyDescent="0.25">
      <c r="A2237" s="62" t="s">
        <v>1192</v>
      </c>
      <c r="B2237" s="62" t="s">
        <v>2295</v>
      </c>
      <c r="C2237" s="63"/>
      <c r="D2237" s="64"/>
      <c r="E2237" s="65"/>
      <c r="F2237" s="66"/>
      <c r="G2237" s="63"/>
      <c r="H2237" s="67"/>
      <c r="I2237" s="68"/>
      <c r="J2237" s="68"/>
      <c r="K2237" s="34"/>
      <c r="L2237" s="75">
        <v>2237</v>
      </c>
      <c r="M22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37" s="70"/>
      <c r="O2237" s="77" t="s">
        <v>2367</v>
      </c>
      <c r="P2237" s="79">
        <v>44069.941296296296</v>
      </c>
      <c r="Q2237" s="77" t="s">
        <v>3212</v>
      </c>
      <c r="R2237" s="77"/>
      <c r="S2237" s="77"/>
      <c r="T2237" s="77"/>
      <c r="U2237" s="79">
        <v>44069.941296296296</v>
      </c>
      <c r="V2237" s="80" t="s">
        <v>5619</v>
      </c>
      <c r="W2237" s="77"/>
      <c r="X2237" s="77"/>
      <c r="Y2237" s="83" t="s">
        <v>7619</v>
      </c>
      <c r="Z2237" s="77"/>
    </row>
    <row r="2238" spans="1:26" x14ac:dyDescent="0.25">
      <c r="A2238" s="62" t="s">
        <v>1192</v>
      </c>
      <c r="B2238" s="62" t="s">
        <v>1676</v>
      </c>
      <c r="C2238" s="63"/>
      <c r="D2238" s="64"/>
      <c r="E2238" s="65"/>
      <c r="F2238" s="66"/>
      <c r="G2238" s="63"/>
      <c r="H2238" s="67"/>
      <c r="I2238" s="68"/>
      <c r="J2238" s="68"/>
      <c r="K2238" s="34"/>
      <c r="L2238" s="75">
        <v>2238</v>
      </c>
      <c r="M22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38" s="70"/>
      <c r="O2238" s="77" t="s">
        <v>2367</v>
      </c>
      <c r="P2238" s="79">
        <v>44069.941296296296</v>
      </c>
      <c r="Q2238" s="77" t="s">
        <v>3212</v>
      </c>
      <c r="R2238" s="77"/>
      <c r="S2238" s="77"/>
      <c r="T2238" s="77"/>
      <c r="U2238" s="79">
        <v>44069.941296296296</v>
      </c>
      <c r="V2238" s="80" t="s">
        <v>5619</v>
      </c>
      <c r="W2238" s="77"/>
      <c r="X2238" s="77"/>
      <c r="Y2238" s="83" t="s">
        <v>7619</v>
      </c>
      <c r="Z2238" s="77"/>
    </row>
    <row r="2239" spans="1:26" x14ac:dyDescent="0.25">
      <c r="A2239" s="62" t="s">
        <v>1193</v>
      </c>
      <c r="B2239" s="62" t="s">
        <v>1193</v>
      </c>
      <c r="C2239" s="63"/>
      <c r="D2239" s="64"/>
      <c r="E2239" s="65"/>
      <c r="F2239" s="66"/>
      <c r="G2239" s="63"/>
      <c r="H2239" s="67"/>
      <c r="I2239" s="68"/>
      <c r="J2239" s="68"/>
      <c r="K2239" s="34"/>
      <c r="L2239" s="75">
        <v>2239</v>
      </c>
      <c r="M22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39" s="70"/>
      <c r="O2239" s="77" t="s">
        <v>178</v>
      </c>
      <c r="P2239" s="79">
        <v>44069.94153935185</v>
      </c>
      <c r="Q2239" s="77" t="s">
        <v>3334</v>
      </c>
      <c r="R2239" s="80" t="s">
        <v>4217</v>
      </c>
      <c r="S2239" s="77" t="s">
        <v>4267</v>
      </c>
      <c r="T2239" s="77"/>
      <c r="U2239" s="79">
        <v>44069.94153935185</v>
      </c>
      <c r="V2239" s="80" t="s">
        <v>5620</v>
      </c>
      <c r="W2239" s="77"/>
      <c r="X2239" s="77"/>
      <c r="Y2239" s="83" t="s">
        <v>7620</v>
      </c>
      <c r="Z2239" s="77"/>
    </row>
    <row r="2240" spans="1:26" x14ac:dyDescent="0.25">
      <c r="A2240" s="62" t="s">
        <v>1194</v>
      </c>
      <c r="B2240" s="62" t="s">
        <v>1833</v>
      </c>
      <c r="C2240" s="63"/>
      <c r="D2240" s="64"/>
      <c r="E2240" s="65"/>
      <c r="F2240" s="66"/>
      <c r="G2240" s="63"/>
      <c r="H2240" s="67"/>
      <c r="I2240" s="68"/>
      <c r="J2240" s="68"/>
      <c r="K2240" s="34"/>
      <c r="L2240" s="75">
        <v>2240</v>
      </c>
      <c r="M22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40" s="70"/>
      <c r="O2240" s="77" t="s">
        <v>2367</v>
      </c>
      <c r="P2240" s="79">
        <v>44069.942048611112</v>
      </c>
      <c r="Q2240" s="77" t="s">
        <v>3247</v>
      </c>
      <c r="R2240" s="77"/>
      <c r="S2240" s="77"/>
      <c r="T2240" s="77"/>
      <c r="U2240" s="79">
        <v>44069.942048611112</v>
      </c>
      <c r="V2240" s="80" t="s">
        <v>5621</v>
      </c>
      <c r="W2240" s="77"/>
      <c r="X2240" s="77"/>
      <c r="Y2240" s="83" t="s">
        <v>7621</v>
      </c>
      <c r="Z2240" s="77"/>
    </row>
    <row r="2241" spans="1:26" x14ac:dyDescent="0.25">
      <c r="A2241" s="62" t="s">
        <v>1195</v>
      </c>
      <c r="B2241" s="62" t="s">
        <v>1833</v>
      </c>
      <c r="C2241" s="63"/>
      <c r="D2241" s="64"/>
      <c r="E2241" s="65"/>
      <c r="F2241" s="66"/>
      <c r="G2241" s="63"/>
      <c r="H2241" s="67"/>
      <c r="I2241" s="68"/>
      <c r="J2241" s="68"/>
      <c r="K2241" s="34"/>
      <c r="L2241" s="75">
        <v>2241</v>
      </c>
      <c r="M22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41" s="70"/>
      <c r="O2241" s="77" t="s">
        <v>2367</v>
      </c>
      <c r="P2241" s="79">
        <v>44069.94263888889</v>
      </c>
      <c r="Q2241" s="77" t="s">
        <v>3247</v>
      </c>
      <c r="R2241" s="77"/>
      <c r="S2241" s="77"/>
      <c r="T2241" s="77"/>
      <c r="U2241" s="79">
        <v>44069.94263888889</v>
      </c>
      <c r="V2241" s="80" t="s">
        <v>5622</v>
      </c>
      <c r="W2241" s="77"/>
      <c r="X2241" s="77"/>
      <c r="Y2241" s="83" t="s">
        <v>7622</v>
      </c>
      <c r="Z2241" s="77"/>
    </row>
    <row r="2242" spans="1:26" x14ac:dyDescent="0.25">
      <c r="A2242" s="62" t="s">
        <v>1196</v>
      </c>
      <c r="B2242" s="62" t="s">
        <v>1833</v>
      </c>
      <c r="C2242" s="63"/>
      <c r="D2242" s="64"/>
      <c r="E2242" s="65"/>
      <c r="F2242" s="66"/>
      <c r="G2242" s="63"/>
      <c r="H2242" s="67"/>
      <c r="I2242" s="68"/>
      <c r="J2242" s="68"/>
      <c r="K2242" s="34"/>
      <c r="L2242" s="75">
        <v>2242</v>
      </c>
      <c r="M22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42" s="70"/>
      <c r="O2242" s="77" t="s">
        <v>2367</v>
      </c>
      <c r="P2242" s="79">
        <v>44069.942766203705</v>
      </c>
      <c r="Q2242" s="77" t="s">
        <v>3247</v>
      </c>
      <c r="R2242" s="77"/>
      <c r="S2242" s="77"/>
      <c r="T2242" s="77"/>
      <c r="U2242" s="79">
        <v>44069.942766203705</v>
      </c>
      <c r="V2242" s="80" t="s">
        <v>5623</v>
      </c>
      <c r="W2242" s="77"/>
      <c r="X2242" s="77"/>
      <c r="Y2242" s="83" t="s">
        <v>7623</v>
      </c>
      <c r="Z2242" s="77"/>
    </row>
    <row r="2243" spans="1:26" x14ac:dyDescent="0.25">
      <c r="A2243" s="62" t="s">
        <v>1197</v>
      </c>
      <c r="B2243" s="62" t="s">
        <v>1202</v>
      </c>
      <c r="C2243" s="63"/>
      <c r="D2243" s="64"/>
      <c r="E2243" s="65"/>
      <c r="F2243" s="66"/>
      <c r="G2243" s="63"/>
      <c r="H2243" s="67"/>
      <c r="I2243" s="68"/>
      <c r="J2243" s="68"/>
      <c r="K2243" s="34"/>
      <c r="L2243" s="75">
        <v>2243</v>
      </c>
      <c r="M22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43" s="70"/>
      <c r="O2243" s="77" t="s">
        <v>2367</v>
      </c>
      <c r="P2243" s="79">
        <v>44069.94295138889</v>
      </c>
      <c r="Q2243" s="77" t="s">
        <v>3335</v>
      </c>
      <c r="R2243" s="77"/>
      <c r="S2243" s="77"/>
      <c r="T2243" s="77"/>
      <c r="U2243" s="79">
        <v>44069.94295138889</v>
      </c>
      <c r="V2243" s="80" t="s">
        <v>5624</v>
      </c>
      <c r="W2243" s="77"/>
      <c r="X2243" s="77"/>
      <c r="Y2243" s="83" t="s">
        <v>7624</v>
      </c>
      <c r="Z2243" s="77"/>
    </row>
    <row r="2244" spans="1:26" x14ac:dyDescent="0.25">
      <c r="A2244" s="62" t="s">
        <v>1198</v>
      </c>
      <c r="B2244" s="62" t="s">
        <v>1833</v>
      </c>
      <c r="C2244" s="63"/>
      <c r="D2244" s="64"/>
      <c r="E2244" s="65"/>
      <c r="F2244" s="66"/>
      <c r="G2244" s="63"/>
      <c r="H2244" s="67"/>
      <c r="I2244" s="68"/>
      <c r="J2244" s="68"/>
      <c r="K2244" s="34"/>
      <c r="L2244" s="75">
        <v>2244</v>
      </c>
      <c r="M22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44" s="70"/>
      <c r="O2244" s="77" t="s">
        <v>2367</v>
      </c>
      <c r="P2244" s="79">
        <v>44069.943298611113</v>
      </c>
      <c r="Q2244" s="77" t="s">
        <v>3247</v>
      </c>
      <c r="R2244" s="77"/>
      <c r="S2244" s="77"/>
      <c r="T2244" s="77"/>
      <c r="U2244" s="79">
        <v>44069.943298611113</v>
      </c>
      <c r="V2244" s="80" t="s">
        <v>5625</v>
      </c>
      <c r="W2244" s="77"/>
      <c r="X2244" s="77"/>
      <c r="Y2244" s="83" t="s">
        <v>7625</v>
      </c>
      <c r="Z2244" s="77"/>
    </row>
    <row r="2245" spans="1:26" x14ac:dyDescent="0.25">
      <c r="A2245" s="62" t="s">
        <v>1199</v>
      </c>
      <c r="B2245" s="62" t="s">
        <v>2295</v>
      </c>
      <c r="C2245" s="63"/>
      <c r="D2245" s="64"/>
      <c r="E2245" s="65"/>
      <c r="F2245" s="66"/>
      <c r="G2245" s="63"/>
      <c r="H2245" s="67"/>
      <c r="I2245" s="68"/>
      <c r="J2245" s="68"/>
      <c r="K2245" s="34"/>
      <c r="L2245" s="75">
        <v>2245</v>
      </c>
      <c r="M22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45" s="70"/>
      <c r="O2245" s="77" t="s">
        <v>2367</v>
      </c>
      <c r="P2245" s="79">
        <v>44069.94363425926</v>
      </c>
      <c r="Q2245" s="77" t="s">
        <v>3212</v>
      </c>
      <c r="R2245" s="77"/>
      <c r="S2245" s="77"/>
      <c r="T2245" s="77"/>
      <c r="U2245" s="79">
        <v>44069.94363425926</v>
      </c>
      <c r="V2245" s="80" t="s">
        <v>5626</v>
      </c>
      <c r="W2245" s="77"/>
      <c r="X2245" s="77"/>
      <c r="Y2245" s="83" t="s">
        <v>7626</v>
      </c>
      <c r="Z2245" s="77"/>
    </row>
    <row r="2246" spans="1:26" x14ac:dyDescent="0.25">
      <c r="A2246" s="62" t="s">
        <v>1199</v>
      </c>
      <c r="B2246" s="62" t="s">
        <v>1676</v>
      </c>
      <c r="C2246" s="63"/>
      <c r="D2246" s="64"/>
      <c r="E2246" s="65"/>
      <c r="F2246" s="66"/>
      <c r="G2246" s="63"/>
      <c r="H2246" s="67"/>
      <c r="I2246" s="68"/>
      <c r="J2246" s="68"/>
      <c r="K2246" s="34"/>
      <c r="L2246" s="75">
        <v>2246</v>
      </c>
      <c r="M22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46" s="70"/>
      <c r="O2246" s="77" t="s">
        <v>2367</v>
      </c>
      <c r="P2246" s="79">
        <v>44069.94363425926</v>
      </c>
      <c r="Q2246" s="77" t="s">
        <v>3212</v>
      </c>
      <c r="R2246" s="77"/>
      <c r="S2246" s="77"/>
      <c r="T2246" s="77"/>
      <c r="U2246" s="79">
        <v>44069.94363425926</v>
      </c>
      <c r="V2246" s="80" t="s">
        <v>5626</v>
      </c>
      <c r="W2246" s="77"/>
      <c r="X2246" s="77"/>
      <c r="Y2246" s="83" t="s">
        <v>7626</v>
      </c>
      <c r="Z2246" s="77"/>
    </row>
    <row r="2247" spans="1:26" x14ac:dyDescent="0.25">
      <c r="A2247" s="62" t="s">
        <v>1200</v>
      </c>
      <c r="B2247" s="62" t="s">
        <v>1833</v>
      </c>
      <c r="C2247" s="63"/>
      <c r="D2247" s="64"/>
      <c r="E2247" s="65"/>
      <c r="F2247" s="66"/>
      <c r="G2247" s="63"/>
      <c r="H2247" s="67"/>
      <c r="I2247" s="68"/>
      <c r="J2247" s="68"/>
      <c r="K2247" s="34"/>
      <c r="L2247" s="75">
        <v>2247</v>
      </c>
      <c r="M22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47" s="70"/>
      <c r="O2247" s="77" t="s">
        <v>2367</v>
      </c>
      <c r="P2247" s="79">
        <v>44069.943993055553</v>
      </c>
      <c r="Q2247" s="77" t="s">
        <v>3247</v>
      </c>
      <c r="R2247" s="77"/>
      <c r="S2247" s="77"/>
      <c r="T2247" s="77"/>
      <c r="U2247" s="79">
        <v>44069.943993055553</v>
      </c>
      <c r="V2247" s="80" t="s">
        <v>5627</v>
      </c>
      <c r="W2247" s="77"/>
      <c r="X2247" s="77"/>
      <c r="Y2247" s="83" t="s">
        <v>7627</v>
      </c>
      <c r="Z2247" s="77"/>
    </row>
    <row r="2248" spans="1:26" x14ac:dyDescent="0.25">
      <c r="A2248" s="62" t="s">
        <v>1201</v>
      </c>
      <c r="B2248" s="62" t="s">
        <v>1833</v>
      </c>
      <c r="C2248" s="63"/>
      <c r="D2248" s="64"/>
      <c r="E2248" s="65"/>
      <c r="F2248" s="66"/>
      <c r="G2248" s="63"/>
      <c r="H2248" s="67"/>
      <c r="I2248" s="68"/>
      <c r="J2248" s="68"/>
      <c r="K2248" s="34"/>
      <c r="L2248" s="75">
        <v>2248</v>
      </c>
      <c r="M22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48" s="70"/>
      <c r="O2248" s="77" t="s">
        <v>2367</v>
      </c>
      <c r="P2248" s="79">
        <v>44069.944467592592</v>
      </c>
      <c r="Q2248" s="77" t="s">
        <v>3247</v>
      </c>
      <c r="R2248" s="77"/>
      <c r="S2248" s="77"/>
      <c r="T2248" s="77"/>
      <c r="U2248" s="79">
        <v>44069.944467592592</v>
      </c>
      <c r="V2248" s="80" t="s">
        <v>5628</v>
      </c>
      <c r="W2248" s="77"/>
      <c r="X2248" s="77"/>
      <c r="Y2248" s="83" t="s">
        <v>7628</v>
      </c>
      <c r="Z2248" s="77"/>
    </row>
    <row r="2249" spans="1:26" x14ac:dyDescent="0.25">
      <c r="A2249" s="62" t="s">
        <v>1202</v>
      </c>
      <c r="B2249" s="62" t="s">
        <v>1202</v>
      </c>
      <c r="C2249" s="63"/>
      <c r="D2249" s="64"/>
      <c r="E2249" s="65"/>
      <c r="F2249" s="66"/>
      <c r="G2249" s="63"/>
      <c r="H2249" s="67"/>
      <c r="I2249" s="68"/>
      <c r="J2249" s="68"/>
      <c r="K2249" s="34"/>
      <c r="L2249" s="75">
        <v>2249</v>
      </c>
      <c r="M22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49" s="70"/>
      <c r="O2249" s="77" t="s">
        <v>178</v>
      </c>
      <c r="P2249" s="79">
        <v>44069.935104166667</v>
      </c>
      <c r="Q2249" s="77" t="s">
        <v>3336</v>
      </c>
      <c r="R2249" s="80" t="s">
        <v>4218</v>
      </c>
      <c r="S2249" s="77" t="s">
        <v>4267</v>
      </c>
      <c r="T2249" s="77"/>
      <c r="U2249" s="79">
        <v>44069.935104166667</v>
      </c>
      <c r="V2249" s="80" t="s">
        <v>5629</v>
      </c>
      <c r="W2249" s="77"/>
      <c r="X2249" s="77"/>
      <c r="Y2249" s="83" t="s">
        <v>7629</v>
      </c>
      <c r="Z2249" s="77"/>
    </row>
    <row r="2250" spans="1:26" x14ac:dyDescent="0.25">
      <c r="A2250" s="62" t="s">
        <v>1203</v>
      </c>
      <c r="B2250" s="62" t="s">
        <v>1202</v>
      </c>
      <c r="C2250" s="63"/>
      <c r="D2250" s="64"/>
      <c r="E2250" s="65"/>
      <c r="F2250" s="66"/>
      <c r="G2250" s="63"/>
      <c r="H2250" s="67"/>
      <c r="I2250" s="68"/>
      <c r="J2250" s="68"/>
      <c r="K2250" s="34"/>
      <c r="L2250" s="75">
        <v>2250</v>
      </c>
      <c r="M22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50" s="70"/>
      <c r="O2250" s="77" t="s">
        <v>2367</v>
      </c>
      <c r="P2250" s="79">
        <v>44069.944780092592</v>
      </c>
      <c r="Q2250" s="77" t="s">
        <v>3335</v>
      </c>
      <c r="R2250" s="77"/>
      <c r="S2250" s="77"/>
      <c r="T2250" s="77"/>
      <c r="U2250" s="79">
        <v>44069.944780092592</v>
      </c>
      <c r="V2250" s="80" t="s">
        <v>5630</v>
      </c>
      <c r="W2250" s="77"/>
      <c r="X2250" s="77"/>
      <c r="Y2250" s="83" t="s">
        <v>7630</v>
      </c>
      <c r="Z2250" s="77"/>
    </row>
    <row r="2251" spans="1:26" x14ac:dyDescent="0.25">
      <c r="A2251" s="62" t="s">
        <v>1204</v>
      </c>
      <c r="B2251" s="62" t="s">
        <v>1833</v>
      </c>
      <c r="C2251" s="63"/>
      <c r="D2251" s="64"/>
      <c r="E2251" s="65"/>
      <c r="F2251" s="66"/>
      <c r="G2251" s="63"/>
      <c r="H2251" s="67"/>
      <c r="I2251" s="68"/>
      <c r="J2251" s="68"/>
      <c r="K2251" s="34"/>
      <c r="L2251" s="75">
        <v>2251</v>
      </c>
      <c r="M22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51" s="70"/>
      <c r="O2251" s="77" t="s">
        <v>2367</v>
      </c>
      <c r="P2251" s="79">
        <v>44069.944861111115</v>
      </c>
      <c r="Q2251" s="77" t="s">
        <v>3247</v>
      </c>
      <c r="R2251" s="77"/>
      <c r="S2251" s="77"/>
      <c r="T2251" s="77"/>
      <c r="U2251" s="79">
        <v>44069.944861111115</v>
      </c>
      <c r="V2251" s="80" t="s">
        <v>5631</v>
      </c>
      <c r="W2251" s="77"/>
      <c r="X2251" s="77"/>
      <c r="Y2251" s="83" t="s">
        <v>7631</v>
      </c>
      <c r="Z2251" s="77"/>
    </row>
    <row r="2252" spans="1:26" x14ac:dyDescent="0.25">
      <c r="A2252" s="62" t="s">
        <v>1205</v>
      </c>
      <c r="B2252" s="62" t="s">
        <v>1833</v>
      </c>
      <c r="C2252" s="63"/>
      <c r="D2252" s="64"/>
      <c r="E2252" s="65"/>
      <c r="F2252" s="66"/>
      <c r="G2252" s="63"/>
      <c r="H2252" s="67"/>
      <c r="I2252" s="68"/>
      <c r="J2252" s="68"/>
      <c r="K2252" s="34"/>
      <c r="L2252" s="75">
        <v>2252</v>
      </c>
      <c r="M22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52" s="70"/>
      <c r="O2252" s="77" t="s">
        <v>2367</v>
      </c>
      <c r="P2252" s="79">
        <v>44069.945034722223</v>
      </c>
      <c r="Q2252" s="77" t="s">
        <v>3247</v>
      </c>
      <c r="R2252" s="77"/>
      <c r="S2252" s="77"/>
      <c r="T2252" s="77"/>
      <c r="U2252" s="79">
        <v>44069.945034722223</v>
      </c>
      <c r="V2252" s="80" t="s">
        <v>5632</v>
      </c>
      <c r="W2252" s="77"/>
      <c r="X2252" s="77"/>
      <c r="Y2252" s="83" t="s">
        <v>7632</v>
      </c>
      <c r="Z2252" s="77"/>
    </row>
    <row r="2253" spans="1:26" x14ac:dyDescent="0.25">
      <c r="A2253" s="62" t="s">
        <v>1206</v>
      </c>
      <c r="B2253" s="62" t="s">
        <v>2295</v>
      </c>
      <c r="C2253" s="63"/>
      <c r="D2253" s="64"/>
      <c r="E2253" s="65"/>
      <c r="F2253" s="66"/>
      <c r="G2253" s="63"/>
      <c r="H2253" s="67"/>
      <c r="I2253" s="68"/>
      <c r="J2253" s="68"/>
      <c r="K2253" s="34"/>
      <c r="L2253" s="75">
        <v>2253</v>
      </c>
      <c r="M22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53" s="70"/>
      <c r="O2253" s="77" t="s">
        <v>2367</v>
      </c>
      <c r="P2253" s="79">
        <v>44069.946180555555</v>
      </c>
      <c r="Q2253" s="77" t="s">
        <v>3212</v>
      </c>
      <c r="R2253" s="77"/>
      <c r="S2253" s="77"/>
      <c r="T2253" s="77"/>
      <c r="U2253" s="79">
        <v>44069.946180555555</v>
      </c>
      <c r="V2253" s="80" t="s">
        <v>5633</v>
      </c>
      <c r="W2253" s="77"/>
      <c r="X2253" s="77"/>
      <c r="Y2253" s="83" t="s">
        <v>7633</v>
      </c>
      <c r="Z2253" s="77"/>
    </row>
    <row r="2254" spans="1:26" x14ac:dyDescent="0.25">
      <c r="A2254" s="62" t="s">
        <v>1206</v>
      </c>
      <c r="B2254" s="62" t="s">
        <v>1676</v>
      </c>
      <c r="C2254" s="63"/>
      <c r="D2254" s="64"/>
      <c r="E2254" s="65"/>
      <c r="F2254" s="66"/>
      <c r="G2254" s="63"/>
      <c r="H2254" s="67"/>
      <c r="I2254" s="68"/>
      <c r="J2254" s="68"/>
      <c r="K2254" s="34"/>
      <c r="L2254" s="75">
        <v>2254</v>
      </c>
      <c r="M22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54" s="70"/>
      <c r="O2254" s="77" t="s">
        <v>2367</v>
      </c>
      <c r="P2254" s="79">
        <v>44069.946180555555</v>
      </c>
      <c r="Q2254" s="77" t="s">
        <v>3212</v>
      </c>
      <c r="R2254" s="77"/>
      <c r="S2254" s="77"/>
      <c r="T2254" s="77"/>
      <c r="U2254" s="79">
        <v>44069.946180555555</v>
      </c>
      <c r="V2254" s="80" t="s">
        <v>5633</v>
      </c>
      <c r="W2254" s="77"/>
      <c r="X2254" s="77"/>
      <c r="Y2254" s="83" t="s">
        <v>7633</v>
      </c>
      <c r="Z2254" s="77"/>
    </row>
    <row r="2255" spans="1:26" x14ac:dyDescent="0.25">
      <c r="A2255" s="62" t="s">
        <v>1207</v>
      </c>
      <c r="B2255" s="62" t="s">
        <v>1833</v>
      </c>
      <c r="C2255" s="63"/>
      <c r="D2255" s="64"/>
      <c r="E2255" s="65"/>
      <c r="F2255" s="66"/>
      <c r="G2255" s="63"/>
      <c r="H2255" s="67"/>
      <c r="I2255" s="68"/>
      <c r="J2255" s="68"/>
      <c r="K2255" s="34"/>
      <c r="L2255" s="75">
        <v>2255</v>
      </c>
      <c r="M22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55" s="70"/>
      <c r="O2255" s="77" t="s">
        <v>2367</v>
      </c>
      <c r="P2255" s="79">
        <v>44069.946215277778</v>
      </c>
      <c r="Q2255" s="77" t="s">
        <v>3247</v>
      </c>
      <c r="R2255" s="77"/>
      <c r="S2255" s="77"/>
      <c r="T2255" s="77"/>
      <c r="U2255" s="79">
        <v>44069.946215277778</v>
      </c>
      <c r="V2255" s="80" t="s">
        <v>5634</v>
      </c>
      <c r="W2255" s="77"/>
      <c r="X2255" s="77"/>
      <c r="Y2255" s="83" t="s">
        <v>7634</v>
      </c>
      <c r="Z2255" s="77"/>
    </row>
    <row r="2256" spans="1:26" x14ac:dyDescent="0.25">
      <c r="A2256" s="62" t="s">
        <v>1208</v>
      </c>
      <c r="B2256" s="62" t="s">
        <v>1833</v>
      </c>
      <c r="C2256" s="63"/>
      <c r="D2256" s="64"/>
      <c r="E2256" s="65"/>
      <c r="F2256" s="66"/>
      <c r="G2256" s="63"/>
      <c r="H2256" s="67"/>
      <c r="I2256" s="68"/>
      <c r="J2256" s="68"/>
      <c r="K2256" s="34"/>
      <c r="L2256" s="75">
        <v>2256</v>
      </c>
      <c r="M22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56" s="70"/>
      <c r="O2256" s="77" t="s">
        <v>2367</v>
      </c>
      <c r="P2256" s="79">
        <v>44069.946608796294</v>
      </c>
      <c r="Q2256" s="77" t="s">
        <v>3247</v>
      </c>
      <c r="R2256" s="77"/>
      <c r="S2256" s="77"/>
      <c r="T2256" s="77"/>
      <c r="U2256" s="79">
        <v>44069.946608796294</v>
      </c>
      <c r="V2256" s="80" t="s">
        <v>5635</v>
      </c>
      <c r="W2256" s="77"/>
      <c r="X2256" s="77"/>
      <c r="Y2256" s="83" t="s">
        <v>7635</v>
      </c>
      <c r="Z2256" s="77"/>
    </row>
    <row r="2257" spans="1:26" x14ac:dyDescent="0.25">
      <c r="A2257" s="62" t="s">
        <v>1209</v>
      </c>
      <c r="B2257" s="62" t="s">
        <v>1833</v>
      </c>
      <c r="C2257" s="63"/>
      <c r="D2257" s="64"/>
      <c r="E2257" s="65"/>
      <c r="F2257" s="66"/>
      <c r="G2257" s="63"/>
      <c r="H2257" s="67"/>
      <c r="I2257" s="68"/>
      <c r="J2257" s="68"/>
      <c r="K2257" s="34"/>
      <c r="L2257" s="75">
        <v>2257</v>
      </c>
      <c r="M22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57" s="70"/>
      <c r="O2257" s="77" t="s">
        <v>2367</v>
      </c>
      <c r="P2257" s="79">
        <v>44069.946666666663</v>
      </c>
      <c r="Q2257" s="77" t="s">
        <v>3247</v>
      </c>
      <c r="R2257" s="77"/>
      <c r="S2257" s="77"/>
      <c r="T2257" s="77"/>
      <c r="U2257" s="79">
        <v>44069.946666666663</v>
      </c>
      <c r="V2257" s="80" t="s">
        <v>5636</v>
      </c>
      <c r="W2257" s="77"/>
      <c r="X2257" s="77"/>
      <c r="Y2257" s="83" t="s">
        <v>7636</v>
      </c>
      <c r="Z2257" s="77"/>
    </row>
    <row r="2258" spans="1:26" x14ac:dyDescent="0.25">
      <c r="A2258" s="62" t="s">
        <v>1210</v>
      </c>
      <c r="B2258" s="62" t="s">
        <v>1833</v>
      </c>
      <c r="C2258" s="63"/>
      <c r="D2258" s="64"/>
      <c r="E2258" s="65"/>
      <c r="F2258" s="66"/>
      <c r="G2258" s="63"/>
      <c r="H2258" s="67"/>
      <c r="I2258" s="68"/>
      <c r="J2258" s="68"/>
      <c r="K2258" s="34"/>
      <c r="L2258" s="75">
        <v>2258</v>
      </c>
      <c r="M22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58" s="70"/>
      <c r="O2258" s="77" t="s">
        <v>2367</v>
      </c>
      <c r="P2258" s="79">
        <v>44069.947500000002</v>
      </c>
      <c r="Q2258" s="77" t="s">
        <v>3247</v>
      </c>
      <c r="R2258" s="77"/>
      <c r="S2258" s="77"/>
      <c r="T2258" s="77"/>
      <c r="U2258" s="79">
        <v>44069.947500000002</v>
      </c>
      <c r="V2258" s="80" t="s">
        <v>5637</v>
      </c>
      <c r="W2258" s="77"/>
      <c r="X2258" s="77"/>
      <c r="Y2258" s="83" t="s">
        <v>7637</v>
      </c>
      <c r="Z2258" s="77"/>
    </row>
    <row r="2259" spans="1:26" x14ac:dyDescent="0.25">
      <c r="A2259" s="62" t="s">
        <v>1211</v>
      </c>
      <c r="B2259" s="62" t="s">
        <v>1833</v>
      </c>
      <c r="C2259" s="63"/>
      <c r="D2259" s="64"/>
      <c r="E2259" s="65"/>
      <c r="F2259" s="66"/>
      <c r="G2259" s="63"/>
      <c r="H2259" s="67"/>
      <c r="I2259" s="68"/>
      <c r="J2259" s="68"/>
      <c r="K2259" s="34"/>
      <c r="L2259" s="75">
        <v>2259</v>
      </c>
      <c r="M22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59" s="70"/>
      <c r="O2259" s="77" t="s">
        <v>2367</v>
      </c>
      <c r="P2259" s="79">
        <v>44069.947881944441</v>
      </c>
      <c r="Q2259" s="77" t="s">
        <v>3247</v>
      </c>
      <c r="R2259" s="77"/>
      <c r="S2259" s="77"/>
      <c r="T2259" s="77"/>
      <c r="U2259" s="79">
        <v>44069.947881944441</v>
      </c>
      <c r="V2259" s="80" t="s">
        <v>5638</v>
      </c>
      <c r="W2259" s="77"/>
      <c r="X2259" s="77"/>
      <c r="Y2259" s="83" t="s">
        <v>7638</v>
      </c>
      <c r="Z2259" s="77"/>
    </row>
    <row r="2260" spans="1:26" x14ac:dyDescent="0.25">
      <c r="A2260" s="62" t="s">
        <v>1212</v>
      </c>
      <c r="B2260" s="62" t="s">
        <v>1833</v>
      </c>
      <c r="C2260" s="63"/>
      <c r="D2260" s="64"/>
      <c r="E2260" s="65"/>
      <c r="F2260" s="66"/>
      <c r="G2260" s="63"/>
      <c r="H2260" s="67"/>
      <c r="I2260" s="68"/>
      <c r="J2260" s="68"/>
      <c r="K2260" s="34"/>
      <c r="L2260" s="75">
        <v>2260</v>
      </c>
      <c r="M22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60" s="70"/>
      <c r="O2260" s="77" t="s">
        <v>2367</v>
      </c>
      <c r="P2260" s="79">
        <v>44069.947893518518</v>
      </c>
      <c r="Q2260" s="77" t="s">
        <v>3247</v>
      </c>
      <c r="R2260" s="77"/>
      <c r="S2260" s="77"/>
      <c r="T2260" s="77"/>
      <c r="U2260" s="79">
        <v>44069.947893518518</v>
      </c>
      <c r="V2260" s="80" t="s">
        <v>5639</v>
      </c>
      <c r="W2260" s="77"/>
      <c r="X2260" s="77"/>
      <c r="Y2260" s="83" t="s">
        <v>7639</v>
      </c>
      <c r="Z2260" s="77"/>
    </row>
    <row r="2261" spans="1:26" x14ac:dyDescent="0.25">
      <c r="A2261" s="62" t="s">
        <v>1213</v>
      </c>
      <c r="B2261" s="62" t="s">
        <v>1833</v>
      </c>
      <c r="C2261" s="63"/>
      <c r="D2261" s="64"/>
      <c r="E2261" s="65"/>
      <c r="F2261" s="66"/>
      <c r="G2261" s="63"/>
      <c r="H2261" s="67"/>
      <c r="I2261" s="68"/>
      <c r="J2261" s="68"/>
      <c r="K2261" s="34"/>
      <c r="L2261" s="75">
        <v>2261</v>
      </c>
      <c r="M22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61" s="70"/>
      <c r="O2261" s="77" t="s">
        <v>2367</v>
      </c>
      <c r="P2261" s="79">
        <v>44069.948252314818</v>
      </c>
      <c r="Q2261" s="77" t="s">
        <v>3247</v>
      </c>
      <c r="R2261" s="77"/>
      <c r="S2261" s="77"/>
      <c r="T2261" s="77"/>
      <c r="U2261" s="79">
        <v>44069.948252314818</v>
      </c>
      <c r="V2261" s="80" t="s">
        <v>5640</v>
      </c>
      <c r="W2261" s="77"/>
      <c r="X2261" s="77"/>
      <c r="Y2261" s="83" t="s">
        <v>7640</v>
      </c>
      <c r="Z2261" s="77"/>
    </row>
    <row r="2262" spans="1:26" x14ac:dyDescent="0.25">
      <c r="A2262" s="62" t="s">
        <v>1214</v>
      </c>
      <c r="B2262" s="62" t="s">
        <v>1833</v>
      </c>
      <c r="C2262" s="63"/>
      <c r="D2262" s="64"/>
      <c r="E2262" s="65"/>
      <c r="F2262" s="66"/>
      <c r="G2262" s="63"/>
      <c r="H2262" s="67"/>
      <c r="I2262" s="68"/>
      <c r="J2262" s="68"/>
      <c r="K2262" s="34"/>
      <c r="L2262" s="75">
        <v>2262</v>
      </c>
      <c r="M22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62" s="70"/>
      <c r="O2262" s="77" t="s">
        <v>2367</v>
      </c>
      <c r="P2262" s="79">
        <v>44069.948321759257</v>
      </c>
      <c r="Q2262" s="77" t="s">
        <v>3247</v>
      </c>
      <c r="R2262" s="77"/>
      <c r="S2262" s="77"/>
      <c r="T2262" s="77"/>
      <c r="U2262" s="79">
        <v>44069.948321759257</v>
      </c>
      <c r="V2262" s="80" t="s">
        <v>5641</v>
      </c>
      <c r="W2262" s="77"/>
      <c r="X2262" s="77"/>
      <c r="Y2262" s="83" t="s">
        <v>7641</v>
      </c>
      <c r="Z2262" s="77"/>
    </row>
    <row r="2263" spans="1:26" x14ac:dyDescent="0.25">
      <c r="A2263" s="62" t="s">
        <v>1215</v>
      </c>
      <c r="B2263" s="62" t="s">
        <v>1833</v>
      </c>
      <c r="C2263" s="63"/>
      <c r="D2263" s="64"/>
      <c r="E2263" s="65"/>
      <c r="F2263" s="66"/>
      <c r="G2263" s="63"/>
      <c r="H2263" s="67"/>
      <c r="I2263" s="68"/>
      <c r="J2263" s="68"/>
      <c r="K2263" s="34"/>
      <c r="L2263" s="75">
        <v>2263</v>
      </c>
      <c r="M22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63" s="70"/>
      <c r="O2263" s="77" t="s">
        <v>2367</v>
      </c>
      <c r="P2263" s="79">
        <v>44069.94939814815</v>
      </c>
      <c r="Q2263" s="77" t="s">
        <v>3247</v>
      </c>
      <c r="R2263" s="77"/>
      <c r="S2263" s="77"/>
      <c r="T2263" s="77"/>
      <c r="U2263" s="79">
        <v>44069.94939814815</v>
      </c>
      <c r="V2263" s="80" t="s">
        <v>5642</v>
      </c>
      <c r="W2263" s="77"/>
      <c r="X2263" s="77"/>
      <c r="Y2263" s="83" t="s">
        <v>7642</v>
      </c>
      <c r="Z2263" s="77"/>
    </row>
    <row r="2264" spans="1:26" x14ac:dyDescent="0.25">
      <c r="A2264" s="62" t="s">
        <v>1216</v>
      </c>
      <c r="B2264" s="62" t="s">
        <v>1833</v>
      </c>
      <c r="C2264" s="63"/>
      <c r="D2264" s="64"/>
      <c r="E2264" s="65"/>
      <c r="F2264" s="66"/>
      <c r="G2264" s="63"/>
      <c r="H2264" s="67"/>
      <c r="I2264" s="68"/>
      <c r="J2264" s="68"/>
      <c r="K2264" s="34"/>
      <c r="L2264" s="75">
        <v>2264</v>
      </c>
      <c r="M22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64" s="70"/>
      <c r="O2264" s="77" t="s">
        <v>2367</v>
      </c>
      <c r="P2264" s="79">
        <v>44069.949421296296</v>
      </c>
      <c r="Q2264" s="77" t="s">
        <v>3247</v>
      </c>
      <c r="R2264" s="77"/>
      <c r="S2264" s="77"/>
      <c r="T2264" s="77"/>
      <c r="U2264" s="79">
        <v>44069.949421296296</v>
      </c>
      <c r="V2264" s="80" t="s">
        <v>5643</v>
      </c>
      <c r="W2264" s="77"/>
      <c r="X2264" s="77"/>
      <c r="Y2264" s="83" t="s">
        <v>7643</v>
      </c>
      <c r="Z2264" s="77"/>
    </row>
    <row r="2265" spans="1:26" x14ac:dyDescent="0.25">
      <c r="A2265" s="62" t="s">
        <v>1217</v>
      </c>
      <c r="B2265" s="62" t="s">
        <v>1833</v>
      </c>
      <c r="C2265" s="63"/>
      <c r="D2265" s="64"/>
      <c r="E2265" s="65"/>
      <c r="F2265" s="66"/>
      <c r="G2265" s="63"/>
      <c r="H2265" s="67"/>
      <c r="I2265" s="68"/>
      <c r="J2265" s="68"/>
      <c r="K2265" s="34"/>
      <c r="L2265" s="75">
        <v>2265</v>
      </c>
      <c r="M22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65" s="70"/>
      <c r="O2265" s="77" t="s">
        <v>2367</v>
      </c>
      <c r="P2265" s="79">
        <v>44069.949548611112</v>
      </c>
      <c r="Q2265" s="77" t="s">
        <v>3247</v>
      </c>
      <c r="R2265" s="77"/>
      <c r="S2265" s="77"/>
      <c r="T2265" s="77"/>
      <c r="U2265" s="79">
        <v>44069.949548611112</v>
      </c>
      <c r="V2265" s="80" t="s">
        <v>5644</v>
      </c>
      <c r="W2265" s="77"/>
      <c r="X2265" s="77"/>
      <c r="Y2265" s="83" t="s">
        <v>7644</v>
      </c>
      <c r="Z2265" s="77"/>
    </row>
    <row r="2266" spans="1:26" x14ac:dyDescent="0.25">
      <c r="A2266" s="62" t="s">
        <v>1218</v>
      </c>
      <c r="B2266" s="62" t="s">
        <v>2310</v>
      </c>
      <c r="C2266" s="63"/>
      <c r="D2266" s="64"/>
      <c r="E2266" s="65"/>
      <c r="F2266" s="66"/>
      <c r="G2266" s="63"/>
      <c r="H2266" s="67"/>
      <c r="I2266" s="68"/>
      <c r="J2266" s="68"/>
      <c r="K2266" s="34"/>
      <c r="L2266" s="75">
        <v>2266</v>
      </c>
      <c r="M22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66" s="70"/>
      <c r="O2266" s="77" t="s">
        <v>2366</v>
      </c>
      <c r="P2266" s="79">
        <v>44069.949675925927</v>
      </c>
      <c r="Q2266" s="77" t="s">
        <v>3337</v>
      </c>
      <c r="R2266" s="80" t="s">
        <v>4219</v>
      </c>
      <c r="S2266" s="77" t="s">
        <v>4267</v>
      </c>
      <c r="T2266" s="77"/>
      <c r="U2266" s="79">
        <v>44069.949675925927</v>
      </c>
      <c r="V2266" s="80" t="s">
        <v>5645</v>
      </c>
      <c r="W2266" s="77"/>
      <c r="X2266" s="77"/>
      <c r="Y2266" s="83" t="s">
        <v>7645</v>
      </c>
      <c r="Z2266" s="83" t="s">
        <v>8666</v>
      </c>
    </row>
    <row r="2267" spans="1:26" x14ac:dyDescent="0.25">
      <c r="A2267" s="62" t="s">
        <v>1219</v>
      </c>
      <c r="B2267" s="62" t="s">
        <v>2336</v>
      </c>
      <c r="C2267" s="63"/>
      <c r="D2267" s="64"/>
      <c r="E2267" s="65"/>
      <c r="F2267" s="66"/>
      <c r="G2267" s="63"/>
      <c r="H2267" s="67"/>
      <c r="I2267" s="68"/>
      <c r="J2267" s="68"/>
      <c r="K2267" s="34"/>
      <c r="L2267" s="75">
        <v>2267</v>
      </c>
      <c r="M22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67" s="70"/>
      <c r="O2267" s="77" t="s">
        <v>2367</v>
      </c>
      <c r="P2267" s="79">
        <v>44069.950104166666</v>
      </c>
      <c r="Q2267" s="77" t="s">
        <v>3338</v>
      </c>
      <c r="R2267" s="77"/>
      <c r="S2267" s="77"/>
      <c r="T2267" s="77"/>
      <c r="U2267" s="79">
        <v>44069.950104166666</v>
      </c>
      <c r="V2267" s="80" t="s">
        <v>5646</v>
      </c>
      <c r="W2267" s="77"/>
      <c r="X2267" s="77"/>
      <c r="Y2267" s="83" t="s">
        <v>7646</v>
      </c>
      <c r="Z2267" s="77"/>
    </row>
    <row r="2268" spans="1:26" x14ac:dyDescent="0.25">
      <c r="A2268" s="62" t="s">
        <v>1219</v>
      </c>
      <c r="B2268" s="62" t="s">
        <v>2337</v>
      </c>
      <c r="C2268" s="63"/>
      <c r="D2268" s="64"/>
      <c r="E2268" s="65"/>
      <c r="F2268" s="66"/>
      <c r="G2268" s="63"/>
      <c r="H2268" s="67"/>
      <c r="I2268" s="68"/>
      <c r="J2268" s="68"/>
      <c r="K2268" s="34"/>
      <c r="L2268" s="75">
        <v>2268</v>
      </c>
      <c r="M22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68" s="70"/>
      <c r="O2268" s="77" t="s">
        <v>2367</v>
      </c>
      <c r="P2268" s="79">
        <v>44069.950104166666</v>
      </c>
      <c r="Q2268" s="77" t="s">
        <v>3338</v>
      </c>
      <c r="R2268" s="77"/>
      <c r="S2268" s="77"/>
      <c r="T2268" s="77"/>
      <c r="U2268" s="79">
        <v>44069.950104166666</v>
      </c>
      <c r="V2268" s="80" t="s">
        <v>5646</v>
      </c>
      <c r="W2268" s="77"/>
      <c r="X2268" s="77"/>
      <c r="Y2268" s="83" t="s">
        <v>7646</v>
      </c>
      <c r="Z2268" s="77"/>
    </row>
    <row r="2269" spans="1:26" x14ac:dyDescent="0.25">
      <c r="A2269" s="62" t="s">
        <v>1220</v>
      </c>
      <c r="B2269" s="62" t="s">
        <v>1833</v>
      </c>
      <c r="C2269" s="63"/>
      <c r="D2269" s="64"/>
      <c r="E2269" s="65"/>
      <c r="F2269" s="66"/>
      <c r="G2269" s="63"/>
      <c r="H2269" s="67"/>
      <c r="I2269" s="68"/>
      <c r="J2269" s="68"/>
      <c r="K2269" s="34"/>
      <c r="L2269" s="75">
        <v>2269</v>
      </c>
      <c r="M22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69" s="70"/>
      <c r="O2269" s="77" t="s">
        <v>2367</v>
      </c>
      <c r="P2269" s="79">
        <v>44069.950868055559</v>
      </c>
      <c r="Q2269" s="77" t="s">
        <v>3247</v>
      </c>
      <c r="R2269" s="77"/>
      <c r="S2269" s="77"/>
      <c r="T2269" s="77"/>
      <c r="U2269" s="79">
        <v>44069.950868055559</v>
      </c>
      <c r="V2269" s="80" t="s">
        <v>5647</v>
      </c>
      <c r="W2269" s="77"/>
      <c r="X2269" s="77"/>
      <c r="Y2269" s="83" t="s">
        <v>7647</v>
      </c>
      <c r="Z2269" s="77"/>
    </row>
    <row r="2270" spans="1:26" x14ac:dyDescent="0.25">
      <c r="A2270" s="62" t="s">
        <v>1221</v>
      </c>
      <c r="B2270" s="62" t="s">
        <v>1833</v>
      </c>
      <c r="C2270" s="63"/>
      <c r="D2270" s="64"/>
      <c r="E2270" s="65"/>
      <c r="F2270" s="66"/>
      <c r="G2270" s="63"/>
      <c r="H2270" s="67"/>
      <c r="I2270" s="68"/>
      <c r="J2270" s="68"/>
      <c r="K2270" s="34"/>
      <c r="L2270" s="75">
        <v>2270</v>
      </c>
      <c r="M22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70" s="70"/>
      <c r="O2270" s="77" t="s">
        <v>2367</v>
      </c>
      <c r="P2270" s="79">
        <v>44069.951215277775</v>
      </c>
      <c r="Q2270" s="77" t="s">
        <v>3247</v>
      </c>
      <c r="R2270" s="77"/>
      <c r="S2270" s="77"/>
      <c r="T2270" s="77"/>
      <c r="U2270" s="79">
        <v>44069.951215277775</v>
      </c>
      <c r="V2270" s="80" t="s">
        <v>5648</v>
      </c>
      <c r="W2270" s="77"/>
      <c r="X2270" s="77"/>
      <c r="Y2270" s="83" t="s">
        <v>7648</v>
      </c>
      <c r="Z2270" s="77"/>
    </row>
    <row r="2271" spans="1:26" x14ac:dyDescent="0.25">
      <c r="A2271" s="62" t="s">
        <v>1222</v>
      </c>
      <c r="B2271" s="62" t="s">
        <v>1833</v>
      </c>
      <c r="C2271" s="63"/>
      <c r="D2271" s="64"/>
      <c r="E2271" s="65"/>
      <c r="F2271" s="66"/>
      <c r="G2271" s="63"/>
      <c r="H2271" s="67"/>
      <c r="I2271" s="68"/>
      <c r="J2271" s="68"/>
      <c r="K2271" s="34"/>
      <c r="L2271" s="75">
        <v>2271</v>
      </c>
      <c r="M22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71" s="70"/>
      <c r="O2271" s="77" t="s">
        <v>2367</v>
      </c>
      <c r="P2271" s="79">
        <v>44069.952199074076</v>
      </c>
      <c r="Q2271" s="77" t="s">
        <v>3247</v>
      </c>
      <c r="R2271" s="77"/>
      <c r="S2271" s="77"/>
      <c r="T2271" s="77"/>
      <c r="U2271" s="79">
        <v>44069.952199074076</v>
      </c>
      <c r="V2271" s="80" t="s">
        <v>5649</v>
      </c>
      <c r="W2271" s="77"/>
      <c r="X2271" s="77"/>
      <c r="Y2271" s="83" t="s">
        <v>7649</v>
      </c>
      <c r="Z2271" s="77"/>
    </row>
    <row r="2272" spans="1:26" x14ac:dyDescent="0.25">
      <c r="A2272" s="62" t="s">
        <v>1223</v>
      </c>
      <c r="B2272" s="62" t="s">
        <v>2338</v>
      </c>
      <c r="C2272" s="63"/>
      <c r="D2272" s="64"/>
      <c r="E2272" s="65"/>
      <c r="F2272" s="66"/>
      <c r="G2272" s="63"/>
      <c r="H2272" s="67"/>
      <c r="I2272" s="68"/>
      <c r="J2272" s="68"/>
      <c r="K2272" s="34"/>
      <c r="L2272" s="75">
        <v>2272</v>
      </c>
      <c r="M22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72" s="70"/>
      <c r="O2272" s="77" t="s">
        <v>2367</v>
      </c>
      <c r="P2272" s="79">
        <v>44069.952233796299</v>
      </c>
      <c r="Q2272" s="77" t="s">
        <v>3339</v>
      </c>
      <c r="R2272" s="77"/>
      <c r="S2272" s="77"/>
      <c r="T2272" s="77"/>
      <c r="U2272" s="79">
        <v>44069.952233796299</v>
      </c>
      <c r="V2272" s="80" t="s">
        <v>5650</v>
      </c>
      <c r="W2272" s="77"/>
      <c r="X2272" s="77"/>
      <c r="Y2272" s="83" t="s">
        <v>7650</v>
      </c>
      <c r="Z2272" s="77"/>
    </row>
    <row r="2273" spans="1:26" x14ac:dyDescent="0.25">
      <c r="A2273" s="62" t="s">
        <v>1223</v>
      </c>
      <c r="B2273" s="62" t="s">
        <v>1231</v>
      </c>
      <c r="C2273" s="63"/>
      <c r="D2273" s="64"/>
      <c r="E2273" s="65"/>
      <c r="F2273" s="66"/>
      <c r="G2273" s="63"/>
      <c r="H2273" s="67"/>
      <c r="I2273" s="68"/>
      <c r="J2273" s="68"/>
      <c r="K2273" s="34"/>
      <c r="L2273" s="75">
        <v>2273</v>
      </c>
      <c r="M22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73" s="70"/>
      <c r="O2273" s="77" t="s">
        <v>2367</v>
      </c>
      <c r="P2273" s="79">
        <v>44069.952233796299</v>
      </c>
      <c r="Q2273" s="77" t="s">
        <v>3339</v>
      </c>
      <c r="R2273" s="77"/>
      <c r="S2273" s="77"/>
      <c r="T2273" s="77"/>
      <c r="U2273" s="79">
        <v>44069.952233796299</v>
      </c>
      <c r="V2273" s="80" t="s">
        <v>5650</v>
      </c>
      <c r="W2273" s="77"/>
      <c r="X2273" s="77"/>
      <c r="Y2273" s="83" t="s">
        <v>7650</v>
      </c>
      <c r="Z2273" s="77"/>
    </row>
    <row r="2274" spans="1:26" x14ac:dyDescent="0.25">
      <c r="A2274" s="62" t="s">
        <v>1224</v>
      </c>
      <c r="B2274" s="62" t="s">
        <v>1224</v>
      </c>
      <c r="C2274" s="63"/>
      <c r="D2274" s="64"/>
      <c r="E2274" s="65"/>
      <c r="F2274" s="66"/>
      <c r="G2274" s="63"/>
      <c r="H2274" s="67"/>
      <c r="I2274" s="68"/>
      <c r="J2274" s="68"/>
      <c r="K2274" s="34"/>
      <c r="L2274" s="75">
        <v>2274</v>
      </c>
      <c r="M22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74" s="70"/>
      <c r="O2274" s="77" t="s">
        <v>178</v>
      </c>
      <c r="P2274" s="79">
        <v>44069.952430555553</v>
      </c>
      <c r="Q2274" s="77" t="s">
        <v>3340</v>
      </c>
      <c r="R2274" s="80" t="s">
        <v>4220</v>
      </c>
      <c r="S2274" s="77" t="s">
        <v>4267</v>
      </c>
      <c r="T2274" s="77"/>
      <c r="U2274" s="79">
        <v>44069.952430555553</v>
      </c>
      <c r="V2274" s="80" t="s">
        <v>5651</v>
      </c>
      <c r="W2274" s="77"/>
      <c r="X2274" s="77"/>
      <c r="Y2274" s="83" t="s">
        <v>7651</v>
      </c>
      <c r="Z2274" s="77"/>
    </row>
    <row r="2275" spans="1:26" x14ac:dyDescent="0.25">
      <c r="A2275" s="62" t="s">
        <v>1225</v>
      </c>
      <c r="B2275" s="62" t="s">
        <v>1833</v>
      </c>
      <c r="C2275" s="63"/>
      <c r="D2275" s="64"/>
      <c r="E2275" s="65"/>
      <c r="F2275" s="66"/>
      <c r="G2275" s="63"/>
      <c r="H2275" s="67"/>
      <c r="I2275" s="68"/>
      <c r="J2275" s="68"/>
      <c r="K2275" s="34"/>
      <c r="L2275" s="75">
        <v>2275</v>
      </c>
      <c r="M22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75" s="70"/>
      <c r="O2275" s="77" t="s">
        <v>2367</v>
      </c>
      <c r="P2275" s="79">
        <v>44069.952430555553</v>
      </c>
      <c r="Q2275" s="77" t="s">
        <v>3247</v>
      </c>
      <c r="R2275" s="77"/>
      <c r="S2275" s="77"/>
      <c r="T2275" s="77"/>
      <c r="U2275" s="79">
        <v>44069.952430555553</v>
      </c>
      <c r="V2275" s="80" t="s">
        <v>5652</v>
      </c>
      <c r="W2275" s="77"/>
      <c r="X2275" s="77"/>
      <c r="Y2275" s="83" t="s">
        <v>7652</v>
      </c>
      <c r="Z2275" s="77"/>
    </row>
    <row r="2276" spans="1:26" x14ac:dyDescent="0.25">
      <c r="A2276" s="62" t="s">
        <v>1226</v>
      </c>
      <c r="B2276" s="62" t="s">
        <v>1833</v>
      </c>
      <c r="C2276" s="63"/>
      <c r="D2276" s="64"/>
      <c r="E2276" s="65"/>
      <c r="F2276" s="66"/>
      <c r="G2276" s="63"/>
      <c r="H2276" s="67"/>
      <c r="I2276" s="68"/>
      <c r="J2276" s="68"/>
      <c r="K2276" s="34"/>
      <c r="L2276" s="75">
        <v>2276</v>
      </c>
      <c r="M22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76" s="70"/>
      <c r="O2276" s="77" t="s">
        <v>2367</v>
      </c>
      <c r="P2276" s="79">
        <v>44069.952499999999</v>
      </c>
      <c r="Q2276" s="77" t="s">
        <v>3247</v>
      </c>
      <c r="R2276" s="77"/>
      <c r="S2276" s="77"/>
      <c r="T2276" s="77"/>
      <c r="U2276" s="79">
        <v>44069.952499999999</v>
      </c>
      <c r="V2276" s="80" t="s">
        <v>5653</v>
      </c>
      <c r="W2276" s="77"/>
      <c r="X2276" s="77"/>
      <c r="Y2276" s="83" t="s">
        <v>7653</v>
      </c>
      <c r="Z2276" s="77"/>
    </row>
    <row r="2277" spans="1:26" x14ac:dyDescent="0.25">
      <c r="A2277" s="62" t="s">
        <v>1227</v>
      </c>
      <c r="B2277" s="62" t="s">
        <v>1833</v>
      </c>
      <c r="C2277" s="63"/>
      <c r="D2277" s="64"/>
      <c r="E2277" s="65"/>
      <c r="F2277" s="66"/>
      <c r="G2277" s="63"/>
      <c r="H2277" s="67"/>
      <c r="I2277" s="68"/>
      <c r="J2277" s="68"/>
      <c r="K2277" s="34"/>
      <c r="L2277" s="75">
        <v>2277</v>
      </c>
      <c r="M22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77" s="70"/>
      <c r="O2277" s="77" t="s">
        <v>2367</v>
      </c>
      <c r="P2277" s="79">
        <v>44069.952627314815</v>
      </c>
      <c r="Q2277" s="77" t="s">
        <v>3247</v>
      </c>
      <c r="R2277" s="77"/>
      <c r="S2277" s="77"/>
      <c r="T2277" s="77"/>
      <c r="U2277" s="79">
        <v>44069.952627314815</v>
      </c>
      <c r="V2277" s="80" t="s">
        <v>5654</v>
      </c>
      <c r="W2277" s="77"/>
      <c r="X2277" s="77"/>
      <c r="Y2277" s="83" t="s">
        <v>7654</v>
      </c>
      <c r="Z2277" s="77"/>
    </row>
    <row r="2278" spans="1:26" x14ac:dyDescent="0.25">
      <c r="A2278" s="62" t="s">
        <v>1228</v>
      </c>
      <c r="B2278" s="62" t="s">
        <v>1833</v>
      </c>
      <c r="C2278" s="63"/>
      <c r="D2278" s="64"/>
      <c r="E2278" s="65"/>
      <c r="F2278" s="66"/>
      <c r="G2278" s="63"/>
      <c r="H2278" s="67"/>
      <c r="I2278" s="68"/>
      <c r="J2278" s="68"/>
      <c r="K2278" s="34"/>
      <c r="L2278" s="75">
        <v>2278</v>
      </c>
      <c r="M22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78" s="70"/>
      <c r="O2278" s="77" t="s">
        <v>2367</v>
      </c>
      <c r="P2278" s="79">
        <v>44069.953460648147</v>
      </c>
      <c r="Q2278" s="77" t="s">
        <v>3247</v>
      </c>
      <c r="R2278" s="77"/>
      <c r="S2278" s="77"/>
      <c r="T2278" s="77"/>
      <c r="U2278" s="79">
        <v>44069.953460648147</v>
      </c>
      <c r="V2278" s="80" t="s">
        <v>5655</v>
      </c>
      <c r="W2278" s="77"/>
      <c r="X2278" s="77"/>
      <c r="Y2278" s="83" t="s">
        <v>7655</v>
      </c>
      <c r="Z2278" s="77"/>
    </row>
    <row r="2279" spans="1:26" x14ac:dyDescent="0.25">
      <c r="A2279" s="62" t="s">
        <v>1229</v>
      </c>
      <c r="B2279" s="62" t="s">
        <v>1833</v>
      </c>
      <c r="C2279" s="63"/>
      <c r="D2279" s="64"/>
      <c r="E2279" s="65"/>
      <c r="F2279" s="66"/>
      <c r="G2279" s="63"/>
      <c r="H2279" s="67"/>
      <c r="I2279" s="68"/>
      <c r="J2279" s="68"/>
      <c r="K2279" s="34"/>
      <c r="L2279" s="75">
        <v>2279</v>
      </c>
      <c r="M22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79" s="70"/>
      <c r="O2279" s="77" t="s">
        <v>2367</v>
      </c>
      <c r="P2279" s="79">
        <v>44069.953784722224</v>
      </c>
      <c r="Q2279" s="77" t="s">
        <v>3247</v>
      </c>
      <c r="R2279" s="77"/>
      <c r="S2279" s="77"/>
      <c r="T2279" s="77"/>
      <c r="U2279" s="79">
        <v>44069.953784722224</v>
      </c>
      <c r="V2279" s="80" t="s">
        <v>5656</v>
      </c>
      <c r="W2279" s="77"/>
      <c r="X2279" s="77"/>
      <c r="Y2279" s="83" t="s">
        <v>7656</v>
      </c>
      <c r="Z2279" s="77"/>
    </row>
    <row r="2280" spans="1:26" x14ac:dyDescent="0.25">
      <c r="A2280" s="62" t="s">
        <v>1230</v>
      </c>
      <c r="B2280" s="62" t="s">
        <v>1833</v>
      </c>
      <c r="C2280" s="63"/>
      <c r="D2280" s="64"/>
      <c r="E2280" s="65"/>
      <c r="F2280" s="66"/>
      <c r="G2280" s="63"/>
      <c r="H2280" s="67"/>
      <c r="I2280" s="68"/>
      <c r="J2280" s="68"/>
      <c r="K2280" s="34"/>
      <c r="L2280" s="75">
        <v>2280</v>
      </c>
      <c r="M22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80" s="70"/>
      <c r="O2280" s="77" t="s">
        <v>2367</v>
      </c>
      <c r="P2280" s="79">
        <v>44069.954247685186</v>
      </c>
      <c r="Q2280" s="77" t="s">
        <v>3247</v>
      </c>
      <c r="R2280" s="77"/>
      <c r="S2280" s="77"/>
      <c r="T2280" s="77"/>
      <c r="U2280" s="79">
        <v>44069.954247685186</v>
      </c>
      <c r="V2280" s="80" t="s">
        <v>5657</v>
      </c>
      <c r="W2280" s="77"/>
      <c r="X2280" s="77"/>
      <c r="Y2280" s="83" t="s">
        <v>7657</v>
      </c>
      <c r="Z2280" s="77"/>
    </row>
    <row r="2281" spans="1:26" x14ac:dyDescent="0.25">
      <c r="A2281" s="62" t="s">
        <v>1231</v>
      </c>
      <c r="B2281" s="62" t="s">
        <v>2338</v>
      </c>
      <c r="C2281" s="63"/>
      <c r="D2281" s="64"/>
      <c r="E2281" s="65"/>
      <c r="F2281" s="66"/>
      <c r="G2281" s="63"/>
      <c r="H2281" s="67"/>
      <c r="I2281" s="68"/>
      <c r="J2281" s="68"/>
      <c r="K2281" s="34"/>
      <c r="L2281" s="75">
        <v>2281</v>
      </c>
      <c r="M22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81" s="70"/>
      <c r="O2281" s="77" t="s">
        <v>2366</v>
      </c>
      <c r="P2281" s="79">
        <v>44069.951319444444</v>
      </c>
      <c r="Q2281" s="77" t="s">
        <v>3341</v>
      </c>
      <c r="R2281" s="77"/>
      <c r="S2281" s="77"/>
      <c r="T2281" s="77"/>
      <c r="U2281" s="79">
        <v>44069.951319444444</v>
      </c>
      <c r="V2281" s="80" t="s">
        <v>5658</v>
      </c>
      <c r="W2281" s="77"/>
      <c r="X2281" s="77"/>
      <c r="Y2281" s="83" t="s">
        <v>7658</v>
      </c>
      <c r="Z2281" s="83" t="s">
        <v>8695</v>
      </c>
    </row>
    <row r="2282" spans="1:26" x14ac:dyDescent="0.25">
      <c r="A2282" s="62" t="s">
        <v>1232</v>
      </c>
      <c r="B2282" s="62" t="s">
        <v>2338</v>
      </c>
      <c r="C2282" s="63"/>
      <c r="D2282" s="64"/>
      <c r="E2282" s="65"/>
      <c r="F2282" s="66"/>
      <c r="G2282" s="63"/>
      <c r="H2282" s="67"/>
      <c r="I2282" s="68"/>
      <c r="J2282" s="68"/>
      <c r="K2282" s="34"/>
      <c r="L2282" s="75">
        <v>2282</v>
      </c>
      <c r="M22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82" s="70"/>
      <c r="O2282" s="77" t="s">
        <v>2367</v>
      </c>
      <c r="P2282" s="79">
        <v>44069.954375000001</v>
      </c>
      <c r="Q2282" s="77" t="s">
        <v>3339</v>
      </c>
      <c r="R2282" s="77"/>
      <c r="S2282" s="77"/>
      <c r="T2282" s="77"/>
      <c r="U2282" s="79">
        <v>44069.954375000001</v>
      </c>
      <c r="V2282" s="80" t="s">
        <v>5659</v>
      </c>
      <c r="W2282" s="77"/>
      <c r="X2282" s="77"/>
      <c r="Y2282" s="83" t="s">
        <v>7659</v>
      </c>
      <c r="Z2282" s="77"/>
    </row>
    <row r="2283" spans="1:26" x14ac:dyDescent="0.25">
      <c r="A2283" s="62" t="s">
        <v>1232</v>
      </c>
      <c r="B2283" s="62" t="s">
        <v>1231</v>
      </c>
      <c r="C2283" s="63"/>
      <c r="D2283" s="64"/>
      <c r="E2283" s="65"/>
      <c r="F2283" s="66"/>
      <c r="G2283" s="63"/>
      <c r="H2283" s="67"/>
      <c r="I2283" s="68"/>
      <c r="J2283" s="68"/>
      <c r="K2283" s="34"/>
      <c r="L2283" s="75">
        <v>2283</v>
      </c>
      <c r="M22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83" s="70"/>
      <c r="O2283" s="77" t="s">
        <v>2367</v>
      </c>
      <c r="P2283" s="79">
        <v>44069.954375000001</v>
      </c>
      <c r="Q2283" s="77" t="s">
        <v>3339</v>
      </c>
      <c r="R2283" s="77"/>
      <c r="S2283" s="77"/>
      <c r="T2283" s="77"/>
      <c r="U2283" s="79">
        <v>44069.954375000001</v>
      </c>
      <c r="V2283" s="80" t="s">
        <v>5659</v>
      </c>
      <c r="W2283" s="77"/>
      <c r="X2283" s="77"/>
      <c r="Y2283" s="83" t="s">
        <v>7659</v>
      </c>
      <c r="Z2283" s="77"/>
    </row>
    <row r="2284" spans="1:26" x14ac:dyDescent="0.25">
      <c r="A2284" s="62" t="s">
        <v>1233</v>
      </c>
      <c r="B2284" s="62" t="s">
        <v>1233</v>
      </c>
      <c r="C2284" s="63"/>
      <c r="D2284" s="64"/>
      <c r="E2284" s="65"/>
      <c r="F2284" s="66"/>
      <c r="G2284" s="63"/>
      <c r="H2284" s="67"/>
      <c r="I2284" s="68"/>
      <c r="J2284" s="68"/>
      <c r="K2284" s="34"/>
      <c r="L2284" s="75">
        <v>2284</v>
      </c>
      <c r="M22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84" s="70"/>
      <c r="O2284" s="77" t="s">
        <v>178</v>
      </c>
      <c r="P2284" s="79">
        <v>44069.954560185186</v>
      </c>
      <c r="Q2284" s="77" t="s">
        <v>3342</v>
      </c>
      <c r="R2284" s="80" t="s">
        <v>4221</v>
      </c>
      <c r="S2284" s="77" t="s">
        <v>4267</v>
      </c>
      <c r="T2284" s="77"/>
      <c r="U2284" s="79">
        <v>44069.954560185186</v>
      </c>
      <c r="V2284" s="80" t="s">
        <v>5660</v>
      </c>
      <c r="W2284" s="77"/>
      <c r="X2284" s="77"/>
      <c r="Y2284" s="83" t="s">
        <v>7660</v>
      </c>
      <c r="Z2284" s="77"/>
    </row>
    <row r="2285" spans="1:26" x14ac:dyDescent="0.25">
      <c r="A2285" s="62" t="s">
        <v>1234</v>
      </c>
      <c r="B2285" s="62" t="s">
        <v>1833</v>
      </c>
      <c r="C2285" s="63"/>
      <c r="D2285" s="64"/>
      <c r="E2285" s="65"/>
      <c r="F2285" s="66"/>
      <c r="G2285" s="63"/>
      <c r="H2285" s="67"/>
      <c r="I2285" s="68"/>
      <c r="J2285" s="68"/>
      <c r="K2285" s="34"/>
      <c r="L2285" s="75">
        <v>2285</v>
      </c>
      <c r="M22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85" s="70"/>
      <c r="O2285" s="77" t="s">
        <v>2367</v>
      </c>
      <c r="P2285" s="79">
        <v>44069.954594907409</v>
      </c>
      <c r="Q2285" s="77" t="s">
        <v>3247</v>
      </c>
      <c r="R2285" s="77"/>
      <c r="S2285" s="77"/>
      <c r="T2285" s="77"/>
      <c r="U2285" s="79">
        <v>44069.954594907409</v>
      </c>
      <c r="V2285" s="80" t="s">
        <v>5661</v>
      </c>
      <c r="W2285" s="77"/>
      <c r="X2285" s="77"/>
      <c r="Y2285" s="83" t="s">
        <v>7661</v>
      </c>
      <c r="Z2285" s="77"/>
    </row>
    <row r="2286" spans="1:26" x14ac:dyDescent="0.25">
      <c r="A2286" s="62" t="s">
        <v>1235</v>
      </c>
      <c r="B2286" s="62" t="s">
        <v>1833</v>
      </c>
      <c r="C2286" s="63"/>
      <c r="D2286" s="64"/>
      <c r="E2286" s="65"/>
      <c r="F2286" s="66"/>
      <c r="G2286" s="63"/>
      <c r="H2286" s="67"/>
      <c r="I2286" s="68"/>
      <c r="J2286" s="68"/>
      <c r="K2286" s="34"/>
      <c r="L2286" s="75">
        <v>2286</v>
      </c>
      <c r="M22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86" s="70"/>
      <c r="O2286" s="77" t="s">
        <v>2367</v>
      </c>
      <c r="P2286" s="79">
        <v>44069.954606481479</v>
      </c>
      <c r="Q2286" s="77" t="s">
        <v>3247</v>
      </c>
      <c r="R2286" s="77"/>
      <c r="S2286" s="77"/>
      <c r="T2286" s="77"/>
      <c r="U2286" s="79">
        <v>44069.954606481479</v>
      </c>
      <c r="V2286" s="80" t="s">
        <v>5662</v>
      </c>
      <c r="W2286" s="77"/>
      <c r="X2286" s="77"/>
      <c r="Y2286" s="83" t="s">
        <v>7662</v>
      </c>
      <c r="Z2286" s="77"/>
    </row>
    <row r="2287" spans="1:26" x14ac:dyDescent="0.25">
      <c r="A2287" s="62" t="s">
        <v>1236</v>
      </c>
      <c r="B2287" s="62" t="s">
        <v>1236</v>
      </c>
      <c r="C2287" s="63"/>
      <c r="D2287" s="64"/>
      <c r="E2287" s="65"/>
      <c r="F2287" s="66"/>
      <c r="G2287" s="63"/>
      <c r="H2287" s="67"/>
      <c r="I2287" s="68"/>
      <c r="J2287" s="68"/>
      <c r="K2287" s="34"/>
      <c r="L2287" s="75">
        <v>2287</v>
      </c>
      <c r="M22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87" s="70"/>
      <c r="O2287" s="77" t="s">
        <v>178</v>
      </c>
      <c r="P2287" s="79">
        <v>44069.954768518517</v>
      </c>
      <c r="Q2287" s="77" t="s">
        <v>3343</v>
      </c>
      <c r="R2287" s="80" t="s">
        <v>4222</v>
      </c>
      <c r="S2287" s="77" t="s">
        <v>4267</v>
      </c>
      <c r="T2287" s="77"/>
      <c r="U2287" s="79">
        <v>44069.954768518517</v>
      </c>
      <c r="V2287" s="80" t="s">
        <v>5663</v>
      </c>
      <c r="W2287" s="77"/>
      <c r="X2287" s="77"/>
      <c r="Y2287" s="83" t="s">
        <v>7663</v>
      </c>
      <c r="Z2287" s="77"/>
    </row>
    <row r="2288" spans="1:26" x14ac:dyDescent="0.25">
      <c r="A2288" s="62" t="s">
        <v>1237</v>
      </c>
      <c r="B2288" s="62" t="s">
        <v>1833</v>
      </c>
      <c r="C2288" s="63"/>
      <c r="D2288" s="64"/>
      <c r="E2288" s="65"/>
      <c r="F2288" s="66"/>
      <c r="G2288" s="63"/>
      <c r="H2288" s="67"/>
      <c r="I2288" s="68"/>
      <c r="J2288" s="68"/>
      <c r="K2288" s="34"/>
      <c r="L2288" s="75">
        <v>2288</v>
      </c>
      <c r="M22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88" s="70"/>
      <c r="O2288" s="77" t="s">
        <v>2367</v>
      </c>
      <c r="P2288" s="79">
        <v>44069.95484953704</v>
      </c>
      <c r="Q2288" s="77" t="s">
        <v>3247</v>
      </c>
      <c r="R2288" s="77"/>
      <c r="S2288" s="77"/>
      <c r="T2288" s="77"/>
      <c r="U2288" s="79">
        <v>44069.95484953704</v>
      </c>
      <c r="V2288" s="80" t="s">
        <v>5664</v>
      </c>
      <c r="W2288" s="77"/>
      <c r="X2288" s="77"/>
      <c r="Y2288" s="83" t="s">
        <v>7664</v>
      </c>
      <c r="Z2288" s="77"/>
    </row>
    <row r="2289" spans="1:26" x14ac:dyDescent="0.25">
      <c r="A2289" s="62" t="s">
        <v>1238</v>
      </c>
      <c r="B2289" s="62" t="s">
        <v>1833</v>
      </c>
      <c r="C2289" s="63"/>
      <c r="D2289" s="64"/>
      <c r="E2289" s="65"/>
      <c r="F2289" s="66"/>
      <c r="G2289" s="63"/>
      <c r="H2289" s="67"/>
      <c r="I2289" s="68"/>
      <c r="J2289" s="68"/>
      <c r="K2289" s="34"/>
      <c r="L2289" s="75">
        <v>2289</v>
      </c>
      <c r="M22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89" s="70"/>
      <c r="O2289" s="77" t="s">
        <v>2367</v>
      </c>
      <c r="P2289" s="79">
        <v>44069.954953703702</v>
      </c>
      <c r="Q2289" s="77" t="s">
        <v>3247</v>
      </c>
      <c r="R2289" s="77"/>
      <c r="S2289" s="77"/>
      <c r="T2289" s="77"/>
      <c r="U2289" s="79">
        <v>44069.954953703702</v>
      </c>
      <c r="V2289" s="80" t="s">
        <v>5665</v>
      </c>
      <c r="W2289" s="77"/>
      <c r="X2289" s="77"/>
      <c r="Y2289" s="83" t="s">
        <v>7665</v>
      </c>
      <c r="Z2289" s="77"/>
    </row>
    <row r="2290" spans="1:26" x14ac:dyDescent="0.25">
      <c r="A2290" s="62" t="s">
        <v>1239</v>
      </c>
      <c r="B2290" s="62" t="s">
        <v>1833</v>
      </c>
      <c r="C2290" s="63"/>
      <c r="D2290" s="64"/>
      <c r="E2290" s="65"/>
      <c r="F2290" s="66"/>
      <c r="G2290" s="63"/>
      <c r="H2290" s="67"/>
      <c r="I2290" s="68"/>
      <c r="J2290" s="68"/>
      <c r="K2290" s="34"/>
      <c r="L2290" s="75">
        <v>2290</v>
      </c>
      <c r="M22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90" s="70"/>
      <c r="O2290" s="77" t="s">
        <v>2367</v>
      </c>
      <c r="P2290" s="79">
        <v>44069.955289351848</v>
      </c>
      <c r="Q2290" s="77" t="s">
        <v>3247</v>
      </c>
      <c r="R2290" s="77"/>
      <c r="S2290" s="77"/>
      <c r="T2290" s="77"/>
      <c r="U2290" s="79">
        <v>44069.955289351848</v>
      </c>
      <c r="V2290" s="80" t="s">
        <v>5666</v>
      </c>
      <c r="W2290" s="77"/>
      <c r="X2290" s="77"/>
      <c r="Y2290" s="83" t="s">
        <v>7666</v>
      </c>
      <c r="Z2290" s="77"/>
    </row>
    <row r="2291" spans="1:26" x14ac:dyDescent="0.25">
      <c r="A2291" s="62" t="s">
        <v>1240</v>
      </c>
      <c r="B2291" s="62" t="s">
        <v>1833</v>
      </c>
      <c r="C2291" s="63"/>
      <c r="D2291" s="64"/>
      <c r="E2291" s="65"/>
      <c r="F2291" s="66"/>
      <c r="G2291" s="63"/>
      <c r="H2291" s="67"/>
      <c r="I2291" s="68"/>
      <c r="J2291" s="68"/>
      <c r="K2291" s="34"/>
      <c r="L2291" s="75">
        <v>2291</v>
      </c>
      <c r="M22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91" s="70"/>
      <c r="O2291" s="77" t="s">
        <v>2367</v>
      </c>
      <c r="P2291" s="79">
        <v>44069.955300925925</v>
      </c>
      <c r="Q2291" s="77" t="s">
        <v>3247</v>
      </c>
      <c r="R2291" s="77"/>
      <c r="S2291" s="77"/>
      <c r="T2291" s="77"/>
      <c r="U2291" s="79">
        <v>44069.955300925925</v>
      </c>
      <c r="V2291" s="80" t="s">
        <v>5667</v>
      </c>
      <c r="W2291" s="77"/>
      <c r="X2291" s="77"/>
      <c r="Y2291" s="83" t="s">
        <v>7667</v>
      </c>
      <c r="Z2291" s="77"/>
    </row>
    <row r="2292" spans="1:26" x14ac:dyDescent="0.25">
      <c r="A2292" s="62" t="s">
        <v>1241</v>
      </c>
      <c r="B2292" s="62" t="s">
        <v>1833</v>
      </c>
      <c r="C2292" s="63"/>
      <c r="D2292" s="64"/>
      <c r="E2292" s="65"/>
      <c r="F2292" s="66"/>
      <c r="G2292" s="63"/>
      <c r="H2292" s="67"/>
      <c r="I2292" s="68"/>
      <c r="J2292" s="68"/>
      <c r="K2292" s="34"/>
      <c r="L2292" s="75">
        <v>2292</v>
      </c>
      <c r="M22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92" s="70"/>
      <c r="O2292" s="77" t="s">
        <v>2367</v>
      </c>
      <c r="P2292" s="79">
        <v>44069.95553240741</v>
      </c>
      <c r="Q2292" s="77" t="s">
        <v>3247</v>
      </c>
      <c r="R2292" s="77"/>
      <c r="S2292" s="77"/>
      <c r="T2292" s="77"/>
      <c r="U2292" s="79">
        <v>44069.95553240741</v>
      </c>
      <c r="V2292" s="80" t="s">
        <v>5668</v>
      </c>
      <c r="W2292" s="77"/>
      <c r="X2292" s="77"/>
      <c r="Y2292" s="83" t="s">
        <v>7668</v>
      </c>
      <c r="Z2292" s="77"/>
    </row>
    <row r="2293" spans="1:26" x14ac:dyDescent="0.25">
      <c r="A2293" s="62" t="s">
        <v>1242</v>
      </c>
      <c r="B2293" s="62" t="s">
        <v>1833</v>
      </c>
      <c r="C2293" s="63"/>
      <c r="D2293" s="64"/>
      <c r="E2293" s="65"/>
      <c r="F2293" s="66"/>
      <c r="G2293" s="63"/>
      <c r="H2293" s="67"/>
      <c r="I2293" s="68"/>
      <c r="J2293" s="68"/>
      <c r="K2293" s="34"/>
      <c r="L2293" s="75">
        <v>2293</v>
      </c>
      <c r="M22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93" s="70"/>
      <c r="O2293" s="77" t="s">
        <v>2367</v>
      </c>
      <c r="P2293" s="79">
        <v>44069.955648148149</v>
      </c>
      <c r="Q2293" s="77" t="s">
        <v>3247</v>
      </c>
      <c r="R2293" s="77"/>
      <c r="S2293" s="77"/>
      <c r="T2293" s="77"/>
      <c r="U2293" s="79">
        <v>44069.955648148149</v>
      </c>
      <c r="V2293" s="80" t="s">
        <v>5669</v>
      </c>
      <c r="W2293" s="77"/>
      <c r="X2293" s="77"/>
      <c r="Y2293" s="83" t="s">
        <v>7669</v>
      </c>
      <c r="Z2293" s="77"/>
    </row>
    <row r="2294" spans="1:26" x14ac:dyDescent="0.25">
      <c r="A2294" s="62" t="s">
        <v>1243</v>
      </c>
      <c r="B2294" s="62" t="s">
        <v>1833</v>
      </c>
      <c r="C2294" s="63"/>
      <c r="D2294" s="64"/>
      <c r="E2294" s="65"/>
      <c r="F2294" s="66"/>
      <c r="G2294" s="63"/>
      <c r="H2294" s="67"/>
      <c r="I2294" s="68"/>
      <c r="J2294" s="68"/>
      <c r="K2294" s="34"/>
      <c r="L2294" s="75">
        <v>2294</v>
      </c>
      <c r="M22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94" s="70"/>
      <c r="O2294" s="77" t="s">
        <v>2367</v>
      </c>
      <c r="P2294" s="79">
        <v>44069.955648148149</v>
      </c>
      <c r="Q2294" s="77" t="s">
        <v>3247</v>
      </c>
      <c r="R2294" s="77"/>
      <c r="S2294" s="77"/>
      <c r="T2294" s="77"/>
      <c r="U2294" s="79">
        <v>44069.955648148149</v>
      </c>
      <c r="V2294" s="80" t="s">
        <v>5670</v>
      </c>
      <c r="W2294" s="77"/>
      <c r="X2294" s="77"/>
      <c r="Y2294" s="83" t="s">
        <v>7670</v>
      </c>
      <c r="Z2294" s="77"/>
    </row>
    <row r="2295" spans="1:26" x14ac:dyDescent="0.25">
      <c r="A2295" s="62" t="s">
        <v>1244</v>
      </c>
      <c r="B2295" s="62" t="s">
        <v>1833</v>
      </c>
      <c r="C2295" s="63"/>
      <c r="D2295" s="64"/>
      <c r="E2295" s="65"/>
      <c r="F2295" s="66"/>
      <c r="G2295" s="63"/>
      <c r="H2295" s="67"/>
      <c r="I2295" s="68"/>
      <c r="J2295" s="68"/>
      <c r="K2295" s="34"/>
      <c r="L2295" s="75">
        <v>2295</v>
      </c>
      <c r="M22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95" s="70"/>
      <c r="O2295" s="77" t="s">
        <v>2367</v>
      </c>
      <c r="P2295" s="79">
        <v>44069.955729166664</v>
      </c>
      <c r="Q2295" s="77" t="s">
        <v>3247</v>
      </c>
      <c r="R2295" s="77"/>
      <c r="S2295" s="77"/>
      <c r="T2295" s="77"/>
      <c r="U2295" s="79">
        <v>44069.955729166664</v>
      </c>
      <c r="V2295" s="80" t="s">
        <v>5671</v>
      </c>
      <c r="W2295" s="77"/>
      <c r="X2295" s="77"/>
      <c r="Y2295" s="83" t="s">
        <v>7671</v>
      </c>
      <c r="Z2295" s="77"/>
    </row>
    <row r="2296" spans="1:26" x14ac:dyDescent="0.25">
      <c r="A2296" s="62" t="s">
        <v>1245</v>
      </c>
      <c r="B2296" s="62" t="s">
        <v>1833</v>
      </c>
      <c r="C2296" s="63"/>
      <c r="D2296" s="64"/>
      <c r="E2296" s="65"/>
      <c r="F2296" s="66"/>
      <c r="G2296" s="63"/>
      <c r="H2296" s="67"/>
      <c r="I2296" s="68"/>
      <c r="J2296" s="68"/>
      <c r="K2296" s="34"/>
      <c r="L2296" s="75">
        <v>2296</v>
      </c>
      <c r="M22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96" s="70"/>
      <c r="O2296" s="77" t="s">
        <v>2367</v>
      </c>
      <c r="P2296" s="79">
        <v>44069.955752314818</v>
      </c>
      <c r="Q2296" s="77" t="s">
        <v>3247</v>
      </c>
      <c r="R2296" s="77"/>
      <c r="S2296" s="77"/>
      <c r="T2296" s="77"/>
      <c r="U2296" s="79">
        <v>44069.955752314818</v>
      </c>
      <c r="V2296" s="80" t="s">
        <v>5672</v>
      </c>
      <c r="W2296" s="77"/>
      <c r="X2296" s="77"/>
      <c r="Y2296" s="83" t="s">
        <v>7672</v>
      </c>
      <c r="Z2296" s="77"/>
    </row>
    <row r="2297" spans="1:26" x14ac:dyDescent="0.25">
      <c r="A2297" s="62" t="s">
        <v>1246</v>
      </c>
      <c r="B2297" s="62" t="s">
        <v>1833</v>
      </c>
      <c r="C2297" s="63"/>
      <c r="D2297" s="64"/>
      <c r="E2297" s="65"/>
      <c r="F2297" s="66"/>
      <c r="G2297" s="63"/>
      <c r="H2297" s="67"/>
      <c r="I2297" s="68"/>
      <c r="J2297" s="68"/>
      <c r="K2297" s="34"/>
      <c r="L2297" s="75">
        <v>2297</v>
      </c>
      <c r="M22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97" s="70"/>
      <c r="O2297" s="77" t="s">
        <v>2367</v>
      </c>
      <c r="P2297" s="79">
        <v>44069.955763888887</v>
      </c>
      <c r="Q2297" s="77" t="s">
        <v>3247</v>
      </c>
      <c r="R2297" s="77"/>
      <c r="S2297" s="77"/>
      <c r="T2297" s="77"/>
      <c r="U2297" s="79">
        <v>44069.955763888887</v>
      </c>
      <c r="V2297" s="80" t="s">
        <v>5673</v>
      </c>
      <c r="W2297" s="77"/>
      <c r="X2297" s="77"/>
      <c r="Y2297" s="83" t="s">
        <v>7673</v>
      </c>
      <c r="Z2297" s="77"/>
    </row>
    <row r="2298" spans="1:26" x14ac:dyDescent="0.25">
      <c r="A2298" s="62" t="s">
        <v>1247</v>
      </c>
      <c r="B2298" s="62" t="s">
        <v>1833</v>
      </c>
      <c r="C2298" s="63"/>
      <c r="D2298" s="64"/>
      <c r="E2298" s="65"/>
      <c r="F2298" s="66"/>
      <c r="G2298" s="63"/>
      <c r="H2298" s="67"/>
      <c r="I2298" s="68"/>
      <c r="J2298" s="68"/>
      <c r="K2298" s="34"/>
      <c r="L2298" s="75">
        <v>2298</v>
      </c>
      <c r="M22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98" s="70"/>
      <c r="O2298" s="77" t="s">
        <v>2367</v>
      </c>
      <c r="P2298" s="79">
        <v>44069.955763888887</v>
      </c>
      <c r="Q2298" s="77" t="s">
        <v>3247</v>
      </c>
      <c r="R2298" s="77"/>
      <c r="S2298" s="77"/>
      <c r="T2298" s="77"/>
      <c r="U2298" s="79">
        <v>44069.955763888887</v>
      </c>
      <c r="V2298" s="80" t="s">
        <v>5674</v>
      </c>
      <c r="W2298" s="77"/>
      <c r="X2298" s="77"/>
      <c r="Y2298" s="83" t="s">
        <v>7674</v>
      </c>
      <c r="Z2298" s="77"/>
    </row>
    <row r="2299" spans="1:26" x14ac:dyDescent="0.25">
      <c r="A2299" s="62" t="s">
        <v>1248</v>
      </c>
      <c r="B2299" s="62" t="s">
        <v>1833</v>
      </c>
      <c r="C2299" s="63"/>
      <c r="D2299" s="64"/>
      <c r="E2299" s="65"/>
      <c r="F2299" s="66"/>
      <c r="G2299" s="63"/>
      <c r="H2299" s="67"/>
      <c r="I2299" s="68"/>
      <c r="J2299" s="68"/>
      <c r="K2299" s="34"/>
      <c r="L2299" s="75">
        <v>2299</v>
      </c>
      <c r="M22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299" s="70"/>
      <c r="O2299" s="77" t="s">
        <v>2367</v>
      </c>
      <c r="P2299" s="79">
        <v>44069.955775462964</v>
      </c>
      <c r="Q2299" s="77" t="s">
        <v>3247</v>
      </c>
      <c r="R2299" s="77"/>
      <c r="S2299" s="77"/>
      <c r="T2299" s="77"/>
      <c r="U2299" s="79">
        <v>44069.955775462964</v>
      </c>
      <c r="V2299" s="80" t="s">
        <v>5675</v>
      </c>
      <c r="W2299" s="77"/>
      <c r="X2299" s="77"/>
      <c r="Y2299" s="83" t="s">
        <v>7675</v>
      </c>
      <c r="Z2299" s="77"/>
    </row>
    <row r="2300" spans="1:26" x14ac:dyDescent="0.25">
      <c r="A2300" s="62" t="s">
        <v>1249</v>
      </c>
      <c r="B2300" s="62" t="s">
        <v>1833</v>
      </c>
      <c r="C2300" s="63"/>
      <c r="D2300" s="64"/>
      <c r="E2300" s="65"/>
      <c r="F2300" s="66"/>
      <c r="G2300" s="63"/>
      <c r="H2300" s="67"/>
      <c r="I2300" s="68"/>
      <c r="J2300" s="68"/>
      <c r="K2300" s="34"/>
      <c r="L2300" s="75">
        <v>2300</v>
      </c>
      <c r="M23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00" s="70"/>
      <c r="O2300" s="77" t="s">
        <v>2367</v>
      </c>
      <c r="P2300" s="79">
        <v>44069.955810185187</v>
      </c>
      <c r="Q2300" s="77" t="s">
        <v>3247</v>
      </c>
      <c r="R2300" s="77"/>
      <c r="S2300" s="77"/>
      <c r="T2300" s="77"/>
      <c r="U2300" s="79">
        <v>44069.955810185187</v>
      </c>
      <c r="V2300" s="80" t="s">
        <v>5676</v>
      </c>
      <c r="W2300" s="77"/>
      <c r="X2300" s="77"/>
      <c r="Y2300" s="83" t="s">
        <v>7676</v>
      </c>
      <c r="Z2300" s="77"/>
    </row>
    <row r="2301" spans="1:26" x14ac:dyDescent="0.25">
      <c r="A2301" s="62" t="s">
        <v>1250</v>
      </c>
      <c r="B2301" s="62" t="s">
        <v>1833</v>
      </c>
      <c r="C2301" s="63"/>
      <c r="D2301" s="64"/>
      <c r="E2301" s="65"/>
      <c r="F2301" s="66"/>
      <c r="G2301" s="63"/>
      <c r="H2301" s="67"/>
      <c r="I2301" s="68"/>
      <c r="J2301" s="68"/>
      <c r="K2301" s="34"/>
      <c r="L2301" s="75">
        <v>2301</v>
      </c>
      <c r="M23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01" s="70"/>
      <c r="O2301" s="77" t="s">
        <v>2367</v>
      </c>
      <c r="P2301" s="79">
        <v>44069.955833333333</v>
      </c>
      <c r="Q2301" s="77" t="s">
        <v>3247</v>
      </c>
      <c r="R2301" s="77"/>
      <c r="S2301" s="77"/>
      <c r="T2301" s="77"/>
      <c r="U2301" s="79">
        <v>44069.955833333333</v>
      </c>
      <c r="V2301" s="80" t="s">
        <v>5677</v>
      </c>
      <c r="W2301" s="77"/>
      <c r="X2301" s="77"/>
      <c r="Y2301" s="83" t="s">
        <v>7677</v>
      </c>
      <c r="Z2301" s="77"/>
    </row>
    <row r="2302" spans="1:26" x14ac:dyDescent="0.25">
      <c r="A2302" s="62" t="s">
        <v>1251</v>
      </c>
      <c r="B2302" s="62" t="s">
        <v>1833</v>
      </c>
      <c r="C2302" s="63"/>
      <c r="D2302" s="64"/>
      <c r="E2302" s="65"/>
      <c r="F2302" s="66"/>
      <c r="G2302" s="63"/>
      <c r="H2302" s="67"/>
      <c r="I2302" s="68"/>
      <c r="J2302" s="68"/>
      <c r="K2302" s="34"/>
      <c r="L2302" s="75">
        <v>2302</v>
      </c>
      <c r="M23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02" s="70"/>
      <c r="O2302" s="77" t="s">
        <v>2367</v>
      </c>
      <c r="P2302" s="79">
        <v>44069.95585648148</v>
      </c>
      <c r="Q2302" s="77" t="s">
        <v>3247</v>
      </c>
      <c r="R2302" s="77"/>
      <c r="S2302" s="77"/>
      <c r="T2302" s="77"/>
      <c r="U2302" s="79">
        <v>44069.95585648148</v>
      </c>
      <c r="V2302" s="80" t="s">
        <v>5678</v>
      </c>
      <c r="W2302" s="77"/>
      <c r="X2302" s="77"/>
      <c r="Y2302" s="83" t="s">
        <v>7678</v>
      </c>
      <c r="Z2302" s="77"/>
    </row>
    <row r="2303" spans="1:26" x14ac:dyDescent="0.25">
      <c r="A2303" s="62" t="s">
        <v>1252</v>
      </c>
      <c r="B2303" s="62" t="s">
        <v>1833</v>
      </c>
      <c r="C2303" s="63"/>
      <c r="D2303" s="64"/>
      <c r="E2303" s="65"/>
      <c r="F2303" s="66"/>
      <c r="G2303" s="63"/>
      <c r="H2303" s="67"/>
      <c r="I2303" s="68"/>
      <c r="J2303" s="68"/>
      <c r="K2303" s="34"/>
      <c r="L2303" s="75">
        <v>2303</v>
      </c>
      <c r="M23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03" s="70"/>
      <c r="O2303" s="77" t="s">
        <v>2367</v>
      </c>
      <c r="P2303" s="79">
        <v>44069.955868055556</v>
      </c>
      <c r="Q2303" s="77" t="s">
        <v>3247</v>
      </c>
      <c r="R2303" s="77"/>
      <c r="S2303" s="77"/>
      <c r="T2303" s="77"/>
      <c r="U2303" s="79">
        <v>44069.955868055556</v>
      </c>
      <c r="V2303" s="80" t="s">
        <v>5679</v>
      </c>
      <c r="W2303" s="77"/>
      <c r="X2303" s="77"/>
      <c r="Y2303" s="83" t="s">
        <v>7679</v>
      </c>
      <c r="Z2303" s="77"/>
    </row>
    <row r="2304" spans="1:26" x14ac:dyDescent="0.25">
      <c r="A2304" s="62" t="s">
        <v>1253</v>
      </c>
      <c r="B2304" s="62" t="s">
        <v>1833</v>
      </c>
      <c r="C2304" s="63"/>
      <c r="D2304" s="64"/>
      <c r="E2304" s="65"/>
      <c r="F2304" s="66"/>
      <c r="G2304" s="63"/>
      <c r="H2304" s="67"/>
      <c r="I2304" s="68"/>
      <c r="J2304" s="68"/>
      <c r="K2304" s="34"/>
      <c r="L2304" s="75">
        <v>2304</v>
      </c>
      <c r="M23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04" s="70"/>
      <c r="O2304" s="77" t="s">
        <v>2367</v>
      </c>
      <c r="P2304" s="79">
        <v>44069.955868055556</v>
      </c>
      <c r="Q2304" s="77" t="s">
        <v>3247</v>
      </c>
      <c r="R2304" s="77"/>
      <c r="S2304" s="77"/>
      <c r="T2304" s="77"/>
      <c r="U2304" s="79">
        <v>44069.955868055556</v>
      </c>
      <c r="V2304" s="80" t="s">
        <v>5680</v>
      </c>
      <c r="W2304" s="77"/>
      <c r="X2304" s="77"/>
      <c r="Y2304" s="83" t="s">
        <v>7680</v>
      </c>
      <c r="Z2304" s="77"/>
    </row>
    <row r="2305" spans="1:26" x14ac:dyDescent="0.25">
      <c r="A2305" s="62" t="s">
        <v>1254</v>
      </c>
      <c r="B2305" s="62" t="s">
        <v>1833</v>
      </c>
      <c r="C2305" s="63"/>
      <c r="D2305" s="64"/>
      <c r="E2305" s="65"/>
      <c r="F2305" s="66"/>
      <c r="G2305" s="63"/>
      <c r="H2305" s="67"/>
      <c r="I2305" s="68"/>
      <c r="J2305" s="68"/>
      <c r="K2305" s="34"/>
      <c r="L2305" s="75">
        <v>2305</v>
      </c>
      <c r="M23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05" s="70"/>
      <c r="O2305" s="77" t="s">
        <v>2367</v>
      </c>
      <c r="P2305" s="79">
        <v>44069.95590277778</v>
      </c>
      <c r="Q2305" s="77" t="s">
        <v>3247</v>
      </c>
      <c r="R2305" s="77"/>
      <c r="S2305" s="77"/>
      <c r="T2305" s="77"/>
      <c r="U2305" s="79">
        <v>44069.95590277778</v>
      </c>
      <c r="V2305" s="80" t="s">
        <v>5681</v>
      </c>
      <c r="W2305" s="77"/>
      <c r="X2305" s="77"/>
      <c r="Y2305" s="83" t="s">
        <v>7681</v>
      </c>
      <c r="Z2305" s="77"/>
    </row>
    <row r="2306" spans="1:26" x14ac:dyDescent="0.25">
      <c r="A2306" s="62" t="s">
        <v>1255</v>
      </c>
      <c r="B2306" s="62" t="s">
        <v>1833</v>
      </c>
      <c r="C2306" s="63"/>
      <c r="D2306" s="64"/>
      <c r="E2306" s="65"/>
      <c r="F2306" s="66"/>
      <c r="G2306" s="63"/>
      <c r="H2306" s="67"/>
      <c r="I2306" s="68"/>
      <c r="J2306" s="68"/>
      <c r="K2306" s="34"/>
      <c r="L2306" s="75">
        <v>2306</v>
      </c>
      <c r="M23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06" s="70"/>
      <c r="O2306" s="77" t="s">
        <v>2367</v>
      </c>
      <c r="P2306" s="79">
        <v>44069.955914351849</v>
      </c>
      <c r="Q2306" s="77" t="s">
        <v>3247</v>
      </c>
      <c r="R2306" s="77"/>
      <c r="S2306" s="77"/>
      <c r="T2306" s="77"/>
      <c r="U2306" s="79">
        <v>44069.955914351849</v>
      </c>
      <c r="V2306" s="80" t="s">
        <v>5682</v>
      </c>
      <c r="W2306" s="77"/>
      <c r="X2306" s="77"/>
      <c r="Y2306" s="83" t="s">
        <v>7682</v>
      </c>
      <c r="Z2306" s="77"/>
    </row>
    <row r="2307" spans="1:26" x14ac:dyDescent="0.25">
      <c r="A2307" s="62" t="s">
        <v>1256</v>
      </c>
      <c r="B2307" s="62" t="s">
        <v>1833</v>
      </c>
      <c r="C2307" s="63"/>
      <c r="D2307" s="64"/>
      <c r="E2307" s="65"/>
      <c r="F2307" s="66"/>
      <c r="G2307" s="63"/>
      <c r="H2307" s="67"/>
      <c r="I2307" s="68"/>
      <c r="J2307" s="68"/>
      <c r="K2307" s="34"/>
      <c r="L2307" s="75">
        <v>2307</v>
      </c>
      <c r="M23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07" s="70"/>
      <c r="O2307" s="77" t="s">
        <v>2367</v>
      </c>
      <c r="P2307" s="79">
        <v>44069.955925925926</v>
      </c>
      <c r="Q2307" s="77" t="s">
        <v>3247</v>
      </c>
      <c r="R2307" s="77"/>
      <c r="S2307" s="77"/>
      <c r="T2307" s="77"/>
      <c r="U2307" s="79">
        <v>44069.955925925926</v>
      </c>
      <c r="V2307" s="80" t="s">
        <v>5683</v>
      </c>
      <c r="W2307" s="77"/>
      <c r="X2307" s="77"/>
      <c r="Y2307" s="83" t="s">
        <v>7683</v>
      </c>
      <c r="Z2307" s="77"/>
    </row>
    <row r="2308" spans="1:26" x14ac:dyDescent="0.25">
      <c r="A2308" s="62" t="s">
        <v>1257</v>
      </c>
      <c r="B2308" s="62" t="s">
        <v>1833</v>
      </c>
      <c r="C2308" s="63"/>
      <c r="D2308" s="64"/>
      <c r="E2308" s="65"/>
      <c r="F2308" s="66"/>
      <c r="G2308" s="63"/>
      <c r="H2308" s="67"/>
      <c r="I2308" s="68"/>
      <c r="J2308" s="68"/>
      <c r="K2308" s="34"/>
      <c r="L2308" s="75">
        <v>2308</v>
      </c>
      <c r="M23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08" s="70"/>
      <c r="O2308" s="77" t="s">
        <v>2367</v>
      </c>
      <c r="P2308" s="79">
        <v>44069.955937500003</v>
      </c>
      <c r="Q2308" s="77" t="s">
        <v>3247</v>
      </c>
      <c r="R2308" s="77"/>
      <c r="S2308" s="77"/>
      <c r="T2308" s="77"/>
      <c r="U2308" s="79">
        <v>44069.955937500003</v>
      </c>
      <c r="V2308" s="80" t="s">
        <v>5684</v>
      </c>
      <c r="W2308" s="77"/>
      <c r="X2308" s="77"/>
      <c r="Y2308" s="83" t="s">
        <v>7684</v>
      </c>
      <c r="Z2308" s="77"/>
    </row>
    <row r="2309" spans="1:26" x14ac:dyDescent="0.25">
      <c r="A2309" s="62" t="s">
        <v>1258</v>
      </c>
      <c r="B2309" s="62" t="s">
        <v>1833</v>
      </c>
      <c r="C2309" s="63"/>
      <c r="D2309" s="64"/>
      <c r="E2309" s="65"/>
      <c r="F2309" s="66"/>
      <c r="G2309" s="63"/>
      <c r="H2309" s="67"/>
      <c r="I2309" s="68"/>
      <c r="J2309" s="68"/>
      <c r="K2309" s="34"/>
      <c r="L2309" s="75">
        <v>2309</v>
      </c>
      <c r="M23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09" s="70"/>
      <c r="O2309" s="77" t="s">
        <v>2367</v>
      </c>
      <c r="P2309" s="79">
        <v>44069.955960648149</v>
      </c>
      <c r="Q2309" s="77" t="s">
        <v>3247</v>
      </c>
      <c r="R2309" s="77"/>
      <c r="S2309" s="77"/>
      <c r="T2309" s="77"/>
      <c r="U2309" s="79">
        <v>44069.955960648149</v>
      </c>
      <c r="V2309" s="80" t="s">
        <v>5685</v>
      </c>
      <c r="W2309" s="77"/>
      <c r="X2309" s="77"/>
      <c r="Y2309" s="83" t="s">
        <v>7685</v>
      </c>
      <c r="Z2309" s="77"/>
    </row>
    <row r="2310" spans="1:26" x14ac:dyDescent="0.25">
      <c r="A2310" s="62" t="s">
        <v>1259</v>
      </c>
      <c r="B2310" s="62" t="s">
        <v>1833</v>
      </c>
      <c r="C2310" s="63"/>
      <c r="D2310" s="64"/>
      <c r="E2310" s="65"/>
      <c r="F2310" s="66"/>
      <c r="G2310" s="63"/>
      <c r="H2310" s="67"/>
      <c r="I2310" s="68"/>
      <c r="J2310" s="68"/>
      <c r="K2310" s="34"/>
      <c r="L2310" s="75">
        <v>2310</v>
      </c>
      <c r="M23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10" s="70"/>
      <c r="O2310" s="77" t="s">
        <v>2367</v>
      </c>
      <c r="P2310" s="79">
        <v>44069.955983796295</v>
      </c>
      <c r="Q2310" s="77" t="s">
        <v>3247</v>
      </c>
      <c r="R2310" s="77"/>
      <c r="S2310" s="77"/>
      <c r="T2310" s="77"/>
      <c r="U2310" s="79">
        <v>44069.955983796295</v>
      </c>
      <c r="V2310" s="80" t="s">
        <v>5686</v>
      </c>
      <c r="W2310" s="77"/>
      <c r="X2310" s="77"/>
      <c r="Y2310" s="83" t="s">
        <v>7686</v>
      </c>
      <c r="Z2310" s="77"/>
    </row>
    <row r="2311" spans="1:26" x14ac:dyDescent="0.25">
      <c r="A2311" s="62" t="s">
        <v>1260</v>
      </c>
      <c r="B2311" s="62" t="s">
        <v>1833</v>
      </c>
      <c r="C2311" s="63"/>
      <c r="D2311" s="64"/>
      <c r="E2311" s="65"/>
      <c r="F2311" s="66"/>
      <c r="G2311" s="63"/>
      <c r="H2311" s="67"/>
      <c r="I2311" s="68"/>
      <c r="J2311" s="68"/>
      <c r="K2311" s="34"/>
      <c r="L2311" s="75">
        <v>2311</v>
      </c>
      <c r="M23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11" s="70"/>
      <c r="O2311" s="77" t="s">
        <v>2367</v>
      </c>
      <c r="P2311" s="79">
        <v>44069.956006944441</v>
      </c>
      <c r="Q2311" s="77" t="s">
        <v>3247</v>
      </c>
      <c r="R2311" s="77"/>
      <c r="S2311" s="77"/>
      <c r="T2311" s="77"/>
      <c r="U2311" s="79">
        <v>44069.956006944441</v>
      </c>
      <c r="V2311" s="80" t="s">
        <v>5687</v>
      </c>
      <c r="W2311" s="77"/>
      <c r="X2311" s="77"/>
      <c r="Y2311" s="83" t="s">
        <v>7687</v>
      </c>
      <c r="Z2311" s="77"/>
    </row>
    <row r="2312" spans="1:26" x14ac:dyDescent="0.25">
      <c r="A2312" s="62" t="s">
        <v>1261</v>
      </c>
      <c r="B2312" s="62" t="s">
        <v>1833</v>
      </c>
      <c r="C2312" s="63"/>
      <c r="D2312" s="64"/>
      <c r="E2312" s="65"/>
      <c r="F2312" s="66"/>
      <c r="G2312" s="63"/>
      <c r="H2312" s="67"/>
      <c r="I2312" s="68"/>
      <c r="J2312" s="68"/>
      <c r="K2312" s="34"/>
      <c r="L2312" s="75">
        <v>2312</v>
      </c>
      <c r="M23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12" s="70"/>
      <c r="O2312" s="77" t="s">
        <v>2367</v>
      </c>
      <c r="P2312" s="79">
        <v>44069.956018518518</v>
      </c>
      <c r="Q2312" s="77" t="s">
        <v>3247</v>
      </c>
      <c r="R2312" s="77"/>
      <c r="S2312" s="77"/>
      <c r="T2312" s="77"/>
      <c r="U2312" s="79">
        <v>44069.956018518518</v>
      </c>
      <c r="V2312" s="80" t="s">
        <v>5688</v>
      </c>
      <c r="W2312" s="77"/>
      <c r="X2312" s="77"/>
      <c r="Y2312" s="83" t="s">
        <v>7688</v>
      </c>
      <c r="Z2312" s="77"/>
    </row>
    <row r="2313" spans="1:26" x14ac:dyDescent="0.25">
      <c r="A2313" s="62" t="s">
        <v>1262</v>
      </c>
      <c r="B2313" s="62" t="s">
        <v>1833</v>
      </c>
      <c r="C2313" s="63"/>
      <c r="D2313" s="64"/>
      <c r="E2313" s="65"/>
      <c r="F2313" s="66"/>
      <c r="G2313" s="63"/>
      <c r="H2313" s="67"/>
      <c r="I2313" s="68"/>
      <c r="J2313" s="68"/>
      <c r="K2313" s="34"/>
      <c r="L2313" s="75">
        <v>2313</v>
      </c>
      <c r="M23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13" s="70"/>
      <c r="O2313" s="77" t="s">
        <v>2367</v>
      </c>
      <c r="P2313" s="79">
        <v>44069.956018518518</v>
      </c>
      <c r="Q2313" s="77" t="s">
        <v>3247</v>
      </c>
      <c r="R2313" s="77"/>
      <c r="S2313" s="77"/>
      <c r="T2313" s="77"/>
      <c r="U2313" s="79">
        <v>44069.956018518518</v>
      </c>
      <c r="V2313" s="80" t="s">
        <v>5689</v>
      </c>
      <c r="W2313" s="77"/>
      <c r="X2313" s="77"/>
      <c r="Y2313" s="83" t="s">
        <v>7689</v>
      </c>
      <c r="Z2313" s="77"/>
    </row>
    <row r="2314" spans="1:26" x14ac:dyDescent="0.25">
      <c r="A2314" s="62" t="s">
        <v>1263</v>
      </c>
      <c r="B2314" s="62" t="s">
        <v>1833</v>
      </c>
      <c r="C2314" s="63"/>
      <c r="D2314" s="64"/>
      <c r="E2314" s="65"/>
      <c r="F2314" s="66"/>
      <c r="G2314" s="63"/>
      <c r="H2314" s="67"/>
      <c r="I2314" s="68"/>
      <c r="J2314" s="68"/>
      <c r="K2314" s="34"/>
      <c r="L2314" s="75">
        <v>2314</v>
      </c>
      <c r="M23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14" s="70"/>
      <c r="O2314" s="77" t="s">
        <v>2367</v>
      </c>
      <c r="P2314" s="79">
        <v>44069.956053240741</v>
      </c>
      <c r="Q2314" s="77" t="s">
        <v>3247</v>
      </c>
      <c r="R2314" s="77"/>
      <c r="S2314" s="77"/>
      <c r="T2314" s="77"/>
      <c r="U2314" s="79">
        <v>44069.956053240741</v>
      </c>
      <c r="V2314" s="80" t="s">
        <v>5690</v>
      </c>
      <c r="W2314" s="77"/>
      <c r="X2314" s="77"/>
      <c r="Y2314" s="83" t="s">
        <v>7690</v>
      </c>
      <c r="Z2314" s="77"/>
    </row>
    <row r="2315" spans="1:26" x14ac:dyDescent="0.25">
      <c r="A2315" s="62" t="s">
        <v>1264</v>
      </c>
      <c r="B2315" s="62" t="s">
        <v>1833</v>
      </c>
      <c r="C2315" s="63"/>
      <c r="D2315" s="64"/>
      <c r="E2315" s="65"/>
      <c r="F2315" s="66"/>
      <c r="G2315" s="63"/>
      <c r="H2315" s="67"/>
      <c r="I2315" s="68"/>
      <c r="J2315" s="68"/>
      <c r="K2315" s="34"/>
      <c r="L2315" s="75">
        <v>2315</v>
      </c>
      <c r="M23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15" s="70"/>
      <c r="O2315" s="77" t="s">
        <v>2367</v>
      </c>
      <c r="P2315" s="79">
        <v>44069.956053240741</v>
      </c>
      <c r="Q2315" s="77" t="s">
        <v>3247</v>
      </c>
      <c r="R2315" s="77"/>
      <c r="S2315" s="77"/>
      <c r="T2315" s="77"/>
      <c r="U2315" s="79">
        <v>44069.956053240741</v>
      </c>
      <c r="V2315" s="80" t="s">
        <v>5691</v>
      </c>
      <c r="W2315" s="77"/>
      <c r="X2315" s="77"/>
      <c r="Y2315" s="83" t="s">
        <v>7691</v>
      </c>
      <c r="Z2315" s="77"/>
    </row>
    <row r="2316" spans="1:26" x14ac:dyDescent="0.25">
      <c r="A2316" s="62" t="s">
        <v>1265</v>
      </c>
      <c r="B2316" s="62" t="s">
        <v>1833</v>
      </c>
      <c r="C2316" s="63"/>
      <c r="D2316" s="64"/>
      <c r="E2316" s="65"/>
      <c r="F2316" s="66"/>
      <c r="G2316" s="63"/>
      <c r="H2316" s="67"/>
      <c r="I2316" s="68"/>
      <c r="J2316" s="68"/>
      <c r="K2316" s="34"/>
      <c r="L2316" s="75">
        <v>2316</v>
      </c>
      <c r="M23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16" s="70"/>
      <c r="O2316" s="77" t="s">
        <v>2367</v>
      </c>
      <c r="P2316" s="79">
        <v>44069.956064814818</v>
      </c>
      <c r="Q2316" s="77" t="s">
        <v>3247</v>
      </c>
      <c r="R2316" s="77"/>
      <c r="S2316" s="77"/>
      <c r="T2316" s="77"/>
      <c r="U2316" s="79">
        <v>44069.956064814818</v>
      </c>
      <c r="V2316" s="80" t="s">
        <v>5692</v>
      </c>
      <c r="W2316" s="77"/>
      <c r="X2316" s="77"/>
      <c r="Y2316" s="83" t="s">
        <v>7692</v>
      </c>
      <c r="Z2316" s="77"/>
    </row>
    <row r="2317" spans="1:26" x14ac:dyDescent="0.25">
      <c r="A2317" s="62" t="s">
        <v>1266</v>
      </c>
      <c r="B2317" s="62" t="s">
        <v>1833</v>
      </c>
      <c r="C2317" s="63"/>
      <c r="D2317" s="64"/>
      <c r="E2317" s="65"/>
      <c r="F2317" s="66"/>
      <c r="G2317" s="63"/>
      <c r="H2317" s="67"/>
      <c r="I2317" s="68"/>
      <c r="J2317" s="68"/>
      <c r="K2317" s="34"/>
      <c r="L2317" s="75">
        <v>2317</v>
      </c>
      <c r="M23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17" s="70"/>
      <c r="O2317" s="77" t="s">
        <v>2367</v>
      </c>
      <c r="P2317" s="79">
        <v>44069.956099537034</v>
      </c>
      <c r="Q2317" s="77" t="s">
        <v>3247</v>
      </c>
      <c r="R2317" s="77"/>
      <c r="S2317" s="77"/>
      <c r="T2317" s="77"/>
      <c r="U2317" s="79">
        <v>44069.956099537034</v>
      </c>
      <c r="V2317" s="80" t="s">
        <v>5693</v>
      </c>
      <c r="W2317" s="77"/>
      <c r="X2317" s="77"/>
      <c r="Y2317" s="83" t="s">
        <v>7693</v>
      </c>
      <c r="Z2317" s="77"/>
    </row>
    <row r="2318" spans="1:26" x14ac:dyDescent="0.25">
      <c r="A2318" s="62" t="s">
        <v>1267</v>
      </c>
      <c r="B2318" s="62" t="s">
        <v>1833</v>
      </c>
      <c r="C2318" s="63"/>
      <c r="D2318" s="64"/>
      <c r="E2318" s="65"/>
      <c r="F2318" s="66"/>
      <c r="G2318" s="63"/>
      <c r="H2318" s="67"/>
      <c r="I2318" s="68"/>
      <c r="J2318" s="68"/>
      <c r="K2318" s="34"/>
      <c r="L2318" s="75">
        <v>2318</v>
      </c>
      <c r="M23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18" s="70"/>
      <c r="O2318" s="77" t="s">
        <v>2367</v>
      </c>
      <c r="P2318" s="79">
        <v>44069.956111111111</v>
      </c>
      <c r="Q2318" s="77" t="s">
        <v>3247</v>
      </c>
      <c r="R2318" s="77"/>
      <c r="S2318" s="77"/>
      <c r="T2318" s="77"/>
      <c r="U2318" s="79">
        <v>44069.956111111111</v>
      </c>
      <c r="V2318" s="80" t="s">
        <v>5694</v>
      </c>
      <c r="W2318" s="77"/>
      <c r="X2318" s="77"/>
      <c r="Y2318" s="83" t="s">
        <v>7694</v>
      </c>
      <c r="Z2318" s="77"/>
    </row>
    <row r="2319" spans="1:26" x14ac:dyDescent="0.25">
      <c r="A2319" s="62" t="s">
        <v>1268</v>
      </c>
      <c r="B2319" s="62" t="s">
        <v>1833</v>
      </c>
      <c r="C2319" s="63"/>
      <c r="D2319" s="64"/>
      <c r="E2319" s="65"/>
      <c r="F2319" s="66"/>
      <c r="G2319" s="63"/>
      <c r="H2319" s="67"/>
      <c r="I2319" s="68"/>
      <c r="J2319" s="68"/>
      <c r="K2319" s="34"/>
      <c r="L2319" s="75">
        <v>2319</v>
      </c>
      <c r="M23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19" s="70"/>
      <c r="O2319" s="77" t="s">
        <v>2367</v>
      </c>
      <c r="P2319" s="79">
        <v>44069.95616898148</v>
      </c>
      <c r="Q2319" s="77" t="s">
        <v>3247</v>
      </c>
      <c r="R2319" s="77"/>
      <c r="S2319" s="77"/>
      <c r="T2319" s="77"/>
      <c r="U2319" s="79">
        <v>44069.95616898148</v>
      </c>
      <c r="V2319" s="80" t="s">
        <v>5695</v>
      </c>
      <c r="W2319" s="77"/>
      <c r="X2319" s="77"/>
      <c r="Y2319" s="83" t="s">
        <v>7695</v>
      </c>
      <c r="Z2319" s="77"/>
    </row>
    <row r="2320" spans="1:26" x14ac:dyDescent="0.25">
      <c r="A2320" s="62" t="s">
        <v>1269</v>
      </c>
      <c r="B2320" s="62" t="s">
        <v>1833</v>
      </c>
      <c r="C2320" s="63"/>
      <c r="D2320" s="64"/>
      <c r="E2320" s="65"/>
      <c r="F2320" s="66"/>
      <c r="G2320" s="63"/>
      <c r="H2320" s="67"/>
      <c r="I2320" s="68"/>
      <c r="J2320" s="68"/>
      <c r="K2320" s="34"/>
      <c r="L2320" s="75">
        <v>2320</v>
      </c>
      <c r="M23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20" s="70"/>
      <c r="O2320" s="77" t="s">
        <v>2367</v>
      </c>
      <c r="P2320" s="79">
        <v>44069.95616898148</v>
      </c>
      <c r="Q2320" s="77" t="s">
        <v>3247</v>
      </c>
      <c r="R2320" s="77"/>
      <c r="S2320" s="77"/>
      <c r="T2320" s="77"/>
      <c r="U2320" s="79">
        <v>44069.95616898148</v>
      </c>
      <c r="V2320" s="80" t="s">
        <v>5696</v>
      </c>
      <c r="W2320" s="77"/>
      <c r="X2320" s="77"/>
      <c r="Y2320" s="83" t="s">
        <v>7696</v>
      </c>
      <c r="Z2320" s="77"/>
    </row>
    <row r="2321" spans="1:26" x14ac:dyDescent="0.25">
      <c r="A2321" s="62" t="s">
        <v>1270</v>
      </c>
      <c r="B2321" s="62" t="s">
        <v>1833</v>
      </c>
      <c r="C2321" s="63"/>
      <c r="D2321" s="64"/>
      <c r="E2321" s="65"/>
      <c r="F2321" s="66"/>
      <c r="G2321" s="63"/>
      <c r="H2321" s="67"/>
      <c r="I2321" s="68"/>
      <c r="J2321" s="68"/>
      <c r="K2321" s="34"/>
      <c r="L2321" s="75">
        <v>2321</v>
      </c>
      <c r="M23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21" s="70"/>
      <c r="O2321" s="77" t="s">
        <v>2367</v>
      </c>
      <c r="P2321" s="79">
        <v>44069.956192129626</v>
      </c>
      <c r="Q2321" s="77" t="s">
        <v>3247</v>
      </c>
      <c r="R2321" s="77"/>
      <c r="S2321" s="77"/>
      <c r="T2321" s="77"/>
      <c r="U2321" s="79">
        <v>44069.956192129626</v>
      </c>
      <c r="V2321" s="80" t="s">
        <v>5697</v>
      </c>
      <c r="W2321" s="77"/>
      <c r="X2321" s="77"/>
      <c r="Y2321" s="83" t="s">
        <v>7697</v>
      </c>
      <c r="Z2321" s="77"/>
    </row>
    <row r="2322" spans="1:26" x14ac:dyDescent="0.25">
      <c r="A2322" s="62" t="s">
        <v>1271</v>
      </c>
      <c r="B2322" s="62" t="s">
        <v>1833</v>
      </c>
      <c r="C2322" s="63"/>
      <c r="D2322" s="64"/>
      <c r="E2322" s="65"/>
      <c r="F2322" s="66"/>
      <c r="G2322" s="63"/>
      <c r="H2322" s="67"/>
      <c r="I2322" s="68"/>
      <c r="J2322" s="68"/>
      <c r="K2322" s="34"/>
      <c r="L2322" s="75">
        <v>2322</v>
      </c>
      <c r="M23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22" s="70"/>
      <c r="O2322" s="77" t="s">
        <v>2367</v>
      </c>
      <c r="P2322" s="79">
        <v>44069.956203703703</v>
      </c>
      <c r="Q2322" s="77" t="s">
        <v>3247</v>
      </c>
      <c r="R2322" s="77"/>
      <c r="S2322" s="77"/>
      <c r="T2322" s="77"/>
      <c r="U2322" s="79">
        <v>44069.956203703703</v>
      </c>
      <c r="V2322" s="80" t="s">
        <v>5698</v>
      </c>
      <c r="W2322" s="77"/>
      <c r="X2322" s="77"/>
      <c r="Y2322" s="83" t="s">
        <v>7698</v>
      </c>
      <c r="Z2322" s="77"/>
    </row>
    <row r="2323" spans="1:26" x14ac:dyDescent="0.25">
      <c r="A2323" s="62" t="s">
        <v>1272</v>
      </c>
      <c r="B2323" s="62" t="s">
        <v>1833</v>
      </c>
      <c r="C2323" s="63"/>
      <c r="D2323" s="64"/>
      <c r="E2323" s="65"/>
      <c r="F2323" s="66"/>
      <c r="G2323" s="63"/>
      <c r="H2323" s="67"/>
      <c r="I2323" s="68"/>
      <c r="J2323" s="68"/>
      <c r="K2323" s="34"/>
      <c r="L2323" s="75">
        <v>2323</v>
      </c>
      <c r="M23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23" s="70"/>
      <c r="O2323" s="77" t="s">
        <v>2367</v>
      </c>
      <c r="P2323" s="79">
        <v>44069.956261574072</v>
      </c>
      <c r="Q2323" s="77" t="s">
        <v>3247</v>
      </c>
      <c r="R2323" s="77"/>
      <c r="S2323" s="77"/>
      <c r="T2323" s="77"/>
      <c r="U2323" s="79">
        <v>44069.956261574072</v>
      </c>
      <c r="V2323" s="80" t="s">
        <v>5699</v>
      </c>
      <c r="W2323" s="77"/>
      <c r="X2323" s="77"/>
      <c r="Y2323" s="83" t="s">
        <v>7699</v>
      </c>
      <c r="Z2323" s="77"/>
    </row>
    <row r="2324" spans="1:26" x14ac:dyDescent="0.25">
      <c r="A2324" s="62" t="s">
        <v>1273</v>
      </c>
      <c r="B2324" s="62" t="s">
        <v>1833</v>
      </c>
      <c r="C2324" s="63"/>
      <c r="D2324" s="64"/>
      <c r="E2324" s="65"/>
      <c r="F2324" s="66"/>
      <c r="G2324" s="63"/>
      <c r="H2324" s="67"/>
      <c r="I2324" s="68"/>
      <c r="J2324" s="68"/>
      <c r="K2324" s="34"/>
      <c r="L2324" s="75">
        <v>2324</v>
      </c>
      <c r="M23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24" s="70"/>
      <c r="O2324" s="77" t="s">
        <v>2367</v>
      </c>
      <c r="P2324" s="79">
        <v>44069.956273148149</v>
      </c>
      <c r="Q2324" s="77" t="s">
        <v>3247</v>
      </c>
      <c r="R2324" s="77"/>
      <c r="S2324" s="77"/>
      <c r="T2324" s="77"/>
      <c r="U2324" s="79">
        <v>44069.956273148149</v>
      </c>
      <c r="V2324" s="80" t="s">
        <v>5700</v>
      </c>
      <c r="W2324" s="77"/>
      <c r="X2324" s="77"/>
      <c r="Y2324" s="83" t="s">
        <v>7700</v>
      </c>
      <c r="Z2324" s="77"/>
    </row>
    <row r="2325" spans="1:26" x14ac:dyDescent="0.25">
      <c r="A2325" s="62" t="s">
        <v>1274</v>
      </c>
      <c r="B2325" s="62" t="s">
        <v>1833</v>
      </c>
      <c r="C2325" s="63"/>
      <c r="D2325" s="64"/>
      <c r="E2325" s="65"/>
      <c r="F2325" s="66"/>
      <c r="G2325" s="63"/>
      <c r="H2325" s="67"/>
      <c r="I2325" s="68"/>
      <c r="J2325" s="68"/>
      <c r="K2325" s="34"/>
      <c r="L2325" s="75">
        <v>2325</v>
      </c>
      <c r="M23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25" s="70"/>
      <c r="O2325" s="77" t="s">
        <v>2367</v>
      </c>
      <c r="P2325" s="79">
        <v>44069.956296296295</v>
      </c>
      <c r="Q2325" s="77" t="s">
        <v>3247</v>
      </c>
      <c r="R2325" s="77"/>
      <c r="S2325" s="77"/>
      <c r="T2325" s="77"/>
      <c r="U2325" s="79">
        <v>44069.956296296295</v>
      </c>
      <c r="V2325" s="80" t="s">
        <v>5701</v>
      </c>
      <c r="W2325" s="77"/>
      <c r="X2325" s="77"/>
      <c r="Y2325" s="83" t="s">
        <v>7701</v>
      </c>
      <c r="Z2325" s="77"/>
    </row>
    <row r="2326" spans="1:26" x14ac:dyDescent="0.25">
      <c r="A2326" s="62" t="s">
        <v>1275</v>
      </c>
      <c r="B2326" s="62" t="s">
        <v>1833</v>
      </c>
      <c r="C2326" s="63"/>
      <c r="D2326" s="64"/>
      <c r="E2326" s="65"/>
      <c r="F2326" s="66"/>
      <c r="G2326" s="63"/>
      <c r="H2326" s="67"/>
      <c r="I2326" s="68"/>
      <c r="J2326" s="68"/>
      <c r="K2326" s="34"/>
      <c r="L2326" s="75">
        <v>2326</v>
      </c>
      <c r="M23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26" s="70"/>
      <c r="O2326" s="77" t="s">
        <v>2367</v>
      </c>
      <c r="P2326" s="79">
        <v>44069.956296296295</v>
      </c>
      <c r="Q2326" s="77" t="s">
        <v>3247</v>
      </c>
      <c r="R2326" s="77"/>
      <c r="S2326" s="77"/>
      <c r="T2326" s="77"/>
      <c r="U2326" s="79">
        <v>44069.956296296295</v>
      </c>
      <c r="V2326" s="80" t="s">
        <v>5702</v>
      </c>
      <c r="W2326" s="77"/>
      <c r="X2326" s="77"/>
      <c r="Y2326" s="83" t="s">
        <v>7702</v>
      </c>
      <c r="Z2326" s="77"/>
    </row>
    <row r="2327" spans="1:26" x14ac:dyDescent="0.25">
      <c r="A2327" s="62" t="s">
        <v>1276</v>
      </c>
      <c r="B2327" s="62" t="s">
        <v>1833</v>
      </c>
      <c r="C2327" s="63"/>
      <c r="D2327" s="64"/>
      <c r="E2327" s="65"/>
      <c r="F2327" s="66"/>
      <c r="G2327" s="63"/>
      <c r="H2327" s="67"/>
      <c r="I2327" s="68"/>
      <c r="J2327" s="68"/>
      <c r="K2327" s="34"/>
      <c r="L2327" s="75">
        <v>2327</v>
      </c>
      <c r="M23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27" s="70"/>
      <c r="O2327" s="77" t="s">
        <v>2367</v>
      </c>
      <c r="P2327" s="79">
        <v>44069.956319444442</v>
      </c>
      <c r="Q2327" s="77" t="s">
        <v>3247</v>
      </c>
      <c r="R2327" s="77"/>
      <c r="S2327" s="77"/>
      <c r="T2327" s="77"/>
      <c r="U2327" s="79">
        <v>44069.956319444442</v>
      </c>
      <c r="V2327" s="80" t="s">
        <v>5703</v>
      </c>
      <c r="W2327" s="77"/>
      <c r="X2327" s="77"/>
      <c r="Y2327" s="83" t="s">
        <v>7703</v>
      </c>
      <c r="Z2327" s="77"/>
    </row>
    <row r="2328" spans="1:26" x14ac:dyDescent="0.25">
      <c r="A2328" s="62" t="s">
        <v>1277</v>
      </c>
      <c r="B2328" s="62" t="s">
        <v>1833</v>
      </c>
      <c r="C2328" s="63"/>
      <c r="D2328" s="64"/>
      <c r="E2328" s="65"/>
      <c r="F2328" s="66"/>
      <c r="G2328" s="63"/>
      <c r="H2328" s="67"/>
      <c r="I2328" s="68"/>
      <c r="J2328" s="68"/>
      <c r="K2328" s="34"/>
      <c r="L2328" s="75">
        <v>2328</v>
      </c>
      <c r="M23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28" s="70"/>
      <c r="O2328" s="77" t="s">
        <v>2367</v>
      </c>
      <c r="P2328" s="79">
        <v>44069.956319444442</v>
      </c>
      <c r="Q2328" s="77" t="s">
        <v>3247</v>
      </c>
      <c r="R2328" s="77"/>
      <c r="S2328" s="77"/>
      <c r="T2328" s="77"/>
      <c r="U2328" s="79">
        <v>44069.956319444442</v>
      </c>
      <c r="V2328" s="80" t="s">
        <v>5704</v>
      </c>
      <c r="W2328" s="77"/>
      <c r="X2328" s="77"/>
      <c r="Y2328" s="83" t="s">
        <v>7704</v>
      </c>
      <c r="Z2328" s="77"/>
    </row>
    <row r="2329" spans="1:26" x14ac:dyDescent="0.25">
      <c r="A2329" s="62" t="s">
        <v>1278</v>
      </c>
      <c r="B2329" s="62" t="s">
        <v>1583</v>
      </c>
      <c r="C2329" s="63"/>
      <c r="D2329" s="64"/>
      <c r="E2329" s="65"/>
      <c r="F2329" s="66"/>
      <c r="G2329" s="63"/>
      <c r="H2329" s="67"/>
      <c r="I2329" s="68"/>
      <c r="J2329" s="68"/>
      <c r="K2329" s="34"/>
      <c r="L2329" s="75">
        <v>2329</v>
      </c>
      <c r="M23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29" s="70"/>
      <c r="O2329" s="77" t="s">
        <v>2367</v>
      </c>
      <c r="P2329" s="79">
        <v>44069.956331018519</v>
      </c>
      <c r="Q2329" s="77" t="s">
        <v>3344</v>
      </c>
      <c r="R2329" s="77"/>
      <c r="S2329" s="77"/>
      <c r="T2329" s="77"/>
      <c r="U2329" s="79">
        <v>44069.956331018519</v>
      </c>
      <c r="V2329" s="80" t="s">
        <v>5705</v>
      </c>
      <c r="W2329" s="77"/>
      <c r="X2329" s="77"/>
      <c r="Y2329" s="83" t="s">
        <v>7705</v>
      </c>
      <c r="Z2329" s="77"/>
    </row>
    <row r="2330" spans="1:26" x14ac:dyDescent="0.25">
      <c r="A2330" s="62" t="s">
        <v>1279</v>
      </c>
      <c r="B2330" s="62" t="s">
        <v>1833</v>
      </c>
      <c r="C2330" s="63"/>
      <c r="D2330" s="64"/>
      <c r="E2330" s="65"/>
      <c r="F2330" s="66"/>
      <c r="G2330" s="63"/>
      <c r="H2330" s="67"/>
      <c r="I2330" s="68"/>
      <c r="J2330" s="68"/>
      <c r="K2330" s="34"/>
      <c r="L2330" s="75">
        <v>2330</v>
      </c>
      <c r="M23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30" s="70"/>
      <c r="O2330" s="77" t="s">
        <v>2367</v>
      </c>
      <c r="P2330" s="79">
        <v>44069.956331018519</v>
      </c>
      <c r="Q2330" s="77" t="s">
        <v>3247</v>
      </c>
      <c r="R2330" s="77"/>
      <c r="S2330" s="77"/>
      <c r="T2330" s="77"/>
      <c r="U2330" s="79">
        <v>44069.956331018519</v>
      </c>
      <c r="V2330" s="80" t="s">
        <v>5706</v>
      </c>
      <c r="W2330" s="77"/>
      <c r="X2330" s="77"/>
      <c r="Y2330" s="83" t="s">
        <v>7706</v>
      </c>
      <c r="Z2330" s="77"/>
    </row>
    <row r="2331" spans="1:26" x14ac:dyDescent="0.25">
      <c r="A2331" s="62" t="s">
        <v>1280</v>
      </c>
      <c r="B2331" s="62" t="s">
        <v>1833</v>
      </c>
      <c r="C2331" s="63"/>
      <c r="D2331" s="64"/>
      <c r="E2331" s="65"/>
      <c r="F2331" s="66"/>
      <c r="G2331" s="63"/>
      <c r="H2331" s="67"/>
      <c r="I2331" s="68"/>
      <c r="J2331" s="68"/>
      <c r="K2331" s="34"/>
      <c r="L2331" s="75">
        <v>2331</v>
      </c>
      <c r="M23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31" s="70"/>
      <c r="O2331" s="77" t="s">
        <v>2367</v>
      </c>
      <c r="P2331" s="79">
        <v>44069.956342592595</v>
      </c>
      <c r="Q2331" s="77" t="s">
        <v>3247</v>
      </c>
      <c r="R2331" s="77"/>
      <c r="S2331" s="77"/>
      <c r="T2331" s="77"/>
      <c r="U2331" s="79">
        <v>44069.956342592595</v>
      </c>
      <c r="V2331" s="80" t="s">
        <v>5707</v>
      </c>
      <c r="W2331" s="77"/>
      <c r="X2331" s="77"/>
      <c r="Y2331" s="83" t="s">
        <v>7707</v>
      </c>
      <c r="Z2331" s="77"/>
    </row>
    <row r="2332" spans="1:26" x14ac:dyDescent="0.25">
      <c r="A2332" s="62" t="s">
        <v>1281</v>
      </c>
      <c r="B2332" s="62" t="s">
        <v>1833</v>
      </c>
      <c r="C2332" s="63"/>
      <c r="D2332" s="64"/>
      <c r="E2332" s="65"/>
      <c r="F2332" s="66"/>
      <c r="G2332" s="63"/>
      <c r="H2332" s="67"/>
      <c r="I2332" s="68"/>
      <c r="J2332" s="68"/>
      <c r="K2332" s="34"/>
      <c r="L2332" s="75">
        <v>2332</v>
      </c>
      <c r="M23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32" s="70"/>
      <c r="O2332" s="77" t="s">
        <v>2367</v>
      </c>
      <c r="P2332" s="79">
        <v>44069.956354166665</v>
      </c>
      <c r="Q2332" s="77" t="s">
        <v>3247</v>
      </c>
      <c r="R2332" s="77"/>
      <c r="S2332" s="77"/>
      <c r="T2332" s="77"/>
      <c r="U2332" s="79">
        <v>44069.956354166665</v>
      </c>
      <c r="V2332" s="80" t="s">
        <v>5708</v>
      </c>
      <c r="W2332" s="77"/>
      <c r="X2332" s="77"/>
      <c r="Y2332" s="83" t="s">
        <v>7708</v>
      </c>
      <c r="Z2332" s="77"/>
    </row>
    <row r="2333" spans="1:26" x14ac:dyDescent="0.25">
      <c r="A2333" s="62" t="s">
        <v>1282</v>
      </c>
      <c r="B2333" s="62" t="s">
        <v>1833</v>
      </c>
      <c r="C2333" s="63"/>
      <c r="D2333" s="64"/>
      <c r="E2333" s="65"/>
      <c r="F2333" s="66"/>
      <c r="G2333" s="63"/>
      <c r="H2333" s="67"/>
      <c r="I2333" s="68"/>
      <c r="J2333" s="68"/>
      <c r="K2333" s="34"/>
      <c r="L2333" s="75">
        <v>2333</v>
      </c>
      <c r="M23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33" s="70"/>
      <c r="O2333" s="77" t="s">
        <v>2367</v>
      </c>
      <c r="P2333" s="79">
        <v>44069.956423611111</v>
      </c>
      <c r="Q2333" s="77" t="s">
        <v>3247</v>
      </c>
      <c r="R2333" s="77"/>
      <c r="S2333" s="77"/>
      <c r="T2333" s="77"/>
      <c r="U2333" s="79">
        <v>44069.956423611111</v>
      </c>
      <c r="V2333" s="80" t="s">
        <v>5709</v>
      </c>
      <c r="W2333" s="77"/>
      <c r="X2333" s="77"/>
      <c r="Y2333" s="83" t="s">
        <v>7709</v>
      </c>
      <c r="Z2333" s="77"/>
    </row>
    <row r="2334" spans="1:26" x14ac:dyDescent="0.25">
      <c r="A2334" s="62" t="s">
        <v>1283</v>
      </c>
      <c r="B2334" s="62" t="s">
        <v>1833</v>
      </c>
      <c r="C2334" s="63"/>
      <c r="D2334" s="64"/>
      <c r="E2334" s="65"/>
      <c r="F2334" s="66"/>
      <c r="G2334" s="63"/>
      <c r="H2334" s="67"/>
      <c r="I2334" s="68"/>
      <c r="J2334" s="68"/>
      <c r="K2334" s="34"/>
      <c r="L2334" s="75">
        <v>2334</v>
      </c>
      <c r="M23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34" s="70"/>
      <c r="O2334" s="77" t="s">
        <v>2367</v>
      </c>
      <c r="P2334" s="79">
        <v>44069.956435185188</v>
      </c>
      <c r="Q2334" s="77" t="s">
        <v>3247</v>
      </c>
      <c r="R2334" s="77"/>
      <c r="S2334" s="77"/>
      <c r="T2334" s="77"/>
      <c r="U2334" s="79">
        <v>44069.956435185188</v>
      </c>
      <c r="V2334" s="80" t="s">
        <v>5710</v>
      </c>
      <c r="W2334" s="77"/>
      <c r="X2334" s="77"/>
      <c r="Y2334" s="83" t="s">
        <v>7710</v>
      </c>
      <c r="Z2334" s="77"/>
    </row>
    <row r="2335" spans="1:26" x14ac:dyDescent="0.25">
      <c r="A2335" s="62" t="s">
        <v>1284</v>
      </c>
      <c r="B2335" s="62" t="s">
        <v>1833</v>
      </c>
      <c r="C2335" s="63"/>
      <c r="D2335" s="64"/>
      <c r="E2335" s="65"/>
      <c r="F2335" s="66"/>
      <c r="G2335" s="63"/>
      <c r="H2335" s="67"/>
      <c r="I2335" s="68"/>
      <c r="J2335" s="68"/>
      <c r="K2335" s="34"/>
      <c r="L2335" s="75">
        <v>2335</v>
      </c>
      <c r="M23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35" s="70"/>
      <c r="O2335" s="77" t="s">
        <v>2367</v>
      </c>
      <c r="P2335" s="79">
        <v>44069.956446759257</v>
      </c>
      <c r="Q2335" s="77" t="s">
        <v>3247</v>
      </c>
      <c r="R2335" s="77"/>
      <c r="S2335" s="77"/>
      <c r="T2335" s="77"/>
      <c r="U2335" s="79">
        <v>44069.956446759257</v>
      </c>
      <c r="V2335" s="80" t="s">
        <v>5711</v>
      </c>
      <c r="W2335" s="77"/>
      <c r="X2335" s="77"/>
      <c r="Y2335" s="83" t="s">
        <v>7711</v>
      </c>
      <c r="Z2335" s="77"/>
    </row>
    <row r="2336" spans="1:26" x14ac:dyDescent="0.25">
      <c r="A2336" s="62" t="s">
        <v>1285</v>
      </c>
      <c r="B2336" s="62" t="s">
        <v>1833</v>
      </c>
      <c r="C2336" s="63"/>
      <c r="D2336" s="64"/>
      <c r="E2336" s="65"/>
      <c r="F2336" s="66"/>
      <c r="G2336" s="63"/>
      <c r="H2336" s="67"/>
      <c r="I2336" s="68"/>
      <c r="J2336" s="68"/>
      <c r="K2336" s="34"/>
      <c r="L2336" s="75">
        <v>2336</v>
      </c>
      <c r="M23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36" s="70"/>
      <c r="O2336" s="77" t="s">
        <v>2367</v>
      </c>
      <c r="P2336" s="79">
        <v>44069.956446759257</v>
      </c>
      <c r="Q2336" s="77" t="s">
        <v>3247</v>
      </c>
      <c r="R2336" s="77"/>
      <c r="S2336" s="77"/>
      <c r="T2336" s="77"/>
      <c r="U2336" s="79">
        <v>44069.956446759257</v>
      </c>
      <c r="V2336" s="80" t="s">
        <v>5712</v>
      </c>
      <c r="W2336" s="77"/>
      <c r="X2336" s="77"/>
      <c r="Y2336" s="83" t="s">
        <v>7712</v>
      </c>
      <c r="Z2336" s="77"/>
    </row>
    <row r="2337" spans="1:26" x14ac:dyDescent="0.25">
      <c r="A2337" s="62" t="s">
        <v>1286</v>
      </c>
      <c r="B2337" s="62" t="s">
        <v>1833</v>
      </c>
      <c r="C2337" s="63"/>
      <c r="D2337" s="64"/>
      <c r="E2337" s="65"/>
      <c r="F2337" s="66"/>
      <c r="G2337" s="63"/>
      <c r="H2337" s="67"/>
      <c r="I2337" s="68"/>
      <c r="J2337" s="68"/>
      <c r="K2337" s="34"/>
      <c r="L2337" s="75">
        <v>2337</v>
      </c>
      <c r="M23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37" s="70"/>
      <c r="O2337" s="77" t="s">
        <v>2367</v>
      </c>
      <c r="P2337" s="79">
        <v>44069.956446759257</v>
      </c>
      <c r="Q2337" s="77" t="s">
        <v>3247</v>
      </c>
      <c r="R2337" s="77"/>
      <c r="S2337" s="77"/>
      <c r="T2337" s="77"/>
      <c r="U2337" s="79">
        <v>44069.956446759257</v>
      </c>
      <c r="V2337" s="80" t="s">
        <v>5713</v>
      </c>
      <c r="W2337" s="77"/>
      <c r="X2337" s="77"/>
      <c r="Y2337" s="83" t="s">
        <v>7713</v>
      </c>
      <c r="Z2337" s="77"/>
    </row>
    <row r="2338" spans="1:26" x14ac:dyDescent="0.25">
      <c r="A2338" s="62" t="s">
        <v>1287</v>
      </c>
      <c r="B2338" s="62" t="s">
        <v>1833</v>
      </c>
      <c r="C2338" s="63"/>
      <c r="D2338" s="64"/>
      <c r="E2338" s="65"/>
      <c r="F2338" s="66"/>
      <c r="G2338" s="63"/>
      <c r="H2338" s="67"/>
      <c r="I2338" s="68"/>
      <c r="J2338" s="68"/>
      <c r="K2338" s="34"/>
      <c r="L2338" s="75">
        <v>2338</v>
      </c>
      <c r="M23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38" s="70"/>
      <c r="O2338" s="77" t="s">
        <v>2367</v>
      </c>
      <c r="P2338" s="79">
        <v>44069.95648148148</v>
      </c>
      <c r="Q2338" s="77" t="s">
        <v>3247</v>
      </c>
      <c r="R2338" s="77"/>
      <c r="S2338" s="77"/>
      <c r="T2338" s="77"/>
      <c r="U2338" s="79">
        <v>44069.95648148148</v>
      </c>
      <c r="V2338" s="80" t="s">
        <v>5714</v>
      </c>
      <c r="W2338" s="77"/>
      <c r="X2338" s="77"/>
      <c r="Y2338" s="83" t="s">
        <v>7714</v>
      </c>
      <c r="Z2338" s="77"/>
    </row>
    <row r="2339" spans="1:26" x14ac:dyDescent="0.25">
      <c r="A2339" s="62" t="s">
        <v>1288</v>
      </c>
      <c r="B2339" s="62" t="s">
        <v>1833</v>
      </c>
      <c r="C2339" s="63"/>
      <c r="D2339" s="64"/>
      <c r="E2339" s="65"/>
      <c r="F2339" s="66"/>
      <c r="G2339" s="63"/>
      <c r="H2339" s="67"/>
      <c r="I2339" s="68"/>
      <c r="J2339" s="68"/>
      <c r="K2339" s="34"/>
      <c r="L2339" s="75">
        <v>2339</v>
      </c>
      <c r="M23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39" s="70"/>
      <c r="O2339" s="77" t="s">
        <v>2367</v>
      </c>
      <c r="P2339" s="79">
        <v>44069.956504629627</v>
      </c>
      <c r="Q2339" s="77" t="s">
        <v>3247</v>
      </c>
      <c r="R2339" s="77"/>
      <c r="S2339" s="77"/>
      <c r="T2339" s="77"/>
      <c r="U2339" s="79">
        <v>44069.956504629627</v>
      </c>
      <c r="V2339" s="80" t="s">
        <v>5715</v>
      </c>
      <c r="W2339" s="77"/>
      <c r="X2339" s="77"/>
      <c r="Y2339" s="83" t="s">
        <v>7715</v>
      </c>
      <c r="Z2339" s="77"/>
    </row>
    <row r="2340" spans="1:26" x14ac:dyDescent="0.25">
      <c r="A2340" s="62" t="s">
        <v>1289</v>
      </c>
      <c r="B2340" s="62" t="s">
        <v>1833</v>
      </c>
      <c r="C2340" s="63"/>
      <c r="D2340" s="64"/>
      <c r="E2340" s="65"/>
      <c r="F2340" s="66"/>
      <c r="G2340" s="63"/>
      <c r="H2340" s="67"/>
      <c r="I2340" s="68"/>
      <c r="J2340" s="68"/>
      <c r="K2340" s="34"/>
      <c r="L2340" s="75">
        <v>2340</v>
      </c>
      <c r="M23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40" s="70"/>
      <c r="O2340" s="77" t="s">
        <v>2367</v>
      </c>
      <c r="P2340" s="79">
        <v>44069.956516203703</v>
      </c>
      <c r="Q2340" s="77" t="s">
        <v>3247</v>
      </c>
      <c r="R2340" s="77"/>
      <c r="S2340" s="77"/>
      <c r="T2340" s="77"/>
      <c r="U2340" s="79">
        <v>44069.956516203703</v>
      </c>
      <c r="V2340" s="80" t="s">
        <v>5716</v>
      </c>
      <c r="W2340" s="77"/>
      <c r="X2340" s="77"/>
      <c r="Y2340" s="83" t="s">
        <v>7716</v>
      </c>
      <c r="Z2340" s="77"/>
    </row>
    <row r="2341" spans="1:26" x14ac:dyDescent="0.25">
      <c r="A2341" s="62" t="s">
        <v>1290</v>
      </c>
      <c r="B2341" s="62" t="s">
        <v>1833</v>
      </c>
      <c r="C2341" s="63"/>
      <c r="D2341" s="64"/>
      <c r="E2341" s="65"/>
      <c r="F2341" s="66"/>
      <c r="G2341" s="63"/>
      <c r="H2341" s="67"/>
      <c r="I2341" s="68"/>
      <c r="J2341" s="68"/>
      <c r="K2341" s="34"/>
      <c r="L2341" s="75">
        <v>2341</v>
      </c>
      <c r="M23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41" s="70"/>
      <c r="O2341" s="77" t="s">
        <v>2367</v>
      </c>
      <c r="P2341" s="79">
        <v>44069.956550925926</v>
      </c>
      <c r="Q2341" s="77" t="s">
        <v>3247</v>
      </c>
      <c r="R2341" s="77"/>
      <c r="S2341" s="77"/>
      <c r="T2341" s="77"/>
      <c r="U2341" s="79">
        <v>44069.956550925926</v>
      </c>
      <c r="V2341" s="80" t="s">
        <v>5717</v>
      </c>
      <c r="W2341" s="77"/>
      <c r="X2341" s="77"/>
      <c r="Y2341" s="83" t="s">
        <v>7717</v>
      </c>
      <c r="Z2341" s="77"/>
    </row>
    <row r="2342" spans="1:26" x14ac:dyDescent="0.25">
      <c r="A2342" s="62" t="s">
        <v>1291</v>
      </c>
      <c r="B2342" s="62" t="s">
        <v>1833</v>
      </c>
      <c r="C2342" s="63"/>
      <c r="D2342" s="64"/>
      <c r="E2342" s="65"/>
      <c r="F2342" s="66"/>
      <c r="G2342" s="63"/>
      <c r="H2342" s="67"/>
      <c r="I2342" s="68"/>
      <c r="J2342" s="68"/>
      <c r="K2342" s="34"/>
      <c r="L2342" s="75">
        <v>2342</v>
      </c>
      <c r="M23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42" s="70"/>
      <c r="O2342" s="77" t="s">
        <v>2367</v>
      </c>
      <c r="P2342" s="79">
        <v>44069.956562500003</v>
      </c>
      <c r="Q2342" s="77" t="s">
        <v>3247</v>
      </c>
      <c r="R2342" s="77"/>
      <c r="S2342" s="77"/>
      <c r="T2342" s="77"/>
      <c r="U2342" s="79">
        <v>44069.956562500003</v>
      </c>
      <c r="V2342" s="80" t="s">
        <v>5718</v>
      </c>
      <c r="W2342" s="77"/>
      <c r="X2342" s="77"/>
      <c r="Y2342" s="83" t="s">
        <v>7718</v>
      </c>
      <c r="Z2342" s="77"/>
    </row>
    <row r="2343" spans="1:26" x14ac:dyDescent="0.25">
      <c r="A2343" s="62" t="s">
        <v>1292</v>
      </c>
      <c r="B2343" s="62" t="s">
        <v>1833</v>
      </c>
      <c r="C2343" s="63"/>
      <c r="D2343" s="64"/>
      <c r="E2343" s="65"/>
      <c r="F2343" s="66"/>
      <c r="G2343" s="63"/>
      <c r="H2343" s="67"/>
      <c r="I2343" s="68"/>
      <c r="J2343" s="68"/>
      <c r="K2343" s="34"/>
      <c r="L2343" s="75">
        <v>2343</v>
      </c>
      <c r="M23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43" s="70"/>
      <c r="O2343" s="77" t="s">
        <v>2367</v>
      </c>
      <c r="P2343" s="79">
        <v>44069.956608796296</v>
      </c>
      <c r="Q2343" s="77" t="s">
        <v>3247</v>
      </c>
      <c r="R2343" s="77"/>
      <c r="S2343" s="77"/>
      <c r="T2343" s="77"/>
      <c r="U2343" s="79">
        <v>44069.956608796296</v>
      </c>
      <c r="V2343" s="80" t="s">
        <v>5719</v>
      </c>
      <c r="W2343" s="77"/>
      <c r="X2343" s="77"/>
      <c r="Y2343" s="83" t="s">
        <v>7719</v>
      </c>
      <c r="Z2343" s="77"/>
    </row>
    <row r="2344" spans="1:26" x14ac:dyDescent="0.25">
      <c r="A2344" s="62" t="s">
        <v>1293</v>
      </c>
      <c r="B2344" s="62" t="s">
        <v>1833</v>
      </c>
      <c r="C2344" s="63"/>
      <c r="D2344" s="64"/>
      <c r="E2344" s="65"/>
      <c r="F2344" s="66"/>
      <c r="G2344" s="63"/>
      <c r="H2344" s="67"/>
      <c r="I2344" s="68"/>
      <c r="J2344" s="68"/>
      <c r="K2344" s="34"/>
      <c r="L2344" s="75">
        <v>2344</v>
      </c>
      <c r="M23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44" s="70"/>
      <c r="O2344" s="77" t="s">
        <v>2367</v>
      </c>
      <c r="P2344" s="79">
        <v>44069.956608796296</v>
      </c>
      <c r="Q2344" s="77" t="s">
        <v>3247</v>
      </c>
      <c r="R2344" s="77"/>
      <c r="S2344" s="77"/>
      <c r="T2344" s="77"/>
      <c r="U2344" s="79">
        <v>44069.956608796296</v>
      </c>
      <c r="V2344" s="80" t="s">
        <v>5720</v>
      </c>
      <c r="W2344" s="77"/>
      <c r="X2344" s="77"/>
      <c r="Y2344" s="83" t="s">
        <v>7720</v>
      </c>
      <c r="Z2344" s="77"/>
    </row>
    <row r="2345" spans="1:26" x14ac:dyDescent="0.25">
      <c r="A2345" s="62" t="s">
        <v>1294</v>
      </c>
      <c r="B2345" s="62" t="s">
        <v>1833</v>
      </c>
      <c r="C2345" s="63"/>
      <c r="D2345" s="64"/>
      <c r="E2345" s="65"/>
      <c r="F2345" s="66"/>
      <c r="G2345" s="63"/>
      <c r="H2345" s="67"/>
      <c r="I2345" s="68"/>
      <c r="J2345" s="68"/>
      <c r="K2345" s="34"/>
      <c r="L2345" s="75">
        <v>2345</v>
      </c>
      <c r="M23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45" s="70"/>
      <c r="O2345" s="77" t="s">
        <v>2367</v>
      </c>
      <c r="P2345" s="79">
        <v>44069.956620370373</v>
      </c>
      <c r="Q2345" s="77" t="s">
        <v>3247</v>
      </c>
      <c r="R2345" s="77"/>
      <c r="S2345" s="77"/>
      <c r="T2345" s="77"/>
      <c r="U2345" s="79">
        <v>44069.956620370373</v>
      </c>
      <c r="V2345" s="80" t="s">
        <v>5721</v>
      </c>
      <c r="W2345" s="77"/>
      <c r="X2345" s="77"/>
      <c r="Y2345" s="83" t="s">
        <v>7721</v>
      </c>
      <c r="Z2345" s="77"/>
    </row>
    <row r="2346" spans="1:26" x14ac:dyDescent="0.25">
      <c r="A2346" s="62" t="s">
        <v>1295</v>
      </c>
      <c r="B2346" s="62" t="s">
        <v>1833</v>
      </c>
      <c r="C2346" s="63"/>
      <c r="D2346" s="64"/>
      <c r="E2346" s="65"/>
      <c r="F2346" s="66"/>
      <c r="G2346" s="63"/>
      <c r="H2346" s="67"/>
      <c r="I2346" s="68"/>
      <c r="J2346" s="68"/>
      <c r="K2346" s="34"/>
      <c r="L2346" s="75">
        <v>2346</v>
      </c>
      <c r="M23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46" s="70"/>
      <c r="O2346" s="77" t="s">
        <v>2367</v>
      </c>
      <c r="P2346" s="79">
        <v>44069.956643518519</v>
      </c>
      <c r="Q2346" s="77" t="s">
        <v>3247</v>
      </c>
      <c r="R2346" s="77"/>
      <c r="S2346" s="77"/>
      <c r="T2346" s="77"/>
      <c r="U2346" s="79">
        <v>44069.956643518519</v>
      </c>
      <c r="V2346" s="80" t="s">
        <v>5722</v>
      </c>
      <c r="W2346" s="77"/>
      <c r="X2346" s="77"/>
      <c r="Y2346" s="83" t="s">
        <v>7722</v>
      </c>
      <c r="Z2346" s="77"/>
    </row>
    <row r="2347" spans="1:26" x14ac:dyDescent="0.25">
      <c r="A2347" s="62" t="s">
        <v>1296</v>
      </c>
      <c r="B2347" s="62" t="s">
        <v>1833</v>
      </c>
      <c r="C2347" s="63"/>
      <c r="D2347" s="64"/>
      <c r="E2347" s="65"/>
      <c r="F2347" s="66"/>
      <c r="G2347" s="63"/>
      <c r="H2347" s="67"/>
      <c r="I2347" s="68"/>
      <c r="J2347" s="68"/>
      <c r="K2347" s="34"/>
      <c r="L2347" s="75">
        <v>2347</v>
      </c>
      <c r="M23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47" s="70"/>
      <c r="O2347" s="77" t="s">
        <v>2367</v>
      </c>
      <c r="P2347" s="79">
        <v>44069.956678240742</v>
      </c>
      <c r="Q2347" s="77" t="s">
        <v>3247</v>
      </c>
      <c r="R2347" s="77"/>
      <c r="S2347" s="77"/>
      <c r="T2347" s="77"/>
      <c r="U2347" s="79">
        <v>44069.956678240742</v>
      </c>
      <c r="V2347" s="80" t="s">
        <v>5723</v>
      </c>
      <c r="W2347" s="77"/>
      <c r="X2347" s="77"/>
      <c r="Y2347" s="83" t="s">
        <v>7723</v>
      </c>
      <c r="Z2347" s="77"/>
    </row>
    <row r="2348" spans="1:26" x14ac:dyDescent="0.25">
      <c r="A2348" s="62" t="s">
        <v>1297</v>
      </c>
      <c r="B2348" s="62" t="s">
        <v>1833</v>
      </c>
      <c r="C2348" s="63"/>
      <c r="D2348" s="64"/>
      <c r="E2348" s="65"/>
      <c r="F2348" s="66"/>
      <c r="G2348" s="63"/>
      <c r="H2348" s="67"/>
      <c r="I2348" s="68"/>
      <c r="J2348" s="68"/>
      <c r="K2348" s="34"/>
      <c r="L2348" s="75">
        <v>2348</v>
      </c>
      <c r="M23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48" s="70"/>
      <c r="O2348" s="77" t="s">
        <v>2367</v>
      </c>
      <c r="P2348" s="79">
        <v>44069.956678240742</v>
      </c>
      <c r="Q2348" s="77" t="s">
        <v>3247</v>
      </c>
      <c r="R2348" s="77"/>
      <c r="S2348" s="77"/>
      <c r="T2348" s="77"/>
      <c r="U2348" s="79">
        <v>44069.956678240742</v>
      </c>
      <c r="V2348" s="80" t="s">
        <v>5724</v>
      </c>
      <c r="W2348" s="77"/>
      <c r="X2348" s="77"/>
      <c r="Y2348" s="83" t="s">
        <v>7724</v>
      </c>
      <c r="Z2348" s="77"/>
    </row>
    <row r="2349" spans="1:26" x14ac:dyDescent="0.25">
      <c r="A2349" s="62" t="s">
        <v>1298</v>
      </c>
      <c r="B2349" s="62" t="s">
        <v>1833</v>
      </c>
      <c r="C2349" s="63"/>
      <c r="D2349" s="64"/>
      <c r="E2349" s="65"/>
      <c r="F2349" s="66"/>
      <c r="G2349" s="63"/>
      <c r="H2349" s="67"/>
      <c r="I2349" s="68"/>
      <c r="J2349" s="68"/>
      <c r="K2349" s="34"/>
      <c r="L2349" s="75">
        <v>2349</v>
      </c>
      <c r="M23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49" s="70"/>
      <c r="O2349" s="77" t="s">
        <v>2367</v>
      </c>
      <c r="P2349" s="79">
        <v>44069.956701388888</v>
      </c>
      <c r="Q2349" s="77" t="s">
        <v>3247</v>
      </c>
      <c r="R2349" s="77"/>
      <c r="S2349" s="77"/>
      <c r="T2349" s="77"/>
      <c r="U2349" s="79">
        <v>44069.956701388888</v>
      </c>
      <c r="V2349" s="80" t="s">
        <v>5725</v>
      </c>
      <c r="W2349" s="77"/>
      <c r="X2349" s="77"/>
      <c r="Y2349" s="83" t="s">
        <v>7725</v>
      </c>
      <c r="Z2349" s="77"/>
    </row>
    <row r="2350" spans="1:26" x14ac:dyDescent="0.25">
      <c r="A2350" s="62" t="s">
        <v>1299</v>
      </c>
      <c r="B2350" s="62" t="s">
        <v>1833</v>
      </c>
      <c r="C2350" s="63"/>
      <c r="D2350" s="64"/>
      <c r="E2350" s="65"/>
      <c r="F2350" s="66"/>
      <c r="G2350" s="63"/>
      <c r="H2350" s="67"/>
      <c r="I2350" s="68"/>
      <c r="J2350" s="68"/>
      <c r="K2350" s="34"/>
      <c r="L2350" s="75">
        <v>2350</v>
      </c>
      <c r="M23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50" s="70"/>
      <c r="O2350" s="77" t="s">
        <v>2367</v>
      </c>
      <c r="P2350" s="79">
        <v>44069.956701388888</v>
      </c>
      <c r="Q2350" s="77" t="s">
        <v>3247</v>
      </c>
      <c r="R2350" s="77"/>
      <c r="S2350" s="77"/>
      <c r="T2350" s="77"/>
      <c r="U2350" s="79">
        <v>44069.956701388888</v>
      </c>
      <c r="V2350" s="80" t="s">
        <v>5726</v>
      </c>
      <c r="W2350" s="77"/>
      <c r="X2350" s="77"/>
      <c r="Y2350" s="83" t="s">
        <v>7726</v>
      </c>
      <c r="Z2350" s="77"/>
    </row>
    <row r="2351" spans="1:26" x14ac:dyDescent="0.25">
      <c r="A2351" s="62" t="s">
        <v>1300</v>
      </c>
      <c r="B2351" s="62" t="s">
        <v>1833</v>
      </c>
      <c r="C2351" s="63"/>
      <c r="D2351" s="64"/>
      <c r="E2351" s="65"/>
      <c r="F2351" s="66"/>
      <c r="G2351" s="63"/>
      <c r="H2351" s="67"/>
      <c r="I2351" s="68"/>
      <c r="J2351" s="68"/>
      <c r="K2351" s="34"/>
      <c r="L2351" s="75">
        <v>2351</v>
      </c>
      <c r="M23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51" s="70"/>
      <c r="O2351" s="77" t="s">
        <v>2367</v>
      </c>
      <c r="P2351" s="79">
        <v>44069.956724537034</v>
      </c>
      <c r="Q2351" s="77" t="s">
        <v>3247</v>
      </c>
      <c r="R2351" s="77"/>
      <c r="S2351" s="77"/>
      <c r="T2351" s="77"/>
      <c r="U2351" s="79">
        <v>44069.956724537034</v>
      </c>
      <c r="V2351" s="80" t="s">
        <v>5727</v>
      </c>
      <c r="W2351" s="77"/>
      <c r="X2351" s="77"/>
      <c r="Y2351" s="83" t="s">
        <v>7727</v>
      </c>
      <c r="Z2351" s="77"/>
    </row>
    <row r="2352" spans="1:26" x14ac:dyDescent="0.25">
      <c r="A2352" s="62" t="s">
        <v>1301</v>
      </c>
      <c r="B2352" s="62" t="s">
        <v>1833</v>
      </c>
      <c r="C2352" s="63"/>
      <c r="D2352" s="64"/>
      <c r="E2352" s="65"/>
      <c r="F2352" s="66"/>
      <c r="G2352" s="63"/>
      <c r="H2352" s="67"/>
      <c r="I2352" s="68"/>
      <c r="J2352" s="68"/>
      <c r="K2352" s="34"/>
      <c r="L2352" s="75">
        <v>2352</v>
      </c>
      <c r="M23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52" s="70"/>
      <c r="O2352" s="77" t="s">
        <v>2367</v>
      </c>
      <c r="P2352" s="79">
        <v>44069.956782407404</v>
      </c>
      <c r="Q2352" s="77" t="s">
        <v>3247</v>
      </c>
      <c r="R2352" s="77"/>
      <c r="S2352" s="77"/>
      <c r="T2352" s="77"/>
      <c r="U2352" s="79">
        <v>44069.956782407404</v>
      </c>
      <c r="V2352" s="80" t="s">
        <v>5728</v>
      </c>
      <c r="W2352" s="77"/>
      <c r="X2352" s="77"/>
      <c r="Y2352" s="83" t="s">
        <v>7728</v>
      </c>
      <c r="Z2352" s="77"/>
    </row>
    <row r="2353" spans="1:26" x14ac:dyDescent="0.25">
      <c r="A2353" s="62" t="s">
        <v>1302</v>
      </c>
      <c r="B2353" s="62" t="s">
        <v>1833</v>
      </c>
      <c r="C2353" s="63"/>
      <c r="D2353" s="64"/>
      <c r="E2353" s="65"/>
      <c r="F2353" s="66"/>
      <c r="G2353" s="63"/>
      <c r="H2353" s="67"/>
      <c r="I2353" s="68"/>
      <c r="J2353" s="68"/>
      <c r="K2353" s="34"/>
      <c r="L2353" s="75">
        <v>2353</v>
      </c>
      <c r="M23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53" s="70"/>
      <c r="O2353" s="77" t="s">
        <v>2367</v>
      </c>
      <c r="P2353" s="79">
        <v>44069.95684027778</v>
      </c>
      <c r="Q2353" s="77" t="s">
        <v>3247</v>
      </c>
      <c r="R2353" s="77"/>
      <c r="S2353" s="77"/>
      <c r="T2353" s="77"/>
      <c r="U2353" s="79">
        <v>44069.95684027778</v>
      </c>
      <c r="V2353" s="80" t="s">
        <v>5729</v>
      </c>
      <c r="W2353" s="77"/>
      <c r="X2353" s="77"/>
      <c r="Y2353" s="83" t="s">
        <v>7729</v>
      </c>
      <c r="Z2353" s="77"/>
    </row>
    <row r="2354" spans="1:26" x14ac:dyDescent="0.25">
      <c r="A2354" s="62" t="s">
        <v>1303</v>
      </c>
      <c r="B2354" s="62" t="s">
        <v>1833</v>
      </c>
      <c r="C2354" s="63"/>
      <c r="D2354" s="64"/>
      <c r="E2354" s="65"/>
      <c r="F2354" s="66"/>
      <c r="G2354" s="63"/>
      <c r="H2354" s="67"/>
      <c r="I2354" s="68"/>
      <c r="J2354" s="68"/>
      <c r="K2354" s="34"/>
      <c r="L2354" s="75">
        <v>2354</v>
      </c>
      <c r="M23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54" s="70"/>
      <c r="O2354" s="77" t="s">
        <v>2367</v>
      </c>
      <c r="P2354" s="79">
        <v>44069.95685185185</v>
      </c>
      <c r="Q2354" s="77" t="s">
        <v>3247</v>
      </c>
      <c r="R2354" s="77"/>
      <c r="S2354" s="77"/>
      <c r="T2354" s="77"/>
      <c r="U2354" s="79">
        <v>44069.95685185185</v>
      </c>
      <c r="V2354" s="80" t="s">
        <v>5730</v>
      </c>
      <c r="W2354" s="77"/>
      <c r="X2354" s="77"/>
      <c r="Y2354" s="83" t="s">
        <v>7730</v>
      </c>
      <c r="Z2354" s="77"/>
    </row>
    <row r="2355" spans="1:26" x14ac:dyDescent="0.25">
      <c r="A2355" s="62" t="s">
        <v>1304</v>
      </c>
      <c r="B2355" s="62" t="s">
        <v>1833</v>
      </c>
      <c r="C2355" s="63"/>
      <c r="D2355" s="64"/>
      <c r="E2355" s="65"/>
      <c r="F2355" s="66"/>
      <c r="G2355" s="63"/>
      <c r="H2355" s="67"/>
      <c r="I2355" s="68"/>
      <c r="J2355" s="68"/>
      <c r="K2355" s="34"/>
      <c r="L2355" s="75">
        <v>2355</v>
      </c>
      <c r="M23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55" s="70"/>
      <c r="O2355" s="77" t="s">
        <v>2367</v>
      </c>
      <c r="P2355" s="79">
        <v>44069.956875000003</v>
      </c>
      <c r="Q2355" s="77" t="s">
        <v>3247</v>
      </c>
      <c r="R2355" s="77"/>
      <c r="S2355" s="77"/>
      <c r="T2355" s="77"/>
      <c r="U2355" s="79">
        <v>44069.956875000003</v>
      </c>
      <c r="V2355" s="80" t="s">
        <v>5731</v>
      </c>
      <c r="W2355" s="77"/>
      <c r="X2355" s="77"/>
      <c r="Y2355" s="83" t="s">
        <v>7731</v>
      </c>
      <c r="Z2355" s="77"/>
    </row>
    <row r="2356" spans="1:26" x14ac:dyDescent="0.25">
      <c r="A2356" s="62" t="s">
        <v>1305</v>
      </c>
      <c r="B2356" s="62" t="s">
        <v>1833</v>
      </c>
      <c r="C2356" s="63"/>
      <c r="D2356" s="64"/>
      <c r="E2356" s="65"/>
      <c r="F2356" s="66"/>
      <c r="G2356" s="63"/>
      <c r="H2356" s="67"/>
      <c r="I2356" s="68"/>
      <c r="J2356" s="68"/>
      <c r="K2356" s="34"/>
      <c r="L2356" s="75">
        <v>2356</v>
      </c>
      <c r="M23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56" s="70"/>
      <c r="O2356" s="77" t="s">
        <v>2367</v>
      </c>
      <c r="P2356" s="79">
        <v>44069.956886574073</v>
      </c>
      <c r="Q2356" s="77" t="s">
        <v>3247</v>
      </c>
      <c r="R2356" s="77"/>
      <c r="S2356" s="77"/>
      <c r="T2356" s="77"/>
      <c r="U2356" s="79">
        <v>44069.956886574073</v>
      </c>
      <c r="V2356" s="80" t="s">
        <v>5732</v>
      </c>
      <c r="W2356" s="77"/>
      <c r="X2356" s="77"/>
      <c r="Y2356" s="83" t="s">
        <v>7732</v>
      </c>
      <c r="Z2356" s="77"/>
    </row>
    <row r="2357" spans="1:26" x14ac:dyDescent="0.25">
      <c r="A2357" s="62" t="s">
        <v>1306</v>
      </c>
      <c r="B2357" s="62" t="s">
        <v>1833</v>
      </c>
      <c r="C2357" s="63"/>
      <c r="D2357" s="64"/>
      <c r="E2357" s="65"/>
      <c r="F2357" s="66"/>
      <c r="G2357" s="63"/>
      <c r="H2357" s="67"/>
      <c r="I2357" s="68"/>
      <c r="J2357" s="68"/>
      <c r="K2357" s="34"/>
      <c r="L2357" s="75">
        <v>2357</v>
      </c>
      <c r="M23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57" s="70"/>
      <c r="O2357" s="77" t="s">
        <v>2367</v>
      </c>
      <c r="P2357" s="79">
        <v>44069.956886574073</v>
      </c>
      <c r="Q2357" s="77" t="s">
        <v>3247</v>
      </c>
      <c r="R2357" s="77"/>
      <c r="S2357" s="77"/>
      <c r="T2357" s="77"/>
      <c r="U2357" s="79">
        <v>44069.956886574073</v>
      </c>
      <c r="V2357" s="80" t="s">
        <v>5733</v>
      </c>
      <c r="W2357" s="77"/>
      <c r="X2357" s="77"/>
      <c r="Y2357" s="83" t="s">
        <v>7733</v>
      </c>
      <c r="Z2357" s="77"/>
    </row>
    <row r="2358" spans="1:26" x14ac:dyDescent="0.25">
      <c r="A2358" s="62" t="s">
        <v>1307</v>
      </c>
      <c r="B2358" s="62" t="s">
        <v>1833</v>
      </c>
      <c r="C2358" s="63"/>
      <c r="D2358" s="64"/>
      <c r="E2358" s="65"/>
      <c r="F2358" s="66"/>
      <c r="G2358" s="63"/>
      <c r="H2358" s="67"/>
      <c r="I2358" s="68"/>
      <c r="J2358" s="68"/>
      <c r="K2358" s="34"/>
      <c r="L2358" s="75">
        <v>2358</v>
      </c>
      <c r="M23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58" s="70"/>
      <c r="O2358" s="77" t="s">
        <v>2367</v>
      </c>
      <c r="P2358" s="79">
        <v>44069.956909722219</v>
      </c>
      <c r="Q2358" s="77" t="s">
        <v>3247</v>
      </c>
      <c r="R2358" s="77"/>
      <c r="S2358" s="77"/>
      <c r="T2358" s="77"/>
      <c r="U2358" s="79">
        <v>44069.956909722219</v>
      </c>
      <c r="V2358" s="80" t="s">
        <v>5734</v>
      </c>
      <c r="W2358" s="77"/>
      <c r="X2358" s="77"/>
      <c r="Y2358" s="83" t="s">
        <v>7734</v>
      </c>
      <c r="Z2358" s="77"/>
    </row>
    <row r="2359" spans="1:26" x14ac:dyDescent="0.25">
      <c r="A2359" s="62" t="s">
        <v>1308</v>
      </c>
      <c r="B2359" s="62" t="s">
        <v>1833</v>
      </c>
      <c r="C2359" s="63"/>
      <c r="D2359" s="64"/>
      <c r="E2359" s="65"/>
      <c r="F2359" s="66"/>
      <c r="G2359" s="63"/>
      <c r="H2359" s="67"/>
      <c r="I2359" s="68"/>
      <c r="J2359" s="68"/>
      <c r="K2359" s="34"/>
      <c r="L2359" s="75">
        <v>2359</v>
      </c>
      <c r="M23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59" s="70"/>
      <c r="O2359" s="77" t="s">
        <v>2367</v>
      </c>
      <c r="P2359" s="79">
        <v>44069.956921296296</v>
      </c>
      <c r="Q2359" s="77" t="s">
        <v>3247</v>
      </c>
      <c r="R2359" s="77"/>
      <c r="S2359" s="77"/>
      <c r="T2359" s="77"/>
      <c r="U2359" s="79">
        <v>44069.956921296296</v>
      </c>
      <c r="V2359" s="80" t="s">
        <v>5735</v>
      </c>
      <c r="W2359" s="77"/>
      <c r="X2359" s="77"/>
      <c r="Y2359" s="83" t="s">
        <v>7735</v>
      </c>
      <c r="Z2359" s="77"/>
    </row>
    <row r="2360" spans="1:26" x14ac:dyDescent="0.25">
      <c r="A2360" s="62" t="s">
        <v>1309</v>
      </c>
      <c r="B2360" s="62" t="s">
        <v>1833</v>
      </c>
      <c r="C2360" s="63"/>
      <c r="D2360" s="64"/>
      <c r="E2360" s="65"/>
      <c r="F2360" s="66"/>
      <c r="G2360" s="63"/>
      <c r="H2360" s="67"/>
      <c r="I2360" s="68"/>
      <c r="J2360" s="68"/>
      <c r="K2360" s="34"/>
      <c r="L2360" s="75">
        <v>2360</v>
      </c>
      <c r="M23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60" s="70"/>
      <c r="O2360" s="77" t="s">
        <v>2367</v>
      </c>
      <c r="P2360" s="79">
        <v>44069.956956018519</v>
      </c>
      <c r="Q2360" s="77" t="s">
        <v>3247</v>
      </c>
      <c r="R2360" s="77"/>
      <c r="S2360" s="77"/>
      <c r="T2360" s="77"/>
      <c r="U2360" s="79">
        <v>44069.956956018519</v>
      </c>
      <c r="V2360" s="80" t="s">
        <v>5736</v>
      </c>
      <c r="W2360" s="77"/>
      <c r="X2360" s="77"/>
      <c r="Y2360" s="83" t="s">
        <v>7736</v>
      </c>
      <c r="Z2360" s="77"/>
    </row>
    <row r="2361" spans="1:26" x14ac:dyDescent="0.25">
      <c r="A2361" s="62" t="s">
        <v>1310</v>
      </c>
      <c r="B2361" s="62" t="s">
        <v>1833</v>
      </c>
      <c r="C2361" s="63"/>
      <c r="D2361" s="64"/>
      <c r="E2361" s="65"/>
      <c r="F2361" s="66"/>
      <c r="G2361" s="63"/>
      <c r="H2361" s="67"/>
      <c r="I2361" s="68"/>
      <c r="J2361" s="68"/>
      <c r="K2361" s="34"/>
      <c r="L2361" s="75">
        <v>2361</v>
      </c>
      <c r="M23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61" s="70"/>
      <c r="O2361" s="77" t="s">
        <v>2367</v>
      </c>
      <c r="P2361" s="79">
        <v>44069.957002314812</v>
      </c>
      <c r="Q2361" s="77" t="s">
        <v>3247</v>
      </c>
      <c r="R2361" s="77"/>
      <c r="S2361" s="77"/>
      <c r="T2361" s="77"/>
      <c r="U2361" s="79">
        <v>44069.957002314812</v>
      </c>
      <c r="V2361" s="80" t="s">
        <v>5737</v>
      </c>
      <c r="W2361" s="77"/>
      <c r="X2361" s="77"/>
      <c r="Y2361" s="83" t="s">
        <v>7737</v>
      </c>
      <c r="Z2361" s="77"/>
    </row>
    <row r="2362" spans="1:26" x14ac:dyDescent="0.25">
      <c r="A2362" s="62" t="s">
        <v>1311</v>
      </c>
      <c r="B2362" s="62" t="s">
        <v>1833</v>
      </c>
      <c r="C2362" s="63"/>
      <c r="D2362" s="64"/>
      <c r="E2362" s="65"/>
      <c r="F2362" s="66"/>
      <c r="G2362" s="63"/>
      <c r="H2362" s="67"/>
      <c r="I2362" s="68"/>
      <c r="J2362" s="68"/>
      <c r="K2362" s="34"/>
      <c r="L2362" s="75">
        <v>2362</v>
      </c>
      <c r="M23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62" s="70"/>
      <c r="O2362" s="77" t="s">
        <v>2367</v>
      </c>
      <c r="P2362" s="79">
        <v>44069.957002314812</v>
      </c>
      <c r="Q2362" s="77" t="s">
        <v>3247</v>
      </c>
      <c r="R2362" s="77"/>
      <c r="S2362" s="77"/>
      <c r="T2362" s="77"/>
      <c r="U2362" s="79">
        <v>44069.957002314812</v>
      </c>
      <c r="V2362" s="80" t="s">
        <v>5738</v>
      </c>
      <c r="W2362" s="77"/>
      <c r="X2362" s="77"/>
      <c r="Y2362" s="83" t="s">
        <v>7738</v>
      </c>
      <c r="Z2362" s="77"/>
    </row>
    <row r="2363" spans="1:26" x14ac:dyDescent="0.25">
      <c r="A2363" s="62" t="s">
        <v>1312</v>
      </c>
      <c r="B2363" s="62" t="s">
        <v>1833</v>
      </c>
      <c r="C2363" s="63"/>
      <c r="D2363" s="64"/>
      <c r="E2363" s="65"/>
      <c r="F2363" s="66"/>
      <c r="G2363" s="63"/>
      <c r="H2363" s="67"/>
      <c r="I2363" s="68"/>
      <c r="J2363" s="68"/>
      <c r="K2363" s="34"/>
      <c r="L2363" s="75">
        <v>2363</v>
      </c>
      <c r="M23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63" s="70"/>
      <c r="O2363" s="77" t="s">
        <v>2367</v>
      </c>
      <c r="P2363" s="79">
        <v>44069.957013888888</v>
      </c>
      <c r="Q2363" s="77" t="s">
        <v>3247</v>
      </c>
      <c r="R2363" s="77"/>
      <c r="S2363" s="77"/>
      <c r="T2363" s="77"/>
      <c r="U2363" s="79">
        <v>44069.957013888888</v>
      </c>
      <c r="V2363" s="80" t="s">
        <v>5739</v>
      </c>
      <c r="W2363" s="77"/>
      <c r="X2363" s="77"/>
      <c r="Y2363" s="83" t="s">
        <v>7739</v>
      </c>
      <c r="Z2363" s="77"/>
    </row>
    <row r="2364" spans="1:26" x14ac:dyDescent="0.25">
      <c r="A2364" s="62" t="s">
        <v>1313</v>
      </c>
      <c r="B2364" s="62" t="s">
        <v>1833</v>
      </c>
      <c r="C2364" s="63"/>
      <c r="D2364" s="64"/>
      <c r="E2364" s="65"/>
      <c r="F2364" s="66"/>
      <c r="G2364" s="63"/>
      <c r="H2364" s="67"/>
      <c r="I2364" s="68"/>
      <c r="J2364" s="68"/>
      <c r="K2364" s="34"/>
      <c r="L2364" s="75">
        <v>2364</v>
      </c>
      <c r="M23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64" s="70"/>
      <c r="O2364" s="77" t="s">
        <v>2367</v>
      </c>
      <c r="P2364" s="79">
        <v>44069.957025462965</v>
      </c>
      <c r="Q2364" s="77" t="s">
        <v>3247</v>
      </c>
      <c r="R2364" s="77"/>
      <c r="S2364" s="77"/>
      <c r="T2364" s="77"/>
      <c r="U2364" s="79">
        <v>44069.957025462965</v>
      </c>
      <c r="V2364" s="80" t="s">
        <v>5740</v>
      </c>
      <c r="W2364" s="77"/>
      <c r="X2364" s="77"/>
      <c r="Y2364" s="83" t="s">
        <v>7740</v>
      </c>
      <c r="Z2364" s="77"/>
    </row>
    <row r="2365" spans="1:26" x14ac:dyDescent="0.25">
      <c r="A2365" s="62" t="s">
        <v>1314</v>
      </c>
      <c r="B2365" s="62" t="s">
        <v>1833</v>
      </c>
      <c r="C2365" s="63"/>
      <c r="D2365" s="64"/>
      <c r="E2365" s="65"/>
      <c r="F2365" s="66"/>
      <c r="G2365" s="63"/>
      <c r="H2365" s="67"/>
      <c r="I2365" s="68"/>
      <c r="J2365" s="68"/>
      <c r="K2365" s="34"/>
      <c r="L2365" s="75">
        <v>2365</v>
      </c>
      <c r="M23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65" s="70"/>
      <c r="O2365" s="77" t="s">
        <v>2367</v>
      </c>
      <c r="P2365" s="79">
        <v>44069.957025462965</v>
      </c>
      <c r="Q2365" s="77" t="s">
        <v>3247</v>
      </c>
      <c r="R2365" s="77"/>
      <c r="S2365" s="77"/>
      <c r="T2365" s="77"/>
      <c r="U2365" s="79">
        <v>44069.957025462965</v>
      </c>
      <c r="V2365" s="80" t="s">
        <v>5741</v>
      </c>
      <c r="W2365" s="77"/>
      <c r="X2365" s="77"/>
      <c r="Y2365" s="83" t="s">
        <v>7741</v>
      </c>
      <c r="Z2365" s="77"/>
    </row>
    <row r="2366" spans="1:26" x14ac:dyDescent="0.25">
      <c r="A2366" s="62" t="s">
        <v>1315</v>
      </c>
      <c r="B2366" s="62" t="s">
        <v>1833</v>
      </c>
      <c r="C2366" s="63"/>
      <c r="D2366" s="64"/>
      <c r="E2366" s="65"/>
      <c r="F2366" s="66"/>
      <c r="G2366" s="63"/>
      <c r="H2366" s="67"/>
      <c r="I2366" s="68"/>
      <c r="J2366" s="68"/>
      <c r="K2366" s="34"/>
      <c r="L2366" s="75">
        <v>2366</v>
      </c>
      <c r="M23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66" s="70"/>
      <c r="O2366" s="77" t="s">
        <v>2367</v>
      </c>
      <c r="P2366" s="79">
        <v>44069.957060185188</v>
      </c>
      <c r="Q2366" s="77" t="s">
        <v>3247</v>
      </c>
      <c r="R2366" s="77"/>
      <c r="S2366" s="77"/>
      <c r="T2366" s="77"/>
      <c r="U2366" s="79">
        <v>44069.957060185188</v>
      </c>
      <c r="V2366" s="80" t="s">
        <v>5742</v>
      </c>
      <c r="W2366" s="77"/>
      <c r="X2366" s="77"/>
      <c r="Y2366" s="83" t="s">
        <v>7742</v>
      </c>
      <c r="Z2366" s="77"/>
    </row>
    <row r="2367" spans="1:26" x14ac:dyDescent="0.25">
      <c r="A2367" s="62" t="s">
        <v>1316</v>
      </c>
      <c r="B2367" s="62" t="s">
        <v>1833</v>
      </c>
      <c r="C2367" s="63"/>
      <c r="D2367" s="64"/>
      <c r="E2367" s="65"/>
      <c r="F2367" s="66"/>
      <c r="G2367" s="63"/>
      <c r="H2367" s="67"/>
      <c r="I2367" s="68"/>
      <c r="J2367" s="68"/>
      <c r="K2367" s="34"/>
      <c r="L2367" s="75">
        <v>2367</v>
      </c>
      <c r="M23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67" s="70"/>
      <c r="O2367" s="77" t="s">
        <v>2367</v>
      </c>
      <c r="P2367" s="79">
        <v>44069.957083333335</v>
      </c>
      <c r="Q2367" s="77" t="s">
        <v>3247</v>
      </c>
      <c r="R2367" s="77"/>
      <c r="S2367" s="77"/>
      <c r="T2367" s="77"/>
      <c r="U2367" s="79">
        <v>44069.957083333335</v>
      </c>
      <c r="V2367" s="80" t="s">
        <v>5743</v>
      </c>
      <c r="W2367" s="77"/>
      <c r="X2367" s="77"/>
      <c r="Y2367" s="83" t="s">
        <v>7743</v>
      </c>
      <c r="Z2367" s="77"/>
    </row>
    <row r="2368" spans="1:26" x14ac:dyDescent="0.25">
      <c r="A2368" s="62" t="s">
        <v>1317</v>
      </c>
      <c r="B2368" s="62" t="s">
        <v>1833</v>
      </c>
      <c r="C2368" s="63"/>
      <c r="D2368" s="64"/>
      <c r="E2368" s="65"/>
      <c r="F2368" s="66"/>
      <c r="G2368" s="63"/>
      <c r="H2368" s="67"/>
      <c r="I2368" s="68"/>
      <c r="J2368" s="68"/>
      <c r="K2368" s="34"/>
      <c r="L2368" s="75">
        <v>2368</v>
      </c>
      <c r="M23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68" s="70"/>
      <c r="O2368" s="77" t="s">
        <v>2367</v>
      </c>
      <c r="P2368" s="79">
        <v>44069.957118055558</v>
      </c>
      <c r="Q2368" s="77" t="s">
        <v>3247</v>
      </c>
      <c r="R2368" s="77"/>
      <c r="S2368" s="77"/>
      <c r="T2368" s="77"/>
      <c r="U2368" s="79">
        <v>44069.957118055558</v>
      </c>
      <c r="V2368" s="80" t="s">
        <v>5744</v>
      </c>
      <c r="W2368" s="77"/>
      <c r="X2368" s="77"/>
      <c r="Y2368" s="83" t="s">
        <v>7744</v>
      </c>
      <c r="Z2368" s="77"/>
    </row>
    <row r="2369" spans="1:26" x14ac:dyDescent="0.25">
      <c r="A2369" s="62" t="s">
        <v>1318</v>
      </c>
      <c r="B2369" s="62" t="s">
        <v>1833</v>
      </c>
      <c r="C2369" s="63"/>
      <c r="D2369" s="64"/>
      <c r="E2369" s="65"/>
      <c r="F2369" s="66"/>
      <c r="G2369" s="63"/>
      <c r="H2369" s="67"/>
      <c r="I2369" s="68"/>
      <c r="J2369" s="68"/>
      <c r="K2369" s="34"/>
      <c r="L2369" s="75">
        <v>2369</v>
      </c>
      <c r="M23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69" s="70"/>
      <c r="O2369" s="77" t="s">
        <v>2367</v>
      </c>
      <c r="P2369" s="79">
        <v>44069.957129629627</v>
      </c>
      <c r="Q2369" s="77" t="s">
        <v>3247</v>
      </c>
      <c r="R2369" s="77"/>
      <c r="S2369" s="77"/>
      <c r="T2369" s="77"/>
      <c r="U2369" s="79">
        <v>44069.957129629627</v>
      </c>
      <c r="V2369" s="80" t="s">
        <v>5745</v>
      </c>
      <c r="W2369" s="77"/>
      <c r="X2369" s="77"/>
      <c r="Y2369" s="83" t="s">
        <v>7745</v>
      </c>
      <c r="Z2369" s="77"/>
    </row>
    <row r="2370" spans="1:26" x14ac:dyDescent="0.25">
      <c r="A2370" s="62" t="s">
        <v>1319</v>
      </c>
      <c r="B2370" s="62" t="s">
        <v>1833</v>
      </c>
      <c r="C2370" s="63"/>
      <c r="D2370" s="64"/>
      <c r="E2370" s="65"/>
      <c r="F2370" s="66"/>
      <c r="G2370" s="63"/>
      <c r="H2370" s="67"/>
      <c r="I2370" s="68"/>
      <c r="J2370" s="68"/>
      <c r="K2370" s="34"/>
      <c r="L2370" s="75">
        <v>2370</v>
      </c>
      <c r="M23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70" s="70"/>
      <c r="O2370" s="77" t="s">
        <v>2367</v>
      </c>
      <c r="P2370" s="79">
        <v>44069.957129629627</v>
      </c>
      <c r="Q2370" s="77" t="s">
        <v>3247</v>
      </c>
      <c r="R2370" s="77"/>
      <c r="S2370" s="77"/>
      <c r="T2370" s="77"/>
      <c r="U2370" s="79">
        <v>44069.957129629627</v>
      </c>
      <c r="V2370" s="80" t="s">
        <v>5746</v>
      </c>
      <c r="W2370" s="77"/>
      <c r="X2370" s="77"/>
      <c r="Y2370" s="83" t="s">
        <v>7746</v>
      </c>
      <c r="Z2370" s="77"/>
    </row>
    <row r="2371" spans="1:26" x14ac:dyDescent="0.25">
      <c r="A2371" s="62" t="s">
        <v>1320</v>
      </c>
      <c r="B2371" s="62" t="s">
        <v>1833</v>
      </c>
      <c r="C2371" s="63"/>
      <c r="D2371" s="64"/>
      <c r="E2371" s="65"/>
      <c r="F2371" s="66"/>
      <c r="G2371" s="63"/>
      <c r="H2371" s="67"/>
      <c r="I2371" s="68"/>
      <c r="J2371" s="68"/>
      <c r="K2371" s="34"/>
      <c r="L2371" s="75">
        <v>2371</v>
      </c>
      <c r="M23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71" s="70"/>
      <c r="O2371" s="77" t="s">
        <v>2367</v>
      </c>
      <c r="P2371" s="79">
        <v>44069.957141203704</v>
      </c>
      <c r="Q2371" s="77" t="s">
        <v>3247</v>
      </c>
      <c r="R2371" s="77"/>
      <c r="S2371" s="77"/>
      <c r="T2371" s="77"/>
      <c r="U2371" s="79">
        <v>44069.957141203704</v>
      </c>
      <c r="V2371" s="80" t="s">
        <v>5747</v>
      </c>
      <c r="W2371" s="77"/>
      <c r="X2371" s="77"/>
      <c r="Y2371" s="83" t="s">
        <v>7747</v>
      </c>
      <c r="Z2371" s="77"/>
    </row>
    <row r="2372" spans="1:26" x14ac:dyDescent="0.25">
      <c r="A2372" s="62" t="s">
        <v>1321</v>
      </c>
      <c r="B2372" s="62" t="s">
        <v>1833</v>
      </c>
      <c r="C2372" s="63"/>
      <c r="D2372" s="64"/>
      <c r="E2372" s="65"/>
      <c r="F2372" s="66"/>
      <c r="G2372" s="63"/>
      <c r="H2372" s="67"/>
      <c r="I2372" s="68"/>
      <c r="J2372" s="68"/>
      <c r="K2372" s="34"/>
      <c r="L2372" s="75">
        <v>2372</v>
      </c>
      <c r="M23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72" s="70"/>
      <c r="O2372" s="77" t="s">
        <v>2367</v>
      </c>
      <c r="P2372" s="79">
        <v>44069.957152777781</v>
      </c>
      <c r="Q2372" s="77" t="s">
        <v>3247</v>
      </c>
      <c r="R2372" s="77"/>
      <c r="S2372" s="77"/>
      <c r="T2372" s="77"/>
      <c r="U2372" s="79">
        <v>44069.957152777781</v>
      </c>
      <c r="V2372" s="80" t="s">
        <v>5748</v>
      </c>
      <c r="W2372" s="77"/>
      <c r="X2372" s="77"/>
      <c r="Y2372" s="83" t="s">
        <v>7748</v>
      </c>
      <c r="Z2372" s="77"/>
    </row>
    <row r="2373" spans="1:26" x14ac:dyDescent="0.25">
      <c r="A2373" s="62" t="s">
        <v>1322</v>
      </c>
      <c r="B2373" s="62" t="s">
        <v>1833</v>
      </c>
      <c r="C2373" s="63"/>
      <c r="D2373" s="64"/>
      <c r="E2373" s="65"/>
      <c r="F2373" s="66"/>
      <c r="G2373" s="63"/>
      <c r="H2373" s="67"/>
      <c r="I2373" s="68"/>
      <c r="J2373" s="68"/>
      <c r="K2373" s="34"/>
      <c r="L2373" s="75">
        <v>2373</v>
      </c>
      <c r="M23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73" s="70"/>
      <c r="O2373" s="77" t="s">
        <v>2367</v>
      </c>
      <c r="P2373" s="79">
        <v>44069.95716435185</v>
      </c>
      <c r="Q2373" s="77" t="s">
        <v>3247</v>
      </c>
      <c r="R2373" s="77"/>
      <c r="S2373" s="77"/>
      <c r="T2373" s="77"/>
      <c r="U2373" s="79">
        <v>44069.95716435185</v>
      </c>
      <c r="V2373" s="80" t="s">
        <v>5749</v>
      </c>
      <c r="W2373" s="77"/>
      <c r="X2373" s="77"/>
      <c r="Y2373" s="83" t="s">
        <v>7749</v>
      </c>
      <c r="Z2373" s="77"/>
    </row>
    <row r="2374" spans="1:26" x14ac:dyDescent="0.25">
      <c r="A2374" s="62" t="s">
        <v>1323</v>
      </c>
      <c r="B2374" s="62" t="s">
        <v>1833</v>
      </c>
      <c r="C2374" s="63"/>
      <c r="D2374" s="64"/>
      <c r="E2374" s="65"/>
      <c r="F2374" s="66"/>
      <c r="G2374" s="63"/>
      <c r="H2374" s="67"/>
      <c r="I2374" s="68"/>
      <c r="J2374" s="68"/>
      <c r="K2374" s="34"/>
      <c r="L2374" s="75">
        <v>2374</v>
      </c>
      <c r="M23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74" s="70"/>
      <c r="O2374" s="77" t="s">
        <v>2367</v>
      </c>
      <c r="P2374" s="79">
        <v>44069.957187499997</v>
      </c>
      <c r="Q2374" s="77" t="s">
        <v>3247</v>
      </c>
      <c r="R2374" s="77"/>
      <c r="S2374" s="77"/>
      <c r="T2374" s="77"/>
      <c r="U2374" s="79">
        <v>44069.957187499997</v>
      </c>
      <c r="V2374" s="80" t="s">
        <v>5750</v>
      </c>
      <c r="W2374" s="77"/>
      <c r="X2374" s="77"/>
      <c r="Y2374" s="83" t="s">
        <v>7750</v>
      </c>
      <c r="Z2374" s="77"/>
    </row>
    <row r="2375" spans="1:26" x14ac:dyDescent="0.25">
      <c r="A2375" s="62" t="s">
        <v>1324</v>
      </c>
      <c r="B2375" s="62" t="s">
        <v>1833</v>
      </c>
      <c r="C2375" s="63"/>
      <c r="D2375" s="64"/>
      <c r="E2375" s="65"/>
      <c r="F2375" s="66"/>
      <c r="G2375" s="63"/>
      <c r="H2375" s="67"/>
      <c r="I2375" s="68"/>
      <c r="J2375" s="68"/>
      <c r="K2375" s="34"/>
      <c r="L2375" s="75">
        <v>2375</v>
      </c>
      <c r="M23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75" s="70"/>
      <c r="O2375" s="77" t="s">
        <v>2367</v>
      </c>
      <c r="P2375" s="79">
        <v>44069.957199074073</v>
      </c>
      <c r="Q2375" s="77" t="s">
        <v>3247</v>
      </c>
      <c r="R2375" s="77"/>
      <c r="S2375" s="77"/>
      <c r="T2375" s="77"/>
      <c r="U2375" s="79">
        <v>44069.957199074073</v>
      </c>
      <c r="V2375" s="80" t="s">
        <v>5751</v>
      </c>
      <c r="W2375" s="77"/>
      <c r="X2375" s="77"/>
      <c r="Y2375" s="83" t="s">
        <v>7751</v>
      </c>
      <c r="Z2375" s="77"/>
    </row>
    <row r="2376" spans="1:26" x14ac:dyDescent="0.25">
      <c r="A2376" s="62" t="s">
        <v>1325</v>
      </c>
      <c r="B2376" s="62" t="s">
        <v>1833</v>
      </c>
      <c r="C2376" s="63"/>
      <c r="D2376" s="64"/>
      <c r="E2376" s="65"/>
      <c r="F2376" s="66"/>
      <c r="G2376" s="63"/>
      <c r="H2376" s="67"/>
      <c r="I2376" s="68"/>
      <c r="J2376" s="68"/>
      <c r="K2376" s="34"/>
      <c r="L2376" s="75">
        <v>2376</v>
      </c>
      <c r="M23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76" s="70"/>
      <c r="O2376" s="77" t="s">
        <v>2367</v>
      </c>
      <c r="P2376" s="79">
        <v>44069.957199074073</v>
      </c>
      <c r="Q2376" s="77" t="s">
        <v>3247</v>
      </c>
      <c r="R2376" s="77"/>
      <c r="S2376" s="77"/>
      <c r="T2376" s="77"/>
      <c r="U2376" s="79">
        <v>44069.957199074073</v>
      </c>
      <c r="V2376" s="80" t="s">
        <v>5752</v>
      </c>
      <c r="W2376" s="77"/>
      <c r="X2376" s="77"/>
      <c r="Y2376" s="83" t="s">
        <v>7752</v>
      </c>
      <c r="Z2376" s="77"/>
    </row>
    <row r="2377" spans="1:26" x14ac:dyDescent="0.25">
      <c r="A2377" s="62" t="s">
        <v>1326</v>
      </c>
      <c r="B2377" s="62" t="s">
        <v>1833</v>
      </c>
      <c r="C2377" s="63"/>
      <c r="D2377" s="64"/>
      <c r="E2377" s="65"/>
      <c r="F2377" s="66"/>
      <c r="G2377" s="63"/>
      <c r="H2377" s="67"/>
      <c r="I2377" s="68"/>
      <c r="J2377" s="68"/>
      <c r="K2377" s="34"/>
      <c r="L2377" s="75">
        <v>2377</v>
      </c>
      <c r="M23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77" s="70"/>
      <c r="O2377" s="77" t="s">
        <v>2367</v>
      </c>
      <c r="P2377" s="79">
        <v>44069.957233796296</v>
      </c>
      <c r="Q2377" s="77" t="s">
        <v>3247</v>
      </c>
      <c r="R2377" s="77"/>
      <c r="S2377" s="77"/>
      <c r="T2377" s="77"/>
      <c r="U2377" s="79">
        <v>44069.957233796296</v>
      </c>
      <c r="V2377" s="80" t="s">
        <v>5753</v>
      </c>
      <c r="W2377" s="77"/>
      <c r="X2377" s="77"/>
      <c r="Y2377" s="83" t="s">
        <v>7753</v>
      </c>
      <c r="Z2377" s="77"/>
    </row>
    <row r="2378" spans="1:26" x14ac:dyDescent="0.25">
      <c r="A2378" s="62" t="s">
        <v>1327</v>
      </c>
      <c r="B2378" s="62" t="s">
        <v>1833</v>
      </c>
      <c r="C2378" s="63"/>
      <c r="D2378" s="64"/>
      <c r="E2378" s="65"/>
      <c r="F2378" s="66"/>
      <c r="G2378" s="63"/>
      <c r="H2378" s="67"/>
      <c r="I2378" s="68"/>
      <c r="J2378" s="68"/>
      <c r="K2378" s="34"/>
      <c r="L2378" s="75">
        <v>2378</v>
      </c>
      <c r="M23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78" s="70"/>
      <c r="O2378" s="77" t="s">
        <v>2367</v>
      </c>
      <c r="P2378" s="79">
        <v>44069.957245370373</v>
      </c>
      <c r="Q2378" s="77" t="s">
        <v>3247</v>
      </c>
      <c r="R2378" s="77"/>
      <c r="S2378" s="77"/>
      <c r="T2378" s="77"/>
      <c r="U2378" s="79">
        <v>44069.957245370373</v>
      </c>
      <c r="V2378" s="80" t="s">
        <v>5754</v>
      </c>
      <c r="W2378" s="77"/>
      <c r="X2378" s="77"/>
      <c r="Y2378" s="83" t="s">
        <v>7754</v>
      </c>
      <c r="Z2378" s="77"/>
    </row>
    <row r="2379" spans="1:26" x14ac:dyDescent="0.25">
      <c r="A2379" s="62" t="s">
        <v>1328</v>
      </c>
      <c r="B2379" s="62" t="s">
        <v>1833</v>
      </c>
      <c r="C2379" s="63"/>
      <c r="D2379" s="64"/>
      <c r="E2379" s="65"/>
      <c r="F2379" s="66"/>
      <c r="G2379" s="63"/>
      <c r="H2379" s="67"/>
      <c r="I2379" s="68"/>
      <c r="J2379" s="68"/>
      <c r="K2379" s="34"/>
      <c r="L2379" s="75">
        <v>2379</v>
      </c>
      <c r="M23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79" s="70"/>
      <c r="O2379" s="77" t="s">
        <v>2367</v>
      </c>
      <c r="P2379" s="79">
        <v>44069.957245370373</v>
      </c>
      <c r="Q2379" s="77" t="s">
        <v>3247</v>
      </c>
      <c r="R2379" s="77"/>
      <c r="S2379" s="77"/>
      <c r="T2379" s="77"/>
      <c r="U2379" s="79">
        <v>44069.957245370373</v>
      </c>
      <c r="V2379" s="80" t="s">
        <v>5755</v>
      </c>
      <c r="W2379" s="77"/>
      <c r="X2379" s="77"/>
      <c r="Y2379" s="83" t="s">
        <v>7755</v>
      </c>
      <c r="Z2379" s="77"/>
    </row>
    <row r="2380" spans="1:26" x14ac:dyDescent="0.25">
      <c r="A2380" s="62" t="s">
        <v>1329</v>
      </c>
      <c r="B2380" s="62" t="s">
        <v>1833</v>
      </c>
      <c r="C2380" s="63"/>
      <c r="D2380" s="64"/>
      <c r="E2380" s="65"/>
      <c r="F2380" s="66"/>
      <c r="G2380" s="63"/>
      <c r="H2380" s="67"/>
      <c r="I2380" s="68"/>
      <c r="J2380" s="68"/>
      <c r="K2380" s="34"/>
      <c r="L2380" s="75">
        <v>2380</v>
      </c>
      <c r="M23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80" s="70"/>
      <c r="O2380" s="77" t="s">
        <v>2367</v>
      </c>
      <c r="P2380" s="79">
        <v>44069.957256944443</v>
      </c>
      <c r="Q2380" s="77" t="s">
        <v>3247</v>
      </c>
      <c r="R2380" s="77"/>
      <c r="S2380" s="77"/>
      <c r="T2380" s="77"/>
      <c r="U2380" s="79">
        <v>44069.957256944443</v>
      </c>
      <c r="V2380" s="80" t="s">
        <v>5756</v>
      </c>
      <c r="W2380" s="77"/>
      <c r="X2380" s="77"/>
      <c r="Y2380" s="83" t="s">
        <v>7756</v>
      </c>
      <c r="Z2380" s="77"/>
    </row>
    <row r="2381" spans="1:26" x14ac:dyDescent="0.25">
      <c r="A2381" s="62" t="s">
        <v>1330</v>
      </c>
      <c r="B2381" s="62" t="s">
        <v>1833</v>
      </c>
      <c r="C2381" s="63"/>
      <c r="D2381" s="64"/>
      <c r="E2381" s="65"/>
      <c r="F2381" s="66"/>
      <c r="G2381" s="63"/>
      <c r="H2381" s="67"/>
      <c r="I2381" s="68"/>
      <c r="J2381" s="68"/>
      <c r="K2381" s="34"/>
      <c r="L2381" s="75">
        <v>2381</v>
      </c>
      <c r="M23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81" s="70"/>
      <c r="O2381" s="77" t="s">
        <v>2367</v>
      </c>
      <c r="P2381" s="79">
        <v>44069.957280092596</v>
      </c>
      <c r="Q2381" s="77" t="s">
        <v>3247</v>
      </c>
      <c r="R2381" s="77"/>
      <c r="S2381" s="77"/>
      <c r="T2381" s="77"/>
      <c r="U2381" s="79">
        <v>44069.957280092596</v>
      </c>
      <c r="V2381" s="80" t="s">
        <v>5757</v>
      </c>
      <c r="W2381" s="77"/>
      <c r="X2381" s="77"/>
      <c r="Y2381" s="83" t="s">
        <v>7757</v>
      </c>
      <c r="Z2381" s="77"/>
    </row>
    <row r="2382" spans="1:26" x14ac:dyDescent="0.25">
      <c r="A2382" s="62" t="s">
        <v>1331</v>
      </c>
      <c r="B2382" s="62" t="s">
        <v>1833</v>
      </c>
      <c r="C2382" s="63"/>
      <c r="D2382" s="64"/>
      <c r="E2382" s="65"/>
      <c r="F2382" s="66"/>
      <c r="G2382" s="63"/>
      <c r="H2382" s="67"/>
      <c r="I2382" s="68"/>
      <c r="J2382" s="68"/>
      <c r="K2382" s="34"/>
      <c r="L2382" s="75">
        <v>2382</v>
      </c>
      <c r="M23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82" s="70"/>
      <c r="O2382" s="77" t="s">
        <v>2367</v>
      </c>
      <c r="P2382" s="79">
        <v>44069.957349537035</v>
      </c>
      <c r="Q2382" s="77" t="s">
        <v>3247</v>
      </c>
      <c r="R2382" s="77"/>
      <c r="S2382" s="77"/>
      <c r="T2382" s="77"/>
      <c r="U2382" s="79">
        <v>44069.957349537035</v>
      </c>
      <c r="V2382" s="80" t="s">
        <v>5758</v>
      </c>
      <c r="W2382" s="77"/>
      <c r="X2382" s="77"/>
      <c r="Y2382" s="83" t="s">
        <v>7758</v>
      </c>
      <c r="Z2382" s="77"/>
    </row>
    <row r="2383" spans="1:26" x14ac:dyDescent="0.25">
      <c r="A2383" s="62" t="s">
        <v>1332</v>
      </c>
      <c r="B2383" s="62" t="s">
        <v>1833</v>
      </c>
      <c r="C2383" s="63"/>
      <c r="D2383" s="64"/>
      <c r="E2383" s="65"/>
      <c r="F2383" s="66"/>
      <c r="G2383" s="63"/>
      <c r="H2383" s="67"/>
      <c r="I2383" s="68"/>
      <c r="J2383" s="68"/>
      <c r="K2383" s="34"/>
      <c r="L2383" s="75">
        <v>2383</v>
      </c>
      <c r="M23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83" s="70"/>
      <c r="O2383" s="77" t="s">
        <v>2367</v>
      </c>
      <c r="P2383" s="79">
        <v>44069.957361111112</v>
      </c>
      <c r="Q2383" s="77" t="s">
        <v>3247</v>
      </c>
      <c r="R2383" s="77"/>
      <c r="S2383" s="77"/>
      <c r="T2383" s="77"/>
      <c r="U2383" s="79">
        <v>44069.957361111112</v>
      </c>
      <c r="V2383" s="80" t="s">
        <v>5759</v>
      </c>
      <c r="W2383" s="77"/>
      <c r="X2383" s="77"/>
      <c r="Y2383" s="83" t="s">
        <v>7759</v>
      </c>
      <c r="Z2383" s="77"/>
    </row>
    <row r="2384" spans="1:26" x14ac:dyDescent="0.25">
      <c r="A2384" s="62" t="s">
        <v>1333</v>
      </c>
      <c r="B2384" s="62" t="s">
        <v>1833</v>
      </c>
      <c r="C2384" s="63"/>
      <c r="D2384" s="64"/>
      <c r="E2384" s="65"/>
      <c r="F2384" s="66"/>
      <c r="G2384" s="63"/>
      <c r="H2384" s="67"/>
      <c r="I2384" s="68"/>
      <c r="J2384" s="68"/>
      <c r="K2384" s="34"/>
      <c r="L2384" s="75">
        <v>2384</v>
      </c>
      <c r="M23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84" s="70"/>
      <c r="O2384" s="77" t="s">
        <v>2367</v>
      </c>
      <c r="P2384" s="79">
        <v>44069.957361111112</v>
      </c>
      <c r="Q2384" s="77" t="s">
        <v>3247</v>
      </c>
      <c r="R2384" s="77"/>
      <c r="S2384" s="77"/>
      <c r="T2384" s="77"/>
      <c r="U2384" s="79">
        <v>44069.957361111112</v>
      </c>
      <c r="V2384" s="80" t="s">
        <v>5760</v>
      </c>
      <c r="W2384" s="77"/>
      <c r="X2384" s="77"/>
      <c r="Y2384" s="83" t="s">
        <v>7760</v>
      </c>
      <c r="Z2384" s="77"/>
    </row>
    <row r="2385" spans="1:26" x14ac:dyDescent="0.25">
      <c r="A2385" s="62" t="s">
        <v>1334</v>
      </c>
      <c r="B2385" s="62" t="s">
        <v>1833</v>
      </c>
      <c r="C2385" s="63"/>
      <c r="D2385" s="64"/>
      <c r="E2385" s="65"/>
      <c r="F2385" s="66"/>
      <c r="G2385" s="63"/>
      <c r="H2385" s="67"/>
      <c r="I2385" s="68"/>
      <c r="J2385" s="68"/>
      <c r="K2385" s="34"/>
      <c r="L2385" s="75">
        <v>2385</v>
      </c>
      <c r="M23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85" s="70"/>
      <c r="O2385" s="77" t="s">
        <v>2367</v>
      </c>
      <c r="P2385" s="79">
        <v>44069.957372685189</v>
      </c>
      <c r="Q2385" s="77" t="s">
        <v>3247</v>
      </c>
      <c r="R2385" s="77"/>
      <c r="S2385" s="77"/>
      <c r="T2385" s="77"/>
      <c r="U2385" s="79">
        <v>44069.957372685189</v>
      </c>
      <c r="V2385" s="80" t="s">
        <v>5761</v>
      </c>
      <c r="W2385" s="77"/>
      <c r="X2385" s="77"/>
      <c r="Y2385" s="83" t="s">
        <v>7761</v>
      </c>
      <c r="Z2385" s="77"/>
    </row>
    <row r="2386" spans="1:26" x14ac:dyDescent="0.25">
      <c r="A2386" s="62" t="s">
        <v>1335</v>
      </c>
      <c r="B2386" s="62" t="s">
        <v>1833</v>
      </c>
      <c r="C2386" s="63"/>
      <c r="D2386" s="64"/>
      <c r="E2386" s="65"/>
      <c r="F2386" s="66"/>
      <c r="G2386" s="63"/>
      <c r="H2386" s="67"/>
      <c r="I2386" s="68"/>
      <c r="J2386" s="68"/>
      <c r="K2386" s="34"/>
      <c r="L2386" s="75">
        <v>2386</v>
      </c>
      <c r="M23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86" s="70"/>
      <c r="O2386" s="77" t="s">
        <v>2367</v>
      </c>
      <c r="P2386" s="79">
        <v>44069.957407407404</v>
      </c>
      <c r="Q2386" s="77" t="s">
        <v>3247</v>
      </c>
      <c r="R2386" s="77"/>
      <c r="S2386" s="77"/>
      <c r="T2386" s="77"/>
      <c r="U2386" s="79">
        <v>44069.957407407404</v>
      </c>
      <c r="V2386" s="80" t="s">
        <v>5762</v>
      </c>
      <c r="W2386" s="77"/>
      <c r="X2386" s="77"/>
      <c r="Y2386" s="83" t="s">
        <v>7762</v>
      </c>
      <c r="Z2386" s="77"/>
    </row>
    <row r="2387" spans="1:26" x14ac:dyDescent="0.25">
      <c r="A2387" s="62" t="s">
        <v>1336</v>
      </c>
      <c r="B2387" s="62" t="s">
        <v>1833</v>
      </c>
      <c r="C2387" s="63"/>
      <c r="D2387" s="64"/>
      <c r="E2387" s="65"/>
      <c r="F2387" s="66"/>
      <c r="G2387" s="63"/>
      <c r="H2387" s="67"/>
      <c r="I2387" s="68"/>
      <c r="J2387" s="68"/>
      <c r="K2387" s="34"/>
      <c r="L2387" s="75">
        <v>2387</v>
      </c>
      <c r="M23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87" s="70"/>
      <c r="O2387" s="77" t="s">
        <v>2367</v>
      </c>
      <c r="P2387" s="79">
        <v>44069.957430555558</v>
      </c>
      <c r="Q2387" s="77" t="s">
        <v>3247</v>
      </c>
      <c r="R2387" s="77"/>
      <c r="S2387" s="77"/>
      <c r="T2387" s="77"/>
      <c r="U2387" s="79">
        <v>44069.957430555558</v>
      </c>
      <c r="V2387" s="80" t="s">
        <v>5763</v>
      </c>
      <c r="W2387" s="77"/>
      <c r="X2387" s="77"/>
      <c r="Y2387" s="83" t="s">
        <v>7763</v>
      </c>
      <c r="Z2387" s="77"/>
    </row>
    <row r="2388" spans="1:26" x14ac:dyDescent="0.25">
      <c r="A2388" s="62" t="s">
        <v>1337</v>
      </c>
      <c r="B2388" s="62" t="s">
        <v>1833</v>
      </c>
      <c r="C2388" s="63"/>
      <c r="D2388" s="64"/>
      <c r="E2388" s="65"/>
      <c r="F2388" s="66"/>
      <c r="G2388" s="63"/>
      <c r="H2388" s="67"/>
      <c r="I2388" s="68"/>
      <c r="J2388" s="68"/>
      <c r="K2388" s="34"/>
      <c r="L2388" s="75">
        <v>2388</v>
      </c>
      <c r="M23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88" s="70"/>
      <c r="O2388" s="77" t="s">
        <v>2367</v>
      </c>
      <c r="P2388" s="79">
        <v>44069.957488425927</v>
      </c>
      <c r="Q2388" s="77" t="s">
        <v>3247</v>
      </c>
      <c r="R2388" s="77"/>
      <c r="S2388" s="77"/>
      <c r="T2388" s="77"/>
      <c r="U2388" s="79">
        <v>44069.957488425927</v>
      </c>
      <c r="V2388" s="80" t="s">
        <v>5764</v>
      </c>
      <c r="W2388" s="77"/>
      <c r="X2388" s="77"/>
      <c r="Y2388" s="83" t="s">
        <v>7764</v>
      </c>
      <c r="Z2388" s="77"/>
    </row>
    <row r="2389" spans="1:26" x14ac:dyDescent="0.25">
      <c r="A2389" s="62" t="s">
        <v>1338</v>
      </c>
      <c r="B2389" s="62" t="s">
        <v>1833</v>
      </c>
      <c r="C2389" s="63"/>
      <c r="D2389" s="64"/>
      <c r="E2389" s="65"/>
      <c r="F2389" s="66"/>
      <c r="G2389" s="63"/>
      <c r="H2389" s="67"/>
      <c r="I2389" s="68"/>
      <c r="J2389" s="68"/>
      <c r="K2389" s="34"/>
      <c r="L2389" s="75">
        <v>2389</v>
      </c>
      <c r="M23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89" s="70"/>
      <c r="O2389" s="77" t="s">
        <v>2367</v>
      </c>
      <c r="P2389" s="79">
        <v>44069.957546296297</v>
      </c>
      <c r="Q2389" s="77" t="s">
        <v>3247</v>
      </c>
      <c r="R2389" s="77"/>
      <c r="S2389" s="77"/>
      <c r="T2389" s="77"/>
      <c r="U2389" s="79">
        <v>44069.957546296297</v>
      </c>
      <c r="V2389" s="80" t="s">
        <v>5765</v>
      </c>
      <c r="W2389" s="77"/>
      <c r="X2389" s="77"/>
      <c r="Y2389" s="83" t="s">
        <v>7765</v>
      </c>
      <c r="Z2389" s="77"/>
    </row>
    <row r="2390" spans="1:26" x14ac:dyDescent="0.25">
      <c r="A2390" s="62" t="s">
        <v>1339</v>
      </c>
      <c r="B2390" s="62" t="s">
        <v>1833</v>
      </c>
      <c r="C2390" s="63"/>
      <c r="D2390" s="64"/>
      <c r="E2390" s="65"/>
      <c r="F2390" s="66"/>
      <c r="G2390" s="63"/>
      <c r="H2390" s="67"/>
      <c r="I2390" s="68"/>
      <c r="J2390" s="68"/>
      <c r="K2390" s="34"/>
      <c r="L2390" s="75">
        <v>2390</v>
      </c>
      <c r="M23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90" s="70"/>
      <c r="O2390" s="77" t="s">
        <v>2367</v>
      </c>
      <c r="P2390" s="79">
        <v>44069.957615740743</v>
      </c>
      <c r="Q2390" s="77" t="s">
        <v>3247</v>
      </c>
      <c r="R2390" s="77"/>
      <c r="S2390" s="77"/>
      <c r="T2390" s="77"/>
      <c r="U2390" s="79">
        <v>44069.957615740743</v>
      </c>
      <c r="V2390" s="80" t="s">
        <v>5766</v>
      </c>
      <c r="W2390" s="77"/>
      <c r="X2390" s="77"/>
      <c r="Y2390" s="83" t="s">
        <v>7766</v>
      </c>
      <c r="Z2390" s="77"/>
    </row>
    <row r="2391" spans="1:26" x14ac:dyDescent="0.25">
      <c r="A2391" s="62" t="s">
        <v>1340</v>
      </c>
      <c r="B2391" s="62" t="s">
        <v>1833</v>
      </c>
      <c r="C2391" s="63"/>
      <c r="D2391" s="64"/>
      <c r="E2391" s="65"/>
      <c r="F2391" s="66"/>
      <c r="G2391" s="63"/>
      <c r="H2391" s="67"/>
      <c r="I2391" s="68"/>
      <c r="J2391" s="68"/>
      <c r="K2391" s="34"/>
      <c r="L2391" s="75">
        <v>2391</v>
      </c>
      <c r="M23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91" s="70"/>
      <c r="O2391" s="77" t="s">
        <v>2367</v>
      </c>
      <c r="P2391" s="79">
        <v>44069.957638888889</v>
      </c>
      <c r="Q2391" s="77" t="s">
        <v>3247</v>
      </c>
      <c r="R2391" s="77"/>
      <c r="S2391" s="77"/>
      <c r="T2391" s="77"/>
      <c r="U2391" s="79">
        <v>44069.957638888889</v>
      </c>
      <c r="V2391" s="80" t="s">
        <v>5767</v>
      </c>
      <c r="W2391" s="77"/>
      <c r="X2391" s="77"/>
      <c r="Y2391" s="83" t="s">
        <v>7767</v>
      </c>
      <c r="Z2391" s="77"/>
    </row>
    <row r="2392" spans="1:26" x14ac:dyDescent="0.25">
      <c r="A2392" s="62" t="s">
        <v>1341</v>
      </c>
      <c r="B2392" s="62" t="s">
        <v>1833</v>
      </c>
      <c r="C2392" s="63"/>
      <c r="D2392" s="64"/>
      <c r="E2392" s="65"/>
      <c r="F2392" s="66"/>
      <c r="G2392" s="63"/>
      <c r="H2392" s="67"/>
      <c r="I2392" s="68"/>
      <c r="J2392" s="68"/>
      <c r="K2392" s="34"/>
      <c r="L2392" s="75">
        <v>2392</v>
      </c>
      <c r="M23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92" s="70"/>
      <c r="O2392" s="77" t="s">
        <v>2367</v>
      </c>
      <c r="P2392" s="79">
        <v>44069.957638888889</v>
      </c>
      <c r="Q2392" s="77" t="s">
        <v>3247</v>
      </c>
      <c r="R2392" s="77"/>
      <c r="S2392" s="77"/>
      <c r="T2392" s="77"/>
      <c r="U2392" s="79">
        <v>44069.957638888889</v>
      </c>
      <c r="V2392" s="80" t="s">
        <v>5768</v>
      </c>
      <c r="W2392" s="77"/>
      <c r="X2392" s="77"/>
      <c r="Y2392" s="83" t="s">
        <v>7768</v>
      </c>
      <c r="Z2392" s="77"/>
    </row>
    <row r="2393" spans="1:26" x14ac:dyDescent="0.25">
      <c r="A2393" s="62" t="s">
        <v>1342</v>
      </c>
      <c r="B2393" s="62" t="s">
        <v>1833</v>
      </c>
      <c r="C2393" s="63"/>
      <c r="D2393" s="64"/>
      <c r="E2393" s="65"/>
      <c r="F2393" s="66"/>
      <c r="G2393" s="63"/>
      <c r="H2393" s="67"/>
      <c r="I2393" s="68"/>
      <c r="J2393" s="68"/>
      <c r="K2393" s="34"/>
      <c r="L2393" s="75">
        <v>2393</v>
      </c>
      <c r="M23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93" s="70"/>
      <c r="O2393" s="77" t="s">
        <v>2367</v>
      </c>
      <c r="P2393" s="79">
        <v>44069.957743055558</v>
      </c>
      <c r="Q2393" s="77" t="s">
        <v>3247</v>
      </c>
      <c r="R2393" s="77"/>
      <c r="S2393" s="77"/>
      <c r="T2393" s="77"/>
      <c r="U2393" s="79">
        <v>44069.957743055558</v>
      </c>
      <c r="V2393" s="80" t="s">
        <v>5769</v>
      </c>
      <c r="W2393" s="77"/>
      <c r="X2393" s="77"/>
      <c r="Y2393" s="83" t="s">
        <v>7769</v>
      </c>
      <c r="Z2393" s="77"/>
    </row>
    <row r="2394" spans="1:26" x14ac:dyDescent="0.25">
      <c r="A2394" s="62" t="s">
        <v>1343</v>
      </c>
      <c r="B2394" s="62" t="s">
        <v>1833</v>
      </c>
      <c r="C2394" s="63"/>
      <c r="D2394" s="64"/>
      <c r="E2394" s="65"/>
      <c r="F2394" s="66"/>
      <c r="G2394" s="63"/>
      <c r="H2394" s="67"/>
      <c r="I2394" s="68"/>
      <c r="J2394" s="68"/>
      <c r="K2394" s="34"/>
      <c r="L2394" s="75">
        <v>2394</v>
      </c>
      <c r="M23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94" s="70"/>
      <c r="O2394" s="77" t="s">
        <v>2367</v>
      </c>
      <c r="P2394" s="79">
        <v>44069.957754629628</v>
      </c>
      <c r="Q2394" s="77" t="s">
        <v>3247</v>
      </c>
      <c r="R2394" s="77"/>
      <c r="S2394" s="77"/>
      <c r="T2394" s="77"/>
      <c r="U2394" s="79">
        <v>44069.957754629628</v>
      </c>
      <c r="V2394" s="80" t="s">
        <v>5770</v>
      </c>
      <c r="W2394" s="77"/>
      <c r="X2394" s="77"/>
      <c r="Y2394" s="83" t="s">
        <v>7770</v>
      </c>
      <c r="Z2394" s="77"/>
    </row>
    <row r="2395" spans="1:26" x14ac:dyDescent="0.25">
      <c r="A2395" s="62" t="s">
        <v>1344</v>
      </c>
      <c r="B2395" s="62" t="s">
        <v>1833</v>
      </c>
      <c r="C2395" s="63"/>
      <c r="D2395" s="64"/>
      <c r="E2395" s="65"/>
      <c r="F2395" s="66"/>
      <c r="G2395" s="63"/>
      <c r="H2395" s="67"/>
      <c r="I2395" s="68"/>
      <c r="J2395" s="68"/>
      <c r="K2395" s="34"/>
      <c r="L2395" s="75">
        <v>2395</v>
      </c>
      <c r="M23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95" s="70"/>
      <c r="O2395" s="77" t="s">
        <v>2367</v>
      </c>
      <c r="P2395" s="79">
        <v>44069.957777777781</v>
      </c>
      <c r="Q2395" s="77" t="s">
        <v>3247</v>
      </c>
      <c r="R2395" s="77"/>
      <c r="S2395" s="77"/>
      <c r="T2395" s="77"/>
      <c r="U2395" s="79">
        <v>44069.957777777781</v>
      </c>
      <c r="V2395" s="80" t="s">
        <v>5771</v>
      </c>
      <c r="W2395" s="77"/>
      <c r="X2395" s="77"/>
      <c r="Y2395" s="83" t="s">
        <v>7771</v>
      </c>
      <c r="Z2395" s="77"/>
    </row>
    <row r="2396" spans="1:26" x14ac:dyDescent="0.25">
      <c r="A2396" s="62" t="s">
        <v>1345</v>
      </c>
      <c r="B2396" s="62" t="s">
        <v>1833</v>
      </c>
      <c r="C2396" s="63"/>
      <c r="D2396" s="64"/>
      <c r="E2396" s="65"/>
      <c r="F2396" s="66"/>
      <c r="G2396" s="63"/>
      <c r="H2396" s="67"/>
      <c r="I2396" s="68"/>
      <c r="J2396" s="68"/>
      <c r="K2396" s="34"/>
      <c r="L2396" s="75">
        <v>2396</v>
      </c>
      <c r="M23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96" s="70"/>
      <c r="O2396" s="77" t="s">
        <v>2367</v>
      </c>
      <c r="P2396" s="79">
        <v>44069.957789351851</v>
      </c>
      <c r="Q2396" s="77" t="s">
        <v>3247</v>
      </c>
      <c r="R2396" s="77"/>
      <c r="S2396" s="77"/>
      <c r="T2396" s="77"/>
      <c r="U2396" s="79">
        <v>44069.957789351851</v>
      </c>
      <c r="V2396" s="80" t="s">
        <v>5772</v>
      </c>
      <c r="W2396" s="77"/>
      <c r="X2396" s="77"/>
      <c r="Y2396" s="83" t="s">
        <v>7772</v>
      </c>
      <c r="Z2396" s="77"/>
    </row>
    <row r="2397" spans="1:26" x14ac:dyDescent="0.25">
      <c r="A2397" s="62" t="s">
        <v>1346</v>
      </c>
      <c r="B2397" s="62" t="s">
        <v>1833</v>
      </c>
      <c r="C2397" s="63"/>
      <c r="D2397" s="64"/>
      <c r="E2397" s="65"/>
      <c r="F2397" s="66"/>
      <c r="G2397" s="63"/>
      <c r="H2397" s="67"/>
      <c r="I2397" s="68"/>
      <c r="J2397" s="68"/>
      <c r="K2397" s="34"/>
      <c r="L2397" s="75">
        <v>2397</v>
      </c>
      <c r="M23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97" s="70"/>
      <c r="O2397" s="77" t="s">
        <v>2367</v>
      </c>
      <c r="P2397" s="79">
        <v>44069.957789351851</v>
      </c>
      <c r="Q2397" s="77" t="s">
        <v>3247</v>
      </c>
      <c r="R2397" s="77"/>
      <c r="S2397" s="77"/>
      <c r="T2397" s="77"/>
      <c r="U2397" s="79">
        <v>44069.957789351851</v>
      </c>
      <c r="V2397" s="80" t="s">
        <v>5773</v>
      </c>
      <c r="W2397" s="77"/>
      <c r="X2397" s="77"/>
      <c r="Y2397" s="83" t="s">
        <v>7773</v>
      </c>
      <c r="Z2397" s="77"/>
    </row>
    <row r="2398" spans="1:26" x14ac:dyDescent="0.25">
      <c r="A2398" s="62" t="s">
        <v>1347</v>
      </c>
      <c r="B2398" s="62" t="s">
        <v>1833</v>
      </c>
      <c r="C2398" s="63"/>
      <c r="D2398" s="64"/>
      <c r="E2398" s="65"/>
      <c r="F2398" s="66"/>
      <c r="G2398" s="63"/>
      <c r="H2398" s="67"/>
      <c r="I2398" s="68"/>
      <c r="J2398" s="68"/>
      <c r="K2398" s="34"/>
      <c r="L2398" s="75">
        <v>2398</v>
      </c>
      <c r="M23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98" s="70"/>
      <c r="O2398" s="77" t="s">
        <v>2367</v>
      </c>
      <c r="P2398" s="79">
        <v>44069.957800925928</v>
      </c>
      <c r="Q2398" s="77" t="s">
        <v>3247</v>
      </c>
      <c r="R2398" s="77"/>
      <c r="S2398" s="77"/>
      <c r="T2398" s="77"/>
      <c r="U2398" s="79">
        <v>44069.957800925928</v>
      </c>
      <c r="V2398" s="80" t="s">
        <v>5774</v>
      </c>
      <c r="W2398" s="77"/>
      <c r="X2398" s="77"/>
      <c r="Y2398" s="83" t="s">
        <v>7774</v>
      </c>
      <c r="Z2398" s="77"/>
    </row>
    <row r="2399" spans="1:26" x14ac:dyDescent="0.25">
      <c r="A2399" s="62" t="s">
        <v>1348</v>
      </c>
      <c r="B2399" s="62" t="s">
        <v>1833</v>
      </c>
      <c r="C2399" s="63"/>
      <c r="D2399" s="64"/>
      <c r="E2399" s="65"/>
      <c r="F2399" s="66"/>
      <c r="G2399" s="63"/>
      <c r="H2399" s="67"/>
      <c r="I2399" s="68"/>
      <c r="J2399" s="68"/>
      <c r="K2399" s="34"/>
      <c r="L2399" s="75">
        <v>2399</v>
      </c>
      <c r="M23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399" s="70"/>
      <c r="O2399" s="77" t="s">
        <v>2367</v>
      </c>
      <c r="P2399" s="79">
        <v>44069.957812499997</v>
      </c>
      <c r="Q2399" s="77" t="s">
        <v>3247</v>
      </c>
      <c r="R2399" s="77"/>
      <c r="S2399" s="77"/>
      <c r="T2399" s="77"/>
      <c r="U2399" s="79">
        <v>44069.957812499997</v>
      </c>
      <c r="V2399" s="80" t="s">
        <v>5775</v>
      </c>
      <c r="W2399" s="77"/>
      <c r="X2399" s="77"/>
      <c r="Y2399" s="83" t="s">
        <v>7775</v>
      </c>
      <c r="Z2399" s="77"/>
    </row>
    <row r="2400" spans="1:26" x14ac:dyDescent="0.25">
      <c r="A2400" s="62" t="s">
        <v>1349</v>
      </c>
      <c r="B2400" s="62" t="s">
        <v>1833</v>
      </c>
      <c r="C2400" s="63"/>
      <c r="D2400" s="64"/>
      <c r="E2400" s="65"/>
      <c r="F2400" s="66"/>
      <c r="G2400" s="63"/>
      <c r="H2400" s="67"/>
      <c r="I2400" s="68"/>
      <c r="J2400" s="68"/>
      <c r="K2400" s="34"/>
      <c r="L2400" s="75">
        <v>2400</v>
      </c>
      <c r="M24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00" s="70"/>
      <c r="O2400" s="77" t="s">
        <v>2367</v>
      </c>
      <c r="P2400" s="79">
        <v>44069.957835648151</v>
      </c>
      <c r="Q2400" s="77" t="s">
        <v>3247</v>
      </c>
      <c r="R2400" s="77"/>
      <c r="S2400" s="77"/>
      <c r="T2400" s="77"/>
      <c r="U2400" s="79">
        <v>44069.957835648151</v>
      </c>
      <c r="V2400" s="80" t="s">
        <v>5776</v>
      </c>
      <c r="W2400" s="77"/>
      <c r="X2400" s="77"/>
      <c r="Y2400" s="83" t="s">
        <v>7776</v>
      </c>
      <c r="Z2400" s="77"/>
    </row>
    <row r="2401" spans="1:26" x14ac:dyDescent="0.25">
      <c r="A2401" s="62" t="s">
        <v>1350</v>
      </c>
      <c r="B2401" s="62" t="s">
        <v>1833</v>
      </c>
      <c r="C2401" s="63"/>
      <c r="D2401" s="64"/>
      <c r="E2401" s="65"/>
      <c r="F2401" s="66"/>
      <c r="G2401" s="63"/>
      <c r="H2401" s="67"/>
      <c r="I2401" s="68"/>
      <c r="J2401" s="68"/>
      <c r="K2401" s="34"/>
      <c r="L2401" s="75">
        <v>2401</v>
      </c>
      <c r="M24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01" s="70"/>
      <c r="O2401" s="77" t="s">
        <v>2367</v>
      </c>
      <c r="P2401" s="79">
        <v>44069.957835648151</v>
      </c>
      <c r="Q2401" s="77" t="s">
        <v>3247</v>
      </c>
      <c r="R2401" s="77"/>
      <c r="S2401" s="77"/>
      <c r="T2401" s="77"/>
      <c r="U2401" s="79">
        <v>44069.957835648151</v>
      </c>
      <c r="V2401" s="80" t="s">
        <v>5777</v>
      </c>
      <c r="W2401" s="77"/>
      <c r="X2401" s="77"/>
      <c r="Y2401" s="83" t="s">
        <v>7777</v>
      </c>
      <c r="Z2401" s="77"/>
    </row>
    <row r="2402" spans="1:26" x14ac:dyDescent="0.25">
      <c r="A2402" s="62" t="s">
        <v>1351</v>
      </c>
      <c r="B2402" s="62" t="s">
        <v>1833</v>
      </c>
      <c r="C2402" s="63"/>
      <c r="D2402" s="64"/>
      <c r="E2402" s="65"/>
      <c r="F2402" s="66"/>
      <c r="G2402" s="63"/>
      <c r="H2402" s="67"/>
      <c r="I2402" s="68"/>
      <c r="J2402" s="68"/>
      <c r="K2402" s="34"/>
      <c r="L2402" s="75">
        <v>2402</v>
      </c>
      <c r="M24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02" s="70"/>
      <c r="O2402" s="77" t="s">
        <v>2367</v>
      </c>
      <c r="P2402" s="79">
        <v>44069.95784722222</v>
      </c>
      <c r="Q2402" s="77" t="s">
        <v>3247</v>
      </c>
      <c r="R2402" s="77"/>
      <c r="S2402" s="77"/>
      <c r="T2402" s="77"/>
      <c r="U2402" s="79">
        <v>44069.95784722222</v>
      </c>
      <c r="V2402" s="80" t="s">
        <v>5778</v>
      </c>
      <c r="W2402" s="77"/>
      <c r="X2402" s="77"/>
      <c r="Y2402" s="83" t="s">
        <v>7778</v>
      </c>
      <c r="Z2402" s="77"/>
    </row>
    <row r="2403" spans="1:26" x14ac:dyDescent="0.25">
      <c r="A2403" s="62" t="s">
        <v>1352</v>
      </c>
      <c r="B2403" s="62" t="s">
        <v>1833</v>
      </c>
      <c r="C2403" s="63"/>
      <c r="D2403" s="64"/>
      <c r="E2403" s="65"/>
      <c r="F2403" s="66"/>
      <c r="G2403" s="63"/>
      <c r="H2403" s="67"/>
      <c r="I2403" s="68"/>
      <c r="J2403" s="68"/>
      <c r="K2403" s="34"/>
      <c r="L2403" s="75">
        <v>2403</v>
      </c>
      <c r="M24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03" s="70"/>
      <c r="O2403" s="77" t="s">
        <v>2367</v>
      </c>
      <c r="P2403" s="79">
        <v>44069.957858796297</v>
      </c>
      <c r="Q2403" s="77" t="s">
        <v>3247</v>
      </c>
      <c r="R2403" s="77"/>
      <c r="S2403" s="77"/>
      <c r="T2403" s="77"/>
      <c r="U2403" s="79">
        <v>44069.957858796297</v>
      </c>
      <c r="V2403" s="80" t="s">
        <v>5779</v>
      </c>
      <c r="W2403" s="77"/>
      <c r="X2403" s="77"/>
      <c r="Y2403" s="83" t="s">
        <v>7779</v>
      </c>
      <c r="Z2403" s="77"/>
    </row>
    <row r="2404" spans="1:26" x14ac:dyDescent="0.25">
      <c r="A2404" s="62" t="s">
        <v>1353</v>
      </c>
      <c r="B2404" s="62" t="s">
        <v>1833</v>
      </c>
      <c r="C2404" s="63"/>
      <c r="D2404" s="64"/>
      <c r="E2404" s="65"/>
      <c r="F2404" s="66"/>
      <c r="G2404" s="63"/>
      <c r="H2404" s="67"/>
      <c r="I2404" s="68"/>
      <c r="J2404" s="68"/>
      <c r="K2404" s="34"/>
      <c r="L2404" s="75">
        <v>2404</v>
      </c>
      <c r="M24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04" s="70"/>
      <c r="O2404" s="77" t="s">
        <v>2367</v>
      </c>
      <c r="P2404" s="79">
        <v>44069.957858796297</v>
      </c>
      <c r="Q2404" s="77" t="s">
        <v>3247</v>
      </c>
      <c r="R2404" s="77"/>
      <c r="S2404" s="77"/>
      <c r="T2404" s="77"/>
      <c r="U2404" s="79">
        <v>44069.957858796297</v>
      </c>
      <c r="V2404" s="80" t="s">
        <v>5780</v>
      </c>
      <c r="W2404" s="77"/>
      <c r="X2404" s="77"/>
      <c r="Y2404" s="83" t="s">
        <v>7780</v>
      </c>
      <c r="Z2404" s="77"/>
    </row>
    <row r="2405" spans="1:26" x14ac:dyDescent="0.25">
      <c r="A2405" s="62" t="s">
        <v>1354</v>
      </c>
      <c r="B2405" s="62" t="s">
        <v>1833</v>
      </c>
      <c r="C2405" s="63"/>
      <c r="D2405" s="64"/>
      <c r="E2405" s="65"/>
      <c r="F2405" s="66"/>
      <c r="G2405" s="63"/>
      <c r="H2405" s="67"/>
      <c r="I2405" s="68"/>
      <c r="J2405" s="68"/>
      <c r="K2405" s="34"/>
      <c r="L2405" s="75">
        <v>2405</v>
      </c>
      <c r="M24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05" s="70"/>
      <c r="O2405" s="77" t="s">
        <v>2367</v>
      </c>
      <c r="P2405" s="79">
        <v>44069.95789351852</v>
      </c>
      <c r="Q2405" s="77" t="s">
        <v>3247</v>
      </c>
      <c r="R2405" s="77"/>
      <c r="S2405" s="77"/>
      <c r="T2405" s="77"/>
      <c r="U2405" s="79">
        <v>44069.95789351852</v>
      </c>
      <c r="V2405" s="80" t="s">
        <v>5781</v>
      </c>
      <c r="W2405" s="77"/>
      <c r="X2405" s="77"/>
      <c r="Y2405" s="83" t="s">
        <v>7781</v>
      </c>
      <c r="Z2405" s="77"/>
    </row>
    <row r="2406" spans="1:26" x14ac:dyDescent="0.25">
      <c r="A2406" s="62" t="s">
        <v>1355</v>
      </c>
      <c r="B2406" s="62" t="s">
        <v>1833</v>
      </c>
      <c r="C2406" s="63"/>
      <c r="D2406" s="64"/>
      <c r="E2406" s="65"/>
      <c r="F2406" s="66"/>
      <c r="G2406" s="63"/>
      <c r="H2406" s="67"/>
      <c r="I2406" s="68"/>
      <c r="J2406" s="68"/>
      <c r="K2406" s="34"/>
      <c r="L2406" s="75">
        <v>2406</v>
      </c>
      <c r="M24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06" s="70"/>
      <c r="O2406" s="77" t="s">
        <v>2367</v>
      </c>
      <c r="P2406" s="79">
        <v>44069.957905092589</v>
      </c>
      <c r="Q2406" s="77" t="s">
        <v>3247</v>
      </c>
      <c r="R2406" s="77"/>
      <c r="S2406" s="77"/>
      <c r="T2406" s="77"/>
      <c r="U2406" s="79">
        <v>44069.957905092589</v>
      </c>
      <c r="V2406" s="80" t="s">
        <v>5782</v>
      </c>
      <c r="W2406" s="77"/>
      <c r="X2406" s="77"/>
      <c r="Y2406" s="83" t="s">
        <v>7782</v>
      </c>
      <c r="Z2406" s="77"/>
    </row>
    <row r="2407" spans="1:26" x14ac:dyDescent="0.25">
      <c r="A2407" s="62" t="s">
        <v>1356</v>
      </c>
      <c r="B2407" s="62" t="s">
        <v>1833</v>
      </c>
      <c r="C2407" s="63"/>
      <c r="D2407" s="64"/>
      <c r="E2407" s="65"/>
      <c r="F2407" s="66"/>
      <c r="G2407" s="63"/>
      <c r="H2407" s="67"/>
      <c r="I2407" s="68"/>
      <c r="J2407" s="68"/>
      <c r="K2407" s="34"/>
      <c r="L2407" s="75">
        <v>2407</v>
      </c>
      <c r="M24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07" s="70"/>
      <c r="O2407" s="77" t="s">
        <v>2367</v>
      </c>
      <c r="P2407" s="79">
        <v>44069.957905092589</v>
      </c>
      <c r="Q2407" s="77" t="s">
        <v>3247</v>
      </c>
      <c r="R2407" s="77"/>
      <c r="S2407" s="77"/>
      <c r="T2407" s="77"/>
      <c r="U2407" s="79">
        <v>44069.957905092589</v>
      </c>
      <c r="V2407" s="80" t="s">
        <v>5783</v>
      </c>
      <c r="W2407" s="77"/>
      <c r="X2407" s="77"/>
      <c r="Y2407" s="83" t="s">
        <v>7783</v>
      </c>
      <c r="Z2407" s="77"/>
    </row>
    <row r="2408" spans="1:26" x14ac:dyDescent="0.25">
      <c r="A2408" s="62" t="s">
        <v>1357</v>
      </c>
      <c r="B2408" s="62" t="s">
        <v>1833</v>
      </c>
      <c r="C2408" s="63"/>
      <c r="D2408" s="64"/>
      <c r="E2408" s="65"/>
      <c r="F2408" s="66"/>
      <c r="G2408" s="63"/>
      <c r="H2408" s="67"/>
      <c r="I2408" s="68"/>
      <c r="J2408" s="68"/>
      <c r="K2408" s="34"/>
      <c r="L2408" s="75">
        <v>2408</v>
      </c>
      <c r="M24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08" s="70"/>
      <c r="O2408" s="77" t="s">
        <v>2367</v>
      </c>
      <c r="P2408" s="79">
        <v>44069.957928240743</v>
      </c>
      <c r="Q2408" s="77" t="s">
        <v>3247</v>
      </c>
      <c r="R2408" s="77"/>
      <c r="S2408" s="77"/>
      <c r="T2408" s="77"/>
      <c r="U2408" s="79">
        <v>44069.957928240743</v>
      </c>
      <c r="V2408" s="80" t="s">
        <v>5784</v>
      </c>
      <c r="W2408" s="77"/>
      <c r="X2408" s="77"/>
      <c r="Y2408" s="83" t="s">
        <v>7784</v>
      </c>
      <c r="Z2408" s="77"/>
    </row>
    <row r="2409" spans="1:26" x14ac:dyDescent="0.25">
      <c r="A2409" s="62" t="s">
        <v>1358</v>
      </c>
      <c r="B2409" s="62" t="s">
        <v>1833</v>
      </c>
      <c r="C2409" s="63"/>
      <c r="D2409" s="64"/>
      <c r="E2409" s="65"/>
      <c r="F2409" s="66"/>
      <c r="G2409" s="63"/>
      <c r="H2409" s="67"/>
      <c r="I2409" s="68"/>
      <c r="J2409" s="68"/>
      <c r="K2409" s="34"/>
      <c r="L2409" s="75">
        <v>2409</v>
      </c>
      <c r="M24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09" s="70"/>
      <c r="O2409" s="77" t="s">
        <v>2367</v>
      </c>
      <c r="P2409" s="79">
        <v>44069.957974537036</v>
      </c>
      <c r="Q2409" s="77" t="s">
        <v>3247</v>
      </c>
      <c r="R2409" s="77"/>
      <c r="S2409" s="77"/>
      <c r="T2409" s="77"/>
      <c r="U2409" s="79">
        <v>44069.957974537036</v>
      </c>
      <c r="V2409" s="80" t="s">
        <v>5785</v>
      </c>
      <c r="W2409" s="77"/>
      <c r="X2409" s="77"/>
      <c r="Y2409" s="83" t="s">
        <v>7785</v>
      </c>
      <c r="Z2409" s="77"/>
    </row>
    <row r="2410" spans="1:26" x14ac:dyDescent="0.25">
      <c r="A2410" s="62" t="s">
        <v>1359</v>
      </c>
      <c r="B2410" s="62" t="s">
        <v>1833</v>
      </c>
      <c r="C2410" s="63"/>
      <c r="D2410" s="64"/>
      <c r="E2410" s="65"/>
      <c r="F2410" s="66"/>
      <c r="G2410" s="63"/>
      <c r="H2410" s="67"/>
      <c r="I2410" s="68"/>
      <c r="J2410" s="68"/>
      <c r="K2410" s="34"/>
      <c r="L2410" s="75">
        <v>2410</v>
      </c>
      <c r="M24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10" s="70"/>
      <c r="O2410" s="77" t="s">
        <v>2367</v>
      </c>
      <c r="P2410" s="79">
        <v>44069.958009259259</v>
      </c>
      <c r="Q2410" s="77" t="s">
        <v>3247</v>
      </c>
      <c r="R2410" s="77"/>
      <c r="S2410" s="77"/>
      <c r="T2410" s="77"/>
      <c r="U2410" s="79">
        <v>44069.958009259259</v>
      </c>
      <c r="V2410" s="80" t="s">
        <v>5786</v>
      </c>
      <c r="W2410" s="77"/>
      <c r="X2410" s="77"/>
      <c r="Y2410" s="83" t="s">
        <v>7786</v>
      </c>
      <c r="Z2410" s="77"/>
    </row>
    <row r="2411" spans="1:26" x14ac:dyDescent="0.25">
      <c r="A2411" s="62" t="s">
        <v>1360</v>
      </c>
      <c r="B2411" s="62" t="s">
        <v>1833</v>
      </c>
      <c r="C2411" s="63"/>
      <c r="D2411" s="64"/>
      <c r="E2411" s="65"/>
      <c r="F2411" s="66"/>
      <c r="G2411" s="63"/>
      <c r="H2411" s="67"/>
      <c r="I2411" s="68"/>
      <c r="J2411" s="68"/>
      <c r="K2411" s="34"/>
      <c r="L2411" s="75">
        <v>2411</v>
      </c>
      <c r="M24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11" s="70"/>
      <c r="O2411" s="77" t="s">
        <v>2367</v>
      </c>
      <c r="P2411" s="79">
        <v>44069.958009259259</v>
      </c>
      <c r="Q2411" s="77" t="s">
        <v>3247</v>
      </c>
      <c r="R2411" s="77"/>
      <c r="S2411" s="77"/>
      <c r="T2411" s="77"/>
      <c r="U2411" s="79">
        <v>44069.958009259259</v>
      </c>
      <c r="V2411" s="80" t="s">
        <v>5787</v>
      </c>
      <c r="W2411" s="77"/>
      <c r="X2411" s="77"/>
      <c r="Y2411" s="83" t="s">
        <v>7787</v>
      </c>
      <c r="Z2411" s="77"/>
    </row>
    <row r="2412" spans="1:26" x14ac:dyDescent="0.25">
      <c r="A2412" s="62" t="s">
        <v>1361</v>
      </c>
      <c r="B2412" s="62" t="s">
        <v>1833</v>
      </c>
      <c r="C2412" s="63"/>
      <c r="D2412" s="64"/>
      <c r="E2412" s="65"/>
      <c r="F2412" s="66"/>
      <c r="G2412" s="63"/>
      <c r="H2412" s="67"/>
      <c r="I2412" s="68"/>
      <c r="J2412" s="68"/>
      <c r="K2412" s="34"/>
      <c r="L2412" s="75">
        <v>2412</v>
      </c>
      <c r="M24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12" s="70"/>
      <c r="O2412" s="77" t="s">
        <v>2367</v>
      </c>
      <c r="P2412" s="79">
        <v>44069.958020833335</v>
      </c>
      <c r="Q2412" s="77" t="s">
        <v>3247</v>
      </c>
      <c r="R2412" s="77"/>
      <c r="S2412" s="77"/>
      <c r="T2412" s="77"/>
      <c r="U2412" s="79">
        <v>44069.958020833335</v>
      </c>
      <c r="V2412" s="80" t="s">
        <v>5788</v>
      </c>
      <c r="W2412" s="77"/>
      <c r="X2412" s="77"/>
      <c r="Y2412" s="83" t="s">
        <v>7788</v>
      </c>
      <c r="Z2412" s="77"/>
    </row>
    <row r="2413" spans="1:26" x14ac:dyDescent="0.25">
      <c r="A2413" s="62" t="s">
        <v>1362</v>
      </c>
      <c r="B2413" s="62" t="s">
        <v>1833</v>
      </c>
      <c r="C2413" s="63"/>
      <c r="D2413" s="64"/>
      <c r="E2413" s="65"/>
      <c r="F2413" s="66"/>
      <c r="G2413" s="63"/>
      <c r="H2413" s="67"/>
      <c r="I2413" s="68"/>
      <c r="J2413" s="68"/>
      <c r="K2413" s="34"/>
      <c r="L2413" s="75">
        <v>2413</v>
      </c>
      <c r="M24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13" s="70"/>
      <c r="O2413" s="77" t="s">
        <v>2367</v>
      </c>
      <c r="P2413" s="79">
        <v>44069.958032407405</v>
      </c>
      <c r="Q2413" s="77" t="s">
        <v>3247</v>
      </c>
      <c r="R2413" s="77"/>
      <c r="S2413" s="77"/>
      <c r="T2413" s="77"/>
      <c r="U2413" s="79">
        <v>44069.958032407405</v>
      </c>
      <c r="V2413" s="80" t="s">
        <v>5789</v>
      </c>
      <c r="W2413" s="77"/>
      <c r="X2413" s="77"/>
      <c r="Y2413" s="83" t="s">
        <v>7789</v>
      </c>
      <c r="Z2413" s="77"/>
    </row>
    <row r="2414" spans="1:26" x14ac:dyDescent="0.25">
      <c r="A2414" s="62" t="s">
        <v>1363</v>
      </c>
      <c r="B2414" s="62" t="s">
        <v>1833</v>
      </c>
      <c r="C2414" s="63"/>
      <c r="D2414" s="64"/>
      <c r="E2414" s="65"/>
      <c r="F2414" s="66"/>
      <c r="G2414" s="63"/>
      <c r="H2414" s="67"/>
      <c r="I2414" s="68"/>
      <c r="J2414" s="68"/>
      <c r="K2414" s="34"/>
      <c r="L2414" s="75">
        <v>2414</v>
      </c>
      <c r="M24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14" s="70"/>
      <c r="O2414" s="77" t="s">
        <v>2367</v>
      </c>
      <c r="P2414" s="79">
        <v>44069.958055555559</v>
      </c>
      <c r="Q2414" s="77" t="s">
        <v>3247</v>
      </c>
      <c r="R2414" s="77"/>
      <c r="S2414" s="77"/>
      <c r="T2414" s="77"/>
      <c r="U2414" s="79">
        <v>44069.958055555559</v>
      </c>
      <c r="V2414" s="80" t="s">
        <v>5790</v>
      </c>
      <c r="W2414" s="77"/>
      <c r="X2414" s="77"/>
      <c r="Y2414" s="83" t="s">
        <v>7790</v>
      </c>
      <c r="Z2414" s="77"/>
    </row>
    <row r="2415" spans="1:26" x14ac:dyDescent="0.25">
      <c r="A2415" s="62" t="s">
        <v>1364</v>
      </c>
      <c r="B2415" s="62" t="s">
        <v>1833</v>
      </c>
      <c r="C2415" s="63"/>
      <c r="D2415" s="64"/>
      <c r="E2415" s="65"/>
      <c r="F2415" s="66"/>
      <c r="G2415" s="63"/>
      <c r="H2415" s="67"/>
      <c r="I2415" s="68"/>
      <c r="J2415" s="68"/>
      <c r="K2415" s="34"/>
      <c r="L2415" s="75">
        <v>2415</v>
      </c>
      <c r="M24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15" s="70"/>
      <c r="O2415" s="77" t="s">
        <v>2367</v>
      </c>
      <c r="P2415" s="79">
        <v>44069.958067129628</v>
      </c>
      <c r="Q2415" s="77" t="s">
        <v>3247</v>
      </c>
      <c r="R2415" s="77"/>
      <c r="S2415" s="77"/>
      <c r="T2415" s="77"/>
      <c r="U2415" s="79">
        <v>44069.958067129628</v>
      </c>
      <c r="V2415" s="80" t="s">
        <v>5791</v>
      </c>
      <c r="W2415" s="77"/>
      <c r="X2415" s="77"/>
      <c r="Y2415" s="83" t="s">
        <v>7791</v>
      </c>
      <c r="Z2415" s="77"/>
    </row>
    <row r="2416" spans="1:26" x14ac:dyDescent="0.25">
      <c r="A2416" s="62" t="s">
        <v>1365</v>
      </c>
      <c r="B2416" s="62" t="s">
        <v>1833</v>
      </c>
      <c r="C2416" s="63"/>
      <c r="D2416" s="64"/>
      <c r="E2416" s="65"/>
      <c r="F2416" s="66"/>
      <c r="G2416" s="63"/>
      <c r="H2416" s="67"/>
      <c r="I2416" s="68"/>
      <c r="J2416" s="68"/>
      <c r="K2416" s="34"/>
      <c r="L2416" s="75">
        <v>2416</v>
      </c>
      <c r="M24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16" s="70"/>
      <c r="O2416" s="77" t="s">
        <v>2367</v>
      </c>
      <c r="P2416" s="79">
        <v>44069.958078703705</v>
      </c>
      <c r="Q2416" s="77" t="s">
        <v>3247</v>
      </c>
      <c r="R2416" s="77"/>
      <c r="S2416" s="77"/>
      <c r="T2416" s="77"/>
      <c r="U2416" s="79">
        <v>44069.958078703705</v>
      </c>
      <c r="V2416" s="80" t="s">
        <v>5792</v>
      </c>
      <c r="W2416" s="77"/>
      <c r="X2416" s="77"/>
      <c r="Y2416" s="83" t="s">
        <v>7792</v>
      </c>
      <c r="Z2416" s="77"/>
    </row>
    <row r="2417" spans="1:26" x14ac:dyDescent="0.25">
      <c r="A2417" s="62" t="s">
        <v>1366</v>
      </c>
      <c r="B2417" s="62" t="s">
        <v>1833</v>
      </c>
      <c r="C2417" s="63"/>
      <c r="D2417" s="64"/>
      <c r="E2417" s="65"/>
      <c r="F2417" s="66"/>
      <c r="G2417" s="63"/>
      <c r="H2417" s="67"/>
      <c r="I2417" s="68"/>
      <c r="J2417" s="68"/>
      <c r="K2417" s="34"/>
      <c r="L2417" s="75">
        <v>2417</v>
      </c>
      <c r="M24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17" s="70"/>
      <c r="O2417" s="77" t="s">
        <v>2367</v>
      </c>
      <c r="P2417" s="79">
        <v>44069.958101851851</v>
      </c>
      <c r="Q2417" s="77" t="s">
        <v>3247</v>
      </c>
      <c r="R2417" s="77"/>
      <c r="S2417" s="77"/>
      <c r="T2417" s="77"/>
      <c r="U2417" s="79">
        <v>44069.958101851851</v>
      </c>
      <c r="V2417" s="80" t="s">
        <v>5793</v>
      </c>
      <c r="W2417" s="77"/>
      <c r="X2417" s="77"/>
      <c r="Y2417" s="83" t="s">
        <v>7793</v>
      </c>
      <c r="Z2417" s="77"/>
    </row>
    <row r="2418" spans="1:26" x14ac:dyDescent="0.25">
      <c r="A2418" s="62" t="s">
        <v>1367</v>
      </c>
      <c r="B2418" s="62" t="s">
        <v>1833</v>
      </c>
      <c r="C2418" s="63"/>
      <c r="D2418" s="64"/>
      <c r="E2418" s="65"/>
      <c r="F2418" s="66"/>
      <c r="G2418" s="63"/>
      <c r="H2418" s="67"/>
      <c r="I2418" s="68"/>
      <c r="J2418" s="68"/>
      <c r="K2418" s="34"/>
      <c r="L2418" s="75">
        <v>2418</v>
      </c>
      <c r="M24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18" s="70"/>
      <c r="O2418" s="77" t="s">
        <v>2367</v>
      </c>
      <c r="P2418" s="79">
        <v>44069.958101851851</v>
      </c>
      <c r="Q2418" s="77" t="s">
        <v>3247</v>
      </c>
      <c r="R2418" s="77"/>
      <c r="S2418" s="77"/>
      <c r="T2418" s="77"/>
      <c r="U2418" s="79">
        <v>44069.958101851851</v>
      </c>
      <c r="V2418" s="80" t="s">
        <v>5794</v>
      </c>
      <c r="W2418" s="77"/>
      <c r="X2418" s="77"/>
      <c r="Y2418" s="83" t="s">
        <v>7794</v>
      </c>
      <c r="Z2418" s="77"/>
    </row>
    <row r="2419" spans="1:26" x14ac:dyDescent="0.25">
      <c r="A2419" s="62" t="s">
        <v>1368</v>
      </c>
      <c r="B2419" s="62" t="s">
        <v>1833</v>
      </c>
      <c r="C2419" s="63"/>
      <c r="D2419" s="64"/>
      <c r="E2419" s="65"/>
      <c r="F2419" s="66"/>
      <c r="G2419" s="63"/>
      <c r="H2419" s="67"/>
      <c r="I2419" s="68"/>
      <c r="J2419" s="68"/>
      <c r="K2419" s="34"/>
      <c r="L2419" s="75">
        <v>2419</v>
      </c>
      <c r="M24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19" s="70"/>
      <c r="O2419" s="77" t="s">
        <v>2367</v>
      </c>
      <c r="P2419" s="79">
        <v>44069.958182870374</v>
      </c>
      <c r="Q2419" s="77" t="s">
        <v>3247</v>
      </c>
      <c r="R2419" s="77"/>
      <c r="S2419" s="77"/>
      <c r="T2419" s="77"/>
      <c r="U2419" s="79">
        <v>44069.958182870374</v>
      </c>
      <c r="V2419" s="80" t="s">
        <v>5795</v>
      </c>
      <c r="W2419" s="77"/>
      <c r="X2419" s="77"/>
      <c r="Y2419" s="83" t="s">
        <v>7795</v>
      </c>
      <c r="Z2419" s="77"/>
    </row>
    <row r="2420" spans="1:26" x14ac:dyDescent="0.25">
      <c r="A2420" s="62" t="s">
        <v>1369</v>
      </c>
      <c r="B2420" s="62" t="s">
        <v>1833</v>
      </c>
      <c r="C2420" s="63"/>
      <c r="D2420" s="64"/>
      <c r="E2420" s="65"/>
      <c r="F2420" s="66"/>
      <c r="G2420" s="63"/>
      <c r="H2420" s="67"/>
      <c r="I2420" s="68"/>
      <c r="J2420" s="68"/>
      <c r="K2420" s="34"/>
      <c r="L2420" s="75">
        <v>2420</v>
      </c>
      <c r="M24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20" s="70"/>
      <c r="O2420" s="77" t="s">
        <v>2367</v>
      </c>
      <c r="P2420" s="79">
        <v>44069.958194444444</v>
      </c>
      <c r="Q2420" s="77" t="s">
        <v>3247</v>
      </c>
      <c r="R2420" s="77"/>
      <c r="S2420" s="77"/>
      <c r="T2420" s="77"/>
      <c r="U2420" s="79">
        <v>44069.958194444444</v>
      </c>
      <c r="V2420" s="80" t="s">
        <v>5796</v>
      </c>
      <c r="W2420" s="77"/>
      <c r="X2420" s="77"/>
      <c r="Y2420" s="83" t="s">
        <v>7796</v>
      </c>
      <c r="Z2420" s="77"/>
    </row>
    <row r="2421" spans="1:26" x14ac:dyDescent="0.25">
      <c r="A2421" s="62" t="s">
        <v>1370</v>
      </c>
      <c r="B2421" s="62" t="s">
        <v>1833</v>
      </c>
      <c r="C2421" s="63"/>
      <c r="D2421" s="64"/>
      <c r="E2421" s="65"/>
      <c r="F2421" s="66"/>
      <c r="G2421" s="63"/>
      <c r="H2421" s="67"/>
      <c r="I2421" s="68"/>
      <c r="J2421" s="68"/>
      <c r="K2421" s="34"/>
      <c r="L2421" s="75">
        <v>2421</v>
      </c>
      <c r="M24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21" s="70"/>
      <c r="O2421" s="77" t="s">
        <v>2367</v>
      </c>
      <c r="P2421" s="79">
        <v>44069.958194444444</v>
      </c>
      <c r="Q2421" s="77" t="s">
        <v>3247</v>
      </c>
      <c r="R2421" s="77"/>
      <c r="S2421" s="77"/>
      <c r="T2421" s="77"/>
      <c r="U2421" s="79">
        <v>44069.958194444444</v>
      </c>
      <c r="V2421" s="80" t="s">
        <v>5797</v>
      </c>
      <c r="W2421" s="77"/>
      <c r="X2421" s="77"/>
      <c r="Y2421" s="83" t="s">
        <v>7797</v>
      </c>
      <c r="Z2421" s="77"/>
    </row>
    <row r="2422" spans="1:26" x14ac:dyDescent="0.25">
      <c r="A2422" s="62" t="s">
        <v>1371</v>
      </c>
      <c r="B2422" s="62" t="s">
        <v>1833</v>
      </c>
      <c r="C2422" s="63"/>
      <c r="D2422" s="64"/>
      <c r="E2422" s="65"/>
      <c r="F2422" s="66"/>
      <c r="G2422" s="63"/>
      <c r="H2422" s="67"/>
      <c r="I2422" s="68"/>
      <c r="J2422" s="68"/>
      <c r="K2422" s="34"/>
      <c r="L2422" s="75">
        <v>2422</v>
      </c>
      <c r="M24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22" s="70"/>
      <c r="O2422" s="77" t="s">
        <v>2367</v>
      </c>
      <c r="P2422" s="79">
        <v>44069.95821759259</v>
      </c>
      <c r="Q2422" s="77" t="s">
        <v>3247</v>
      </c>
      <c r="R2422" s="77"/>
      <c r="S2422" s="77"/>
      <c r="T2422" s="77"/>
      <c r="U2422" s="79">
        <v>44069.95821759259</v>
      </c>
      <c r="V2422" s="80" t="s">
        <v>5798</v>
      </c>
      <c r="W2422" s="77"/>
      <c r="X2422" s="77"/>
      <c r="Y2422" s="83" t="s">
        <v>7798</v>
      </c>
      <c r="Z2422" s="77"/>
    </row>
    <row r="2423" spans="1:26" x14ac:dyDescent="0.25">
      <c r="A2423" s="62" t="s">
        <v>1372</v>
      </c>
      <c r="B2423" s="62" t="s">
        <v>1833</v>
      </c>
      <c r="C2423" s="63"/>
      <c r="D2423" s="64"/>
      <c r="E2423" s="65"/>
      <c r="F2423" s="66"/>
      <c r="G2423" s="63"/>
      <c r="H2423" s="67"/>
      <c r="I2423" s="68"/>
      <c r="J2423" s="68"/>
      <c r="K2423" s="34"/>
      <c r="L2423" s="75">
        <v>2423</v>
      </c>
      <c r="M24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23" s="70"/>
      <c r="O2423" s="77" t="s">
        <v>2367</v>
      </c>
      <c r="P2423" s="79">
        <v>44069.95826388889</v>
      </c>
      <c r="Q2423" s="77" t="s">
        <v>3247</v>
      </c>
      <c r="R2423" s="77"/>
      <c r="S2423" s="77"/>
      <c r="T2423" s="77"/>
      <c r="U2423" s="79">
        <v>44069.95826388889</v>
      </c>
      <c r="V2423" s="80" t="s">
        <v>5799</v>
      </c>
      <c r="W2423" s="77"/>
      <c r="X2423" s="77"/>
      <c r="Y2423" s="83" t="s">
        <v>7799</v>
      </c>
      <c r="Z2423" s="77"/>
    </row>
    <row r="2424" spans="1:26" x14ac:dyDescent="0.25">
      <c r="A2424" s="62" t="s">
        <v>1373</v>
      </c>
      <c r="B2424" s="62" t="s">
        <v>1833</v>
      </c>
      <c r="C2424" s="63"/>
      <c r="D2424" s="64"/>
      <c r="E2424" s="65"/>
      <c r="F2424" s="66"/>
      <c r="G2424" s="63"/>
      <c r="H2424" s="67"/>
      <c r="I2424" s="68"/>
      <c r="J2424" s="68"/>
      <c r="K2424" s="34"/>
      <c r="L2424" s="75">
        <v>2424</v>
      </c>
      <c r="M24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24" s="70"/>
      <c r="O2424" s="77" t="s">
        <v>2367</v>
      </c>
      <c r="P2424" s="79">
        <v>44069.95826388889</v>
      </c>
      <c r="Q2424" s="77" t="s">
        <v>3247</v>
      </c>
      <c r="R2424" s="77"/>
      <c r="S2424" s="77"/>
      <c r="T2424" s="77"/>
      <c r="U2424" s="79">
        <v>44069.95826388889</v>
      </c>
      <c r="V2424" s="80" t="s">
        <v>5800</v>
      </c>
      <c r="W2424" s="77"/>
      <c r="X2424" s="77"/>
      <c r="Y2424" s="83" t="s">
        <v>7800</v>
      </c>
      <c r="Z2424" s="77"/>
    </row>
    <row r="2425" spans="1:26" x14ac:dyDescent="0.25">
      <c r="A2425" s="62" t="s">
        <v>1374</v>
      </c>
      <c r="B2425" s="62" t="s">
        <v>1833</v>
      </c>
      <c r="C2425" s="63"/>
      <c r="D2425" s="64"/>
      <c r="E2425" s="65"/>
      <c r="F2425" s="66"/>
      <c r="G2425" s="63"/>
      <c r="H2425" s="67"/>
      <c r="I2425" s="68"/>
      <c r="J2425" s="68"/>
      <c r="K2425" s="34"/>
      <c r="L2425" s="75">
        <v>2425</v>
      </c>
      <c r="M24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25" s="70"/>
      <c r="O2425" s="77" t="s">
        <v>2367</v>
      </c>
      <c r="P2425" s="79">
        <v>44069.958275462966</v>
      </c>
      <c r="Q2425" s="77" t="s">
        <v>3247</v>
      </c>
      <c r="R2425" s="77"/>
      <c r="S2425" s="77"/>
      <c r="T2425" s="77"/>
      <c r="U2425" s="79">
        <v>44069.958275462966</v>
      </c>
      <c r="V2425" s="80" t="s">
        <v>5801</v>
      </c>
      <c r="W2425" s="77"/>
      <c r="X2425" s="77"/>
      <c r="Y2425" s="83" t="s">
        <v>7801</v>
      </c>
      <c r="Z2425" s="77"/>
    </row>
    <row r="2426" spans="1:26" x14ac:dyDescent="0.25">
      <c r="A2426" s="62" t="s">
        <v>1375</v>
      </c>
      <c r="B2426" s="62" t="s">
        <v>1833</v>
      </c>
      <c r="C2426" s="63"/>
      <c r="D2426" s="64"/>
      <c r="E2426" s="65"/>
      <c r="F2426" s="66"/>
      <c r="G2426" s="63"/>
      <c r="H2426" s="67"/>
      <c r="I2426" s="68"/>
      <c r="J2426" s="68"/>
      <c r="K2426" s="34"/>
      <c r="L2426" s="75">
        <v>2426</v>
      </c>
      <c r="M24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26" s="70"/>
      <c r="O2426" s="77" t="s">
        <v>2367</v>
      </c>
      <c r="P2426" s="79">
        <v>44069.958287037036</v>
      </c>
      <c r="Q2426" s="77" t="s">
        <v>3247</v>
      </c>
      <c r="R2426" s="77"/>
      <c r="S2426" s="77"/>
      <c r="T2426" s="77"/>
      <c r="U2426" s="79">
        <v>44069.958287037036</v>
      </c>
      <c r="V2426" s="80" t="s">
        <v>5802</v>
      </c>
      <c r="W2426" s="77"/>
      <c r="X2426" s="77"/>
      <c r="Y2426" s="83" t="s">
        <v>7802</v>
      </c>
      <c r="Z2426" s="77"/>
    </row>
    <row r="2427" spans="1:26" x14ac:dyDescent="0.25">
      <c r="A2427" s="62" t="s">
        <v>1376</v>
      </c>
      <c r="B2427" s="62" t="s">
        <v>1833</v>
      </c>
      <c r="C2427" s="63"/>
      <c r="D2427" s="64"/>
      <c r="E2427" s="65"/>
      <c r="F2427" s="66"/>
      <c r="G2427" s="63"/>
      <c r="H2427" s="67"/>
      <c r="I2427" s="68"/>
      <c r="J2427" s="68"/>
      <c r="K2427" s="34"/>
      <c r="L2427" s="75">
        <v>2427</v>
      </c>
      <c r="M24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27" s="70"/>
      <c r="O2427" s="77" t="s">
        <v>2367</v>
      </c>
      <c r="P2427" s="79">
        <v>44069.958310185182</v>
      </c>
      <c r="Q2427" s="77" t="s">
        <v>3247</v>
      </c>
      <c r="R2427" s="77"/>
      <c r="S2427" s="77"/>
      <c r="T2427" s="77"/>
      <c r="U2427" s="79">
        <v>44069.958310185182</v>
      </c>
      <c r="V2427" s="80" t="s">
        <v>5803</v>
      </c>
      <c r="W2427" s="77"/>
      <c r="X2427" s="77"/>
      <c r="Y2427" s="83" t="s">
        <v>7803</v>
      </c>
      <c r="Z2427" s="77"/>
    </row>
    <row r="2428" spans="1:26" x14ac:dyDescent="0.25">
      <c r="A2428" s="62" t="s">
        <v>1377</v>
      </c>
      <c r="B2428" s="62" t="s">
        <v>1833</v>
      </c>
      <c r="C2428" s="63"/>
      <c r="D2428" s="64"/>
      <c r="E2428" s="65"/>
      <c r="F2428" s="66"/>
      <c r="G2428" s="63"/>
      <c r="H2428" s="67"/>
      <c r="I2428" s="68"/>
      <c r="J2428" s="68"/>
      <c r="K2428" s="34"/>
      <c r="L2428" s="75">
        <v>2428</v>
      </c>
      <c r="M24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28" s="70"/>
      <c r="O2428" s="77" t="s">
        <v>2367</v>
      </c>
      <c r="P2428" s="79">
        <v>44069.958333333336</v>
      </c>
      <c r="Q2428" s="77" t="s">
        <v>3247</v>
      </c>
      <c r="R2428" s="77"/>
      <c r="S2428" s="77"/>
      <c r="T2428" s="77"/>
      <c r="U2428" s="79">
        <v>44069.958333333336</v>
      </c>
      <c r="V2428" s="80" t="s">
        <v>5804</v>
      </c>
      <c r="W2428" s="77"/>
      <c r="X2428" s="77"/>
      <c r="Y2428" s="83" t="s">
        <v>7804</v>
      </c>
      <c r="Z2428" s="77"/>
    </row>
    <row r="2429" spans="1:26" x14ac:dyDescent="0.25">
      <c r="A2429" s="62" t="s">
        <v>1378</v>
      </c>
      <c r="B2429" s="62" t="s">
        <v>1833</v>
      </c>
      <c r="C2429" s="63"/>
      <c r="D2429" s="64"/>
      <c r="E2429" s="65"/>
      <c r="F2429" s="66"/>
      <c r="G2429" s="63"/>
      <c r="H2429" s="67"/>
      <c r="I2429" s="68"/>
      <c r="J2429" s="68"/>
      <c r="K2429" s="34"/>
      <c r="L2429" s="75">
        <v>2429</v>
      </c>
      <c r="M24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29" s="70"/>
      <c r="O2429" s="77" t="s">
        <v>2367</v>
      </c>
      <c r="P2429" s="79">
        <v>44069.958356481482</v>
      </c>
      <c r="Q2429" s="77" t="s">
        <v>3247</v>
      </c>
      <c r="R2429" s="77"/>
      <c r="S2429" s="77"/>
      <c r="T2429" s="77"/>
      <c r="U2429" s="79">
        <v>44069.958356481482</v>
      </c>
      <c r="V2429" s="80" t="s">
        <v>5805</v>
      </c>
      <c r="W2429" s="77"/>
      <c r="X2429" s="77"/>
      <c r="Y2429" s="83" t="s">
        <v>7805</v>
      </c>
      <c r="Z2429" s="77"/>
    </row>
    <row r="2430" spans="1:26" x14ac:dyDescent="0.25">
      <c r="A2430" s="62" t="s">
        <v>1379</v>
      </c>
      <c r="B2430" s="62" t="s">
        <v>1833</v>
      </c>
      <c r="C2430" s="63"/>
      <c r="D2430" s="64"/>
      <c r="E2430" s="65"/>
      <c r="F2430" s="66"/>
      <c r="G2430" s="63"/>
      <c r="H2430" s="67"/>
      <c r="I2430" s="68"/>
      <c r="J2430" s="68"/>
      <c r="K2430" s="34"/>
      <c r="L2430" s="75">
        <v>2430</v>
      </c>
      <c r="M24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30" s="70"/>
      <c r="O2430" s="77" t="s">
        <v>2367</v>
      </c>
      <c r="P2430" s="79">
        <v>44069.958368055559</v>
      </c>
      <c r="Q2430" s="77" t="s">
        <v>3247</v>
      </c>
      <c r="R2430" s="77"/>
      <c r="S2430" s="77"/>
      <c r="T2430" s="77"/>
      <c r="U2430" s="79">
        <v>44069.958368055559</v>
      </c>
      <c r="V2430" s="80" t="s">
        <v>5806</v>
      </c>
      <c r="W2430" s="77"/>
      <c r="X2430" s="77"/>
      <c r="Y2430" s="83" t="s">
        <v>7806</v>
      </c>
      <c r="Z2430" s="77"/>
    </row>
    <row r="2431" spans="1:26" x14ac:dyDescent="0.25">
      <c r="A2431" s="62" t="s">
        <v>1380</v>
      </c>
      <c r="B2431" s="62" t="s">
        <v>1833</v>
      </c>
      <c r="C2431" s="63"/>
      <c r="D2431" s="64"/>
      <c r="E2431" s="65"/>
      <c r="F2431" s="66"/>
      <c r="G2431" s="63"/>
      <c r="H2431" s="67"/>
      <c r="I2431" s="68"/>
      <c r="J2431" s="68"/>
      <c r="K2431" s="34"/>
      <c r="L2431" s="75">
        <v>2431</v>
      </c>
      <c r="M24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31" s="70"/>
      <c r="O2431" s="77" t="s">
        <v>2367</v>
      </c>
      <c r="P2431" s="79">
        <v>44069.958402777775</v>
      </c>
      <c r="Q2431" s="77" t="s">
        <v>3247</v>
      </c>
      <c r="R2431" s="77"/>
      <c r="S2431" s="77"/>
      <c r="T2431" s="77"/>
      <c r="U2431" s="79">
        <v>44069.958402777775</v>
      </c>
      <c r="V2431" s="80" t="s">
        <v>5807</v>
      </c>
      <c r="W2431" s="77"/>
      <c r="X2431" s="77"/>
      <c r="Y2431" s="83" t="s">
        <v>7807</v>
      </c>
      <c r="Z2431" s="77"/>
    </row>
    <row r="2432" spans="1:26" x14ac:dyDescent="0.25">
      <c r="A2432" s="62" t="s">
        <v>1381</v>
      </c>
      <c r="B2432" s="62" t="s">
        <v>1833</v>
      </c>
      <c r="C2432" s="63"/>
      <c r="D2432" s="64"/>
      <c r="E2432" s="65"/>
      <c r="F2432" s="66"/>
      <c r="G2432" s="63"/>
      <c r="H2432" s="67"/>
      <c r="I2432" s="68"/>
      <c r="J2432" s="68"/>
      <c r="K2432" s="34"/>
      <c r="L2432" s="75">
        <v>2432</v>
      </c>
      <c r="M24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32" s="70"/>
      <c r="O2432" s="77" t="s">
        <v>2367</v>
      </c>
      <c r="P2432" s="79">
        <v>44069.958402777775</v>
      </c>
      <c r="Q2432" s="77" t="s">
        <v>3247</v>
      </c>
      <c r="R2432" s="77"/>
      <c r="S2432" s="77"/>
      <c r="T2432" s="77"/>
      <c r="U2432" s="79">
        <v>44069.958402777775</v>
      </c>
      <c r="V2432" s="80" t="s">
        <v>5808</v>
      </c>
      <c r="W2432" s="77"/>
      <c r="X2432" s="77"/>
      <c r="Y2432" s="83" t="s">
        <v>7808</v>
      </c>
      <c r="Z2432" s="77"/>
    </row>
    <row r="2433" spans="1:26" x14ac:dyDescent="0.25">
      <c r="A2433" s="62" t="s">
        <v>1382</v>
      </c>
      <c r="B2433" s="62" t="s">
        <v>1833</v>
      </c>
      <c r="C2433" s="63"/>
      <c r="D2433" s="64"/>
      <c r="E2433" s="65"/>
      <c r="F2433" s="66"/>
      <c r="G2433" s="63"/>
      <c r="H2433" s="67"/>
      <c r="I2433" s="68"/>
      <c r="J2433" s="68"/>
      <c r="K2433" s="34"/>
      <c r="L2433" s="75">
        <v>2433</v>
      </c>
      <c r="M24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33" s="70"/>
      <c r="O2433" s="77" t="s">
        <v>2367</v>
      </c>
      <c r="P2433" s="79">
        <v>44069.958425925928</v>
      </c>
      <c r="Q2433" s="77" t="s">
        <v>3247</v>
      </c>
      <c r="R2433" s="77"/>
      <c r="S2433" s="77"/>
      <c r="T2433" s="77"/>
      <c r="U2433" s="79">
        <v>44069.958425925928</v>
      </c>
      <c r="V2433" s="80" t="s">
        <v>5809</v>
      </c>
      <c r="W2433" s="77"/>
      <c r="X2433" s="77"/>
      <c r="Y2433" s="83" t="s">
        <v>7809</v>
      </c>
      <c r="Z2433" s="77"/>
    </row>
    <row r="2434" spans="1:26" x14ac:dyDescent="0.25">
      <c r="A2434" s="62" t="s">
        <v>1383</v>
      </c>
      <c r="B2434" s="62" t="s">
        <v>1833</v>
      </c>
      <c r="C2434" s="63"/>
      <c r="D2434" s="64"/>
      <c r="E2434" s="65"/>
      <c r="F2434" s="66"/>
      <c r="G2434" s="63"/>
      <c r="H2434" s="67"/>
      <c r="I2434" s="68"/>
      <c r="J2434" s="68"/>
      <c r="K2434" s="34"/>
      <c r="L2434" s="75">
        <v>2434</v>
      </c>
      <c r="M24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34" s="70"/>
      <c r="O2434" s="77" t="s">
        <v>2367</v>
      </c>
      <c r="P2434" s="79">
        <v>44069.958460648151</v>
      </c>
      <c r="Q2434" s="77" t="s">
        <v>3247</v>
      </c>
      <c r="R2434" s="77"/>
      <c r="S2434" s="77"/>
      <c r="T2434" s="77"/>
      <c r="U2434" s="79">
        <v>44069.958460648151</v>
      </c>
      <c r="V2434" s="80" t="s">
        <v>5810</v>
      </c>
      <c r="W2434" s="77"/>
      <c r="X2434" s="77"/>
      <c r="Y2434" s="83" t="s">
        <v>7810</v>
      </c>
      <c r="Z2434" s="77"/>
    </row>
    <row r="2435" spans="1:26" x14ac:dyDescent="0.25">
      <c r="A2435" s="62" t="s">
        <v>1384</v>
      </c>
      <c r="B2435" s="62" t="s">
        <v>1833</v>
      </c>
      <c r="C2435" s="63"/>
      <c r="D2435" s="64"/>
      <c r="E2435" s="65"/>
      <c r="F2435" s="66"/>
      <c r="G2435" s="63"/>
      <c r="H2435" s="67"/>
      <c r="I2435" s="68"/>
      <c r="J2435" s="68"/>
      <c r="K2435" s="34"/>
      <c r="L2435" s="75">
        <v>2435</v>
      </c>
      <c r="M24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35" s="70"/>
      <c r="O2435" s="77" t="s">
        <v>2367</v>
      </c>
      <c r="P2435" s="79">
        <v>44069.958472222221</v>
      </c>
      <c r="Q2435" s="77" t="s">
        <v>3247</v>
      </c>
      <c r="R2435" s="77"/>
      <c r="S2435" s="77"/>
      <c r="T2435" s="77"/>
      <c r="U2435" s="79">
        <v>44069.958472222221</v>
      </c>
      <c r="V2435" s="80" t="s">
        <v>5811</v>
      </c>
      <c r="W2435" s="77"/>
      <c r="X2435" s="77"/>
      <c r="Y2435" s="83" t="s">
        <v>7811</v>
      </c>
      <c r="Z2435" s="77"/>
    </row>
    <row r="2436" spans="1:26" x14ac:dyDescent="0.25">
      <c r="A2436" s="62" t="s">
        <v>1385</v>
      </c>
      <c r="B2436" s="62" t="s">
        <v>1833</v>
      </c>
      <c r="C2436" s="63"/>
      <c r="D2436" s="64"/>
      <c r="E2436" s="65"/>
      <c r="F2436" s="66"/>
      <c r="G2436" s="63"/>
      <c r="H2436" s="67"/>
      <c r="I2436" s="68"/>
      <c r="J2436" s="68"/>
      <c r="K2436" s="34"/>
      <c r="L2436" s="75">
        <v>2436</v>
      </c>
      <c r="M24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36" s="70"/>
      <c r="O2436" s="77" t="s">
        <v>2367</v>
      </c>
      <c r="P2436" s="79">
        <v>44069.958483796298</v>
      </c>
      <c r="Q2436" s="77" t="s">
        <v>3247</v>
      </c>
      <c r="R2436" s="77"/>
      <c r="S2436" s="77"/>
      <c r="T2436" s="77"/>
      <c r="U2436" s="79">
        <v>44069.958483796298</v>
      </c>
      <c r="V2436" s="80" t="s">
        <v>5812</v>
      </c>
      <c r="W2436" s="77"/>
      <c r="X2436" s="77"/>
      <c r="Y2436" s="83" t="s">
        <v>7812</v>
      </c>
      <c r="Z2436" s="77"/>
    </row>
    <row r="2437" spans="1:26" x14ac:dyDescent="0.25">
      <c r="A2437" s="62" t="s">
        <v>1386</v>
      </c>
      <c r="B2437" s="62" t="s">
        <v>1833</v>
      </c>
      <c r="C2437" s="63"/>
      <c r="D2437" s="64"/>
      <c r="E2437" s="65"/>
      <c r="F2437" s="66"/>
      <c r="G2437" s="63"/>
      <c r="H2437" s="67"/>
      <c r="I2437" s="68"/>
      <c r="J2437" s="68"/>
      <c r="K2437" s="34"/>
      <c r="L2437" s="75">
        <v>2437</v>
      </c>
      <c r="M24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37" s="70"/>
      <c r="O2437" s="77" t="s">
        <v>2367</v>
      </c>
      <c r="P2437" s="79">
        <v>44069.958483796298</v>
      </c>
      <c r="Q2437" s="77" t="s">
        <v>3247</v>
      </c>
      <c r="R2437" s="77"/>
      <c r="S2437" s="77"/>
      <c r="T2437" s="77"/>
      <c r="U2437" s="79">
        <v>44069.958483796298</v>
      </c>
      <c r="V2437" s="80" t="s">
        <v>5813</v>
      </c>
      <c r="W2437" s="77"/>
      <c r="X2437" s="77"/>
      <c r="Y2437" s="83" t="s">
        <v>7813</v>
      </c>
      <c r="Z2437" s="77"/>
    </row>
    <row r="2438" spans="1:26" x14ac:dyDescent="0.25">
      <c r="A2438" s="62" t="s">
        <v>1387</v>
      </c>
      <c r="B2438" s="62" t="s">
        <v>1833</v>
      </c>
      <c r="C2438" s="63"/>
      <c r="D2438" s="64"/>
      <c r="E2438" s="65"/>
      <c r="F2438" s="66"/>
      <c r="G2438" s="63"/>
      <c r="H2438" s="67"/>
      <c r="I2438" s="68"/>
      <c r="J2438" s="68"/>
      <c r="K2438" s="34"/>
      <c r="L2438" s="75">
        <v>2438</v>
      </c>
      <c r="M24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38" s="70"/>
      <c r="O2438" s="77" t="s">
        <v>2367</v>
      </c>
      <c r="P2438" s="79">
        <v>44069.958495370367</v>
      </c>
      <c r="Q2438" s="77" t="s">
        <v>3247</v>
      </c>
      <c r="R2438" s="77"/>
      <c r="S2438" s="77"/>
      <c r="T2438" s="77"/>
      <c r="U2438" s="79">
        <v>44069.958495370367</v>
      </c>
      <c r="V2438" s="80" t="s">
        <v>5814</v>
      </c>
      <c r="W2438" s="77"/>
      <c r="X2438" s="77"/>
      <c r="Y2438" s="83" t="s">
        <v>7814</v>
      </c>
      <c r="Z2438" s="77"/>
    </row>
    <row r="2439" spans="1:26" x14ac:dyDescent="0.25">
      <c r="A2439" s="62" t="s">
        <v>1388</v>
      </c>
      <c r="B2439" s="62" t="s">
        <v>1833</v>
      </c>
      <c r="C2439" s="63"/>
      <c r="D2439" s="64"/>
      <c r="E2439" s="65"/>
      <c r="F2439" s="66"/>
      <c r="G2439" s="63"/>
      <c r="H2439" s="67"/>
      <c r="I2439" s="68"/>
      <c r="J2439" s="68"/>
      <c r="K2439" s="34"/>
      <c r="L2439" s="75">
        <v>2439</v>
      </c>
      <c r="M24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39" s="70"/>
      <c r="O2439" s="77" t="s">
        <v>2367</v>
      </c>
      <c r="P2439" s="79">
        <v>44069.95853009259</v>
      </c>
      <c r="Q2439" s="77" t="s">
        <v>3247</v>
      </c>
      <c r="R2439" s="77"/>
      <c r="S2439" s="77"/>
      <c r="T2439" s="77"/>
      <c r="U2439" s="79">
        <v>44069.95853009259</v>
      </c>
      <c r="V2439" s="80" t="s">
        <v>5815</v>
      </c>
      <c r="W2439" s="77"/>
      <c r="X2439" s="77"/>
      <c r="Y2439" s="83" t="s">
        <v>7815</v>
      </c>
      <c r="Z2439" s="77"/>
    </row>
    <row r="2440" spans="1:26" x14ac:dyDescent="0.25">
      <c r="A2440" s="62" t="s">
        <v>1389</v>
      </c>
      <c r="B2440" s="62" t="s">
        <v>1833</v>
      </c>
      <c r="C2440" s="63"/>
      <c r="D2440" s="64"/>
      <c r="E2440" s="65"/>
      <c r="F2440" s="66"/>
      <c r="G2440" s="63"/>
      <c r="H2440" s="67"/>
      <c r="I2440" s="68"/>
      <c r="J2440" s="68"/>
      <c r="K2440" s="34"/>
      <c r="L2440" s="75">
        <v>2440</v>
      </c>
      <c r="M24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40" s="70"/>
      <c r="O2440" s="77" t="s">
        <v>2367</v>
      </c>
      <c r="P2440" s="79">
        <v>44069.95853009259</v>
      </c>
      <c r="Q2440" s="77" t="s">
        <v>3247</v>
      </c>
      <c r="R2440" s="77"/>
      <c r="S2440" s="77"/>
      <c r="T2440" s="77"/>
      <c r="U2440" s="79">
        <v>44069.95853009259</v>
      </c>
      <c r="V2440" s="80" t="s">
        <v>5816</v>
      </c>
      <c r="W2440" s="77"/>
      <c r="X2440" s="77"/>
      <c r="Y2440" s="83" t="s">
        <v>7816</v>
      </c>
      <c r="Z2440" s="77"/>
    </row>
    <row r="2441" spans="1:26" x14ac:dyDescent="0.25">
      <c r="A2441" s="62" t="s">
        <v>1390</v>
      </c>
      <c r="B2441" s="62" t="s">
        <v>1833</v>
      </c>
      <c r="C2441" s="63"/>
      <c r="D2441" s="64"/>
      <c r="E2441" s="65"/>
      <c r="F2441" s="66"/>
      <c r="G2441" s="63"/>
      <c r="H2441" s="67"/>
      <c r="I2441" s="68"/>
      <c r="J2441" s="68"/>
      <c r="K2441" s="34"/>
      <c r="L2441" s="75">
        <v>2441</v>
      </c>
      <c r="M24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41" s="70"/>
      <c r="O2441" s="77" t="s">
        <v>2367</v>
      </c>
      <c r="P2441" s="79">
        <v>44069.958541666667</v>
      </c>
      <c r="Q2441" s="77" t="s">
        <v>3247</v>
      </c>
      <c r="R2441" s="77"/>
      <c r="S2441" s="77"/>
      <c r="T2441" s="77"/>
      <c r="U2441" s="79">
        <v>44069.958541666667</v>
      </c>
      <c r="V2441" s="80" t="s">
        <v>5817</v>
      </c>
      <c r="W2441" s="77"/>
      <c r="X2441" s="77"/>
      <c r="Y2441" s="83" t="s">
        <v>7817</v>
      </c>
      <c r="Z2441" s="77"/>
    </row>
    <row r="2442" spans="1:26" x14ac:dyDescent="0.25">
      <c r="A2442" s="62" t="s">
        <v>1391</v>
      </c>
      <c r="B2442" s="62" t="s">
        <v>1833</v>
      </c>
      <c r="C2442" s="63"/>
      <c r="D2442" s="64"/>
      <c r="E2442" s="65"/>
      <c r="F2442" s="66"/>
      <c r="G2442" s="63"/>
      <c r="H2442" s="67"/>
      <c r="I2442" s="68"/>
      <c r="J2442" s="68"/>
      <c r="K2442" s="34"/>
      <c r="L2442" s="75">
        <v>2442</v>
      </c>
      <c r="M24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42" s="70"/>
      <c r="O2442" s="77" t="s">
        <v>2367</v>
      </c>
      <c r="P2442" s="79">
        <v>44069.958564814813</v>
      </c>
      <c r="Q2442" s="77" t="s">
        <v>3247</v>
      </c>
      <c r="R2442" s="77"/>
      <c r="S2442" s="77"/>
      <c r="T2442" s="77"/>
      <c r="U2442" s="79">
        <v>44069.958564814813</v>
      </c>
      <c r="V2442" s="80" t="s">
        <v>5818</v>
      </c>
      <c r="W2442" s="77"/>
      <c r="X2442" s="77"/>
      <c r="Y2442" s="83" t="s">
        <v>7818</v>
      </c>
      <c r="Z2442" s="77"/>
    </row>
    <row r="2443" spans="1:26" x14ac:dyDescent="0.25">
      <c r="A2443" s="62" t="s">
        <v>1392</v>
      </c>
      <c r="B2443" s="62" t="s">
        <v>2339</v>
      </c>
      <c r="C2443" s="63"/>
      <c r="D2443" s="64"/>
      <c r="E2443" s="65"/>
      <c r="F2443" s="66"/>
      <c r="G2443" s="63"/>
      <c r="H2443" s="67"/>
      <c r="I2443" s="68"/>
      <c r="J2443" s="68"/>
      <c r="K2443" s="34"/>
      <c r="L2443" s="75">
        <v>2443</v>
      </c>
      <c r="M24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43" s="70"/>
      <c r="O2443" s="77" t="s">
        <v>2366</v>
      </c>
      <c r="P2443" s="79">
        <v>44069.957650462966</v>
      </c>
      <c r="Q2443" s="77" t="s">
        <v>3345</v>
      </c>
      <c r="R2443" s="80" t="s">
        <v>4223</v>
      </c>
      <c r="S2443" s="77" t="s">
        <v>4267</v>
      </c>
      <c r="T2443" s="77"/>
      <c r="U2443" s="79">
        <v>44069.957650462966</v>
      </c>
      <c r="V2443" s="80" t="s">
        <v>5819</v>
      </c>
      <c r="W2443" s="77"/>
      <c r="X2443" s="77"/>
      <c r="Y2443" s="83" t="s">
        <v>7819</v>
      </c>
      <c r="Z2443" s="83" t="s">
        <v>8696</v>
      </c>
    </row>
    <row r="2444" spans="1:26" x14ac:dyDescent="0.25">
      <c r="A2444" s="62" t="s">
        <v>1392</v>
      </c>
      <c r="B2444" s="62" t="s">
        <v>2340</v>
      </c>
      <c r="C2444" s="63"/>
      <c r="D2444" s="64"/>
      <c r="E2444" s="65"/>
      <c r="F2444" s="66"/>
      <c r="G2444" s="63"/>
      <c r="H2444" s="67"/>
      <c r="I2444" s="68"/>
      <c r="J2444" s="68"/>
      <c r="K2444" s="34"/>
      <c r="L2444" s="75">
        <v>2444</v>
      </c>
      <c r="M24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44" s="70"/>
      <c r="O2444" s="77" t="s">
        <v>2366</v>
      </c>
      <c r="P2444" s="79">
        <v>44069.957743055558</v>
      </c>
      <c r="Q2444" s="77" t="s">
        <v>3346</v>
      </c>
      <c r="R2444" s="80" t="s">
        <v>4224</v>
      </c>
      <c r="S2444" s="77" t="s">
        <v>4267</v>
      </c>
      <c r="T2444" s="77"/>
      <c r="U2444" s="79">
        <v>44069.957743055558</v>
      </c>
      <c r="V2444" s="80" t="s">
        <v>5820</v>
      </c>
      <c r="W2444" s="77"/>
      <c r="X2444" s="77"/>
      <c r="Y2444" s="83" t="s">
        <v>7820</v>
      </c>
      <c r="Z2444" s="83" t="s">
        <v>8697</v>
      </c>
    </row>
    <row r="2445" spans="1:26" x14ac:dyDescent="0.25">
      <c r="A2445" s="62" t="s">
        <v>1392</v>
      </c>
      <c r="B2445" s="62" t="s">
        <v>2341</v>
      </c>
      <c r="C2445" s="63"/>
      <c r="D2445" s="64"/>
      <c r="E2445" s="65"/>
      <c r="F2445" s="66"/>
      <c r="G2445" s="63"/>
      <c r="H2445" s="67"/>
      <c r="I2445" s="68"/>
      <c r="J2445" s="68"/>
      <c r="K2445" s="34"/>
      <c r="L2445" s="75">
        <v>2445</v>
      </c>
      <c r="M24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45" s="70"/>
      <c r="O2445" s="77" t="s">
        <v>2366</v>
      </c>
      <c r="P2445" s="79">
        <v>44069.958472222221</v>
      </c>
      <c r="Q2445" s="77" t="s">
        <v>3347</v>
      </c>
      <c r="R2445" s="80" t="s">
        <v>4225</v>
      </c>
      <c r="S2445" s="77" t="s">
        <v>4267</v>
      </c>
      <c r="T2445" s="77"/>
      <c r="U2445" s="79">
        <v>44069.958472222221</v>
      </c>
      <c r="V2445" s="80" t="s">
        <v>5821</v>
      </c>
      <c r="W2445" s="77"/>
      <c r="X2445" s="77"/>
      <c r="Y2445" s="83" t="s">
        <v>7821</v>
      </c>
      <c r="Z2445" s="83" t="s">
        <v>8698</v>
      </c>
    </row>
    <row r="2446" spans="1:26" x14ac:dyDescent="0.25">
      <c r="A2446" s="62" t="s">
        <v>1392</v>
      </c>
      <c r="B2446" s="62" t="s">
        <v>2342</v>
      </c>
      <c r="C2446" s="63"/>
      <c r="D2446" s="64"/>
      <c r="E2446" s="65"/>
      <c r="F2446" s="66"/>
      <c r="G2446" s="63"/>
      <c r="H2446" s="67"/>
      <c r="I2446" s="68"/>
      <c r="J2446" s="68"/>
      <c r="K2446" s="34"/>
      <c r="L2446" s="75">
        <v>2446</v>
      </c>
      <c r="M24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46" s="70"/>
      <c r="O2446" s="77" t="s">
        <v>2367</v>
      </c>
      <c r="P2446" s="79">
        <v>44069.95857638889</v>
      </c>
      <c r="Q2446" s="77" t="s">
        <v>3348</v>
      </c>
      <c r="R2446" s="80" t="s">
        <v>4226</v>
      </c>
      <c r="S2446" s="77" t="s">
        <v>4267</v>
      </c>
      <c r="T2446" s="77"/>
      <c r="U2446" s="79">
        <v>44069.95857638889</v>
      </c>
      <c r="V2446" s="80" t="s">
        <v>5822</v>
      </c>
      <c r="W2446" s="77"/>
      <c r="X2446" s="77"/>
      <c r="Y2446" s="83" t="s">
        <v>7822</v>
      </c>
      <c r="Z2446" s="83" t="s">
        <v>8699</v>
      </c>
    </row>
    <row r="2447" spans="1:26" x14ac:dyDescent="0.25">
      <c r="A2447" s="62" t="s">
        <v>1392</v>
      </c>
      <c r="B2447" s="62" t="s">
        <v>2343</v>
      </c>
      <c r="C2447" s="63"/>
      <c r="D2447" s="64"/>
      <c r="E2447" s="65"/>
      <c r="F2447" s="66"/>
      <c r="G2447" s="63"/>
      <c r="H2447" s="67"/>
      <c r="I2447" s="68"/>
      <c r="J2447" s="68"/>
      <c r="K2447" s="34"/>
      <c r="L2447" s="75">
        <v>2447</v>
      </c>
      <c r="M24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47" s="70"/>
      <c r="O2447" s="77" t="s">
        <v>2367</v>
      </c>
      <c r="P2447" s="79">
        <v>44069.95857638889</v>
      </c>
      <c r="Q2447" s="77" t="s">
        <v>3348</v>
      </c>
      <c r="R2447" s="80" t="s">
        <v>4226</v>
      </c>
      <c r="S2447" s="77" t="s">
        <v>4267</v>
      </c>
      <c r="T2447" s="77"/>
      <c r="U2447" s="79">
        <v>44069.95857638889</v>
      </c>
      <c r="V2447" s="80" t="s">
        <v>5822</v>
      </c>
      <c r="W2447" s="77"/>
      <c r="X2447" s="77"/>
      <c r="Y2447" s="83" t="s">
        <v>7822</v>
      </c>
      <c r="Z2447" s="83" t="s">
        <v>8699</v>
      </c>
    </row>
    <row r="2448" spans="1:26" x14ac:dyDescent="0.25">
      <c r="A2448" s="62" t="s">
        <v>1392</v>
      </c>
      <c r="B2448" s="62" t="s">
        <v>2344</v>
      </c>
      <c r="C2448" s="63"/>
      <c r="D2448" s="64"/>
      <c r="E2448" s="65"/>
      <c r="F2448" s="66"/>
      <c r="G2448" s="63"/>
      <c r="H2448" s="67"/>
      <c r="I2448" s="68"/>
      <c r="J2448" s="68"/>
      <c r="K2448" s="34"/>
      <c r="L2448" s="75">
        <v>2448</v>
      </c>
      <c r="M24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48" s="70"/>
      <c r="O2448" s="77" t="s">
        <v>2366</v>
      </c>
      <c r="P2448" s="79">
        <v>44069.95857638889</v>
      </c>
      <c r="Q2448" s="77" t="s">
        <v>3348</v>
      </c>
      <c r="R2448" s="80" t="s">
        <v>4226</v>
      </c>
      <c r="S2448" s="77" t="s">
        <v>4267</v>
      </c>
      <c r="T2448" s="77"/>
      <c r="U2448" s="79">
        <v>44069.95857638889</v>
      </c>
      <c r="V2448" s="80" t="s">
        <v>5822</v>
      </c>
      <c r="W2448" s="77"/>
      <c r="X2448" s="77"/>
      <c r="Y2448" s="83" t="s">
        <v>7822</v>
      </c>
      <c r="Z2448" s="83" t="s">
        <v>8699</v>
      </c>
    </row>
    <row r="2449" spans="1:26" x14ac:dyDescent="0.25">
      <c r="A2449" s="62" t="s">
        <v>1392</v>
      </c>
      <c r="B2449" s="62" t="s">
        <v>2295</v>
      </c>
      <c r="C2449" s="63"/>
      <c r="D2449" s="64"/>
      <c r="E2449" s="65"/>
      <c r="F2449" s="66"/>
      <c r="G2449" s="63"/>
      <c r="H2449" s="67"/>
      <c r="I2449" s="68"/>
      <c r="J2449" s="68"/>
      <c r="K2449" s="34"/>
      <c r="L2449" s="75">
        <v>2449</v>
      </c>
      <c r="M24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49" s="70"/>
      <c r="O2449" s="77" t="s">
        <v>2366</v>
      </c>
      <c r="P2449" s="79">
        <v>44069.957430555558</v>
      </c>
      <c r="Q2449" s="77" t="s">
        <v>3349</v>
      </c>
      <c r="R2449" s="80" t="s">
        <v>4227</v>
      </c>
      <c r="S2449" s="77" t="s">
        <v>4267</v>
      </c>
      <c r="T2449" s="77"/>
      <c r="U2449" s="79">
        <v>44069.957430555558</v>
      </c>
      <c r="V2449" s="80" t="s">
        <v>5823</v>
      </c>
      <c r="W2449" s="77"/>
      <c r="X2449" s="77"/>
      <c r="Y2449" s="83" t="s">
        <v>7823</v>
      </c>
      <c r="Z2449" s="83" t="s">
        <v>8651</v>
      </c>
    </row>
    <row r="2450" spans="1:26" x14ac:dyDescent="0.25">
      <c r="A2450" s="62" t="s">
        <v>1392</v>
      </c>
      <c r="B2450" s="62" t="s">
        <v>2295</v>
      </c>
      <c r="C2450" s="63"/>
      <c r="D2450" s="64"/>
      <c r="E2450" s="65"/>
      <c r="F2450" s="66"/>
      <c r="G2450" s="63"/>
      <c r="H2450" s="67"/>
      <c r="I2450" s="68"/>
      <c r="J2450" s="68"/>
      <c r="K2450" s="34"/>
      <c r="L2450" s="75">
        <v>2450</v>
      </c>
      <c r="M24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50" s="70"/>
      <c r="O2450" s="77" t="s">
        <v>2366</v>
      </c>
      <c r="P2450" s="79">
        <v>44069.957858796297</v>
      </c>
      <c r="Q2450" s="77" t="s">
        <v>3350</v>
      </c>
      <c r="R2450" s="80" t="s">
        <v>4228</v>
      </c>
      <c r="S2450" s="77" t="s">
        <v>4267</v>
      </c>
      <c r="T2450" s="77"/>
      <c r="U2450" s="79">
        <v>44069.957858796297</v>
      </c>
      <c r="V2450" s="80" t="s">
        <v>5824</v>
      </c>
      <c r="W2450" s="77"/>
      <c r="X2450" s="77"/>
      <c r="Y2450" s="83" t="s">
        <v>7824</v>
      </c>
      <c r="Z2450" s="83" t="s">
        <v>8700</v>
      </c>
    </row>
    <row r="2451" spans="1:26" x14ac:dyDescent="0.25">
      <c r="A2451" s="62" t="s">
        <v>1393</v>
      </c>
      <c r="B2451" s="62" t="s">
        <v>2345</v>
      </c>
      <c r="C2451" s="63"/>
      <c r="D2451" s="64"/>
      <c r="E2451" s="65"/>
      <c r="F2451" s="66"/>
      <c r="G2451" s="63"/>
      <c r="H2451" s="67"/>
      <c r="I2451" s="68"/>
      <c r="J2451" s="68"/>
      <c r="K2451" s="34"/>
      <c r="L2451" s="75">
        <v>2451</v>
      </c>
      <c r="M24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51" s="70"/>
      <c r="O2451" s="77" t="s">
        <v>2366</v>
      </c>
      <c r="P2451" s="79">
        <v>44069.955092592594</v>
      </c>
      <c r="Q2451" s="77" t="s">
        <v>3351</v>
      </c>
      <c r="R2451" s="77"/>
      <c r="S2451" s="77"/>
      <c r="T2451" s="77"/>
      <c r="U2451" s="79">
        <v>44069.955092592594</v>
      </c>
      <c r="V2451" s="80" t="s">
        <v>5825</v>
      </c>
      <c r="W2451" s="77"/>
      <c r="X2451" s="77"/>
      <c r="Y2451" s="83" t="s">
        <v>7825</v>
      </c>
      <c r="Z2451" s="83" t="s">
        <v>8701</v>
      </c>
    </row>
    <row r="2452" spans="1:26" x14ac:dyDescent="0.25">
      <c r="A2452" s="62" t="s">
        <v>1394</v>
      </c>
      <c r="B2452" s="62" t="s">
        <v>2345</v>
      </c>
      <c r="C2452" s="63"/>
      <c r="D2452" s="64"/>
      <c r="E2452" s="65"/>
      <c r="F2452" s="66"/>
      <c r="G2452" s="63"/>
      <c r="H2452" s="67"/>
      <c r="I2452" s="68"/>
      <c r="J2452" s="68"/>
      <c r="K2452" s="34"/>
      <c r="L2452" s="75">
        <v>2452</v>
      </c>
      <c r="M24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52" s="70"/>
      <c r="O2452" s="77" t="s">
        <v>2367</v>
      </c>
      <c r="P2452" s="79">
        <v>44069.958587962959</v>
      </c>
      <c r="Q2452" s="77" t="s">
        <v>3352</v>
      </c>
      <c r="R2452" s="77"/>
      <c r="S2452" s="77"/>
      <c r="T2452" s="77"/>
      <c r="U2452" s="79">
        <v>44069.958587962959</v>
      </c>
      <c r="V2452" s="80" t="s">
        <v>5826</v>
      </c>
      <c r="W2452" s="77"/>
      <c r="X2452" s="77"/>
      <c r="Y2452" s="83" t="s">
        <v>7826</v>
      </c>
      <c r="Z2452" s="77"/>
    </row>
    <row r="2453" spans="1:26" x14ac:dyDescent="0.25">
      <c r="A2453" s="62" t="s">
        <v>1394</v>
      </c>
      <c r="B2453" s="62" t="s">
        <v>1393</v>
      </c>
      <c r="C2453" s="63"/>
      <c r="D2453" s="64"/>
      <c r="E2453" s="65"/>
      <c r="F2453" s="66"/>
      <c r="G2453" s="63"/>
      <c r="H2453" s="67"/>
      <c r="I2453" s="68"/>
      <c r="J2453" s="68"/>
      <c r="K2453" s="34"/>
      <c r="L2453" s="75">
        <v>2453</v>
      </c>
      <c r="M24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53" s="70"/>
      <c r="O2453" s="77" t="s">
        <v>2367</v>
      </c>
      <c r="P2453" s="79">
        <v>44069.958587962959</v>
      </c>
      <c r="Q2453" s="77" t="s">
        <v>3352</v>
      </c>
      <c r="R2453" s="77"/>
      <c r="S2453" s="77"/>
      <c r="T2453" s="77"/>
      <c r="U2453" s="79">
        <v>44069.958587962959</v>
      </c>
      <c r="V2453" s="80" t="s">
        <v>5826</v>
      </c>
      <c r="W2453" s="77"/>
      <c r="X2453" s="77"/>
      <c r="Y2453" s="83" t="s">
        <v>7826</v>
      </c>
      <c r="Z2453" s="77"/>
    </row>
    <row r="2454" spans="1:26" x14ac:dyDescent="0.25">
      <c r="A2454" s="62" t="s">
        <v>1394</v>
      </c>
      <c r="B2454" s="62" t="s">
        <v>1823</v>
      </c>
      <c r="C2454" s="63"/>
      <c r="D2454" s="64"/>
      <c r="E2454" s="65"/>
      <c r="F2454" s="66"/>
      <c r="G2454" s="63"/>
      <c r="H2454" s="67"/>
      <c r="I2454" s="68"/>
      <c r="J2454" s="68"/>
      <c r="K2454" s="34"/>
      <c r="L2454" s="75">
        <v>2454</v>
      </c>
      <c r="M24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54" s="70"/>
      <c r="O2454" s="77" t="s">
        <v>2367</v>
      </c>
      <c r="P2454" s="79">
        <v>44069.958495370367</v>
      </c>
      <c r="Q2454" s="77" t="s">
        <v>3353</v>
      </c>
      <c r="R2454" s="77"/>
      <c r="S2454" s="77"/>
      <c r="T2454" s="77"/>
      <c r="U2454" s="79">
        <v>44069.958495370367</v>
      </c>
      <c r="V2454" s="80" t="s">
        <v>5827</v>
      </c>
      <c r="W2454" s="77"/>
      <c r="X2454" s="77"/>
      <c r="Y2454" s="83" t="s">
        <v>7827</v>
      </c>
      <c r="Z2454" s="77"/>
    </row>
    <row r="2455" spans="1:26" x14ac:dyDescent="0.25">
      <c r="A2455" s="62" t="s">
        <v>1395</v>
      </c>
      <c r="B2455" s="62" t="s">
        <v>1833</v>
      </c>
      <c r="C2455" s="63"/>
      <c r="D2455" s="64"/>
      <c r="E2455" s="65"/>
      <c r="F2455" s="66"/>
      <c r="G2455" s="63"/>
      <c r="H2455" s="67"/>
      <c r="I2455" s="68"/>
      <c r="J2455" s="68"/>
      <c r="K2455" s="34"/>
      <c r="L2455" s="75">
        <v>2455</v>
      </c>
      <c r="M24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55" s="70"/>
      <c r="O2455" s="77" t="s">
        <v>2367</v>
      </c>
      <c r="P2455" s="79">
        <v>44069.958599537036</v>
      </c>
      <c r="Q2455" s="77" t="s">
        <v>3247</v>
      </c>
      <c r="R2455" s="77"/>
      <c r="S2455" s="77"/>
      <c r="T2455" s="77"/>
      <c r="U2455" s="79">
        <v>44069.958599537036</v>
      </c>
      <c r="V2455" s="80" t="s">
        <v>5828</v>
      </c>
      <c r="W2455" s="77"/>
      <c r="X2455" s="77"/>
      <c r="Y2455" s="83" t="s">
        <v>7828</v>
      </c>
      <c r="Z2455" s="77"/>
    </row>
    <row r="2456" spans="1:26" x14ac:dyDescent="0.25">
      <c r="A2456" s="62" t="s">
        <v>1396</v>
      </c>
      <c r="B2456" s="62" t="s">
        <v>1833</v>
      </c>
      <c r="C2456" s="63"/>
      <c r="D2456" s="64"/>
      <c r="E2456" s="65"/>
      <c r="F2456" s="66"/>
      <c r="G2456" s="63"/>
      <c r="H2456" s="67"/>
      <c r="I2456" s="68"/>
      <c r="J2456" s="68"/>
      <c r="K2456" s="34"/>
      <c r="L2456" s="75">
        <v>2456</v>
      </c>
      <c r="M24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56" s="70"/>
      <c r="O2456" s="77" t="s">
        <v>2367</v>
      </c>
      <c r="P2456" s="79">
        <v>44069.958634259259</v>
      </c>
      <c r="Q2456" s="77" t="s">
        <v>3247</v>
      </c>
      <c r="R2456" s="77"/>
      <c r="S2456" s="77"/>
      <c r="T2456" s="77"/>
      <c r="U2456" s="79">
        <v>44069.958634259259</v>
      </c>
      <c r="V2456" s="80" t="s">
        <v>5829</v>
      </c>
      <c r="W2456" s="77"/>
      <c r="X2456" s="77"/>
      <c r="Y2456" s="83" t="s">
        <v>7829</v>
      </c>
      <c r="Z2456" s="77"/>
    </row>
    <row r="2457" spans="1:26" x14ac:dyDescent="0.25">
      <c r="A2457" s="62" t="s">
        <v>1397</v>
      </c>
      <c r="B2457" s="62" t="s">
        <v>1833</v>
      </c>
      <c r="C2457" s="63"/>
      <c r="D2457" s="64"/>
      <c r="E2457" s="65"/>
      <c r="F2457" s="66"/>
      <c r="G2457" s="63"/>
      <c r="H2457" s="67"/>
      <c r="I2457" s="68"/>
      <c r="J2457" s="68"/>
      <c r="K2457" s="34"/>
      <c r="L2457" s="75">
        <v>2457</v>
      </c>
      <c r="M24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57" s="70"/>
      <c r="O2457" s="77" t="s">
        <v>2367</v>
      </c>
      <c r="P2457" s="79">
        <v>44069.958634259259</v>
      </c>
      <c r="Q2457" s="77" t="s">
        <v>3247</v>
      </c>
      <c r="R2457" s="77"/>
      <c r="S2457" s="77"/>
      <c r="T2457" s="77"/>
      <c r="U2457" s="79">
        <v>44069.958634259259</v>
      </c>
      <c r="V2457" s="80" t="s">
        <v>5830</v>
      </c>
      <c r="W2457" s="77"/>
      <c r="X2457" s="77"/>
      <c r="Y2457" s="83" t="s">
        <v>7830</v>
      </c>
      <c r="Z2457" s="77"/>
    </row>
    <row r="2458" spans="1:26" x14ac:dyDescent="0.25">
      <c r="A2458" s="62" t="s">
        <v>1398</v>
      </c>
      <c r="B2458" s="62" t="s">
        <v>1833</v>
      </c>
      <c r="C2458" s="63"/>
      <c r="D2458" s="64"/>
      <c r="E2458" s="65"/>
      <c r="F2458" s="66"/>
      <c r="G2458" s="63"/>
      <c r="H2458" s="67"/>
      <c r="I2458" s="68"/>
      <c r="J2458" s="68"/>
      <c r="K2458" s="34"/>
      <c r="L2458" s="75">
        <v>2458</v>
      </c>
      <c r="M24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58" s="70"/>
      <c r="O2458" s="77" t="s">
        <v>2367</v>
      </c>
      <c r="P2458" s="79">
        <v>44069.958680555559</v>
      </c>
      <c r="Q2458" s="77" t="s">
        <v>3247</v>
      </c>
      <c r="R2458" s="77"/>
      <c r="S2458" s="77"/>
      <c r="T2458" s="77"/>
      <c r="U2458" s="79">
        <v>44069.958680555559</v>
      </c>
      <c r="V2458" s="80" t="s">
        <v>5831</v>
      </c>
      <c r="W2458" s="77"/>
      <c r="X2458" s="77"/>
      <c r="Y2458" s="83" t="s">
        <v>7831</v>
      </c>
      <c r="Z2458" s="77"/>
    </row>
    <row r="2459" spans="1:26" x14ac:dyDescent="0.25">
      <c r="A2459" s="62" t="s">
        <v>1399</v>
      </c>
      <c r="B2459" s="62" t="s">
        <v>1833</v>
      </c>
      <c r="C2459" s="63"/>
      <c r="D2459" s="64"/>
      <c r="E2459" s="65"/>
      <c r="F2459" s="66"/>
      <c r="G2459" s="63"/>
      <c r="H2459" s="67"/>
      <c r="I2459" s="68"/>
      <c r="J2459" s="68"/>
      <c r="K2459" s="34"/>
      <c r="L2459" s="75">
        <v>2459</v>
      </c>
      <c r="M24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59" s="70"/>
      <c r="O2459" s="77" t="s">
        <v>2367</v>
      </c>
      <c r="P2459" s="79">
        <v>44069.958692129629</v>
      </c>
      <c r="Q2459" s="77" t="s">
        <v>3247</v>
      </c>
      <c r="R2459" s="77"/>
      <c r="S2459" s="77"/>
      <c r="T2459" s="77"/>
      <c r="U2459" s="79">
        <v>44069.958692129629</v>
      </c>
      <c r="V2459" s="80" t="s">
        <v>5832</v>
      </c>
      <c r="W2459" s="77"/>
      <c r="X2459" s="77"/>
      <c r="Y2459" s="83" t="s">
        <v>7832</v>
      </c>
      <c r="Z2459" s="77"/>
    </row>
    <row r="2460" spans="1:26" x14ac:dyDescent="0.25">
      <c r="A2460" s="62" t="s">
        <v>1400</v>
      </c>
      <c r="B2460" s="62" t="s">
        <v>1833</v>
      </c>
      <c r="C2460" s="63"/>
      <c r="D2460" s="64"/>
      <c r="E2460" s="65"/>
      <c r="F2460" s="66"/>
      <c r="G2460" s="63"/>
      <c r="H2460" s="67"/>
      <c r="I2460" s="68"/>
      <c r="J2460" s="68"/>
      <c r="K2460" s="34"/>
      <c r="L2460" s="75">
        <v>2460</v>
      </c>
      <c r="M24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60" s="70"/>
      <c r="O2460" s="77" t="s">
        <v>2367</v>
      </c>
      <c r="P2460" s="79">
        <v>44069.958703703705</v>
      </c>
      <c r="Q2460" s="77" t="s">
        <v>3247</v>
      </c>
      <c r="R2460" s="77"/>
      <c r="S2460" s="77"/>
      <c r="T2460" s="77"/>
      <c r="U2460" s="79">
        <v>44069.958703703705</v>
      </c>
      <c r="V2460" s="80" t="s">
        <v>5833</v>
      </c>
      <c r="W2460" s="77"/>
      <c r="X2460" s="77"/>
      <c r="Y2460" s="83" t="s">
        <v>7833</v>
      </c>
      <c r="Z2460" s="77"/>
    </row>
    <row r="2461" spans="1:26" x14ac:dyDescent="0.25">
      <c r="A2461" s="62" t="s">
        <v>1401</v>
      </c>
      <c r="B2461" s="62" t="s">
        <v>1833</v>
      </c>
      <c r="C2461" s="63"/>
      <c r="D2461" s="64"/>
      <c r="E2461" s="65"/>
      <c r="F2461" s="66"/>
      <c r="G2461" s="63"/>
      <c r="H2461" s="67"/>
      <c r="I2461" s="68"/>
      <c r="J2461" s="68"/>
      <c r="K2461" s="34"/>
      <c r="L2461" s="75">
        <v>2461</v>
      </c>
      <c r="M24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61" s="70"/>
      <c r="O2461" s="77" t="s">
        <v>2367</v>
      </c>
      <c r="P2461" s="79">
        <v>44069.958738425928</v>
      </c>
      <c r="Q2461" s="77" t="s">
        <v>3247</v>
      </c>
      <c r="R2461" s="77"/>
      <c r="S2461" s="77"/>
      <c r="T2461" s="77"/>
      <c r="U2461" s="79">
        <v>44069.958738425928</v>
      </c>
      <c r="V2461" s="80" t="s">
        <v>5834</v>
      </c>
      <c r="W2461" s="77"/>
      <c r="X2461" s="77"/>
      <c r="Y2461" s="83" t="s">
        <v>7834</v>
      </c>
      <c r="Z2461" s="77"/>
    </row>
    <row r="2462" spans="1:26" x14ac:dyDescent="0.25">
      <c r="A2462" s="62" t="s">
        <v>1402</v>
      </c>
      <c r="B2462" s="62" t="s">
        <v>1833</v>
      </c>
      <c r="C2462" s="63"/>
      <c r="D2462" s="64"/>
      <c r="E2462" s="65"/>
      <c r="F2462" s="66"/>
      <c r="G2462" s="63"/>
      <c r="H2462" s="67"/>
      <c r="I2462" s="68"/>
      <c r="J2462" s="68"/>
      <c r="K2462" s="34"/>
      <c r="L2462" s="75">
        <v>2462</v>
      </c>
      <c r="M24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62" s="70"/>
      <c r="O2462" s="77" t="s">
        <v>2367</v>
      </c>
      <c r="P2462" s="79">
        <v>44069.958738425928</v>
      </c>
      <c r="Q2462" s="77" t="s">
        <v>3247</v>
      </c>
      <c r="R2462" s="77"/>
      <c r="S2462" s="77"/>
      <c r="T2462" s="77"/>
      <c r="U2462" s="79">
        <v>44069.958738425928</v>
      </c>
      <c r="V2462" s="80" t="s">
        <v>5835</v>
      </c>
      <c r="W2462" s="77"/>
      <c r="X2462" s="77"/>
      <c r="Y2462" s="83" t="s">
        <v>7835</v>
      </c>
      <c r="Z2462" s="77"/>
    </row>
    <row r="2463" spans="1:26" x14ac:dyDescent="0.25">
      <c r="A2463" s="62" t="s">
        <v>1403</v>
      </c>
      <c r="B2463" s="62" t="s">
        <v>1833</v>
      </c>
      <c r="C2463" s="63"/>
      <c r="D2463" s="64"/>
      <c r="E2463" s="65"/>
      <c r="F2463" s="66"/>
      <c r="G2463" s="63"/>
      <c r="H2463" s="67"/>
      <c r="I2463" s="68"/>
      <c r="J2463" s="68"/>
      <c r="K2463" s="34"/>
      <c r="L2463" s="75">
        <v>2463</v>
      </c>
      <c r="M24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63" s="70"/>
      <c r="O2463" s="77" t="s">
        <v>2367</v>
      </c>
      <c r="P2463" s="79">
        <v>44069.958761574075</v>
      </c>
      <c r="Q2463" s="77" t="s">
        <v>3247</v>
      </c>
      <c r="R2463" s="77"/>
      <c r="S2463" s="77"/>
      <c r="T2463" s="77"/>
      <c r="U2463" s="79">
        <v>44069.958761574075</v>
      </c>
      <c r="V2463" s="80" t="s">
        <v>5836</v>
      </c>
      <c r="W2463" s="77"/>
      <c r="X2463" s="77"/>
      <c r="Y2463" s="83" t="s">
        <v>7836</v>
      </c>
      <c r="Z2463" s="77"/>
    </row>
    <row r="2464" spans="1:26" x14ac:dyDescent="0.25">
      <c r="A2464" s="62" t="s">
        <v>1404</v>
      </c>
      <c r="B2464" s="62" t="s">
        <v>1833</v>
      </c>
      <c r="C2464" s="63"/>
      <c r="D2464" s="64"/>
      <c r="E2464" s="65"/>
      <c r="F2464" s="66"/>
      <c r="G2464" s="63"/>
      <c r="H2464" s="67"/>
      <c r="I2464" s="68"/>
      <c r="J2464" s="68"/>
      <c r="K2464" s="34"/>
      <c r="L2464" s="75">
        <v>2464</v>
      </c>
      <c r="M24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64" s="70"/>
      <c r="O2464" s="77" t="s">
        <v>2367</v>
      </c>
      <c r="P2464" s="79">
        <v>44069.958831018521</v>
      </c>
      <c r="Q2464" s="77" t="s">
        <v>3247</v>
      </c>
      <c r="R2464" s="77"/>
      <c r="S2464" s="77"/>
      <c r="T2464" s="77"/>
      <c r="U2464" s="79">
        <v>44069.958831018521</v>
      </c>
      <c r="V2464" s="80" t="s">
        <v>5837</v>
      </c>
      <c r="W2464" s="77"/>
      <c r="X2464" s="77"/>
      <c r="Y2464" s="83" t="s">
        <v>7837</v>
      </c>
      <c r="Z2464" s="77"/>
    </row>
    <row r="2465" spans="1:26" x14ac:dyDescent="0.25">
      <c r="A2465" s="62" t="s">
        <v>1405</v>
      </c>
      <c r="B2465" s="62" t="s">
        <v>1833</v>
      </c>
      <c r="C2465" s="63"/>
      <c r="D2465" s="64"/>
      <c r="E2465" s="65"/>
      <c r="F2465" s="66"/>
      <c r="G2465" s="63"/>
      <c r="H2465" s="67"/>
      <c r="I2465" s="68"/>
      <c r="J2465" s="68"/>
      <c r="K2465" s="34"/>
      <c r="L2465" s="75">
        <v>2465</v>
      </c>
      <c r="M24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65" s="70"/>
      <c r="O2465" s="77" t="s">
        <v>2367</v>
      </c>
      <c r="P2465" s="79">
        <v>44069.958865740744</v>
      </c>
      <c r="Q2465" s="77" t="s">
        <v>3247</v>
      </c>
      <c r="R2465" s="77"/>
      <c r="S2465" s="77"/>
      <c r="T2465" s="77"/>
      <c r="U2465" s="79">
        <v>44069.958865740744</v>
      </c>
      <c r="V2465" s="80" t="s">
        <v>5838</v>
      </c>
      <c r="W2465" s="77"/>
      <c r="X2465" s="77"/>
      <c r="Y2465" s="83" t="s">
        <v>7838</v>
      </c>
      <c r="Z2465" s="77"/>
    </row>
    <row r="2466" spans="1:26" x14ac:dyDescent="0.25">
      <c r="A2466" s="62" t="s">
        <v>1406</v>
      </c>
      <c r="B2466" s="62" t="s">
        <v>1833</v>
      </c>
      <c r="C2466" s="63"/>
      <c r="D2466" s="64"/>
      <c r="E2466" s="65"/>
      <c r="F2466" s="66"/>
      <c r="G2466" s="63"/>
      <c r="H2466" s="67"/>
      <c r="I2466" s="68"/>
      <c r="J2466" s="68"/>
      <c r="K2466" s="34"/>
      <c r="L2466" s="75">
        <v>2466</v>
      </c>
      <c r="M24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66" s="70"/>
      <c r="O2466" s="77" t="s">
        <v>2367</v>
      </c>
      <c r="P2466" s="79">
        <v>44069.958935185183</v>
      </c>
      <c r="Q2466" s="77" t="s">
        <v>3247</v>
      </c>
      <c r="R2466" s="77"/>
      <c r="S2466" s="77"/>
      <c r="T2466" s="77"/>
      <c r="U2466" s="79">
        <v>44069.958935185183</v>
      </c>
      <c r="V2466" s="80" t="s">
        <v>5839</v>
      </c>
      <c r="W2466" s="77"/>
      <c r="X2466" s="77"/>
      <c r="Y2466" s="83" t="s">
        <v>7839</v>
      </c>
      <c r="Z2466" s="77"/>
    </row>
    <row r="2467" spans="1:26" x14ac:dyDescent="0.25">
      <c r="A2467" s="62" t="s">
        <v>1407</v>
      </c>
      <c r="B2467" s="62" t="s">
        <v>1833</v>
      </c>
      <c r="C2467" s="63"/>
      <c r="D2467" s="64"/>
      <c r="E2467" s="65"/>
      <c r="F2467" s="66"/>
      <c r="G2467" s="63"/>
      <c r="H2467" s="67"/>
      <c r="I2467" s="68"/>
      <c r="J2467" s="68"/>
      <c r="K2467" s="34"/>
      <c r="L2467" s="75">
        <v>2467</v>
      </c>
      <c r="M24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67" s="70"/>
      <c r="O2467" s="77" t="s">
        <v>2367</v>
      </c>
      <c r="P2467" s="79">
        <v>44069.958958333336</v>
      </c>
      <c r="Q2467" s="77" t="s">
        <v>3247</v>
      </c>
      <c r="R2467" s="77"/>
      <c r="S2467" s="77"/>
      <c r="T2467" s="77"/>
      <c r="U2467" s="79">
        <v>44069.958958333336</v>
      </c>
      <c r="V2467" s="80" t="s">
        <v>5840</v>
      </c>
      <c r="W2467" s="77"/>
      <c r="X2467" s="77"/>
      <c r="Y2467" s="83" t="s">
        <v>7840</v>
      </c>
      <c r="Z2467" s="77"/>
    </row>
    <row r="2468" spans="1:26" x14ac:dyDescent="0.25">
      <c r="A2468" s="62" t="s">
        <v>1408</v>
      </c>
      <c r="B2468" s="62" t="s">
        <v>1833</v>
      </c>
      <c r="C2468" s="63"/>
      <c r="D2468" s="64"/>
      <c r="E2468" s="65"/>
      <c r="F2468" s="66"/>
      <c r="G2468" s="63"/>
      <c r="H2468" s="67"/>
      <c r="I2468" s="68"/>
      <c r="J2468" s="68"/>
      <c r="K2468" s="34"/>
      <c r="L2468" s="75">
        <v>2468</v>
      </c>
      <c r="M24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68" s="70"/>
      <c r="O2468" s="77" t="s">
        <v>2367</v>
      </c>
      <c r="P2468" s="79">
        <v>44069.958969907406</v>
      </c>
      <c r="Q2468" s="77" t="s">
        <v>3247</v>
      </c>
      <c r="R2468" s="77"/>
      <c r="S2468" s="77"/>
      <c r="T2468" s="77"/>
      <c r="U2468" s="79">
        <v>44069.958969907406</v>
      </c>
      <c r="V2468" s="80" t="s">
        <v>5841</v>
      </c>
      <c r="W2468" s="77"/>
      <c r="X2468" s="77"/>
      <c r="Y2468" s="83" t="s">
        <v>7841</v>
      </c>
      <c r="Z2468" s="77"/>
    </row>
    <row r="2469" spans="1:26" x14ac:dyDescent="0.25">
      <c r="A2469" s="62" t="s">
        <v>1409</v>
      </c>
      <c r="B2469" s="62" t="s">
        <v>1833</v>
      </c>
      <c r="C2469" s="63"/>
      <c r="D2469" s="64"/>
      <c r="E2469" s="65"/>
      <c r="F2469" s="66"/>
      <c r="G2469" s="63"/>
      <c r="H2469" s="67"/>
      <c r="I2469" s="68"/>
      <c r="J2469" s="68"/>
      <c r="K2469" s="34"/>
      <c r="L2469" s="75">
        <v>2469</v>
      </c>
      <c r="M24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69" s="70"/>
      <c r="O2469" s="77" t="s">
        <v>2367</v>
      </c>
      <c r="P2469" s="79">
        <v>44069.958969907406</v>
      </c>
      <c r="Q2469" s="77" t="s">
        <v>3247</v>
      </c>
      <c r="R2469" s="77"/>
      <c r="S2469" s="77"/>
      <c r="T2469" s="77"/>
      <c r="U2469" s="79">
        <v>44069.958969907406</v>
      </c>
      <c r="V2469" s="80" t="s">
        <v>5842</v>
      </c>
      <c r="W2469" s="77"/>
      <c r="X2469" s="77"/>
      <c r="Y2469" s="83" t="s">
        <v>7842</v>
      </c>
      <c r="Z2469" s="77"/>
    </row>
    <row r="2470" spans="1:26" x14ac:dyDescent="0.25">
      <c r="A2470" s="62" t="s">
        <v>1410</v>
      </c>
      <c r="B2470" s="62" t="s">
        <v>1833</v>
      </c>
      <c r="C2470" s="63"/>
      <c r="D2470" s="64"/>
      <c r="E2470" s="65"/>
      <c r="F2470" s="66"/>
      <c r="G2470" s="63"/>
      <c r="H2470" s="67"/>
      <c r="I2470" s="68"/>
      <c r="J2470" s="68"/>
      <c r="K2470" s="34"/>
      <c r="L2470" s="75">
        <v>2470</v>
      </c>
      <c r="M24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70" s="70"/>
      <c r="O2470" s="77" t="s">
        <v>2367</v>
      </c>
      <c r="P2470" s="79">
        <v>44069.959062499998</v>
      </c>
      <c r="Q2470" s="77" t="s">
        <v>3247</v>
      </c>
      <c r="R2470" s="77"/>
      <c r="S2470" s="77"/>
      <c r="T2470" s="77"/>
      <c r="U2470" s="79">
        <v>44069.959062499998</v>
      </c>
      <c r="V2470" s="80" t="s">
        <v>5843</v>
      </c>
      <c r="W2470" s="77"/>
      <c r="X2470" s="77"/>
      <c r="Y2470" s="83" t="s">
        <v>7843</v>
      </c>
      <c r="Z2470" s="77"/>
    </row>
    <row r="2471" spans="1:26" x14ac:dyDescent="0.25">
      <c r="A2471" s="62" t="s">
        <v>1411</v>
      </c>
      <c r="B2471" s="62" t="s">
        <v>1833</v>
      </c>
      <c r="C2471" s="63"/>
      <c r="D2471" s="64"/>
      <c r="E2471" s="65"/>
      <c r="F2471" s="66"/>
      <c r="G2471" s="63"/>
      <c r="H2471" s="67"/>
      <c r="I2471" s="68"/>
      <c r="J2471" s="68"/>
      <c r="K2471" s="34"/>
      <c r="L2471" s="75">
        <v>2471</v>
      </c>
      <c r="M24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71" s="70"/>
      <c r="O2471" s="77" t="s">
        <v>2367</v>
      </c>
      <c r="P2471" s="79">
        <v>44069.959062499998</v>
      </c>
      <c r="Q2471" s="77" t="s">
        <v>3247</v>
      </c>
      <c r="R2471" s="77"/>
      <c r="S2471" s="77"/>
      <c r="T2471" s="77"/>
      <c r="U2471" s="79">
        <v>44069.959062499998</v>
      </c>
      <c r="V2471" s="80" t="s">
        <v>5844</v>
      </c>
      <c r="W2471" s="77"/>
      <c r="X2471" s="77"/>
      <c r="Y2471" s="83" t="s">
        <v>7844</v>
      </c>
      <c r="Z2471" s="77"/>
    </row>
    <row r="2472" spans="1:26" x14ac:dyDescent="0.25">
      <c r="A2472" s="62" t="s">
        <v>1412</v>
      </c>
      <c r="B2472" s="62" t="s">
        <v>1833</v>
      </c>
      <c r="C2472" s="63"/>
      <c r="D2472" s="64"/>
      <c r="E2472" s="65"/>
      <c r="F2472" s="66"/>
      <c r="G2472" s="63"/>
      <c r="H2472" s="67"/>
      <c r="I2472" s="68"/>
      <c r="J2472" s="68"/>
      <c r="K2472" s="34"/>
      <c r="L2472" s="75">
        <v>2472</v>
      </c>
      <c r="M24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72" s="70"/>
      <c r="O2472" s="77" t="s">
        <v>2367</v>
      </c>
      <c r="P2472" s="79">
        <v>44069.959074074075</v>
      </c>
      <c r="Q2472" s="77" t="s">
        <v>3247</v>
      </c>
      <c r="R2472" s="77"/>
      <c r="S2472" s="77"/>
      <c r="T2472" s="77"/>
      <c r="U2472" s="79">
        <v>44069.959074074075</v>
      </c>
      <c r="V2472" s="80" t="s">
        <v>5845</v>
      </c>
      <c r="W2472" s="77"/>
      <c r="X2472" s="77"/>
      <c r="Y2472" s="83" t="s">
        <v>7845</v>
      </c>
      <c r="Z2472" s="77"/>
    </row>
    <row r="2473" spans="1:26" x14ac:dyDescent="0.25">
      <c r="A2473" s="62" t="s">
        <v>1413</v>
      </c>
      <c r="B2473" s="62" t="s">
        <v>1833</v>
      </c>
      <c r="C2473" s="63"/>
      <c r="D2473" s="64"/>
      <c r="E2473" s="65"/>
      <c r="F2473" s="66"/>
      <c r="G2473" s="63"/>
      <c r="H2473" s="67"/>
      <c r="I2473" s="68"/>
      <c r="J2473" s="68"/>
      <c r="K2473" s="34"/>
      <c r="L2473" s="75">
        <v>2473</v>
      </c>
      <c r="M24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73" s="70"/>
      <c r="O2473" s="77" t="s">
        <v>2367</v>
      </c>
      <c r="P2473" s="79">
        <v>44069.959085648145</v>
      </c>
      <c r="Q2473" s="77" t="s">
        <v>3247</v>
      </c>
      <c r="R2473" s="77"/>
      <c r="S2473" s="77"/>
      <c r="T2473" s="77"/>
      <c r="U2473" s="79">
        <v>44069.959085648145</v>
      </c>
      <c r="V2473" s="80" t="s">
        <v>5846</v>
      </c>
      <c r="W2473" s="77"/>
      <c r="X2473" s="77"/>
      <c r="Y2473" s="83" t="s">
        <v>7846</v>
      </c>
      <c r="Z2473" s="77"/>
    </row>
    <row r="2474" spans="1:26" x14ac:dyDescent="0.25">
      <c r="A2474" s="62" t="s">
        <v>1414</v>
      </c>
      <c r="B2474" s="62" t="s">
        <v>1833</v>
      </c>
      <c r="C2474" s="63"/>
      <c r="D2474" s="64"/>
      <c r="E2474" s="65"/>
      <c r="F2474" s="66"/>
      <c r="G2474" s="63"/>
      <c r="H2474" s="67"/>
      <c r="I2474" s="68"/>
      <c r="J2474" s="68"/>
      <c r="K2474" s="34"/>
      <c r="L2474" s="75">
        <v>2474</v>
      </c>
      <c r="M24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74" s="70"/>
      <c r="O2474" s="77" t="s">
        <v>2367</v>
      </c>
      <c r="P2474" s="79">
        <v>44069.959097222221</v>
      </c>
      <c r="Q2474" s="77" t="s">
        <v>3247</v>
      </c>
      <c r="R2474" s="77"/>
      <c r="S2474" s="77"/>
      <c r="T2474" s="77"/>
      <c r="U2474" s="79">
        <v>44069.959097222221</v>
      </c>
      <c r="V2474" s="80" t="s">
        <v>5847</v>
      </c>
      <c r="W2474" s="77"/>
      <c r="X2474" s="77"/>
      <c r="Y2474" s="83" t="s">
        <v>7847</v>
      </c>
      <c r="Z2474" s="77"/>
    </row>
    <row r="2475" spans="1:26" x14ac:dyDescent="0.25">
      <c r="A2475" s="62" t="s">
        <v>1415</v>
      </c>
      <c r="B2475" s="62" t="s">
        <v>1415</v>
      </c>
      <c r="C2475" s="63"/>
      <c r="D2475" s="64"/>
      <c r="E2475" s="65"/>
      <c r="F2475" s="66"/>
      <c r="G2475" s="63"/>
      <c r="H2475" s="67"/>
      <c r="I2475" s="68"/>
      <c r="J2475" s="68"/>
      <c r="K2475" s="34"/>
      <c r="L2475" s="75">
        <v>2475</v>
      </c>
      <c r="M24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75" s="70"/>
      <c r="O2475" s="77" t="s">
        <v>178</v>
      </c>
      <c r="P2475" s="79">
        <v>44069.959120370368</v>
      </c>
      <c r="Q2475" s="77" t="s">
        <v>3354</v>
      </c>
      <c r="R2475" s="80" t="s">
        <v>4229</v>
      </c>
      <c r="S2475" s="77" t="s">
        <v>4267</v>
      </c>
      <c r="T2475" s="77"/>
      <c r="U2475" s="79">
        <v>44069.959120370368</v>
      </c>
      <c r="V2475" s="80" t="s">
        <v>5848</v>
      </c>
      <c r="W2475" s="77"/>
      <c r="X2475" s="77"/>
      <c r="Y2475" s="83" t="s">
        <v>7848</v>
      </c>
      <c r="Z2475" s="77"/>
    </row>
    <row r="2476" spans="1:26" x14ac:dyDescent="0.25">
      <c r="A2476" s="62" t="s">
        <v>1416</v>
      </c>
      <c r="B2476" s="62" t="s">
        <v>1833</v>
      </c>
      <c r="C2476" s="63"/>
      <c r="D2476" s="64"/>
      <c r="E2476" s="65"/>
      <c r="F2476" s="66"/>
      <c r="G2476" s="63"/>
      <c r="H2476" s="67"/>
      <c r="I2476" s="68"/>
      <c r="J2476" s="68"/>
      <c r="K2476" s="34"/>
      <c r="L2476" s="75">
        <v>2476</v>
      </c>
      <c r="M24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76" s="70"/>
      <c r="O2476" s="77" t="s">
        <v>2367</v>
      </c>
      <c r="P2476" s="79">
        <v>44069.959143518521</v>
      </c>
      <c r="Q2476" s="77" t="s">
        <v>3247</v>
      </c>
      <c r="R2476" s="77"/>
      <c r="S2476" s="77"/>
      <c r="T2476" s="77"/>
      <c r="U2476" s="79">
        <v>44069.959143518521</v>
      </c>
      <c r="V2476" s="80" t="s">
        <v>5849</v>
      </c>
      <c r="W2476" s="77"/>
      <c r="X2476" s="77"/>
      <c r="Y2476" s="83" t="s">
        <v>7849</v>
      </c>
      <c r="Z2476" s="77"/>
    </row>
    <row r="2477" spans="1:26" x14ac:dyDescent="0.25">
      <c r="A2477" s="62" t="s">
        <v>1417</v>
      </c>
      <c r="B2477" s="62" t="s">
        <v>1833</v>
      </c>
      <c r="C2477" s="63"/>
      <c r="D2477" s="64"/>
      <c r="E2477" s="65"/>
      <c r="F2477" s="66"/>
      <c r="G2477" s="63"/>
      <c r="H2477" s="67"/>
      <c r="I2477" s="68"/>
      <c r="J2477" s="68"/>
      <c r="K2477" s="34"/>
      <c r="L2477" s="75">
        <v>2477</v>
      </c>
      <c r="M24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77" s="70"/>
      <c r="O2477" s="77" t="s">
        <v>2367</v>
      </c>
      <c r="P2477" s="79">
        <v>44069.959155092591</v>
      </c>
      <c r="Q2477" s="77" t="s">
        <v>3247</v>
      </c>
      <c r="R2477" s="77"/>
      <c r="S2477" s="77"/>
      <c r="T2477" s="77"/>
      <c r="U2477" s="79">
        <v>44069.959155092591</v>
      </c>
      <c r="V2477" s="80" t="s">
        <v>5850</v>
      </c>
      <c r="W2477" s="77"/>
      <c r="X2477" s="77"/>
      <c r="Y2477" s="83" t="s">
        <v>7850</v>
      </c>
      <c r="Z2477" s="77"/>
    </row>
    <row r="2478" spans="1:26" x14ac:dyDescent="0.25">
      <c r="A2478" s="62" t="s">
        <v>1418</v>
      </c>
      <c r="B2478" s="62" t="s">
        <v>1833</v>
      </c>
      <c r="C2478" s="63"/>
      <c r="D2478" s="64"/>
      <c r="E2478" s="65"/>
      <c r="F2478" s="66"/>
      <c r="G2478" s="63"/>
      <c r="H2478" s="67"/>
      <c r="I2478" s="68"/>
      <c r="J2478" s="68"/>
      <c r="K2478" s="34"/>
      <c r="L2478" s="75">
        <v>2478</v>
      </c>
      <c r="M24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78" s="70"/>
      <c r="O2478" s="77" t="s">
        <v>2367</v>
      </c>
      <c r="P2478" s="79">
        <v>44069.959166666667</v>
      </c>
      <c r="Q2478" s="77" t="s">
        <v>3247</v>
      </c>
      <c r="R2478" s="77"/>
      <c r="S2478" s="77"/>
      <c r="T2478" s="77"/>
      <c r="U2478" s="79">
        <v>44069.959166666667</v>
      </c>
      <c r="V2478" s="80" t="s">
        <v>5851</v>
      </c>
      <c r="W2478" s="77"/>
      <c r="X2478" s="77"/>
      <c r="Y2478" s="83" t="s">
        <v>7851</v>
      </c>
      <c r="Z2478" s="77"/>
    </row>
    <row r="2479" spans="1:26" x14ac:dyDescent="0.25">
      <c r="A2479" s="62" t="s">
        <v>1419</v>
      </c>
      <c r="B2479" s="62" t="s">
        <v>1833</v>
      </c>
      <c r="C2479" s="63"/>
      <c r="D2479" s="64"/>
      <c r="E2479" s="65"/>
      <c r="F2479" s="66"/>
      <c r="G2479" s="63"/>
      <c r="H2479" s="67"/>
      <c r="I2479" s="68"/>
      <c r="J2479" s="68"/>
      <c r="K2479" s="34"/>
      <c r="L2479" s="75">
        <v>2479</v>
      </c>
      <c r="M24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79" s="70"/>
      <c r="O2479" s="77" t="s">
        <v>2367</v>
      </c>
      <c r="P2479" s="79">
        <v>44069.95921296296</v>
      </c>
      <c r="Q2479" s="77" t="s">
        <v>3247</v>
      </c>
      <c r="R2479" s="77"/>
      <c r="S2479" s="77"/>
      <c r="T2479" s="77"/>
      <c r="U2479" s="79">
        <v>44069.95921296296</v>
      </c>
      <c r="V2479" s="80" t="s">
        <v>5852</v>
      </c>
      <c r="W2479" s="77"/>
      <c r="X2479" s="77"/>
      <c r="Y2479" s="83" t="s">
        <v>7852</v>
      </c>
      <c r="Z2479" s="77"/>
    </row>
    <row r="2480" spans="1:26" x14ac:dyDescent="0.25">
      <c r="A2480" s="62" t="s">
        <v>1420</v>
      </c>
      <c r="B2480" s="62" t="s">
        <v>1833</v>
      </c>
      <c r="C2480" s="63"/>
      <c r="D2480" s="64"/>
      <c r="E2480" s="65"/>
      <c r="F2480" s="66"/>
      <c r="G2480" s="63"/>
      <c r="H2480" s="67"/>
      <c r="I2480" s="68"/>
      <c r="J2480" s="68"/>
      <c r="K2480" s="34"/>
      <c r="L2480" s="75">
        <v>2480</v>
      </c>
      <c r="M24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80" s="70"/>
      <c r="O2480" s="77" t="s">
        <v>2367</v>
      </c>
      <c r="P2480" s="79">
        <v>44069.959224537037</v>
      </c>
      <c r="Q2480" s="77" t="s">
        <v>3247</v>
      </c>
      <c r="R2480" s="77"/>
      <c r="S2480" s="77"/>
      <c r="T2480" s="77"/>
      <c r="U2480" s="79">
        <v>44069.959224537037</v>
      </c>
      <c r="V2480" s="80" t="s">
        <v>5853</v>
      </c>
      <c r="W2480" s="77"/>
      <c r="X2480" s="77"/>
      <c r="Y2480" s="83" t="s">
        <v>7853</v>
      </c>
      <c r="Z2480" s="77"/>
    </row>
    <row r="2481" spans="1:26" x14ac:dyDescent="0.25">
      <c r="A2481" s="62" t="s">
        <v>1421</v>
      </c>
      <c r="B2481" s="62" t="s">
        <v>1833</v>
      </c>
      <c r="C2481" s="63"/>
      <c r="D2481" s="64"/>
      <c r="E2481" s="65"/>
      <c r="F2481" s="66"/>
      <c r="G2481" s="63"/>
      <c r="H2481" s="67"/>
      <c r="I2481" s="68"/>
      <c r="J2481" s="68"/>
      <c r="K2481" s="34"/>
      <c r="L2481" s="75">
        <v>2481</v>
      </c>
      <c r="M24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81" s="70"/>
      <c r="O2481" s="77" t="s">
        <v>2367</v>
      </c>
      <c r="P2481" s="79">
        <v>44069.959236111114</v>
      </c>
      <c r="Q2481" s="77" t="s">
        <v>3247</v>
      </c>
      <c r="R2481" s="77"/>
      <c r="S2481" s="77"/>
      <c r="T2481" s="77"/>
      <c r="U2481" s="79">
        <v>44069.959236111114</v>
      </c>
      <c r="V2481" s="80" t="s">
        <v>5854</v>
      </c>
      <c r="W2481" s="77"/>
      <c r="X2481" s="77"/>
      <c r="Y2481" s="83" t="s">
        <v>7854</v>
      </c>
      <c r="Z2481" s="77"/>
    </row>
    <row r="2482" spans="1:26" x14ac:dyDescent="0.25">
      <c r="A2482" s="62" t="s">
        <v>1422</v>
      </c>
      <c r="B2482" s="62" t="s">
        <v>1833</v>
      </c>
      <c r="C2482" s="63"/>
      <c r="D2482" s="64"/>
      <c r="E2482" s="65"/>
      <c r="F2482" s="66"/>
      <c r="G2482" s="63"/>
      <c r="H2482" s="67"/>
      <c r="I2482" s="68"/>
      <c r="J2482" s="68"/>
      <c r="K2482" s="34"/>
      <c r="L2482" s="75">
        <v>2482</v>
      </c>
      <c r="M24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82" s="70"/>
      <c r="O2482" s="77" t="s">
        <v>2367</v>
      </c>
      <c r="P2482" s="79">
        <v>44069.959247685183</v>
      </c>
      <c r="Q2482" s="77" t="s">
        <v>3247</v>
      </c>
      <c r="R2482" s="77"/>
      <c r="S2482" s="77"/>
      <c r="T2482" s="77"/>
      <c r="U2482" s="79">
        <v>44069.959247685183</v>
      </c>
      <c r="V2482" s="80" t="s">
        <v>5855</v>
      </c>
      <c r="W2482" s="77"/>
      <c r="X2482" s="77"/>
      <c r="Y2482" s="83" t="s">
        <v>7855</v>
      </c>
      <c r="Z2482" s="77"/>
    </row>
    <row r="2483" spans="1:26" x14ac:dyDescent="0.25">
      <c r="A2483" s="62" t="s">
        <v>1423</v>
      </c>
      <c r="B2483" s="62" t="s">
        <v>1833</v>
      </c>
      <c r="C2483" s="63"/>
      <c r="D2483" s="64"/>
      <c r="E2483" s="65"/>
      <c r="F2483" s="66"/>
      <c r="G2483" s="63"/>
      <c r="H2483" s="67"/>
      <c r="I2483" s="68"/>
      <c r="J2483" s="68"/>
      <c r="K2483" s="34"/>
      <c r="L2483" s="75">
        <v>2483</v>
      </c>
      <c r="M24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83" s="70"/>
      <c r="O2483" s="77" t="s">
        <v>2367</v>
      </c>
      <c r="P2483" s="79">
        <v>44069.959270833337</v>
      </c>
      <c r="Q2483" s="77" t="s">
        <v>3247</v>
      </c>
      <c r="R2483" s="77"/>
      <c r="S2483" s="77"/>
      <c r="T2483" s="77"/>
      <c r="U2483" s="79">
        <v>44069.959270833337</v>
      </c>
      <c r="V2483" s="80" t="s">
        <v>5856</v>
      </c>
      <c r="W2483" s="77"/>
      <c r="X2483" s="77"/>
      <c r="Y2483" s="83" t="s">
        <v>7856</v>
      </c>
      <c r="Z2483" s="77"/>
    </row>
    <row r="2484" spans="1:26" x14ac:dyDescent="0.25">
      <c r="A2484" s="62" t="s">
        <v>1424</v>
      </c>
      <c r="B2484" s="62" t="s">
        <v>1833</v>
      </c>
      <c r="C2484" s="63"/>
      <c r="D2484" s="64"/>
      <c r="E2484" s="65"/>
      <c r="F2484" s="66"/>
      <c r="G2484" s="63"/>
      <c r="H2484" s="67"/>
      <c r="I2484" s="68"/>
      <c r="J2484" s="68"/>
      <c r="K2484" s="34"/>
      <c r="L2484" s="75">
        <v>2484</v>
      </c>
      <c r="M24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84" s="70"/>
      <c r="O2484" s="77" t="s">
        <v>2367</v>
      </c>
      <c r="P2484" s="79">
        <v>44069.959270833337</v>
      </c>
      <c r="Q2484" s="77" t="s">
        <v>3247</v>
      </c>
      <c r="R2484" s="77"/>
      <c r="S2484" s="77"/>
      <c r="T2484" s="77"/>
      <c r="U2484" s="79">
        <v>44069.959270833337</v>
      </c>
      <c r="V2484" s="80" t="s">
        <v>5857</v>
      </c>
      <c r="W2484" s="77"/>
      <c r="X2484" s="77"/>
      <c r="Y2484" s="83" t="s">
        <v>7857</v>
      </c>
      <c r="Z2484" s="77"/>
    </row>
    <row r="2485" spans="1:26" x14ac:dyDescent="0.25">
      <c r="A2485" s="62" t="s">
        <v>1425</v>
      </c>
      <c r="B2485" s="62" t="s">
        <v>1833</v>
      </c>
      <c r="C2485" s="63"/>
      <c r="D2485" s="64"/>
      <c r="E2485" s="65"/>
      <c r="F2485" s="66"/>
      <c r="G2485" s="63"/>
      <c r="H2485" s="67"/>
      <c r="I2485" s="68"/>
      <c r="J2485" s="68"/>
      <c r="K2485" s="34"/>
      <c r="L2485" s="75">
        <v>2485</v>
      </c>
      <c r="M24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85" s="70"/>
      <c r="O2485" s="77" t="s">
        <v>2367</v>
      </c>
      <c r="P2485" s="79">
        <v>44069.959293981483</v>
      </c>
      <c r="Q2485" s="77" t="s">
        <v>3247</v>
      </c>
      <c r="R2485" s="77"/>
      <c r="S2485" s="77"/>
      <c r="T2485" s="77"/>
      <c r="U2485" s="79">
        <v>44069.959293981483</v>
      </c>
      <c r="V2485" s="80" t="s">
        <v>5858</v>
      </c>
      <c r="W2485" s="77"/>
      <c r="X2485" s="77"/>
      <c r="Y2485" s="83" t="s">
        <v>7858</v>
      </c>
      <c r="Z2485" s="77"/>
    </row>
    <row r="2486" spans="1:26" x14ac:dyDescent="0.25">
      <c r="A2486" s="62" t="s">
        <v>1426</v>
      </c>
      <c r="B2486" s="62" t="s">
        <v>1833</v>
      </c>
      <c r="C2486" s="63"/>
      <c r="D2486" s="64"/>
      <c r="E2486" s="65"/>
      <c r="F2486" s="66"/>
      <c r="G2486" s="63"/>
      <c r="H2486" s="67"/>
      <c r="I2486" s="68"/>
      <c r="J2486" s="68"/>
      <c r="K2486" s="34"/>
      <c r="L2486" s="75">
        <v>2486</v>
      </c>
      <c r="M24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86" s="70"/>
      <c r="O2486" s="77" t="s">
        <v>2367</v>
      </c>
      <c r="P2486" s="79">
        <v>44069.959328703706</v>
      </c>
      <c r="Q2486" s="77" t="s">
        <v>3247</v>
      </c>
      <c r="R2486" s="77"/>
      <c r="S2486" s="77"/>
      <c r="T2486" s="77"/>
      <c r="U2486" s="79">
        <v>44069.959328703706</v>
      </c>
      <c r="V2486" s="80" t="s">
        <v>5859</v>
      </c>
      <c r="W2486" s="77"/>
      <c r="X2486" s="77"/>
      <c r="Y2486" s="83" t="s">
        <v>7859</v>
      </c>
      <c r="Z2486" s="77"/>
    </row>
    <row r="2487" spans="1:26" x14ac:dyDescent="0.25">
      <c r="A2487" s="62" t="s">
        <v>1427</v>
      </c>
      <c r="B2487" s="62" t="s">
        <v>1833</v>
      </c>
      <c r="C2487" s="63"/>
      <c r="D2487" s="64"/>
      <c r="E2487" s="65"/>
      <c r="F2487" s="66"/>
      <c r="G2487" s="63"/>
      <c r="H2487" s="67"/>
      <c r="I2487" s="68"/>
      <c r="J2487" s="68"/>
      <c r="K2487" s="34"/>
      <c r="L2487" s="75">
        <v>2487</v>
      </c>
      <c r="M24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87" s="70"/>
      <c r="O2487" s="77" t="s">
        <v>2367</v>
      </c>
      <c r="P2487" s="79">
        <v>44069.959340277775</v>
      </c>
      <c r="Q2487" s="77" t="s">
        <v>3247</v>
      </c>
      <c r="R2487" s="77"/>
      <c r="S2487" s="77"/>
      <c r="T2487" s="77"/>
      <c r="U2487" s="79">
        <v>44069.959340277775</v>
      </c>
      <c r="V2487" s="80" t="s">
        <v>5860</v>
      </c>
      <c r="W2487" s="77"/>
      <c r="X2487" s="77"/>
      <c r="Y2487" s="83" t="s">
        <v>7860</v>
      </c>
      <c r="Z2487" s="77"/>
    </row>
    <row r="2488" spans="1:26" x14ac:dyDescent="0.25">
      <c r="A2488" s="62" t="s">
        <v>1428</v>
      </c>
      <c r="B2488" s="62" t="s">
        <v>1833</v>
      </c>
      <c r="C2488" s="63"/>
      <c r="D2488" s="64"/>
      <c r="E2488" s="65"/>
      <c r="F2488" s="66"/>
      <c r="G2488" s="63"/>
      <c r="H2488" s="67"/>
      <c r="I2488" s="68"/>
      <c r="J2488" s="68"/>
      <c r="K2488" s="34"/>
      <c r="L2488" s="75">
        <v>2488</v>
      </c>
      <c r="M24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88" s="70"/>
      <c r="O2488" s="77" t="s">
        <v>2367</v>
      </c>
      <c r="P2488" s="79">
        <v>44069.959340277775</v>
      </c>
      <c r="Q2488" s="77" t="s">
        <v>3247</v>
      </c>
      <c r="R2488" s="77"/>
      <c r="S2488" s="77"/>
      <c r="T2488" s="77"/>
      <c r="U2488" s="79">
        <v>44069.959340277775</v>
      </c>
      <c r="V2488" s="80" t="s">
        <v>5861</v>
      </c>
      <c r="W2488" s="77"/>
      <c r="X2488" s="77"/>
      <c r="Y2488" s="83" t="s">
        <v>7861</v>
      </c>
      <c r="Z2488" s="77"/>
    </row>
    <row r="2489" spans="1:26" x14ac:dyDescent="0.25">
      <c r="A2489" s="62" t="s">
        <v>1429</v>
      </c>
      <c r="B2489" s="62" t="s">
        <v>1833</v>
      </c>
      <c r="C2489" s="63"/>
      <c r="D2489" s="64"/>
      <c r="E2489" s="65"/>
      <c r="F2489" s="66"/>
      <c r="G2489" s="63"/>
      <c r="H2489" s="67"/>
      <c r="I2489" s="68"/>
      <c r="J2489" s="68"/>
      <c r="K2489" s="34"/>
      <c r="L2489" s="75">
        <v>2489</v>
      </c>
      <c r="M24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89" s="70"/>
      <c r="O2489" s="77" t="s">
        <v>2367</v>
      </c>
      <c r="P2489" s="79">
        <v>44069.959340277775</v>
      </c>
      <c r="Q2489" s="77" t="s">
        <v>3247</v>
      </c>
      <c r="R2489" s="77"/>
      <c r="S2489" s="77"/>
      <c r="T2489" s="77"/>
      <c r="U2489" s="79">
        <v>44069.959340277775</v>
      </c>
      <c r="V2489" s="80" t="s">
        <v>5862</v>
      </c>
      <c r="W2489" s="77"/>
      <c r="X2489" s="77"/>
      <c r="Y2489" s="83" t="s">
        <v>7862</v>
      </c>
      <c r="Z2489" s="77"/>
    </row>
    <row r="2490" spans="1:26" x14ac:dyDescent="0.25">
      <c r="A2490" s="62" t="s">
        <v>1430</v>
      </c>
      <c r="B2490" s="62" t="s">
        <v>1833</v>
      </c>
      <c r="C2490" s="63"/>
      <c r="D2490" s="64"/>
      <c r="E2490" s="65"/>
      <c r="F2490" s="66"/>
      <c r="G2490" s="63"/>
      <c r="H2490" s="67"/>
      <c r="I2490" s="68"/>
      <c r="J2490" s="68"/>
      <c r="K2490" s="34"/>
      <c r="L2490" s="75">
        <v>2490</v>
      </c>
      <c r="M24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90" s="70"/>
      <c r="O2490" s="77" t="s">
        <v>2367</v>
      </c>
      <c r="P2490" s="79">
        <v>44069.959374999999</v>
      </c>
      <c r="Q2490" s="77" t="s">
        <v>3247</v>
      </c>
      <c r="R2490" s="77"/>
      <c r="S2490" s="77"/>
      <c r="T2490" s="77"/>
      <c r="U2490" s="79">
        <v>44069.959374999999</v>
      </c>
      <c r="V2490" s="80" t="s">
        <v>5863</v>
      </c>
      <c r="W2490" s="77"/>
      <c r="X2490" s="77"/>
      <c r="Y2490" s="83" t="s">
        <v>7863</v>
      </c>
      <c r="Z2490" s="77"/>
    </row>
    <row r="2491" spans="1:26" x14ac:dyDescent="0.25">
      <c r="A2491" s="62" t="s">
        <v>1431</v>
      </c>
      <c r="B2491" s="62" t="s">
        <v>1833</v>
      </c>
      <c r="C2491" s="63"/>
      <c r="D2491" s="64"/>
      <c r="E2491" s="65"/>
      <c r="F2491" s="66"/>
      <c r="G2491" s="63"/>
      <c r="H2491" s="67"/>
      <c r="I2491" s="68"/>
      <c r="J2491" s="68"/>
      <c r="K2491" s="34"/>
      <c r="L2491" s="75">
        <v>2491</v>
      </c>
      <c r="M24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91" s="70"/>
      <c r="O2491" s="77" t="s">
        <v>2367</v>
      </c>
      <c r="P2491" s="79">
        <v>44069.959386574075</v>
      </c>
      <c r="Q2491" s="77" t="s">
        <v>3247</v>
      </c>
      <c r="R2491" s="77"/>
      <c r="S2491" s="77"/>
      <c r="T2491" s="77"/>
      <c r="U2491" s="79">
        <v>44069.959386574075</v>
      </c>
      <c r="V2491" s="80" t="s">
        <v>5864</v>
      </c>
      <c r="W2491" s="77"/>
      <c r="X2491" s="77"/>
      <c r="Y2491" s="83" t="s">
        <v>7864</v>
      </c>
      <c r="Z2491" s="77"/>
    </row>
    <row r="2492" spans="1:26" x14ac:dyDescent="0.25">
      <c r="A2492" s="62" t="s">
        <v>1432</v>
      </c>
      <c r="B2492" s="62" t="s">
        <v>1823</v>
      </c>
      <c r="C2492" s="63"/>
      <c r="D2492" s="64"/>
      <c r="E2492" s="65"/>
      <c r="F2492" s="66"/>
      <c r="G2492" s="63"/>
      <c r="H2492" s="67"/>
      <c r="I2492" s="68"/>
      <c r="J2492" s="68"/>
      <c r="K2492" s="34"/>
      <c r="L2492" s="75">
        <v>2492</v>
      </c>
      <c r="M24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92" s="70"/>
      <c r="O2492" s="77" t="s">
        <v>2367</v>
      </c>
      <c r="P2492" s="79">
        <v>44069.959409722222</v>
      </c>
      <c r="Q2492" s="77" t="s">
        <v>3353</v>
      </c>
      <c r="R2492" s="77"/>
      <c r="S2492" s="77"/>
      <c r="T2492" s="77"/>
      <c r="U2492" s="79">
        <v>44069.959409722222</v>
      </c>
      <c r="V2492" s="80" t="s">
        <v>5865</v>
      </c>
      <c r="W2492" s="77"/>
      <c r="X2492" s="77"/>
      <c r="Y2492" s="83" t="s">
        <v>7865</v>
      </c>
      <c r="Z2492" s="77"/>
    </row>
    <row r="2493" spans="1:26" x14ac:dyDescent="0.25">
      <c r="A2493" s="62" t="s">
        <v>1433</v>
      </c>
      <c r="B2493" s="62" t="s">
        <v>1833</v>
      </c>
      <c r="C2493" s="63"/>
      <c r="D2493" s="64"/>
      <c r="E2493" s="65"/>
      <c r="F2493" s="66"/>
      <c r="G2493" s="63"/>
      <c r="H2493" s="67"/>
      <c r="I2493" s="68"/>
      <c r="J2493" s="68"/>
      <c r="K2493" s="34"/>
      <c r="L2493" s="75">
        <v>2493</v>
      </c>
      <c r="M24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93" s="70"/>
      <c r="O2493" s="77" t="s">
        <v>2367</v>
      </c>
      <c r="P2493" s="79">
        <v>44069.959467592591</v>
      </c>
      <c r="Q2493" s="77" t="s">
        <v>3247</v>
      </c>
      <c r="R2493" s="77"/>
      <c r="S2493" s="77"/>
      <c r="T2493" s="77"/>
      <c r="U2493" s="79">
        <v>44069.959467592591</v>
      </c>
      <c r="V2493" s="80" t="s">
        <v>5866</v>
      </c>
      <c r="W2493" s="77"/>
      <c r="X2493" s="77"/>
      <c r="Y2493" s="83" t="s">
        <v>7866</v>
      </c>
      <c r="Z2493" s="77"/>
    </row>
    <row r="2494" spans="1:26" x14ac:dyDescent="0.25">
      <c r="A2494" s="62" t="s">
        <v>1434</v>
      </c>
      <c r="B2494" s="62" t="s">
        <v>1833</v>
      </c>
      <c r="C2494" s="63"/>
      <c r="D2494" s="64"/>
      <c r="E2494" s="65"/>
      <c r="F2494" s="66"/>
      <c r="G2494" s="63"/>
      <c r="H2494" s="67"/>
      <c r="I2494" s="68"/>
      <c r="J2494" s="68"/>
      <c r="K2494" s="34"/>
      <c r="L2494" s="75">
        <v>2494</v>
      </c>
      <c r="M24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94" s="70"/>
      <c r="O2494" s="77" t="s">
        <v>2367</v>
      </c>
      <c r="P2494" s="79">
        <v>44069.959513888891</v>
      </c>
      <c r="Q2494" s="77" t="s">
        <v>3247</v>
      </c>
      <c r="R2494" s="77"/>
      <c r="S2494" s="77"/>
      <c r="T2494" s="77"/>
      <c r="U2494" s="79">
        <v>44069.959513888891</v>
      </c>
      <c r="V2494" s="80" t="s">
        <v>5867</v>
      </c>
      <c r="W2494" s="77"/>
      <c r="X2494" s="77"/>
      <c r="Y2494" s="83" t="s">
        <v>7867</v>
      </c>
      <c r="Z2494" s="77"/>
    </row>
    <row r="2495" spans="1:26" x14ac:dyDescent="0.25">
      <c r="A2495" s="62" t="s">
        <v>1435</v>
      </c>
      <c r="B2495" s="62" t="s">
        <v>1833</v>
      </c>
      <c r="C2495" s="63"/>
      <c r="D2495" s="64"/>
      <c r="E2495" s="65"/>
      <c r="F2495" s="66"/>
      <c r="G2495" s="63"/>
      <c r="H2495" s="67"/>
      <c r="I2495" s="68"/>
      <c r="J2495" s="68"/>
      <c r="K2495" s="34"/>
      <c r="L2495" s="75">
        <v>2495</v>
      </c>
      <c r="M24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95" s="70"/>
      <c r="O2495" s="77" t="s">
        <v>2367</v>
      </c>
      <c r="P2495" s="79">
        <v>44069.959537037037</v>
      </c>
      <c r="Q2495" s="77" t="s">
        <v>3247</v>
      </c>
      <c r="R2495" s="77"/>
      <c r="S2495" s="77"/>
      <c r="T2495" s="77"/>
      <c r="U2495" s="79">
        <v>44069.959537037037</v>
      </c>
      <c r="V2495" s="80" t="s">
        <v>5868</v>
      </c>
      <c r="W2495" s="77"/>
      <c r="X2495" s="77"/>
      <c r="Y2495" s="83" t="s">
        <v>7868</v>
      </c>
      <c r="Z2495" s="77"/>
    </row>
    <row r="2496" spans="1:26" x14ac:dyDescent="0.25">
      <c r="A2496" s="62" t="s">
        <v>1436</v>
      </c>
      <c r="B2496" s="62" t="s">
        <v>1833</v>
      </c>
      <c r="C2496" s="63"/>
      <c r="D2496" s="64"/>
      <c r="E2496" s="65"/>
      <c r="F2496" s="66"/>
      <c r="G2496" s="63"/>
      <c r="H2496" s="67"/>
      <c r="I2496" s="68"/>
      <c r="J2496" s="68"/>
      <c r="K2496" s="34"/>
      <c r="L2496" s="75">
        <v>2496</v>
      </c>
      <c r="M24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96" s="70"/>
      <c r="O2496" s="77" t="s">
        <v>2367</v>
      </c>
      <c r="P2496" s="79">
        <v>44069.959618055553</v>
      </c>
      <c r="Q2496" s="77" t="s">
        <v>3247</v>
      </c>
      <c r="R2496" s="77"/>
      <c r="S2496" s="77"/>
      <c r="T2496" s="77"/>
      <c r="U2496" s="79">
        <v>44069.959618055553</v>
      </c>
      <c r="V2496" s="80" t="s">
        <v>5869</v>
      </c>
      <c r="W2496" s="77"/>
      <c r="X2496" s="77"/>
      <c r="Y2496" s="83" t="s">
        <v>7869</v>
      </c>
      <c r="Z2496" s="77"/>
    </row>
    <row r="2497" spans="1:26" x14ac:dyDescent="0.25">
      <c r="A2497" s="62" t="s">
        <v>1437</v>
      </c>
      <c r="B2497" s="62" t="s">
        <v>1833</v>
      </c>
      <c r="C2497" s="63"/>
      <c r="D2497" s="64"/>
      <c r="E2497" s="65"/>
      <c r="F2497" s="66"/>
      <c r="G2497" s="63"/>
      <c r="H2497" s="67"/>
      <c r="I2497" s="68"/>
      <c r="J2497" s="68"/>
      <c r="K2497" s="34"/>
      <c r="L2497" s="75">
        <v>2497</v>
      </c>
      <c r="M24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97" s="70"/>
      <c r="O2497" s="77" t="s">
        <v>2367</v>
      </c>
      <c r="P2497" s="79">
        <v>44069.959641203706</v>
      </c>
      <c r="Q2497" s="77" t="s">
        <v>3247</v>
      </c>
      <c r="R2497" s="77"/>
      <c r="S2497" s="77"/>
      <c r="T2497" s="77"/>
      <c r="U2497" s="79">
        <v>44069.959641203706</v>
      </c>
      <c r="V2497" s="80" t="s">
        <v>5870</v>
      </c>
      <c r="W2497" s="77"/>
      <c r="X2497" s="77"/>
      <c r="Y2497" s="83" t="s">
        <v>7870</v>
      </c>
      <c r="Z2497" s="77"/>
    </row>
    <row r="2498" spans="1:26" x14ac:dyDescent="0.25">
      <c r="A2498" s="62" t="s">
        <v>1438</v>
      </c>
      <c r="B2498" s="62" t="s">
        <v>1833</v>
      </c>
      <c r="C2498" s="63"/>
      <c r="D2498" s="64"/>
      <c r="E2498" s="65"/>
      <c r="F2498" s="66"/>
      <c r="G2498" s="63"/>
      <c r="H2498" s="67"/>
      <c r="I2498" s="68"/>
      <c r="J2498" s="68"/>
      <c r="K2498" s="34"/>
      <c r="L2498" s="75">
        <v>2498</v>
      </c>
      <c r="M24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98" s="70"/>
      <c r="O2498" s="77" t="s">
        <v>2367</v>
      </c>
      <c r="P2498" s="79">
        <v>44069.959652777776</v>
      </c>
      <c r="Q2498" s="77" t="s">
        <v>3247</v>
      </c>
      <c r="R2498" s="77"/>
      <c r="S2498" s="77"/>
      <c r="T2498" s="77"/>
      <c r="U2498" s="79">
        <v>44069.959652777776</v>
      </c>
      <c r="V2498" s="80" t="s">
        <v>5871</v>
      </c>
      <c r="W2498" s="77"/>
      <c r="X2498" s="77"/>
      <c r="Y2498" s="83" t="s">
        <v>7871</v>
      </c>
      <c r="Z2498" s="77"/>
    </row>
    <row r="2499" spans="1:26" x14ac:dyDescent="0.25">
      <c r="A2499" s="62" t="s">
        <v>1439</v>
      </c>
      <c r="B2499" s="62" t="s">
        <v>1833</v>
      </c>
      <c r="C2499" s="63"/>
      <c r="D2499" s="64"/>
      <c r="E2499" s="65"/>
      <c r="F2499" s="66"/>
      <c r="G2499" s="63"/>
      <c r="H2499" s="67"/>
      <c r="I2499" s="68"/>
      <c r="J2499" s="68"/>
      <c r="K2499" s="34"/>
      <c r="L2499" s="75">
        <v>2499</v>
      </c>
      <c r="M24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499" s="70"/>
      <c r="O2499" s="77" t="s">
        <v>2367</v>
      </c>
      <c r="P2499" s="79">
        <v>44069.959664351853</v>
      </c>
      <c r="Q2499" s="77" t="s">
        <v>3247</v>
      </c>
      <c r="R2499" s="77"/>
      <c r="S2499" s="77"/>
      <c r="T2499" s="77"/>
      <c r="U2499" s="79">
        <v>44069.959664351853</v>
      </c>
      <c r="V2499" s="80" t="s">
        <v>5872</v>
      </c>
      <c r="W2499" s="77"/>
      <c r="X2499" s="77"/>
      <c r="Y2499" s="83" t="s">
        <v>7872</v>
      </c>
      <c r="Z2499" s="77"/>
    </row>
    <row r="2500" spans="1:26" x14ac:dyDescent="0.25">
      <c r="A2500" s="62" t="s">
        <v>1440</v>
      </c>
      <c r="B2500" s="62" t="s">
        <v>1833</v>
      </c>
      <c r="C2500" s="63"/>
      <c r="D2500" s="64"/>
      <c r="E2500" s="65"/>
      <c r="F2500" s="66"/>
      <c r="G2500" s="63"/>
      <c r="H2500" s="67"/>
      <c r="I2500" s="68"/>
      <c r="J2500" s="68"/>
      <c r="K2500" s="34"/>
      <c r="L2500" s="75">
        <v>2500</v>
      </c>
      <c r="M25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00" s="70"/>
      <c r="O2500" s="77" t="s">
        <v>2367</v>
      </c>
      <c r="P2500" s="79">
        <v>44069.959687499999</v>
      </c>
      <c r="Q2500" s="77" t="s">
        <v>3247</v>
      </c>
      <c r="R2500" s="77"/>
      <c r="S2500" s="77"/>
      <c r="T2500" s="77"/>
      <c r="U2500" s="79">
        <v>44069.959687499999</v>
      </c>
      <c r="V2500" s="80" t="s">
        <v>5873</v>
      </c>
      <c r="W2500" s="77"/>
      <c r="X2500" s="77"/>
      <c r="Y2500" s="83" t="s">
        <v>7873</v>
      </c>
      <c r="Z2500" s="77"/>
    </row>
    <row r="2501" spans="1:26" x14ac:dyDescent="0.25">
      <c r="A2501" s="62" t="s">
        <v>1441</v>
      </c>
      <c r="B2501" s="62" t="s">
        <v>1833</v>
      </c>
      <c r="C2501" s="63"/>
      <c r="D2501" s="64"/>
      <c r="E2501" s="65"/>
      <c r="F2501" s="66"/>
      <c r="G2501" s="63"/>
      <c r="H2501" s="67"/>
      <c r="I2501" s="68"/>
      <c r="J2501" s="68"/>
      <c r="K2501" s="34"/>
      <c r="L2501" s="75">
        <v>2501</v>
      </c>
      <c r="M25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01" s="70"/>
      <c r="O2501" s="77" t="s">
        <v>2367</v>
      </c>
      <c r="P2501" s="79">
        <v>44069.959756944445</v>
      </c>
      <c r="Q2501" s="77" t="s">
        <v>3247</v>
      </c>
      <c r="R2501" s="77"/>
      <c r="S2501" s="77"/>
      <c r="T2501" s="77"/>
      <c r="U2501" s="79">
        <v>44069.959756944445</v>
      </c>
      <c r="V2501" s="80" t="s">
        <v>5874</v>
      </c>
      <c r="W2501" s="77"/>
      <c r="X2501" s="77"/>
      <c r="Y2501" s="83" t="s">
        <v>7874</v>
      </c>
      <c r="Z2501" s="77"/>
    </row>
    <row r="2502" spans="1:26" x14ac:dyDescent="0.25">
      <c r="A2502" s="62" t="s">
        <v>1442</v>
      </c>
      <c r="B2502" s="62" t="s">
        <v>1833</v>
      </c>
      <c r="C2502" s="63"/>
      <c r="D2502" s="64"/>
      <c r="E2502" s="65"/>
      <c r="F2502" s="66"/>
      <c r="G2502" s="63"/>
      <c r="H2502" s="67"/>
      <c r="I2502" s="68"/>
      <c r="J2502" s="68"/>
      <c r="K2502" s="34"/>
      <c r="L2502" s="75">
        <v>2502</v>
      </c>
      <c r="M25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02" s="70"/>
      <c r="O2502" s="77" t="s">
        <v>2367</v>
      </c>
      <c r="P2502" s="79">
        <v>44069.959826388891</v>
      </c>
      <c r="Q2502" s="77" t="s">
        <v>3247</v>
      </c>
      <c r="R2502" s="77"/>
      <c r="S2502" s="77"/>
      <c r="T2502" s="77"/>
      <c r="U2502" s="79">
        <v>44069.959826388891</v>
      </c>
      <c r="V2502" s="80" t="s">
        <v>5875</v>
      </c>
      <c r="W2502" s="77"/>
      <c r="X2502" s="77"/>
      <c r="Y2502" s="83" t="s">
        <v>7875</v>
      </c>
      <c r="Z2502" s="77"/>
    </row>
    <row r="2503" spans="1:26" x14ac:dyDescent="0.25">
      <c r="A2503" s="62" t="s">
        <v>1443</v>
      </c>
      <c r="B2503" s="62" t="s">
        <v>1833</v>
      </c>
      <c r="C2503" s="63"/>
      <c r="D2503" s="64"/>
      <c r="E2503" s="65"/>
      <c r="F2503" s="66"/>
      <c r="G2503" s="63"/>
      <c r="H2503" s="67"/>
      <c r="I2503" s="68"/>
      <c r="J2503" s="68"/>
      <c r="K2503" s="34"/>
      <c r="L2503" s="75">
        <v>2503</v>
      </c>
      <c r="M25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03" s="70"/>
      <c r="O2503" s="77" t="s">
        <v>2367</v>
      </c>
      <c r="P2503" s="79">
        <v>44069.959826388891</v>
      </c>
      <c r="Q2503" s="77" t="s">
        <v>3247</v>
      </c>
      <c r="R2503" s="77"/>
      <c r="S2503" s="77"/>
      <c r="T2503" s="77"/>
      <c r="U2503" s="79">
        <v>44069.959826388891</v>
      </c>
      <c r="V2503" s="80" t="s">
        <v>5876</v>
      </c>
      <c r="W2503" s="77"/>
      <c r="X2503" s="77"/>
      <c r="Y2503" s="83" t="s">
        <v>7876</v>
      </c>
      <c r="Z2503" s="77"/>
    </row>
    <row r="2504" spans="1:26" x14ac:dyDescent="0.25">
      <c r="A2504" s="62" t="s">
        <v>1444</v>
      </c>
      <c r="B2504" s="62" t="s">
        <v>1833</v>
      </c>
      <c r="C2504" s="63"/>
      <c r="D2504" s="64"/>
      <c r="E2504" s="65"/>
      <c r="F2504" s="66"/>
      <c r="G2504" s="63"/>
      <c r="H2504" s="67"/>
      <c r="I2504" s="68"/>
      <c r="J2504" s="68"/>
      <c r="K2504" s="34"/>
      <c r="L2504" s="75">
        <v>2504</v>
      </c>
      <c r="M25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04" s="70"/>
      <c r="O2504" s="77" t="s">
        <v>2367</v>
      </c>
      <c r="P2504" s="79">
        <v>44069.95989583333</v>
      </c>
      <c r="Q2504" s="77" t="s">
        <v>3247</v>
      </c>
      <c r="R2504" s="77"/>
      <c r="S2504" s="77"/>
      <c r="T2504" s="77"/>
      <c r="U2504" s="79">
        <v>44069.95989583333</v>
      </c>
      <c r="V2504" s="80" t="s">
        <v>5877</v>
      </c>
      <c r="W2504" s="77"/>
      <c r="X2504" s="77"/>
      <c r="Y2504" s="83" t="s">
        <v>7877</v>
      </c>
      <c r="Z2504" s="77"/>
    </row>
    <row r="2505" spans="1:26" x14ac:dyDescent="0.25">
      <c r="A2505" s="62" t="s">
        <v>1445</v>
      </c>
      <c r="B2505" s="62" t="s">
        <v>1833</v>
      </c>
      <c r="C2505" s="63"/>
      <c r="D2505" s="64"/>
      <c r="E2505" s="65"/>
      <c r="F2505" s="66"/>
      <c r="G2505" s="63"/>
      <c r="H2505" s="67"/>
      <c r="I2505" s="68"/>
      <c r="J2505" s="68"/>
      <c r="K2505" s="34"/>
      <c r="L2505" s="75">
        <v>2505</v>
      </c>
      <c r="M25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05" s="70"/>
      <c r="O2505" s="77" t="s">
        <v>2367</v>
      </c>
      <c r="P2505" s="79">
        <v>44069.959907407407</v>
      </c>
      <c r="Q2505" s="77" t="s">
        <v>3247</v>
      </c>
      <c r="R2505" s="77"/>
      <c r="S2505" s="77"/>
      <c r="T2505" s="77"/>
      <c r="U2505" s="79">
        <v>44069.959907407407</v>
      </c>
      <c r="V2505" s="80" t="s">
        <v>5878</v>
      </c>
      <c r="W2505" s="77"/>
      <c r="X2505" s="77"/>
      <c r="Y2505" s="83" t="s">
        <v>7878</v>
      </c>
      <c r="Z2505" s="77"/>
    </row>
    <row r="2506" spans="1:26" x14ac:dyDescent="0.25">
      <c r="A2506" s="62" t="s">
        <v>1446</v>
      </c>
      <c r="B2506" s="62" t="s">
        <v>1823</v>
      </c>
      <c r="C2506" s="63"/>
      <c r="D2506" s="64"/>
      <c r="E2506" s="65"/>
      <c r="F2506" s="66"/>
      <c r="G2506" s="63"/>
      <c r="H2506" s="67"/>
      <c r="I2506" s="68"/>
      <c r="J2506" s="68"/>
      <c r="K2506" s="34"/>
      <c r="L2506" s="75">
        <v>2506</v>
      </c>
      <c r="M25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06" s="70"/>
      <c r="O2506" s="77" t="s">
        <v>2366</v>
      </c>
      <c r="P2506" s="79">
        <v>44069.959965277776</v>
      </c>
      <c r="Q2506" s="77" t="s">
        <v>3355</v>
      </c>
      <c r="R2506" s="77"/>
      <c r="S2506" s="77"/>
      <c r="T2506" s="77"/>
      <c r="U2506" s="79">
        <v>44069.959965277776</v>
      </c>
      <c r="V2506" s="80" t="s">
        <v>5879</v>
      </c>
      <c r="W2506" s="77"/>
      <c r="X2506" s="77"/>
      <c r="Y2506" s="83" t="s">
        <v>7879</v>
      </c>
      <c r="Z2506" s="83" t="s">
        <v>8702</v>
      </c>
    </row>
    <row r="2507" spans="1:26" x14ac:dyDescent="0.25">
      <c r="A2507" s="62" t="s">
        <v>1447</v>
      </c>
      <c r="B2507" s="62" t="s">
        <v>1823</v>
      </c>
      <c r="C2507" s="63"/>
      <c r="D2507" s="64"/>
      <c r="E2507" s="65"/>
      <c r="F2507" s="66"/>
      <c r="G2507" s="63"/>
      <c r="H2507" s="67"/>
      <c r="I2507" s="68"/>
      <c r="J2507" s="68"/>
      <c r="K2507" s="34"/>
      <c r="L2507" s="75">
        <v>2507</v>
      </c>
      <c r="M25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07" s="70"/>
      <c r="O2507" s="77" t="s">
        <v>2366</v>
      </c>
      <c r="P2507" s="79">
        <v>44069.960057870368</v>
      </c>
      <c r="Q2507" s="77" t="s">
        <v>3356</v>
      </c>
      <c r="R2507" s="77"/>
      <c r="S2507" s="77"/>
      <c r="T2507" s="77"/>
      <c r="U2507" s="79">
        <v>44069.960057870368</v>
      </c>
      <c r="V2507" s="80" t="s">
        <v>5880</v>
      </c>
      <c r="W2507" s="77"/>
      <c r="X2507" s="77"/>
      <c r="Y2507" s="83" t="s">
        <v>7880</v>
      </c>
      <c r="Z2507" s="83" t="s">
        <v>8702</v>
      </c>
    </row>
    <row r="2508" spans="1:26" x14ac:dyDescent="0.25">
      <c r="A2508" s="62" t="s">
        <v>1448</v>
      </c>
      <c r="B2508" s="62" t="s">
        <v>1833</v>
      </c>
      <c r="C2508" s="63"/>
      <c r="D2508" s="64"/>
      <c r="E2508" s="65"/>
      <c r="F2508" s="66"/>
      <c r="G2508" s="63"/>
      <c r="H2508" s="67"/>
      <c r="I2508" s="68"/>
      <c r="J2508" s="68"/>
      <c r="K2508" s="34"/>
      <c r="L2508" s="75">
        <v>2508</v>
      </c>
      <c r="M25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08" s="70"/>
      <c r="O2508" s="77" t="s">
        <v>2367</v>
      </c>
      <c r="P2508" s="79">
        <v>44069.960196759261</v>
      </c>
      <c r="Q2508" s="77" t="s">
        <v>3247</v>
      </c>
      <c r="R2508" s="77"/>
      <c r="S2508" s="77"/>
      <c r="T2508" s="77"/>
      <c r="U2508" s="79">
        <v>44069.960196759261</v>
      </c>
      <c r="V2508" s="80" t="s">
        <v>5881</v>
      </c>
      <c r="W2508" s="77"/>
      <c r="X2508" s="77"/>
      <c r="Y2508" s="83" t="s">
        <v>7881</v>
      </c>
      <c r="Z2508" s="77"/>
    </row>
    <row r="2509" spans="1:26" x14ac:dyDescent="0.25">
      <c r="A2509" s="62" t="s">
        <v>1449</v>
      </c>
      <c r="B2509" s="62" t="s">
        <v>1833</v>
      </c>
      <c r="C2509" s="63"/>
      <c r="D2509" s="64"/>
      <c r="E2509" s="65"/>
      <c r="F2509" s="66"/>
      <c r="G2509" s="63"/>
      <c r="H2509" s="67"/>
      <c r="I2509" s="68"/>
      <c r="J2509" s="68"/>
      <c r="K2509" s="34"/>
      <c r="L2509" s="75">
        <v>2509</v>
      </c>
      <c r="M25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09" s="70"/>
      <c r="O2509" s="77" t="s">
        <v>2367</v>
      </c>
      <c r="P2509" s="79">
        <v>44069.960277777776</v>
      </c>
      <c r="Q2509" s="77" t="s">
        <v>3247</v>
      </c>
      <c r="R2509" s="77"/>
      <c r="S2509" s="77"/>
      <c r="T2509" s="77"/>
      <c r="U2509" s="79">
        <v>44069.960277777776</v>
      </c>
      <c r="V2509" s="80" t="s">
        <v>5882</v>
      </c>
      <c r="W2509" s="77"/>
      <c r="X2509" s="77"/>
      <c r="Y2509" s="83" t="s">
        <v>7882</v>
      </c>
      <c r="Z2509" s="77"/>
    </row>
    <row r="2510" spans="1:26" x14ac:dyDescent="0.25">
      <c r="A2510" s="62" t="s">
        <v>1450</v>
      </c>
      <c r="B2510" s="62" t="s">
        <v>1833</v>
      </c>
      <c r="C2510" s="63"/>
      <c r="D2510" s="64"/>
      <c r="E2510" s="65"/>
      <c r="F2510" s="66"/>
      <c r="G2510" s="63"/>
      <c r="H2510" s="67"/>
      <c r="I2510" s="68"/>
      <c r="J2510" s="68"/>
      <c r="K2510" s="34"/>
      <c r="L2510" s="75">
        <v>2510</v>
      </c>
      <c r="M25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10" s="70"/>
      <c r="O2510" s="77" t="s">
        <v>2367</v>
      </c>
      <c r="P2510" s="79">
        <v>44069.960289351853</v>
      </c>
      <c r="Q2510" s="77" t="s">
        <v>3247</v>
      </c>
      <c r="R2510" s="77"/>
      <c r="S2510" s="77"/>
      <c r="T2510" s="77"/>
      <c r="U2510" s="79">
        <v>44069.960289351853</v>
      </c>
      <c r="V2510" s="80" t="s">
        <v>5883</v>
      </c>
      <c r="W2510" s="77"/>
      <c r="X2510" s="77"/>
      <c r="Y2510" s="83" t="s">
        <v>7883</v>
      </c>
      <c r="Z2510" s="77"/>
    </row>
    <row r="2511" spans="1:26" x14ac:dyDescent="0.25">
      <c r="A2511" s="62" t="s">
        <v>1451</v>
      </c>
      <c r="B2511" s="62" t="s">
        <v>1833</v>
      </c>
      <c r="C2511" s="63"/>
      <c r="D2511" s="64"/>
      <c r="E2511" s="65"/>
      <c r="F2511" s="66"/>
      <c r="G2511" s="63"/>
      <c r="H2511" s="67"/>
      <c r="I2511" s="68"/>
      <c r="J2511" s="68"/>
      <c r="K2511" s="34"/>
      <c r="L2511" s="75">
        <v>2511</v>
      </c>
      <c r="M25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11" s="70"/>
      <c r="O2511" s="77" t="s">
        <v>2367</v>
      </c>
      <c r="P2511" s="79">
        <v>44069.960300925923</v>
      </c>
      <c r="Q2511" s="77" t="s">
        <v>3247</v>
      </c>
      <c r="R2511" s="77"/>
      <c r="S2511" s="77"/>
      <c r="T2511" s="77"/>
      <c r="U2511" s="79">
        <v>44069.960300925923</v>
      </c>
      <c r="V2511" s="80" t="s">
        <v>5884</v>
      </c>
      <c r="W2511" s="77"/>
      <c r="X2511" s="77"/>
      <c r="Y2511" s="83" t="s">
        <v>7884</v>
      </c>
      <c r="Z2511" s="77"/>
    </row>
    <row r="2512" spans="1:26" x14ac:dyDescent="0.25">
      <c r="A2512" s="62" t="s">
        <v>1452</v>
      </c>
      <c r="B2512" s="62" t="s">
        <v>1833</v>
      </c>
      <c r="C2512" s="63"/>
      <c r="D2512" s="64"/>
      <c r="E2512" s="65"/>
      <c r="F2512" s="66"/>
      <c r="G2512" s="63"/>
      <c r="H2512" s="67"/>
      <c r="I2512" s="68"/>
      <c r="J2512" s="68"/>
      <c r="K2512" s="34"/>
      <c r="L2512" s="75">
        <v>2512</v>
      </c>
      <c r="M25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12" s="70"/>
      <c r="O2512" s="77" t="s">
        <v>2367</v>
      </c>
      <c r="P2512" s="79">
        <v>44069.960300925923</v>
      </c>
      <c r="Q2512" s="77" t="s">
        <v>3247</v>
      </c>
      <c r="R2512" s="77"/>
      <c r="S2512" s="77"/>
      <c r="T2512" s="77"/>
      <c r="U2512" s="79">
        <v>44069.960300925923</v>
      </c>
      <c r="V2512" s="80" t="s">
        <v>5885</v>
      </c>
      <c r="W2512" s="77"/>
      <c r="X2512" s="77"/>
      <c r="Y2512" s="83" t="s">
        <v>7885</v>
      </c>
      <c r="Z2512" s="77"/>
    </row>
    <row r="2513" spans="1:26" x14ac:dyDescent="0.25">
      <c r="A2513" s="62" t="s">
        <v>1453</v>
      </c>
      <c r="B2513" s="62" t="s">
        <v>1833</v>
      </c>
      <c r="C2513" s="63"/>
      <c r="D2513" s="64"/>
      <c r="E2513" s="65"/>
      <c r="F2513" s="66"/>
      <c r="G2513" s="63"/>
      <c r="H2513" s="67"/>
      <c r="I2513" s="68"/>
      <c r="J2513" s="68"/>
      <c r="K2513" s="34"/>
      <c r="L2513" s="75">
        <v>2513</v>
      </c>
      <c r="M25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13" s="70"/>
      <c r="O2513" s="77" t="s">
        <v>2367</v>
      </c>
      <c r="P2513" s="79">
        <v>44069.960312499999</v>
      </c>
      <c r="Q2513" s="77" t="s">
        <v>3247</v>
      </c>
      <c r="R2513" s="77"/>
      <c r="S2513" s="77"/>
      <c r="T2513" s="77"/>
      <c r="U2513" s="79">
        <v>44069.960312499999</v>
      </c>
      <c r="V2513" s="80" t="s">
        <v>5886</v>
      </c>
      <c r="W2513" s="77"/>
      <c r="X2513" s="77"/>
      <c r="Y2513" s="83" t="s">
        <v>7886</v>
      </c>
      <c r="Z2513" s="77"/>
    </row>
    <row r="2514" spans="1:26" x14ac:dyDescent="0.25">
      <c r="A2514" s="62" t="s">
        <v>1454</v>
      </c>
      <c r="B2514" s="62" t="s">
        <v>1833</v>
      </c>
      <c r="C2514" s="63"/>
      <c r="D2514" s="64"/>
      <c r="E2514" s="65"/>
      <c r="F2514" s="66"/>
      <c r="G2514" s="63"/>
      <c r="H2514" s="67"/>
      <c r="I2514" s="68"/>
      <c r="J2514" s="68"/>
      <c r="K2514" s="34"/>
      <c r="L2514" s="75">
        <v>2514</v>
      </c>
      <c r="M25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14" s="70"/>
      <c r="O2514" s="77" t="s">
        <v>2367</v>
      </c>
      <c r="P2514" s="79">
        <v>44069.960324074076</v>
      </c>
      <c r="Q2514" s="77" t="s">
        <v>3247</v>
      </c>
      <c r="R2514" s="77"/>
      <c r="S2514" s="77"/>
      <c r="T2514" s="77"/>
      <c r="U2514" s="79">
        <v>44069.960324074076</v>
      </c>
      <c r="V2514" s="80" t="s">
        <v>5887</v>
      </c>
      <c r="W2514" s="77"/>
      <c r="X2514" s="77"/>
      <c r="Y2514" s="83" t="s">
        <v>7887</v>
      </c>
      <c r="Z2514" s="77"/>
    </row>
    <row r="2515" spans="1:26" x14ac:dyDescent="0.25">
      <c r="A2515" s="62" t="s">
        <v>1455</v>
      </c>
      <c r="B2515" s="62" t="s">
        <v>1833</v>
      </c>
      <c r="C2515" s="63"/>
      <c r="D2515" s="64"/>
      <c r="E2515" s="65"/>
      <c r="F2515" s="66"/>
      <c r="G2515" s="63"/>
      <c r="H2515" s="67"/>
      <c r="I2515" s="68"/>
      <c r="J2515" s="68"/>
      <c r="K2515" s="34"/>
      <c r="L2515" s="75">
        <v>2515</v>
      </c>
      <c r="M25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15" s="70"/>
      <c r="O2515" s="77" t="s">
        <v>2367</v>
      </c>
      <c r="P2515" s="79">
        <v>44069.960358796299</v>
      </c>
      <c r="Q2515" s="77" t="s">
        <v>3247</v>
      </c>
      <c r="R2515" s="77"/>
      <c r="S2515" s="77"/>
      <c r="T2515" s="77"/>
      <c r="U2515" s="79">
        <v>44069.960358796299</v>
      </c>
      <c r="V2515" s="80" t="s">
        <v>5888</v>
      </c>
      <c r="W2515" s="77"/>
      <c r="X2515" s="77"/>
      <c r="Y2515" s="83" t="s">
        <v>7888</v>
      </c>
      <c r="Z2515" s="77"/>
    </row>
    <row r="2516" spans="1:26" x14ac:dyDescent="0.25">
      <c r="A2516" s="62" t="s">
        <v>1456</v>
      </c>
      <c r="B2516" s="62" t="s">
        <v>1833</v>
      </c>
      <c r="C2516" s="63"/>
      <c r="D2516" s="64"/>
      <c r="E2516" s="65"/>
      <c r="F2516" s="66"/>
      <c r="G2516" s="63"/>
      <c r="H2516" s="67"/>
      <c r="I2516" s="68"/>
      <c r="J2516" s="68"/>
      <c r="K2516" s="34"/>
      <c r="L2516" s="75">
        <v>2516</v>
      </c>
      <c r="M25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16" s="70"/>
      <c r="O2516" s="77" t="s">
        <v>2367</v>
      </c>
      <c r="P2516" s="79">
        <v>44069.960451388892</v>
      </c>
      <c r="Q2516" s="77" t="s">
        <v>3247</v>
      </c>
      <c r="R2516" s="77"/>
      <c r="S2516" s="77"/>
      <c r="T2516" s="77"/>
      <c r="U2516" s="79">
        <v>44069.960451388892</v>
      </c>
      <c r="V2516" s="80" t="s">
        <v>5889</v>
      </c>
      <c r="W2516" s="77"/>
      <c r="X2516" s="77"/>
      <c r="Y2516" s="83" t="s">
        <v>7889</v>
      </c>
      <c r="Z2516" s="77"/>
    </row>
    <row r="2517" spans="1:26" x14ac:dyDescent="0.25">
      <c r="A2517" s="62" t="s">
        <v>1457</v>
      </c>
      <c r="B2517" s="62" t="s">
        <v>1833</v>
      </c>
      <c r="C2517" s="63"/>
      <c r="D2517" s="64"/>
      <c r="E2517" s="65"/>
      <c r="F2517" s="66"/>
      <c r="G2517" s="63"/>
      <c r="H2517" s="67"/>
      <c r="I2517" s="68"/>
      <c r="J2517" s="68"/>
      <c r="K2517" s="34"/>
      <c r="L2517" s="75">
        <v>2517</v>
      </c>
      <c r="M25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17" s="70"/>
      <c r="O2517" s="77" t="s">
        <v>2367</v>
      </c>
      <c r="P2517" s="79">
        <v>44069.960462962961</v>
      </c>
      <c r="Q2517" s="77" t="s">
        <v>3247</v>
      </c>
      <c r="R2517" s="77"/>
      <c r="S2517" s="77"/>
      <c r="T2517" s="77"/>
      <c r="U2517" s="79">
        <v>44069.960462962961</v>
      </c>
      <c r="V2517" s="80" t="s">
        <v>5890</v>
      </c>
      <c r="W2517" s="77"/>
      <c r="X2517" s="77"/>
      <c r="Y2517" s="83" t="s">
        <v>7890</v>
      </c>
      <c r="Z2517" s="77"/>
    </row>
    <row r="2518" spans="1:26" x14ac:dyDescent="0.25">
      <c r="A2518" s="62" t="s">
        <v>1458</v>
      </c>
      <c r="B2518" s="62" t="s">
        <v>1833</v>
      </c>
      <c r="C2518" s="63"/>
      <c r="D2518" s="64"/>
      <c r="E2518" s="65"/>
      <c r="F2518" s="66"/>
      <c r="G2518" s="63"/>
      <c r="H2518" s="67"/>
      <c r="I2518" s="68"/>
      <c r="J2518" s="68"/>
      <c r="K2518" s="34"/>
      <c r="L2518" s="75">
        <v>2518</v>
      </c>
      <c r="M25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18" s="70"/>
      <c r="O2518" s="77" t="s">
        <v>2367</v>
      </c>
      <c r="P2518" s="79">
        <v>44069.960613425923</v>
      </c>
      <c r="Q2518" s="77" t="s">
        <v>3247</v>
      </c>
      <c r="R2518" s="77"/>
      <c r="S2518" s="77"/>
      <c r="T2518" s="77"/>
      <c r="U2518" s="79">
        <v>44069.960613425923</v>
      </c>
      <c r="V2518" s="80" t="s">
        <v>5891</v>
      </c>
      <c r="W2518" s="77"/>
      <c r="X2518" s="77"/>
      <c r="Y2518" s="83" t="s">
        <v>7891</v>
      </c>
      <c r="Z2518" s="77"/>
    </row>
    <row r="2519" spans="1:26" x14ac:dyDescent="0.25">
      <c r="A2519" s="62" t="s">
        <v>1459</v>
      </c>
      <c r="B2519" s="62" t="s">
        <v>1833</v>
      </c>
      <c r="C2519" s="63"/>
      <c r="D2519" s="64"/>
      <c r="E2519" s="65"/>
      <c r="F2519" s="66"/>
      <c r="G2519" s="63"/>
      <c r="H2519" s="67"/>
      <c r="I2519" s="68"/>
      <c r="J2519" s="68"/>
      <c r="K2519" s="34"/>
      <c r="L2519" s="75">
        <v>2519</v>
      </c>
      <c r="M25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19" s="70"/>
      <c r="O2519" s="77" t="s">
        <v>2367</v>
      </c>
      <c r="P2519" s="79">
        <v>44069.9606712963</v>
      </c>
      <c r="Q2519" s="77" t="s">
        <v>3247</v>
      </c>
      <c r="R2519" s="77"/>
      <c r="S2519" s="77"/>
      <c r="T2519" s="77"/>
      <c r="U2519" s="79">
        <v>44069.9606712963</v>
      </c>
      <c r="V2519" s="80" t="s">
        <v>5892</v>
      </c>
      <c r="W2519" s="77"/>
      <c r="X2519" s="77"/>
      <c r="Y2519" s="83" t="s">
        <v>7892</v>
      </c>
      <c r="Z2519" s="77"/>
    </row>
    <row r="2520" spans="1:26" x14ac:dyDescent="0.25">
      <c r="A2520" s="62" t="s">
        <v>1460</v>
      </c>
      <c r="B2520" s="62" t="s">
        <v>1833</v>
      </c>
      <c r="C2520" s="63"/>
      <c r="D2520" s="64"/>
      <c r="E2520" s="65"/>
      <c r="F2520" s="66"/>
      <c r="G2520" s="63"/>
      <c r="H2520" s="67"/>
      <c r="I2520" s="68"/>
      <c r="J2520" s="68"/>
      <c r="K2520" s="34"/>
      <c r="L2520" s="75">
        <v>2520</v>
      </c>
      <c r="M25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20" s="70"/>
      <c r="O2520" s="77" t="s">
        <v>2367</v>
      </c>
      <c r="P2520" s="79">
        <v>44069.960682870369</v>
      </c>
      <c r="Q2520" s="77" t="s">
        <v>3247</v>
      </c>
      <c r="R2520" s="77"/>
      <c r="S2520" s="77"/>
      <c r="T2520" s="77"/>
      <c r="U2520" s="79">
        <v>44069.960682870369</v>
      </c>
      <c r="V2520" s="80" t="s">
        <v>5893</v>
      </c>
      <c r="W2520" s="77"/>
      <c r="X2520" s="77"/>
      <c r="Y2520" s="83" t="s">
        <v>7893</v>
      </c>
      <c r="Z2520" s="77"/>
    </row>
    <row r="2521" spans="1:26" x14ac:dyDescent="0.25">
      <c r="A2521" s="62" t="s">
        <v>1461</v>
      </c>
      <c r="B2521" s="62" t="s">
        <v>1833</v>
      </c>
      <c r="C2521" s="63"/>
      <c r="D2521" s="64"/>
      <c r="E2521" s="65"/>
      <c r="F2521" s="66"/>
      <c r="G2521" s="63"/>
      <c r="H2521" s="67"/>
      <c r="I2521" s="68"/>
      <c r="J2521" s="68"/>
      <c r="K2521" s="34"/>
      <c r="L2521" s="75">
        <v>2521</v>
      </c>
      <c r="M25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21" s="70"/>
      <c r="O2521" s="77" t="s">
        <v>2367</v>
      </c>
      <c r="P2521" s="79">
        <v>44069.960694444446</v>
      </c>
      <c r="Q2521" s="77" t="s">
        <v>3247</v>
      </c>
      <c r="R2521" s="77"/>
      <c r="S2521" s="77"/>
      <c r="T2521" s="77"/>
      <c r="U2521" s="79">
        <v>44069.960694444446</v>
      </c>
      <c r="V2521" s="80" t="s">
        <v>5894</v>
      </c>
      <c r="W2521" s="77"/>
      <c r="X2521" s="77"/>
      <c r="Y2521" s="83" t="s">
        <v>7894</v>
      </c>
      <c r="Z2521" s="77"/>
    </row>
    <row r="2522" spans="1:26" x14ac:dyDescent="0.25">
      <c r="A2522" s="62" t="s">
        <v>1462</v>
      </c>
      <c r="B2522" s="62" t="s">
        <v>1833</v>
      </c>
      <c r="C2522" s="63"/>
      <c r="D2522" s="64"/>
      <c r="E2522" s="65"/>
      <c r="F2522" s="66"/>
      <c r="G2522" s="63"/>
      <c r="H2522" s="67"/>
      <c r="I2522" s="68"/>
      <c r="J2522" s="68"/>
      <c r="K2522" s="34"/>
      <c r="L2522" s="75">
        <v>2522</v>
      </c>
      <c r="M25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22" s="70"/>
      <c r="O2522" s="77" t="s">
        <v>2367</v>
      </c>
      <c r="P2522" s="79">
        <v>44069.960694444446</v>
      </c>
      <c r="Q2522" s="77" t="s">
        <v>3247</v>
      </c>
      <c r="R2522" s="77"/>
      <c r="S2522" s="77"/>
      <c r="T2522" s="77"/>
      <c r="U2522" s="79">
        <v>44069.960694444446</v>
      </c>
      <c r="V2522" s="80" t="s">
        <v>5895</v>
      </c>
      <c r="W2522" s="77"/>
      <c r="X2522" s="77"/>
      <c r="Y2522" s="83" t="s">
        <v>7895</v>
      </c>
      <c r="Z2522" s="77"/>
    </row>
    <row r="2523" spans="1:26" x14ac:dyDescent="0.25">
      <c r="A2523" s="62" t="s">
        <v>1463</v>
      </c>
      <c r="B2523" s="62" t="s">
        <v>1833</v>
      </c>
      <c r="C2523" s="63"/>
      <c r="D2523" s="64"/>
      <c r="E2523" s="65"/>
      <c r="F2523" s="66"/>
      <c r="G2523" s="63"/>
      <c r="H2523" s="67"/>
      <c r="I2523" s="68"/>
      <c r="J2523" s="68"/>
      <c r="K2523" s="34"/>
      <c r="L2523" s="75">
        <v>2523</v>
      </c>
      <c r="M25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23" s="70"/>
      <c r="O2523" s="77" t="s">
        <v>2367</v>
      </c>
      <c r="P2523" s="79">
        <v>44069.960752314815</v>
      </c>
      <c r="Q2523" s="77" t="s">
        <v>3247</v>
      </c>
      <c r="R2523" s="77"/>
      <c r="S2523" s="77"/>
      <c r="T2523" s="77"/>
      <c r="U2523" s="79">
        <v>44069.960752314815</v>
      </c>
      <c r="V2523" s="80" t="s">
        <v>5896</v>
      </c>
      <c r="W2523" s="77"/>
      <c r="X2523" s="77"/>
      <c r="Y2523" s="83" t="s">
        <v>7896</v>
      </c>
      <c r="Z2523" s="77"/>
    </row>
    <row r="2524" spans="1:26" x14ac:dyDescent="0.25">
      <c r="A2524" s="62" t="s">
        <v>1464</v>
      </c>
      <c r="B2524" s="62" t="s">
        <v>1833</v>
      </c>
      <c r="C2524" s="63"/>
      <c r="D2524" s="64"/>
      <c r="E2524" s="65"/>
      <c r="F2524" s="66"/>
      <c r="G2524" s="63"/>
      <c r="H2524" s="67"/>
      <c r="I2524" s="68"/>
      <c r="J2524" s="68"/>
      <c r="K2524" s="34"/>
      <c r="L2524" s="75">
        <v>2524</v>
      </c>
      <c r="M25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24" s="70"/>
      <c r="O2524" s="77" t="s">
        <v>2367</v>
      </c>
      <c r="P2524" s="79">
        <v>44069.960798611108</v>
      </c>
      <c r="Q2524" s="77" t="s">
        <v>3247</v>
      </c>
      <c r="R2524" s="77"/>
      <c r="S2524" s="77"/>
      <c r="T2524" s="77"/>
      <c r="U2524" s="79">
        <v>44069.960798611108</v>
      </c>
      <c r="V2524" s="80" t="s">
        <v>5897</v>
      </c>
      <c r="W2524" s="77"/>
      <c r="X2524" s="77"/>
      <c r="Y2524" s="83" t="s">
        <v>7897</v>
      </c>
      <c r="Z2524" s="77"/>
    </row>
    <row r="2525" spans="1:26" x14ac:dyDescent="0.25">
      <c r="A2525" s="62" t="s">
        <v>1465</v>
      </c>
      <c r="B2525" s="62" t="s">
        <v>1833</v>
      </c>
      <c r="C2525" s="63"/>
      <c r="D2525" s="64"/>
      <c r="E2525" s="65"/>
      <c r="F2525" s="66"/>
      <c r="G2525" s="63"/>
      <c r="H2525" s="67"/>
      <c r="I2525" s="68"/>
      <c r="J2525" s="68"/>
      <c r="K2525" s="34"/>
      <c r="L2525" s="75">
        <v>2525</v>
      </c>
      <c r="M25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25" s="70"/>
      <c r="O2525" s="77" t="s">
        <v>2367</v>
      </c>
      <c r="P2525" s="79">
        <v>44069.960902777777</v>
      </c>
      <c r="Q2525" s="77" t="s">
        <v>3247</v>
      </c>
      <c r="R2525" s="77"/>
      <c r="S2525" s="77"/>
      <c r="T2525" s="77"/>
      <c r="U2525" s="79">
        <v>44069.960902777777</v>
      </c>
      <c r="V2525" s="80" t="s">
        <v>5898</v>
      </c>
      <c r="W2525" s="77"/>
      <c r="X2525" s="77"/>
      <c r="Y2525" s="83" t="s">
        <v>7898</v>
      </c>
      <c r="Z2525" s="77"/>
    </row>
    <row r="2526" spans="1:26" x14ac:dyDescent="0.25">
      <c r="A2526" s="62" t="s">
        <v>1466</v>
      </c>
      <c r="B2526" s="62" t="s">
        <v>2173</v>
      </c>
      <c r="C2526" s="63"/>
      <c r="D2526" s="64"/>
      <c r="E2526" s="65"/>
      <c r="F2526" s="66"/>
      <c r="G2526" s="63"/>
      <c r="H2526" s="67"/>
      <c r="I2526" s="68"/>
      <c r="J2526" s="68"/>
      <c r="K2526" s="34"/>
      <c r="L2526" s="75">
        <v>2526</v>
      </c>
      <c r="M25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26" s="70"/>
      <c r="O2526" s="77" t="s">
        <v>2367</v>
      </c>
      <c r="P2526" s="79">
        <v>44069.960902777777</v>
      </c>
      <c r="Q2526" s="77" t="s">
        <v>3357</v>
      </c>
      <c r="R2526" s="77"/>
      <c r="S2526" s="77"/>
      <c r="T2526" s="77"/>
      <c r="U2526" s="79">
        <v>44069.960902777777</v>
      </c>
      <c r="V2526" s="80" t="s">
        <v>5899</v>
      </c>
      <c r="W2526" s="77"/>
      <c r="X2526" s="77"/>
      <c r="Y2526" s="83" t="s">
        <v>7899</v>
      </c>
      <c r="Z2526" s="77"/>
    </row>
    <row r="2527" spans="1:26" x14ac:dyDescent="0.25">
      <c r="A2527" s="62" t="s">
        <v>1466</v>
      </c>
      <c r="B2527" s="62" t="s">
        <v>1718</v>
      </c>
      <c r="C2527" s="63"/>
      <c r="D2527" s="64"/>
      <c r="E2527" s="65"/>
      <c r="F2527" s="66"/>
      <c r="G2527" s="63"/>
      <c r="H2527" s="67"/>
      <c r="I2527" s="68"/>
      <c r="J2527" s="68"/>
      <c r="K2527" s="34"/>
      <c r="L2527" s="75">
        <v>2527</v>
      </c>
      <c r="M25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27" s="70"/>
      <c r="O2527" s="77" t="s">
        <v>2367</v>
      </c>
      <c r="P2527" s="79">
        <v>44069.960902777777</v>
      </c>
      <c r="Q2527" s="77" t="s">
        <v>3357</v>
      </c>
      <c r="R2527" s="77"/>
      <c r="S2527" s="77"/>
      <c r="T2527" s="77"/>
      <c r="U2527" s="79">
        <v>44069.960902777777</v>
      </c>
      <c r="V2527" s="80" t="s">
        <v>5899</v>
      </c>
      <c r="W2527" s="77"/>
      <c r="X2527" s="77"/>
      <c r="Y2527" s="83" t="s">
        <v>7899</v>
      </c>
      <c r="Z2527" s="77"/>
    </row>
    <row r="2528" spans="1:26" x14ac:dyDescent="0.25">
      <c r="A2528" s="62" t="s">
        <v>1467</v>
      </c>
      <c r="B2528" s="62" t="s">
        <v>1833</v>
      </c>
      <c r="C2528" s="63"/>
      <c r="D2528" s="64"/>
      <c r="E2528" s="65"/>
      <c r="F2528" s="66"/>
      <c r="G2528" s="63"/>
      <c r="H2528" s="67"/>
      <c r="I2528" s="68"/>
      <c r="J2528" s="68"/>
      <c r="K2528" s="34"/>
      <c r="L2528" s="75">
        <v>2528</v>
      </c>
      <c r="M25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28" s="70"/>
      <c r="O2528" s="77" t="s">
        <v>2367</v>
      </c>
      <c r="P2528" s="79">
        <v>44069.960914351854</v>
      </c>
      <c r="Q2528" s="77" t="s">
        <v>3247</v>
      </c>
      <c r="R2528" s="77"/>
      <c r="S2528" s="77"/>
      <c r="T2528" s="77"/>
      <c r="U2528" s="79">
        <v>44069.960914351854</v>
      </c>
      <c r="V2528" s="80" t="s">
        <v>5900</v>
      </c>
      <c r="W2528" s="77"/>
      <c r="X2528" s="77"/>
      <c r="Y2528" s="83" t="s">
        <v>7900</v>
      </c>
      <c r="Z2528" s="77"/>
    </row>
    <row r="2529" spans="1:26" x14ac:dyDescent="0.25">
      <c r="A2529" s="62" t="s">
        <v>1468</v>
      </c>
      <c r="B2529" s="62" t="s">
        <v>1833</v>
      </c>
      <c r="C2529" s="63"/>
      <c r="D2529" s="64"/>
      <c r="E2529" s="65"/>
      <c r="F2529" s="66"/>
      <c r="G2529" s="63"/>
      <c r="H2529" s="67"/>
      <c r="I2529" s="68"/>
      <c r="J2529" s="68"/>
      <c r="K2529" s="34"/>
      <c r="L2529" s="75">
        <v>2529</v>
      </c>
      <c r="M25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29" s="70"/>
      <c r="O2529" s="77" t="s">
        <v>2367</v>
      </c>
      <c r="P2529" s="79">
        <v>44069.960914351854</v>
      </c>
      <c r="Q2529" s="77" t="s">
        <v>3247</v>
      </c>
      <c r="R2529" s="77"/>
      <c r="S2529" s="77"/>
      <c r="T2529" s="77"/>
      <c r="U2529" s="79">
        <v>44069.960914351854</v>
      </c>
      <c r="V2529" s="80" t="s">
        <v>5901</v>
      </c>
      <c r="W2529" s="77"/>
      <c r="X2529" s="77"/>
      <c r="Y2529" s="83" t="s">
        <v>7901</v>
      </c>
      <c r="Z2529" s="77"/>
    </row>
    <row r="2530" spans="1:26" x14ac:dyDescent="0.25">
      <c r="A2530" s="62" t="s">
        <v>1469</v>
      </c>
      <c r="B2530" s="62" t="s">
        <v>1833</v>
      </c>
      <c r="C2530" s="63"/>
      <c r="D2530" s="64"/>
      <c r="E2530" s="65"/>
      <c r="F2530" s="66"/>
      <c r="G2530" s="63"/>
      <c r="H2530" s="67"/>
      <c r="I2530" s="68"/>
      <c r="J2530" s="68"/>
      <c r="K2530" s="34"/>
      <c r="L2530" s="75">
        <v>2530</v>
      </c>
      <c r="M25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30" s="70"/>
      <c r="O2530" s="77" t="s">
        <v>2367</v>
      </c>
      <c r="P2530" s="79">
        <v>44069.960949074077</v>
      </c>
      <c r="Q2530" s="77" t="s">
        <v>3247</v>
      </c>
      <c r="R2530" s="77"/>
      <c r="S2530" s="77"/>
      <c r="T2530" s="77"/>
      <c r="U2530" s="79">
        <v>44069.960949074077</v>
      </c>
      <c r="V2530" s="80" t="s">
        <v>5902</v>
      </c>
      <c r="W2530" s="77"/>
      <c r="X2530" s="77"/>
      <c r="Y2530" s="83" t="s">
        <v>7902</v>
      </c>
      <c r="Z2530" s="77"/>
    </row>
    <row r="2531" spans="1:26" x14ac:dyDescent="0.25">
      <c r="A2531" s="62" t="s">
        <v>1470</v>
      </c>
      <c r="B2531" s="62" t="s">
        <v>1833</v>
      </c>
      <c r="C2531" s="63"/>
      <c r="D2531" s="64"/>
      <c r="E2531" s="65"/>
      <c r="F2531" s="66"/>
      <c r="G2531" s="63"/>
      <c r="H2531" s="67"/>
      <c r="I2531" s="68"/>
      <c r="J2531" s="68"/>
      <c r="K2531" s="34"/>
      <c r="L2531" s="75">
        <v>2531</v>
      </c>
      <c r="M25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31" s="70"/>
      <c r="O2531" s="77" t="s">
        <v>2367</v>
      </c>
      <c r="P2531" s="79">
        <v>44069.960949074077</v>
      </c>
      <c r="Q2531" s="77" t="s">
        <v>3247</v>
      </c>
      <c r="R2531" s="77"/>
      <c r="S2531" s="77"/>
      <c r="T2531" s="77"/>
      <c r="U2531" s="79">
        <v>44069.960949074077</v>
      </c>
      <c r="V2531" s="80" t="s">
        <v>5903</v>
      </c>
      <c r="W2531" s="77"/>
      <c r="X2531" s="77"/>
      <c r="Y2531" s="83" t="s">
        <v>7903</v>
      </c>
      <c r="Z2531" s="77"/>
    </row>
    <row r="2532" spans="1:26" x14ac:dyDescent="0.25">
      <c r="A2532" s="62" t="s">
        <v>1471</v>
      </c>
      <c r="B2532" s="62" t="s">
        <v>1833</v>
      </c>
      <c r="C2532" s="63"/>
      <c r="D2532" s="64"/>
      <c r="E2532" s="65"/>
      <c r="F2532" s="66"/>
      <c r="G2532" s="63"/>
      <c r="H2532" s="67"/>
      <c r="I2532" s="68"/>
      <c r="J2532" s="68"/>
      <c r="K2532" s="34"/>
      <c r="L2532" s="75">
        <v>2532</v>
      </c>
      <c r="M25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32" s="70"/>
      <c r="O2532" s="77" t="s">
        <v>2367</v>
      </c>
      <c r="P2532" s="79">
        <v>44069.960960648146</v>
      </c>
      <c r="Q2532" s="77" t="s">
        <v>3247</v>
      </c>
      <c r="R2532" s="77"/>
      <c r="S2532" s="77"/>
      <c r="T2532" s="77"/>
      <c r="U2532" s="79">
        <v>44069.960960648146</v>
      </c>
      <c r="V2532" s="80" t="s">
        <v>5904</v>
      </c>
      <c r="W2532" s="77"/>
      <c r="X2532" s="77"/>
      <c r="Y2532" s="83" t="s">
        <v>7904</v>
      </c>
      <c r="Z2532" s="77"/>
    </row>
    <row r="2533" spans="1:26" x14ac:dyDescent="0.25">
      <c r="A2533" s="62" t="s">
        <v>1472</v>
      </c>
      <c r="B2533" s="62" t="s">
        <v>1833</v>
      </c>
      <c r="C2533" s="63"/>
      <c r="D2533" s="64"/>
      <c r="E2533" s="65"/>
      <c r="F2533" s="66"/>
      <c r="G2533" s="63"/>
      <c r="H2533" s="67"/>
      <c r="I2533" s="68"/>
      <c r="J2533" s="68"/>
      <c r="K2533" s="34"/>
      <c r="L2533" s="75">
        <v>2533</v>
      </c>
      <c r="M25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33" s="70"/>
      <c r="O2533" s="77" t="s">
        <v>2367</v>
      </c>
      <c r="P2533" s="79">
        <v>44069.960960648146</v>
      </c>
      <c r="Q2533" s="77" t="s">
        <v>3247</v>
      </c>
      <c r="R2533" s="77"/>
      <c r="S2533" s="77"/>
      <c r="T2533" s="77"/>
      <c r="U2533" s="79">
        <v>44069.960960648146</v>
      </c>
      <c r="V2533" s="80" t="s">
        <v>5905</v>
      </c>
      <c r="W2533" s="77"/>
      <c r="X2533" s="77"/>
      <c r="Y2533" s="83" t="s">
        <v>7905</v>
      </c>
      <c r="Z2533" s="77"/>
    </row>
    <row r="2534" spans="1:26" x14ac:dyDescent="0.25">
      <c r="A2534" s="62" t="s">
        <v>1473</v>
      </c>
      <c r="B2534" s="62" t="s">
        <v>1833</v>
      </c>
      <c r="C2534" s="63"/>
      <c r="D2534" s="64"/>
      <c r="E2534" s="65"/>
      <c r="F2534" s="66"/>
      <c r="G2534" s="63"/>
      <c r="H2534" s="67"/>
      <c r="I2534" s="68"/>
      <c r="J2534" s="68"/>
      <c r="K2534" s="34"/>
      <c r="L2534" s="75">
        <v>2534</v>
      </c>
      <c r="M25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34" s="70"/>
      <c r="O2534" s="77" t="s">
        <v>2367</v>
      </c>
      <c r="P2534" s="79">
        <v>44069.960972222223</v>
      </c>
      <c r="Q2534" s="77" t="s">
        <v>3247</v>
      </c>
      <c r="R2534" s="77"/>
      <c r="S2534" s="77"/>
      <c r="T2534" s="77"/>
      <c r="U2534" s="79">
        <v>44069.960972222223</v>
      </c>
      <c r="V2534" s="80" t="s">
        <v>5906</v>
      </c>
      <c r="W2534" s="77"/>
      <c r="X2534" s="77"/>
      <c r="Y2534" s="83" t="s">
        <v>7906</v>
      </c>
      <c r="Z2534" s="77"/>
    </row>
    <row r="2535" spans="1:26" x14ac:dyDescent="0.25">
      <c r="A2535" s="62" t="s">
        <v>1474</v>
      </c>
      <c r="B2535" s="62" t="s">
        <v>1833</v>
      </c>
      <c r="C2535" s="63"/>
      <c r="D2535" s="64"/>
      <c r="E2535" s="65"/>
      <c r="F2535" s="66"/>
      <c r="G2535" s="63"/>
      <c r="H2535" s="67"/>
      <c r="I2535" s="68"/>
      <c r="J2535" s="68"/>
      <c r="K2535" s="34"/>
      <c r="L2535" s="75">
        <v>2535</v>
      </c>
      <c r="M25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35" s="70"/>
      <c r="O2535" s="77" t="s">
        <v>2367</v>
      </c>
      <c r="P2535" s="79">
        <v>44069.9609837963</v>
      </c>
      <c r="Q2535" s="77" t="s">
        <v>3247</v>
      </c>
      <c r="R2535" s="77"/>
      <c r="S2535" s="77"/>
      <c r="T2535" s="77"/>
      <c r="U2535" s="79">
        <v>44069.9609837963</v>
      </c>
      <c r="V2535" s="80" t="s">
        <v>5907</v>
      </c>
      <c r="W2535" s="77"/>
      <c r="X2535" s="77"/>
      <c r="Y2535" s="83" t="s">
        <v>7907</v>
      </c>
      <c r="Z2535" s="77"/>
    </row>
    <row r="2536" spans="1:26" x14ac:dyDescent="0.25">
      <c r="A2536" s="62" t="s">
        <v>1475</v>
      </c>
      <c r="B2536" s="62" t="s">
        <v>1833</v>
      </c>
      <c r="C2536" s="63"/>
      <c r="D2536" s="64"/>
      <c r="E2536" s="65"/>
      <c r="F2536" s="66"/>
      <c r="G2536" s="63"/>
      <c r="H2536" s="67"/>
      <c r="I2536" s="68"/>
      <c r="J2536" s="68"/>
      <c r="K2536" s="34"/>
      <c r="L2536" s="75">
        <v>2536</v>
      </c>
      <c r="M25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36" s="70"/>
      <c r="O2536" s="77" t="s">
        <v>2367</v>
      </c>
      <c r="P2536" s="79">
        <v>44069.961041666669</v>
      </c>
      <c r="Q2536" s="77" t="s">
        <v>3247</v>
      </c>
      <c r="R2536" s="77"/>
      <c r="S2536" s="77"/>
      <c r="T2536" s="77"/>
      <c r="U2536" s="79">
        <v>44069.961041666669</v>
      </c>
      <c r="V2536" s="80" t="s">
        <v>5908</v>
      </c>
      <c r="W2536" s="77"/>
      <c r="X2536" s="77"/>
      <c r="Y2536" s="83" t="s">
        <v>7908</v>
      </c>
      <c r="Z2536" s="77"/>
    </row>
    <row r="2537" spans="1:26" x14ac:dyDescent="0.25">
      <c r="A2537" s="62" t="s">
        <v>1476</v>
      </c>
      <c r="B2537" s="62" t="s">
        <v>1833</v>
      </c>
      <c r="C2537" s="63"/>
      <c r="D2537" s="64"/>
      <c r="E2537" s="65"/>
      <c r="F2537" s="66"/>
      <c r="G2537" s="63"/>
      <c r="H2537" s="67"/>
      <c r="I2537" s="68"/>
      <c r="J2537" s="68"/>
      <c r="K2537" s="34"/>
      <c r="L2537" s="75">
        <v>2537</v>
      </c>
      <c r="M25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37" s="70"/>
      <c r="O2537" s="77" t="s">
        <v>2367</v>
      </c>
      <c r="P2537" s="79">
        <v>44069.961111111108</v>
      </c>
      <c r="Q2537" s="77" t="s">
        <v>3247</v>
      </c>
      <c r="R2537" s="77"/>
      <c r="S2537" s="77"/>
      <c r="T2537" s="77"/>
      <c r="U2537" s="79">
        <v>44069.961111111108</v>
      </c>
      <c r="V2537" s="80" t="s">
        <v>5909</v>
      </c>
      <c r="W2537" s="77"/>
      <c r="X2537" s="77"/>
      <c r="Y2537" s="83" t="s">
        <v>7909</v>
      </c>
      <c r="Z2537" s="77"/>
    </row>
    <row r="2538" spans="1:26" x14ac:dyDescent="0.25">
      <c r="A2538" s="62" t="s">
        <v>1477</v>
      </c>
      <c r="B2538" s="62" t="s">
        <v>1491</v>
      </c>
      <c r="C2538" s="63"/>
      <c r="D2538" s="64"/>
      <c r="E2538" s="65"/>
      <c r="F2538" s="66"/>
      <c r="G2538" s="63"/>
      <c r="H2538" s="67"/>
      <c r="I2538" s="68"/>
      <c r="J2538" s="68"/>
      <c r="K2538" s="34"/>
      <c r="L2538" s="75">
        <v>2538</v>
      </c>
      <c r="M25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38" s="70"/>
      <c r="O2538" s="77" t="s">
        <v>2367</v>
      </c>
      <c r="P2538" s="79">
        <v>44069.961145833331</v>
      </c>
      <c r="Q2538" s="77" t="s">
        <v>3358</v>
      </c>
      <c r="R2538" s="77"/>
      <c r="S2538" s="77"/>
      <c r="T2538" s="77"/>
      <c r="U2538" s="79">
        <v>44069.961145833331</v>
      </c>
      <c r="V2538" s="80" t="s">
        <v>5910</v>
      </c>
      <c r="W2538" s="77"/>
      <c r="X2538" s="77"/>
      <c r="Y2538" s="83" t="s">
        <v>7910</v>
      </c>
      <c r="Z2538" s="77"/>
    </row>
    <row r="2539" spans="1:26" x14ac:dyDescent="0.25">
      <c r="A2539" s="62" t="s">
        <v>1478</v>
      </c>
      <c r="B2539" s="62" t="s">
        <v>1833</v>
      </c>
      <c r="C2539" s="63"/>
      <c r="D2539" s="64"/>
      <c r="E2539" s="65"/>
      <c r="F2539" s="66"/>
      <c r="G2539" s="63"/>
      <c r="H2539" s="67"/>
      <c r="I2539" s="68"/>
      <c r="J2539" s="68"/>
      <c r="K2539" s="34"/>
      <c r="L2539" s="75">
        <v>2539</v>
      </c>
      <c r="M25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39" s="70"/>
      <c r="O2539" s="77" t="s">
        <v>2367</v>
      </c>
      <c r="P2539" s="79">
        <v>44069.961192129631</v>
      </c>
      <c r="Q2539" s="77" t="s">
        <v>3247</v>
      </c>
      <c r="R2539" s="77"/>
      <c r="S2539" s="77"/>
      <c r="T2539" s="77"/>
      <c r="U2539" s="79">
        <v>44069.961192129631</v>
      </c>
      <c r="V2539" s="80" t="s">
        <v>5911</v>
      </c>
      <c r="W2539" s="77"/>
      <c r="X2539" s="77"/>
      <c r="Y2539" s="83" t="s">
        <v>7911</v>
      </c>
      <c r="Z2539" s="77"/>
    </row>
    <row r="2540" spans="1:26" x14ac:dyDescent="0.25">
      <c r="A2540" s="62" t="s">
        <v>1479</v>
      </c>
      <c r="B2540" s="62" t="s">
        <v>1833</v>
      </c>
      <c r="C2540" s="63"/>
      <c r="D2540" s="64"/>
      <c r="E2540" s="65"/>
      <c r="F2540" s="66"/>
      <c r="G2540" s="63"/>
      <c r="H2540" s="67"/>
      <c r="I2540" s="68"/>
      <c r="J2540" s="68"/>
      <c r="K2540" s="34"/>
      <c r="L2540" s="75">
        <v>2540</v>
      </c>
      <c r="M25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40" s="70"/>
      <c r="O2540" s="77" t="s">
        <v>2367</v>
      </c>
      <c r="P2540" s="79">
        <v>44069.961412037039</v>
      </c>
      <c r="Q2540" s="77" t="s">
        <v>3247</v>
      </c>
      <c r="R2540" s="77"/>
      <c r="S2540" s="77"/>
      <c r="T2540" s="77"/>
      <c r="U2540" s="79">
        <v>44069.961412037039</v>
      </c>
      <c r="V2540" s="80" t="s">
        <v>5912</v>
      </c>
      <c r="W2540" s="77"/>
      <c r="X2540" s="77"/>
      <c r="Y2540" s="83" t="s">
        <v>7912</v>
      </c>
      <c r="Z2540" s="77"/>
    </row>
    <row r="2541" spans="1:26" x14ac:dyDescent="0.25">
      <c r="A2541" s="62" t="s">
        <v>1480</v>
      </c>
      <c r="B2541" s="62" t="s">
        <v>1833</v>
      </c>
      <c r="C2541" s="63"/>
      <c r="D2541" s="64"/>
      <c r="E2541" s="65"/>
      <c r="F2541" s="66"/>
      <c r="G2541" s="63"/>
      <c r="H2541" s="67"/>
      <c r="I2541" s="68"/>
      <c r="J2541" s="68"/>
      <c r="K2541" s="34"/>
      <c r="L2541" s="75">
        <v>2541</v>
      </c>
      <c r="M25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41" s="70"/>
      <c r="O2541" s="77" t="s">
        <v>2367</v>
      </c>
      <c r="P2541" s="79">
        <v>44069.961412037039</v>
      </c>
      <c r="Q2541" s="77" t="s">
        <v>3247</v>
      </c>
      <c r="R2541" s="77"/>
      <c r="S2541" s="77"/>
      <c r="T2541" s="77"/>
      <c r="U2541" s="79">
        <v>44069.961412037039</v>
      </c>
      <c r="V2541" s="80" t="s">
        <v>5913</v>
      </c>
      <c r="W2541" s="77"/>
      <c r="X2541" s="77"/>
      <c r="Y2541" s="83" t="s">
        <v>7913</v>
      </c>
      <c r="Z2541" s="77"/>
    </row>
    <row r="2542" spans="1:26" x14ac:dyDescent="0.25">
      <c r="A2542" s="62" t="s">
        <v>1481</v>
      </c>
      <c r="B2542" s="62" t="s">
        <v>1833</v>
      </c>
      <c r="C2542" s="63"/>
      <c r="D2542" s="64"/>
      <c r="E2542" s="65"/>
      <c r="F2542" s="66"/>
      <c r="G2542" s="63"/>
      <c r="H2542" s="67"/>
      <c r="I2542" s="68"/>
      <c r="J2542" s="68"/>
      <c r="K2542" s="34"/>
      <c r="L2542" s="75">
        <v>2542</v>
      </c>
      <c r="M25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42" s="70"/>
      <c r="O2542" s="77" t="s">
        <v>2367</v>
      </c>
      <c r="P2542" s="79">
        <v>44069.961435185185</v>
      </c>
      <c r="Q2542" s="77" t="s">
        <v>3247</v>
      </c>
      <c r="R2542" s="77"/>
      <c r="S2542" s="77"/>
      <c r="T2542" s="77"/>
      <c r="U2542" s="79">
        <v>44069.961435185185</v>
      </c>
      <c r="V2542" s="80" t="s">
        <v>5914</v>
      </c>
      <c r="W2542" s="77"/>
      <c r="X2542" s="77"/>
      <c r="Y2542" s="83" t="s">
        <v>7914</v>
      </c>
      <c r="Z2542" s="77"/>
    </row>
    <row r="2543" spans="1:26" x14ac:dyDescent="0.25">
      <c r="A2543" s="62" t="s">
        <v>1482</v>
      </c>
      <c r="B2543" s="62" t="s">
        <v>1833</v>
      </c>
      <c r="C2543" s="63"/>
      <c r="D2543" s="64"/>
      <c r="E2543" s="65"/>
      <c r="F2543" s="66"/>
      <c r="G2543" s="63"/>
      <c r="H2543" s="67"/>
      <c r="I2543" s="68"/>
      <c r="J2543" s="68"/>
      <c r="K2543" s="34"/>
      <c r="L2543" s="75">
        <v>2543</v>
      </c>
      <c r="M25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43" s="70"/>
      <c r="O2543" s="77" t="s">
        <v>2367</v>
      </c>
      <c r="P2543" s="79">
        <v>44069.961504629631</v>
      </c>
      <c r="Q2543" s="77" t="s">
        <v>3247</v>
      </c>
      <c r="R2543" s="77"/>
      <c r="S2543" s="77"/>
      <c r="T2543" s="77"/>
      <c r="U2543" s="79">
        <v>44069.961504629631</v>
      </c>
      <c r="V2543" s="80" t="s">
        <v>5915</v>
      </c>
      <c r="W2543" s="77"/>
      <c r="X2543" s="77"/>
      <c r="Y2543" s="83" t="s">
        <v>7915</v>
      </c>
      <c r="Z2543" s="77"/>
    </row>
    <row r="2544" spans="1:26" x14ac:dyDescent="0.25">
      <c r="A2544" s="62" t="s">
        <v>1483</v>
      </c>
      <c r="B2544" s="62" t="s">
        <v>1833</v>
      </c>
      <c r="C2544" s="63"/>
      <c r="D2544" s="64"/>
      <c r="E2544" s="65"/>
      <c r="F2544" s="66"/>
      <c r="G2544" s="63"/>
      <c r="H2544" s="67"/>
      <c r="I2544" s="68"/>
      <c r="J2544" s="68"/>
      <c r="K2544" s="34"/>
      <c r="L2544" s="75">
        <v>2544</v>
      </c>
      <c r="M25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44" s="70"/>
      <c r="O2544" s="77" t="s">
        <v>2367</v>
      </c>
      <c r="P2544" s="79">
        <v>44069.961562500001</v>
      </c>
      <c r="Q2544" s="77" t="s">
        <v>3247</v>
      </c>
      <c r="R2544" s="77"/>
      <c r="S2544" s="77"/>
      <c r="T2544" s="77"/>
      <c r="U2544" s="79">
        <v>44069.961562500001</v>
      </c>
      <c r="V2544" s="80" t="s">
        <v>5916</v>
      </c>
      <c r="W2544" s="77"/>
      <c r="X2544" s="77"/>
      <c r="Y2544" s="83" t="s">
        <v>7916</v>
      </c>
      <c r="Z2544" s="77"/>
    </row>
    <row r="2545" spans="1:26" x14ac:dyDescent="0.25">
      <c r="A2545" s="62" t="s">
        <v>1484</v>
      </c>
      <c r="B2545" s="62" t="s">
        <v>1833</v>
      </c>
      <c r="C2545" s="63"/>
      <c r="D2545" s="64"/>
      <c r="E2545" s="65"/>
      <c r="F2545" s="66"/>
      <c r="G2545" s="63"/>
      <c r="H2545" s="67"/>
      <c r="I2545" s="68"/>
      <c r="J2545" s="68"/>
      <c r="K2545" s="34"/>
      <c r="L2545" s="75">
        <v>2545</v>
      </c>
      <c r="M25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45" s="70"/>
      <c r="O2545" s="77" t="s">
        <v>2367</v>
      </c>
      <c r="P2545" s="79">
        <v>44069.961597222224</v>
      </c>
      <c r="Q2545" s="77" t="s">
        <v>3247</v>
      </c>
      <c r="R2545" s="77"/>
      <c r="S2545" s="77"/>
      <c r="T2545" s="77"/>
      <c r="U2545" s="79">
        <v>44069.961597222224</v>
      </c>
      <c r="V2545" s="80" t="s">
        <v>5917</v>
      </c>
      <c r="W2545" s="77"/>
      <c r="X2545" s="77"/>
      <c r="Y2545" s="83" t="s">
        <v>7917</v>
      </c>
      <c r="Z2545" s="77"/>
    </row>
    <row r="2546" spans="1:26" x14ac:dyDescent="0.25">
      <c r="A2546" s="62" t="s">
        <v>1485</v>
      </c>
      <c r="B2546" s="62" t="s">
        <v>1833</v>
      </c>
      <c r="C2546" s="63"/>
      <c r="D2546" s="64"/>
      <c r="E2546" s="65"/>
      <c r="F2546" s="66"/>
      <c r="G2546" s="63"/>
      <c r="H2546" s="67"/>
      <c r="I2546" s="68"/>
      <c r="J2546" s="68"/>
      <c r="K2546" s="34"/>
      <c r="L2546" s="75">
        <v>2546</v>
      </c>
      <c r="M25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46" s="70"/>
      <c r="O2546" s="77" t="s">
        <v>2367</v>
      </c>
      <c r="P2546" s="79">
        <v>44069.961608796293</v>
      </c>
      <c r="Q2546" s="77" t="s">
        <v>3247</v>
      </c>
      <c r="R2546" s="77"/>
      <c r="S2546" s="77"/>
      <c r="T2546" s="77"/>
      <c r="U2546" s="79">
        <v>44069.961608796293</v>
      </c>
      <c r="V2546" s="80" t="s">
        <v>5918</v>
      </c>
      <c r="W2546" s="77"/>
      <c r="X2546" s="77"/>
      <c r="Y2546" s="83" t="s">
        <v>7918</v>
      </c>
      <c r="Z2546" s="77"/>
    </row>
    <row r="2547" spans="1:26" x14ac:dyDescent="0.25">
      <c r="A2547" s="62" t="s">
        <v>1486</v>
      </c>
      <c r="B2547" s="62" t="s">
        <v>1833</v>
      </c>
      <c r="C2547" s="63"/>
      <c r="D2547" s="64"/>
      <c r="E2547" s="65"/>
      <c r="F2547" s="66"/>
      <c r="G2547" s="63"/>
      <c r="H2547" s="67"/>
      <c r="I2547" s="68"/>
      <c r="J2547" s="68"/>
      <c r="K2547" s="34"/>
      <c r="L2547" s="75">
        <v>2547</v>
      </c>
      <c r="M25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47" s="70"/>
      <c r="O2547" s="77" t="s">
        <v>2367</v>
      </c>
      <c r="P2547" s="79">
        <v>44069.96162037037</v>
      </c>
      <c r="Q2547" s="77" t="s">
        <v>3247</v>
      </c>
      <c r="R2547" s="77"/>
      <c r="S2547" s="77"/>
      <c r="T2547" s="77"/>
      <c r="U2547" s="79">
        <v>44069.96162037037</v>
      </c>
      <c r="V2547" s="80" t="s">
        <v>5919</v>
      </c>
      <c r="W2547" s="77"/>
      <c r="X2547" s="77"/>
      <c r="Y2547" s="83" t="s">
        <v>7919</v>
      </c>
      <c r="Z2547" s="77"/>
    </row>
    <row r="2548" spans="1:26" x14ac:dyDescent="0.25">
      <c r="A2548" s="62" t="s">
        <v>1487</v>
      </c>
      <c r="B2548" s="62" t="s">
        <v>1833</v>
      </c>
      <c r="C2548" s="63"/>
      <c r="D2548" s="64"/>
      <c r="E2548" s="65"/>
      <c r="F2548" s="66"/>
      <c r="G2548" s="63"/>
      <c r="H2548" s="67"/>
      <c r="I2548" s="68"/>
      <c r="J2548" s="68"/>
      <c r="K2548" s="34"/>
      <c r="L2548" s="75">
        <v>2548</v>
      </c>
      <c r="M25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48" s="70"/>
      <c r="O2548" s="77" t="s">
        <v>2367</v>
      </c>
      <c r="P2548" s="79">
        <v>44069.961655092593</v>
      </c>
      <c r="Q2548" s="77" t="s">
        <v>3247</v>
      </c>
      <c r="R2548" s="77"/>
      <c r="S2548" s="77"/>
      <c r="T2548" s="77"/>
      <c r="U2548" s="79">
        <v>44069.961655092593</v>
      </c>
      <c r="V2548" s="80" t="s">
        <v>5920</v>
      </c>
      <c r="W2548" s="77"/>
      <c r="X2548" s="77"/>
      <c r="Y2548" s="83" t="s">
        <v>7920</v>
      </c>
      <c r="Z2548" s="77"/>
    </row>
    <row r="2549" spans="1:26" x14ac:dyDescent="0.25">
      <c r="A2549" s="62" t="s">
        <v>1488</v>
      </c>
      <c r="B2549" s="62" t="s">
        <v>1833</v>
      </c>
      <c r="C2549" s="63"/>
      <c r="D2549" s="64"/>
      <c r="E2549" s="65"/>
      <c r="F2549" s="66"/>
      <c r="G2549" s="63"/>
      <c r="H2549" s="67"/>
      <c r="I2549" s="68"/>
      <c r="J2549" s="68"/>
      <c r="K2549" s="34"/>
      <c r="L2549" s="75">
        <v>2549</v>
      </c>
      <c r="M25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49" s="70"/>
      <c r="O2549" s="77" t="s">
        <v>2367</v>
      </c>
      <c r="P2549" s="79">
        <v>44069.961770833332</v>
      </c>
      <c r="Q2549" s="77" t="s">
        <v>3247</v>
      </c>
      <c r="R2549" s="77"/>
      <c r="S2549" s="77"/>
      <c r="T2549" s="77"/>
      <c r="U2549" s="79">
        <v>44069.961770833332</v>
      </c>
      <c r="V2549" s="80" t="s">
        <v>5921</v>
      </c>
      <c r="W2549" s="77"/>
      <c r="X2549" s="77"/>
      <c r="Y2549" s="83" t="s">
        <v>7921</v>
      </c>
      <c r="Z2549" s="77"/>
    </row>
    <row r="2550" spans="1:26" x14ac:dyDescent="0.25">
      <c r="A2550" s="62" t="s">
        <v>1489</v>
      </c>
      <c r="B2550" s="62" t="s">
        <v>1833</v>
      </c>
      <c r="C2550" s="63"/>
      <c r="D2550" s="64"/>
      <c r="E2550" s="65"/>
      <c r="F2550" s="66"/>
      <c r="G2550" s="63"/>
      <c r="H2550" s="67"/>
      <c r="I2550" s="68"/>
      <c r="J2550" s="68"/>
      <c r="K2550" s="34"/>
      <c r="L2550" s="75">
        <v>2550</v>
      </c>
      <c r="M25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50" s="70"/>
      <c r="O2550" s="77" t="s">
        <v>2367</v>
      </c>
      <c r="P2550" s="79">
        <v>44069.961851851855</v>
      </c>
      <c r="Q2550" s="77" t="s">
        <v>3247</v>
      </c>
      <c r="R2550" s="77"/>
      <c r="S2550" s="77"/>
      <c r="T2550" s="77"/>
      <c r="U2550" s="79">
        <v>44069.961851851855</v>
      </c>
      <c r="V2550" s="80" t="s">
        <v>5922</v>
      </c>
      <c r="W2550" s="77"/>
      <c r="X2550" s="77"/>
      <c r="Y2550" s="83" t="s">
        <v>7922</v>
      </c>
      <c r="Z2550" s="77"/>
    </row>
    <row r="2551" spans="1:26" x14ac:dyDescent="0.25">
      <c r="A2551" s="62" t="s">
        <v>1490</v>
      </c>
      <c r="B2551" s="62" t="s">
        <v>1833</v>
      </c>
      <c r="C2551" s="63"/>
      <c r="D2551" s="64"/>
      <c r="E2551" s="65"/>
      <c r="F2551" s="66"/>
      <c r="G2551" s="63"/>
      <c r="H2551" s="67"/>
      <c r="I2551" s="68"/>
      <c r="J2551" s="68"/>
      <c r="K2551" s="34"/>
      <c r="L2551" s="75">
        <v>2551</v>
      </c>
      <c r="M25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51" s="70"/>
      <c r="O2551" s="77" t="s">
        <v>2367</v>
      </c>
      <c r="P2551" s="79">
        <v>44069.961886574078</v>
      </c>
      <c r="Q2551" s="77" t="s">
        <v>3247</v>
      </c>
      <c r="R2551" s="77"/>
      <c r="S2551" s="77"/>
      <c r="T2551" s="77"/>
      <c r="U2551" s="79">
        <v>44069.961886574078</v>
      </c>
      <c r="V2551" s="80" t="s">
        <v>5923</v>
      </c>
      <c r="W2551" s="77"/>
      <c r="X2551" s="77"/>
      <c r="Y2551" s="83" t="s">
        <v>7923</v>
      </c>
      <c r="Z2551" s="77"/>
    </row>
    <row r="2552" spans="1:26" x14ac:dyDescent="0.25">
      <c r="A2552" s="62" t="s">
        <v>1491</v>
      </c>
      <c r="B2552" s="62" t="s">
        <v>1491</v>
      </c>
      <c r="C2552" s="63"/>
      <c r="D2552" s="64"/>
      <c r="E2552" s="65"/>
      <c r="F2552" s="66"/>
      <c r="G2552" s="63"/>
      <c r="H2552" s="67"/>
      <c r="I2552" s="68"/>
      <c r="J2552" s="68"/>
      <c r="K2552" s="34"/>
      <c r="L2552" s="75">
        <v>2552</v>
      </c>
      <c r="M25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52" s="70"/>
      <c r="O2552" s="77" t="s">
        <v>178</v>
      </c>
      <c r="P2552" s="79">
        <v>44069.853113425925</v>
      </c>
      <c r="Q2552" s="77" t="s">
        <v>3359</v>
      </c>
      <c r="R2552" s="80" t="s">
        <v>4230</v>
      </c>
      <c r="S2552" s="77" t="s">
        <v>4267</v>
      </c>
      <c r="T2552" s="77"/>
      <c r="U2552" s="79">
        <v>44069.853113425925</v>
      </c>
      <c r="V2552" s="80" t="s">
        <v>5924</v>
      </c>
      <c r="W2552" s="77"/>
      <c r="X2552" s="77"/>
      <c r="Y2552" s="83" t="s">
        <v>7924</v>
      </c>
      <c r="Z2552" s="77"/>
    </row>
    <row r="2553" spans="1:26" x14ac:dyDescent="0.25">
      <c r="A2553" s="62" t="s">
        <v>1492</v>
      </c>
      <c r="B2553" s="62" t="s">
        <v>1491</v>
      </c>
      <c r="C2553" s="63"/>
      <c r="D2553" s="64"/>
      <c r="E2553" s="65"/>
      <c r="F2553" s="66"/>
      <c r="G2553" s="63"/>
      <c r="H2553" s="67"/>
      <c r="I2553" s="68"/>
      <c r="J2553" s="68"/>
      <c r="K2553" s="34"/>
      <c r="L2553" s="75">
        <v>2553</v>
      </c>
      <c r="M25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53" s="70"/>
      <c r="O2553" s="77" t="s">
        <v>2367</v>
      </c>
      <c r="P2553" s="79">
        <v>44069.961944444447</v>
      </c>
      <c r="Q2553" s="77" t="s">
        <v>3358</v>
      </c>
      <c r="R2553" s="77"/>
      <c r="S2553" s="77"/>
      <c r="T2553" s="77"/>
      <c r="U2553" s="79">
        <v>44069.961944444447</v>
      </c>
      <c r="V2553" s="80" t="s">
        <v>5925</v>
      </c>
      <c r="W2553" s="77"/>
      <c r="X2553" s="77"/>
      <c r="Y2553" s="83" t="s">
        <v>7925</v>
      </c>
      <c r="Z2553" s="77"/>
    </row>
    <row r="2554" spans="1:26" x14ac:dyDescent="0.25">
      <c r="A2554" s="62" t="s">
        <v>1493</v>
      </c>
      <c r="B2554" s="62" t="s">
        <v>1833</v>
      </c>
      <c r="C2554" s="63"/>
      <c r="D2554" s="64"/>
      <c r="E2554" s="65"/>
      <c r="F2554" s="66"/>
      <c r="G2554" s="63"/>
      <c r="H2554" s="67"/>
      <c r="I2554" s="68"/>
      <c r="J2554" s="68"/>
      <c r="K2554" s="34"/>
      <c r="L2554" s="75">
        <v>2554</v>
      </c>
      <c r="M25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54" s="70"/>
      <c r="O2554" s="77" t="s">
        <v>2367</v>
      </c>
      <c r="P2554" s="79">
        <v>44069.961956018517</v>
      </c>
      <c r="Q2554" s="77" t="s">
        <v>3247</v>
      </c>
      <c r="R2554" s="77"/>
      <c r="S2554" s="77"/>
      <c r="T2554" s="77"/>
      <c r="U2554" s="79">
        <v>44069.961956018517</v>
      </c>
      <c r="V2554" s="80" t="s">
        <v>5926</v>
      </c>
      <c r="W2554" s="77"/>
      <c r="X2554" s="77"/>
      <c r="Y2554" s="83" t="s">
        <v>7926</v>
      </c>
      <c r="Z2554" s="77"/>
    </row>
    <row r="2555" spans="1:26" x14ac:dyDescent="0.25">
      <c r="A2555" s="62" t="s">
        <v>1494</v>
      </c>
      <c r="B2555" s="62" t="s">
        <v>1833</v>
      </c>
      <c r="C2555" s="63"/>
      <c r="D2555" s="64"/>
      <c r="E2555" s="65"/>
      <c r="F2555" s="66"/>
      <c r="G2555" s="63"/>
      <c r="H2555" s="67"/>
      <c r="I2555" s="68"/>
      <c r="J2555" s="68"/>
      <c r="K2555" s="34"/>
      <c r="L2555" s="75">
        <v>2555</v>
      </c>
      <c r="M25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55" s="70"/>
      <c r="O2555" s="77" t="s">
        <v>2367</v>
      </c>
      <c r="P2555" s="79">
        <v>44069.962152777778</v>
      </c>
      <c r="Q2555" s="77" t="s">
        <v>3247</v>
      </c>
      <c r="R2555" s="77"/>
      <c r="S2555" s="77"/>
      <c r="T2555" s="77"/>
      <c r="U2555" s="79">
        <v>44069.962152777778</v>
      </c>
      <c r="V2555" s="80" t="s">
        <v>5927</v>
      </c>
      <c r="W2555" s="77"/>
      <c r="X2555" s="77"/>
      <c r="Y2555" s="83" t="s">
        <v>7927</v>
      </c>
      <c r="Z2555" s="77"/>
    </row>
    <row r="2556" spans="1:26" x14ac:dyDescent="0.25">
      <c r="A2556" s="62" t="s">
        <v>1495</v>
      </c>
      <c r="B2556" s="62" t="s">
        <v>1833</v>
      </c>
      <c r="C2556" s="63"/>
      <c r="D2556" s="64"/>
      <c r="E2556" s="65"/>
      <c r="F2556" s="66"/>
      <c r="G2556" s="63"/>
      <c r="H2556" s="67"/>
      <c r="I2556" s="68"/>
      <c r="J2556" s="68"/>
      <c r="K2556" s="34"/>
      <c r="L2556" s="75">
        <v>2556</v>
      </c>
      <c r="M25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56" s="70"/>
      <c r="O2556" s="77" t="s">
        <v>2367</v>
      </c>
      <c r="P2556" s="79">
        <v>44069.962164351855</v>
      </c>
      <c r="Q2556" s="77" t="s">
        <v>3247</v>
      </c>
      <c r="R2556" s="77"/>
      <c r="S2556" s="77"/>
      <c r="T2556" s="77"/>
      <c r="U2556" s="79">
        <v>44069.962164351855</v>
      </c>
      <c r="V2556" s="80" t="s">
        <v>5928</v>
      </c>
      <c r="W2556" s="77"/>
      <c r="X2556" s="77"/>
      <c r="Y2556" s="83" t="s">
        <v>7928</v>
      </c>
      <c r="Z2556" s="77"/>
    </row>
    <row r="2557" spans="1:26" x14ac:dyDescent="0.25">
      <c r="A2557" s="62" t="s">
        <v>1496</v>
      </c>
      <c r="B2557" s="62" t="s">
        <v>1833</v>
      </c>
      <c r="C2557" s="63"/>
      <c r="D2557" s="64"/>
      <c r="E2557" s="65"/>
      <c r="F2557" s="66"/>
      <c r="G2557" s="63"/>
      <c r="H2557" s="67"/>
      <c r="I2557" s="68"/>
      <c r="J2557" s="68"/>
      <c r="K2557" s="34"/>
      <c r="L2557" s="75">
        <v>2557</v>
      </c>
      <c r="M25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57" s="70"/>
      <c r="O2557" s="77" t="s">
        <v>2367</v>
      </c>
      <c r="P2557" s="79">
        <v>44069.962199074071</v>
      </c>
      <c r="Q2557" s="77" t="s">
        <v>3247</v>
      </c>
      <c r="R2557" s="77"/>
      <c r="S2557" s="77"/>
      <c r="T2557" s="77"/>
      <c r="U2557" s="79">
        <v>44069.962199074071</v>
      </c>
      <c r="V2557" s="80" t="s">
        <v>5929</v>
      </c>
      <c r="W2557" s="77"/>
      <c r="X2557" s="77"/>
      <c r="Y2557" s="83" t="s">
        <v>7929</v>
      </c>
      <c r="Z2557" s="77"/>
    </row>
    <row r="2558" spans="1:26" x14ac:dyDescent="0.25">
      <c r="A2558" s="62" t="s">
        <v>1497</v>
      </c>
      <c r="B2558" s="62" t="s">
        <v>1833</v>
      </c>
      <c r="C2558" s="63"/>
      <c r="D2558" s="64"/>
      <c r="E2558" s="65"/>
      <c r="F2558" s="66"/>
      <c r="G2558" s="63"/>
      <c r="H2558" s="67"/>
      <c r="I2558" s="68"/>
      <c r="J2558" s="68"/>
      <c r="K2558" s="34"/>
      <c r="L2558" s="75">
        <v>2558</v>
      </c>
      <c r="M25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58" s="70"/>
      <c r="O2558" s="77" t="s">
        <v>2367</v>
      </c>
      <c r="P2558" s="79">
        <v>44069.962222222224</v>
      </c>
      <c r="Q2558" s="77" t="s">
        <v>3247</v>
      </c>
      <c r="R2558" s="77"/>
      <c r="S2558" s="77"/>
      <c r="T2558" s="77"/>
      <c r="U2558" s="79">
        <v>44069.962222222224</v>
      </c>
      <c r="V2558" s="80" t="s">
        <v>5930</v>
      </c>
      <c r="W2558" s="77"/>
      <c r="X2558" s="77"/>
      <c r="Y2558" s="83" t="s">
        <v>7930</v>
      </c>
      <c r="Z2558" s="77"/>
    </row>
    <row r="2559" spans="1:26" x14ac:dyDescent="0.25">
      <c r="A2559" s="62" t="s">
        <v>1498</v>
      </c>
      <c r="B2559" s="62" t="s">
        <v>1833</v>
      </c>
      <c r="C2559" s="63"/>
      <c r="D2559" s="64"/>
      <c r="E2559" s="65"/>
      <c r="F2559" s="66"/>
      <c r="G2559" s="63"/>
      <c r="H2559" s="67"/>
      <c r="I2559" s="68"/>
      <c r="J2559" s="68"/>
      <c r="K2559" s="34"/>
      <c r="L2559" s="75">
        <v>2559</v>
      </c>
      <c r="M25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59" s="70"/>
      <c r="O2559" s="77" t="s">
        <v>2367</v>
      </c>
      <c r="P2559" s="79">
        <v>44069.962222222224</v>
      </c>
      <c r="Q2559" s="77" t="s">
        <v>3247</v>
      </c>
      <c r="R2559" s="77"/>
      <c r="S2559" s="77"/>
      <c r="T2559" s="77"/>
      <c r="U2559" s="79">
        <v>44069.962222222224</v>
      </c>
      <c r="V2559" s="80" t="s">
        <v>5931</v>
      </c>
      <c r="W2559" s="77"/>
      <c r="X2559" s="77"/>
      <c r="Y2559" s="83" t="s">
        <v>7931</v>
      </c>
      <c r="Z2559" s="77"/>
    </row>
    <row r="2560" spans="1:26" x14ac:dyDescent="0.25">
      <c r="A2560" s="62" t="s">
        <v>1499</v>
      </c>
      <c r="B2560" s="62" t="s">
        <v>1833</v>
      </c>
      <c r="C2560" s="63"/>
      <c r="D2560" s="64"/>
      <c r="E2560" s="65"/>
      <c r="F2560" s="66"/>
      <c r="G2560" s="63"/>
      <c r="H2560" s="67"/>
      <c r="I2560" s="68"/>
      <c r="J2560" s="68"/>
      <c r="K2560" s="34"/>
      <c r="L2560" s="75">
        <v>2560</v>
      </c>
      <c r="M25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60" s="70"/>
      <c r="O2560" s="77" t="s">
        <v>2367</v>
      </c>
      <c r="P2560" s="79">
        <v>44069.96230324074</v>
      </c>
      <c r="Q2560" s="77" t="s">
        <v>3247</v>
      </c>
      <c r="R2560" s="77"/>
      <c r="S2560" s="77"/>
      <c r="T2560" s="77"/>
      <c r="U2560" s="79">
        <v>44069.96230324074</v>
      </c>
      <c r="V2560" s="80" t="s">
        <v>5932</v>
      </c>
      <c r="W2560" s="77"/>
      <c r="X2560" s="77"/>
      <c r="Y2560" s="83" t="s">
        <v>7932</v>
      </c>
      <c r="Z2560" s="77"/>
    </row>
    <row r="2561" spans="1:26" x14ac:dyDescent="0.25">
      <c r="A2561" s="62" t="s">
        <v>1500</v>
      </c>
      <c r="B2561" s="62" t="s">
        <v>1833</v>
      </c>
      <c r="C2561" s="63"/>
      <c r="D2561" s="64"/>
      <c r="E2561" s="65"/>
      <c r="F2561" s="66"/>
      <c r="G2561" s="63"/>
      <c r="H2561" s="67"/>
      <c r="I2561" s="68"/>
      <c r="J2561" s="68"/>
      <c r="K2561" s="34"/>
      <c r="L2561" s="75">
        <v>2561</v>
      </c>
      <c r="M25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61" s="70"/>
      <c r="O2561" s="77" t="s">
        <v>2367</v>
      </c>
      <c r="P2561" s="79">
        <v>44069.962372685186</v>
      </c>
      <c r="Q2561" s="77" t="s">
        <v>3247</v>
      </c>
      <c r="R2561" s="77"/>
      <c r="S2561" s="77"/>
      <c r="T2561" s="77"/>
      <c r="U2561" s="79">
        <v>44069.962372685186</v>
      </c>
      <c r="V2561" s="80" t="s">
        <v>5933</v>
      </c>
      <c r="W2561" s="77"/>
      <c r="X2561" s="77"/>
      <c r="Y2561" s="83" t="s">
        <v>7933</v>
      </c>
      <c r="Z2561" s="77"/>
    </row>
    <row r="2562" spans="1:26" x14ac:dyDescent="0.25">
      <c r="A2562" s="62" t="s">
        <v>1501</v>
      </c>
      <c r="B2562" s="62" t="s">
        <v>1833</v>
      </c>
      <c r="C2562" s="63"/>
      <c r="D2562" s="64"/>
      <c r="E2562" s="65"/>
      <c r="F2562" s="66"/>
      <c r="G2562" s="63"/>
      <c r="H2562" s="67"/>
      <c r="I2562" s="68"/>
      <c r="J2562" s="68"/>
      <c r="K2562" s="34"/>
      <c r="L2562" s="75">
        <v>2562</v>
      </c>
      <c r="M25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62" s="70"/>
      <c r="O2562" s="77" t="s">
        <v>2367</v>
      </c>
      <c r="P2562" s="79">
        <v>44069.962395833332</v>
      </c>
      <c r="Q2562" s="77" t="s">
        <v>3247</v>
      </c>
      <c r="R2562" s="77"/>
      <c r="S2562" s="77"/>
      <c r="T2562" s="77"/>
      <c r="U2562" s="79">
        <v>44069.962395833332</v>
      </c>
      <c r="V2562" s="80" t="s">
        <v>5934</v>
      </c>
      <c r="W2562" s="77"/>
      <c r="X2562" s="77"/>
      <c r="Y2562" s="83" t="s">
        <v>7934</v>
      </c>
      <c r="Z2562" s="77"/>
    </row>
    <row r="2563" spans="1:26" x14ac:dyDescent="0.25">
      <c r="A2563" s="62" t="s">
        <v>1502</v>
      </c>
      <c r="B2563" s="62" t="s">
        <v>1833</v>
      </c>
      <c r="C2563" s="63"/>
      <c r="D2563" s="64"/>
      <c r="E2563" s="65"/>
      <c r="F2563" s="66"/>
      <c r="G2563" s="63"/>
      <c r="H2563" s="67"/>
      <c r="I2563" s="68"/>
      <c r="J2563" s="68"/>
      <c r="K2563" s="34"/>
      <c r="L2563" s="75">
        <v>2563</v>
      </c>
      <c r="M25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63" s="70"/>
      <c r="O2563" s="77" t="s">
        <v>2367</v>
      </c>
      <c r="P2563" s="79">
        <v>44069.962407407409</v>
      </c>
      <c r="Q2563" s="77" t="s">
        <v>3247</v>
      </c>
      <c r="R2563" s="77"/>
      <c r="S2563" s="77"/>
      <c r="T2563" s="77"/>
      <c r="U2563" s="79">
        <v>44069.962407407409</v>
      </c>
      <c r="V2563" s="80" t="s">
        <v>5935</v>
      </c>
      <c r="W2563" s="77"/>
      <c r="X2563" s="77"/>
      <c r="Y2563" s="83" t="s">
        <v>7935</v>
      </c>
      <c r="Z2563" s="77"/>
    </row>
    <row r="2564" spans="1:26" x14ac:dyDescent="0.25">
      <c r="A2564" s="62" t="s">
        <v>1503</v>
      </c>
      <c r="B2564" s="62" t="s">
        <v>1833</v>
      </c>
      <c r="C2564" s="63"/>
      <c r="D2564" s="64"/>
      <c r="E2564" s="65"/>
      <c r="F2564" s="66"/>
      <c r="G2564" s="63"/>
      <c r="H2564" s="67"/>
      <c r="I2564" s="68"/>
      <c r="J2564" s="68"/>
      <c r="K2564" s="34"/>
      <c r="L2564" s="75">
        <v>2564</v>
      </c>
      <c r="M25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64" s="70"/>
      <c r="O2564" s="77" t="s">
        <v>2367</v>
      </c>
      <c r="P2564" s="79">
        <v>44069.962523148148</v>
      </c>
      <c r="Q2564" s="77" t="s">
        <v>3247</v>
      </c>
      <c r="R2564" s="77"/>
      <c r="S2564" s="77"/>
      <c r="T2564" s="77"/>
      <c r="U2564" s="79">
        <v>44069.962523148148</v>
      </c>
      <c r="V2564" s="80" t="s">
        <v>5936</v>
      </c>
      <c r="W2564" s="77"/>
      <c r="X2564" s="77"/>
      <c r="Y2564" s="83" t="s">
        <v>7936</v>
      </c>
      <c r="Z2564" s="77"/>
    </row>
    <row r="2565" spans="1:26" x14ac:dyDescent="0.25">
      <c r="A2565" s="62" t="s">
        <v>1504</v>
      </c>
      <c r="B2565" s="62" t="s">
        <v>1833</v>
      </c>
      <c r="C2565" s="63"/>
      <c r="D2565" s="64"/>
      <c r="E2565" s="65"/>
      <c r="F2565" s="66"/>
      <c r="G2565" s="63"/>
      <c r="H2565" s="67"/>
      <c r="I2565" s="68"/>
      <c r="J2565" s="68"/>
      <c r="K2565" s="34"/>
      <c r="L2565" s="75">
        <v>2565</v>
      </c>
      <c r="M25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65" s="70"/>
      <c r="O2565" s="77" t="s">
        <v>2367</v>
      </c>
      <c r="P2565" s="79">
        <v>44069.962569444448</v>
      </c>
      <c r="Q2565" s="77" t="s">
        <v>3247</v>
      </c>
      <c r="R2565" s="77"/>
      <c r="S2565" s="77"/>
      <c r="T2565" s="77"/>
      <c r="U2565" s="79">
        <v>44069.962569444448</v>
      </c>
      <c r="V2565" s="80" t="s">
        <v>5937</v>
      </c>
      <c r="W2565" s="77"/>
      <c r="X2565" s="77"/>
      <c r="Y2565" s="83" t="s">
        <v>7937</v>
      </c>
      <c r="Z2565" s="77"/>
    </row>
    <row r="2566" spans="1:26" x14ac:dyDescent="0.25">
      <c r="A2566" s="62" t="s">
        <v>1505</v>
      </c>
      <c r="B2566" s="62" t="s">
        <v>1833</v>
      </c>
      <c r="C2566" s="63"/>
      <c r="D2566" s="64"/>
      <c r="E2566" s="65"/>
      <c r="F2566" s="66"/>
      <c r="G2566" s="63"/>
      <c r="H2566" s="67"/>
      <c r="I2566" s="68"/>
      <c r="J2566" s="68"/>
      <c r="K2566" s="34"/>
      <c r="L2566" s="75">
        <v>2566</v>
      </c>
      <c r="M25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66" s="70"/>
      <c r="O2566" s="77" t="s">
        <v>2367</v>
      </c>
      <c r="P2566" s="79">
        <v>44069.962766203702</v>
      </c>
      <c r="Q2566" s="77" t="s">
        <v>3247</v>
      </c>
      <c r="R2566" s="77"/>
      <c r="S2566" s="77"/>
      <c r="T2566" s="77"/>
      <c r="U2566" s="79">
        <v>44069.962766203702</v>
      </c>
      <c r="V2566" s="80" t="s">
        <v>5938</v>
      </c>
      <c r="W2566" s="77"/>
      <c r="X2566" s="77"/>
      <c r="Y2566" s="83" t="s">
        <v>7938</v>
      </c>
      <c r="Z2566" s="77"/>
    </row>
    <row r="2567" spans="1:26" x14ac:dyDescent="0.25">
      <c r="A2567" s="62" t="s">
        <v>1506</v>
      </c>
      <c r="B2567" s="62" t="s">
        <v>1833</v>
      </c>
      <c r="C2567" s="63"/>
      <c r="D2567" s="64"/>
      <c r="E2567" s="65"/>
      <c r="F2567" s="66"/>
      <c r="G2567" s="63"/>
      <c r="H2567" s="67"/>
      <c r="I2567" s="68"/>
      <c r="J2567" s="68"/>
      <c r="K2567" s="34"/>
      <c r="L2567" s="75">
        <v>2567</v>
      </c>
      <c r="M25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67" s="70"/>
      <c r="O2567" s="77" t="s">
        <v>2367</v>
      </c>
      <c r="P2567" s="79">
        <v>44069.962800925925</v>
      </c>
      <c r="Q2567" s="77" t="s">
        <v>3247</v>
      </c>
      <c r="R2567" s="77"/>
      <c r="S2567" s="77"/>
      <c r="T2567" s="77"/>
      <c r="U2567" s="79">
        <v>44069.962800925925</v>
      </c>
      <c r="V2567" s="80" t="s">
        <v>5939</v>
      </c>
      <c r="W2567" s="77"/>
      <c r="X2567" s="77"/>
      <c r="Y2567" s="83" t="s">
        <v>7939</v>
      </c>
      <c r="Z2567" s="77"/>
    </row>
    <row r="2568" spans="1:26" x14ac:dyDescent="0.25">
      <c r="A2568" s="62" t="s">
        <v>1507</v>
      </c>
      <c r="B2568" s="62" t="s">
        <v>1833</v>
      </c>
      <c r="C2568" s="63"/>
      <c r="D2568" s="64"/>
      <c r="E2568" s="65"/>
      <c r="F2568" s="66"/>
      <c r="G2568" s="63"/>
      <c r="H2568" s="67"/>
      <c r="I2568" s="68"/>
      <c r="J2568" s="68"/>
      <c r="K2568" s="34"/>
      <c r="L2568" s="75">
        <v>2568</v>
      </c>
      <c r="M25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68" s="70"/>
      <c r="O2568" s="77" t="s">
        <v>2367</v>
      </c>
      <c r="P2568" s="79">
        <v>44069.962812500002</v>
      </c>
      <c r="Q2568" s="77" t="s">
        <v>3247</v>
      </c>
      <c r="R2568" s="77"/>
      <c r="S2568" s="77"/>
      <c r="T2568" s="77"/>
      <c r="U2568" s="79">
        <v>44069.962812500002</v>
      </c>
      <c r="V2568" s="80" t="s">
        <v>5940</v>
      </c>
      <c r="W2568" s="77"/>
      <c r="X2568" s="77"/>
      <c r="Y2568" s="83" t="s">
        <v>7940</v>
      </c>
      <c r="Z2568" s="77"/>
    </row>
    <row r="2569" spans="1:26" x14ac:dyDescent="0.25">
      <c r="A2569" s="62" t="s">
        <v>1508</v>
      </c>
      <c r="B2569" s="62" t="s">
        <v>1833</v>
      </c>
      <c r="C2569" s="63"/>
      <c r="D2569" s="64"/>
      <c r="E2569" s="65"/>
      <c r="F2569" s="66"/>
      <c r="G2569" s="63"/>
      <c r="H2569" s="67"/>
      <c r="I2569" s="68"/>
      <c r="J2569" s="68"/>
      <c r="K2569" s="34"/>
      <c r="L2569" s="75">
        <v>2569</v>
      </c>
      <c r="M25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69" s="70"/>
      <c r="O2569" s="77" t="s">
        <v>2367</v>
      </c>
      <c r="P2569" s="79">
        <v>44069.962847222225</v>
      </c>
      <c r="Q2569" s="77" t="s">
        <v>3247</v>
      </c>
      <c r="R2569" s="77"/>
      <c r="S2569" s="77"/>
      <c r="T2569" s="77"/>
      <c r="U2569" s="79">
        <v>44069.962847222225</v>
      </c>
      <c r="V2569" s="80" t="s">
        <v>5941</v>
      </c>
      <c r="W2569" s="77"/>
      <c r="X2569" s="77"/>
      <c r="Y2569" s="83" t="s">
        <v>7941</v>
      </c>
      <c r="Z2569" s="77"/>
    </row>
    <row r="2570" spans="1:26" x14ac:dyDescent="0.25">
      <c r="A2570" s="62" t="s">
        <v>1509</v>
      </c>
      <c r="B2570" s="62" t="s">
        <v>1833</v>
      </c>
      <c r="C2570" s="63"/>
      <c r="D2570" s="64"/>
      <c r="E2570" s="65"/>
      <c r="F2570" s="66"/>
      <c r="G2570" s="63"/>
      <c r="H2570" s="67"/>
      <c r="I2570" s="68"/>
      <c r="J2570" s="68"/>
      <c r="K2570" s="34"/>
      <c r="L2570" s="75">
        <v>2570</v>
      </c>
      <c r="M25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70" s="70"/>
      <c r="O2570" s="77" t="s">
        <v>2367</v>
      </c>
      <c r="P2570" s="79">
        <v>44069.962939814817</v>
      </c>
      <c r="Q2570" s="77" t="s">
        <v>3247</v>
      </c>
      <c r="R2570" s="77"/>
      <c r="S2570" s="77"/>
      <c r="T2570" s="77"/>
      <c r="U2570" s="79">
        <v>44069.962939814817</v>
      </c>
      <c r="V2570" s="80" t="s">
        <v>5942</v>
      </c>
      <c r="W2570" s="77"/>
      <c r="X2570" s="77"/>
      <c r="Y2570" s="83" t="s">
        <v>7942</v>
      </c>
      <c r="Z2570" s="77"/>
    </row>
    <row r="2571" spans="1:26" x14ac:dyDescent="0.25">
      <c r="A2571" s="62" t="s">
        <v>1510</v>
      </c>
      <c r="B2571" s="62" t="s">
        <v>2346</v>
      </c>
      <c r="C2571" s="63"/>
      <c r="D2571" s="64"/>
      <c r="E2571" s="65"/>
      <c r="F2571" s="66"/>
      <c r="G2571" s="63"/>
      <c r="H2571" s="67"/>
      <c r="I2571" s="68"/>
      <c r="J2571" s="68"/>
      <c r="K2571" s="34"/>
      <c r="L2571" s="75">
        <v>2571</v>
      </c>
      <c r="M25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71" s="70"/>
      <c r="O2571" s="77" t="s">
        <v>2367</v>
      </c>
      <c r="P2571" s="79">
        <v>44069.96298611111</v>
      </c>
      <c r="Q2571" s="77" t="s">
        <v>3360</v>
      </c>
      <c r="R2571" s="80" t="s">
        <v>4231</v>
      </c>
      <c r="S2571" s="77" t="s">
        <v>4267</v>
      </c>
      <c r="T2571" s="77"/>
      <c r="U2571" s="79">
        <v>44069.96298611111</v>
      </c>
      <c r="V2571" s="80" t="s">
        <v>5943</v>
      </c>
      <c r="W2571" s="77"/>
      <c r="X2571" s="77"/>
      <c r="Y2571" s="83" t="s">
        <v>7943</v>
      </c>
      <c r="Z2571" s="83" t="s">
        <v>8703</v>
      </c>
    </row>
    <row r="2572" spans="1:26" x14ac:dyDescent="0.25">
      <c r="A2572" s="62" t="s">
        <v>1510</v>
      </c>
      <c r="B2572" s="62" t="s">
        <v>2347</v>
      </c>
      <c r="C2572" s="63"/>
      <c r="D2572" s="64"/>
      <c r="E2572" s="65"/>
      <c r="F2572" s="66"/>
      <c r="G2572" s="63"/>
      <c r="H2572" s="67"/>
      <c r="I2572" s="68"/>
      <c r="J2572" s="68"/>
      <c r="K2572" s="34"/>
      <c r="L2572" s="75">
        <v>2572</v>
      </c>
      <c r="M25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72" s="70"/>
      <c r="O2572" s="77" t="s">
        <v>2367</v>
      </c>
      <c r="P2572" s="79">
        <v>44069.96298611111</v>
      </c>
      <c r="Q2572" s="77" t="s">
        <v>3360</v>
      </c>
      <c r="R2572" s="80" t="s">
        <v>4231</v>
      </c>
      <c r="S2572" s="77" t="s">
        <v>4267</v>
      </c>
      <c r="T2572" s="77"/>
      <c r="U2572" s="79">
        <v>44069.96298611111</v>
      </c>
      <c r="V2572" s="80" t="s">
        <v>5943</v>
      </c>
      <c r="W2572" s="77"/>
      <c r="X2572" s="77"/>
      <c r="Y2572" s="83" t="s">
        <v>7943</v>
      </c>
      <c r="Z2572" s="83" t="s">
        <v>8703</v>
      </c>
    </row>
    <row r="2573" spans="1:26" x14ac:dyDescent="0.25">
      <c r="A2573" s="62" t="s">
        <v>1510</v>
      </c>
      <c r="B2573" s="62" t="s">
        <v>2348</v>
      </c>
      <c r="C2573" s="63"/>
      <c r="D2573" s="64"/>
      <c r="E2573" s="65"/>
      <c r="F2573" s="66"/>
      <c r="G2573" s="63"/>
      <c r="H2573" s="67"/>
      <c r="I2573" s="68"/>
      <c r="J2573" s="68"/>
      <c r="K2573" s="34"/>
      <c r="L2573" s="75">
        <v>2573</v>
      </c>
      <c r="M25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73" s="70"/>
      <c r="O2573" s="77" t="s">
        <v>2366</v>
      </c>
      <c r="P2573" s="79">
        <v>44069.96298611111</v>
      </c>
      <c r="Q2573" s="77" t="s">
        <v>3360</v>
      </c>
      <c r="R2573" s="80" t="s">
        <v>4231</v>
      </c>
      <c r="S2573" s="77" t="s">
        <v>4267</v>
      </c>
      <c r="T2573" s="77"/>
      <c r="U2573" s="79">
        <v>44069.96298611111</v>
      </c>
      <c r="V2573" s="80" t="s">
        <v>5943</v>
      </c>
      <c r="W2573" s="77"/>
      <c r="X2573" s="77"/>
      <c r="Y2573" s="83" t="s">
        <v>7943</v>
      </c>
      <c r="Z2573" s="83" t="s">
        <v>8703</v>
      </c>
    </row>
    <row r="2574" spans="1:26" x14ac:dyDescent="0.25">
      <c r="A2574" s="62" t="s">
        <v>1510</v>
      </c>
      <c r="B2574" s="62" t="s">
        <v>1833</v>
      </c>
      <c r="C2574" s="63"/>
      <c r="D2574" s="64"/>
      <c r="E2574" s="65"/>
      <c r="F2574" s="66"/>
      <c r="G2574" s="63"/>
      <c r="H2574" s="67"/>
      <c r="I2574" s="68"/>
      <c r="J2574" s="68"/>
      <c r="K2574" s="34"/>
      <c r="L2574" s="75">
        <v>2574</v>
      </c>
      <c r="M25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74" s="70"/>
      <c r="O2574" s="77" t="s">
        <v>2367</v>
      </c>
      <c r="P2574" s="79">
        <v>44069.96298611111</v>
      </c>
      <c r="Q2574" s="77" t="s">
        <v>3360</v>
      </c>
      <c r="R2574" s="80" t="s">
        <v>4231</v>
      </c>
      <c r="S2574" s="77" t="s">
        <v>4267</v>
      </c>
      <c r="T2574" s="77"/>
      <c r="U2574" s="79">
        <v>44069.96298611111</v>
      </c>
      <c r="V2574" s="80" t="s">
        <v>5943</v>
      </c>
      <c r="W2574" s="77"/>
      <c r="X2574" s="77"/>
      <c r="Y2574" s="83" t="s">
        <v>7943</v>
      </c>
      <c r="Z2574" s="83" t="s">
        <v>8703</v>
      </c>
    </row>
    <row r="2575" spans="1:26" x14ac:dyDescent="0.25">
      <c r="A2575" s="62" t="s">
        <v>1511</v>
      </c>
      <c r="B2575" s="62" t="s">
        <v>1833</v>
      </c>
      <c r="C2575" s="63"/>
      <c r="D2575" s="64"/>
      <c r="E2575" s="65"/>
      <c r="F2575" s="66"/>
      <c r="G2575" s="63"/>
      <c r="H2575" s="67"/>
      <c r="I2575" s="68"/>
      <c r="J2575" s="68"/>
      <c r="K2575" s="34"/>
      <c r="L2575" s="75">
        <v>2575</v>
      </c>
      <c r="M25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75" s="70"/>
      <c r="O2575" s="77" t="s">
        <v>2367</v>
      </c>
      <c r="P2575" s="79">
        <v>44069.963067129633</v>
      </c>
      <c r="Q2575" s="77" t="s">
        <v>3247</v>
      </c>
      <c r="R2575" s="77"/>
      <c r="S2575" s="77"/>
      <c r="T2575" s="77"/>
      <c r="U2575" s="79">
        <v>44069.963067129633</v>
      </c>
      <c r="V2575" s="80" t="s">
        <v>5944</v>
      </c>
      <c r="W2575" s="77"/>
      <c r="X2575" s="77"/>
      <c r="Y2575" s="83" t="s">
        <v>7944</v>
      </c>
      <c r="Z2575" s="77"/>
    </row>
    <row r="2576" spans="1:26" x14ac:dyDescent="0.25">
      <c r="A2576" s="62" t="s">
        <v>1512</v>
      </c>
      <c r="B2576" s="62" t="s">
        <v>1833</v>
      </c>
      <c r="C2576" s="63"/>
      <c r="D2576" s="64"/>
      <c r="E2576" s="65"/>
      <c r="F2576" s="66"/>
      <c r="G2576" s="63"/>
      <c r="H2576" s="67"/>
      <c r="I2576" s="68"/>
      <c r="J2576" s="68"/>
      <c r="K2576" s="34"/>
      <c r="L2576" s="75">
        <v>2576</v>
      </c>
      <c r="M25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76" s="70"/>
      <c r="O2576" s="77" t="s">
        <v>2367</v>
      </c>
      <c r="P2576" s="79">
        <v>44069.963136574072</v>
      </c>
      <c r="Q2576" s="77" t="s">
        <v>3247</v>
      </c>
      <c r="R2576" s="77"/>
      <c r="S2576" s="77"/>
      <c r="T2576" s="77"/>
      <c r="U2576" s="79">
        <v>44069.963136574072</v>
      </c>
      <c r="V2576" s="80" t="s">
        <v>5945</v>
      </c>
      <c r="W2576" s="77"/>
      <c r="X2576" s="77"/>
      <c r="Y2576" s="83" t="s">
        <v>7945</v>
      </c>
      <c r="Z2576" s="77"/>
    </row>
    <row r="2577" spans="1:26" x14ac:dyDescent="0.25">
      <c r="A2577" s="62" t="s">
        <v>1513</v>
      </c>
      <c r="B2577" s="62" t="s">
        <v>1833</v>
      </c>
      <c r="C2577" s="63"/>
      <c r="D2577" s="64"/>
      <c r="E2577" s="65"/>
      <c r="F2577" s="66"/>
      <c r="G2577" s="63"/>
      <c r="H2577" s="67"/>
      <c r="I2577" s="68"/>
      <c r="J2577" s="68"/>
      <c r="K2577" s="34"/>
      <c r="L2577" s="75">
        <v>2577</v>
      </c>
      <c r="M25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77" s="70"/>
      <c r="O2577" s="77" t="s">
        <v>2367</v>
      </c>
      <c r="P2577" s="79">
        <v>44069.963194444441</v>
      </c>
      <c r="Q2577" s="77" t="s">
        <v>3247</v>
      </c>
      <c r="R2577" s="77"/>
      <c r="S2577" s="77"/>
      <c r="T2577" s="77"/>
      <c r="U2577" s="79">
        <v>44069.963194444441</v>
      </c>
      <c r="V2577" s="80" t="s">
        <v>5946</v>
      </c>
      <c r="W2577" s="77"/>
      <c r="X2577" s="77"/>
      <c r="Y2577" s="83" t="s">
        <v>7946</v>
      </c>
      <c r="Z2577" s="77"/>
    </row>
    <row r="2578" spans="1:26" x14ac:dyDescent="0.25">
      <c r="A2578" s="62" t="s">
        <v>1514</v>
      </c>
      <c r="B2578" s="62" t="s">
        <v>1589</v>
      </c>
      <c r="C2578" s="63"/>
      <c r="D2578" s="64"/>
      <c r="E2578" s="65"/>
      <c r="F2578" s="66"/>
      <c r="G2578" s="63"/>
      <c r="H2578" s="67"/>
      <c r="I2578" s="68"/>
      <c r="J2578" s="68"/>
      <c r="K2578" s="34"/>
      <c r="L2578" s="75">
        <v>2578</v>
      </c>
      <c r="M25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78" s="70"/>
      <c r="O2578" s="77" t="s">
        <v>2367</v>
      </c>
      <c r="P2578" s="79">
        <v>44069.963240740741</v>
      </c>
      <c r="Q2578" s="77" t="s">
        <v>3361</v>
      </c>
      <c r="R2578" s="77"/>
      <c r="S2578" s="77"/>
      <c r="T2578" s="77"/>
      <c r="U2578" s="79">
        <v>44069.963240740741</v>
      </c>
      <c r="V2578" s="80" t="s">
        <v>5947</v>
      </c>
      <c r="W2578" s="77"/>
      <c r="X2578" s="77"/>
      <c r="Y2578" s="83" t="s">
        <v>7947</v>
      </c>
      <c r="Z2578" s="77"/>
    </row>
    <row r="2579" spans="1:26" x14ac:dyDescent="0.25">
      <c r="A2579" s="62" t="s">
        <v>1515</v>
      </c>
      <c r="B2579" s="62" t="s">
        <v>1833</v>
      </c>
      <c r="C2579" s="63"/>
      <c r="D2579" s="64"/>
      <c r="E2579" s="65"/>
      <c r="F2579" s="66"/>
      <c r="G2579" s="63"/>
      <c r="H2579" s="67"/>
      <c r="I2579" s="68"/>
      <c r="J2579" s="68"/>
      <c r="K2579" s="34"/>
      <c r="L2579" s="75">
        <v>2579</v>
      </c>
      <c r="M25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79" s="70"/>
      <c r="O2579" s="77" t="s">
        <v>2367</v>
      </c>
      <c r="P2579" s="79">
        <v>44069.963252314818</v>
      </c>
      <c r="Q2579" s="77" t="s">
        <v>3247</v>
      </c>
      <c r="R2579" s="77"/>
      <c r="S2579" s="77"/>
      <c r="T2579" s="77"/>
      <c r="U2579" s="79">
        <v>44069.963252314818</v>
      </c>
      <c r="V2579" s="80" t="s">
        <v>5948</v>
      </c>
      <c r="W2579" s="77"/>
      <c r="X2579" s="77"/>
      <c r="Y2579" s="83" t="s">
        <v>7948</v>
      </c>
      <c r="Z2579" s="77"/>
    </row>
    <row r="2580" spans="1:26" x14ac:dyDescent="0.25">
      <c r="A2580" s="62" t="s">
        <v>1516</v>
      </c>
      <c r="B2580" s="62" t="s">
        <v>1833</v>
      </c>
      <c r="C2580" s="63"/>
      <c r="D2580" s="64"/>
      <c r="E2580" s="65"/>
      <c r="F2580" s="66"/>
      <c r="G2580" s="63"/>
      <c r="H2580" s="67"/>
      <c r="I2580" s="68"/>
      <c r="J2580" s="68"/>
      <c r="K2580" s="34"/>
      <c r="L2580" s="75">
        <v>2580</v>
      </c>
      <c r="M25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80" s="70"/>
      <c r="O2580" s="77" t="s">
        <v>2367</v>
      </c>
      <c r="P2580" s="79">
        <v>44069.963287037041</v>
      </c>
      <c r="Q2580" s="77" t="s">
        <v>3247</v>
      </c>
      <c r="R2580" s="77"/>
      <c r="S2580" s="77"/>
      <c r="T2580" s="77"/>
      <c r="U2580" s="79">
        <v>44069.963287037041</v>
      </c>
      <c r="V2580" s="80" t="s">
        <v>5949</v>
      </c>
      <c r="W2580" s="77"/>
      <c r="X2580" s="77"/>
      <c r="Y2580" s="83" t="s">
        <v>7949</v>
      </c>
      <c r="Z2580" s="77"/>
    </row>
    <row r="2581" spans="1:26" x14ac:dyDescent="0.25">
      <c r="A2581" s="62" t="s">
        <v>1517</v>
      </c>
      <c r="B2581" s="62" t="s">
        <v>1833</v>
      </c>
      <c r="C2581" s="63"/>
      <c r="D2581" s="64"/>
      <c r="E2581" s="65"/>
      <c r="F2581" s="66"/>
      <c r="G2581" s="63"/>
      <c r="H2581" s="67"/>
      <c r="I2581" s="68"/>
      <c r="J2581" s="68"/>
      <c r="K2581" s="34"/>
      <c r="L2581" s="75">
        <v>2581</v>
      </c>
      <c r="M25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81" s="70"/>
      <c r="O2581" s="77" t="s">
        <v>2367</v>
      </c>
      <c r="P2581" s="79">
        <v>44069.96334490741</v>
      </c>
      <c r="Q2581" s="77" t="s">
        <v>3247</v>
      </c>
      <c r="R2581" s="77"/>
      <c r="S2581" s="77"/>
      <c r="T2581" s="77"/>
      <c r="U2581" s="79">
        <v>44069.96334490741</v>
      </c>
      <c r="V2581" s="80" t="s">
        <v>5950</v>
      </c>
      <c r="W2581" s="77"/>
      <c r="X2581" s="77"/>
      <c r="Y2581" s="83" t="s">
        <v>7950</v>
      </c>
      <c r="Z2581" s="77"/>
    </row>
    <row r="2582" spans="1:26" x14ac:dyDescent="0.25">
      <c r="A2582" s="62" t="s">
        <v>1518</v>
      </c>
      <c r="B2582" s="62" t="s">
        <v>1833</v>
      </c>
      <c r="C2582" s="63"/>
      <c r="D2582" s="64"/>
      <c r="E2582" s="65"/>
      <c r="F2582" s="66"/>
      <c r="G2582" s="63"/>
      <c r="H2582" s="67"/>
      <c r="I2582" s="68"/>
      <c r="J2582" s="68"/>
      <c r="K2582" s="34"/>
      <c r="L2582" s="75">
        <v>2582</v>
      </c>
      <c r="M25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82" s="70"/>
      <c r="O2582" s="77" t="s">
        <v>2367</v>
      </c>
      <c r="P2582" s="79">
        <v>44069.963356481479</v>
      </c>
      <c r="Q2582" s="77" t="s">
        <v>3247</v>
      </c>
      <c r="R2582" s="77"/>
      <c r="S2582" s="77"/>
      <c r="T2582" s="77"/>
      <c r="U2582" s="79">
        <v>44069.963356481479</v>
      </c>
      <c r="V2582" s="80" t="s">
        <v>5951</v>
      </c>
      <c r="W2582" s="77"/>
      <c r="X2582" s="77"/>
      <c r="Y2582" s="83" t="s">
        <v>7951</v>
      </c>
      <c r="Z2582" s="77"/>
    </row>
    <row r="2583" spans="1:26" x14ac:dyDescent="0.25">
      <c r="A2583" s="62" t="s">
        <v>1519</v>
      </c>
      <c r="B2583" s="62" t="s">
        <v>1833</v>
      </c>
      <c r="C2583" s="63"/>
      <c r="D2583" s="64"/>
      <c r="E2583" s="65"/>
      <c r="F2583" s="66"/>
      <c r="G2583" s="63"/>
      <c r="H2583" s="67"/>
      <c r="I2583" s="68"/>
      <c r="J2583" s="68"/>
      <c r="K2583" s="34"/>
      <c r="L2583" s="75">
        <v>2583</v>
      </c>
      <c r="M25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83" s="70"/>
      <c r="O2583" s="77" t="s">
        <v>2367</v>
      </c>
      <c r="P2583" s="79">
        <v>44069.963425925926</v>
      </c>
      <c r="Q2583" s="77" t="s">
        <v>3247</v>
      </c>
      <c r="R2583" s="77"/>
      <c r="S2583" s="77"/>
      <c r="T2583" s="77"/>
      <c r="U2583" s="79">
        <v>44069.963425925926</v>
      </c>
      <c r="V2583" s="80" t="s">
        <v>5952</v>
      </c>
      <c r="W2583" s="77"/>
      <c r="X2583" s="77"/>
      <c r="Y2583" s="83" t="s">
        <v>7952</v>
      </c>
      <c r="Z2583" s="77"/>
    </row>
    <row r="2584" spans="1:26" x14ac:dyDescent="0.25">
      <c r="A2584" s="62" t="s">
        <v>1520</v>
      </c>
      <c r="B2584" s="62" t="s">
        <v>1833</v>
      </c>
      <c r="C2584" s="63"/>
      <c r="D2584" s="64"/>
      <c r="E2584" s="65"/>
      <c r="F2584" s="66"/>
      <c r="G2584" s="63"/>
      <c r="H2584" s="67"/>
      <c r="I2584" s="68"/>
      <c r="J2584" s="68"/>
      <c r="K2584" s="34"/>
      <c r="L2584" s="75">
        <v>2584</v>
      </c>
      <c r="M25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84" s="70"/>
      <c r="O2584" s="77" t="s">
        <v>2367</v>
      </c>
      <c r="P2584" s="79">
        <v>44069.963495370372</v>
      </c>
      <c r="Q2584" s="77" t="s">
        <v>3247</v>
      </c>
      <c r="R2584" s="77"/>
      <c r="S2584" s="77"/>
      <c r="T2584" s="77"/>
      <c r="U2584" s="79">
        <v>44069.963495370372</v>
      </c>
      <c r="V2584" s="80" t="s">
        <v>5953</v>
      </c>
      <c r="W2584" s="77"/>
      <c r="X2584" s="77"/>
      <c r="Y2584" s="83" t="s">
        <v>7953</v>
      </c>
      <c r="Z2584" s="77"/>
    </row>
    <row r="2585" spans="1:26" x14ac:dyDescent="0.25">
      <c r="A2585" s="62" t="s">
        <v>1521</v>
      </c>
      <c r="B2585" s="62" t="s">
        <v>1833</v>
      </c>
      <c r="C2585" s="63"/>
      <c r="D2585" s="64"/>
      <c r="E2585" s="65"/>
      <c r="F2585" s="66"/>
      <c r="G2585" s="63"/>
      <c r="H2585" s="67"/>
      <c r="I2585" s="68"/>
      <c r="J2585" s="68"/>
      <c r="K2585" s="34"/>
      <c r="L2585" s="75">
        <v>2585</v>
      </c>
      <c r="M25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85" s="70"/>
      <c r="O2585" s="77" t="s">
        <v>2367</v>
      </c>
      <c r="P2585" s="79">
        <v>44069.963553240741</v>
      </c>
      <c r="Q2585" s="77" t="s">
        <v>3247</v>
      </c>
      <c r="R2585" s="77"/>
      <c r="S2585" s="77"/>
      <c r="T2585" s="77"/>
      <c r="U2585" s="79">
        <v>44069.963553240741</v>
      </c>
      <c r="V2585" s="80" t="s">
        <v>5954</v>
      </c>
      <c r="W2585" s="77"/>
      <c r="X2585" s="77"/>
      <c r="Y2585" s="83" t="s">
        <v>7954</v>
      </c>
      <c r="Z2585" s="77"/>
    </row>
    <row r="2586" spans="1:26" x14ac:dyDescent="0.25">
      <c r="A2586" s="62" t="s">
        <v>1522</v>
      </c>
      <c r="B2586" s="62" t="s">
        <v>1833</v>
      </c>
      <c r="C2586" s="63"/>
      <c r="D2586" s="64"/>
      <c r="E2586" s="65"/>
      <c r="F2586" s="66"/>
      <c r="G2586" s="63"/>
      <c r="H2586" s="67"/>
      <c r="I2586" s="68"/>
      <c r="J2586" s="68"/>
      <c r="K2586" s="34"/>
      <c r="L2586" s="75">
        <v>2586</v>
      </c>
      <c r="M25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86" s="70"/>
      <c r="O2586" s="77" t="s">
        <v>2367</v>
      </c>
      <c r="P2586" s="79">
        <v>44069.96361111111</v>
      </c>
      <c r="Q2586" s="77" t="s">
        <v>3247</v>
      </c>
      <c r="R2586" s="77"/>
      <c r="S2586" s="77"/>
      <c r="T2586" s="77"/>
      <c r="U2586" s="79">
        <v>44069.96361111111</v>
      </c>
      <c r="V2586" s="80" t="s">
        <v>5955</v>
      </c>
      <c r="W2586" s="77"/>
      <c r="X2586" s="77"/>
      <c r="Y2586" s="83" t="s">
        <v>7955</v>
      </c>
      <c r="Z2586" s="77"/>
    </row>
    <row r="2587" spans="1:26" x14ac:dyDescent="0.25">
      <c r="A2587" s="62" t="s">
        <v>1523</v>
      </c>
      <c r="B2587" s="62" t="s">
        <v>1833</v>
      </c>
      <c r="C2587" s="63"/>
      <c r="D2587" s="64"/>
      <c r="E2587" s="65"/>
      <c r="F2587" s="66"/>
      <c r="G2587" s="63"/>
      <c r="H2587" s="67"/>
      <c r="I2587" s="68"/>
      <c r="J2587" s="68"/>
      <c r="K2587" s="34"/>
      <c r="L2587" s="75">
        <v>2587</v>
      </c>
      <c r="M25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87" s="70"/>
      <c r="O2587" s="77" t="s">
        <v>2367</v>
      </c>
      <c r="P2587" s="79">
        <v>44069.96366898148</v>
      </c>
      <c r="Q2587" s="77" t="s">
        <v>3247</v>
      </c>
      <c r="R2587" s="77"/>
      <c r="S2587" s="77"/>
      <c r="T2587" s="77"/>
      <c r="U2587" s="79">
        <v>44069.96366898148</v>
      </c>
      <c r="V2587" s="80" t="s">
        <v>5956</v>
      </c>
      <c r="W2587" s="77"/>
      <c r="X2587" s="77"/>
      <c r="Y2587" s="83" t="s">
        <v>7956</v>
      </c>
      <c r="Z2587" s="77"/>
    </row>
    <row r="2588" spans="1:26" x14ac:dyDescent="0.25">
      <c r="A2588" s="62" t="s">
        <v>1524</v>
      </c>
      <c r="B2588" s="62" t="s">
        <v>1833</v>
      </c>
      <c r="C2588" s="63"/>
      <c r="D2588" s="64"/>
      <c r="E2588" s="65"/>
      <c r="F2588" s="66"/>
      <c r="G2588" s="63"/>
      <c r="H2588" s="67"/>
      <c r="I2588" s="68"/>
      <c r="J2588" s="68"/>
      <c r="K2588" s="34"/>
      <c r="L2588" s="75">
        <v>2588</v>
      </c>
      <c r="M25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88" s="70"/>
      <c r="O2588" s="77" t="s">
        <v>2367</v>
      </c>
      <c r="P2588" s="79">
        <v>44069.963703703703</v>
      </c>
      <c r="Q2588" s="77" t="s">
        <v>3247</v>
      </c>
      <c r="R2588" s="77"/>
      <c r="S2588" s="77"/>
      <c r="T2588" s="77"/>
      <c r="U2588" s="79">
        <v>44069.963703703703</v>
      </c>
      <c r="V2588" s="80" t="s">
        <v>5957</v>
      </c>
      <c r="W2588" s="77"/>
      <c r="X2588" s="77"/>
      <c r="Y2588" s="83" t="s">
        <v>7957</v>
      </c>
      <c r="Z2588" s="77"/>
    </row>
    <row r="2589" spans="1:26" x14ac:dyDescent="0.25">
      <c r="A2589" s="62" t="s">
        <v>1525</v>
      </c>
      <c r="B2589" s="62" t="s">
        <v>1833</v>
      </c>
      <c r="C2589" s="63"/>
      <c r="D2589" s="64"/>
      <c r="E2589" s="65"/>
      <c r="F2589" s="66"/>
      <c r="G2589" s="63"/>
      <c r="H2589" s="67"/>
      <c r="I2589" s="68"/>
      <c r="J2589" s="68"/>
      <c r="K2589" s="34"/>
      <c r="L2589" s="75">
        <v>2589</v>
      </c>
      <c r="M25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89" s="70"/>
      <c r="O2589" s="77" t="s">
        <v>2367</v>
      </c>
      <c r="P2589" s="79">
        <v>44069.963726851849</v>
      </c>
      <c r="Q2589" s="77" t="s">
        <v>3247</v>
      </c>
      <c r="R2589" s="77"/>
      <c r="S2589" s="77"/>
      <c r="T2589" s="77"/>
      <c r="U2589" s="79">
        <v>44069.963726851849</v>
      </c>
      <c r="V2589" s="80" t="s">
        <v>5958</v>
      </c>
      <c r="W2589" s="77"/>
      <c r="X2589" s="77"/>
      <c r="Y2589" s="83" t="s">
        <v>7958</v>
      </c>
      <c r="Z2589" s="77"/>
    </row>
    <row r="2590" spans="1:26" x14ac:dyDescent="0.25">
      <c r="A2590" s="62" t="s">
        <v>1526</v>
      </c>
      <c r="B2590" s="62" t="s">
        <v>1833</v>
      </c>
      <c r="C2590" s="63"/>
      <c r="D2590" s="64"/>
      <c r="E2590" s="65"/>
      <c r="F2590" s="66"/>
      <c r="G2590" s="63"/>
      <c r="H2590" s="67"/>
      <c r="I2590" s="68"/>
      <c r="J2590" s="68"/>
      <c r="K2590" s="34"/>
      <c r="L2590" s="75">
        <v>2590</v>
      </c>
      <c r="M25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90" s="70"/>
      <c r="O2590" s="77" t="s">
        <v>2367</v>
      </c>
      <c r="P2590" s="79">
        <v>44069.963750000003</v>
      </c>
      <c r="Q2590" s="77" t="s">
        <v>3247</v>
      </c>
      <c r="R2590" s="77"/>
      <c r="S2590" s="77"/>
      <c r="T2590" s="77"/>
      <c r="U2590" s="79">
        <v>44069.963750000003</v>
      </c>
      <c r="V2590" s="80" t="s">
        <v>5959</v>
      </c>
      <c r="W2590" s="77"/>
      <c r="X2590" s="77"/>
      <c r="Y2590" s="83" t="s">
        <v>7959</v>
      </c>
      <c r="Z2590" s="77"/>
    </row>
    <row r="2591" spans="1:26" x14ac:dyDescent="0.25">
      <c r="A2591" s="62" t="s">
        <v>1527</v>
      </c>
      <c r="B2591" s="62" t="s">
        <v>1833</v>
      </c>
      <c r="C2591" s="63"/>
      <c r="D2591" s="64"/>
      <c r="E2591" s="65"/>
      <c r="F2591" s="66"/>
      <c r="G2591" s="63"/>
      <c r="H2591" s="67"/>
      <c r="I2591" s="68"/>
      <c r="J2591" s="68"/>
      <c r="K2591" s="34"/>
      <c r="L2591" s="75">
        <v>2591</v>
      </c>
      <c r="M25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91" s="70"/>
      <c r="O2591" s="77" t="s">
        <v>2367</v>
      </c>
      <c r="P2591" s="79">
        <v>44069.963796296295</v>
      </c>
      <c r="Q2591" s="77" t="s">
        <v>3247</v>
      </c>
      <c r="R2591" s="77"/>
      <c r="S2591" s="77"/>
      <c r="T2591" s="77"/>
      <c r="U2591" s="79">
        <v>44069.963796296295</v>
      </c>
      <c r="V2591" s="80" t="s">
        <v>5960</v>
      </c>
      <c r="W2591" s="77"/>
      <c r="X2591" s="77"/>
      <c r="Y2591" s="83" t="s">
        <v>7960</v>
      </c>
      <c r="Z2591" s="77"/>
    </row>
    <row r="2592" spans="1:26" x14ac:dyDescent="0.25">
      <c r="A2592" s="62" t="s">
        <v>1528</v>
      </c>
      <c r="B2592" s="62" t="s">
        <v>1833</v>
      </c>
      <c r="C2592" s="63"/>
      <c r="D2592" s="64"/>
      <c r="E2592" s="65"/>
      <c r="F2592" s="66"/>
      <c r="G2592" s="63"/>
      <c r="H2592" s="67"/>
      <c r="I2592" s="68"/>
      <c r="J2592" s="68"/>
      <c r="K2592" s="34"/>
      <c r="L2592" s="75">
        <v>2592</v>
      </c>
      <c r="M25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92" s="70"/>
      <c r="O2592" s="77" t="s">
        <v>2367</v>
      </c>
      <c r="P2592" s="79">
        <v>44069.963877314818</v>
      </c>
      <c r="Q2592" s="77" t="s">
        <v>3247</v>
      </c>
      <c r="R2592" s="77"/>
      <c r="S2592" s="77"/>
      <c r="T2592" s="77"/>
      <c r="U2592" s="79">
        <v>44069.963877314818</v>
      </c>
      <c r="V2592" s="80" t="s">
        <v>5961</v>
      </c>
      <c r="W2592" s="77"/>
      <c r="X2592" s="77"/>
      <c r="Y2592" s="83" t="s">
        <v>7961</v>
      </c>
      <c r="Z2592" s="77"/>
    </row>
    <row r="2593" spans="1:26" x14ac:dyDescent="0.25">
      <c r="A2593" s="62" t="s">
        <v>1529</v>
      </c>
      <c r="B2593" s="62" t="s">
        <v>1833</v>
      </c>
      <c r="C2593" s="63"/>
      <c r="D2593" s="64"/>
      <c r="E2593" s="65"/>
      <c r="F2593" s="66"/>
      <c r="G2593" s="63"/>
      <c r="H2593" s="67"/>
      <c r="I2593" s="68"/>
      <c r="J2593" s="68"/>
      <c r="K2593" s="34"/>
      <c r="L2593" s="75">
        <v>2593</v>
      </c>
      <c r="M25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93" s="70"/>
      <c r="O2593" s="77" t="s">
        <v>2367</v>
      </c>
      <c r="P2593" s="79">
        <v>44069.963993055557</v>
      </c>
      <c r="Q2593" s="77" t="s">
        <v>3247</v>
      </c>
      <c r="R2593" s="77"/>
      <c r="S2593" s="77"/>
      <c r="T2593" s="77"/>
      <c r="U2593" s="79">
        <v>44069.963993055557</v>
      </c>
      <c r="V2593" s="80" t="s">
        <v>5962</v>
      </c>
      <c r="W2593" s="77"/>
      <c r="X2593" s="77"/>
      <c r="Y2593" s="83" t="s">
        <v>7962</v>
      </c>
      <c r="Z2593" s="77"/>
    </row>
    <row r="2594" spans="1:26" x14ac:dyDescent="0.25">
      <c r="A2594" s="62" t="s">
        <v>1530</v>
      </c>
      <c r="B2594" s="62" t="s">
        <v>1833</v>
      </c>
      <c r="C2594" s="63"/>
      <c r="D2594" s="64"/>
      <c r="E2594" s="65"/>
      <c r="F2594" s="66"/>
      <c r="G2594" s="63"/>
      <c r="H2594" s="67"/>
      <c r="I2594" s="68"/>
      <c r="J2594" s="68"/>
      <c r="K2594" s="34"/>
      <c r="L2594" s="75">
        <v>2594</v>
      </c>
      <c r="M25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94" s="70"/>
      <c r="O2594" s="77" t="s">
        <v>2367</v>
      </c>
      <c r="P2594" s="79">
        <v>44069.964050925926</v>
      </c>
      <c r="Q2594" s="77" t="s">
        <v>3247</v>
      </c>
      <c r="R2594" s="77"/>
      <c r="S2594" s="77"/>
      <c r="T2594" s="77"/>
      <c r="U2594" s="79">
        <v>44069.964050925926</v>
      </c>
      <c r="V2594" s="80" t="s">
        <v>5963</v>
      </c>
      <c r="W2594" s="77"/>
      <c r="X2594" s="77"/>
      <c r="Y2594" s="83" t="s">
        <v>7963</v>
      </c>
      <c r="Z2594" s="77"/>
    </row>
    <row r="2595" spans="1:26" x14ac:dyDescent="0.25">
      <c r="A2595" s="62" t="s">
        <v>1531</v>
      </c>
      <c r="B2595" s="62" t="s">
        <v>1833</v>
      </c>
      <c r="C2595" s="63"/>
      <c r="D2595" s="64"/>
      <c r="E2595" s="65"/>
      <c r="F2595" s="66"/>
      <c r="G2595" s="63"/>
      <c r="H2595" s="67"/>
      <c r="I2595" s="68"/>
      <c r="J2595" s="68"/>
      <c r="K2595" s="34"/>
      <c r="L2595" s="75">
        <v>2595</v>
      </c>
      <c r="M25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95" s="70"/>
      <c r="O2595" s="77" t="s">
        <v>2367</v>
      </c>
      <c r="P2595" s="79">
        <v>44069.964143518519</v>
      </c>
      <c r="Q2595" s="77" t="s">
        <v>3247</v>
      </c>
      <c r="R2595" s="77"/>
      <c r="S2595" s="77"/>
      <c r="T2595" s="77"/>
      <c r="U2595" s="79">
        <v>44069.964143518519</v>
      </c>
      <c r="V2595" s="80" t="s">
        <v>5964</v>
      </c>
      <c r="W2595" s="77"/>
      <c r="X2595" s="77"/>
      <c r="Y2595" s="83" t="s">
        <v>7964</v>
      </c>
      <c r="Z2595" s="77"/>
    </row>
    <row r="2596" spans="1:26" x14ac:dyDescent="0.25">
      <c r="A2596" s="62" t="s">
        <v>1532</v>
      </c>
      <c r="B2596" s="62" t="s">
        <v>1833</v>
      </c>
      <c r="C2596" s="63"/>
      <c r="D2596" s="64"/>
      <c r="E2596" s="65"/>
      <c r="F2596" s="66"/>
      <c r="G2596" s="63"/>
      <c r="H2596" s="67"/>
      <c r="I2596" s="68"/>
      <c r="J2596" s="68"/>
      <c r="K2596" s="34"/>
      <c r="L2596" s="75">
        <v>2596</v>
      </c>
      <c r="M25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96" s="70"/>
      <c r="O2596" s="77" t="s">
        <v>2367</v>
      </c>
      <c r="P2596" s="79">
        <v>44069.964143518519</v>
      </c>
      <c r="Q2596" s="77" t="s">
        <v>3247</v>
      </c>
      <c r="R2596" s="77"/>
      <c r="S2596" s="77"/>
      <c r="T2596" s="77"/>
      <c r="U2596" s="79">
        <v>44069.964143518519</v>
      </c>
      <c r="V2596" s="80" t="s">
        <v>5965</v>
      </c>
      <c r="W2596" s="77"/>
      <c r="X2596" s="77"/>
      <c r="Y2596" s="83" t="s">
        <v>7965</v>
      </c>
      <c r="Z2596" s="77"/>
    </row>
    <row r="2597" spans="1:26" x14ac:dyDescent="0.25">
      <c r="A2597" s="62" t="s">
        <v>1533</v>
      </c>
      <c r="B2597" s="62" t="s">
        <v>1833</v>
      </c>
      <c r="C2597" s="63"/>
      <c r="D2597" s="64"/>
      <c r="E2597" s="65"/>
      <c r="F2597" s="66"/>
      <c r="G2597" s="63"/>
      <c r="H2597" s="67"/>
      <c r="I2597" s="68"/>
      <c r="J2597" s="68"/>
      <c r="K2597" s="34"/>
      <c r="L2597" s="75">
        <v>2597</v>
      </c>
      <c r="M25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97" s="70"/>
      <c r="O2597" s="77" t="s">
        <v>2367</v>
      </c>
      <c r="P2597" s="79">
        <v>44069.964143518519</v>
      </c>
      <c r="Q2597" s="77" t="s">
        <v>3247</v>
      </c>
      <c r="R2597" s="77"/>
      <c r="S2597" s="77"/>
      <c r="T2597" s="77"/>
      <c r="U2597" s="79">
        <v>44069.964143518519</v>
      </c>
      <c r="V2597" s="80" t="s">
        <v>5966</v>
      </c>
      <c r="W2597" s="77"/>
      <c r="X2597" s="77"/>
      <c r="Y2597" s="83" t="s">
        <v>7966</v>
      </c>
      <c r="Z2597" s="77"/>
    </row>
    <row r="2598" spans="1:26" x14ac:dyDescent="0.25">
      <c r="A2598" s="62" t="s">
        <v>1534</v>
      </c>
      <c r="B2598" s="62" t="s">
        <v>1833</v>
      </c>
      <c r="C2598" s="63"/>
      <c r="D2598" s="64"/>
      <c r="E2598" s="65"/>
      <c r="F2598" s="66"/>
      <c r="G2598" s="63"/>
      <c r="H2598" s="67"/>
      <c r="I2598" s="68"/>
      <c r="J2598" s="68"/>
      <c r="K2598" s="34"/>
      <c r="L2598" s="75">
        <v>2598</v>
      </c>
      <c r="M25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98" s="70"/>
      <c r="O2598" s="77" t="s">
        <v>2367</v>
      </c>
      <c r="P2598" s="79">
        <v>44069.964155092595</v>
      </c>
      <c r="Q2598" s="77" t="s">
        <v>3247</v>
      </c>
      <c r="R2598" s="77"/>
      <c r="S2598" s="77"/>
      <c r="T2598" s="77"/>
      <c r="U2598" s="79">
        <v>44069.964155092595</v>
      </c>
      <c r="V2598" s="80" t="s">
        <v>5967</v>
      </c>
      <c r="W2598" s="77"/>
      <c r="X2598" s="77"/>
      <c r="Y2598" s="83" t="s">
        <v>7967</v>
      </c>
      <c r="Z2598" s="77"/>
    </row>
    <row r="2599" spans="1:26" x14ac:dyDescent="0.25">
      <c r="A2599" s="62" t="s">
        <v>1535</v>
      </c>
      <c r="B2599" s="62" t="s">
        <v>1833</v>
      </c>
      <c r="C2599" s="63"/>
      <c r="D2599" s="64"/>
      <c r="E2599" s="65"/>
      <c r="F2599" s="66"/>
      <c r="G2599" s="63"/>
      <c r="H2599" s="67"/>
      <c r="I2599" s="68"/>
      <c r="J2599" s="68"/>
      <c r="K2599" s="34"/>
      <c r="L2599" s="75">
        <v>2599</v>
      </c>
      <c r="M25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599" s="70"/>
      <c r="O2599" s="77" t="s">
        <v>2367</v>
      </c>
      <c r="P2599" s="79">
        <v>44069.964201388888</v>
      </c>
      <c r="Q2599" s="77" t="s">
        <v>3247</v>
      </c>
      <c r="R2599" s="77"/>
      <c r="S2599" s="77"/>
      <c r="T2599" s="77"/>
      <c r="U2599" s="79">
        <v>44069.964201388888</v>
      </c>
      <c r="V2599" s="80" t="s">
        <v>5968</v>
      </c>
      <c r="W2599" s="77"/>
      <c r="X2599" s="77"/>
      <c r="Y2599" s="83" t="s">
        <v>7968</v>
      </c>
      <c r="Z2599" s="77"/>
    </row>
    <row r="2600" spans="1:26" x14ac:dyDescent="0.25">
      <c r="A2600" s="62" t="s">
        <v>1536</v>
      </c>
      <c r="B2600" s="62" t="s">
        <v>1833</v>
      </c>
      <c r="C2600" s="63"/>
      <c r="D2600" s="64"/>
      <c r="E2600" s="65"/>
      <c r="F2600" s="66"/>
      <c r="G2600" s="63"/>
      <c r="H2600" s="67"/>
      <c r="I2600" s="68"/>
      <c r="J2600" s="68"/>
      <c r="K2600" s="34"/>
      <c r="L2600" s="75">
        <v>2600</v>
      </c>
      <c r="M26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00" s="70"/>
      <c r="O2600" s="77" t="s">
        <v>2367</v>
      </c>
      <c r="P2600" s="79">
        <v>44069.964305555557</v>
      </c>
      <c r="Q2600" s="77" t="s">
        <v>3247</v>
      </c>
      <c r="R2600" s="77"/>
      <c r="S2600" s="77"/>
      <c r="T2600" s="77"/>
      <c r="U2600" s="79">
        <v>44069.964305555557</v>
      </c>
      <c r="V2600" s="80" t="s">
        <v>5969</v>
      </c>
      <c r="W2600" s="77"/>
      <c r="X2600" s="77"/>
      <c r="Y2600" s="83" t="s">
        <v>7969</v>
      </c>
      <c r="Z2600" s="77"/>
    </row>
    <row r="2601" spans="1:26" x14ac:dyDescent="0.25">
      <c r="A2601" s="62" t="s">
        <v>1537</v>
      </c>
      <c r="B2601" s="62" t="s">
        <v>1823</v>
      </c>
      <c r="C2601" s="63"/>
      <c r="D2601" s="64"/>
      <c r="E2601" s="65"/>
      <c r="F2601" s="66"/>
      <c r="G2601" s="63"/>
      <c r="H2601" s="67"/>
      <c r="I2601" s="68"/>
      <c r="J2601" s="68"/>
      <c r="K2601" s="34"/>
      <c r="L2601" s="75">
        <v>2601</v>
      </c>
      <c r="M26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01" s="70"/>
      <c r="O2601" s="77" t="s">
        <v>2367</v>
      </c>
      <c r="P2601" s="79">
        <v>44069.964375000003</v>
      </c>
      <c r="Q2601" s="77" t="s">
        <v>3353</v>
      </c>
      <c r="R2601" s="77"/>
      <c r="S2601" s="77"/>
      <c r="T2601" s="77"/>
      <c r="U2601" s="79">
        <v>44069.964375000003</v>
      </c>
      <c r="V2601" s="80" t="s">
        <v>5970</v>
      </c>
      <c r="W2601" s="77"/>
      <c r="X2601" s="77"/>
      <c r="Y2601" s="83" t="s">
        <v>7970</v>
      </c>
      <c r="Z2601" s="77"/>
    </row>
    <row r="2602" spans="1:26" x14ac:dyDescent="0.25">
      <c r="A2602" s="62" t="s">
        <v>1538</v>
      </c>
      <c r="B2602" s="62" t="s">
        <v>1833</v>
      </c>
      <c r="C2602" s="63"/>
      <c r="D2602" s="64"/>
      <c r="E2602" s="65"/>
      <c r="F2602" s="66"/>
      <c r="G2602" s="63"/>
      <c r="H2602" s="67"/>
      <c r="I2602" s="68"/>
      <c r="J2602" s="68"/>
      <c r="K2602" s="34"/>
      <c r="L2602" s="75">
        <v>2602</v>
      </c>
      <c r="M26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02" s="70"/>
      <c r="O2602" s="77" t="s">
        <v>2367</v>
      </c>
      <c r="P2602" s="79">
        <v>44069.964444444442</v>
      </c>
      <c r="Q2602" s="77" t="s">
        <v>3247</v>
      </c>
      <c r="R2602" s="77"/>
      <c r="S2602" s="77"/>
      <c r="T2602" s="77"/>
      <c r="U2602" s="79">
        <v>44069.964444444442</v>
      </c>
      <c r="V2602" s="80" t="s">
        <v>5971</v>
      </c>
      <c r="W2602" s="77"/>
      <c r="X2602" s="77"/>
      <c r="Y2602" s="83" t="s">
        <v>7971</v>
      </c>
      <c r="Z2602" s="77"/>
    </row>
    <row r="2603" spans="1:26" x14ac:dyDescent="0.25">
      <c r="A2603" s="62" t="s">
        <v>1539</v>
      </c>
      <c r="B2603" s="62" t="s">
        <v>1833</v>
      </c>
      <c r="C2603" s="63"/>
      <c r="D2603" s="64"/>
      <c r="E2603" s="65"/>
      <c r="F2603" s="66"/>
      <c r="G2603" s="63"/>
      <c r="H2603" s="67"/>
      <c r="I2603" s="68"/>
      <c r="J2603" s="68"/>
      <c r="K2603" s="34"/>
      <c r="L2603" s="75">
        <v>2603</v>
      </c>
      <c r="M26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03" s="70"/>
      <c r="O2603" s="77" t="s">
        <v>2367</v>
      </c>
      <c r="P2603" s="79">
        <v>44069.964467592596</v>
      </c>
      <c r="Q2603" s="77" t="s">
        <v>3247</v>
      </c>
      <c r="R2603" s="77"/>
      <c r="S2603" s="77"/>
      <c r="T2603" s="77"/>
      <c r="U2603" s="79">
        <v>44069.964467592596</v>
      </c>
      <c r="V2603" s="80" t="s">
        <v>5972</v>
      </c>
      <c r="W2603" s="77"/>
      <c r="X2603" s="77"/>
      <c r="Y2603" s="83" t="s">
        <v>7972</v>
      </c>
      <c r="Z2603" s="77"/>
    </row>
    <row r="2604" spans="1:26" x14ac:dyDescent="0.25">
      <c r="A2604" s="62" t="s">
        <v>1540</v>
      </c>
      <c r="B2604" s="62" t="s">
        <v>1833</v>
      </c>
      <c r="C2604" s="63"/>
      <c r="D2604" s="64"/>
      <c r="E2604" s="65"/>
      <c r="F2604" s="66"/>
      <c r="G2604" s="63"/>
      <c r="H2604" s="67"/>
      <c r="I2604" s="68"/>
      <c r="J2604" s="68"/>
      <c r="K2604" s="34"/>
      <c r="L2604" s="75">
        <v>2604</v>
      </c>
      <c r="M26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04" s="70"/>
      <c r="O2604" s="77" t="s">
        <v>2367</v>
      </c>
      <c r="P2604" s="79">
        <v>44069.964502314811</v>
      </c>
      <c r="Q2604" s="77" t="s">
        <v>3247</v>
      </c>
      <c r="R2604" s="77"/>
      <c r="S2604" s="77"/>
      <c r="T2604" s="77"/>
      <c r="U2604" s="79">
        <v>44069.964502314811</v>
      </c>
      <c r="V2604" s="80" t="s">
        <v>5973</v>
      </c>
      <c r="W2604" s="77"/>
      <c r="X2604" s="77"/>
      <c r="Y2604" s="83" t="s">
        <v>7973</v>
      </c>
      <c r="Z2604" s="77"/>
    </row>
    <row r="2605" spans="1:26" x14ac:dyDescent="0.25">
      <c r="A2605" s="62" t="s">
        <v>1541</v>
      </c>
      <c r="B2605" s="62" t="s">
        <v>1833</v>
      </c>
      <c r="C2605" s="63"/>
      <c r="D2605" s="64"/>
      <c r="E2605" s="65"/>
      <c r="F2605" s="66"/>
      <c r="G2605" s="63"/>
      <c r="H2605" s="67"/>
      <c r="I2605" s="68"/>
      <c r="J2605" s="68"/>
      <c r="K2605" s="34"/>
      <c r="L2605" s="75">
        <v>2605</v>
      </c>
      <c r="M26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05" s="70"/>
      <c r="O2605" s="77" t="s">
        <v>2367</v>
      </c>
      <c r="P2605" s="79">
        <v>44069.964548611111</v>
      </c>
      <c r="Q2605" s="77" t="s">
        <v>3247</v>
      </c>
      <c r="R2605" s="77"/>
      <c r="S2605" s="77"/>
      <c r="T2605" s="77"/>
      <c r="U2605" s="79">
        <v>44069.964548611111</v>
      </c>
      <c r="V2605" s="80" t="s">
        <v>5974</v>
      </c>
      <c r="W2605" s="77"/>
      <c r="X2605" s="77"/>
      <c r="Y2605" s="83" t="s">
        <v>7974</v>
      </c>
      <c r="Z2605" s="77"/>
    </row>
    <row r="2606" spans="1:26" x14ac:dyDescent="0.25">
      <c r="A2606" s="62" t="s">
        <v>1542</v>
      </c>
      <c r="B2606" s="62" t="s">
        <v>1833</v>
      </c>
      <c r="C2606" s="63"/>
      <c r="D2606" s="64"/>
      <c r="E2606" s="65"/>
      <c r="F2606" s="66"/>
      <c r="G2606" s="63"/>
      <c r="H2606" s="67"/>
      <c r="I2606" s="68"/>
      <c r="J2606" s="68"/>
      <c r="K2606" s="34"/>
      <c r="L2606" s="75">
        <v>2606</v>
      </c>
      <c r="M26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06" s="70"/>
      <c r="O2606" s="77" t="s">
        <v>2367</v>
      </c>
      <c r="P2606" s="79">
        <v>44069.964548611111</v>
      </c>
      <c r="Q2606" s="77" t="s">
        <v>3247</v>
      </c>
      <c r="R2606" s="77"/>
      <c r="S2606" s="77"/>
      <c r="T2606" s="77"/>
      <c r="U2606" s="79">
        <v>44069.964548611111</v>
      </c>
      <c r="V2606" s="80" t="s">
        <v>5975</v>
      </c>
      <c r="W2606" s="77"/>
      <c r="X2606" s="77"/>
      <c r="Y2606" s="83" t="s">
        <v>7975</v>
      </c>
      <c r="Z2606" s="77"/>
    </row>
    <row r="2607" spans="1:26" x14ac:dyDescent="0.25">
      <c r="A2607" s="62" t="s">
        <v>1543</v>
      </c>
      <c r="B2607" s="62" t="s">
        <v>1833</v>
      </c>
      <c r="C2607" s="63"/>
      <c r="D2607" s="64"/>
      <c r="E2607" s="65"/>
      <c r="F2607" s="66"/>
      <c r="G2607" s="63"/>
      <c r="H2607" s="67"/>
      <c r="I2607" s="68"/>
      <c r="J2607" s="68"/>
      <c r="K2607" s="34"/>
      <c r="L2607" s="75">
        <v>2607</v>
      </c>
      <c r="M26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07" s="70"/>
      <c r="O2607" s="77" t="s">
        <v>2367</v>
      </c>
      <c r="P2607" s="79">
        <v>44069.964560185188</v>
      </c>
      <c r="Q2607" s="77" t="s">
        <v>3247</v>
      </c>
      <c r="R2607" s="77"/>
      <c r="S2607" s="77"/>
      <c r="T2607" s="77"/>
      <c r="U2607" s="79">
        <v>44069.964560185188</v>
      </c>
      <c r="V2607" s="80" t="s">
        <v>5976</v>
      </c>
      <c r="W2607" s="77"/>
      <c r="X2607" s="77"/>
      <c r="Y2607" s="83" t="s">
        <v>7976</v>
      </c>
      <c r="Z2607" s="77"/>
    </row>
    <row r="2608" spans="1:26" x14ac:dyDescent="0.25">
      <c r="A2608" s="62" t="s">
        <v>1544</v>
      </c>
      <c r="B2608" s="62" t="s">
        <v>1823</v>
      </c>
      <c r="C2608" s="63"/>
      <c r="D2608" s="64"/>
      <c r="E2608" s="65"/>
      <c r="F2608" s="66"/>
      <c r="G2608" s="63"/>
      <c r="H2608" s="67"/>
      <c r="I2608" s="68"/>
      <c r="J2608" s="68"/>
      <c r="K2608" s="34"/>
      <c r="L2608" s="75">
        <v>2608</v>
      </c>
      <c r="M26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08" s="70"/>
      <c r="O2608" s="77" t="s">
        <v>2367</v>
      </c>
      <c r="P2608" s="79">
        <v>44069.96466435185</v>
      </c>
      <c r="Q2608" s="77" t="s">
        <v>3353</v>
      </c>
      <c r="R2608" s="77"/>
      <c r="S2608" s="77"/>
      <c r="T2608" s="77"/>
      <c r="U2608" s="79">
        <v>44069.96466435185</v>
      </c>
      <c r="V2608" s="80" t="s">
        <v>5977</v>
      </c>
      <c r="W2608" s="77"/>
      <c r="X2608" s="77"/>
      <c r="Y2608" s="83" t="s">
        <v>7977</v>
      </c>
      <c r="Z2608" s="77"/>
    </row>
    <row r="2609" spans="1:26" x14ac:dyDescent="0.25">
      <c r="A2609" s="62" t="s">
        <v>1545</v>
      </c>
      <c r="B2609" s="62" t="s">
        <v>1833</v>
      </c>
      <c r="C2609" s="63"/>
      <c r="D2609" s="64"/>
      <c r="E2609" s="65"/>
      <c r="F2609" s="66"/>
      <c r="G2609" s="63"/>
      <c r="H2609" s="67"/>
      <c r="I2609" s="68"/>
      <c r="J2609" s="68"/>
      <c r="K2609" s="34"/>
      <c r="L2609" s="75">
        <v>2609</v>
      </c>
      <c r="M26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09" s="70"/>
      <c r="O2609" s="77" t="s">
        <v>2367</v>
      </c>
      <c r="P2609" s="79">
        <v>44069.964756944442</v>
      </c>
      <c r="Q2609" s="77" t="s">
        <v>3247</v>
      </c>
      <c r="R2609" s="77"/>
      <c r="S2609" s="77"/>
      <c r="T2609" s="77"/>
      <c r="U2609" s="79">
        <v>44069.964756944442</v>
      </c>
      <c r="V2609" s="80" t="s">
        <v>5978</v>
      </c>
      <c r="W2609" s="77"/>
      <c r="X2609" s="77"/>
      <c r="Y2609" s="83" t="s">
        <v>7978</v>
      </c>
      <c r="Z2609" s="77"/>
    </row>
    <row r="2610" spans="1:26" x14ac:dyDescent="0.25">
      <c r="A2610" s="62" t="s">
        <v>1546</v>
      </c>
      <c r="B2610" s="62" t="s">
        <v>1546</v>
      </c>
      <c r="C2610" s="63"/>
      <c r="D2610" s="64"/>
      <c r="E2610" s="65"/>
      <c r="F2610" s="66"/>
      <c r="G2610" s="63"/>
      <c r="H2610" s="67"/>
      <c r="I2610" s="68"/>
      <c r="J2610" s="68"/>
      <c r="K2610" s="34"/>
      <c r="L2610" s="75">
        <v>2610</v>
      </c>
      <c r="M26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10" s="70"/>
      <c r="O2610" s="77" t="s">
        <v>178</v>
      </c>
      <c r="P2610" s="79">
        <v>44069.964791666665</v>
      </c>
      <c r="Q2610" s="77" t="s">
        <v>3362</v>
      </c>
      <c r="R2610" s="80" t="s">
        <v>4174</v>
      </c>
      <c r="S2610" s="77" t="s">
        <v>4267</v>
      </c>
      <c r="T2610" s="77"/>
      <c r="U2610" s="79">
        <v>44069.964791666665</v>
      </c>
      <c r="V2610" s="80" t="s">
        <v>5979</v>
      </c>
      <c r="W2610" s="77"/>
      <c r="X2610" s="77"/>
      <c r="Y2610" s="83" t="s">
        <v>7979</v>
      </c>
      <c r="Z2610" s="77"/>
    </row>
    <row r="2611" spans="1:26" x14ac:dyDescent="0.25">
      <c r="A2611" s="62" t="s">
        <v>1547</v>
      </c>
      <c r="B2611" s="62" t="s">
        <v>1833</v>
      </c>
      <c r="C2611" s="63"/>
      <c r="D2611" s="64"/>
      <c r="E2611" s="65"/>
      <c r="F2611" s="66"/>
      <c r="G2611" s="63"/>
      <c r="H2611" s="67"/>
      <c r="I2611" s="68"/>
      <c r="J2611" s="68"/>
      <c r="K2611" s="34"/>
      <c r="L2611" s="75">
        <v>2611</v>
      </c>
      <c r="M26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11" s="70"/>
      <c r="O2611" s="77" t="s">
        <v>2367</v>
      </c>
      <c r="P2611" s="79">
        <v>44069.964814814812</v>
      </c>
      <c r="Q2611" s="77" t="s">
        <v>3247</v>
      </c>
      <c r="R2611" s="77"/>
      <c r="S2611" s="77"/>
      <c r="T2611" s="77"/>
      <c r="U2611" s="79">
        <v>44069.964814814812</v>
      </c>
      <c r="V2611" s="80" t="s">
        <v>5980</v>
      </c>
      <c r="W2611" s="77"/>
      <c r="X2611" s="77"/>
      <c r="Y2611" s="83" t="s">
        <v>7980</v>
      </c>
      <c r="Z2611" s="77"/>
    </row>
    <row r="2612" spans="1:26" x14ac:dyDescent="0.25">
      <c r="A2612" s="62" t="s">
        <v>1548</v>
      </c>
      <c r="B2612" s="62" t="s">
        <v>1833</v>
      </c>
      <c r="C2612" s="63"/>
      <c r="D2612" s="64"/>
      <c r="E2612" s="65"/>
      <c r="F2612" s="66"/>
      <c r="G2612" s="63"/>
      <c r="H2612" s="67"/>
      <c r="I2612" s="68"/>
      <c r="J2612" s="68"/>
      <c r="K2612" s="34"/>
      <c r="L2612" s="75">
        <v>2612</v>
      </c>
      <c r="M26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12" s="70"/>
      <c r="O2612" s="77" t="s">
        <v>2367</v>
      </c>
      <c r="P2612" s="79">
        <v>44069.964930555558</v>
      </c>
      <c r="Q2612" s="77" t="s">
        <v>3247</v>
      </c>
      <c r="R2612" s="77"/>
      <c r="S2612" s="77"/>
      <c r="T2612" s="77"/>
      <c r="U2612" s="79">
        <v>44069.964930555558</v>
      </c>
      <c r="V2612" s="80" t="s">
        <v>5981</v>
      </c>
      <c r="W2612" s="77"/>
      <c r="X2612" s="77"/>
      <c r="Y2612" s="83" t="s">
        <v>7981</v>
      </c>
      <c r="Z2612" s="77"/>
    </row>
    <row r="2613" spans="1:26" x14ac:dyDescent="0.25">
      <c r="A2613" s="62" t="s">
        <v>1549</v>
      </c>
      <c r="B2613" s="62" t="s">
        <v>1833</v>
      </c>
      <c r="C2613" s="63"/>
      <c r="D2613" s="64"/>
      <c r="E2613" s="65"/>
      <c r="F2613" s="66"/>
      <c r="G2613" s="63"/>
      <c r="H2613" s="67"/>
      <c r="I2613" s="68"/>
      <c r="J2613" s="68"/>
      <c r="K2613" s="34"/>
      <c r="L2613" s="75">
        <v>2613</v>
      </c>
      <c r="M26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13" s="70"/>
      <c r="O2613" s="77" t="s">
        <v>2367</v>
      </c>
      <c r="P2613" s="79">
        <v>44069.964999999997</v>
      </c>
      <c r="Q2613" s="77" t="s">
        <v>3247</v>
      </c>
      <c r="R2613" s="77"/>
      <c r="S2613" s="77"/>
      <c r="T2613" s="77"/>
      <c r="U2613" s="79">
        <v>44069.964999999997</v>
      </c>
      <c r="V2613" s="80" t="s">
        <v>5982</v>
      </c>
      <c r="W2613" s="77"/>
      <c r="X2613" s="77"/>
      <c r="Y2613" s="83" t="s">
        <v>7982</v>
      </c>
      <c r="Z2613" s="77"/>
    </row>
    <row r="2614" spans="1:26" x14ac:dyDescent="0.25">
      <c r="A2614" s="62" t="s">
        <v>1550</v>
      </c>
      <c r="B2614" s="62" t="s">
        <v>2295</v>
      </c>
      <c r="C2614" s="63"/>
      <c r="D2614" s="64"/>
      <c r="E2614" s="65"/>
      <c r="F2614" s="66"/>
      <c r="G2614" s="63"/>
      <c r="H2614" s="67"/>
      <c r="I2614" s="68"/>
      <c r="J2614" s="68"/>
      <c r="K2614" s="34"/>
      <c r="L2614" s="75">
        <v>2614</v>
      </c>
      <c r="M26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14" s="70"/>
      <c r="O2614" s="77" t="s">
        <v>2367</v>
      </c>
      <c r="P2614" s="79">
        <v>44069.96503472222</v>
      </c>
      <c r="Q2614" s="77" t="s">
        <v>3212</v>
      </c>
      <c r="R2614" s="77"/>
      <c r="S2614" s="77"/>
      <c r="T2614" s="77"/>
      <c r="U2614" s="79">
        <v>44069.96503472222</v>
      </c>
      <c r="V2614" s="80" t="s">
        <v>5983</v>
      </c>
      <c r="W2614" s="77"/>
      <c r="X2614" s="77"/>
      <c r="Y2614" s="83" t="s">
        <v>7983</v>
      </c>
      <c r="Z2614" s="77"/>
    </row>
    <row r="2615" spans="1:26" x14ac:dyDescent="0.25">
      <c r="A2615" s="62" t="s">
        <v>1550</v>
      </c>
      <c r="B2615" s="62" t="s">
        <v>1676</v>
      </c>
      <c r="C2615" s="63"/>
      <c r="D2615" s="64"/>
      <c r="E2615" s="65"/>
      <c r="F2615" s="66"/>
      <c r="G2615" s="63"/>
      <c r="H2615" s="67"/>
      <c r="I2615" s="68"/>
      <c r="J2615" s="68"/>
      <c r="K2615" s="34"/>
      <c r="L2615" s="75">
        <v>2615</v>
      </c>
      <c r="M26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15" s="70"/>
      <c r="O2615" s="77" t="s">
        <v>2367</v>
      </c>
      <c r="P2615" s="79">
        <v>44069.96503472222</v>
      </c>
      <c r="Q2615" s="77" t="s">
        <v>3212</v>
      </c>
      <c r="R2615" s="77"/>
      <c r="S2615" s="77"/>
      <c r="T2615" s="77"/>
      <c r="U2615" s="79">
        <v>44069.96503472222</v>
      </c>
      <c r="V2615" s="80" t="s">
        <v>5983</v>
      </c>
      <c r="W2615" s="77"/>
      <c r="X2615" s="77"/>
      <c r="Y2615" s="83" t="s">
        <v>7983</v>
      </c>
      <c r="Z2615" s="77"/>
    </row>
    <row r="2616" spans="1:26" x14ac:dyDescent="0.25">
      <c r="A2616" s="62" t="s">
        <v>1551</v>
      </c>
      <c r="B2616" s="62" t="s">
        <v>1833</v>
      </c>
      <c r="C2616" s="63"/>
      <c r="D2616" s="64"/>
      <c r="E2616" s="65"/>
      <c r="F2616" s="66"/>
      <c r="G2616" s="63"/>
      <c r="H2616" s="67"/>
      <c r="I2616" s="68"/>
      <c r="J2616" s="68"/>
      <c r="K2616" s="34"/>
      <c r="L2616" s="75">
        <v>2616</v>
      </c>
      <c r="M26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16" s="70"/>
      <c r="O2616" s="77" t="s">
        <v>2367</v>
      </c>
      <c r="P2616" s="79">
        <v>44069.965231481481</v>
      </c>
      <c r="Q2616" s="77" t="s">
        <v>3247</v>
      </c>
      <c r="R2616" s="77"/>
      <c r="S2616" s="77"/>
      <c r="T2616" s="77"/>
      <c r="U2616" s="79">
        <v>44069.965231481481</v>
      </c>
      <c r="V2616" s="80" t="s">
        <v>5984</v>
      </c>
      <c r="W2616" s="77"/>
      <c r="X2616" s="77"/>
      <c r="Y2616" s="83" t="s">
        <v>7984</v>
      </c>
      <c r="Z2616" s="77"/>
    </row>
    <row r="2617" spans="1:26" x14ac:dyDescent="0.25">
      <c r="A2617" s="62" t="s">
        <v>1552</v>
      </c>
      <c r="B2617" s="62" t="s">
        <v>1833</v>
      </c>
      <c r="C2617" s="63"/>
      <c r="D2617" s="64"/>
      <c r="E2617" s="65"/>
      <c r="F2617" s="66"/>
      <c r="G2617" s="63"/>
      <c r="H2617" s="67"/>
      <c r="I2617" s="68"/>
      <c r="J2617" s="68"/>
      <c r="K2617" s="34"/>
      <c r="L2617" s="75">
        <v>2617</v>
      </c>
      <c r="M26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17" s="70"/>
      <c r="O2617" s="77" t="s">
        <v>2367</v>
      </c>
      <c r="P2617" s="79">
        <v>44069.965266203704</v>
      </c>
      <c r="Q2617" s="77" t="s">
        <v>3247</v>
      </c>
      <c r="R2617" s="77"/>
      <c r="S2617" s="77"/>
      <c r="T2617" s="77"/>
      <c r="U2617" s="79">
        <v>44069.965266203704</v>
      </c>
      <c r="V2617" s="80" t="s">
        <v>5985</v>
      </c>
      <c r="W2617" s="77"/>
      <c r="X2617" s="77"/>
      <c r="Y2617" s="83" t="s">
        <v>7985</v>
      </c>
      <c r="Z2617" s="77"/>
    </row>
    <row r="2618" spans="1:26" x14ac:dyDescent="0.25">
      <c r="A2618" s="62" t="s">
        <v>1553</v>
      </c>
      <c r="B2618" s="62" t="s">
        <v>1833</v>
      </c>
      <c r="C2618" s="63"/>
      <c r="D2618" s="64"/>
      <c r="E2618" s="65"/>
      <c r="F2618" s="66"/>
      <c r="G2618" s="63"/>
      <c r="H2618" s="67"/>
      <c r="I2618" s="68"/>
      <c r="J2618" s="68"/>
      <c r="K2618" s="34"/>
      <c r="L2618" s="75">
        <v>2618</v>
      </c>
      <c r="M26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18" s="70"/>
      <c r="O2618" s="77" t="s">
        <v>2367</v>
      </c>
      <c r="P2618" s="79">
        <v>44069.965266203704</v>
      </c>
      <c r="Q2618" s="77" t="s">
        <v>3247</v>
      </c>
      <c r="R2618" s="77"/>
      <c r="S2618" s="77"/>
      <c r="T2618" s="77"/>
      <c r="U2618" s="79">
        <v>44069.965266203704</v>
      </c>
      <c r="V2618" s="80" t="s">
        <v>5986</v>
      </c>
      <c r="W2618" s="77"/>
      <c r="X2618" s="77"/>
      <c r="Y2618" s="83" t="s">
        <v>7986</v>
      </c>
      <c r="Z2618" s="77"/>
    </row>
    <row r="2619" spans="1:26" x14ac:dyDescent="0.25">
      <c r="A2619" s="62" t="s">
        <v>1554</v>
      </c>
      <c r="B2619" s="62" t="s">
        <v>1833</v>
      </c>
      <c r="C2619" s="63"/>
      <c r="D2619" s="64"/>
      <c r="E2619" s="65"/>
      <c r="F2619" s="66"/>
      <c r="G2619" s="63"/>
      <c r="H2619" s="67"/>
      <c r="I2619" s="68"/>
      <c r="J2619" s="68"/>
      <c r="K2619" s="34"/>
      <c r="L2619" s="75">
        <v>2619</v>
      </c>
      <c r="M26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19" s="70"/>
      <c r="O2619" s="77" t="s">
        <v>2367</v>
      </c>
      <c r="P2619" s="79">
        <v>44069.965324074074</v>
      </c>
      <c r="Q2619" s="77" t="s">
        <v>3247</v>
      </c>
      <c r="R2619" s="77"/>
      <c r="S2619" s="77"/>
      <c r="T2619" s="77"/>
      <c r="U2619" s="79">
        <v>44069.965324074074</v>
      </c>
      <c r="V2619" s="80" t="s">
        <v>5987</v>
      </c>
      <c r="W2619" s="77"/>
      <c r="X2619" s="77"/>
      <c r="Y2619" s="83" t="s">
        <v>7987</v>
      </c>
      <c r="Z2619" s="77"/>
    </row>
    <row r="2620" spans="1:26" x14ac:dyDescent="0.25">
      <c r="A2620" s="62" t="s">
        <v>1555</v>
      </c>
      <c r="B2620" s="62" t="s">
        <v>1833</v>
      </c>
      <c r="C2620" s="63"/>
      <c r="D2620" s="64"/>
      <c r="E2620" s="65"/>
      <c r="F2620" s="66"/>
      <c r="G2620" s="63"/>
      <c r="H2620" s="67"/>
      <c r="I2620" s="68"/>
      <c r="J2620" s="68"/>
      <c r="K2620" s="34"/>
      <c r="L2620" s="75">
        <v>2620</v>
      </c>
      <c r="M26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20" s="70"/>
      <c r="O2620" s="77" t="s">
        <v>2367</v>
      </c>
      <c r="P2620" s="79">
        <v>44069.965358796297</v>
      </c>
      <c r="Q2620" s="77" t="s">
        <v>3247</v>
      </c>
      <c r="R2620" s="77"/>
      <c r="S2620" s="77"/>
      <c r="T2620" s="77"/>
      <c r="U2620" s="79">
        <v>44069.965358796297</v>
      </c>
      <c r="V2620" s="80" t="s">
        <v>5988</v>
      </c>
      <c r="W2620" s="77"/>
      <c r="X2620" s="77"/>
      <c r="Y2620" s="83" t="s">
        <v>7988</v>
      </c>
      <c r="Z2620" s="77"/>
    </row>
    <row r="2621" spans="1:26" x14ac:dyDescent="0.25">
      <c r="A2621" s="62" t="s">
        <v>1556</v>
      </c>
      <c r="B2621" s="62" t="s">
        <v>1833</v>
      </c>
      <c r="C2621" s="63"/>
      <c r="D2621" s="64"/>
      <c r="E2621" s="65"/>
      <c r="F2621" s="66"/>
      <c r="G2621" s="63"/>
      <c r="H2621" s="67"/>
      <c r="I2621" s="68"/>
      <c r="J2621" s="68"/>
      <c r="K2621" s="34"/>
      <c r="L2621" s="75">
        <v>2621</v>
      </c>
      <c r="M26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21" s="70"/>
      <c r="O2621" s="77" t="s">
        <v>2367</v>
      </c>
      <c r="P2621" s="79">
        <v>44069.965439814812</v>
      </c>
      <c r="Q2621" s="77" t="s">
        <v>3247</v>
      </c>
      <c r="R2621" s="77"/>
      <c r="S2621" s="77"/>
      <c r="T2621" s="77"/>
      <c r="U2621" s="79">
        <v>44069.965439814812</v>
      </c>
      <c r="V2621" s="80" t="s">
        <v>5989</v>
      </c>
      <c r="W2621" s="77"/>
      <c r="X2621" s="77"/>
      <c r="Y2621" s="83" t="s">
        <v>7989</v>
      </c>
      <c r="Z2621" s="77"/>
    </row>
    <row r="2622" spans="1:26" x14ac:dyDescent="0.25">
      <c r="A2622" s="62" t="s">
        <v>1557</v>
      </c>
      <c r="B2622" s="62" t="s">
        <v>1833</v>
      </c>
      <c r="C2622" s="63"/>
      <c r="D2622" s="64"/>
      <c r="E2622" s="65"/>
      <c r="F2622" s="66"/>
      <c r="G2622" s="63"/>
      <c r="H2622" s="67"/>
      <c r="I2622" s="68"/>
      <c r="J2622" s="68"/>
      <c r="K2622" s="34"/>
      <c r="L2622" s="75">
        <v>2622</v>
      </c>
      <c r="M26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22" s="70"/>
      <c r="O2622" s="77" t="s">
        <v>2367</v>
      </c>
      <c r="P2622" s="79">
        <v>44069.965451388889</v>
      </c>
      <c r="Q2622" s="77" t="s">
        <v>3247</v>
      </c>
      <c r="R2622" s="77"/>
      <c r="S2622" s="77"/>
      <c r="T2622" s="77"/>
      <c r="U2622" s="79">
        <v>44069.965451388889</v>
      </c>
      <c r="V2622" s="80" t="s">
        <v>5990</v>
      </c>
      <c r="W2622" s="77"/>
      <c r="X2622" s="77"/>
      <c r="Y2622" s="83" t="s">
        <v>7990</v>
      </c>
      <c r="Z2622" s="77"/>
    </row>
    <row r="2623" spans="1:26" x14ac:dyDescent="0.25">
      <c r="A2623" s="62" t="s">
        <v>1558</v>
      </c>
      <c r="B2623" s="62" t="s">
        <v>1833</v>
      </c>
      <c r="C2623" s="63"/>
      <c r="D2623" s="64"/>
      <c r="E2623" s="65"/>
      <c r="F2623" s="66"/>
      <c r="G2623" s="63"/>
      <c r="H2623" s="67"/>
      <c r="I2623" s="68"/>
      <c r="J2623" s="68"/>
      <c r="K2623" s="34"/>
      <c r="L2623" s="75">
        <v>2623</v>
      </c>
      <c r="M26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23" s="70"/>
      <c r="O2623" s="77" t="s">
        <v>2367</v>
      </c>
      <c r="P2623" s="79">
        <v>44069.965543981481</v>
      </c>
      <c r="Q2623" s="77" t="s">
        <v>3247</v>
      </c>
      <c r="R2623" s="77"/>
      <c r="S2623" s="77"/>
      <c r="T2623" s="77"/>
      <c r="U2623" s="79">
        <v>44069.965543981481</v>
      </c>
      <c r="V2623" s="80" t="s">
        <v>5991</v>
      </c>
      <c r="W2623" s="77"/>
      <c r="X2623" s="77"/>
      <c r="Y2623" s="83" t="s">
        <v>7991</v>
      </c>
      <c r="Z2623" s="77"/>
    </row>
    <row r="2624" spans="1:26" x14ac:dyDescent="0.25">
      <c r="A2624" s="62" t="s">
        <v>1559</v>
      </c>
      <c r="B2624" s="62" t="s">
        <v>1833</v>
      </c>
      <c r="C2624" s="63"/>
      <c r="D2624" s="64"/>
      <c r="E2624" s="65"/>
      <c r="F2624" s="66"/>
      <c r="G2624" s="63"/>
      <c r="H2624" s="67"/>
      <c r="I2624" s="68"/>
      <c r="J2624" s="68"/>
      <c r="K2624" s="34"/>
      <c r="L2624" s="75">
        <v>2624</v>
      </c>
      <c r="M26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24" s="70"/>
      <c r="O2624" s="77" t="s">
        <v>2367</v>
      </c>
      <c r="P2624" s="79">
        <v>44069.965578703705</v>
      </c>
      <c r="Q2624" s="77" t="s">
        <v>3247</v>
      </c>
      <c r="R2624" s="77"/>
      <c r="S2624" s="77"/>
      <c r="T2624" s="77"/>
      <c r="U2624" s="79">
        <v>44069.965578703705</v>
      </c>
      <c r="V2624" s="80" t="s">
        <v>5992</v>
      </c>
      <c r="W2624" s="77"/>
      <c r="X2624" s="77"/>
      <c r="Y2624" s="83" t="s">
        <v>7992</v>
      </c>
      <c r="Z2624" s="77"/>
    </row>
    <row r="2625" spans="1:26" x14ac:dyDescent="0.25">
      <c r="A2625" s="62" t="s">
        <v>1560</v>
      </c>
      <c r="B2625" s="62" t="s">
        <v>1833</v>
      </c>
      <c r="C2625" s="63"/>
      <c r="D2625" s="64"/>
      <c r="E2625" s="65"/>
      <c r="F2625" s="66"/>
      <c r="G2625" s="63"/>
      <c r="H2625" s="67"/>
      <c r="I2625" s="68"/>
      <c r="J2625" s="68"/>
      <c r="K2625" s="34"/>
      <c r="L2625" s="75">
        <v>2625</v>
      </c>
      <c r="M26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25" s="70"/>
      <c r="O2625" s="77" t="s">
        <v>2367</v>
      </c>
      <c r="P2625" s="79">
        <v>44069.96565972222</v>
      </c>
      <c r="Q2625" s="77" t="s">
        <v>3247</v>
      </c>
      <c r="R2625" s="77"/>
      <c r="S2625" s="77"/>
      <c r="T2625" s="77"/>
      <c r="U2625" s="79">
        <v>44069.96565972222</v>
      </c>
      <c r="V2625" s="80" t="s">
        <v>5993</v>
      </c>
      <c r="W2625" s="77"/>
      <c r="X2625" s="77"/>
      <c r="Y2625" s="83" t="s">
        <v>7993</v>
      </c>
      <c r="Z2625" s="77"/>
    </row>
    <row r="2626" spans="1:26" x14ac:dyDescent="0.25">
      <c r="A2626" s="62" t="s">
        <v>1561</v>
      </c>
      <c r="B2626" s="62" t="s">
        <v>1833</v>
      </c>
      <c r="C2626" s="63"/>
      <c r="D2626" s="64"/>
      <c r="E2626" s="65"/>
      <c r="F2626" s="66"/>
      <c r="G2626" s="63"/>
      <c r="H2626" s="67"/>
      <c r="I2626" s="68"/>
      <c r="J2626" s="68"/>
      <c r="K2626" s="34"/>
      <c r="L2626" s="75">
        <v>2626</v>
      </c>
      <c r="M26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26" s="70"/>
      <c r="O2626" s="77" t="s">
        <v>2367</v>
      </c>
      <c r="P2626" s="79">
        <v>44069.965671296297</v>
      </c>
      <c r="Q2626" s="77" t="s">
        <v>3247</v>
      </c>
      <c r="R2626" s="77"/>
      <c r="S2626" s="77"/>
      <c r="T2626" s="77"/>
      <c r="U2626" s="79">
        <v>44069.965671296297</v>
      </c>
      <c r="V2626" s="80" t="s">
        <v>5994</v>
      </c>
      <c r="W2626" s="77"/>
      <c r="X2626" s="77"/>
      <c r="Y2626" s="83" t="s">
        <v>7994</v>
      </c>
      <c r="Z2626" s="77"/>
    </row>
    <row r="2627" spans="1:26" x14ac:dyDescent="0.25">
      <c r="A2627" s="62" t="s">
        <v>1562</v>
      </c>
      <c r="B2627" s="62" t="s">
        <v>1833</v>
      </c>
      <c r="C2627" s="63"/>
      <c r="D2627" s="64"/>
      <c r="E2627" s="65"/>
      <c r="F2627" s="66"/>
      <c r="G2627" s="63"/>
      <c r="H2627" s="67"/>
      <c r="I2627" s="68"/>
      <c r="J2627" s="68"/>
      <c r="K2627" s="34"/>
      <c r="L2627" s="75">
        <v>2627</v>
      </c>
      <c r="M26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27" s="70"/>
      <c r="O2627" s="77" t="s">
        <v>2367</v>
      </c>
      <c r="P2627" s="79">
        <v>44069.965740740743</v>
      </c>
      <c r="Q2627" s="77" t="s">
        <v>3247</v>
      </c>
      <c r="R2627" s="77"/>
      <c r="S2627" s="77"/>
      <c r="T2627" s="77"/>
      <c r="U2627" s="79">
        <v>44069.965740740743</v>
      </c>
      <c r="V2627" s="80" t="s">
        <v>5995</v>
      </c>
      <c r="W2627" s="77"/>
      <c r="X2627" s="77"/>
      <c r="Y2627" s="83" t="s">
        <v>7995</v>
      </c>
      <c r="Z2627" s="77"/>
    </row>
    <row r="2628" spans="1:26" x14ac:dyDescent="0.25">
      <c r="A2628" s="62" t="s">
        <v>1563</v>
      </c>
      <c r="B2628" s="62" t="s">
        <v>1833</v>
      </c>
      <c r="C2628" s="63"/>
      <c r="D2628" s="64"/>
      <c r="E2628" s="65"/>
      <c r="F2628" s="66"/>
      <c r="G2628" s="63"/>
      <c r="H2628" s="67"/>
      <c r="I2628" s="68"/>
      <c r="J2628" s="68"/>
      <c r="K2628" s="34"/>
      <c r="L2628" s="75">
        <v>2628</v>
      </c>
      <c r="M26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28" s="70"/>
      <c r="O2628" s="77" t="s">
        <v>2367</v>
      </c>
      <c r="P2628" s="79">
        <v>44069.965914351851</v>
      </c>
      <c r="Q2628" s="77" t="s">
        <v>3247</v>
      </c>
      <c r="R2628" s="77"/>
      <c r="S2628" s="77"/>
      <c r="T2628" s="77"/>
      <c r="U2628" s="79">
        <v>44069.965914351851</v>
      </c>
      <c r="V2628" s="80" t="s">
        <v>5996</v>
      </c>
      <c r="W2628" s="77"/>
      <c r="X2628" s="77"/>
      <c r="Y2628" s="83" t="s">
        <v>7996</v>
      </c>
      <c r="Z2628" s="77"/>
    </row>
    <row r="2629" spans="1:26" x14ac:dyDescent="0.25">
      <c r="A2629" s="62" t="s">
        <v>1564</v>
      </c>
      <c r="B2629" s="62" t="s">
        <v>1833</v>
      </c>
      <c r="C2629" s="63"/>
      <c r="D2629" s="64"/>
      <c r="E2629" s="65"/>
      <c r="F2629" s="66"/>
      <c r="G2629" s="63"/>
      <c r="H2629" s="67"/>
      <c r="I2629" s="68"/>
      <c r="J2629" s="68"/>
      <c r="K2629" s="34"/>
      <c r="L2629" s="75">
        <v>2629</v>
      </c>
      <c r="M26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29" s="70"/>
      <c r="O2629" s="77" t="s">
        <v>2367</v>
      </c>
      <c r="P2629" s="79">
        <v>44069.965914351851</v>
      </c>
      <c r="Q2629" s="77" t="s">
        <v>3247</v>
      </c>
      <c r="R2629" s="77"/>
      <c r="S2629" s="77"/>
      <c r="T2629" s="77"/>
      <c r="U2629" s="79">
        <v>44069.965914351851</v>
      </c>
      <c r="V2629" s="80" t="s">
        <v>5997</v>
      </c>
      <c r="W2629" s="77"/>
      <c r="X2629" s="77"/>
      <c r="Y2629" s="83" t="s">
        <v>7997</v>
      </c>
      <c r="Z2629" s="77"/>
    </row>
    <row r="2630" spans="1:26" x14ac:dyDescent="0.25">
      <c r="A2630" s="62" t="s">
        <v>1565</v>
      </c>
      <c r="B2630" s="62" t="s">
        <v>1833</v>
      </c>
      <c r="C2630" s="63"/>
      <c r="D2630" s="64"/>
      <c r="E2630" s="65"/>
      <c r="F2630" s="66"/>
      <c r="G2630" s="63"/>
      <c r="H2630" s="67"/>
      <c r="I2630" s="68"/>
      <c r="J2630" s="68"/>
      <c r="K2630" s="34"/>
      <c r="L2630" s="75">
        <v>2630</v>
      </c>
      <c r="M26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30" s="70"/>
      <c r="O2630" s="77" t="s">
        <v>2367</v>
      </c>
      <c r="P2630" s="79">
        <v>44069.96601851852</v>
      </c>
      <c r="Q2630" s="77" t="s">
        <v>3247</v>
      </c>
      <c r="R2630" s="77"/>
      <c r="S2630" s="77"/>
      <c r="T2630" s="77"/>
      <c r="U2630" s="79">
        <v>44069.96601851852</v>
      </c>
      <c r="V2630" s="80" t="s">
        <v>5998</v>
      </c>
      <c r="W2630" s="77"/>
      <c r="X2630" s="77"/>
      <c r="Y2630" s="83" t="s">
        <v>7998</v>
      </c>
      <c r="Z2630" s="77"/>
    </row>
    <row r="2631" spans="1:26" x14ac:dyDescent="0.25">
      <c r="A2631" s="62" t="s">
        <v>1566</v>
      </c>
      <c r="B2631" s="62" t="s">
        <v>1833</v>
      </c>
      <c r="C2631" s="63"/>
      <c r="D2631" s="64"/>
      <c r="E2631" s="65"/>
      <c r="F2631" s="66"/>
      <c r="G2631" s="63"/>
      <c r="H2631" s="67"/>
      <c r="I2631" s="68"/>
      <c r="J2631" s="68"/>
      <c r="K2631" s="34"/>
      <c r="L2631" s="75">
        <v>2631</v>
      </c>
      <c r="M26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31" s="70"/>
      <c r="O2631" s="77" t="s">
        <v>2367</v>
      </c>
      <c r="P2631" s="79">
        <v>44069.966041666667</v>
      </c>
      <c r="Q2631" s="77" t="s">
        <v>3247</v>
      </c>
      <c r="R2631" s="77"/>
      <c r="S2631" s="77"/>
      <c r="T2631" s="77"/>
      <c r="U2631" s="79">
        <v>44069.966041666667</v>
      </c>
      <c r="V2631" s="80" t="s">
        <v>5999</v>
      </c>
      <c r="W2631" s="77"/>
      <c r="X2631" s="77"/>
      <c r="Y2631" s="83" t="s">
        <v>7999</v>
      </c>
      <c r="Z2631" s="77"/>
    </row>
    <row r="2632" spans="1:26" x14ac:dyDescent="0.25">
      <c r="A2632" s="62" t="s">
        <v>1567</v>
      </c>
      <c r="B2632" s="62" t="s">
        <v>1823</v>
      </c>
      <c r="C2632" s="63"/>
      <c r="D2632" s="64"/>
      <c r="E2632" s="65"/>
      <c r="F2632" s="66"/>
      <c r="G2632" s="63"/>
      <c r="H2632" s="67"/>
      <c r="I2632" s="68"/>
      <c r="J2632" s="68"/>
      <c r="K2632" s="34"/>
      <c r="L2632" s="75">
        <v>2632</v>
      </c>
      <c r="M26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32" s="70"/>
      <c r="O2632" s="77" t="s">
        <v>2367</v>
      </c>
      <c r="P2632" s="79">
        <v>44069.966238425928</v>
      </c>
      <c r="Q2632" s="77" t="s">
        <v>3353</v>
      </c>
      <c r="R2632" s="77"/>
      <c r="S2632" s="77"/>
      <c r="T2632" s="77"/>
      <c r="U2632" s="79">
        <v>44069.966238425928</v>
      </c>
      <c r="V2632" s="80" t="s">
        <v>6000</v>
      </c>
      <c r="W2632" s="77"/>
      <c r="X2632" s="77"/>
      <c r="Y2632" s="83" t="s">
        <v>8000</v>
      </c>
      <c r="Z2632" s="77"/>
    </row>
    <row r="2633" spans="1:26" x14ac:dyDescent="0.25">
      <c r="A2633" s="62" t="s">
        <v>1568</v>
      </c>
      <c r="B2633" s="62" t="s">
        <v>1833</v>
      </c>
      <c r="C2633" s="63"/>
      <c r="D2633" s="64"/>
      <c r="E2633" s="65"/>
      <c r="F2633" s="66"/>
      <c r="G2633" s="63"/>
      <c r="H2633" s="67"/>
      <c r="I2633" s="68"/>
      <c r="J2633" s="68"/>
      <c r="K2633" s="34"/>
      <c r="L2633" s="75">
        <v>2633</v>
      </c>
      <c r="M26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33" s="70"/>
      <c r="O2633" s="77" t="s">
        <v>2367</v>
      </c>
      <c r="P2633" s="79">
        <v>44069.966238425928</v>
      </c>
      <c r="Q2633" s="77" t="s">
        <v>3247</v>
      </c>
      <c r="R2633" s="77"/>
      <c r="S2633" s="77"/>
      <c r="T2633" s="77"/>
      <c r="U2633" s="79">
        <v>44069.966238425928</v>
      </c>
      <c r="V2633" s="80" t="s">
        <v>6001</v>
      </c>
      <c r="W2633" s="77"/>
      <c r="X2633" s="77"/>
      <c r="Y2633" s="83" t="s">
        <v>8001</v>
      </c>
      <c r="Z2633" s="77"/>
    </row>
    <row r="2634" spans="1:26" x14ac:dyDescent="0.25">
      <c r="A2634" s="62" t="s">
        <v>1569</v>
      </c>
      <c r="B2634" s="62" t="s">
        <v>1833</v>
      </c>
      <c r="C2634" s="63"/>
      <c r="D2634" s="64"/>
      <c r="E2634" s="65"/>
      <c r="F2634" s="66"/>
      <c r="G2634" s="63"/>
      <c r="H2634" s="67"/>
      <c r="I2634" s="68"/>
      <c r="J2634" s="68"/>
      <c r="K2634" s="34"/>
      <c r="L2634" s="75">
        <v>2634</v>
      </c>
      <c r="M26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34" s="70"/>
      <c r="O2634" s="77" t="s">
        <v>2367</v>
      </c>
      <c r="P2634" s="79">
        <v>44069.966446759259</v>
      </c>
      <c r="Q2634" s="77" t="s">
        <v>3247</v>
      </c>
      <c r="R2634" s="77"/>
      <c r="S2634" s="77"/>
      <c r="T2634" s="77"/>
      <c r="U2634" s="79">
        <v>44069.966446759259</v>
      </c>
      <c r="V2634" s="80" t="s">
        <v>6002</v>
      </c>
      <c r="W2634" s="77"/>
      <c r="X2634" s="77"/>
      <c r="Y2634" s="83" t="s">
        <v>8002</v>
      </c>
      <c r="Z2634" s="77"/>
    </row>
    <row r="2635" spans="1:26" x14ac:dyDescent="0.25">
      <c r="A2635" s="62" t="s">
        <v>1570</v>
      </c>
      <c r="B2635" s="62" t="s">
        <v>1833</v>
      </c>
      <c r="C2635" s="63"/>
      <c r="D2635" s="64"/>
      <c r="E2635" s="65"/>
      <c r="F2635" s="66"/>
      <c r="G2635" s="63"/>
      <c r="H2635" s="67"/>
      <c r="I2635" s="68"/>
      <c r="J2635" s="68"/>
      <c r="K2635" s="34"/>
      <c r="L2635" s="75">
        <v>2635</v>
      </c>
      <c r="M26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35" s="70"/>
      <c r="O2635" s="77" t="s">
        <v>2367</v>
      </c>
      <c r="P2635" s="79">
        <v>44069.966562499998</v>
      </c>
      <c r="Q2635" s="77" t="s">
        <v>3247</v>
      </c>
      <c r="R2635" s="77"/>
      <c r="S2635" s="77"/>
      <c r="T2635" s="77"/>
      <c r="U2635" s="79">
        <v>44069.966562499998</v>
      </c>
      <c r="V2635" s="80" t="s">
        <v>6003</v>
      </c>
      <c r="W2635" s="77"/>
      <c r="X2635" s="77"/>
      <c r="Y2635" s="83" t="s">
        <v>8003</v>
      </c>
      <c r="Z2635" s="77"/>
    </row>
    <row r="2636" spans="1:26" x14ac:dyDescent="0.25">
      <c r="A2636" s="62" t="s">
        <v>1571</v>
      </c>
      <c r="B2636" s="62" t="s">
        <v>1833</v>
      </c>
      <c r="C2636" s="63"/>
      <c r="D2636" s="64"/>
      <c r="E2636" s="65"/>
      <c r="F2636" s="66"/>
      <c r="G2636" s="63"/>
      <c r="H2636" s="67"/>
      <c r="I2636" s="68"/>
      <c r="J2636" s="68"/>
      <c r="K2636" s="34"/>
      <c r="L2636" s="75">
        <v>2636</v>
      </c>
      <c r="M26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36" s="70"/>
      <c r="O2636" s="77" t="s">
        <v>2367</v>
      </c>
      <c r="P2636" s="79">
        <v>44069.966562499998</v>
      </c>
      <c r="Q2636" s="77" t="s">
        <v>3247</v>
      </c>
      <c r="R2636" s="77"/>
      <c r="S2636" s="77"/>
      <c r="T2636" s="77"/>
      <c r="U2636" s="79">
        <v>44069.966562499998</v>
      </c>
      <c r="V2636" s="80" t="s">
        <v>6004</v>
      </c>
      <c r="W2636" s="77"/>
      <c r="X2636" s="77"/>
      <c r="Y2636" s="83" t="s">
        <v>8004</v>
      </c>
      <c r="Z2636" s="77"/>
    </row>
    <row r="2637" spans="1:26" x14ac:dyDescent="0.25">
      <c r="A2637" s="62" t="s">
        <v>1572</v>
      </c>
      <c r="B2637" s="62" t="s">
        <v>1833</v>
      </c>
      <c r="C2637" s="63"/>
      <c r="D2637" s="64"/>
      <c r="E2637" s="65"/>
      <c r="F2637" s="66"/>
      <c r="G2637" s="63"/>
      <c r="H2637" s="67"/>
      <c r="I2637" s="68"/>
      <c r="J2637" s="68"/>
      <c r="K2637" s="34"/>
      <c r="L2637" s="75">
        <v>2637</v>
      </c>
      <c r="M26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37" s="70"/>
      <c r="O2637" s="77" t="s">
        <v>2367</v>
      </c>
      <c r="P2637" s="79">
        <v>44069.966666666667</v>
      </c>
      <c r="Q2637" s="77" t="s">
        <v>3247</v>
      </c>
      <c r="R2637" s="77"/>
      <c r="S2637" s="77"/>
      <c r="T2637" s="77"/>
      <c r="U2637" s="79">
        <v>44069.966666666667</v>
      </c>
      <c r="V2637" s="80" t="s">
        <v>6005</v>
      </c>
      <c r="W2637" s="77"/>
      <c r="X2637" s="77"/>
      <c r="Y2637" s="83" t="s">
        <v>8005</v>
      </c>
      <c r="Z2637" s="77"/>
    </row>
    <row r="2638" spans="1:26" x14ac:dyDescent="0.25">
      <c r="A2638" s="62" t="s">
        <v>1573</v>
      </c>
      <c r="B2638" s="62" t="s">
        <v>1833</v>
      </c>
      <c r="C2638" s="63"/>
      <c r="D2638" s="64"/>
      <c r="E2638" s="65"/>
      <c r="F2638" s="66"/>
      <c r="G2638" s="63"/>
      <c r="H2638" s="67"/>
      <c r="I2638" s="68"/>
      <c r="J2638" s="68"/>
      <c r="K2638" s="34"/>
      <c r="L2638" s="75">
        <v>2638</v>
      </c>
      <c r="M26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38" s="70"/>
      <c r="O2638" s="77" t="s">
        <v>2367</v>
      </c>
      <c r="P2638" s="79">
        <v>44069.966678240744</v>
      </c>
      <c r="Q2638" s="77" t="s">
        <v>3247</v>
      </c>
      <c r="R2638" s="77"/>
      <c r="S2638" s="77"/>
      <c r="T2638" s="77"/>
      <c r="U2638" s="79">
        <v>44069.966678240744</v>
      </c>
      <c r="V2638" s="80" t="s">
        <v>6006</v>
      </c>
      <c r="W2638" s="77"/>
      <c r="X2638" s="77"/>
      <c r="Y2638" s="83" t="s">
        <v>8006</v>
      </c>
      <c r="Z2638" s="77"/>
    </row>
    <row r="2639" spans="1:26" x14ac:dyDescent="0.25">
      <c r="A2639" s="62" t="s">
        <v>1574</v>
      </c>
      <c r="B2639" s="62" t="s">
        <v>1833</v>
      </c>
      <c r="C2639" s="63"/>
      <c r="D2639" s="64"/>
      <c r="E2639" s="65"/>
      <c r="F2639" s="66"/>
      <c r="G2639" s="63"/>
      <c r="H2639" s="67"/>
      <c r="I2639" s="68"/>
      <c r="J2639" s="68"/>
      <c r="K2639" s="34"/>
      <c r="L2639" s="75">
        <v>2639</v>
      </c>
      <c r="M26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39" s="70"/>
      <c r="O2639" s="77" t="s">
        <v>2367</v>
      </c>
      <c r="P2639" s="79">
        <v>44069.966782407406</v>
      </c>
      <c r="Q2639" s="77" t="s">
        <v>3247</v>
      </c>
      <c r="R2639" s="77"/>
      <c r="S2639" s="77"/>
      <c r="T2639" s="77"/>
      <c r="U2639" s="79">
        <v>44069.966782407406</v>
      </c>
      <c r="V2639" s="80" t="s">
        <v>6007</v>
      </c>
      <c r="W2639" s="77"/>
      <c r="X2639" s="77"/>
      <c r="Y2639" s="83" t="s">
        <v>8007</v>
      </c>
      <c r="Z2639" s="77"/>
    </row>
    <row r="2640" spans="1:26" x14ac:dyDescent="0.25">
      <c r="A2640" s="62" t="s">
        <v>1575</v>
      </c>
      <c r="B2640" s="62" t="s">
        <v>1833</v>
      </c>
      <c r="C2640" s="63"/>
      <c r="D2640" s="64"/>
      <c r="E2640" s="65"/>
      <c r="F2640" s="66"/>
      <c r="G2640" s="63"/>
      <c r="H2640" s="67"/>
      <c r="I2640" s="68"/>
      <c r="J2640" s="68"/>
      <c r="K2640" s="34"/>
      <c r="L2640" s="75">
        <v>2640</v>
      </c>
      <c r="M26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40" s="70"/>
      <c r="O2640" s="77" t="s">
        <v>2367</v>
      </c>
      <c r="P2640" s="79">
        <v>44069.966932870368</v>
      </c>
      <c r="Q2640" s="77" t="s">
        <v>3247</v>
      </c>
      <c r="R2640" s="77"/>
      <c r="S2640" s="77"/>
      <c r="T2640" s="77"/>
      <c r="U2640" s="79">
        <v>44069.966932870368</v>
      </c>
      <c r="V2640" s="80" t="s">
        <v>6008</v>
      </c>
      <c r="W2640" s="77"/>
      <c r="X2640" s="77"/>
      <c r="Y2640" s="83" t="s">
        <v>8008</v>
      </c>
      <c r="Z2640" s="77"/>
    </row>
    <row r="2641" spans="1:26" x14ac:dyDescent="0.25">
      <c r="A2641" s="62" t="s">
        <v>1576</v>
      </c>
      <c r="B2641" s="62" t="s">
        <v>1833</v>
      </c>
      <c r="C2641" s="63"/>
      <c r="D2641" s="64"/>
      <c r="E2641" s="65"/>
      <c r="F2641" s="66"/>
      <c r="G2641" s="63"/>
      <c r="H2641" s="67"/>
      <c r="I2641" s="68"/>
      <c r="J2641" s="68"/>
      <c r="K2641" s="34"/>
      <c r="L2641" s="75">
        <v>2641</v>
      </c>
      <c r="M26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41" s="70"/>
      <c r="O2641" s="77" t="s">
        <v>2367</v>
      </c>
      <c r="P2641" s="79">
        <v>44069.966956018521</v>
      </c>
      <c r="Q2641" s="77" t="s">
        <v>3247</v>
      </c>
      <c r="R2641" s="77"/>
      <c r="S2641" s="77"/>
      <c r="T2641" s="77"/>
      <c r="U2641" s="79">
        <v>44069.966956018521</v>
      </c>
      <c r="V2641" s="80" t="s">
        <v>6009</v>
      </c>
      <c r="W2641" s="77"/>
      <c r="X2641" s="77"/>
      <c r="Y2641" s="83" t="s">
        <v>8009</v>
      </c>
      <c r="Z2641" s="77"/>
    </row>
    <row r="2642" spans="1:26" x14ac:dyDescent="0.25">
      <c r="A2642" s="62" t="s">
        <v>1577</v>
      </c>
      <c r="B2642" s="62" t="s">
        <v>1833</v>
      </c>
      <c r="C2642" s="63"/>
      <c r="D2642" s="64"/>
      <c r="E2642" s="65"/>
      <c r="F2642" s="66"/>
      <c r="G2642" s="63"/>
      <c r="H2642" s="67"/>
      <c r="I2642" s="68"/>
      <c r="J2642" s="68"/>
      <c r="K2642" s="34"/>
      <c r="L2642" s="75">
        <v>2642</v>
      </c>
      <c r="M26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42" s="70"/>
      <c r="O2642" s="77" t="s">
        <v>2367</v>
      </c>
      <c r="P2642" s="79">
        <v>44069.966967592591</v>
      </c>
      <c r="Q2642" s="77" t="s">
        <v>3247</v>
      </c>
      <c r="R2642" s="77"/>
      <c r="S2642" s="77"/>
      <c r="T2642" s="77"/>
      <c r="U2642" s="79">
        <v>44069.966967592591</v>
      </c>
      <c r="V2642" s="80" t="s">
        <v>6010</v>
      </c>
      <c r="W2642" s="77"/>
      <c r="X2642" s="77"/>
      <c r="Y2642" s="83" t="s">
        <v>8010</v>
      </c>
      <c r="Z2642" s="77"/>
    </row>
    <row r="2643" spans="1:26" x14ac:dyDescent="0.25">
      <c r="A2643" s="62" t="s">
        <v>1578</v>
      </c>
      <c r="B2643" s="62" t="s">
        <v>1833</v>
      </c>
      <c r="C2643" s="63"/>
      <c r="D2643" s="64"/>
      <c r="E2643" s="65"/>
      <c r="F2643" s="66"/>
      <c r="G2643" s="63"/>
      <c r="H2643" s="67"/>
      <c r="I2643" s="68"/>
      <c r="J2643" s="68"/>
      <c r="K2643" s="34"/>
      <c r="L2643" s="75">
        <v>2643</v>
      </c>
      <c r="M26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43" s="70"/>
      <c r="O2643" s="77" t="s">
        <v>2367</v>
      </c>
      <c r="P2643" s="79">
        <v>44069.96702546296</v>
      </c>
      <c r="Q2643" s="77" t="s">
        <v>3247</v>
      </c>
      <c r="R2643" s="77"/>
      <c r="S2643" s="77"/>
      <c r="T2643" s="77"/>
      <c r="U2643" s="79">
        <v>44069.96702546296</v>
      </c>
      <c r="V2643" s="80" t="s">
        <v>6011</v>
      </c>
      <c r="W2643" s="77"/>
      <c r="X2643" s="77"/>
      <c r="Y2643" s="83" t="s">
        <v>8011</v>
      </c>
      <c r="Z2643" s="77"/>
    </row>
    <row r="2644" spans="1:26" x14ac:dyDescent="0.25">
      <c r="A2644" s="62" t="s">
        <v>1579</v>
      </c>
      <c r="B2644" s="62" t="s">
        <v>1833</v>
      </c>
      <c r="C2644" s="63"/>
      <c r="D2644" s="64"/>
      <c r="E2644" s="65"/>
      <c r="F2644" s="66"/>
      <c r="G2644" s="63"/>
      <c r="H2644" s="67"/>
      <c r="I2644" s="68"/>
      <c r="J2644" s="68"/>
      <c r="K2644" s="34"/>
      <c r="L2644" s="75">
        <v>2644</v>
      </c>
      <c r="M26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44" s="70"/>
      <c r="O2644" s="77" t="s">
        <v>2367</v>
      </c>
      <c r="P2644" s="79">
        <v>44069.967094907406</v>
      </c>
      <c r="Q2644" s="77" t="s">
        <v>3247</v>
      </c>
      <c r="R2644" s="77"/>
      <c r="S2644" s="77"/>
      <c r="T2644" s="77"/>
      <c r="U2644" s="79">
        <v>44069.967094907406</v>
      </c>
      <c r="V2644" s="80" t="s">
        <v>6012</v>
      </c>
      <c r="W2644" s="77"/>
      <c r="X2644" s="77"/>
      <c r="Y2644" s="83" t="s">
        <v>8012</v>
      </c>
      <c r="Z2644" s="77"/>
    </row>
    <row r="2645" spans="1:26" x14ac:dyDescent="0.25">
      <c r="A2645" s="62" t="s">
        <v>1580</v>
      </c>
      <c r="B2645" s="62" t="s">
        <v>1602</v>
      </c>
      <c r="C2645" s="63"/>
      <c r="D2645" s="64"/>
      <c r="E2645" s="65"/>
      <c r="F2645" s="66"/>
      <c r="G2645" s="63"/>
      <c r="H2645" s="67"/>
      <c r="I2645" s="68"/>
      <c r="J2645" s="68"/>
      <c r="K2645" s="34"/>
      <c r="L2645" s="75">
        <v>2645</v>
      </c>
      <c r="M26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45" s="70"/>
      <c r="O2645" s="77" t="s">
        <v>2367</v>
      </c>
      <c r="P2645" s="79">
        <v>44069.967118055552</v>
      </c>
      <c r="Q2645" s="77" t="s">
        <v>3363</v>
      </c>
      <c r="R2645" s="77"/>
      <c r="S2645" s="77"/>
      <c r="T2645" s="77"/>
      <c r="U2645" s="79">
        <v>44069.967118055552</v>
      </c>
      <c r="V2645" s="80" t="s">
        <v>6013</v>
      </c>
      <c r="W2645" s="77"/>
      <c r="X2645" s="77"/>
      <c r="Y2645" s="83" t="s">
        <v>8013</v>
      </c>
      <c r="Z2645" s="77"/>
    </row>
    <row r="2646" spans="1:26" x14ac:dyDescent="0.25">
      <c r="A2646" s="62" t="s">
        <v>1581</v>
      </c>
      <c r="B2646" s="62" t="s">
        <v>1833</v>
      </c>
      <c r="C2646" s="63"/>
      <c r="D2646" s="64"/>
      <c r="E2646" s="65"/>
      <c r="F2646" s="66"/>
      <c r="G2646" s="63"/>
      <c r="H2646" s="67"/>
      <c r="I2646" s="68"/>
      <c r="J2646" s="68"/>
      <c r="K2646" s="34"/>
      <c r="L2646" s="75">
        <v>2646</v>
      </c>
      <c r="M26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46" s="70"/>
      <c r="O2646" s="77" t="s">
        <v>2367</v>
      </c>
      <c r="P2646" s="79">
        <v>44069.967199074075</v>
      </c>
      <c r="Q2646" s="77" t="s">
        <v>3247</v>
      </c>
      <c r="R2646" s="77"/>
      <c r="S2646" s="77"/>
      <c r="T2646" s="77"/>
      <c r="U2646" s="79">
        <v>44069.967199074075</v>
      </c>
      <c r="V2646" s="80" t="s">
        <v>6014</v>
      </c>
      <c r="W2646" s="77"/>
      <c r="X2646" s="77"/>
      <c r="Y2646" s="83" t="s">
        <v>8014</v>
      </c>
      <c r="Z2646" s="77"/>
    </row>
    <row r="2647" spans="1:26" x14ac:dyDescent="0.25">
      <c r="A2647" s="62" t="s">
        <v>1582</v>
      </c>
      <c r="B2647" s="62" t="s">
        <v>1833</v>
      </c>
      <c r="C2647" s="63"/>
      <c r="D2647" s="64"/>
      <c r="E2647" s="65"/>
      <c r="F2647" s="66"/>
      <c r="G2647" s="63"/>
      <c r="H2647" s="67"/>
      <c r="I2647" s="68"/>
      <c r="J2647" s="68"/>
      <c r="K2647" s="34"/>
      <c r="L2647" s="75">
        <v>2647</v>
      </c>
      <c r="M26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47" s="70"/>
      <c r="O2647" s="77" t="s">
        <v>2367</v>
      </c>
      <c r="P2647" s="79">
        <v>44069.967326388891</v>
      </c>
      <c r="Q2647" s="77" t="s">
        <v>3247</v>
      </c>
      <c r="R2647" s="77"/>
      <c r="S2647" s="77"/>
      <c r="T2647" s="77"/>
      <c r="U2647" s="79">
        <v>44069.967326388891</v>
      </c>
      <c r="V2647" s="80" t="s">
        <v>6015</v>
      </c>
      <c r="W2647" s="77"/>
      <c r="X2647" s="77"/>
      <c r="Y2647" s="83" t="s">
        <v>8015</v>
      </c>
      <c r="Z2647" s="77"/>
    </row>
    <row r="2648" spans="1:26" x14ac:dyDescent="0.25">
      <c r="A2648" s="62" t="s">
        <v>1583</v>
      </c>
      <c r="B2648" s="62" t="s">
        <v>1583</v>
      </c>
      <c r="C2648" s="63"/>
      <c r="D2648" s="64"/>
      <c r="E2648" s="65"/>
      <c r="F2648" s="66"/>
      <c r="G2648" s="63"/>
      <c r="H2648" s="67"/>
      <c r="I2648" s="68"/>
      <c r="J2648" s="68"/>
      <c r="K2648" s="34"/>
      <c r="L2648" s="75">
        <v>2648</v>
      </c>
      <c r="M26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48" s="70"/>
      <c r="O2648" s="77" t="s">
        <v>178</v>
      </c>
      <c r="P2648" s="79">
        <v>44069.954363425924</v>
      </c>
      <c r="Q2648" s="77" t="s">
        <v>3364</v>
      </c>
      <c r="R2648" s="80" t="s">
        <v>4232</v>
      </c>
      <c r="S2648" s="77" t="s">
        <v>4267</v>
      </c>
      <c r="T2648" s="77"/>
      <c r="U2648" s="79">
        <v>44069.954363425924</v>
      </c>
      <c r="V2648" s="80" t="s">
        <v>6016</v>
      </c>
      <c r="W2648" s="77"/>
      <c r="X2648" s="77"/>
      <c r="Y2648" s="83" t="s">
        <v>8016</v>
      </c>
      <c r="Z2648" s="77"/>
    </row>
    <row r="2649" spans="1:26" x14ac:dyDescent="0.25">
      <c r="A2649" s="62" t="s">
        <v>1584</v>
      </c>
      <c r="B2649" s="62" t="s">
        <v>1583</v>
      </c>
      <c r="C2649" s="63"/>
      <c r="D2649" s="64"/>
      <c r="E2649" s="65"/>
      <c r="F2649" s="66"/>
      <c r="G2649" s="63"/>
      <c r="H2649" s="67"/>
      <c r="I2649" s="68"/>
      <c r="J2649" s="68"/>
      <c r="K2649" s="34"/>
      <c r="L2649" s="75">
        <v>2649</v>
      </c>
      <c r="M26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49" s="70"/>
      <c r="O2649" s="77" t="s">
        <v>2367</v>
      </c>
      <c r="P2649" s="79">
        <v>44069.96738425926</v>
      </c>
      <c r="Q2649" s="77" t="s">
        <v>3344</v>
      </c>
      <c r="R2649" s="77"/>
      <c r="S2649" s="77"/>
      <c r="T2649" s="77"/>
      <c r="U2649" s="79">
        <v>44069.96738425926</v>
      </c>
      <c r="V2649" s="80" t="s">
        <v>6017</v>
      </c>
      <c r="W2649" s="77"/>
      <c r="X2649" s="77"/>
      <c r="Y2649" s="83" t="s">
        <v>8017</v>
      </c>
      <c r="Z2649" s="77"/>
    </row>
    <row r="2650" spans="1:26" x14ac:dyDescent="0.25">
      <c r="A2650" s="62" t="s">
        <v>1585</v>
      </c>
      <c r="B2650" s="62" t="s">
        <v>1833</v>
      </c>
      <c r="C2650" s="63"/>
      <c r="D2650" s="64"/>
      <c r="E2650" s="65"/>
      <c r="F2650" s="66"/>
      <c r="G2650" s="63"/>
      <c r="H2650" s="67"/>
      <c r="I2650" s="68"/>
      <c r="J2650" s="68"/>
      <c r="K2650" s="34"/>
      <c r="L2650" s="75">
        <v>2650</v>
      </c>
      <c r="M26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50" s="70"/>
      <c r="O2650" s="77" t="s">
        <v>2367</v>
      </c>
      <c r="P2650" s="79">
        <v>44069.967488425929</v>
      </c>
      <c r="Q2650" s="77" t="s">
        <v>3247</v>
      </c>
      <c r="R2650" s="77"/>
      <c r="S2650" s="77"/>
      <c r="T2650" s="77"/>
      <c r="U2650" s="79">
        <v>44069.967488425929</v>
      </c>
      <c r="V2650" s="80" t="s">
        <v>6018</v>
      </c>
      <c r="W2650" s="77"/>
      <c r="X2650" s="77"/>
      <c r="Y2650" s="83" t="s">
        <v>8018</v>
      </c>
      <c r="Z2650" s="77"/>
    </row>
    <row r="2651" spans="1:26" x14ac:dyDescent="0.25">
      <c r="A2651" s="62" t="s">
        <v>1586</v>
      </c>
      <c r="B2651" s="62" t="s">
        <v>1833</v>
      </c>
      <c r="C2651" s="63"/>
      <c r="D2651" s="64"/>
      <c r="E2651" s="65"/>
      <c r="F2651" s="66"/>
      <c r="G2651" s="63"/>
      <c r="H2651" s="67"/>
      <c r="I2651" s="68"/>
      <c r="J2651" s="68"/>
      <c r="K2651" s="34"/>
      <c r="L2651" s="75">
        <v>2651</v>
      </c>
      <c r="M26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51" s="70"/>
      <c r="O2651" s="77" t="s">
        <v>2367</v>
      </c>
      <c r="P2651" s="79">
        <v>44069.967499999999</v>
      </c>
      <c r="Q2651" s="77" t="s">
        <v>3247</v>
      </c>
      <c r="R2651" s="77"/>
      <c r="S2651" s="77"/>
      <c r="T2651" s="77"/>
      <c r="U2651" s="79">
        <v>44069.967499999999</v>
      </c>
      <c r="V2651" s="80" t="s">
        <v>6019</v>
      </c>
      <c r="W2651" s="77"/>
      <c r="X2651" s="77"/>
      <c r="Y2651" s="83" t="s">
        <v>8019</v>
      </c>
      <c r="Z2651" s="77"/>
    </row>
    <row r="2652" spans="1:26" x14ac:dyDescent="0.25">
      <c r="A2652" s="62" t="s">
        <v>1587</v>
      </c>
      <c r="B2652" s="62" t="s">
        <v>1833</v>
      </c>
      <c r="C2652" s="63"/>
      <c r="D2652" s="64"/>
      <c r="E2652" s="65"/>
      <c r="F2652" s="66"/>
      <c r="G2652" s="63"/>
      <c r="H2652" s="67"/>
      <c r="I2652" s="68"/>
      <c r="J2652" s="68"/>
      <c r="K2652" s="34"/>
      <c r="L2652" s="75">
        <v>2652</v>
      </c>
      <c r="M26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52" s="70"/>
      <c r="O2652" s="77" t="s">
        <v>2367</v>
      </c>
      <c r="P2652" s="79">
        <v>44069.967719907407</v>
      </c>
      <c r="Q2652" s="77" t="s">
        <v>3247</v>
      </c>
      <c r="R2652" s="77"/>
      <c r="S2652" s="77"/>
      <c r="T2652" s="77"/>
      <c r="U2652" s="79">
        <v>44069.967719907407</v>
      </c>
      <c r="V2652" s="80" t="s">
        <v>6020</v>
      </c>
      <c r="W2652" s="77"/>
      <c r="X2652" s="77"/>
      <c r="Y2652" s="83" t="s">
        <v>8020</v>
      </c>
      <c r="Z2652" s="77"/>
    </row>
    <row r="2653" spans="1:26" x14ac:dyDescent="0.25">
      <c r="A2653" s="62" t="s">
        <v>1588</v>
      </c>
      <c r="B2653" s="62" t="s">
        <v>1833</v>
      </c>
      <c r="C2653" s="63"/>
      <c r="D2653" s="64"/>
      <c r="E2653" s="65"/>
      <c r="F2653" s="66"/>
      <c r="G2653" s="63"/>
      <c r="H2653" s="67"/>
      <c r="I2653" s="68"/>
      <c r="J2653" s="68"/>
      <c r="K2653" s="34"/>
      <c r="L2653" s="75">
        <v>2653</v>
      </c>
      <c r="M26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53" s="70"/>
      <c r="O2653" s="77" t="s">
        <v>2367</v>
      </c>
      <c r="P2653" s="79">
        <v>44069.967743055553</v>
      </c>
      <c r="Q2653" s="77" t="s">
        <v>3247</v>
      </c>
      <c r="R2653" s="77"/>
      <c r="S2653" s="77"/>
      <c r="T2653" s="77"/>
      <c r="U2653" s="79">
        <v>44069.967743055553</v>
      </c>
      <c r="V2653" s="80" t="s">
        <v>6021</v>
      </c>
      <c r="W2653" s="77"/>
      <c r="X2653" s="77"/>
      <c r="Y2653" s="83" t="s">
        <v>8021</v>
      </c>
      <c r="Z2653" s="77"/>
    </row>
    <row r="2654" spans="1:26" x14ac:dyDescent="0.25">
      <c r="A2654" s="62" t="s">
        <v>1589</v>
      </c>
      <c r="B2654" s="62" t="s">
        <v>1589</v>
      </c>
      <c r="C2654" s="63"/>
      <c r="D2654" s="64"/>
      <c r="E2654" s="65"/>
      <c r="F2654" s="66"/>
      <c r="G2654" s="63"/>
      <c r="H2654" s="67"/>
      <c r="I2654" s="68"/>
      <c r="J2654" s="68"/>
      <c r="K2654" s="34"/>
      <c r="L2654" s="75">
        <v>2654</v>
      </c>
      <c r="M26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54" s="70"/>
      <c r="O2654" s="77" t="s">
        <v>178</v>
      </c>
      <c r="P2654" s="79">
        <v>44069.920358796298</v>
      </c>
      <c r="Q2654" s="77" t="s">
        <v>3365</v>
      </c>
      <c r="R2654" s="80" t="s">
        <v>4174</v>
      </c>
      <c r="S2654" s="77" t="s">
        <v>4267</v>
      </c>
      <c r="T2654" s="77"/>
      <c r="U2654" s="79">
        <v>44069.920358796298</v>
      </c>
      <c r="V2654" s="80" t="s">
        <v>6022</v>
      </c>
      <c r="W2654" s="77"/>
      <c r="X2654" s="77"/>
      <c r="Y2654" s="83" t="s">
        <v>8022</v>
      </c>
      <c r="Z2654" s="77"/>
    </row>
    <row r="2655" spans="1:26" x14ac:dyDescent="0.25">
      <c r="A2655" s="62" t="s">
        <v>1590</v>
      </c>
      <c r="B2655" s="62" t="s">
        <v>1589</v>
      </c>
      <c r="C2655" s="63"/>
      <c r="D2655" s="64"/>
      <c r="E2655" s="65"/>
      <c r="F2655" s="66"/>
      <c r="G2655" s="63"/>
      <c r="H2655" s="67"/>
      <c r="I2655" s="68"/>
      <c r="J2655" s="68"/>
      <c r="K2655" s="34"/>
      <c r="L2655" s="75">
        <v>2655</v>
      </c>
      <c r="M26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55" s="70"/>
      <c r="O2655" s="77" t="s">
        <v>2367</v>
      </c>
      <c r="P2655" s="79">
        <v>44069.967824074076</v>
      </c>
      <c r="Q2655" s="77" t="s">
        <v>3361</v>
      </c>
      <c r="R2655" s="77"/>
      <c r="S2655" s="77"/>
      <c r="T2655" s="77"/>
      <c r="U2655" s="79">
        <v>44069.967824074076</v>
      </c>
      <c r="V2655" s="80" t="s">
        <v>6023</v>
      </c>
      <c r="W2655" s="77"/>
      <c r="X2655" s="77"/>
      <c r="Y2655" s="83" t="s">
        <v>8023</v>
      </c>
      <c r="Z2655" s="77"/>
    </row>
    <row r="2656" spans="1:26" x14ac:dyDescent="0.25">
      <c r="A2656" s="62" t="s">
        <v>1591</v>
      </c>
      <c r="B2656" s="62" t="s">
        <v>1833</v>
      </c>
      <c r="C2656" s="63"/>
      <c r="D2656" s="64"/>
      <c r="E2656" s="65"/>
      <c r="F2656" s="66"/>
      <c r="G2656" s="63"/>
      <c r="H2656" s="67"/>
      <c r="I2656" s="68"/>
      <c r="J2656" s="68"/>
      <c r="K2656" s="34"/>
      <c r="L2656" s="75">
        <v>2656</v>
      </c>
      <c r="M26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56" s="70"/>
      <c r="O2656" s="77" t="s">
        <v>2367</v>
      </c>
      <c r="P2656" s="79">
        <v>44069.967835648145</v>
      </c>
      <c r="Q2656" s="77" t="s">
        <v>3247</v>
      </c>
      <c r="R2656" s="77"/>
      <c r="S2656" s="77"/>
      <c r="T2656" s="77"/>
      <c r="U2656" s="79">
        <v>44069.967835648145</v>
      </c>
      <c r="V2656" s="80" t="s">
        <v>6024</v>
      </c>
      <c r="W2656" s="77"/>
      <c r="X2656" s="77"/>
      <c r="Y2656" s="83" t="s">
        <v>8024</v>
      </c>
      <c r="Z2656" s="77"/>
    </row>
    <row r="2657" spans="1:26" x14ac:dyDescent="0.25">
      <c r="A2657" s="62" t="s">
        <v>1592</v>
      </c>
      <c r="B2657" s="62" t="s">
        <v>1833</v>
      </c>
      <c r="C2657" s="63"/>
      <c r="D2657" s="64"/>
      <c r="E2657" s="65"/>
      <c r="F2657" s="66"/>
      <c r="G2657" s="63"/>
      <c r="H2657" s="67"/>
      <c r="I2657" s="68"/>
      <c r="J2657" s="68"/>
      <c r="K2657" s="34"/>
      <c r="L2657" s="75">
        <v>2657</v>
      </c>
      <c r="M26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57" s="70"/>
      <c r="O2657" s="77" t="s">
        <v>2367</v>
      </c>
      <c r="P2657" s="79">
        <v>44069.967858796299</v>
      </c>
      <c r="Q2657" s="77" t="s">
        <v>3247</v>
      </c>
      <c r="R2657" s="77"/>
      <c r="S2657" s="77"/>
      <c r="T2657" s="77"/>
      <c r="U2657" s="79">
        <v>44069.967858796299</v>
      </c>
      <c r="V2657" s="80" t="s">
        <v>6025</v>
      </c>
      <c r="W2657" s="77"/>
      <c r="X2657" s="77"/>
      <c r="Y2657" s="83" t="s">
        <v>8025</v>
      </c>
      <c r="Z2657" s="77"/>
    </row>
    <row r="2658" spans="1:26" x14ac:dyDescent="0.25">
      <c r="A2658" s="62" t="s">
        <v>1593</v>
      </c>
      <c r="B2658" s="62" t="s">
        <v>1833</v>
      </c>
      <c r="C2658" s="63"/>
      <c r="D2658" s="64"/>
      <c r="E2658" s="65"/>
      <c r="F2658" s="66"/>
      <c r="G2658" s="63"/>
      <c r="H2658" s="67"/>
      <c r="I2658" s="68"/>
      <c r="J2658" s="68"/>
      <c r="K2658" s="34"/>
      <c r="L2658" s="75">
        <v>2658</v>
      </c>
      <c r="M26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58" s="70"/>
      <c r="O2658" s="77" t="s">
        <v>2367</v>
      </c>
      <c r="P2658" s="79">
        <v>44069.967870370368</v>
      </c>
      <c r="Q2658" s="77" t="s">
        <v>3247</v>
      </c>
      <c r="R2658" s="77"/>
      <c r="S2658" s="77"/>
      <c r="T2658" s="77"/>
      <c r="U2658" s="79">
        <v>44069.967870370368</v>
      </c>
      <c r="V2658" s="80" t="s">
        <v>6026</v>
      </c>
      <c r="W2658" s="77"/>
      <c r="X2658" s="77"/>
      <c r="Y2658" s="83" t="s">
        <v>8026</v>
      </c>
      <c r="Z2658" s="77"/>
    </row>
    <row r="2659" spans="1:26" x14ac:dyDescent="0.25">
      <c r="A2659" s="62" t="s">
        <v>1594</v>
      </c>
      <c r="B2659" s="62" t="s">
        <v>1833</v>
      </c>
      <c r="C2659" s="63"/>
      <c r="D2659" s="64"/>
      <c r="E2659" s="65"/>
      <c r="F2659" s="66"/>
      <c r="G2659" s="63"/>
      <c r="H2659" s="67"/>
      <c r="I2659" s="68"/>
      <c r="J2659" s="68"/>
      <c r="K2659" s="34"/>
      <c r="L2659" s="75">
        <v>2659</v>
      </c>
      <c r="M26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59" s="70"/>
      <c r="O2659" s="77" t="s">
        <v>2367</v>
      </c>
      <c r="P2659" s="79">
        <v>44069.967881944445</v>
      </c>
      <c r="Q2659" s="77" t="s">
        <v>3247</v>
      </c>
      <c r="R2659" s="77"/>
      <c r="S2659" s="77"/>
      <c r="T2659" s="77"/>
      <c r="U2659" s="79">
        <v>44069.967881944445</v>
      </c>
      <c r="V2659" s="80" t="s">
        <v>6027</v>
      </c>
      <c r="W2659" s="77"/>
      <c r="X2659" s="77"/>
      <c r="Y2659" s="83" t="s">
        <v>8027</v>
      </c>
      <c r="Z2659" s="77"/>
    </row>
    <row r="2660" spans="1:26" x14ac:dyDescent="0.25">
      <c r="A2660" s="62" t="s">
        <v>1595</v>
      </c>
      <c r="B2660" s="62" t="s">
        <v>1833</v>
      </c>
      <c r="C2660" s="63"/>
      <c r="D2660" s="64"/>
      <c r="E2660" s="65"/>
      <c r="F2660" s="66"/>
      <c r="G2660" s="63"/>
      <c r="H2660" s="67"/>
      <c r="I2660" s="68"/>
      <c r="J2660" s="68"/>
      <c r="K2660" s="34"/>
      <c r="L2660" s="75">
        <v>2660</v>
      </c>
      <c r="M26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60" s="70"/>
      <c r="O2660" s="77" t="s">
        <v>2367</v>
      </c>
      <c r="P2660" s="79">
        <v>44069.967893518522</v>
      </c>
      <c r="Q2660" s="77" t="s">
        <v>3247</v>
      </c>
      <c r="R2660" s="77"/>
      <c r="S2660" s="77"/>
      <c r="T2660" s="77"/>
      <c r="U2660" s="79">
        <v>44069.967893518522</v>
      </c>
      <c r="V2660" s="80" t="s">
        <v>6028</v>
      </c>
      <c r="W2660" s="77"/>
      <c r="X2660" s="77"/>
      <c r="Y2660" s="83" t="s">
        <v>8028</v>
      </c>
      <c r="Z2660" s="77"/>
    </row>
    <row r="2661" spans="1:26" x14ac:dyDescent="0.25">
      <c r="A2661" s="62" t="s">
        <v>1596</v>
      </c>
      <c r="B2661" s="62" t="s">
        <v>1833</v>
      </c>
      <c r="C2661" s="63"/>
      <c r="D2661" s="64"/>
      <c r="E2661" s="65"/>
      <c r="F2661" s="66"/>
      <c r="G2661" s="63"/>
      <c r="H2661" s="67"/>
      <c r="I2661" s="68"/>
      <c r="J2661" s="68"/>
      <c r="K2661" s="34"/>
      <c r="L2661" s="75">
        <v>2661</v>
      </c>
      <c r="M26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61" s="70"/>
      <c r="O2661" s="77" t="s">
        <v>2367</v>
      </c>
      <c r="P2661" s="79">
        <v>44069.967928240738</v>
      </c>
      <c r="Q2661" s="77" t="s">
        <v>3247</v>
      </c>
      <c r="R2661" s="77"/>
      <c r="S2661" s="77"/>
      <c r="T2661" s="77"/>
      <c r="U2661" s="79">
        <v>44069.967928240738</v>
      </c>
      <c r="V2661" s="80" t="s">
        <v>6029</v>
      </c>
      <c r="W2661" s="77"/>
      <c r="X2661" s="77"/>
      <c r="Y2661" s="83" t="s">
        <v>8029</v>
      </c>
      <c r="Z2661" s="77"/>
    </row>
    <row r="2662" spans="1:26" x14ac:dyDescent="0.25">
      <c r="A2662" s="62" t="s">
        <v>1597</v>
      </c>
      <c r="B2662" s="62" t="s">
        <v>1833</v>
      </c>
      <c r="C2662" s="63"/>
      <c r="D2662" s="64"/>
      <c r="E2662" s="65"/>
      <c r="F2662" s="66"/>
      <c r="G2662" s="63"/>
      <c r="H2662" s="67"/>
      <c r="I2662" s="68"/>
      <c r="J2662" s="68"/>
      <c r="K2662" s="34"/>
      <c r="L2662" s="75">
        <v>2662</v>
      </c>
      <c r="M26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62" s="70"/>
      <c r="O2662" s="77" t="s">
        <v>2367</v>
      </c>
      <c r="P2662" s="79">
        <v>44069.967962962961</v>
      </c>
      <c r="Q2662" s="77" t="s">
        <v>3247</v>
      </c>
      <c r="R2662" s="77"/>
      <c r="S2662" s="77"/>
      <c r="T2662" s="77"/>
      <c r="U2662" s="79">
        <v>44069.967962962961</v>
      </c>
      <c r="V2662" s="80" t="s">
        <v>6030</v>
      </c>
      <c r="W2662" s="77"/>
      <c r="X2662" s="77"/>
      <c r="Y2662" s="83" t="s">
        <v>8030</v>
      </c>
      <c r="Z2662" s="77"/>
    </row>
    <row r="2663" spans="1:26" x14ac:dyDescent="0.25">
      <c r="A2663" s="62" t="s">
        <v>1598</v>
      </c>
      <c r="B2663" s="62" t="s">
        <v>1833</v>
      </c>
      <c r="C2663" s="63"/>
      <c r="D2663" s="64"/>
      <c r="E2663" s="65"/>
      <c r="F2663" s="66"/>
      <c r="G2663" s="63"/>
      <c r="H2663" s="67"/>
      <c r="I2663" s="68"/>
      <c r="J2663" s="68"/>
      <c r="K2663" s="34"/>
      <c r="L2663" s="75">
        <v>2663</v>
      </c>
      <c r="M26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63" s="70"/>
      <c r="O2663" s="77" t="s">
        <v>2367</v>
      </c>
      <c r="P2663" s="79">
        <v>44069.96806712963</v>
      </c>
      <c r="Q2663" s="77" t="s">
        <v>3247</v>
      </c>
      <c r="R2663" s="77"/>
      <c r="S2663" s="77"/>
      <c r="T2663" s="77"/>
      <c r="U2663" s="79">
        <v>44069.96806712963</v>
      </c>
      <c r="V2663" s="80" t="s">
        <v>6031</v>
      </c>
      <c r="W2663" s="77"/>
      <c r="X2663" s="77"/>
      <c r="Y2663" s="83" t="s">
        <v>8031</v>
      </c>
      <c r="Z2663" s="77"/>
    </row>
    <row r="2664" spans="1:26" x14ac:dyDescent="0.25">
      <c r="A2664" s="62" t="s">
        <v>1599</v>
      </c>
      <c r="B2664" s="62" t="s">
        <v>1833</v>
      </c>
      <c r="C2664" s="63"/>
      <c r="D2664" s="64"/>
      <c r="E2664" s="65"/>
      <c r="F2664" s="66"/>
      <c r="G2664" s="63"/>
      <c r="H2664" s="67"/>
      <c r="I2664" s="68"/>
      <c r="J2664" s="68"/>
      <c r="K2664" s="34"/>
      <c r="L2664" s="75">
        <v>2664</v>
      </c>
      <c r="M26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64" s="70"/>
      <c r="O2664" s="77" t="s">
        <v>2367</v>
      </c>
      <c r="P2664" s="79">
        <v>44069.968217592592</v>
      </c>
      <c r="Q2664" s="77" t="s">
        <v>3247</v>
      </c>
      <c r="R2664" s="77"/>
      <c r="S2664" s="77"/>
      <c r="T2664" s="77"/>
      <c r="U2664" s="79">
        <v>44069.968217592592</v>
      </c>
      <c r="V2664" s="80" t="s">
        <v>6032</v>
      </c>
      <c r="W2664" s="77"/>
      <c r="X2664" s="77"/>
      <c r="Y2664" s="83" t="s">
        <v>8032</v>
      </c>
      <c r="Z2664" s="77"/>
    </row>
    <row r="2665" spans="1:26" x14ac:dyDescent="0.25">
      <c r="A2665" s="62" t="s">
        <v>1600</v>
      </c>
      <c r="B2665" s="62" t="s">
        <v>1833</v>
      </c>
      <c r="C2665" s="63"/>
      <c r="D2665" s="64"/>
      <c r="E2665" s="65"/>
      <c r="F2665" s="66"/>
      <c r="G2665" s="63"/>
      <c r="H2665" s="67"/>
      <c r="I2665" s="68"/>
      <c r="J2665" s="68"/>
      <c r="K2665" s="34"/>
      <c r="L2665" s="75">
        <v>2665</v>
      </c>
      <c r="M26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65" s="70"/>
      <c r="O2665" s="77" t="s">
        <v>2367</v>
      </c>
      <c r="P2665" s="79">
        <v>44069.968252314815</v>
      </c>
      <c r="Q2665" s="77" t="s">
        <v>3247</v>
      </c>
      <c r="R2665" s="77"/>
      <c r="S2665" s="77"/>
      <c r="T2665" s="77"/>
      <c r="U2665" s="79">
        <v>44069.968252314815</v>
      </c>
      <c r="V2665" s="80" t="s">
        <v>6033</v>
      </c>
      <c r="W2665" s="77"/>
      <c r="X2665" s="77"/>
      <c r="Y2665" s="83" t="s">
        <v>8033</v>
      </c>
      <c r="Z2665" s="77"/>
    </row>
    <row r="2666" spans="1:26" x14ac:dyDescent="0.25">
      <c r="A2666" s="62" t="s">
        <v>1601</v>
      </c>
      <c r="B2666" s="62" t="s">
        <v>1601</v>
      </c>
      <c r="C2666" s="63"/>
      <c r="D2666" s="64"/>
      <c r="E2666" s="65"/>
      <c r="F2666" s="66"/>
      <c r="G2666" s="63"/>
      <c r="H2666" s="67"/>
      <c r="I2666" s="68"/>
      <c r="J2666" s="68"/>
      <c r="K2666" s="34"/>
      <c r="L2666" s="75">
        <v>2666</v>
      </c>
      <c r="M26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66" s="70"/>
      <c r="O2666" s="77" t="s">
        <v>178</v>
      </c>
      <c r="P2666" s="79">
        <v>44069.968275462961</v>
      </c>
      <c r="Q2666" s="77" t="s">
        <v>3366</v>
      </c>
      <c r="R2666" s="80" t="s">
        <v>4233</v>
      </c>
      <c r="S2666" s="77" t="s">
        <v>4267</v>
      </c>
      <c r="T2666" s="77"/>
      <c r="U2666" s="79">
        <v>44069.968275462961</v>
      </c>
      <c r="V2666" s="80" t="s">
        <v>6034</v>
      </c>
      <c r="W2666" s="77"/>
      <c r="X2666" s="77"/>
      <c r="Y2666" s="83" t="s">
        <v>8034</v>
      </c>
      <c r="Z2666" s="77"/>
    </row>
    <row r="2667" spans="1:26" x14ac:dyDescent="0.25">
      <c r="A2667" s="62" t="s">
        <v>1602</v>
      </c>
      <c r="B2667" s="62" t="s">
        <v>1602</v>
      </c>
      <c r="C2667" s="63"/>
      <c r="D2667" s="64"/>
      <c r="E2667" s="65"/>
      <c r="F2667" s="66"/>
      <c r="G2667" s="63"/>
      <c r="H2667" s="67"/>
      <c r="I2667" s="68"/>
      <c r="J2667" s="68"/>
      <c r="K2667" s="34"/>
      <c r="L2667" s="75">
        <v>2667</v>
      </c>
      <c r="M26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67" s="70"/>
      <c r="O2667" s="77" t="s">
        <v>178</v>
      </c>
      <c r="P2667" s="79">
        <v>44069.963634259257</v>
      </c>
      <c r="Q2667" s="77" t="s">
        <v>3367</v>
      </c>
      <c r="R2667" s="80" t="s">
        <v>4234</v>
      </c>
      <c r="S2667" s="77" t="s">
        <v>4267</v>
      </c>
      <c r="T2667" s="77"/>
      <c r="U2667" s="79">
        <v>44069.963634259257</v>
      </c>
      <c r="V2667" s="80" t="s">
        <v>6035</v>
      </c>
      <c r="W2667" s="77"/>
      <c r="X2667" s="77"/>
      <c r="Y2667" s="83" t="s">
        <v>8035</v>
      </c>
      <c r="Z2667" s="77"/>
    </row>
    <row r="2668" spans="1:26" x14ac:dyDescent="0.25">
      <c r="A2668" s="62" t="s">
        <v>1603</v>
      </c>
      <c r="B2668" s="62" t="s">
        <v>1602</v>
      </c>
      <c r="C2668" s="63"/>
      <c r="D2668" s="64"/>
      <c r="E2668" s="65"/>
      <c r="F2668" s="66"/>
      <c r="G2668" s="63"/>
      <c r="H2668" s="67"/>
      <c r="I2668" s="68"/>
      <c r="J2668" s="68"/>
      <c r="K2668" s="34"/>
      <c r="L2668" s="75">
        <v>2668</v>
      </c>
      <c r="M26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68" s="70"/>
      <c r="O2668" s="77" t="s">
        <v>2367</v>
      </c>
      <c r="P2668" s="79">
        <v>44069.968287037038</v>
      </c>
      <c r="Q2668" s="77" t="s">
        <v>3363</v>
      </c>
      <c r="R2668" s="77"/>
      <c r="S2668" s="77"/>
      <c r="T2668" s="77"/>
      <c r="U2668" s="79">
        <v>44069.968287037038</v>
      </c>
      <c r="V2668" s="80" t="s">
        <v>6036</v>
      </c>
      <c r="W2668" s="77"/>
      <c r="X2668" s="77"/>
      <c r="Y2668" s="83" t="s">
        <v>8036</v>
      </c>
      <c r="Z2668" s="77"/>
    </row>
    <row r="2669" spans="1:26" x14ac:dyDescent="0.25">
      <c r="A2669" s="62" t="s">
        <v>1604</v>
      </c>
      <c r="B2669" s="62" t="s">
        <v>1833</v>
      </c>
      <c r="C2669" s="63"/>
      <c r="D2669" s="64"/>
      <c r="E2669" s="65"/>
      <c r="F2669" s="66"/>
      <c r="G2669" s="63"/>
      <c r="H2669" s="67"/>
      <c r="I2669" s="68"/>
      <c r="J2669" s="68"/>
      <c r="K2669" s="34"/>
      <c r="L2669" s="75">
        <v>2669</v>
      </c>
      <c r="M26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69" s="70"/>
      <c r="O2669" s="77" t="s">
        <v>2367</v>
      </c>
      <c r="P2669" s="79">
        <v>44069.968344907407</v>
      </c>
      <c r="Q2669" s="77" t="s">
        <v>3247</v>
      </c>
      <c r="R2669" s="77"/>
      <c r="S2669" s="77"/>
      <c r="T2669" s="77"/>
      <c r="U2669" s="79">
        <v>44069.968344907407</v>
      </c>
      <c r="V2669" s="80" t="s">
        <v>6037</v>
      </c>
      <c r="W2669" s="77"/>
      <c r="X2669" s="77"/>
      <c r="Y2669" s="83" t="s">
        <v>8037</v>
      </c>
      <c r="Z2669" s="77"/>
    </row>
    <row r="2670" spans="1:26" x14ac:dyDescent="0.25">
      <c r="A2670" s="62" t="s">
        <v>1605</v>
      </c>
      <c r="B2670" s="62" t="s">
        <v>1833</v>
      </c>
      <c r="C2670" s="63"/>
      <c r="D2670" s="64"/>
      <c r="E2670" s="65"/>
      <c r="F2670" s="66"/>
      <c r="G2670" s="63"/>
      <c r="H2670" s="67"/>
      <c r="I2670" s="68"/>
      <c r="J2670" s="68"/>
      <c r="K2670" s="34"/>
      <c r="L2670" s="75">
        <v>2670</v>
      </c>
      <c r="M26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70" s="70"/>
      <c r="O2670" s="77" t="s">
        <v>2367</v>
      </c>
      <c r="P2670" s="79">
        <v>44069.968425925923</v>
      </c>
      <c r="Q2670" s="77" t="s">
        <v>3247</v>
      </c>
      <c r="R2670" s="77"/>
      <c r="S2670" s="77"/>
      <c r="T2670" s="77"/>
      <c r="U2670" s="79">
        <v>44069.968425925923</v>
      </c>
      <c r="V2670" s="80" t="s">
        <v>6038</v>
      </c>
      <c r="W2670" s="77"/>
      <c r="X2670" s="77"/>
      <c r="Y2670" s="83" t="s">
        <v>8038</v>
      </c>
      <c r="Z2670" s="77"/>
    </row>
    <row r="2671" spans="1:26" x14ac:dyDescent="0.25">
      <c r="A2671" s="62" t="s">
        <v>1606</v>
      </c>
      <c r="B2671" s="62" t="s">
        <v>1833</v>
      </c>
      <c r="C2671" s="63"/>
      <c r="D2671" s="64"/>
      <c r="E2671" s="65"/>
      <c r="F2671" s="66"/>
      <c r="G2671" s="63"/>
      <c r="H2671" s="67"/>
      <c r="I2671" s="68"/>
      <c r="J2671" s="68"/>
      <c r="K2671" s="34"/>
      <c r="L2671" s="75">
        <v>2671</v>
      </c>
      <c r="M26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71" s="70"/>
      <c r="O2671" s="77" t="s">
        <v>2367</v>
      </c>
      <c r="P2671" s="79">
        <v>44069.968449074076</v>
      </c>
      <c r="Q2671" s="77" t="s">
        <v>3247</v>
      </c>
      <c r="R2671" s="77"/>
      <c r="S2671" s="77"/>
      <c r="T2671" s="77"/>
      <c r="U2671" s="79">
        <v>44069.968449074076</v>
      </c>
      <c r="V2671" s="80" t="s">
        <v>6039</v>
      </c>
      <c r="W2671" s="77"/>
      <c r="X2671" s="77"/>
      <c r="Y2671" s="83" t="s">
        <v>8039</v>
      </c>
      <c r="Z2671" s="77"/>
    </row>
    <row r="2672" spans="1:26" x14ac:dyDescent="0.25">
      <c r="A2672" s="62" t="s">
        <v>1607</v>
      </c>
      <c r="B2672" s="62" t="s">
        <v>1833</v>
      </c>
      <c r="C2672" s="63"/>
      <c r="D2672" s="64"/>
      <c r="E2672" s="65"/>
      <c r="F2672" s="66"/>
      <c r="G2672" s="63"/>
      <c r="H2672" s="67"/>
      <c r="I2672" s="68"/>
      <c r="J2672" s="68"/>
      <c r="K2672" s="34"/>
      <c r="L2672" s="75">
        <v>2672</v>
      </c>
      <c r="M26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72" s="70"/>
      <c r="O2672" s="77" t="s">
        <v>2367</v>
      </c>
      <c r="P2672" s="79">
        <v>44069.968449074076</v>
      </c>
      <c r="Q2672" s="77" t="s">
        <v>3247</v>
      </c>
      <c r="R2672" s="77"/>
      <c r="S2672" s="77"/>
      <c r="T2672" s="77"/>
      <c r="U2672" s="79">
        <v>44069.968449074076</v>
      </c>
      <c r="V2672" s="80" t="s">
        <v>6040</v>
      </c>
      <c r="W2672" s="77"/>
      <c r="X2672" s="77"/>
      <c r="Y2672" s="83" t="s">
        <v>8040</v>
      </c>
      <c r="Z2672" s="77"/>
    </row>
    <row r="2673" spans="1:26" x14ac:dyDescent="0.25">
      <c r="A2673" s="62" t="s">
        <v>1608</v>
      </c>
      <c r="B2673" s="62" t="s">
        <v>1833</v>
      </c>
      <c r="C2673" s="63"/>
      <c r="D2673" s="64"/>
      <c r="E2673" s="65"/>
      <c r="F2673" s="66"/>
      <c r="G2673" s="63"/>
      <c r="H2673" s="67"/>
      <c r="I2673" s="68"/>
      <c r="J2673" s="68"/>
      <c r="K2673" s="34"/>
      <c r="L2673" s="75">
        <v>2673</v>
      </c>
      <c r="M26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73" s="70"/>
      <c r="O2673" s="77" t="s">
        <v>2367</v>
      </c>
      <c r="P2673" s="79">
        <v>44069.9684837963</v>
      </c>
      <c r="Q2673" s="77" t="s">
        <v>3247</v>
      </c>
      <c r="R2673" s="77"/>
      <c r="S2673" s="77"/>
      <c r="T2673" s="77"/>
      <c r="U2673" s="79">
        <v>44069.9684837963</v>
      </c>
      <c r="V2673" s="80" t="s">
        <v>6041</v>
      </c>
      <c r="W2673" s="77"/>
      <c r="X2673" s="77"/>
      <c r="Y2673" s="83" t="s">
        <v>8041</v>
      </c>
      <c r="Z2673" s="77"/>
    </row>
    <row r="2674" spans="1:26" x14ac:dyDescent="0.25">
      <c r="A2674" s="62" t="s">
        <v>1609</v>
      </c>
      <c r="B2674" s="62" t="s">
        <v>1833</v>
      </c>
      <c r="C2674" s="63"/>
      <c r="D2674" s="64"/>
      <c r="E2674" s="65"/>
      <c r="F2674" s="66"/>
      <c r="G2674" s="63"/>
      <c r="H2674" s="67"/>
      <c r="I2674" s="68"/>
      <c r="J2674" s="68"/>
      <c r="K2674" s="34"/>
      <c r="L2674" s="75">
        <v>2674</v>
      </c>
      <c r="M26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74" s="70"/>
      <c r="O2674" s="77" t="s">
        <v>2367</v>
      </c>
      <c r="P2674" s="79">
        <v>44069.968530092592</v>
      </c>
      <c r="Q2674" s="77" t="s">
        <v>3247</v>
      </c>
      <c r="R2674" s="77"/>
      <c r="S2674" s="77"/>
      <c r="T2674" s="77"/>
      <c r="U2674" s="79">
        <v>44069.968530092592</v>
      </c>
      <c r="V2674" s="80" t="s">
        <v>6042</v>
      </c>
      <c r="W2674" s="77"/>
      <c r="X2674" s="77"/>
      <c r="Y2674" s="83" t="s">
        <v>8042</v>
      </c>
      <c r="Z2674" s="77"/>
    </row>
    <row r="2675" spans="1:26" x14ac:dyDescent="0.25">
      <c r="A2675" s="62" t="s">
        <v>1610</v>
      </c>
      <c r="B2675" s="62" t="s">
        <v>1833</v>
      </c>
      <c r="C2675" s="63"/>
      <c r="D2675" s="64"/>
      <c r="E2675" s="65"/>
      <c r="F2675" s="66"/>
      <c r="G2675" s="63"/>
      <c r="H2675" s="67"/>
      <c r="I2675" s="68"/>
      <c r="J2675" s="68"/>
      <c r="K2675" s="34"/>
      <c r="L2675" s="75">
        <v>2675</v>
      </c>
      <c r="M26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75" s="70"/>
      <c r="O2675" s="77" t="s">
        <v>2367</v>
      </c>
      <c r="P2675" s="79">
        <v>44069.968668981484</v>
      </c>
      <c r="Q2675" s="77" t="s">
        <v>3247</v>
      </c>
      <c r="R2675" s="77"/>
      <c r="S2675" s="77"/>
      <c r="T2675" s="77"/>
      <c r="U2675" s="79">
        <v>44069.968668981484</v>
      </c>
      <c r="V2675" s="80" t="s">
        <v>6043</v>
      </c>
      <c r="W2675" s="77"/>
      <c r="X2675" s="77"/>
      <c r="Y2675" s="83" t="s">
        <v>8043</v>
      </c>
      <c r="Z2675" s="77"/>
    </row>
    <row r="2676" spans="1:26" x14ac:dyDescent="0.25">
      <c r="A2676" s="62" t="s">
        <v>1611</v>
      </c>
      <c r="B2676" s="62" t="s">
        <v>1833</v>
      </c>
      <c r="C2676" s="63"/>
      <c r="D2676" s="64"/>
      <c r="E2676" s="65"/>
      <c r="F2676" s="66"/>
      <c r="G2676" s="63"/>
      <c r="H2676" s="67"/>
      <c r="I2676" s="68"/>
      <c r="J2676" s="68"/>
      <c r="K2676" s="34"/>
      <c r="L2676" s="75">
        <v>2676</v>
      </c>
      <c r="M26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76" s="70"/>
      <c r="O2676" s="77" t="s">
        <v>2367</v>
      </c>
      <c r="P2676" s="79">
        <v>44069.9687962963</v>
      </c>
      <c r="Q2676" s="77" t="s">
        <v>3247</v>
      </c>
      <c r="R2676" s="77"/>
      <c r="S2676" s="77"/>
      <c r="T2676" s="77"/>
      <c r="U2676" s="79">
        <v>44069.9687962963</v>
      </c>
      <c r="V2676" s="80" t="s">
        <v>6044</v>
      </c>
      <c r="W2676" s="77"/>
      <c r="X2676" s="77"/>
      <c r="Y2676" s="83" t="s">
        <v>8044</v>
      </c>
      <c r="Z2676" s="77"/>
    </row>
    <row r="2677" spans="1:26" x14ac:dyDescent="0.25">
      <c r="A2677" s="62" t="s">
        <v>1612</v>
      </c>
      <c r="B2677" s="62" t="s">
        <v>1833</v>
      </c>
      <c r="C2677" s="63"/>
      <c r="D2677" s="64"/>
      <c r="E2677" s="65"/>
      <c r="F2677" s="66"/>
      <c r="G2677" s="63"/>
      <c r="H2677" s="67"/>
      <c r="I2677" s="68"/>
      <c r="J2677" s="68"/>
      <c r="K2677" s="34"/>
      <c r="L2677" s="75">
        <v>2677</v>
      </c>
      <c r="M26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77" s="70"/>
      <c r="O2677" s="77" t="s">
        <v>2367</v>
      </c>
      <c r="P2677" s="79">
        <v>44069.968842592592</v>
      </c>
      <c r="Q2677" s="77" t="s">
        <v>3247</v>
      </c>
      <c r="R2677" s="77"/>
      <c r="S2677" s="77"/>
      <c r="T2677" s="77"/>
      <c r="U2677" s="79">
        <v>44069.968842592592</v>
      </c>
      <c r="V2677" s="80" t="s">
        <v>6045</v>
      </c>
      <c r="W2677" s="77"/>
      <c r="X2677" s="77"/>
      <c r="Y2677" s="83" t="s">
        <v>8045</v>
      </c>
      <c r="Z2677" s="77"/>
    </row>
    <row r="2678" spans="1:26" x14ac:dyDescent="0.25">
      <c r="A2678" s="62" t="s">
        <v>1613</v>
      </c>
      <c r="B2678" s="62" t="s">
        <v>1833</v>
      </c>
      <c r="C2678" s="63"/>
      <c r="D2678" s="64"/>
      <c r="E2678" s="65"/>
      <c r="F2678" s="66"/>
      <c r="G2678" s="63"/>
      <c r="H2678" s="67"/>
      <c r="I2678" s="68"/>
      <c r="J2678" s="68"/>
      <c r="K2678" s="34"/>
      <c r="L2678" s="75">
        <v>2678</v>
      </c>
      <c r="M26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78" s="70"/>
      <c r="O2678" s="77" t="s">
        <v>2367</v>
      </c>
      <c r="P2678" s="79">
        <v>44069.968842592592</v>
      </c>
      <c r="Q2678" s="77" t="s">
        <v>3247</v>
      </c>
      <c r="R2678" s="77"/>
      <c r="S2678" s="77"/>
      <c r="T2678" s="77"/>
      <c r="U2678" s="79">
        <v>44069.968842592592</v>
      </c>
      <c r="V2678" s="80" t="s">
        <v>6046</v>
      </c>
      <c r="W2678" s="77"/>
      <c r="X2678" s="77"/>
      <c r="Y2678" s="83" t="s">
        <v>8046</v>
      </c>
      <c r="Z2678" s="77"/>
    </row>
    <row r="2679" spans="1:26" x14ac:dyDescent="0.25">
      <c r="A2679" s="62" t="s">
        <v>1614</v>
      </c>
      <c r="B2679" s="62" t="s">
        <v>1833</v>
      </c>
      <c r="C2679" s="63"/>
      <c r="D2679" s="64"/>
      <c r="E2679" s="65"/>
      <c r="F2679" s="66"/>
      <c r="G2679" s="63"/>
      <c r="H2679" s="67"/>
      <c r="I2679" s="68"/>
      <c r="J2679" s="68"/>
      <c r="K2679" s="34"/>
      <c r="L2679" s="75">
        <v>2679</v>
      </c>
      <c r="M26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79" s="70"/>
      <c r="O2679" s="77" t="s">
        <v>2367</v>
      </c>
      <c r="P2679" s="79">
        <v>44069.968865740739</v>
      </c>
      <c r="Q2679" s="77" t="s">
        <v>3247</v>
      </c>
      <c r="R2679" s="77"/>
      <c r="S2679" s="77"/>
      <c r="T2679" s="77"/>
      <c r="U2679" s="79">
        <v>44069.968865740739</v>
      </c>
      <c r="V2679" s="80" t="s">
        <v>6047</v>
      </c>
      <c r="W2679" s="77"/>
      <c r="X2679" s="77"/>
      <c r="Y2679" s="83" t="s">
        <v>8047</v>
      </c>
      <c r="Z2679" s="77"/>
    </row>
    <row r="2680" spans="1:26" x14ac:dyDescent="0.25">
      <c r="A2680" s="62" t="s">
        <v>1615</v>
      </c>
      <c r="B2680" s="62" t="s">
        <v>1615</v>
      </c>
      <c r="C2680" s="63"/>
      <c r="D2680" s="64"/>
      <c r="E2680" s="65"/>
      <c r="F2680" s="66"/>
      <c r="G2680" s="63"/>
      <c r="H2680" s="67"/>
      <c r="I2680" s="68"/>
      <c r="J2680" s="68"/>
      <c r="K2680" s="34"/>
      <c r="L2680" s="75">
        <v>2680</v>
      </c>
      <c r="M26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80" s="70"/>
      <c r="O2680" s="77" t="s">
        <v>178</v>
      </c>
      <c r="P2680" s="79">
        <v>44069.968946759262</v>
      </c>
      <c r="Q2680" s="77" t="s">
        <v>3368</v>
      </c>
      <c r="R2680" s="80" t="s">
        <v>4235</v>
      </c>
      <c r="S2680" s="77" t="s">
        <v>4267</v>
      </c>
      <c r="T2680" s="77"/>
      <c r="U2680" s="79">
        <v>44069.968946759262</v>
      </c>
      <c r="V2680" s="80" t="s">
        <v>6048</v>
      </c>
      <c r="W2680" s="77"/>
      <c r="X2680" s="77"/>
      <c r="Y2680" s="83" t="s">
        <v>8048</v>
      </c>
      <c r="Z2680" s="77"/>
    </row>
    <row r="2681" spans="1:26" x14ac:dyDescent="0.25">
      <c r="A2681" s="62" t="s">
        <v>1616</v>
      </c>
      <c r="B2681" s="62" t="s">
        <v>1833</v>
      </c>
      <c r="C2681" s="63"/>
      <c r="D2681" s="64"/>
      <c r="E2681" s="65"/>
      <c r="F2681" s="66"/>
      <c r="G2681" s="63"/>
      <c r="H2681" s="67"/>
      <c r="I2681" s="68"/>
      <c r="J2681" s="68"/>
      <c r="K2681" s="34"/>
      <c r="L2681" s="75">
        <v>2681</v>
      </c>
      <c r="M26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81" s="70"/>
      <c r="O2681" s="77" t="s">
        <v>2367</v>
      </c>
      <c r="P2681" s="79">
        <v>44069.968969907408</v>
      </c>
      <c r="Q2681" s="77" t="s">
        <v>3247</v>
      </c>
      <c r="R2681" s="77"/>
      <c r="S2681" s="77"/>
      <c r="T2681" s="77"/>
      <c r="U2681" s="79">
        <v>44069.968969907408</v>
      </c>
      <c r="V2681" s="80" t="s">
        <v>6049</v>
      </c>
      <c r="W2681" s="77"/>
      <c r="X2681" s="77"/>
      <c r="Y2681" s="83" t="s">
        <v>8049</v>
      </c>
      <c r="Z2681" s="77"/>
    </row>
    <row r="2682" spans="1:26" x14ac:dyDescent="0.25">
      <c r="A2682" s="62" t="s">
        <v>1617</v>
      </c>
      <c r="B2682" s="62" t="s">
        <v>1833</v>
      </c>
      <c r="C2682" s="63"/>
      <c r="D2682" s="64"/>
      <c r="E2682" s="65"/>
      <c r="F2682" s="66"/>
      <c r="G2682" s="63"/>
      <c r="H2682" s="67"/>
      <c r="I2682" s="68"/>
      <c r="J2682" s="68"/>
      <c r="K2682" s="34"/>
      <c r="L2682" s="75">
        <v>2682</v>
      </c>
      <c r="M26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82" s="70"/>
      <c r="O2682" s="77" t="s">
        <v>2367</v>
      </c>
      <c r="P2682" s="79">
        <v>44069.9690162037</v>
      </c>
      <c r="Q2682" s="77" t="s">
        <v>3247</v>
      </c>
      <c r="R2682" s="77"/>
      <c r="S2682" s="77"/>
      <c r="T2682" s="77"/>
      <c r="U2682" s="79">
        <v>44069.9690162037</v>
      </c>
      <c r="V2682" s="80" t="s">
        <v>6050</v>
      </c>
      <c r="W2682" s="77"/>
      <c r="X2682" s="77"/>
      <c r="Y2682" s="83" t="s">
        <v>8050</v>
      </c>
      <c r="Z2682" s="77"/>
    </row>
    <row r="2683" spans="1:26" x14ac:dyDescent="0.25">
      <c r="A2683" s="62" t="s">
        <v>1618</v>
      </c>
      <c r="B2683" s="62" t="s">
        <v>1833</v>
      </c>
      <c r="C2683" s="63"/>
      <c r="D2683" s="64"/>
      <c r="E2683" s="65"/>
      <c r="F2683" s="66"/>
      <c r="G2683" s="63"/>
      <c r="H2683" s="67"/>
      <c r="I2683" s="68"/>
      <c r="J2683" s="68"/>
      <c r="K2683" s="34"/>
      <c r="L2683" s="75">
        <v>2683</v>
      </c>
      <c r="M26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83" s="70"/>
      <c r="O2683" s="77" t="s">
        <v>2367</v>
      </c>
      <c r="P2683" s="79">
        <v>44069.969097222223</v>
      </c>
      <c r="Q2683" s="77" t="s">
        <v>3247</v>
      </c>
      <c r="R2683" s="77"/>
      <c r="S2683" s="77"/>
      <c r="T2683" s="77"/>
      <c r="U2683" s="79">
        <v>44069.969097222223</v>
      </c>
      <c r="V2683" s="80" t="s">
        <v>6051</v>
      </c>
      <c r="W2683" s="77"/>
      <c r="X2683" s="77"/>
      <c r="Y2683" s="83" t="s">
        <v>8051</v>
      </c>
      <c r="Z2683" s="77"/>
    </row>
    <row r="2684" spans="1:26" x14ac:dyDescent="0.25">
      <c r="A2684" s="62" t="s">
        <v>1619</v>
      </c>
      <c r="B2684" s="62" t="s">
        <v>1833</v>
      </c>
      <c r="C2684" s="63"/>
      <c r="D2684" s="64"/>
      <c r="E2684" s="65"/>
      <c r="F2684" s="66"/>
      <c r="G2684" s="63"/>
      <c r="H2684" s="67"/>
      <c r="I2684" s="68"/>
      <c r="J2684" s="68"/>
      <c r="K2684" s="34"/>
      <c r="L2684" s="75">
        <v>2684</v>
      </c>
      <c r="M26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84" s="70"/>
      <c r="O2684" s="77" t="s">
        <v>2367</v>
      </c>
      <c r="P2684" s="79">
        <v>44069.969409722224</v>
      </c>
      <c r="Q2684" s="77" t="s">
        <v>3247</v>
      </c>
      <c r="R2684" s="77"/>
      <c r="S2684" s="77"/>
      <c r="T2684" s="77"/>
      <c r="U2684" s="79">
        <v>44069.969409722224</v>
      </c>
      <c r="V2684" s="80" t="s">
        <v>6052</v>
      </c>
      <c r="W2684" s="77"/>
      <c r="X2684" s="77"/>
      <c r="Y2684" s="83" t="s">
        <v>8052</v>
      </c>
      <c r="Z2684" s="77"/>
    </row>
    <row r="2685" spans="1:26" x14ac:dyDescent="0.25">
      <c r="A2685" s="62" t="s">
        <v>1620</v>
      </c>
      <c r="B2685" s="62" t="s">
        <v>1833</v>
      </c>
      <c r="C2685" s="63"/>
      <c r="D2685" s="64"/>
      <c r="E2685" s="65"/>
      <c r="F2685" s="66"/>
      <c r="G2685" s="63"/>
      <c r="H2685" s="67"/>
      <c r="I2685" s="68"/>
      <c r="J2685" s="68"/>
      <c r="K2685" s="34"/>
      <c r="L2685" s="75">
        <v>2685</v>
      </c>
      <c r="M26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85" s="70"/>
      <c r="O2685" s="77" t="s">
        <v>2367</v>
      </c>
      <c r="P2685" s="79">
        <v>44069.969490740739</v>
      </c>
      <c r="Q2685" s="77" t="s">
        <v>3247</v>
      </c>
      <c r="R2685" s="77"/>
      <c r="S2685" s="77"/>
      <c r="T2685" s="77"/>
      <c r="U2685" s="79">
        <v>44069.969490740739</v>
      </c>
      <c r="V2685" s="80" t="s">
        <v>6053</v>
      </c>
      <c r="W2685" s="77"/>
      <c r="X2685" s="77"/>
      <c r="Y2685" s="83" t="s">
        <v>8053</v>
      </c>
      <c r="Z2685" s="77"/>
    </row>
    <row r="2686" spans="1:26" x14ac:dyDescent="0.25">
      <c r="A2686" s="62" t="s">
        <v>1621</v>
      </c>
      <c r="B2686" s="62" t="s">
        <v>1833</v>
      </c>
      <c r="C2686" s="63"/>
      <c r="D2686" s="64"/>
      <c r="E2686" s="65"/>
      <c r="F2686" s="66"/>
      <c r="G2686" s="63"/>
      <c r="H2686" s="67"/>
      <c r="I2686" s="68"/>
      <c r="J2686" s="68"/>
      <c r="K2686" s="34"/>
      <c r="L2686" s="75">
        <v>2686</v>
      </c>
      <c r="M26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86" s="70"/>
      <c r="O2686" s="77" t="s">
        <v>2367</v>
      </c>
      <c r="P2686" s="79">
        <v>44069.969583333332</v>
      </c>
      <c r="Q2686" s="77" t="s">
        <v>3247</v>
      </c>
      <c r="R2686" s="77"/>
      <c r="S2686" s="77"/>
      <c r="T2686" s="77"/>
      <c r="U2686" s="79">
        <v>44069.969583333332</v>
      </c>
      <c r="V2686" s="80" t="s">
        <v>6054</v>
      </c>
      <c r="W2686" s="77"/>
      <c r="X2686" s="77"/>
      <c r="Y2686" s="83" t="s">
        <v>8054</v>
      </c>
      <c r="Z2686" s="77"/>
    </row>
    <row r="2687" spans="1:26" x14ac:dyDescent="0.25">
      <c r="A2687" s="62" t="s">
        <v>1622</v>
      </c>
      <c r="B2687" s="62" t="s">
        <v>1833</v>
      </c>
      <c r="C2687" s="63"/>
      <c r="D2687" s="64"/>
      <c r="E2687" s="65"/>
      <c r="F2687" s="66"/>
      <c r="G2687" s="63"/>
      <c r="H2687" s="67"/>
      <c r="I2687" s="68"/>
      <c r="J2687" s="68"/>
      <c r="K2687" s="34"/>
      <c r="L2687" s="75">
        <v>2687</v>
      </c>
      <c r="M26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87" s="70"/>
      <c r="O2687" s="77" t="s">
        <v>2367</v>
      </c>
      <c r="P2687" s="79">
        <v>44069.969594907408</v>
      </c>
      <c r="Q2687" s="77" t="s">
        <v>3247</v>
      </c>
      <c r="R2687" s="77"/>
      <c r="S2687" s="77"/>
      <c r="T2687" s="77"/>
      <c r="U2687" s="79">
        <v>44069.969594907408</v>
      </c>
      <c r="V2687" s="80" t="s">
        <v>6055</v>
      </c>
      <c r="W2687" s="77"/>
      <c r="X2687" s="77"/>
      <c r="Y2687" s="83" t="s">
        <v>8055</v>
      </c>
      <c r="Z2687" s="77"/>
    </row>
    <row r="2688" spans="1:26" x14ac:dyDescent="0.25">
      <c r="A2688" s="62" t="s">
        <v>1623</v>
      </c>
      <c r="B2688" s="62" t="s">
        <v>1833</v>
      </c>
      <c r="C2688" s="63"/>
      <c r="D2688" s="64"/>
      <c r="E2688" s="65"/>
      <c r="F2688" s="66"/>
      <c r="G2688" s="63"/>
      <c r="H2688" s="67"/>
      <c r="I2688" s="68"/>
      <c r="J2688" s="68"/>
      <c r="K2688" s="34"/>
      <c r="L2688" s="75">
        <v>2688</v>
      </c>
      <c r="M26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88" s="70"/>
      <c r="O2688" s="77" t="s">
        <v>2367</v>
      </c>
      <c r="P2688" s="79">
        <v>44069.96979166667</v>
      </c>
      <c r="Q2688" s="77" t="s">
        <v>3247</v>
      </c>
      <c r="R2688" s="77"/>
      <c r="S2688" s="77"/>
      <c r="T2688" s="77"/>
      <c r="U2688" s="79">
        <v>44069.96979166667</v>
      </c>
      <c r="V2688" s="80" t="s">
        <v>6056</v>
      </c>
      <c r="W2688" s="77"/>
      <c r="X2688" s="77"/>
      <c r="Y2688" s="83" t="s">
        <v>8056</v>
      </c>
      <c r="Z2688" s="77"/>
    </row>
    <row r="2689" spans="1:26" x14ac:dyDescent="0.25">
      <c r="A2689" s="62" t="s">
        <v>1624</v>
      </c>
      <c r="B2689" s="62" t="s">
        <v>1833</v>
      </c>
      <c r="C2689" s="63"/>
      <c r="D2689" s="64"/>
      <c r="E2689" s="65"/>
      <c r="F2689" s="66"/>
      <c r="G2689" s="63"/>
      <c r="H2689" s="67"/>
      <c r="I2689" s="68"/>
      <c r="J2689" s="68"/>
      <c r="K2689" s="34"/>
      <c r="L2689" s="75">
        <v>2689</v>
      </c>
      <c r="M26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89" s="70"/>
      <c r="O2689" s="77" t="s">
        <v>2367</v>
      </c>
      <c r="P2689" s="79">
        <v>44069.969988425924</v>
      </c>
      <c r="Q2689" s="77" t="s">
        <v>3247</v>
      </c>
      <c r="R2689" s="77"/>
      <c r="S2689" s="77"/>
      <c r="T2689" s="77"/>
      <c r="U2689" s="79">
        <v>44069.969988425924</v>
      </c>
      <c r="V2689" s="80" t="s">
        <v>6057</v>
      </c>
      <c r="W2689" s="77"/>
      <c r="X2689" s="77"/>
      <c r="Y2689" s="83" t="s">
        <v>8057</v>
      </c>
      <c r="Z2689" s="77"/>
    </row>
    <row r="2690" spans="1:26" x14ac:dyDescent="0.25">
      <c r="A2690" s="62" t="s">
        <v>1625</v>
      </c>
      <c r="B2690" s="62" t="s">
        <v>1833</v>
      </c>
      <c r="C2690" s="63"/>
      <c r="D2690" s="64"/>
      <c r="E2690" s="65"/>
      <c r="F2690" s="66"/>
      <c r="G2690" s="63"/>
      <c r="H2690" s="67"/>
      <c r="I2690" s="68"/>
      <c r="J2690" s="68"/>
      <c r="K2690" s="34"/>
      <c r="L2690" s="75">
        <v>2690</v>
      </c>
      <c r="M26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90" s="70"/>
      <c r="O2690" s="77" t="s">
        <v>2367</v>
      </c>
      <c r="P2690" s="79">
        <v>44069.970034722224</v>
      </c>
      <c r="Q2690" s="77" t="s">
        <v>3247</v>
      </c>
      <c r="R2690" s="77"/>
      <c r="S2690" s="77"/>
      <c r="T2690" s="77"/>
      <c r="U2690" s="79">
        <v>44069.970034722224</v>
      </c>
      <c r="V2690" s="80" t="s">
        <v>6058</v>
      </c>
      <c r="W2690" s="77"/>
      <c r="X2690" s="77"/>
      <c r="Y2690" s="83" t="s">
        <v>8058</v>
      </c>
      <c r="Z2690" s="77"/>
    </row>
    <row r="2691" spans="1:26" x14ac:dyDescent="0.25">
      <c r="A2691" s="62" t="s">
        <v>1626</v>
      </c>
      <c r="B2691" s="62" t="s">
        <v>1833</v>
      </c>
      <c r="C2691" s="63"/>
      <c r="D2691" s="64"/>
      <c r="E2691" s="65"/>
      <c r="F2691" s="66"/>
      <c r="G2691" s="63"/>
      <c r="H2691" s="67"/>
      <c r="I2691" s="68"/>
      <c r="J2691" s="68"/>
      <c r="K2691" s="34"/>
      <c r="L2691" s="75">
        <v>2691</v>
      </c>
      <c r="M26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91" s="70"/>
      <c r="O2691" s="77" t="s">
        <v>2367</v>
      </c>
      <c r="P2691" s="79">
        <v>44069.970138888886</v>
      </c>
      <c r="Q2691" s="77" t="s">
        <v>3247</v>
      </c>
      <c r="R2691" s="77"/>
      <c r="S2691" s="77"/>
      <c r="T2691" s="77"/>
      <c r="U2691" s="79">
        <v>44069.970138888886</v>
      </c>
      <c r="V2691" s="80" t="s">
        <v>6059</v>
      </c>
      <c r="W2691" s="77"/>
      <c r="X2691" s="77"/>
      <c r="Y2691" s="83" t="s">
        <v>8059</v>
      </c>
      <c r="Z2691" s="77"/>
    </row>
    <row r="2692" spans="1:26" x14ac:dyDescent="0.25">
      <c r="A2692" s="62" t="s">
        <v>1627</v>
      </c>
      <c r="B2692" s="62" t="s">
        <v>1833</v>
      </c>
      <c r="C2692" s="63"/>
      <c r="D2692" s="64"/>
      <c r="E2692" s="65"/>
      <c r="F2692" s="66"/>
      <c r="G2692" s="63"/>
      <c r="H2692" s="67"/>
      <c r="I2692" s="68"/>
      <c r="J2692" s="68"/>
      <c r="K2692" s="34"/>
      <c r="L2692" s="75">
        <v>2692</v>
      </c>
      <c r="M26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92" s="70"/>
      <c r="O2692" s="77" t="s">
        <v>2367</v>
      </c>
      <c r="P2692" s="79">
        <v>44069.970185185186</v>
      </c>
      <c r="Q2692" s="77" t="s">
        <v>3247</v>
      </c>
      <c r="R2692" s="77"/>
      <c r="S2692" s="77"/>
      <c r="T2692" s="77"/>
      <c r="U2692" s="79">
        <v>44069.970185185186</v>
      </c>
      <c r="V2692" s="80" t="s">
        <v>6060</v>
      </c>
      <c r="W2692" s="77"/>
      <c r="X2692" s="77"/>
      <c r="Y2692" s="83" t="s">
        <v>8060</v>
      </c>
      <c r="Z2692" s="77"/>
    </row>
    <row r="2693" spans="1:26" x14ac:dyDescent="0.25">
      <c r="A2693" s="62" t="s">
        <v>1628</v>
      </c>
      <c r="B2693" s="62" t="s">
        <v>1833</v>
      </c>
      <c r="C2693" s="63"/>
      <c r="D2693" s="64"/>
      <c r="E2693" s="65"/>
      <c r="F2693" s="66"/>
      <c r="G2693" s="63"/>
      <c r="H2693" s="67"/>
      <c r="I2693" s="68"/>
      <c r="J2693" s="68"/>
      <c r="K2693" s="34"/>
      <c r="L2693" s="75">
        <v>2693</v>
      </c>
      <c r="M26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93" s="70"/>
      <c r="O2693" s="77" t="s">
        <v>2367</v>
      </c>
      <c r="P2693" s="79">
        <v>44069.970266203702</v>
      </c>
      <c r="Q2693" s="77" t="s">
        <v>3247</v>
      </c>
      <c r="R2693" s="77"/>
      <c r="S2693" s="77"/>
      <c r="T2693" s="77"/>
      <c r="U2693" s="79">
        <v>44069.970266203702</v>
      </c>
      <c r="V2693" s="80" t="s">
        <v>6061</v>
      </c>
      <c r="W2693" s="77"/>
      <c r="X2693" s="77"/>
      <c r="Y2693" s="83" t="s">
        <v>8061</v>
      </c>
      <c r="Z2693" s="77"/>
    </row>
    <row r="2694" spans="1:26" x14ac:dyDescent="0.25">
      <c r="A2694" s="62" t="s">
        <v>1629</v>
      </c>
      <c r="B2694" s="62" t="s">
        <v>1833</v>
      </c>
      <c r="C2694" s="63"/>
      <c r="D2694" s="64"/>
      <c r="E2694" s="65"/>
      <c r="F2694" s="66"/>
      <c r="G2694" s="63"/>
      <c r="H2694" s="67"/>
      <c r="I2694" s="68"/>
      <c r="J2694" s="68"/>
      <c r="K2694" s="34"/>
      <c r="L2694" s="75">
        <v>2694</v>
      </c>
      <c r="M26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94" s="70"/>
      <c r="O2694" s="77" t="s">
        <v>2367</v>
      </c>
      <c r="P2694" s="79">
        <v>44069.970439814817</v>
      </c>
      <c r="Q2694" s="77" t="s">
        <v>3247</v>
      </c>
      <c r="R2694" s="77"/>
      <c r="S2694" s="77"/>
      <c r="T2694" s="77"/>
      <c r="U2694" s="79">
        <v>44069.970439814817</v>
      </c>
      <c r="V2694" s="80" t="s">
        <v>6062</v>
      </c>
      <c r="W2694" s="77"/>
      <c r="X2694" s="77"/>
      <c r="Y2694" s="83" t="s">
        <v>8062</v>
      </c>
      <c r="Z2694" s="77"/>
    </row>
    <row r="2695" spans="1:26" x14ac:dyDescent="0.25">
      <c r="A2695" s="62" t="s">
        <v>1630</v>
      </c>
      <c r="B2695" s="62" t="s">
        <v>1833</v>
      </c>
      <c r="C2695" s="63"/>
      <c r="D2695" s="64"/>
      <c r="E2695" s="65"/>
      <c r="F2695" s="66"/>
      <c r="G2695" s="63"/>
      <c r="H2695" s="67"/>
      <c r="I2695" s="68"/>
      <c r="J2695" s="68"/>
      <c r="K2695" s="34"/>
      <c r="L2695" s="75">
        <v>2695</v>
      </c>
      <c r="M26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95" s="70"/>
      <c r="O2695" s="77" t="s">
        <v>2367</v>
      </c>
      <c r="P2695" s="79">
        <v>44069.970509259256</v>
      </c>
      <c r="Q2695" s="77" t="s">
        <v>3247</v>
      </c>
      <c r="R2695" s="77"/>
      <c r="S2695" s="77"/>
      <c r="T2695" s="77"/>
      <c r="U2695" s="79">
        <v>44069.970509259256</v>
      </c>
      <c r="V2695" s="80" t="s">
        <v>6063</v>
      </c>
      <c r="W2695" s="77"/>
      <c r="X2695" s="77"/>
      <c r="Y2695" s="83" t="s">
        <v>8063</v>
      </c>
      <c r="Z2695" s="77"/>
    </row>
    <row r="2696" spans="1:26" x14ac:dyDescent="0.25">
      <c r="A2696" s="62" t="s">
        <v>1631</v>
      </c>
      <c r="B2696" s="62" t="s">
        <v>1833</v>
      </c>
      <c r="C2696" s="63"/>
      <c r="D2696" s="64"/>
      <c r="E2696" s="65"/>
      <c r="F2696" s="66"/>
      <c r="G2696" s="63"/>
      <c r="H2696" s="67"/>
      <c r="I2696" s="68"/>
      <c r="J2696" s="68"/>
      <c r="K2696" s="34"/>
      <c r="L2696" s="75">
        <v>2696</v>
      </c>
      <c r="M26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96" s="70"/>
      <c r="O2696" s="77" t="s">
        <v>2367</v>
      </c>
      <c r="P2696" s="79">
        <v>44069.970543981479</v>
      </c>
      <c r="Q2696" s="77" t="s">
        <v>3247</v>
      </c>
      <c r="R2696" s="77"/>
      <c r="S2696" s="77"/>
      <c r="T2696" s="77"/>
      <c r="U2696" s="79">
        <v>44069.970543981479</v>
      </c>
      <c r="V2696" s="80" t="s">
        <v>6064</v>
      </c>
      <c r="W2696" s="77"/>
      <c r="X2696" s="77"/>
      <c r="Y2696" s="83" t="s">
        <v>8064</v>
      </c>
      <c r="Z2696" s="77"/>
    </row>
    <row r="2697" spans="1:26" x14ac:dyDescent="0.25">
      <c r="A2697" s="62" t="s">
        <v>1632</v>
      </c>
      <c r="B2697" s="62" t="s">
        <v>1833</v>
      </c>
      <c r="C2697" s="63"/>
      <c r="D2697" s="64"/>
      <c r="E2697" s="65"/>
      <c r="F2697" s="66"/>
      <c r="G2697" s="63"/>
      <c r="H2697" s="67"/>
      <c r="I2697" s="68"/>
      <c r="J2697" s="68"/>
      <c r="K2697" s="34"/>
      <c r="L2697" s="75">
        <v>2697</v>
      </c>
      <c r="M26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97" s="70"/>
      <c r="O2697" s="77" t="s">
        <v>2367</v>
      </c>
      <c r="P2697" s="79">
        <v>44069.970555555556</v>
      </c>
      <c r="Q2697" s="77" t="s">
        <v>3247</v>
      </c>
      <c r="R2697" s="77"/>
      <c r="S2697" s="77"/>
      <c r="T2697" s="77"/>
      <c r="U2697" s="79">
        <v>44069.970555555556</v>
      </c>
      <c r="V2697" s="80" t="s">
        <v>6065</v>
      </c>
      <c r="W2697" s="77"/>
      <c r="X2697" s="77"/>
      <c r="Y2697" s="83" t="s">
        <v>8065</v>
      </c>
      <c r="Z2697" s="77"/>
    </row>
    <row r="2698" spans="1:26" x14ac:dyDescent="0.25">
      <c r="A2698" s="62" t="s">
        <v>1633</v>
      </c>
      <c r="B2698" s="62" t="s">
        <v>1833</v>
      </c>
      <c r="C2698" s="63"/>
      <c r="D2698" s="64"/>
      <c r="E2698" s="65"/>
      <c r="F2698" s="66"/>
      <c r="G2698" s="63"/>
      <c r="H2698" s="67"/>
      <c r="I2698" s="68"/>
      <c r="J2698" s="68"/>
      <c r="K2698" s="34"/>
      <c r="L2698" s="75">
        <v>2698</v>
      </c>
      <c r="M26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98" s="70"/>
      <c r="O2698" s="77" t="s">
        <v>2367</v>
      </c>
      <c r="P2698" s="79">
        <v>44069.970590277779</v>
      </c>
      <c r="Q2698" s="77" t="s">
        <v>3247</v>
      </c>
      <c r="R2698" s="77"/>
      <c r="S2698" s="77"/>
      <c r="T2698" s="77"/>
      <c r="U2698" s="79">
        <v>44069.970590277779</v>
      </c>
      <c r="V2698" s="80" t="s">
        <v>6066</v>
      </c>
      <c r="W2698" s="77"/>
      <c r="X2698" s="77"/>
      <c r="Y2698" s="83" t="s">
        <v>8066</v>
      </c>
      <c r="Z2698" s="77"/>
    </row>
    <row r="2699" spans="1:26" x14ac:dyDescent="0.25">
      <c r="A2699" s="62" t="s">
        <v>1634</v>
      </c>
      <c r="B2699" s="62" t="s">
        <v>1833</v>
      </c>
      <c r="C2699" s="63"/>
      <c r="D2699" s="64"/>
      <c r="E2699" s="65"/>
      <c r="F2699" s="66"/>
      <c r="G2699" s="63"/>
      <c r="H2699" s="67"/>
      <c r="I2699" s="68"/>
      <c r="J2699" s="68"/>
      <c r="K2699" s="34"/>
      <c r="L2699" s="75">
        <v>2699</v>
      </c>
      <c r="M26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699" s="70"/>
      <c r="O2699" s="77" t="s">
        <v>2367</v>
      </c>
      <c r="P2699" s="79">
        <v>44069.97074074074</v>
      </c>
      <c r="Q2699" s="77" t="s">
        <v>3247</v>
      </c>
      <c r="R2699" s="77"/>
      <c r="S2699" s="77"/>
      <c r="T2699" s="77"/>
      <c r="U2699" s="79">
        <v>44069.97074074074</v>
      </c>
      <c r="V2699" s="80" t="s">
        <v>6067</v>
      </c>
      <c r="W2699" s="77"/>
      <c r="X2699" s="77"/>
      <c r="Y2699" s="83" t="s">
        <v>8067</v>
      </c>
      <c r="Z2699" s="77"/>
    </row>
    <row r="2700" spans="1:26" x14ac:dyDescent="0.25">
      <c r="A2700" s="62" t="s">
        <v>1635</v>
      </c>
      <c r="B2700" s="62" t="s">
        <v>2173</v>
      </c>
      <c r="C2700" s="63"/>
      <c r="D2700" s="64"/>
      <c r="E2700" s="65"/>
      <c r="F2700" s="66"/>
      <c r="G2700" s="63"/>
      <c r="H2700" s="67"/>
      <c r="I2700" s="68"/>
      <c r="J2700" s="68"/>
      <c r="K2700" s="34"/>
      <c r="L2700" s="75">
        <v>2700</v>
      </c>
      <c r="M27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00" s="70"/>
      <c r="O2700" s="77" t="s">
        <v>2367</v>
      </c>
      <c r="P2700" s="79">
        <v>44069.97084490741</v>
      </c>
      <c r="Q2700" s="77" t="s">
        <v>3357</v>
      </c>
      <c r="R2700" s="77"/>
      <c r="S2700" s="77"/>
      <c r="T2700" s="77"/>
      <c r="U2700" s="79">
        <v>44069.97084490741</v>
      </c>
      <c r="V2700" s="80" t="s">
        <v>6068</v>
      </c>
      <c r="W2700" s="77"/>
      <c r="X2700" s="77"/>
      <c r="Y2700" s="83" t="s">
        <v>8068</v>
      </c>
      <c r="Z2700" s="77"/>
    </row>
    <row r="2701" spans="1:26" x14ac:dyDescent="0.25">
      <c r="A2701" s="62" t="s">
        <v>1635</v>
      </c>
      <c r="B2701" s="62" t="s">
        <v>1718</v>
      </c>
      <c r="C2701" s="63"/>
      <c r="D2701" s="64"/>
      <c r="E2701" s="65"/>
      <c r="F2701" s="66"/>
      <c r="G2701" s="63"/>
      <c r="H2701" s="67"/>
      <c r="I2701" s="68"/>
      <c r="J2701" s="68"/>
      <c r="K2701" s="34"/>
      <c r="L2701" s="75">
        <v>2701</v>
      </c>
      <c r="M27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01" s="70"/>
      <c r="O2701" s="77" t="s">
        <v>2367</v>
      </c>
      <c r="P2701" s="79">
        <v>44069.97084490741</v>
      </c>
      <c r="Q2701" s="77" t="s">
        <v>3357</v>
      </c>
      <c r="R2701" s="77"/>
      <c r="S2701" s="77"/>
      <c r="T2701" s="77"/>
      <c r="U2701" s="79">
        <v>44069.97084490741</v>
      </c>
      <c r="V2701" s="80" t="s">
        <v>6068</v>
      </c>
      <c r="W2701" s="77"/>
      <c r="X2701" s="77"/>
      <c r="Y2701" s="83" t="s">
        <v>8068</v>
      </c>
      <c r="Z2701" s="77"/>
    </row>
    <row r="2702" spans="1:26" x14ac:dyDescent="0.25">
      <c r="A2702" s="62" t="s">
        <v>1636</v>
      </c>
      <c r="B2702" s="62" t="s">
        <v>1833</v>
      </c>
      <c r="C2702" s="63"/>
      <c r="D2702" s="64"/>
      <c r="E2702" s="65"/>
      <c r="F2702" s="66"/>
      <c r="G2702" s="63"/>
      <c r="H2702" s="67"/>
      <c r="I2702" s="68"/>
      <c r="J2702" s="68"/>
      <c r="K2702" s="34"/>
      <c r="L2702" s="75">
        <v>2702</v>
      </c>
      <c r="M27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02" s="70"/>
      <c r="O2702" s="77" t="s">
        <v>2367</v>
      </c>
      <c r="P2702" s="79">
        <v>44069.971053240741</v>
      </c>
      <c r="Q2702" s="77" t="s">
        <v>3247</v>
      </c>
      <c r="R2702" s="77"/>
      <c r="S2702" s="77"/>
      <c r="T2702" s="77"/>
      <c r="U2702" s="79">
        <v>44069.971053240741</v>
      </c>
      <c r="V2702" s="80" t="s">
        <v>6069</v>
      </c>
      <c r="W2702" s="77"/>
      <c r="X2702" s="77"/>
      <c r="Y2702" s="83" t="s">
        <v>8069</v>
      </c>
      <c r="Z2702" s="77"/>
    </row>
    <row r="2703" spans="1:26" x14ac:dyDescent="0.25">
      <c r="A2703" s="62" t="s">
        <v>1637</v>
      </c>
      <c r="B2703" s="62" t="s">
        <v>1637</v>
      </c>
      <c r="C2703" s="63"/>
      <c r="D2703" s="64"/>
      <c r="E2703" s="65"/>
      <c r="F2703" s="66"/>
      <c r="G2703" s="63"/>
      <c r="H2703" s="67"/>
      <c r="I2703" s="68"/>
      <c r="J2703" s="68"/>
      <c r="K2703" s="34"/>
      <c r="L2703" s="75">
        <v>2703</v>
      </c>
      <c r="M27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03" s="70"/>
      <c r="O2703" s="77" t="s">
        <v>178</v>
      </c>
      <c r="P2703" s="79">
        <v>44069.971076388887</v>
      </c>
      <c r="Q2703" s="77" t="s">
        <v>3369</v>
      </c>
      <c r="R2703" s="77"/>
      <c r="S2703" s="77"/>
      <c r="T2703" s="77"/>
      <c r="U2703" s="79">
        <v>44069.971076388887</v>
      </c>
      <c r="V2703" s="80" t="s">
        <v>6070</v>
      </c>
      <c r="W2703" s="77"/>
      <c r="X2703" s="77"/>
      <c r="Y2703" s="83" t="s">
        <v>8070</v>
      </c>
      <c r="Z2703" s="77"/>
    </row>
    <row r="2704" spans="1:26" x14ac:dyDescent="0.25">
      <c r="A2704" s="62" t="s">
        <v>1638</v>
      </c>
      <c r="B2704" s="62" t="s">
        <v>1833</v>
      </c>
      <c r="C2704" s="63"/>
      <c r="D2704" s="64"/>
      <c r="E2704" s="65"/>
      <c r="F2704" s="66"/>
      <c r="G2704" s="63"/>
      <c r="H2704" s="67"/>
      <c r="I2704" s="68"/>
      <c r="J2704" s="68"/>
      <c r="K2704" s="34"/>
      <c r="L2704" s="75">
        <v>2704</v>
      </c>
      <c r="M27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04" s="70"/>
      <c r="O2704" s="77" t="s">
        <v>2367</v>
      </c>
      <c r="P2704" s="79">
        <v>44069.971076388887</v>
      </c>
      <c r="Q2704" s="77" t="s">
        <v>3247</v>
      </c>
      <c r="R2704" s="77"/>
      <c r="S2704" s="77"/>
      <c r="T2704" s="77"/>
      <c r="U2704" s="79">
        <v>44069.971076388887</v>
      </c>
      <c r="V2704" s="80" t="s">
        <v>6071</v>
      </c>
      <c r="W2704" s="77"/>
      <c r="X2704" s="77"/>
      <c r="Y2704" s="83" t="s">
        <v>8071</v>
      </c>
      <c r="Z2704" s="77"/>
    </row>
    <row r="2705" spans="1:26" x14ac:dyDescent="0.25">
      <c r="A2705" s="62" t="s">
        <v>1639</v>
      </c>
      <c r="B2705" s="62" t="s">
        <v>2295</v>
      </c>
      <c r="C2705" s="63"/>
      <c r="D2705" s="64"/>
      <c r="E2705" s="65"/>
      <c r="F2705" s="66"/>
      <c r="G2705" s="63"/>
      <c r="H2705" s="67"/>
      <c r="I2705" s="68"/>
      <c r="J2705" s="68"/>
      <c r="K2705" s="34"/>
      <c r="L2705" s="75">
        <v>2705</v>
      </c>
      <c r="M27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05" s="70"/>
      <c r="O2705" s="77" t="s">
        <v>2367</v>
      </c>
      <c r="P2705" s="79">
        <v>44069.971435185187</v>
      </c>
      <c r="Q2705" s="77" t="s">
        <v>3212</v>
      </c>
      <c r="R2705" s="77"/>
      <c r="S2705" s="77"/>
      <c r="T2705" s="77"/>
      <c r="U2705" s="79">
        <v>44069.971435185187</v>
      </c>
      <c r="V2705" s="80" t="s">
        <v>6072</v>
      </c>
      <c r="W2705" s="77"/>
      <c r="X2705" s="77"/>
      <c r="Y2705" s="83" t="s">
        <v>8072</v>
      </c>
      <c r="Z2705" s="77"/>
    </row>
    <row r="2706" spans="1:26" x14ac:dyDescent="0.25">
      <c r="A2706" s="62" t="s">
        <v>1639</v>
      </c>
      <c r="B2706" s="62" t="s">
        <v>1676</v>
      </c>
      <c r="C2706" s="63"/>
      <c r="D2706" s="64"/>
      <c r="E2706" s="65"/>
      <c r="F2706" s="66"/>
      <c r="G2706" s="63"/>
      <c r="H2706" s="67"/>
      <c r="I2706" s="68"/>
      <c r="J2706" s="68"/>
      <c r="K2706" s="34"/>
      <c r="L2706" s="75">
        <v>2706</v>
      </c>
      <c r="M27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06" s="70"/>
      <c r="O2706" s="77" t="s">
        <v>2367</v>
      </c>
      <c r="P2706" s="79">
        <v>44069.971435185187</v>
      </c>
      <c r="Q2706" s="77" t="s">
        <v>3212</v>
      </c>
      <c r="R2706" s="77"/>
      <c r="S2706" s="77"/>
      <c r="T2706" s="77"/>
      <c r="U2706" s="79">
        <v>44069.971435185187</v>
      </c>
      <c r="V2706" s="80" t="s">
        <v>6072</v>
      </c>
      <c r="W2706" s="77"/>
      <c r="X2706" s="77"/>
      <c r="Y2706" s="83" t="s">
        <v>8072</v>
      </c>
      <c r="Z2706" s="77"/>
    </row>
    <row r="2707" spans="1:26" x14ac:dyDescent="0.25">
      <c r="A2707" s="62" t="s">
        <v>1640</v>
      </c>
      <c r="B2707" s="62" t="s">
        <v>1833</v>
      </c>
      <c r="C2707" s="63"/>
      <c r="D2707" s="64"/>
      <c r="E2707" s="65"/>
      <c r="F2707" s="66"/>
      <c r="G2707" s="63"/>
      <c r="H2707" s="67"/>
      <c r="I2707" s="68"/>
      <c r="J2707" s="68"/>
      <c r="K2707" s="34"/>
      <c r="L2707" s="75">
        <v>2707</v>
      </c>
      <c r="M27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07" s="70"/>
      <c r="O2707" s="77" t="s">
        <v>2367</v>
      </c>
      <c r="P2707" s="79">
        <v>44069.971655092595</v>
      </c>
      <c r="Q2707" s="77" t="s">
        <v>3247</v>
      </c>
      <c r="R2707" s="77"/>
      <c r="S2707" s="77"/>
      <c r="T2707" s="77"/>
      <c r="U2707" s="79">
        <v>44069.971655092595</v>
      </c>
      <c r="V2707" s="80" t="s">
        <v>6073</v>
      </c>
      <c r="W2707" s="77"/>
      <c r="X2707" s="77"/>
      <c r="Y2707" s="83" t="s">
        <v>8073</v>
      </c>
      <c r="Z2707" s="77"/>
    </row>
    <row r="2708" spans="1:26" x14ac:dyDescent="0.25">
      <c r="A2708" s="62" t="s">
        <v>1641</v>
      </c>
      <c r="B2708" s="62" t="s">
        <v>1833</v>
      </c>
      <c r="C2708" s="63"/>
      <c r="D2708" s="64"/>
      <c r="E2708" s="65"/>
      <c r="F2708" s="66"/>
      <c r="G2708" s="63"/>
      <c r="H2708" s="67"/>
      <c r="I2708" s="68"/>
      <c r="J2708" s="68"/>
      <c r="K2708" s="34"/>
      <c r="L2708" s="75">
        <v>2708</v>
      </c>
      <c r="M27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08" s="70"/>
      <c r="O2708" s="77" t="s">
        <v>2367</v>
      </c>
      <c r="P2708" s="79">
        <v>44069.971701388888</v>
      </c>
      <c r="Q2708" s="77" t="s">
        <v>3247</v>
      </c>
      <c r="R2708" s="77"/>
      <c r="S2708" s="77"/>
      <c r="T2708" s="77"/>
      <c r="U2708" s="79">
        <v>44069.971701388888</v>
      </c>
      <c r="V2708" s="80" t="s">
        <v>6074</v>
      </c>
      <c r="W2708" s="77"/>
      <c r="X2708" s="77"/>
      <c r="Y2708" s="83" t="s">
        <v>8074</v>
      </c>
      <c r="Z2708" s="77"/>
    </row>
    <row r="2709" spans="1:26" x14ac:dyDescent="0.25">
      <c r="A2709" s="62" t="s">
        <v>1642</v>
      </c>
      <c r="B2709" s="62" t="s">
        <v>1833</v>
      </c>
      <c r="C2709" s="63"/>
      <c r="D2709" s="64"/>
      <c r="E2709" s="65"/>
      <c r="F2709" s="66"/>
      <c r="G2709" s="63"/>
      <c r="H2709" s="67"/>
      <c r="I2709" s="68"/>
      <c r="J2709" s="68"/>
      <c r="K2709" s="34"/>
      <c r="L2709" s="75">
        <v>2709</v>
      </c>
      <c r="M27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09" s="70"/>
      <c r="O2709" s="77" t="s">
        <v>2367</v>
      </c>
      <c r="P2709" s="79">
        <v>44069.971712962964</v>
      </c>
      <c r="Q2709" s="77" t="s">
        <v>3247</v>
      </c>
      <c r="R2709" s="77"/>
      <c r="S2709" s="77"/>
      <c r="T2709" s="77"/>
      <c r="U2709" s="79">
        <v>44069.971712962964</v>
      </c>
      <c r="V2709" s="80" t="s">
        <v>6075</v>
      </c>
      <c r="W2709" s="77"/>
      <c r="X2709" s="77"/>
      <c r="Y2709" s="83" t="s">
        <v>8075</v>
      </c>
      <c r="Z2709" s="77"/>
    </row>
    <row r="2710" spans="1:26" x14ac:dyDescent="0.25">
      <c r="A2710" s="62" t="s">
        <v>1643</v>
      </c>
      <c r="B2710" s="62" t="s">
        <v>1833</v>
      </c>
      <c r="C2710" s="63"/>
      <c r="D2710" s="64"/>
      <c r="E2710" s="65"/>
      <c r="F2710" s="66"/>
      <c r="G2710" s="63"/>
      <c r="H2710" s="67"/>
      <c r="I2710" s="68"/>
      <c r="J2710" s="68"/>
      <c r="K2710" s="34"/>
      <c r="L2710" s="75">
        <v>2710</v>
      </c>
      <c r="M27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10" s="70"/>
      <c r="O2710" s="77" t="s">
        <v>2367</v>
      </c>
      <c r="P2710" s="79">
        <v>44069.971736111111</v>
      </c>
      <c r="Q2710" s="77" t="s">
        <v>3247</v>
      </c>
      <c r="R2710" s="77"/>
      <c r="S2710" s="77"/>
      <c r="T2710" s="77"/>
      <c r="U2710" s="79">
        <v>44069.971736111111</v>
      </c>
      <c r="V2710" s="80" t="s">
        <v>6076</v>
      </c>
      <c r="W2710" s="77"/>
      <c r="X2710" s="77"/>
      <c r="Y2710" s="83" t="s">
        <v>8076</v>
      </c>
      <c r="Z2710" s="77"/>
    </row>
    <row r="2711" spans="1:26" x14ac:dyDescent="0.25">
      <c r="A2711" s="62" t="s">
        <v>1644</v>
      </c>
      <c r="B2711" s="62" t="s">
        <v>1833</v>
      </c>
      <c r="C2711" s="63"/>
      <c r="D2711" s="64"/>
      <c r="E2711" s="65"/>
      <c r="F2711" s="66"/>
      <c r="G2711" s="63"/>
      <c r="H2711" s="67"/>
      <c r="I2711" s="68"/>
      <c r="J2711" s="68"/>
      <c r="K2711" s="34"/>
      <c r="L2711" s="75">
        <v>2711</v>
      </c>
      <c r="M27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11" s="70"/>
      <c r="O2711" s="77" t="s">
        <v>2367</v>
      </c>
      <c r="P2711" s="79">
        <v>44069.971759259257</v>
      </c>
      <c r="Q2711" s="77" t="s">
        <v>3247</v>
      </c>
      <c r="R2711" s="77"/>
      <c r="S2711" s="77"/>
      <c r="T2711" s="77"/>
      <c r="U2711" s="79">
        <v>44069.971759259257</v>
      </c>
      <c r="V2711" s="80" t="s">
        <v>6077</v>
      </c>
      <c r="W2711" s="77"/>
      <c r="X2711" s="77"/>
      <c r="Y2711" s="83" t="s">
        <v>8077</v>
      </c>
      <c r="Z2711" s="77"/>
    </row>
    <row r="2712" spans="1:26" x14ac:dyDescent="0.25">
      <c r="A2712" s="62" t="s">
        <v>1645</v>
      </c>
      <c r="B2712" s="62" t="s">
        <v>1645</v>
      </c>
      <c r="C2712" s="63"/>
      <c r="D2712" s="64"/>
      <c r="E2712" s="65"/>
      <c r="F2712" s="66"/>
      <c r="G2712" s="63"/>
      <c r="H2712" s="67"/>
      <c r="I2712" s="68"/>
      <c r="J2712" s="68"/>
      <c r="K2712" s="34"/>
      <c r="L2712" s="75">
        <v>2712</v>
      </c>
      <c r="M27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12" s="70"/>
      <c r="O2712" s="77" t="s">
        <v>178</v>
      </c>
      <c r="P2712" s="79">
        <v>44069.971770833334</v>
      </c>
      <c r="Q2712" s="77" t="s">
        <v>3370</v>
      </c>
      <c r="R2712" s="80" t="s">
        <v>4236</v>
      </c>
      <c r="S2712" s="77" t="s">
        <v>4267</v>
      </c>
      <c r="T2712" s="77"/>
      <c r="U2712" s="79">
        <v>44069.971770833334</v>
      </c>
      <c r="V2712" s="80" t="s">
        <v>6078</v>
      </c>
      <c r="W2712" s="77"/>
      <c r="X2712" s="77"/>
      <c r="Y2712" s="83" t="s">
        <v>8078</v>
      </c>
      <c r="Z2712" s="77"/>
    </row>
    <row r="2713" spans="1:26" x14ac:dyDescent="0.25">
      <c r="A2713" s="62" t="s">
        <v>1646</v>
      </c>
      <c r="B2713" s="62" t="s">
        <v>1833</v>
      </c>
      <c r="C2713" s="63"/>
      <c r="D2713" s="64"/>
      <c r="E2713" s="65"/>
      <c r="F2713" s="66"/>
      <c r="G2713" s="63"/>
      <c r="H2713" s="67"/>
      <c r="I2713" s="68"/>
      <c r="J2713" s="68"/>
      <c r="K2713" s="34"/>
      <c r="L2713" s="75">
        <v>2713</v>
      </c>
      <c r="M27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13" s="70"/>
      <c r="O2713" s="77" t="s">
        <v>2367</v>
      </c>
      <c r="P2713" s="79">
        <v>44069.971886574072</v>
      </c>
      <c r="Q2713" s="77" t="s">
        <v>3247</v>
      </c>
      <c r="R2713" s="77"/>
      <c r="S2713" s="77"/>
      <c r="T2713" s="77"/>
      <c r="U2713" s="79">
        <v>44069.971886574072</v>
      </c>
      <c r="V2713" s="80" t="s">
        <v>6079</v>
      </c>
      <c r="W2713" s="77"/>
      <c r="X2713" s="77"/>
      <c r="Y2713" s="83" t="s">
        <v>8079</v>
      </c>
      <c r="Z2713" s="77"/>
    </row>
    <row r="2714" spans="1:26" x14ac:dyDescent="0.25">
      <c r="A2714" s="62" t="s">
        <v>1647</v>
      </c>
      <c r="B2714" s="62" t="s">
        <v>1833</v>
      </c>
      <c r="C2714" s="63"/>
      <c r="D2714" s="64"/>
      <c r="E2714" s="65"/>
      <c r="F2714" s="66"/>
      <c r="G2714" s="63"/>
      <c r="H2714" s="67"/>
      <c r="I2714" s="68"/>
      <c r="J2714" s="68"/>
      <c r="K2714" s="34"/>
      <c r="L2714" s="75">
        <v>2714</v>
      </c>
      <c r="M27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14" s="70"/>
      <c r="O2714" s="77" t="s">
        <v>2367</v>
      </c>
      <c r="P2714" s="79">
        <v>44069.971921296295</v>
      </c>
      <c r="Q2714" s="77" t="s">
        <v>3247</v>
      </c>
      <c r="R2714" s="77"/>
      <c r="S2714" s="77"/>
      <c r="T2714" s="77"/>
      <c r="U2714" s="79">
        <v>44069.971921296295</v>
      </c>
      <c r="V2714" s="80" t="s">
        <v>6080</v>
      </c>
      <c r="W2714" s="77"/>
      <c r="X2714" s="77"/>
      <c r="Y2714" s="83" t="s">
        <v>8080</v>
      </c>
      <c r="Z2714" s="77"/>
    </row>
    <row r="2715" spans="1:26" x14ac:dyDescent="0.25">
      <c r="A2715" s="62" t="s">
        <v>1648</v>
      </c>
      <c r="B2715" s="62" t="s">
        <v>1833</v>
      </c>
      <c r="C2715" s="63"/>
      <c r="D2715" s="64"/>
      <c r="E2715" s="65"/>
      <c r="F2715" s="66"/>
      <c r="G2715" s="63"/>
      <c r="H2715" s="67"/>
      <c r="I2715" s="68"/>
      <c r="J2715" s="68"/>
      <c r="K2715" s="34"/>
      <c r="L2715" s="75">
        <v>2715</v>
      </c>
      <c r="M27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15" s="70"/>
      <c r="O2715" s="77" t="s">
        <v>2367</v>
      </c>
      <c r="P2715" s="79">
        <v>44069.971990740742</v>
      </c>
      <c r="Q2715" s="77" t="s">
        <v>3247</v>
      </c>
      <c r="R2715" s="77"/>
      <c r="S2715" s="77"/>
      <c r="T2715" s="77"/>
      <c r="U2715" s="79">
        <v>44069.971990740742</v>
      </c>
      <c r="V2715" s="80" t="s">
        <v>6081</v>
      </c>
      <c r="W2715" s="77"/>
      <c r="X2715" s="77"/>
      <c r="Y2715" s="83" t="s">
        <v>8081</v>
      </c>
      <c r="Z2715" s="77"/>
    </row>
    <row r="2716" spans="1:26" x14ac:dyDescent="0.25">
      <c r="A2716" s="62" t="s">
        <v>1649</v>
      </c>
      <c r="B2716" s="62" t="s">
        <v>1833</v>
      </c>
      <c r="C2716" s="63"/>
      <c r="D2716" s="64"/>
      <c r="E2716" s="65"/>
      <c r="F2716" s="66"/>
      <c r="G2716" s="63"/>
      <c r="H2716" s="67"/>
      <c r="I2716" s="68"/>
      <c r="J2716" s="68"/>
      <c r="K2716" s="34"/>
      <c r="L2716" s="75">
        <v>2716</v>
      </c>
      <c r="M27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16" s="70"/>
      <c r="O2716" s="77" t="s">
        <v>2367</v>
      </c>
      <c r="P2716" s="79">
        <v>44069.972060185188</v>
      </c>
      <c r="Q2716" s="77" t="s">
        <v>3247</v>
      </c>
      <c r="R2716" s="77"/>
      <c r="S2716" s="77"/>
      <c r="T2716" s="77"/>
      <c r="U2716" s="79">
        <v>44069.972060185188</v>
      </c>
      <c r="V2716" s="80" t="s">
        <v>6082</v>
      </c>
      <c r="W2716" s="77"/>
      <c r="X2716" s="77"/>
      <c r="Y2716" s="83" t="s">
        <v>8082</v>
      </c>
      <c r="Z2716" s="77"/>
    </row>
    <row r="2717" spans="1:26" x14ac:dyDescent="0.25">
      <c r="A2717" s="62" t="s">
        <v>1650</v>
      </c>
      <c r="B2717" s="62" t="s">
        <v>1833</v>
      </c>
      <c r="C2717" s="63"/>
      <c r="D2717" s="64"/>
      <c r="E2717" s="65"/>
      <c r="F2717" s="66"/>
      <c r="G2717" s="63"/>
      <c r="H2717" s="67"/>
      <c r="I2717" s="68"/>
      <c r="J2717" s="68"/>
      <c r="K2717" s="34"/>
      <c r="L2717" s="75">
        <v>2717</v>
      </c>
      <c r="M27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17" s="70"/>
      <c r="O2717" s="77" t="s">
        <v>2367</v>
      </c>
      <c r="P2717" s="79">
        <v>44069.972071759257</v>
      </c>
      <c r="Q2717" s="77" t="s">
        <v>3247</v>
      </c>
      <c r="R2717" s="77"/>
      <c r="S2717" s="77"/>
      <c r="T2717" s="77"/>
      <c r="U2717" s="79">
        <v>44069.972071759257</v>
      </c>
      <c r="V2717" s="80" t="s">
        <v>6083</v>
      </c>
      <c r="W2717" s="77"/>
      <c r="X2717" s="77"/>
      <c r="Y2717" s="83" t="s">
        <v>8083</v>
      </c>
      <c r="Z2717" s="77"/>
    </row>
    <row r="2718" spans="1:26" x14ac:dyDescent="0.25">
      <c r="A2718" s="62" t="s">
        <v>1651</v>
      </c>
      <c r="B2718" s="62" t="s">
        <v>1833</v>
      </c>
      <c r="C2718" s="63"/>
      <c r="D2718" s="64"/>
      <c r="E2718" s="65"/>
      <c r="F2718" s="66"/>
      <c r="G2718" s="63"/>
      <c r="H2718" s="67"/>
      <c r="I2718" s="68"/>
      <c r="J2718" s="68"/>
      <c r="K2718" s="34"/>
      <c r="L2718" s="75">
        <v>2718</v>
      </c>
      <c r="M27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18" s="70"/>
      <c r="O2718" s="77" t="s">
        <v>2367</v>
      </c>
      <c r="P2718" s="79">
        <v>44069.972094907411</v>
      </c>
      <c r="Q2718" s="77" t="s">
        <v>3247</v>
      </c>
      <c r="R2718" s="77"/>
      <c r="S2718" s="77"/>
      <c r="T2718" s="77"/>
      <c r="U2718" s="79">
        <v>44069.972094907411</v>
      </c>
      <c r="V2718" s="80" t="s">
        <v>6084</v>
      </c>
      <c r="W2718" s="77"/>
      <c r="X2718" s="77"/>
      <c r="Y2718" s="83" t="s">
        <v>8084</v>
      </c>
      <c r="Z2718" s="77"/>
    </row>
    <row r="2719" spans="1:26" x14ac:dyDescent="0.25">
      <c r="A2719" s="62" t="s">
        <v>1652</v>
      </c>
      <c r="B2719" s="62" t="s">
        <v>1833</v>
      </c>
      <c r="C2719" s="63"/>
      <c r="D2719" s="64"/>
      <c r="E2719" s="65"/>
      <c r="F2719" s="66"/>
      <c r="G2719" s="63"/>
      <c r="H2719" s="67"/>
      <c r="I2719" s="68"/>
      <c r="J2719" s="68"/>
      <c r="K2719" s="34"/>
      <c r="L2719" s="75">
        <v>2719</v>
      </c>
      <c r="M27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19" s="70"/>
      <c r="O2719" s="77" t="s">
        <v>2367</v>
      </c>
      <c r="P2719" s="79">
        <v>44069.972094907411</v>
      </c>
      <c r="Q2719" s="77" t="s">
        <v>3247</v>
      </c>
      <c r="R2719" s="77"/>
      <c r="S2719" s="77"/>
      <c r="T2719" s="77"/>
      <c r="U2719" s="79">
        <v>44069.972094907411</v>
      </c>
      <c r="V2719" s="80" t="s">
        <v>6085</v>
      </c>
      <c r="W2719" s="77"/>
      <c r="X2719" s="77"/>
      <c r="Y2719" s="83" t="s">
        <v>8085</v>
      </c>
      <c r="Z2719" s="77"/>
    </row>
    <row r="2720" spans="1:26" x14ac:dyDescent="0.25">
      <c r="A2720" s="62" t="s">
        <v>1653</v>
      </c>
      <c r="B2720" s="62" t="s">
        <v>1833</v>
      </c>
      <c r="C2720" s="63"/>
      <c r="D2720" s="64"/>
      <c r="E2720" s="65"/>
      <c r="F2720" s="66"/>
      <c r="G2720" s="63"/>
      <c r="H2720" s="67"/>
      <c r="I2720" s="68"/>
      <c r="J2720" s="68"/>
      <c r="K2720" s="34"/>
      <c r="L2720" s="75">
        <v>2720</v>
      </c>
      <c r="M27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20" s="70"/>
      <c r="O2720" s="77" t="s">
        <v>2367</v>
      </c>
      <c r="P2720" s="79">
        <v>44069.97210648148</v>
      </c>
      <c r="Q2720" s="77" t="s">
        <v>3247</v>
      </c>
      <c r="R2720" s="77"/>
      <c r="S2720" s="77"/>
      <c r="T2720" s="77"/>
      <c r="U2720" s="79">
        <v>44069.97210648148</v>
      </c>
      <c r="V2720" s="80" t="s">
        <v>6086</v>
      </c>
      <c r="W2720" s="77"/>
      <c r="X2720" s="77"/>
      <c r="Y2720" s="83" t="s">
        <v>8086</v>
      </c>
      <c r="Z2720" s="77"/>
    </row>
    <row r="2721" spans="1:26" x14ac:dyDescent="0.25">
      <c r="A2721" s="62" t="s">
        <v>1654</v>
      </c>
      <c r="B2721" s="62" t="s">
        <v>1833</v>
      </c>
      <c r="C2721" s="63"/>
      <c r="D2721" s="64"/>
      <c r="E2721" s="65"/>
      <c r="F2721" s="66"/>
      <c r="G2721" s="63"/>
      <c r="H2721" s="67"/>
      <c r="I2721" s="68"/>
      <c r="J2721" s="68"/>
      <c r="K2721" s="34"/>
      <c r="L2721" s="75">
        <v>2721</v>
      </c>
      <c r="M27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21" s="70"/>
      <c r="O2721" s="77" t="s">
        <v>2367</v>
      </c>
      <c r="P2721" s="79">
        <v>44069.972245370373</v>
      </c>
      <c r="Q2721" s="77" t="s">
        <v>3247</v>
      </c>
      <c r="R2721" s="77"/>
      <c r="S2721" s="77"/>
      <c r="T2721" s="77"/>
      <c r="U2721" s="79">
        <v>44069.972245370373</v>
      </c>
      <c r="V2721" s="80" t="s">
        <v>6087</v>
      </c>
      <c r="W2721" s="77"/>
      <c r="X2721" s="77"/>
      <c r="Y2721" s="83" t="s">
        <v>8087</v>
      </c>
      <c r="Z2721" s="77"/>
    </row>
    <row r="2722" spans="1:26" x14ac:dyDescent="0.25">
      <c r="A2722" s="62" t="s">
        <v>1655</v>
      </c>
      <c r="B2722" s="62" t="s">
        <v>1833</v>
      </c>
      <c r="C2722" s="63"/>
      <c r="D2722" s="64"/>
      <c r="E2722" s="65"/>
      <c r="F2722" s="66"/>
      <c r="G2722" s="63"/>
      <c r="H2722" s="67"/>
      <c r="I2722" s="68"/>
      <c r="J2722" s="68"/>
      <c r="K2722" s="34"/>
      <c r="L2722" s="75">
        <v>2722</v>
      </c>
      <c r="M27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22" s="70"/>
      <c r="O2722" s="77" t="s">
        <v>2367</v>
      </c>
      <c r="P2722" s="79">
        <v>44069.972256944442</v>
      </c>
      <c r="Q2722" s="77" t="s">
        <v>3247</v>
      </c>
      <c r="R2722" s="77"/>
      <c r="S2722" s="77"/>
      <c r="T2722" s="77"/>
      <c r="U2722" s="79">
        <v>44069.972256944442</v>
      </c>
      <c r="V2722" s="80" t="s">
        <v>6088</v>
      </c>
      <c r="W2722" s="77"/>
      <c r="X2722" s="77"/>
      <c r="Y2722" s="83" t="s">
        <v>8088</v>
      </c>
      <c r="Z2722" s="77"/>
    </row>
    <row r="2723" spans="1:26" x14ac:dyDescent="0.25">
      <c r="A2723" s="62" t="s">
        <v>1656</v>
      </c>
      <c r="B2723" s="62" t="s">
        <v>1833</v>
      </c>
      <c r="C2723" s="63"/>
      <c r="D2723" s="64"/>
      <c r="E2723" s="65"/>
      <c r="F2723" s="66"/>
      <c r="G2723" s="63"/>
      <c r="H2723" s="67"/>
      <c r="I2723" s="68"/>
      <c r="J2723" s="68"/>
      <c r="K2723" s="34"/>
      <c r="L2723" s="75">
        <v>2723</v>
      </c>
      <c r="M27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23" s="70"/>
      <c r="O2723" s="77" t="s">
        <v>2367</v>
      </c>
      <c r="P2723" s="79">
        <v>44069.972442129627</v>
      </c>
      <c r="Q2723" s="77" t="s">
        <v>3247</v>
      </c>
      <c r="R2723" s="77"/>
      <c r="S2723" s="77"/>
      <c r="T2723" s="77"/>
      <c r="U2723" s="79">
        <v>44069.972442129627</v>
      </c>
      <c r="V2723" s="80" t="s">
        <v>6089</v>
      </c>
      <c r="W2723" s="77"/>
      <c r="X2723" s="77"/>
      <c r="Y2723" s="83" t="s">
        <v>8089</v>
      </c>
      <c r="Z2723" s="77"/>
    </row>
    <row r="2724" spans="1:26" x14ac:dyDescent="0.25">
      <c r="A2724" s="62" t="s">
        <v>1657</v>
      </c>
      <c r="B2724" s="62" t="s">
        <v>1833</v>
      </c>
      <c r="C2724" s="63"/>
      <c r="D2724" s="64"/>
      <c r="E2724" s="65"/>
      <c r="F2724" s="66"/>
      <c r="G2724" s="63"/>
      <c r="H2724" s="67"/>
      <c r="I2724" s="68"/>
      <c r="J2724" s="68"/>
      <c r="K2724" s="34"/>
      <c r="L2724" s="75">
        <v>2724</v>
      </c>
      <c r="M27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24" s="70"/>
      <c r="O2724" s="77" t="s">
        <v>2367</v>
      </c>
      <c r="P2724" s="79">
        <v>44069.972511574073</v>
      </c>
      <c r="Q2724" s="77" t="s">
        <v>3247</v>
      </c>
      <c r="R2724" s="77"/>
      <c r="S2724" s="77"/>
      <c r="T2724" s="77"/>
      <c r="U2724" s="79">
        <v>44069.972511574073</v>
      </c>
      <c r="V2724" s="80" t="s">
        <v>6090</v>
      </c>
      <c r="W2724" s="77"/>
      <c r="X2724" s="77"/>
      <c r="Y2724" s="83" t="s">
        <v>8090</v>
      </c>
      <c r="Z2724" s="77"/>
    </row>
    <row r="2725" spans="1:26" x14ac:dyDescent="0.25">
      <c r="A2725" s="62" t="s">
        <v>1658</v>
      </c>
      <c r="B2725" s="62" t="s">
        <v>1658</v>
      </c>
      <c r="C2725" s="63"/>
      <c r="D2725" s="64"/>
      <c r="E2725" s="65"/>
      <c r="F2725" s="66"/>
      <c r="G2725" s="63"/>
      <c r="H2725" s="67"/>
      <c r="I2725" s="68"/>
      <c r="J2725" s="68"/>
      <c r="K2725" s="34"/>
      <c r="L2725" s="75">
        <v>2725</v>
      </c>
      <c r="M27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25" s="70"/>
      <c r="O2725" s="77" t="s">
        <v>178</v>
      </c>
      <c r="P2725" s="79">
        <v>44069.972615740742</v>
      </c>
      <c r="Q2725" s="77" t="s">
        <v>3371</v>
      </c>
      <c r="R2725" s="80" t="s">
        <v>4237</v>
      </c>
      <c r="S2725" s="77" t="s">
        <v>4267</v>
      </c>
      <c r="T2725" s="77"/>
      <c r="U2725" s="79">
        <v>44069.972615740742</v>
      </c>
      <c r="V2725" s="80" t="s">
        <v>6091</v>
      </c>
      <c r="W2725" s="77"/>
      <c r="X2725" s="77"/>
      <c r="Y2725" s="83" t="s">
        <v>8091</v>
      </c>
      <c r="Z2725" s="77"/>
    </row>
    <row r="2726" spans="1:26" x14ac:dyDescent="0.25">
      <c r="A2726" s="62" t="s">
        <v>1659</v>
      </c>
      <c r="B2726" s="62" t="s">
        <v>1833</v>
      </c>
      <c r="C2726" s="63"/>
      <c r="D2726" s="64"/>
      <c r="E2726" s="65"/>
      <c r="F2726" s="66"/>
      <c r="G2726" s="63"/>
      <c r="H2726" s="67"/>
      <c r="I2726" s="68"/>
      <c r="J2726" s="68"/>
      <c r="K2726" s="34"/>
      <c r="L2726" s="75">
        <v>2726</v>
      </c>
      <c r="M27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26" s="70"/>
      <c r="O2726" s="77" t="s">
        <v>2367</v>
      </c>
      <c r="P2726" s="79">
        <v>44069.972777777781</v>
      </c>
      <c r="Q2726" s="77" t="s">
        <v>3247</v>
      </c>
      <c r="R2726" s="77"/>
      <c r="S2726" s="77"/>
      <c r="T2726" s="77"/>
      <c r="U2726" s="79">
        <v>44069.972777777781</v>
      </c>
      <c r="V2726" s="80" t="s">
        <v>6092</v>
      </c>
      <c r="W2726" s="77"/>
      <c r="X2726" s="77"/>
      <c r="Y2726" s="83" t="s">
        <v>8092</v>
      </c>
      <c r="Z2726" s="77"/>
    </row>
    <row r="2727" spans="1:26" x14ac:dyDescent="0.25">
      <c r="A2727" s="62" t="s">
        <v>1660</v>
      </c>
      <c r="B2727" s="62" t="s">
        <v>1833</v>
      </c>
      <c r="C2727" s="63"/>
      <c r="D2727" s="64"/>
      <c r="E2727" s="65"/>
      <c r="F2727" s="66"/>
      <c r="G2727" s="63"/>
      <c r="H2727" s="67"/>
      <c r="I2727" s="68"/>
      <c r="J2727" s="68"/>
      <c r="K2727" s="34"/>
      <c r="L2727" s="75">
        <v>2727</v>
      </c>
      <c r="M27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27" s="70"/>
      <c r="O2727" s="77" t="s">
        <v>2367</v>
      </c>
      <c r="P2727" s="79">
        <v>44069.972858796296</v>
      </c>
      <c r="Q2727" s="77" t="s">
        <v>3247</v>
      </c>
      <c r="R2727" s="77"/>
      <c r="S2727" s="77"/>
      <c r="T2727" s="77"/>
      <c r="U2727" s="79">
        <v>44069.972858796296</v>
      </c>
      <c r="V2727" s="80" t="s">
        <v>6093</v>
      </c>
      <c r="W2727" s="77"/>
      <c r="X2727" s="77"/>
      <c r="Y2727" s="83" t="s">
        <v>8093</v>
      </c>
      <c r="Z2727" s="77"/>
    </row>
    <row r="2728" spans="1:26" x14ac:dyDescent="0.25">
      <c r="A2728" s="62" t="s">
        <v>1661</v>
      </c>
      <c r="B2728" s="62" t="s">
        <v>1833</v>
      </c>
      <c r="C2728" s="63"/>
      <c r="D2728" s="64"/>
      <c r="E2728" s="65"/>
      <c r="F2728" s="66"/>
      <c r="G2728" s="63"/>
      <c r="H2728" s="67"/>
      <c r="I2728" s="68"/>
      <c r="J2728" s="68"/>
      <c r="K2728" s="34"/>
      <c r="L2728" s="75">
        <v>2728</v>
      </c>
      <c r="M27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28" s="70"/>
      <c r="O2728" s="77" t="s">
        <v>2367</v>
      </c>
      <c r="P2728" s="79">
        <v>44069.973020833335</v>
      </c>
      <c r="Q2728" s="77" t="s">
        <v>3247</v>
      </c>
      <c r="R2728" s="77"/>
      <c r="S2728" s="77"/>
      <c r="T2728" s="77"/>
      <c r="U2728" s="79">
        <v>44069.973020833335</v>
      </c>
      <c r="V2728" s="80" t="s">
        <v>6094</v>
      </c>
      <c r="W2728" s="77"/>
      <c r="X2728" s="77"/>
      <c r="Y2728" s="83" t="s">
        <v>8094</v>
      </c>
      <c r="Z2728" s="77"/>
    </row>
    <row r="2729" spans="1:26" x14ac:dyDescent="0.25">
      <c r="A2729" s="62" t="s">
        <v>1662</v>
      </c>
      <c r="B2729" s="62" t="s">
        <v>1833</v>
      </c>
      <c r="C2729" s="63"/>
      <c r="D2729" s="64"/>
      <c r="E2729" s="65"/>
      <c r="F2729" s="66"/>
      <c r="G2729" s="63"/>
      <c r="H2729" s="67"/>
      <c r="I2729" s="68"/>
      <c r="J2729" s="68"/>
      <c r="K2729" s="34"/>
      <c r="L2729" s="75">
        <v>2729</v>
      </c>
      <c r="M27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29" s="70"/>
      <c r="O2729" s="77" t="s">
        <v>2367</v>
      </c>
      <c r="P2729" s="79">
        <v>44069.973101851851</v>
      </c>
      <c r="Q2729" s="77" t="s">
        <v>3247</v>
      </c>
      <c r="R2729" s="77"/>
      <c r="S2729" s="77"/>
      <c r="T2729" s="77"/>
      <c r="U2729" s="79">
        <v>44069.973101851851</v>
      </c>
      <c r="V2729" s="80" t="s">
        <v>6095</v>
      </c>
      <c r="W2729" s="77"/>
      <c r="X2729" s="77"/>
      <c r="Y2729" s="83" t="s">
        <v>8095</v>
      </c>
      <c r="Z2729" s="77"/>
    </row>
    <row r="2730" spans="1:26" x14ac:dyDescent="0.25">
      <c r="A2730" s="62" t="s">
        <v>1663</v>
      </c>
      <c r="B2730" s="62" t="s">
        <v>1833</v>
      </c>
      <c r="C2730" s="63"/>
      <c r="D2730" s="64"/>
      <c r="E2730" s="65"/>
      <c r="F2730" s="66"/>
      <c r="G2730" s="63"/>
      <c r="H2730" s="67"/>
      <c r="I2730" s="68"/>
      <c r="J2730" s="68"/>
      <c r="K2730" s="34"/>
      <c r="L2730" s="75">
        <v>2730</v>
      </c>
      <c r="M27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30" s="70"/>
      <c r="O2730" s="77" t="s">
        <v>2367</v>
      </c>
      <c r="P2730" s="79">
        <v>44069.973124999997</v>
      </c>
      <c r="Q2730" s="77" t="s">
        <v>3247</v>
      </c>
      <c r="R2730" s="77"/>
      <c r="S2730" s="77"/>
      <c r="T2730" s="77"/>
      <c r="U2730" s="79">
        <v>44069.973124999997</v>
      </c>
      <c r="V2730" s="80" t="s">
        <v>6096</v>
      </c>
      <c r="W2730" s="77"/>
      <c r="X2730" s="77"/>
      <c r="Y2730" s="83" t="s">
        <v>8096</v>
      </c>
      <c r="Z2730" s="77"/>
    </row>
    <row r="2731" spans="1:26" x14ac:dyDescent="0.25">
      <c r="A2731" s="62" t="s">
        <v>1664</v>
      </c>
      <c r="B2731" s="62" t="s">
        <v>1833</v>
      </c>
      <c r="C2731" s="63"/>
      <c r="D2731" s="64"/>
      <c r="E2731" s="65"/>
      <c r="F2731" s="66"/>
      <c r="G2731" s="63"/>
      <c r="H2731" s="67"/>
      <c r="I2731" s="68"/>
      <c r="J2731" s="68"/>
      <c r="K2731" s="34"/>
      <c r="L2731" s="75">
        <v>2731</v>
      </c>
      <c r="M27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31" s="70"/>
      <c r="O2731" s="77" t="s">
        <v>2367</v>
      </c>
      <c r="P2731" s="79">
        <v>44069.973171296297</v>
      </c>
      <c r="Q2731" s="77" t="s">
        <v>3247</v>
      </c>
      <c r="R2731" s="77"/>
      <c r="S2731" s="77"/>
      <c r="T2731" s="77"/>
      <c r="U2731" s="79">
        <v>44069.973171296297</v>
      </c>
      <c r="V2731" s="80" t="s">
        <v>6097</v>
      </c>
      <c r="W2731" s="77"/>
      <c r="X2731" s="77"/>
      <c r="Y2731" s="83" t="s">
        <v>8097</v>
      </c>
      <c r="Z2731" s="77"/>
    </row>
    <row r="2732" spans="1:26" x14ac:dyDescent="0.25">
      <c r="A2732" s="62" t="s">
        <v>1665</v>
      </c>
      <c r="B2732" s="62" t="s">
        <v>1833</v>
      </c>
      <c r="C2732" s="63"/>
      <c r="D2732" s="64"/>
      <c r="E2732" s="65"/>
      <c r="F2732" s="66"/>
      <c r="G2732" s="63"/>
      <c r="H2732" s="67"/>
      <c r="I2732" s="68"/>
      <c r="J2732" s="68"/>
      <c r="K2732" s="34"/>
      <c r="L2732" s="75">
        <v>2732</v>
      </c>
      <c r="M27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32" s="70"/>
      <c r="O2732" s="77" t="s">
        <v>2367</v>
      </c>
      <c r="P2732" s="79">
        <v>44069.97320601852</v>
      </c>
      <c r="Q2732" s="77" t="s">
        <v>3247</v>
      </c>
      <c r="R2732" s="77"/>
      <c r="S2732" s="77"/>
      <c r="T2732" s="77"/>
      <c r="U2732" s="79">
        <v>44069.97320601852</v>
      </c>
      <c r="V2732" s="80" t="s">
        <v>6098</v>
      </c>
      <c r="W2732" s="77"/>
      <c r="X2732" s="77"/>
      <c r="Y2732" s="83" t="s">
        <v>8098</v>
      </c>
      <c r="Z2732" s="77"/>
    </row>
    <row r="2733" spans="1:26" x14ac:dyDescent="0.25">
      <c r="A2733" s="62" t="s">
        <v>1666</v>
      </c>
      <c r="B2733" s="62" t="s">
        <v>1833</v>
      </c>
      <c r="C2733" s="63"/>
      <c r="D2733" s="64"/>
      <c r="E2733" s="65"/>
      <c r="F2733" s="66"/>
      <c r="G2733" s="63"/>
      <c r="H2733" s="67"/>
      <c r="I2733" s="68"/>
      <c r="J2733" s="68"/>
      <c r="K2733" s="34"/>
      <c r="L2733" s="75">
        <v>2733</v>
      </c>
      <c r="M27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33" s="70"/>
      <c r="O2733" s="77" t="s">
        <v>2367</v>
      </c>
      <c r="P2733" s="79">
        <v>44069.973298611112</v>
      </c>
      <c r="Q2733" s="77" t="s">
        <v>3247</v>
      </c>
      <c r="R2733" s="77"/>
      <c r="S2733" s="77"/>
      <c r="T2733" s="77"/>
      <c r="U2733" s="79">
        <v>44069.973298611112</v>
      </c>
      <c r="V2733" s="80" t="s">
        <v>6099</v>
      </c>
      <c r="W2733" s="77"/>
      <c r="X2733" s="77"/>
      <c r="Y2733" s="83" t="s">
        <v>8099</v>
      </c>
      <c r="Z2733" s="77"/>
    </row>
    <row r="2734" spans="1:26" x14ac:dyDescent="0.25">
      <c r="A2734" s="62" t="s">
        <v>1667</v>
      </c>
      <c r="B2734" s="62" t="s">
        <v>1833</v>
      </c>
      <c r="C2734" s="63"/>
      <c r="D2734" s="64"/>
      <c r="E2734" s="65"/>
      <c r="F2734" s="66"/>
      <c r="G2734" s="63"/>
      <c r="H2734" s="67"/>
      <c r="I2734" s="68"/>
      <c r="J2734" s="68"/>
      <c r="K2734" s="34"/>
      <c r="L2734" s="75">
        <v>2734</v>
      </c>
      <c r="M27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34" s="70"/>
      <c r="O2734" s="77" t="s">
        <v>2367</v>
      </c>
      <c r="P2734" s="79">
        <v>44069.973321759258</v>
      </c>
      <c r="Q2734" s="77" t="s">
        <v>3247</v>
      </c>
      <c r="R2734" s="77"/>
      <c r="S2734" s="77"/>
      <c r="T2734" s="77"/>
      <c r="U2734" s="79">
        <v>44069.973321759258</v>
      </c>
      <c r="V2734" s="80" t="s">
        <v>6100</v>
      </c>
      <c r="W2734" s="77"/>
      <c r="X2734" s="77"/>
      <c r="Y2734" s="83" t="s">
        <v>8100</v>
      </c>
      <c r="Z2734" s="77"/>
    </row>
    <row r="2735" spans="1:26" x14ac:dyDescent="0.25">
      <c r="A2735" s="62" t="s">
        <v>1668</v>
      </c>
      <c r="B2735" s="62" t="s">
        <v>1833</v>
      </c>
      <c r="C2735" s="63"/>
      <c r="D2735" s="64"/>
      <c r="E2735" s="65"/>
      <c r="F2735" s="66"/>
      <c r="G2735" s="63"/>
      <c r="H2735" s="67"/>
      <c r="I2735" s="68"/>
      <c r="J2735" s="68"/>
      <c r="K2735" s="34"/>
      <c r="L2735" s="75">
        <v>2735</v>
      </c>
      <c r="M27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35" s="70"/>
      <c r="O2735" s="77" t="s">
        <v>2367</v>
      </c>
      <c r="P2735" s="79">
        <v>44069.973425925928</v>
      </c>
      <c r="Q2735" s="77" t="s">
        <v>3247</v>
      </c>
      <c r="R2735" s="77"/>
      <c r="S2735" s="77"/>
      <c r="T2735" s="77"/>
      <c r="U2735" s="79">
        <v>44069.973425925928</v>
      </c>
      <c r="V2735" s="80" t="s">
        <v>6101</v>
      </c>
      <c r="W2735" s="77"/>
      <c r="X2735" s="77"/>
      <c r="Y2735" s="83" t="s">
        <v>8101</v>
      </c>
      <c r="Z2735" s="77"/>
    </row>
    <row r="2736" spans="1:26" x14ac:dyDescent="0.25">
      <c r="A2736" s="62" t="s">
        <v>1669</v>
      </c>
      <c r="B2736" s="62" t="s">
        <v>1833</v>
      </c>
      <c r="C2736" s="63"/>
      <c r="D2736" s="64"/>
      <c r="E2736" s="65"/>
      <c r="F2736" s="66"/>
      <c r="G2736" s="63"/>
      <c r="H2736" s="67"/>
      <c r="I2736" s="68"/>
      <c r="J2736" s="68"/>
      <c r="K2736" s="34"/>
      <c r="L2736" s="75">
        <v>2736</v>
      </c>
      <c r="M27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36" s="70"/>
      <c r="O2736" s="77" t="s">
        <v>2367</v>
      </c>
      <c r="P2736" s="79">
        <v>44069.973425925928</v>
      </c>
      <c r="Q2736" s="77" t="s">
        <v>3247</v>
      </c>
      <c r="R2736" s="77"/>
      <c r="S2736" s="77"/>
      <c r="T2736" s="77"/>
      <c r="U2736" s="79">
        <v>44069.973425925928</v>
      </c>
      <c r="V2736" s="80" t="s">
        <v>6102</v>
      </c>
      <c r="W2736" s="77"/>
      <c r="X2736" s="77"/>
      <c r="Y2736" s="83" t="s">
        <v>8102</v>
      </c>
      <c r="Z2736" s="77"/>
    </row>
    <row r="2737" spans="1:26" x14ac:dyDescent="0.25">
      <c r="A2737" s="62" t="s">
        <v>1670</v>
      </c>
      <c r="B2737" s="62" t="s">
        <v>1833</v>
      </c>
      <c r="C2737" s="63"/>
      <c r="D2737" s="64"/>
      <c r="E2737" s="65"/>
      <c r="F2737" s="66"/>
      <c r="G2737" s="63"/>
      <c r="H2737" s="67"/>
      <c r="I2737" s="68"/>
      <c r="J2737" s="68"/>
      <c r="K2737" s="34"/>
      <c r="L2737" s="75">
        <v>2737</v>
      </c>
      <c r="M27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37" s="70"/>
      <c r="O2737" s="77" t="s">
        <v>2367</v>
      </c>
      <c r="P2737" s="79">
        <v>44069.973449074074</v>
      </c>
      <c r="Q2737" s="77" t="s">
        <v>3247</v>
      </c>
      <c r="R2737" s="77"/>
      <c r="S2737" s="77"/>
      <c r="T2737" s="77"/>
      <c r="U2737" s="79">
        <v>44069.973449074074</v>
      </c>
      <c r="V2737" s="80" t="s">
        <v>6103</v>
      </c>
      <c r="W2737" s="77"/>
      <c r="X2737" s="77"/>
      <c r="Y2737" s="83" t="s">
        <v>8103</v>
      </c>
      <c r="Z2737" s="77"/>
    </row>
    <row r="2738" spans="1:26" x14ac:dyDescent="0.25">
      <c r="A2738" s="62" t="s">
        <v>1671</v>
      </c>
      <c r="B2738" s="62" t="s">
        <v>1833</v>
      </c>
      <c r="C2738" s="63"/>
      <c r="D2738" s="64"/>
      <c r="E2738" s="65"/>
      <c r="F2738" s="66"/>
      <c r="G2738" s="63"/>
      <c r="H2738" s="67"/>
      <c r="I2738" s="68"/>
      <c r="J2738" s="68"/>
      <c r="K2738" s="34"/>
      <c r="L2738" s="75">
        <v>2738</v>
      </c>
      <c r="M27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38" s="70"/>
      <c r="O2738" s="77" t="s">
        <v>2367</v>
      </c>
      <c r="P2738" s="79">
        <v>44069.973460648151</v>
      </c>
      <c r="Q2738" s="77" t="s">
        <v>3247</v>
      </c>
      <c r="R2738" s="77"/>
      <c r="S2738" s="77"/>
      <c r="T2738" s="77"/>
      <c r="U2738" s="79">
        <v>44069.973460648151</v>
      </c>
      <c r="V2738" s="80" t="s">
        <v>6104</v>
      </c>
      <c r="W2738" s="77"/>
      <c r="X2738" s="77"/>
      <c r="Y2738" s="83" t="s">
        <v>8104</v>
      </c>
      <c r="Z2738" s="77"/>
    </row>
    <row r="2739" spans="1:26" x14ac:dyDescent="0.25">
      <c r="A2739" s="62" t="s">
        <v>1672</v>
      </c>
      <c r="B2739" s="62" t="s">
        <v>1833</v>
      </c>
      <c r="C2739" s="63"/>
      <c r="D2739" s="64"/>
      <c r="E2739" s="65"/>
      <c r="F2739" s="66"/>
      <c r="G2739" s="63"/>
      <c r="H2739" s="67"/>
      <c r="I2739" s="68"/>
      <c r="J2739" s="68"/>
      <c r="K2739" s="34"/>
      <c r="L2739" s="75">
        <v>2739</v>
      </c>
      <c r="M27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39" s="70"/>
      <c r="O2739" s="77" t="s">
        <v>2367</v>
      </c>
      <c r="P2739" s="79">
        <v>44069.973506944443</v>
      </c>
      <c r="Q2739" s="77" t="s">
        <v>3247</v>
      </c>
      <c r="R2739" s="77"/>
      <c r="S2739" s="77"/>
      <c r="T2739" s="77"/>
      <c r="U2739" s="79">
        <v>44069.973506944443</v>
      </c>
      <c r="V2739" s="80" t="s">
        <v>6105</v>
      </c>
      <c r="W2739" s="77"/>
      <c r="X2739" s="77"/>
      <c r="Y2739" s="83" t="s">
        <v>8105</v>
      </c>
      <c r="Z2739" s="77"/>
    </row>
    <row r="2740" spans="1:26" x14ac:dyDescent="0.25">
      <c r="A2740" s="62" t="s">
        <v>1673</v>
      </c>
      <c r="B2740" s="62" t="s">
        <v>1833</v>
      </c>
      <c r="C2740" s="63"/>
      <c r="D2740" s="64"/>
      <c r="E2740" s="65"/>
      <c r="F2740" s="66"/>
      <c r="G2740" s="63"/>
      <c r="H2740" s="67"/>
      <c r="I2740" s="68"/>
      <c r="J2740" s="68"/>
      <c r="K2740" s="34"/>
      <c r="L2740" s="75">
        <v>2740</v>
      </c>
      <c r="M27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40" s="70"/>
      <c r="O2740" s="77" t="s">
        <v>2367</v>
      </c>
      <c r="P2740" s="79">
        <v>44069.973541666666</v>
      </c>
      <c r="Q2740" s="77" t="s">
        <v>3247</v>
      </c>
      <c r="R2740" s="77"/>
      <c r="S2740" s="77"/>
      <c r="T2740" s="77"/>
      <c r="U2740" s="79">
        <v>44069.973541666666</v>
      </c>
      <c r="V2740" s="80" t="s">
        <v>6106</v>
      </c>
      <c r="W2740" s="77"/>
      <c r="X2740" s="77"/>
      <c r="Y2740" s="83" t="s">
        <v>8106</v>
      </c>
      <c r="Z2740" s="77"/>
    </row>
    <row r="2741" spans="1:26" x14ac:dyDescent="0.25">
      <c r="A2741" s="62" t="s">
        <v>1674</v>
      </c>
      <c r="B2741" s="62" t="s">
        <v>1833</v>
      </c>
      <c r="C2741" s="63"/>
      <c r="D2741" s="64"/>
      <c r="E2741" s="65"/>
      <c r="F2741" s="66"/>
      <c r="G2741" s="63"/>
      <c r="H2741" s="67"/>
      <c r="I2741" s="68"/>
      <c r="J2741" s="68"/>
      <c r="K2741" s="34"/>
      <c r="L2741" s="75">
        <v>2741</v>
      </c>
      <c r="M27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41" s="70"/>
      <c r="O2741" s="77" t="s">
        <v>2367</v>
      </c>
      <c r="P2741" s="79">
        <v>44069.973576388889</v>
      </c>
      <c r="Q2741" s="77" t="s">
        <v>3247</v>
      </c>
      <c r="R2741" s="77"/>
      <c r="S2741" s="77"/>
      <c r="T2741" s="77"/>
      <c r="U2741" s="79">
        <v>44069.973576388889</v>
      </c>
      <c r="V2741" s="80" t="s">
        <v>6107</v>
      </c>
      <c r="W2741" s="77"/>
      <c r="X2741" s="77"/>
      <c r="Y2741" s="83" t="s">
        <v>8107</v>
      </c>
      <c r="Z2741" s="77"/>
    </row>
    <row r="2742" spans="1:26" x14ac:dyDescent="0.25">
      <c r="A2742" s="62" t="s">
        <v>1675</v>
      </c>
      <c r="B2742" s="62" t="s">
        <v>2349</v>
      </c>
      <c r="C2742" s="63"/>
      <c r="D2742" s="64"/>
      <c r="E2742" s="65"/>
      <c r="F2742" s="66"/>
      <c r="G2742" s="63"/>
      <c r="H2742" s="67"/>
      <c r="I2742" s="68"/>
      <c r="J2742" s="68"/>
      <c r="K2742" s="34"/>
      <c r="L2742" s="75">
        <v>2742</v>
      </c>
      <c r="M27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42" s="70"/>
      <c r="O2742" s="77" t="s">
        <v>2367</v>
      </c>
      <c r="P2742" s="79">
        <v>44069.973622685182</v>
      </c>
      <c r="Q2742" s="77" t="s">
        <v>3372</v>
      </c>
      <c r="R2742" s="80" t="s">
        <v>4238</v>
      </c>
      <c r="S2742" s="77" t="s">
        <v>4267</v>
      </c>
      <c r="T2742" s="77"/>
      <c r="U2742" s="79">
        <v>44069.973622685182</v>
      </c>
      <c r="V2742" s="80" t="s">
        <v>6108</v>
      </c>
      <c r="W2742" s="77"/>
      <c r="X2742" s="77"/>
      <c r="Y2742" s="83" t="s">
        <v>8108</v>
      </c>
      <c r="Z2742" s="77"/>
    </row>
    <row r="2743" spans="1:26" x14ac:dyDescent="0.25">
      <c r="A2743" s="62" t="s">
        <v>1676</v>
      </c>
      <c r="B2743" s="62" t="s">
        <v>2295</v>
      </c>
      <c r="C2743" s="63"/>
      <c r="D2743" s="64"/>
      <c r="E2743" s="65"/>
      <c r="F2743" s="66"/>
      <c r="G2743" s="63"/>
      <c r="H2743" s="67"/>
      <c r="I2743" s="68"/>
      <c r="J2743" s="68"/>
      <c r="K2743" s="34"/>
      <c r="L2743" s="75">
        <v>2743</v>
      </c>
      <c r="M27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43" s="70"/>
      <c r="O2743" s="77" t="s">
        <v>2366</v>
      </c>
      <c r="P2743" s="79">
        <v>44069.84479166667</v>
      </c>
      <c r="Q2743" s="77" t="s">
        <v>3373</v>
      </c>
      <c r="R2743" s="80" t="s">
        <v>4239</v>
      </c>
      <c r="S2743" s="77" t="s">
        <v>4267</v>
      </c>
      <c r="T2743" s="77"/>
      <c r="U2743" s="79">
        <v>44069.84479166667</v>
      </c>
      <c r="V2743" s="80" t="s">
        <v>6109</v>
      </c>
      <c r="W2743" s="77"/>
      <c r="X2743" s="77"/>
      <c r="Y2743" s="83" t="s">
        <v>8109</v>
      </c>
      <c r="Z2743" s="83" t="s">
        <v>8653</v>
      </c>
    </row>
    <row r="2744" spans="1:26" x14ac:dyDescent="0.25">
      <c r="A2744" s="62" t="s">
        <v>1677</v>
      </c>
      <c r="B2744" s="62" t="s">
        <v>1676</v>
      </c>
      <c r="C2744" s="63"/>
      <c r="D2744" s="64"/>
      <c r="E2744" s="65"/>
      <c r="F2744" s="66"/>
      <c r="G2744" s="63"/>
      <c r="H2744" s="67"/>
      <c r="I2744" s="68"/>
      <c r="J2744" s="68"/>
      <c r="K2744" s="34"/>
      <c r="L2744" s="75">
        <v>2744</v>
      </c>
      <c r="M27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44" s="70"/>
      <c r="O2744" s="77" t="s">
        <v>2366</v>
      </c>
      <c r="P2744" s="79">
        <v>44069.973692129628</v>
      </c>
      <c r="Q2744" s="77" t="s">
        <v>3374</v>
      </c>
      <c r="R2744" s="80" t="s">
        <v>4240</v>
      </c>
      <c r="S2744" s="77" t="s">
        <v>4267</v>
      </c>
      <c r="T2744" s="77"/>
      <c r="U2744" s="79">
        <v>44069.973692129628</v>
      </c>
      <c r="V2744" s="80" t="s">
        <v>6110</v>
      </c>
      <c r="W2744" s="77"/>
      <c r="X2744" s="77"/>
      <c r="Y2744" s="83" t="s">
        <v>8110</v>
      </c>
      <c r="Z2744" s="83" t="s">
        <v>8109</v>
      </c>
    </row>
    <row r="2745" spans="1:26" x14ac:dyDescent="0.25">
      <c r="A2745" s="62" t="s">
        <v>1677</v>
      </c>
      <c r="B2745" s="62" t="s">
        <v>2295</v>
      </c>
      <c r="C2745" s="63"/>
      <c r="D2745" s="64"/>
      <c r="E2745" s="65"/>
      <c r="F2745" s="66"/>
      <c r="G2745" s="63"/>
      <c r="H2745" s="67"/>
      <c r="I2745" s="68"/>
      <c r="J2745" s="68"/>
      <c r="K2745" s="34"/>
      <c r="L2745" s="75">
        <v>2745</v>
      </c>
      <c r="M27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45" s="70"/>
      <c r="O2745" s="77" t="s">
        <v>2367</v>
      </c>
      <c r="P2745" s="79">
        <v>44069.973692129628</v>
      </c>
      <c r="Q2745" s="77" t="s">
        <v>3374</v>
      </c>
      <c r="R2745" s="80" t="s">
        <v>4240</v>
      </c>
      <c r="S2745" s="77" t="s">
        <v>4267</v>
      </c>
      <c r="T2745" s="77"/>
      <c r="U2745" s="79">
        <v>44069.973692129628</v>
      </c>
      <c r="V2745" s="80" t="s">
        <v>6110</v>
      </c>
      <c r="W2745" s="77"/>
      <c r="X2745" s="77"/>
      <c r="Y2745" s="83" t="s">
        <v>8110</v>
      </c>
      <c r="Z2745" s="83" t="s">
        <v>8109</v>
      </c>
    </row>
    <row r="2746" spans="1:26" x14ac:dyDescent="0.25">
      <c r="A2746" s="62" t="s">
        <v>1678</v>
      </c>
      <c r="B2746" s="62" t="s">
        <v>1833</v>
      </c>
      <c r="C2746" s="63"/>
      <c r="D2746" s="64"/>
      <c r="E2746" s="65"/>
      <c r="F2746" s="66"/>
      <c r="G2746" s="63"/>
      <c r="H2746" s="67"/>
      <c r="I2746" s="68"/>
      <c r="J2746" s="68"/>
      <c r="K2746" s="34"/>
      <c r="L2746" s="75">
        <v>2746</v>
      </c>
      <c r="M27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46" s="70"/>
      <c r="O2746" s="77" t="s">
        <v>2367</v>
      </c>
      <c r="P2746" s="79">
        <v>44069.973703703705</v>
      </c>
      <c r="Q2746" s="77" t="s">
        <v>3247</v>
      </c>
      <c r="R2746" s="77"/>
      <c r="S2746" s="77"/>
      <c r="T2746" s="77"/>
      <c r="U2746" s="79">
        <v>44069.973703703705</v>
      </c>
      <c r="V2746" s="80" t="s">
        <v>6111</v>
      </c>
      <c r="W2746" s="77"/>
      <c r="X2746" s="77"/>
      <c r="Y2746" s="83" t="s">
        <v>8111</v>
      </c>
      <c r="Z2746" s="77"/>
    </row>
    <row r="2747" spans="1:26" x14ac:dyDescent="0.25">
      <c r="A2747" s="62" t="s">
        <v>1679</v>
      </c>
      <c r="B2747" s="62" t="s">
        <v>1833</v>
      </c>
      <c r="C2747" s="63"/>
      <c r="D2747" s="64"/>
      <c r="E2747" s="65"/>
      <c r="F2747" s="66"/>
      <c r="G2747" s="63"/>
      <c r="H2747" s="67"/>
      <c r="I2747" s="68"/>
      <c r="J2747" s="68"/>
      <c r="K2747" s="34"/>
      <c r="L2747" s="75">
        <v>2747</v>
      </c>
      <c r="M27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47" s="70"/>
      <c r="O2747" s="77" t="s">
        <v>2367</v>
      </c>
      <c r="P2747" s="79">
        <v>44069.973819444444</v>
      </c>
      <c r="Q2747" s="77" t="s">
        <v>3247</v>
      </c>
      <c r="R2747" s="77"/>
      <c r="S2747" s="77"/>
      <c r="T2747" s="77"/>
      <c r="U2747" s="79">
        <v>44069.973819444444</v>
      </c>
      <c r="V2747" s="80" t="s">
        <v>6112</v>
      </c>
      <c r="W2747" s="77"/>
      <c r="X2747" s="77"/>
      <c r="Y2747" s="83" t="s">
        <v>8112</v>
      </c>
      <c r="Z2747" s="77"/>
    </row>
    <row r="2748" spans="1:26" x14ac:dyDescent="0.25">
      <c r="A2748" s="62" t="s">
        <v>1680</v>
      </c>
      <c r="B2748" s="62" t="s">
        <v>1833</v>
      </c>
      <c r="C2748" s="63"/>
      <c r="D2748" s="64"/>
      <c r="E2748" s="65"/>
      <c r="F2748" s="66"/>
      <c r="G2748" s="63"/>
      <c r="H2748" s="67"/>
      <c r="I2748" s="68"/>
      <c r="J2748" s="68"/>
      <c r="K2748" s="34"/>
      <c r="L2748" s="75">
        <v>2748</v>
      </c>
      <c r="M27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48" s="70"/>
      <c r="O2748" s="77" t="s">
        <v>2367</v>
      </c>
      <c r="P2748" s="79">
        <v>44069.97383101852</v>
      </c>
      <c r="Q2748" s="77" t="s">
        <v>3247</v>
      </c>
      <c r="R2748" s="77"/>
      <c r="S2748" s="77"/>
      <c r="T2748" s="77"/>
      <c r="U2748" s="79">
        <v>44069.97383101852</v>
      </c>
      <c r="V2748" s="80" t="s">
        <v>6113</v>
      </c>
      <c r="W2748" s="77"/>
      <c r="X2748" s="77"/>
      <c r="Y2748" s="83" t="s">
        <v>8113</v>
      </c>
      <c r="Z2748" s="77"/>
    </row>
    <row r="2749" spans="1:26" x14ac:dyDescent="0.25">
      <c r="A2749" s="62" t="s">
        <v>1681</v>
      </c>
      <c r="B2749" s="62" t="s">
        <v>1833</v>
      </c>
      <c r="C2749" s="63"/>
      <c r="D2749" s="64"/>
      <c r="E2749" s="65"/>
      <c r="F2749" s="66"/>
      <c r="G2749" s="63"/>
      <c r="H2749" s="67"/>
      <c r="I2749" s="68"/>
      <c r="J2749" s="68"/>
      <c r="K2749" s="34"/>
      <c r="L2749" s="75">
        <v>2749</v>
      </c>
      <c r="M27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49" s="70"/>
      <c r="O2749" s="77" t="s">
        <v>2367</v>
      </c>
      <c r="P2749" s="79">
        <v>44069.97388888889</v>
      </c>
      <c r="Q2749" s="77" t="s">
        <v>3247</v>
      </c>
      <c r="R2749" s="77"/>
      <c r="S2749" s="77"/>
      <c r="T2749" s="77"/>
      <c r="U2749" s="79">
        <v>44069.97388888889</v>
      </c>
      <c r="V2749" s="80" t="s">
        <v>6114</v>
      </c>
      <c r="W2749" s="77"/>
      <c r="X2749" s="77"/>
      <c r="Y2749" s="83" t="s">
        <v>8114</v>
      </c>
      <c r="Z2749" s="77"/>
    </row>
    <row r="2750" spans="1:26" x14ac:dyDescent="0.25">
      <c r="A2750" s="62" t="s">
        <v>1682</v>
      </c>
      <c r="B2750" s="62" t="s">
        <v>1833</v>
      </c>
      <c r="C2750" s="63"/>
      <c r="D2750" s="64"/>
      <c r="E2750" s="65"/>
      <c r="F2750" s="66"/>
      <c r="G2750" s="63"/>
      <c r="H2750" s="67"/>
      <c r="I2750" s="68"/>
      <c r="J2750" s="68"/>
      <c r="K2750" s="34"/>
      <c r="L2750" s="75">
        <v>2750</v>
      </c>
      <c r="M27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50" s="70"/>
      <c r="O2750" s="77" t="s">
        <v>2367</v>
      </c>
      <c r="P2750" s="79">
        <v>44069.973900462966</v>
      </c>
      <c r="Q2750" s="77" t="s">
        <v>3247</v>
      </c>
      <c r="R2750" s="77"/>
      <c r="S2750" s="77"/>
      <c r="T2750" s="77"/>
      <c r="U2750" s="79">
        <v>44069.973900462966</v>
      </c>
      <c r="V2750" s="80" t="s">
        <v>6115</v>
      </c>
      <c r="W2750" s="77"/>
      <c r="X2750" s="77"/>
      <c r="Y2750" s="83" t="s">
        <v>8115</v>
      </c>
      <c r="Z2750" s="77"/>
    </row>
    <row r="2751" spans="1:26" x14ac:dyDescent="0.25">
      <c r="A2751" s="62" t="s">
        <v>1683</v>
      </c>
      <c r="B2751" s="62" t="s">
        <v>1833</v>
      </c>
      <c r="C2751" s="63"/>
      <c r="D2751" s="64"/>
      <c r="E2751" s="65"/>
      <c r="F2751" s="66"/>
      <c r="G2751" s="63"/>
      <c r="H2751" s="67"/>
      <c r="I2751" s="68"/>
      <c r="J2751" s="68"/>
      <c r="K2751" s="34"/>
      <c r="L2751" s="75">
        <v>2751</v>
      </c>
      <c r="M27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51" s="70"/>
      <c r="O2751" s="77" t="s">
        <v>2367</v>
      </c>
      <c r="P2751" s="79">
        <v>44069.974039351851</v>
      </c>
      <c r="Q2751" s="77" t="s">
        <v>3247</v>
      </c>
      <c r="R2751" s="77"/>
      <c r="S2751" s="77"/>
      <c r="T2751" s="77"/>
      <c r="U2751" s="79">
        <v>44069.974039351851</v>
      </c>
      <c r="V2751" s="80" t="s">
        <v>6116</v>
      </c>
      <c r="W2751" s="77"/>
      <c r="X2751" s="77"/>
      <c r="Y2751" s="83" t="s">
        <v>8116</v>
      </c>
      <c r="Z2751" s="77"/>
    </row>
    <row r="2752" spans="1:26" x14ac:dyDescent="0.25">
      <c r="A2752" s="62" t="s">
        <v>1684</v>
      </c>
      <c r="B2752" s="62" t="s">
        <v>1833</v>
      </c>
      <c r="C2752" s="63"/>
      <c r="D2752" s="64"/>
      <c r="E2752" s="65"/>
      <c r="F2752" s="66"/>
      <c r="G2752" s="63"/>
      <c r="H2752" s="67"/>
      <c r="I2752" s="68"/>
      <c r="J2752" s="68"/>
      <c r="K2752" s="34"/>
      <c r="L2752" s="75">
        <v>2752</v>
      </c>
      <c r="M27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52" s="70"/>
      <c r="O2752" s="77" t="s">
        <v>2367</v>
      </c>
      <c r="P2752" s="79">
        <v>44069.974097222221</v>
      </c>
      <c r="Q2752" s="77" t="s">
        <v>3247</v>
      </c>
      <c r="R2752" s="77"/>
      <c r="S2752" s="77"/>
      <c r="T2752" s="77"/>
      <c r="U2752" s="79">
        <v>44069.974097222221</v>
      </c>
      <c r="V2752" s="80" t="s">
        <v>6117</v>
      </c>
      <c r="W2752" s="77"/>
      <c r="X2752" s="77"/>
      <c r="Y2752" s="83" t="s">
        <v>8117</v>
      </c>
      <c r="Z2752" s="77"/>
    </row>
    <row r="2753" spans="1:26" x14ac:dyDescent="0.25">
      <c r="A2753" s="62" t="s">
        <v>1685</v>
      </c>
      <c r="B2753" s="62" t="s">
        <v>1833</v>
      </c>
      <c r="C2753" s="63"/>
      <c r="D2753" s="64"/>
      <c r="E2753" s="65"/>
      <c r="F2753" s="66"/>
      <c r="G2753" s="63"/>
      <c r="H2753" s="67"/>
      <c r="I2753" s="68"/>
      <c r="J2753" s="68"/>
      <c r="K2753" s="34"/>
      <c r="L2753" s="75">
        <v>2753</v>
      </c>
      <c r="M27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53" s="70"/>
      <c r="O2753" s="77" t="s">
        <v>2367</v>
      </c>
      <c r="P2753" s="79">
        <v>44069.974120370367</v>
      </c>
      <c r="Q2753" s="77" t="s">
        <v>3247</v>
      </c>
      <c r="R2753" s="77"/>
      <c r="S2753" s="77"/>
      <c r="T2753" s="77"/>
      <c r="U2753" s="79">
        <v>44069.974120370367</v>
      </c>
      <c r="V2753" s="80" t="s">
        <v>6118</v>
      </c>
      <c r="W2753" s="77"/>
      <c r="X2753" s="77"/>
      <c r="Y2753" s="83" t="s">
        <v>8118</v>
      </c>
      <c r="Z2753" s="77"/>
    </row>
    <row r="2754" spans="1:26" x14ac:dyDescent="0.25">
      <c r="A2754" s="62" t="s">
        <v>1686</v>
      </c>
      <c r="B2754" s="62" t="s">
        <v>1833</v>
      </c>
      <c r="C2754" s="63"/>
      <c r="D2754" s="64"/>
      <c r="E2754" s="65"/>
      <c r="F2754" s="66"/>
      <c r="G2754" s="63"/>
      <c r="H2754" s="67"/>
      <c r="I2754" s="68"/>
      <c r="J2754" s="68"/>
      <c r="K2754" s="34"/>
      <c r="L2754" s="75">
        <v>2754</v>
      </c>
      <c r="M27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54" s="70"/>
      <c r="O2754" s="77" t="s">
        <v>2367</v>
      </c>
      <c r="P2754" s="79">
        <v>44069.974143518521</v>
      </c>
      <c r="Q2754" s="77" t="s">
        <v>3247</v>
      </c>
      <c r="R2754" s="77"/>
      <c r="S2754" s="77"/>
      <c r="T2754" s="77"/>
      <c r="U2754" s="79">
        <v>44069.974143518521</v>
      </c>
      <c r="V2754" s="80" t="s">
        <v>6119</v>
      </c>
      <c r="W2754" s="77"/>
      <c r="X2754" s="77"/>
      <c r="Y2754" s="83" t="s">
        <v>8119</v>
      </c>
      <c r="Z2754" s="77"/>
    </row>
    <row r="2755" spans="1:26" x14ac:dyDescent="0.25">
      <c r="A2755" s="62" t="s">
        <v>1687</v>
      </c>
      <c r="B2755" s="62" t="s">
        <v>1833</v>
      </c>
      <c r="C2755" s="63"/>
      <c r="D2755" s="64"/>
      <c r="E2755" s="65"/>
      <c r="F2755" s="66"/>
      <c r="G2755" s="63"/>
      <c r="H2755" s="67"/>
      <c r="I2755" s="68"/>
      <c r="J2755" s="68"/>
      <c r="K2755" s="34"/>
      <c r="L2755" s="75">
        <v>2755</v>
      </c>
      <c r="M27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55" s="70"/>
      <c r="O2755" s="77" t="s">
        <v>2367</v>
      </c>
      <c r="P2755" s="79">
        <v>44069.974305555559</v>
      </c>
      <c r="Q2755" s="77" t="s">
        <v>3247</v>
      </c>
      <c r="R2755" s="77"/>
      <c r="S2755" s="77"/>
      <c r="T2755" s="77"/>
      <c r="U2755" s="79">
        <v>44069.974305555559</v>
      </c>
      <c r="V2755" s="80" t="s">
        <v>6120</v>
      </c>
      <c r="W2755" s="77"/>
      <c r="X2755" s="77"/>
      <c r="Y2755" s="83" t="s">
        <v>8120</v>
      </c>
      <c r="Z2755" s="77"/>
    </row>
    <row r="2756" spans="1:26" x14ac:dyDescent="0.25">
      <c r="A2756" s="62" t="s">
        <v>1688</v>
      </c>
      <c r="B2756" s="62" t="s">
        <v>1833</v>
      </c>
      <c r="C2756" s="63"/>
      <c r="D2756" s="64"/>
      <c r="E2756" s="65"/>
      <c r="F2756" s="66"/>
      <c r="G2756" s="63"/>
      <c r="H2756" s="67"/>
      <c r="I2756" s="68"/>
      <c r="J2756" s="68"/>
      <c r="K2756" s="34"/>
      <c r="L2756" s="75">
        <v>2756</v>
      </c>
      <c r="M27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56" s="70"/>
      <c r="O2756" s="77" t="s">
        <v>2367</v>
      </c>
      <c r="P2756" s="79">
        <v>44069.974317129629</v>
      </c>
      <c r="Q2756" s="77" t="s">
        <v>3247</v>
      </c>
      <c r="R2756" s="77"/>
      <c r="S2756" s="77"/>
      <c r="T2756" s="77"/>
      <c r="U2756" s="79">
        <v>44069.974317129629</v>
      </c>
      <c r="V2756" s="80" t="s">
        <v>6121</v>
      </c>
      <c r="W2756" s="77"/>
      <c r="X2756" s="77"/>
      <c r="Y2756" s="83" t="s">
        <v>8121</v>
      </c>
      <c r="Z2756" s="77"/>
    </row>
    <row r="2757" spans="1:26" x14ac:dyDescent="0.25">
      <c r="A2757" s="62" t="s">
        <v>1689</v>
      </c>
      <c r="B2757" s="62" t="s">
        <v>1689</v>
      </c>
      <c r="C2757" s="63"/>
      <c r="D2757" s="64"/>
      <c r="E2757" s="65"/>
      <c r="F2757" s="66"/>
      <c r="G2757" s="63"/>
      <c r="H2757" s="67"/>
      <c r="I2757" s="68"/>
      <c r="J2757" s="68"/>
      <c r="K2757" s="34"/>
      <c r="L2757" s="75">
        <v>2757</v>
      </c>
      <c r="M27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57" s="70"/>
      <c r="O2757" s="77" t="s">
        <v>178</v>
      </c>
      <c r="P2757" s="79">
        <v>44069.974374999998</v>
      </c>
      <c r="Q2757" s="77" t="s">
        <v>3375</v>
      </c>
      <c r="R2757" s="80" t="s">
        <v>4241</v>
      </c>
      <c r="S2757" s="77" t="s">
        <v>4267</v>
      </c>
      <c r="T2757" s="77"/>
      <c r="U2757" s="79">
        <v>44069.974374999998</v>
      </c>
      <c r="V2757" s="80" t="s">
        <v>6122</v>
      </c>
      <c r="W2757" s="77"/>
      <c r="X2757" s="77"/>
      <c r="Y2757" s="83" t="s">
        <v>8122</v>
      </c>
      <c r="Z2757" s="77"/>
    </row>
    <row r="2758" spans="1:26" x14ac:dyDescent="0.25">
      <c r="A2758" s="62" t="s">
        <v>1690</v>
      </c>
      <c r="B2758" s="62" t="s">
        <v>1833</v>
      </c>
      <c r="C2758" s="63"/>
      <c r="D2758" s="64"/>
      <c r="E2758" s="65"/>
      <c r="F2758" s="66"/>
      <c r="G2758" s="63"/>
      <c r="H2758" s="67"/>
      <c r="I2758" s="68"/>
      <c r="J2758" s="68"/>
      <c r="K2758" s="34"/>
      <c r="L2758" s="75">
        <v>2758</v>
      </c>
      <c r="M27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58" s="70"/>
      <c r="O2758" s="77" t="s">
        <v>2367</v>
      </c>
      <c r="P2758" s="79">
        <v>44069.974421296298</v>
      </c>
      <c r="Q2758" s="77" t="s">
        <v>3247</v>
      </c>
      <c r="R2758" s="77"/>
      <c r="S2758" s="77"/>
      <c r="T2758" s="77"/>
      <c r="U2758" s="79">
        <v>44069.974421296298</v>
      </c>
      <c r="V2758" s="80" t="s">
        <v>6123</v>
      </c>
      <c r="W2758" s="77"/>
      <c r="X2758" s="77"/>
      <c r="Y2758" s="83" t="s">
        <v>8123</v>
      </c>
      <c r="Z2758" s="77"/>
    </row>
    <row r="2759" spans="1:26" x14ac:dyDescent="0.25">
      <c r="A2759" s="62" t="s">
        <v>1691</v>
      </c>
      <c r="B2759" s="62" t="s">
        <v>1833</v>
      </c>
      <c r="C2759" s="63"/>
      <c r="D2759" s="64"/>
      <c r="E2759" s="65"/>
      <c r="F2759" s="66"/>
      <c r="G2759" s="63"/>
      <c r="H2759" s="67"/>
      <c r="I2759" s="68"/>
      <c r="J2759" s="68"/>
      <c r="K2759" s="34"/>
      <c r="L2759" s="75">
        <v>2759</v>
      </c>
      <c r="M27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59" s="70"/>
      <c r="O2759" s="77" t="s">
        <v>2367</v>
      </c>
      <c r="P2759" s="79">
        <v>44069.974641203706</v>
      </c>
      <c r="Q2759" s="77" t="s">
        <v>3247</v>
      </c>
      <c r="R2759" s="77"/>
      <c r="S2759" s="77"/>
      <c r="T2759" s="77"/>
      <c r="U2759" s="79">
        <v>44069.974641203706</v>
      </c>
      <c r="V2759" s="80" t="s">
        <v>6124</v>
      </c>
      <c r="W2759" s="77"/>
      <c r="X2759" s="77"/>
      <c r="Y2759" s="83" t="s">
        <v>8124</v>
      </c>
      <c r="Z2759" s="77"/>
    </row>
    <row r="2760" spans="1:26" x14ac:dyDescent="0.25">
      <c r="A2760" s="62" t="s">
        <v>1692</v>
      </c>
      <c r="B2760" s="62" t="s">
        <v>1833</v>
      </c>
      <c r="C2760" s="63"/>
      <c r="D2760" s="64"/>
      <c r="E2760" s="65"/>
      <c r="F2760" s="66"/>
      <c r="G2760" s="63"/>
      <c r="H2760" s="67"/>
      <c r="I2760" s="68"/>
      <c r="J2760" s="68"/>
      <c r="K2760" s="34"/>
      <c r="L2760" s="75">
        <v>2760</v>
      </c>
      <c r="M27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60" s="70"/>
      <c r="O2760" s="77" t="s">
        <v>2367</v>
      </c>
      <c r="P2760" s="79">
        <v>44069.974687499998</v>
      </c>
      <c r="Q2760" s="77" t="s">
        <v>3247</v>
      </c>
      <c r="R2760" s="77"/>
      <c r="S2760" s="77"/>
      <c r="T2760" s="77"/>
      <c r="U2760" s="79">
        <v>44069.974687499998</v>
      </c>
      <c r="V2760" s="80" t="s">
        <v>6125</v>
      </c>
      <c r="W2760" s="77"/>
      <c r="X2760" s="77"/>
      <c r="Y2760" s="83" t="s">
        <v>8125</v>
      </c>
      <c r="Z2760" s="77"/>
    </row>
    <row r="2761" spans="1:26" x14ac:dyDescent="0.25">
      <c r="A2761" s="62" t="s">
        <v>1693</v>
      </c>
      <c r="B2761" s="62" t="s">
        <v>1833</v>
      </c>
      <c r="C2761" s="63"/>
      <c r="D2761" s="64"/>
      <c r="E2761" s="65"/>
      <c r="F2761" s="66"/>
      <c r="G2761" s="63"/>
      <c r="H2761" s="67"/>
      <c r="I2761" s="68"/>
      <c r="J2761" s="68"/>
      <c r="K2761" s="34"/>
      <c r="L2761" s="75">
        <v>2761</v>
      </c>
      <c r="M27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61" s="70"/>
      <c r="O2761" s="77" t="s">
        <v>2367</v>
      </c>
      <c r="P2761" s="79">
        <v>44069.974722222221</v>
      </c>
      <c r="Q2761" s="77" t="s">
        <v>3247</v>
      </c>
      <c r="R2761" s="77"/>
      <c r="S2761" s="77"/>
      <c r="T2761" s="77"/>
      <c r="U2761" s="79">
        <v>44069.974722222221</v>
      </c>
      <c r="V2761" s="80" t="s">
        <v>6126</v>
      </c>
      <c r="W2761" s="77"/>
      <c r="X2761" s="77"/>
      <c r="Y2761" s="83" t="s">
        <v>8126</v>
      </c>
      <c r="Z2761" s="77"/>
    </row>
    <row r="2762" spans="1:26" x14ac:dyDescent="0.25">
      <c r="A2762" s="62" t="s">
        <v>1694</v>
      </c>
      <c r="B2762" s="62" t="s">
        <v>1833</v>
      </c>
      <c r="C2762" s="63"/>
      <c r="D2762" s="64"/>
      <c r="E2762" s="65"/>
      <c r="F2762" s="66"/>
      <c r="G2762" s="63"/>
      <c r="H2762" s="67"/>
      <c r="I2762" s="68"/>
      <c r="J2762" s="68"/>
      <c r="K2762" s="34"/>
      <c r="L2762" s="75">
        <v>2762</v>
      </c>
      <c r="M27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62" s="70"/>
      <c r="O2762" s="77" t="s">
        <v>2367</v>
      </c>
      <c r="P2762" s="79">
        <v>44069.974965277775</v>
      </c>
      <c r="Q2762" s="77" t="s">
        <v>3247</v>
      </c>
      <c r="R2762" s="77"/>
      <c r="S2762" s="77"/>
      <c r="T2762" s="77"/>
      <c r="U2762" s="79">
        <v>44069.974965277775</v>
      </c>
      <c r="V2762" s="80" t="s">
        <v>6127</v>
      </c>
      <c r="W2762" s="77"/>
      <c r="X2762" s="77"/>
      <c r="Y2762" s="83" t="s">
        <v>8127</v>
      </c>
      <c r="Z2762" s="77"/>
    </row>
    <row r="2763" spans="1:26" x14ac:dyDescent="0.25">
      <c r="A2763" s="62" t="s">
        <v>1695</v>
      </c>
      <c r="B2763" s="62" t="s">
        <v>1833</v>
      </c>
      <c r="C2763" s="63"/>
      <c r="D2763" s="64"/>
      <c r="E2763" s="65"/>
      <c r="F2763" s="66"/>
      <c r="G2763" s="63"/>
      <c r="H2763" s="67"/>
      <c r="I2763" s="68"/>
      <c r="J2763" s="68"/>
      <c r="K2763" s="34"/>
      <c r="L2763" s="75">
        <v>2763</v>
      </c>
      <c r="M27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63" s="70"/>
      <c r="O2763" s="77" t="s">
        <v>2367</v>
      </c>
      <c r="P2763" s="79">
        <v>44069.975023148145</v>
      </c>
      <c r="Q2763" s="77" t="s">
        <v>3247</v>
      </c>
      <c r="R2763" s="77"/>
      <c r="S2763" s="77"/>
      <c r="T2763" s="77"/>
      <c r="U2763" s="79">
        <v>44069.975023148145</v>
      </c>
      <c r="V2763" s="80" t="s">
        <v>6128</v>
      </c>
      <c r="W2763" s="77"/>
      <c r="X2763" s="77"/>
      <c r="Y2763" s="83" t="s">
        <v>8128</v>
      </c>
      <c r="Z2763" s="77"/>
    </row>
    <row r="2764" spans="1:26" x14ac:dyDescent="0.25">
      <c r="A2764" s="62" t="s">
        <v>1696</v>
      </c>
      <c r="B2764" s="62" t="s">
        <v>1833</v>
      </c>
      <c r="C2764" s="63"/>
      <c r="D2764" s="64"/>
      <c r="E2764" s="65"/>
      <c r="F2764" s="66"/>
      <c r="G2764" s="63"/>
      <c r="H2764" s="67"/>
      <c r="I2764" s="68"/>
      <c r="J2764" s="68"/>
      <c r="K2764" s="34"/>
      <c r="L2764" s="75">
        <v>2764</v>
      </c>
      <c r="M27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64" s="70"/>
      <c r="O2764" s="77" t="s">
        <v>2367</v>
      </c>
      <c r="P2764" s="79">
        <v>44069.975046296298</v>
      </c>
      <c r="Q2764" s="77" t="s">
        <v>3247</v>
      </c>
      <c r="R2764" s="77"/>
      <c r="S2764" s="77"/>
      <c r="T2764" s="77"/>
      <c r="U2764" s="79">
        <v>44069.975046296298</v>
      </c>
      <c r="V2764" s="80" t="s">
        <v>6129</v>
      </c>
      <c r="W2764" s="77"/>
      <c r="X2764" s="77"/>
      <c r="Y2764" s="83" t="s">
        <v>8129</v>
      </c>
      <c r="Z2764" s="77"/>
    </row>
    <row r="2765" spans="1:26" x14ac:dyDescent="0.25">
      <c r="A2765" s="62" t="s">
        <v>1697</v>
      </c>
      <c r="B2765" s="62" t="s">
        <v>1833</v>
      </c>
      <c r="C2765" s="63"/>
      <c r="D2765" s="64"/>
      <c r="E2765" s="65"/>
      <c r="F2765" s="66"/>
      <c r="G2765" s="63"/>
      <c r="H2765" s="67"/>
      <c r="I2765" s="68"/>
      <c r="J2765" s="68"/>
      <c r="K2765" s="34"/>
      <c r="L2765" s="75">
        <v>2765</v>
      </c>
      <c r="M27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65" s="70"/>
      <c r="O2765" s="77" t="s">
        <v>2367</v>
      </c>
      <c r="P2765" s="79">
        <v>44069.975081018521</v>
      </c>
      <c r="Q2765" s="77" t="s">
        <v>3247</v>
      </c>
      <c r="R2765" s="77"/>
      <c r="S2765" s="77"/>
      <c r="T2765" s="77"/>
      <c r="U2765" s="79">
        <v>44069.975081018521</v>
      </c>
      <c r="V2765" s="80" t="s">
        <v>6130</v>
      </c>
      <c r="W2765" s="77"/>
      <c r="X2765" s="77"/>
      <c r="Y2765" s="83" t="s">
        <v>8130</v>
      </c>
      <c r="Z2765" s="77"/>
    </row>
    <row r="2766" spans="1:26" x14ac:dyDescent="0.25">
      <c r="A2766" s="62" t="s">
        <v>1698</v>
      </c>
      <c r="B2766" s="62" t="s">
        <v>1833</v>
      </c>
      <c r="C2766" s="63"/>
      <c r="D2766" s="64"/>
      <c r="E2766" s="65"/>
      <c r="F2766" s="66"/>
      <c r="G2766" s="63"/>
      <c r="H2766" s="67"/>
      <c r="I2766" s="68"/>
      <c r="J2766" s="68"/>
      <c r="K2766" s="34"/>
      <c r="L2766" s="75">
        <v>2766</v>
      </c>
      <c r="M27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66" s="70"/>
      <c r="O2766" s="77" t="s">
        <v>2367</v>
      </c>
      <c r="P2766" s="79">
        <v>44069.97515046296</v>
      </c>
      <c r="Q2766" s="77" t="s">
        <v>3247</v>
      </c>
      <c r="R2766" s="77"/>
      <c r="S2766" s="77"/>
      <c r="T2766" s="77"/>
      <c r="U2766" s="79">
        <v>44069.97515046296</v>
      </c>
      <c r="V2766" s="80" t="s">
        <v>6131</v>
      </c>
      <c r="W2766" s="77"/>
      <c r="X2766" s="77"/>
      <c r="Y2766" s="83" t="s">
        <v>8131</v>
      </c>
      <c r="Z2766" s="77"/>
    </row>
    <row r="2767" spans="1:26" x14ac:dyDescent="0.25">
      <c r="A2767" s="62" t="s">
        <v>1699</v>
      </c>
      <c r="B2767" s="62" t="s">
        <v>1833</v>
      </c>
      <c r="C2767" s="63"/>
      <c r="D2767" s="64"/>
      <c r="E2767" s="65"/>
      <c r="F2767" s="66"/>
      <c r="G2767" s="63"/>
      <c r="H2767" s="67"/>
      <c r="I2767" s="68"/>
      <c r="J2767" s="68"/>
      <c r="K2767" s="34"/>
      <c r="L2767" s="75">
        <v>2767</v>
      </c>
      <c r="M27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67" s="70"/>
      <c r="O2767" s="77" t="s">
        <v>2367</v>
      </c>
      <c r="P2767" s="79">
        <v>44069.975405092591</v>
      </c>
      <c r="Q2767" s="77" t="s">
        <v>3247</v>
      </c>
      <c r="R2767" s="77"/>
      <c r="S2767" s="77"/>
      <c r="T2767" s="77"/>
      <c r="U2767" s="79">
        <v>44069.975405092591</v>
      </c>
      <c r="V2767" s="80" t="s">
        <v>6132</v>
      </c>
      <c r="W2767" s="77"/>
      <c r="X2767" s="77"/>
      <c r="Y2767" s="83" t="s">
        <v>8132</v>
      </c>
      <c r="Z2767" s="77"/>
    </row>
    <row r="2768" spans="1:26" x14ac:dyDescent="0.25">
      <c r="A2768" s="62" t="s">
        <v>1700</v>
      </c>
      <c r="B2768" s="62" t="s">
        <v>1833</v>
      </c>
      <c r="C2768" s="63"/>
      <c r="D2768" s="64"/>
      <c r="E2768" s="65"/>
      <c r="F2768" s="66"/>
      <c r="G2768" s="63"/>
      <c r="H2768" s="67"/>
      <c r="I2768" s="68"/>
      <c r="J2768" s="68"/>
      <c r="K2768" s="34"/>
      <c r="L2768" s="75">
        <v>2768</v>
      </c>
      <c r="M27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68" s="70"/>
      <c r="O2768" s="77" t="s">
        <v>2367</v>
      </c>
      <c r="P2768" s="79">
        <v>44069.975486111114</v>
      </c>
      <c r="Q2768" s="77" t="s">
        <v>3247</v>
      </c>
      <c r="R2768" s="77"/>
      <c r="S2768" s="77"/>
      <c r="T2768" s="77"/>
      <c r="U2768" s="79">
        <v>44069.975486111114</v>
      </c>
      <c r="V2768" s="80" t="s">
        <v>6133</v>
      </c>
      <c r="W2768" s="77"/>
      <c r="X2768" s="77"/>
      <c r="Y2768" s="83" t="s">
        <v>8133</v>
      </c>
      <c r="Z2768" s="77"/>
    </row>
    <row r="2769" spans="1:26" x14ac:dyDescent="0.25">
      <c r="A2769" s="62" t="s">
        <v>1701</v>
      </c>
      <c r="B2769" s="62" t="s">
        <v>1833</v>
      </c>
      <c r="C2769" s="63"/>
      <c r="D2769" s="64"/>
      <c r="E2769" s="65"/>
      <c r="F2769" s="66"/>
      <c r="G2769" s="63"/>
      <c r="H2769" s="67"/>
      <c r="I2769" s="68"/>
      <c r="J2769" s="68"/>
      <c r="K2769" s="34"/>
      <c r="L2769" s="75">
        <v>2769</v>
      </c>
      <c r="M27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69" s="70"/>
      <c r="O2769" s="77" t="s">
        <v>2367</v>
      </c>
      <c r="P2769" s="79">
        <v>44069.975532407407</v>
      </c>
      <c r="Q2769" s="77" t="s">
        <v>3247</v>
      </c>
      <c r="R2769" s="77"/>
      <c r="S2769" s="77"/>
      <c r="T2769" s="77"/>
      <c r="U2769" s="79">
        <v>44069.975532407407</v>
      </c>
      <c r="V2769" s="80" t="s">
        <v>6134</v>
      </c>
      <c r="W2769" s="77"/>
      <c r="X2769" s="77"/>
      <c r="Y2769" s="83" t="s">
        <v>8134</v>
      </c>
      <c r="Z2769" s="77"/>
    </row>
    <row r="2770" spans="1:26" x14ac:dyDescent="0.25">
      <c r="A2770" s="62" t="s">
        <v>1702</v>
      </c>
      <c r="B2770" s="62" t="s">
        <v>1833</v>
      </c>
      <c r="C2770" s="63"/>
      <c r="D2770" s="64"/>
      <c r="E2770" s="65"/>
      <c r="F2770" s="66"/>
      <c r="G2770" s="63"/>
      <c r="H2770" s="67"/>
      <c r="I2770" s="68"/>
      <c r="J2770" s="68"/>
      <c r="K2770" s="34"/>
      <c r="L2770" s="75">
        <v>2770</v>
      </c>
      <c r="M27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70" s="70"/>
      <c r="O2770" s="77" t="s">
        <v>2367</v>
      </c>
      <c r="P2770" s="79">
        <v>44069.97556712963</v>
      </c>
      <c r="Q2770" s="77" t="s">
        <v>3247</v>
      </c>
      <c r="R2770" s="77"/>
      <c r="S2770" s="77"/>
      <c r="T2770" s="77"/>
      <c r="U2770" s="79">
        <v>44069.97556712963</v>
      </c>
      <c r="V2770" s="80" t="s">
        <v>6135</v>
      </c>
      <c r="W2770" s="77"/>
      <c r="X2770" s="77"/>
      <c r="Y2770" s="83" t="s">
        <v>8135</v>
      </c>
      <c r="Z2770" s="77"/>
    </row>
    <row r="2771" spans="1:26" x14ac:dyDescent="0.25">
      <c r="A2771" s="62" t="s">
        <v>1703</v>
      </c>
      <c r="B2771" s="62" t="s">
        <v>1833</v>
      </c>
      <c r="C2771" s="63"/>
      <c r="D2771" s="64"/>
      <c r="E2771" s="65"/>
      <c r="F2771" s="66"/>
      <c r="G2771" s="63"/>
      <c r="H2771" s="67"/>
      <c r="I2771" s="68"/>
      <c r="J2771" s="68"/>
      <c r="K2771" s="34"/>
      <c r="L2771" s="75">
        <v>2771</v>
      </c>
      <c r="M27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71" s="70"/>
      <c r="O2771" s="77" t="s">
        <v>2367</v>
      </c>
      <c r="P2771" s="79">
        <v>44069.975706018522</v>
      </c>
      <c r="Q2771" s="77" t="s">
        <v>3247</v>
      </c>
      <c r="R2771" s="77"/>
      <c r="S2771" s="77"/>
      <c r="T2771" s="77"/>
      <c r="U2771" s="79">
        <v>44069.975706018522</v>
      </c>
      <c r="V2771" s="80" t="s">
        <v>6136</v>
      </c>
      <c r="W2771" s="77"/>
      <c r="X2771" s="77"/>
      <c r="Y2771" s="83" t="s">
        <v>8136</v>
      </c>
      <c r="Z2771" s="77"/>
    </row>
    <row r="2772" spans="1:26" x14ac:dyDescent="0.25">
      <c r="A2772" s="62" t="s">
        <v>1704</v>
      </c>
      <c r="B2772" s="62" t="s">
        <v>1833</v>
      </c>
      <c r="C2772" s="63"/>
      <c r="D2772" s="64"/>
      <c r="E2772" s="65"/>
      <c r="F2772" s="66"/>
      <c r="G2772" s="63"/>
      <c r="H2772" s="67"/>
      <c r="I2772" s="68"/>
      <c r="J2772" s="68"/>
      <c r="K2772" s="34"/>
      <c r="L2772" s="75">
        <v>2772</v>
      </c>
      <c r="M27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72" s="70"/>
      <c r="O2772" s="77" t="s">
        <v>2367</v>
      </c>
      <c r="P2772" s="79">
        <v>44069.975717592592</v>
      </c>
      <c r="Q2772" s="77" t="s">
        <v>3247</v>
      </c>
      <c r="R2772" s="77"/>
      <c r="S2772" s="77"/>
      <c r="T2772" s="77"/>
      <c r="U2772" s="79">
        <v>44069.975717592592</v>
      </c>
      <c r="V2772" s="80" t="s">
        <v>6137</v>
      </c>
      <c r="W2772" s="77"/>
      <c r="X2772" s="77"/>
      <c r="Y2772" s="83" t="s">
        <v>8137</v>
      </c>
      <c r="Z2772" s="77"/>
    </row>
    <row r="2773" spans="1:26" x14ac:dyDescent="0.25">
      <c r="A2773" s="62" t="s">
        <v>1705</v>
      </c>
      <c r="B2773" s="62" t="s">
        <v>1705</v>
      </c>
      <c r="C2773" s="63"/>
      <c r="D2773" s="64"/>
      <c r="E2773" s="65"/>
      <c r="F2773" s="66"/>
      <c r="G2773" s="63"/>
      <c r="H2773" s="67"/>
      <c r="I2773" s="68"/>
      <c r="J2773" s="68"/>
      <c r="K2773" s="34"/>
      <c r="L2773" s="75">
        <v>2773</v>
      </c>
      <c r="M27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73" s="70"/>
      <c r="O2773" s="77" t="s">
        <v>178</v>
      </c>
      <c r="P2773" s="79">
        <v>44069.969247685185</v>
      </c>
      <c r="Q2773" s="77" t="s">
        <v>3376</v>
      </c>
      <c r="R2773" s="80" t="s">
        <v>4242</v>
      </c>
      <c r="S2773" s="77" t="s">
        <v>4267</v>
      </c>
      <c r="T2773" s="77"/>
      <c r="U2773" s="79">
        <v>44069.969247685185</v>
      </c>
      <c r="V2773" s="80" t="s">
        <v>6138</v>
      </c>
      <c r="W2773" s="77"/>
      <c r="X2773" s="77"/>
      <c r="Y2773" s="83" t="s">
        <v>8138</v>
      </c>
      <c r="Z2773" s="77"/>
    </row>
    <row r="2774" spans="1:26" x14ac:dyDescent="0.25">
      <c r="A2774" s="62" t="s">
        <v>1706</v>
      </c>
      <c r="B2774" s="62" t="s">
        <v>1705</v>
      </c>
      <c r="C2774" s="63"/>
      <c r="D2774" s="64"/>
      <c r="E2774" s="65"/>
      <c r="F2774" s="66"/>
      <c r="G2774" s="63"/>
      <c r="H2774" s="67"/>
      <c r="I2774" s="68"/>
      <c r="J2774" s="68"/>
      <c r="K2774" s="34"/>
      <c r="L2774" s="75">
        <v>2774</v>
      </c>
      <c r="M27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74" s="70"/>
      <c r="O2774" s="77" t="s">
        <v>2367</v>
      </c>
      <c r="P2774" s="79">
        <v>44069.975810185184</v>
      </c>
      <c r="Q2774" s="77" t="s">
        <v>3377</v>
      </c>
      <c r="R2774" s="77"/>
      <c r="S2774" s="77"/>
      <c r="T2774" s="77"/>
      <c r="U2774" s="79">
        <v>44069.975810185184</v>
      </c>
      <c r="V2774" s="80" t="s">
        <v>6139</v>
      </c>
      <c r="W2774" s="77"/>
      <c r="X2774" s="77"/>
      <c r="Y2774" s="83" t="s">
        <v>8139</v>
      </c>
      <c r="Z2774" s="77"/>
    </row>
    <row r="2775" spans="1:26" x14ac:dyDescent="0.25">
      <c r="A2775" s="62" t="s">
        <v>1707</v>
      </c>
      <c r="B2775" s="62" t="s">
        <v>1833</v>
      </c>
      <c r="C2775" s="63"/>
      <c r="D2775" s="64"/>
      <c r="E2775" s="65"/>
      <c r="F2775" s="66"/>
      <c r="G2775" s="63"/>
      <c r="H2775" s="67"/>
      <c r="I2775" s="68"/>
      <c r="J2775" s="68"/>
      <c r="K2775" s="34"/>
      <c r="L2775" s="75">
        <v>2775</v>
      </c>
      <c r="M27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75" s="70"/>
      <c r="O2775" s="77" t="s">
        <v>2367</v>
      </c>
      <c r="P2775" s="79">
        <v>44069.975856481484</v>
      </c>
      <c r="Q2775" s="77" t="s">
        <v>3247</v>
      </c>
      <c r="R2775" s="77"/>
      <c r="S2775" s="77"/>
      <c r="T2775" s="77"/>
      <c r="U2775" s="79">
        <v>44069.975856481484</v>
      </c>
      <c r="V2775" s="80" t="s">
        <v>6140</v>
      </c>
      <c r="W2775" s="77"/>
      <c r="X2775" s="77"/>
      <c r="Y2775" s="83" t="s">
        <v>8140</v>
      </c>
      <c r="Z2775" s="77"/>
    </row>
    <row r="2776" spans="1:26" x14ac:dyDescent="0.25">
      <c r="A2776" s="62" t="s">
        <v>1708</v>
      </c>
      <c r="B2776" s="62" t="s">
        <v>1833</v>
      </c>
      <c r="C2776" s="63"/>
      <c r="D2776" s="64"/>
      <c r="E2776" s="65"/>
      <c r="F2776" s="66"/>
      <c r="G2776" s="63"/>
      <c r="H2776" s="67"/>
      <c r="I2776" s="68"/>
      <c r="J2776" s="68"/>
      <c r="K2776" s="34"/>
      <c r="L2776" s="75">
        <v>2776</v>
      </c>
      <c r="M27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76" s="70"/>
      <c r="O2776" s="77" t="s">
        <v>2367</v>
      </c>
      <c r="P2776" s="79">
        <v>44069.975856481484</v>
      </c>
      <c r="Q2776" s="77" t="s">
        <v>3247</v>
      </c>
      <c r="R2776" s="77"/>
      <c r="S2776" s="77"/>
      <c r="T2776" s="77"/>
      <c r="U2776" s="79">
        <v>44069.975856481484</v>
      </c>
      <c r="V2776" s="80" t="s">
        <v>6141</v>
      </c>
      <c r="W2776" s="77"/>
      <c r="X2776" s="77"/>
      <c r="Y2776" s="83" t="s">
        <v>8141</v>
      </c>
      <c r="Z2776" s="77"/>
    </row>
    <row r="2777" spans="1:26" x14ac:dyDescent="0.25">
      <c r="A2777" s="62" t="s">
        <v>1709</v>
      </c>
      <c r="B2777" s="62" t="s">
        <v>1833</v>
      </c>
      <c r="C2777" s="63"/>
      <c r="D2777" s="64"/>
      <c r="E2777" s="65"/>
      <c r="F2777" s="66"/>
      <c r="G2777" s="63"/>
      <c r="H2777" s="67"/>
      <c r="I2777" s="68"/>
      <c r="J2777" s="68"/>
      <c r="K2777" s="34"/>
      <c r="L2777" s="75">
        <v>2777</v>
      </c>
      <c r="M27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77" s="70"/>
      <c r="O2777" s="77" t="s">
        <v>2367</v>
      </c>
      <c r="P2777" s="79">
        <v>44069.976122685184</v>
      </c>
      <c r="Q2777" s="77" t="s">
        <v>3247</v>
      </c>
      <c r="R2777" s="77"/>
      <c r="S2777" s="77"/>
      <c r="T2777" s="77"/>
      <c r="U2777" s="79">
        <v>44069.976122685184</v>
      </c>
      <c r="V2777" s="80" t="s">
        <v>6142</v>
      </c>
      <c r="W2777" s="77"/>
      <c r="X2777" s="77"/>
      <c r="Y2777" s="83" t="s">
        <v>8142</v>
      </c>
      <c r="Z2777" s="77"/>
    </row>
    <row r="2778" spans="1:26" x14ac:dyDescent="0.25">
      <c r="A2778" s="62" t="s">
        <v>1710</v>
      </c>
      <c r="B2778" s="62" t="s">
        <v>2350</v>
      </c>
      <c r="C2778" s="63"/>
      <c r="D2778" s="64"/>
      <c r="E2778" s="65"/>
      <c r="F2778" s="66"/>
      <c r="G2778" s="63"/>
      <c r="H2778" s="67"/>
      <c r="I2778" s="68"/>
      <c r="J2778" s="68"/>
      <c r="K2778" s="34"/>
      <c r="L2778" s="75">
        <v>2778</v>
      </c>
      <c r="M27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78" s="70"/>
      <c r="O2778" s="77" t="s">
        <v>2366</v>
      </c>
      <c r="P2778" s="79">
        <v>44069.976168981484</v>
      </c>
      <c r="Q2778" s="77" t="s">
        <v>3378</v>
      </c>
      <c r="R2778" s="77"/>
      <c r="S2778" s="77"/>
      <c r="T2778" s="77"/>
      <c r="U2778" s="79">
        <v>44069.976168981484</v>
      </c>
      <c r="V2778" s="80" t="s">
        <v>6143</v>
      </c>
      <c r="W2778" s="77"/>
      <c r="X2778" s="77"/>
      <c r="Y2778" s="83" t="s">
        <v>8143</v>
      </c>
      <c r="Z2778" s="83" t="s">
        <v>8704</v>
      </c>
    </row>
    <row r="2779" spans="1:26" x14ac:dyDescent="0.25">
      <c r="A2779" s="62" t="s">
        <v>1711</v>
      </c>
      <c r="B2779" s="62" t="s">
        <v>1833</v>
      </c>
      <c r="C2779" s="63"/>
      <c r="D2779" s="64"/>
      <c r="E2779" s="65"/>
      <c r="F2779" s="66"/>
      <c r="G2779" s="63"/>
      <c r="H2779" s="67"/>
      <c r="I2779" s="68"/>
      <c r="J2779" s="68"/>
      <c r="K2779" s="34"/>
      <c r="L2779" s="75">
        <v>2779</v>
      </c>
      <c r="M27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79" s="70"/>
      <c r="O2779" s="77" t="s">
        <v>2367</v>
      </c>
      <c r="P2779" s="79">
        <v>44069.976284722223</v>
      </c>
      <c r="Q2779" s="77" t="s">
        <v>3247</v>
      </c>
      <c r="R2779" s="77"/>
      <c r="S2779" s="77"/>
      <c r="T2779" s="77"/>
      <c r="U2779" s="79">
        <v>44069.976284722223</v>
      </c>
      <c r="V2779" s="80" t="s">
        <v>6144</v>
      </c>
      <c r="W2779" s="77"/>
      <c r="X2779" s="77"/>
      <c r="Y2779" s="83" t="s">
        <v>8144</v>
      </c>
      <c r="Z2779" s="77"/>
    </row>
    <row r="2780" spans="1:26" x14ac:dyDescent="0.25">
      <c r="A2780" s="62" t="s">
        <v>1712</v>
      </c>
      <c r="B2780" s="62" t="s">
        <v>1833</v>
      </c>
      <c r="C2780" s="63"/>
      <c r="D2780" s="64"/>
      <c r="E2780" s="65"/>
      <c r="F2780" s="66"/>
      <c r="G2780" s="63"/>
      <c r="H2780" s="67"/>
      <c r="I2780" s="68"/>
      <c r="J2780" s="68"/>
      <c r="K2780" s="34"/>
      <c r="L2780" s="75">
        <v>2780</v>
      </c>
      <c r="M27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80" s="70"/>
      <c r="O2780" s="77" t="s">
        <v>2367</v>
      </c>
      <c r="P2780" s="79">
        <v>44069.976342592592</v>
      </c>
      <c r="Q2780" s="77" t="s">
        <v>3247</v>
      </c>
      <c r="R2780" s="77"/>
      <c r="S2780" s="77"/>
      <c r="T2780" s="77"/>
      <c r="U2780" s="79">
        <v>44069.976342592592</v>
      </c>
      <c r="V2780" s="80" t="s">
        <v>6145</v>
      </c>
      <c r="W2780" s="77"/>
      <c r="X2780" s="77"/>
      <c r="Y2780" s="83" t="s">
        <v>8145</v>
      </c>
      <c r="Z2780" s="77"/>
    </row>
    <row r="2781" spans="1:26" x14ac:dyDescent="0.25">
      <c r="A2781" s="62" t="s">
        <v>1713</v>
      </c>
      <c r="B2781" s="62" t="s">
        <v>1833</v>
      </c>
      <c r="C2781" s="63"/>
      <c r="D2781" s="64"/>
      <c r="E2781" s="65"/>
      <c r="F2781" s="66"/>
      <c r="G2781" s="63"/>
      <c r="H2781" s="67"/>
      <c r="I2781" s="68"/>
      <c r="J2781" s="68"/>
      <c r="K2781" s="34"/>
      <c r="L2781" s="75">
        <v>2781</v>
      </c>
      <c r="M27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81" s="70"/>
      <c r="O2781" s="77" t="s">
        <v>2367</v>
      </c>
      <c r="P2781" s="79">
        <v>44069.976388888892</v>
      </c>
      <c r="Q2781" s="77" t="s">
        <v>3247</v>
      </c>
      <c r="R2781" s="77"/>
      <c r="S2781" s="77"/>
      <c r="T2781" s="77"/>
      <c r="U2781" s="79">
        <v>44069.976388888892</v>
      </c>
      <c r="V2781" s="80" t="s">
        <v>6146</v>
      </c>
      <c r="W2781" s="77"/>
      <c r="X2781" s="77"/>
      <c r="Y2781" s="83" t="s">
        <v>8146</v>
      </c>
      <c r="Z2781" s="77"/>
    </row>
    <row r="2782" spans="1:26" x14ac:dyDescent="0.25">
      <c r="A2782" s="62" t="s">
        <v>1714</v>
      </c>
      <c r="B2782" s="62" t="s">
        <v>1833</v>
      </c>
      <c r="C2782" s="63"/>
      <c r="D2782" s="64"/>
      <c r="E2782" s="65"/>
      <c r="F2782" s="66"/>
      <c r="G2782" s="63"/>
      <c r="H2782" s="67"/>
      <c r="I2782" s="68"/>
      <c r="J2782" s="68"/>
      <c r="K2782" s="34"/>
      <c r="L2782" s="75">
        <v>2782</v>
      </c>
      <c r="M27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82" s="70"/>
      <c r="O2782" s="77" t="s">
        <v>2367</v>
      </c>
      <c r="P2782" s="79">
        <v>44069.976400462961</v>
      </c>
      <c r="Q2782" s="77" t="s">
        <v>3247</v>
      </c>
      <c r="R2782" s="77"/>
      <c r="S2782" s="77"/>
      <c r="T2782" s="77"/>
      <c r="U2782" s="79">
        <v>44069.976400462961</v>
      </c>
      <c r="V2782" s="80" t="s">
        <v>6147</v>
      </c>
      <c r="W2782" s="77"/>
      <c r="X2782" s="77"/>
      <c r="Y2782" s="83" t="s">
        <v>8147</v>
      </c>
      <c r="Z2782" s="77"/>
    </row>
    <row r="2783" spans="1:26" x14ac:dyDescent="0.25">
      <c r="A2783" s="62" t="s">
        <v>1715</v>
      </c>
      <c r="B2783" s="62" t="s">
        <v>1715</v>
      </c>
      <c r="C2783" s="63"/>
      <c r="D2783" s="64"/>
      <c r="E2783" s="65"/>
      <c r="F2783" s="66"/>
      <c r="G2783" s="63"/>
      <c r="H2783" s="67"/>
      <c r="I2783" s="68"/>
      <c r="J2783" s="68"/>
      <c r="K2783" s="34"/>
      <c r="L2783" s="75">
        <v>2783</v>
      </c>
      <c r="M27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83" s="70"/>
      <c r="O2783" s="77" t="s">
        <v>178</v>
      </c>
      <c r="P2783" s="79">
        <v>44069.976412037038</v>
      </c>
      <c r="Q2783" s="77" t="s">
        <v>3379</v>
      </c>
      <c r="R2783" s="80" t="s">
        <v>4243</v>
      </c>
      <c r="S2783" s="77" t="s">
        <v>4267</v>
      </c>
      <c r="T2783" s="77"/>
      <c r="U2783" s="79">
        <v>44069.976412037038</v>
      </c>
      <c r="V2783" s="80" t="s">
        <v>6148</v>
      </c>
      <c r="W2783" s="77"/>
      <c r="X2783" s="77"/>
      <c r="Y2783" s="83" t="s">
        <v>8148</v>
      </c>
      <c r="Z2783" s="77"/>
    </row>
    <row r="2784" spans="1:26" x14ac:dyDescent="0.25">
      <c r="A2784" s="62" t="s">
        <v>1716</v>
      </c>
      <c r="B2784" s="62" t="s">
        <v>2351</v>
      </c>
      <c r="C2784" s="63"/>
      <c r="D2784" s="64"/>
      <c r="E2784" s="65"/>
      <c r="F2784" s="66"/>
      <c r="G2784" s="63"/>
      <c r="H2784" s="67"/>
      <c r="I2784" s="68"/>
      <c r="J2784" s="68"/>
      <c r="K2784" s="34"/>
      <c r="L2784" s="75">
        <v>2784</v>
      </c>
      <c r="M27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84" s="70"/>
      <c r="O2784" s="77" t="s">
        <v>2367</v>
      </c>
      <c r="P2784" s="79">
        <v>44069.976446759261</v>
      </c>
      <c r="Q2784" s="77" t="s">
        <v>3380</v>
      </c>
      <c r="R2784" s="77"/>
      <c r="S2784" s="77"/>
      <c r="T2784" s="77"/>
      <c r="U2784" s="79">
        <v>44069.976446759261</v>
      </c>
      <c r="V2784" s="80" t="s">
        <v>6149</v>
      </c>
      <c r="W2784" s="77"/>
      <c r="X2784" s="77"/>
      <c r="Y2784" s="83" t="s">
        <v>8149</v>
      </c>
      <c r="Z2784" s="77"/>
    </row>
    <row r="2785" spans="1:26" x14ac:dyDescent="0.25">
      <c r="A2785" s="62" t="s">
        <v>1717</v>
      </c>
      <c r="B2785" s="62" t="s">
        <v>1833</v>
      </c>
      <c r="C2785" s="63"/>
      <c r="D2785" s="64"/>
      <c r="E2785" s="65"/>
      <c r="F2785" s="66"/>
      <c r="G2785" s="63"/>
      <c r="H2785" s="67"/>
      <c r="I2785" s="68"/>
      <c r="J2785" s="68"/>
      <c r="K2785" s="34"/>
      <c r="L2785" s="75">
        <v>2785</v>
      </c>
      <c r="M27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85" s="70"/>
      <c r="O2785" s="77" t="s">
        <v>2367</v>
      </c>
      <c r="P2785" s="79">
        <v>44069.976527777777</v>
      </c>
      <c r="Q2785" s="77" t="s">
        <v>3247</v>
      </c>
      <c r="R2785" s="77"/>
      <c r="S2785" s="77"/>
      <c r="T2785" s="77"/>
      <c r="U2785" s="79">
        <v>44069.976527777777</v>
      </c>
      <c r="V2785" s="80" t="s">
        <v>6150</v>
      </c>
      <c r="W2785" s="77"/>
      <c r="X2785" s="77"/>
      <c r="Y2785" s="83" t="s">
        <v>8150</v>
      </c>
      <c r="Z2785" s="77"/>
    </row>
    <row r="2786" spans="1:26" x14ac:dyDescent="0.25">
      <c r="A2786" s="62" t="s">
        <v>1718</v>
      </c>
      <c r="B2786" s="62" t="s">
        <v>2173</v>
      </c>
      <c r="C2786" s="63"/>
      <c r="D2786" s="64"/>
      <c r="E2786" s="65"/>
      <c r="F2786" s="66"/>
      <c r="G2786" s="63"/>
      <c r="H2786" s="67"/>
      <c r="I2786" s="68"/>
      <c r="J2786" s="68"/>
      <c r="K2786" s="34"/>
      <c r="L2786" s="75">
        <v>2786</v>
      </c>
      <c r="M27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86" s="70"/>
      <c r="O2786" s="77" t="s">
        <v>2366</v>
      </c>
      <c r="P2786" s="79">
        <v>44066.859178240738</v>
      </c>
      <c r="Q2786" s="77" t="s">
        <v>3381</v>
      </c>
      <c r="R2786" s="80" t="s">
        <v>4244</v>
      </c>
      <c r="S2786" s="77" t="s">
        <v>4267</v>
      </c>
      <c r="T2786" s="77"/>
      <c r="U2786" s="79">
        <v>44066.859178240738</v>
      </c>
      <c r="V2786" s="80" t="s">
        <v>6151</v>
      </c>
      <c r="W2786" s="77"/>
      <c r="X2786" s="77"/>
      <c r="Y2786" s="83" t="s">
        <v>8151</v>
      </c>
      <c r="Z2786" s="83" t="s">
        <v>8539</v>
      </c>
    </row>
    <row r="2787" spans="1:26" x14ac:dyDescent="0.25">
      <c r="A2787" s="62" t="s">
        <v>1719</v>
      </c>
      <c r="B2787" s="62" t="s">
        <v>2173</v>
      </c>
      <c r="C2787" s="63"/>
      <c r="D2787" s="64"/>
      <c r="E2787" s="65"/>
      <c r="F2787" s="66"/>
      <c r="G2787" s="63"/>
      <c r="H2787" s="67"/>
      <c r="I2787" s="68"/>
      <c r="J2787" s="68"/>
      <c r="K2787" s="34"/>
      <c r="L2787" s="75">
        <v>2787</v>
      </c>
      <c r="M27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87" s="70"/>
      <c r="O2787" s="77" t="s">
        <v>2366</v>
      </c>
      <c r="P2787" s="79">
        <v>44066.869849537034</v>
      </c>
      <c r="Q2787" s="77" t="s">
        <v>3382</v>
      </c>
      <c r="R2787" s="80" t="s">
        <v>4245</v>
      </c>
      <c r="S2787" s="77" t="s">
        <v>4267</v>
      </c>
      <c r="T2787" s="77"/>
      <c r="U2787" s="79">
        <v>44066.869849537034</v>
      </c>
      <c r="V2787" s="80" t="s">
        <v>6152</v>
      </c>
      <c r="W2787" s="77"/>
      <c r="X2787" s="77"/>
      <c r="Y2787" s="83" t="s">
        <v>8152</v>
      </c>
      <c r="Z2787" s="83" t="s">
        <v>8539</v>
      </c>
    </row>
    <row r="2788" spans="1:26" x14ac:dyDescent="0.25">
      <c r="A2788" s="62" t="s">
        <v>1720</v>
      </c>
      <c r="B2788" s="62" t="s">
        <v>2173</v>
      </c>
      <c r="C2788" s="63"/>
      <c r="D2788" s="64"/>
      <c r="E2788" s="65"/>
      <c r="F2788" s="66"/>
      <c r="G2788" s="63"/>
      <c r="H2788" s="67"/>
      <c r="I2788" s="68"/>
      <c r="J2788" s="68"/>
      <c r="K2788" s="34"/>
      <c r="L2788" s="75">
        <v>2788</v>
      </c>
      <c r="M27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88" s="70"/>
      <c r="O2788" s="77" t="s">
        <v>2367</v>
      </c>
      <c r="P2788" s="79">
        <v>44069.976666666669</v>
      </c>
      <c r="Q2788" s="77" t="s">
        <v>3357</v>
      </c>
      <c r="R2788" s="77"/>
      <c r="S2788" s="77"/>
      <c r="T2788" s="77"/>
      <c r="U2788" s="79">
        <v>44069.976666666669</v>
      </c>
      <c r="V2788" s="80" t="s">
        <v>6153</v>
      </c>
      <c r="W2788" s="77"/>
      <c r="X2788" s="77"/>
      <c r="Y2788" s="83" t="s">
        <v>8153</v>
      </c>
      <c r="Z2788" s="77"/>
    </row>
    <row r="2789" spans="1:26" x14ac:dyDescent="0.25">
      <c r="A2789" s="62" t="s">
        <v>1720</v>
      </c>
      <c r="B2789" s="62" t="s">
        <v>1718</v>
      </c>
      <c r="C2789" s="63"/>
      <c r="D2789" s="64"/>
      <c r="E2789" s="65"/>
      <c r="F2789" s="66"/>
      <c r="G2789" s="63"/>
      <c r="H2789" s="67"/>
      <c r="I2789" s="68"/>
      <c r="J2789" s="68"/>
      <c r="K2789" s="34"/>
      <c r="L2789" s="75">
        <v>2789</v>
      </c>
      <c r="M27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89" s="70"/>
      <c r="O2789" s="77" t="s">
        <v>2367</v>
      </c>
      <c r="P2789" s="79">
        <v>44069.976666666669</v>
      </c>
      <c r="Q2789" s="77" t="s">
        <v>3357</v>
      </c>
      <c r="R2789" s="77"/>
      <c r="S2789" s="77"/>
      <c r="T2789" s="77"/>
      <c r="U2789" s="79">
        <v>44069.976666666669</v>
      </c>
      <c r="V2789" s="80" t="s">
        <v>6153</v>
      </c>
      <c r="W2789" s="77"/>
      <c r="X2789" s="77"/>
      <c r="Y2789" s="83" t="s">
        <v>8153</v>
      </c>
      <c r="Z2789" s="77"/>
    </row>
    <row r="2790" spans="1:26" x14ac:dyDescent="0.25">
      <c r="A2790" s="62" t="s">
        <v>1721</v>
      </c>
      <c r="B2790" s="62" t="s">
        <v>1833</v>
      </c>
      <c r="C2790" s="63"/>
      <c r="D2790" s="64"/>
      <c r="E2790" s="65"/>
      <c r="F2790" s="66"/>
      <c r="G2790" s="63"/>
      <c r="H2790" s="67"/>
      <c r="I2790" s="68"/>
      <c r="J2790" s="68"/>
      <c r="K2790" s="34"/>
      <c r="L2790" s="75">
        <v>2790</v>
      </c>
      <c r="M27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90" s="70"/>
      <c r="O2790" s="77" t="s">
        <v>2367</v>
      </c>
      <c r="P2790" s="79">
        <v>44069.976724537039</v>
      </c>
      <c r="Q2790" s="77" t="s">
        <v>3247</v>
      </c>
      <c r="R2790" s="77"/>
      <c r="S2790" s="77"/>
      <c r="T2790" s="77"/>
      <c r="U2790" s="79">
        <v>44069.976724537039</v>
      </c>
      <c r="V2790" s="80" t="s">
        <v>6154</v>
      </c>
      <c r="W2790" s="77"/>
      <c r="X2790" s="77"/>
      <c r="Y2790" s="83" t="s">
        <v>8154</v>
      </c>
      <c r="Z2790" s="77"/>
    </row>
    <row r="2791" spans="1:26" x14ac:dyDescent="0.25">
      <c r="A2791" s="62" t="s">
        <v>1722</v>
      </c>
      <c r="B2791" s="62" t="s">
        <v>1833</v>
      </c>
      <c r="C2791" s="63"/>
      <c r="D2791" s="64"/>
      <c r="E2791" s="65"/>
      <c r="F2791" s="66"/>
      <c r="G2791" s="63"/>
      <c r="H2791" s="67"/>
      <c r="I2791" s="68"/>
      <c r="J2791" s="68"/>
      <c r="K2791" s="34"/>
      <c r="L2791" s="75">
        <v>2791</v>
      </c>
      <c r="M27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91" s="70"/>
      <c r="O2791" s="77" t="s">
        <v>2367</v>
      </c>
      <c r="P2791" s="79">
        <v>44069.976736111108</v>
      </c>
      <c r="Q2791" s="77" t="s">
        <v>3247</v>
      </c>
      <c r="R2791" s="77"/>
      <c r="S2791" s="77"/>
      <c r="T2791" s="77"/>
      <c r="U2791" s="79">
        <v>44069.976736111108</v>
      </c>
      <c r="V2791" s="80" t="s">
        <v>6155</v>
      </c>
      <c r="W2791" s="77"/>
      <c r="X2791" s="77"/>
      <c r="Y2791" s="83" t="s">
        <v>8155</v>
      </c>
      <c r="Z2791" s="77"/>
    </row>
    <row r="2792" spans="1:26" x14ac:dyDescent="0.25">
      <c r="A2792" s="62" t="s">
        <v>1723</v>
      </c>
      <c r="B2792" s="62" t="s">
        <v>1833</v>
      </c>
      <c r="C2792" s="63"/>
      <c r="D2792" s="64"/>
      <c r="E2792" s="65"/>
      <c r="F2792" s="66"/>
      <c r="G2792" s="63"/>
      <c r="H2792" s="67"/>
      <c r="I2792" s="68"/>
      <c r="J2792" s="68"/>
      <c r="K2792" s="34"/>
      <c r="L2792" s="75">
        <v>2792</v>
      </c>
      <c r="M27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92" s="70"/>
      <c r="O2792" s="77" t="s">
        <v>2367</v>
      </c>
      <c r="P2792" s="79">
        <v>44069.976793981485</v>
      </c>
      <c r="Q2792" s="77" t="s">
        <v>3247</v>
      </c>
      <c r="R2792" s="77"/>
      <c r="S2792" s="77"/>
      <c r="T2792" s="77"/>
      <c r="U2792" s="79">
        <v>44069.976793981485</v>
      </c>
      <c r="V2792" s="80" t="s">
        <v>6156</v>
      </c>
      <c r="W2792" s="77"/>
      <c r="X2792" s="77"/>
      <c r="Y2792" s="83" t="s">
        <v>8156</v>
      </c>
      <c r="Z2792" s="77"/>
    </row>
    <row r="2793" spans="1:26" x14ac:dyDescent="0.25">
      <c r="A2793" s="62" t="s">
        <v>1724</v>
      </c>
      <c r="B2793" s="62" t="s">
        <v>1833</v>
      </c>
      <c r="C2793" s="63"/>
      <c r="D2793" s="64"/>
      <c r="E2793" s="65"/>
      <c r="F2793" s="66"/>
      <c r="G2793" s="63"/>
      <c r="H2793" s="67"/>
      <c r="I2793" s="68"/>
      <c r="J2793" s="68"/>
      <c r="K2793" s="34"/>
      <c r="L2793" s="75">
        <v>2793</v>
      </c>
      <c r="M27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93" s="70"/>
      <c r="O2793" s="77" t="s">
        <v>2367</v>
      </c>
      <c r="P2793" s="79">
        <v>44069.976817129631</v>
      </c>
      <c r="Q2793" s="77" t="s">
        <v>3247</v>
      </c>
      <c r="R2793" s="77"/>
      <c r="S2793" s="77"/>
      <c r="T2793" s="77"/>
      <c r="U2793" s="79">
        <v>44069.976817129631</v>
      </c>
      <c r="V2793" s="80" t="s">
        <v>6157</v>
      </c>
      <c r="W2793" s="77"/>
      <c r="X2793" s="77"/>
      <c r="Y2793" s="83" t="s">
        <v>8157</v>
      </c>
      <c r="Z2793" s="77"/>
    </row>
    <row r="2794" spans="1:26" x14ac:dyDescent="0.25">
      <c r="A2794" s="62" t="s">
        <v>1725</v>
      </c>
      <c r="B2794" s="62" t="s">
        <v>1833</v>
      </c>
      <c r="C2794" s="63"/>
      <c r="D2794" s="64"/>
      <c r="E2794" s="65"/>
      <c r="F2794" s="66"/>
      <c r="G2794" s="63"/>
      <c r="H2794" s="67"/>
      <c r="I2794" s="68"/>
      <c r="J2794" s="68"/>
      <c r="K2794" s="34"/>
      <c r="L2794" s="75">
        <v>2794</v>
      </c>
      <c r="M27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94" s="70"/>
      <c r="O2794" s="77" t="s">
        <v>2367</v>
      </c>
      <c r="P2794" s="79">
        <v>44069.976840277777</v>
      </c>
      <c r="Q2794" s="77" t="s">
        <v>3247</v>
      </c>
      <c r="R2794" s="77"/>
      <c r="S2794" s="77"/>
      <c r="T2794" s="77"/>
      <c r="U2794" s="79">
        <v>44069.976840277777</v>
      </c>
      <c r="V2794" s="80" t="s">
        <v>6158</v>
      </c>
      <c r="W2794" s="77"/>
      <c r="X2794" s="77"/>
      <c r="Y2794" s="83" t="s">
        <v>8158</v>
      </c>
      <c r="Z2794" s="77"/>
    </row>
    <row r="2795" spans="1:26" x14ac:dyDescent="0.25">
      <c r="A2795" s="62" t="s">
        <v>1726</v>
      </c>
      <c r="B2795" s="62" t="s">
        <v>1833</v>
      </c>
      <c r="C2795" s="63"/>
      <c r="D2795" s="64"/>
      <c r="E2795" s="65"/>
      <c r="F2795" s="66"/>
      <c r="G2795" s="63"/>
      <c r="H2795" s="67"/>
      <c r="I2795" s="68"/>
      <c r="J2795" s="68"/>
      <c r="K2795" s="34"/>
      <c r="L2795" s="75">
        <v>2795</v>
      </c>
      <c r="M27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95" s="70"/>
      <c r="O2795" s="77" t="s">
        <v>2367</v>
      </c>
      <c r="P2795" s="79">
        <v>44069.976909722223</v>
      </c>
      <c r="Q2795" s="77" t="s">
        <v>3247</v>
      </c>
      <c r="R2795" s="77"/>
      <c r="S2795" s="77"/>
      <c r="T2795" s="77"/>
      <c r="U2795" s="79">
        <v>44069.976909722223</v>
      </c>
      <c r="V2795" s="80" t="s">
        <v>6159</v>
      </c>
      <c r="W2795" s="77"/>
      <c r="X2795" s="77"/>
      <c r="Y2795" s="83" t="s">
        <v>8159</v>
      </c>
      <c r="Z2795" s="77"/>
    </row>
    <row r="2796" spans="1:26" x14ac:dyDescent="0.25">
      <c r="A2796" s="62" t="s">
        <v>1727</v>
      </c>
      <c r="B2796" s="62" t="s">
        <v>1833</v>
      </c>
      <c r="C2796" s="63"/>
      <c r="D2796" s="64"/>
      <c r="E2796" s="65"/>
      <c r="F2796" s="66"/>
      <c r="G2796" s="63"/>
      <c r="H2796" s="67"/>
      <c r="I2796" s="68"/>
      <c r="J2796" s="68"/>
      <c r="K2796" s="34"/>
      <c r="L2796" s="75">
        <v>2796</v>
      </c>
      <c r="M27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96" s="70"/>
      <c r="O2796" s="77" t="s">
        <v>2367</v>
      </c>
      <c r="P2796" s="79">
        <v>44069.977175925924</v>
      </c>
      <c r="Q2796" s="77" t="s">
        <v>3247</v>
      </c>
      <c r="R2796" s="77"/>
      <c r="S2796" s="77"/>
      <c r="T2796" s="77"/>
      <c r="U2796" s="79">
        <v>44069.977175925924</v>
      </c>
      <c r="V2796" s="80" t="s">
        <v>6160</v>
      </c>
      <c r="W2796" s="77"/>
      <c r="X2796" s="77"/>
      <c r="Y2796" s="83" t="s">
        <v>8160</v>
      </c>
      <c r="Z2796" s="77"/>
    </row>
    <row r="2797" spans="1:26" x14ac:dyDescent="0.25">
      <c r="A2797" s="62" t="s">
        <v>1728</v>
      </c>
      <c r="B2797" s="62" t="s">
        <v>1833</v>
      </c>
      <c r="C2797" s="63"/>
      <c r="D2797" s="64"/>
      <c r="E2797" s="65"/>
      <c r="F2797" s="66"/>
      <c r="G2797" s="63"/>
      <c r="H2797" s="67"/>
      <c r="I2797" s="68"/>
      <c r="J2797" s="68"/>
      <c r="K2797" s="34"/>
      <c r="L2797" s="75">
        <v>2797</v>
      </c>
      <c r="M27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97" s="70"/>
      <c r="O2797" s="77" t="s">
        <v>2367</v>
      </c>
      <c r="P2797" s="79">
        <v>44069.977476851855</v>
      </c>
      <c r="Q2797" s="77" t="s">
        <v>3247</v>
      </c>
      <c r="R2797" s="77"/>
      <c r="S2797" s="77"/>
      <c r="T2797" s="77"/>
      <c r="U2797" s="79">
        <v>44069.977476851855</v>
      </c>
      <c r="V2797" s="80" t="s">
        <v>6161</v>
      </c>
      <c r="W2797" s="77"/>
      <c r="X2797" s="77"/>
      <c r="Y2797" s="83" t="s">
        <v>8161</v>
      </c>
      <c r="Z2797" s="77"/>
    </row>
    <row r="2798" spans="1:26" x14ac:dyDescent="0.25">
      <c r="A2798" s="62" t="s">
        <v>1729</v>
      </c>
      <c r="B2798" s="62" t="s">
        <v>1833</v>
      </c>
      <c r="C2798" s="63"/>
      <c r="D2798" s="64"/>
      <c r="E2798" s="65"/>
      <c r="F2798" s="66"/>
      <c r="G2798" s="63"/>
      <c r="H2798" s="67"/>
      <c r="I2798" s="68"/>
      <c r="J2798" s="68"/>
      <c r="K2798" s="34"/>
      <c r="L2798" s="75">
        <v>2798</v>
      </c>
      <c r="M27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98" s="70"/>
      <c r="O2798" s="77" t="s">
        <v>2367</v>
      </c>
      <c r="P2798" s="79">
        <v>44069.97755787037</v>
      </c>
      <c r="Q2798" s="77" t="s">
        <v>3247</v>
      </c>
      <c r="R2798" s="77"/>
      <c r="S2798" s="77"/>
      <c r="T2798" s="77"/>
      <c r="U2798" s="79">
        <v>44069.97755787037</v>
      </c>
      <c r="V2798" s="80" t="s">
        <v>6162</v>
      </c>
      <c r="W2798" s="77"/>
      <c r="X2798" s="77"/>
      <c r="Y2798" s="83" t="s">
        <v>8162</v>
      </c>
      <c r="Z2798" s="77"/>
    </row>
    <row r="2799" spans="1:26" x14ac:dyDescent="0.25">
      <c r="A2799" s="62" t="s">
        <v>1730</v>
      </c>
      <c r="B2799" s="62" t="s">
        <v>1833</v>
      </c>
      <c r="C2799" s="63"/>
      <c r="D2799" s="64"/>
      <c r="E2799" s="65"/>
      <c r="F2799" s="66"/>
      <c r="G2799" s="63"/>
      <c r="H2799" s="67"/>
      <c r="I2799" s="68"/>
      <c r="J2799" s="68"/>
      <c r="K2799" s="34"/>
      <c r="L2799" s="75">
        <v>2799</v>
      </c>
      <c r="M27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799" s="70"/>
      <c r="O2799" s="77" t="s">
        <v>2367</v>
      </c>
      <c r="P2799" s="79">
        <v>44069.977627314816</v>
      </c>
      <c r="Q2799" s="77" t="s">
        <v>3247</v>
      </c>
      <c r="R2799" s="77"/>
      <c r="S2799" s="77"/>
      <c r="T2799" s="77"/>
      <c r="U2799" s="79">
        <v>44069.977627314816</v>
      </c>
      <c r="V2799" s="80" t="s">
        <v>6163</v>
      </c>
      <c r="W2799" s="77"/>
      <c r="X2799" s="77"/>
      <c r="Y2799" s="83" t="s">
        <v>8163</v>
      </c>
      <c r="Z2799" s="77"/>
    </row>
    <row r="2800" spans="1:26" x14ac:dyDescent="0.25">
      <c r="A2800" s="62" t="s">
        <v>1731</v>
      </c>
      <c r="B2800" s="62" t="s">
        <v>1833</v>
      </c>
      <c r="C2800" s="63"/>
      <c r="D2800" s="64"/>
      <c r="E2800" s="65"/>
      <c r="F2800" s="66"/>
      <c r="G2800" s="63"/>
      <c r="H2800" s="67"/>
      <c r="I2800" s="68"/>
      <c r="J2800" s="68"/>
      <c r="K2800" s="34"/>
      <c r="L2800" s="75">
        <v>2800</v>
      </c>
      <c r="M28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00" s="70"/>
      <c r="O2800" s="77" t="s">
        <v>2367</v>
      </c>
      <c r="P2800" s="79">
        <v>44069.977743055555</v>
      </c>
      <c r="Q2800" s="77" t="s">
        <v>3247</v>
      </c>
      <c r="R2800" s="77"/>
      <c r="S2800" s="77"/>
      <c r="T2800" s="77"/>
      <c r="U2800" s="79">
        <v>44069.977743055555</v>
      </c>
      <c r="V2800" s="80" t="s">
        <v>6164</v>
      </c>
      <c r="W2800" s="77"/>
      <c r="X2800" s="77"/>
      <c r="Y2800" s="83" t="s">
        <v>8164</v>
      </c>
      <c r="Z2800" s="77"/>
    </row>
    <row r="2801" spans="1:26" x14ac:dyDescent="0.25">
      <c r="A2801" s="62" t="s">
        <v>1732</v>
      </c>
      <c r="B2801" s="62" t="s">
        <v>1833</v>
      </c>
      <c r="C2801" s="63"/>
      <c r="D2801" s="64"/>
      <c r="E2801" s="65"/>
      <c r="F2801" s="66"/>
      <c r="G2801" s="63"/>
      <c r="H2801" s="67"/>
      <c r="I2801" s="68"/>
      <c r="J2801" s="68"/>
      <c r="K2801" s="34"/>
      <c r="L2801" s="75">
        <v>2801</v>
      </c>
      <c r="M28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01" s="70"/>
      <c r="O2801" s="77" t="s">
        <v>2367</v>
      </c>
      <c r="P2801" s="79">
        <v>44069.977881944447</v>
      </c>
      <c r="Q2801" s="77" t="s">
        <v>3247</v>
      </c>
      <c r="R2801" s="77"/>
      <c r="S2801" s="77"/>
      <c r="T2801" s="77"/>
      <c r="U2801" s="79">
        <v>44069.977881944447</v>
      </c>
      <c r="V2801" s="80" t="s">
        <v>6165</v>
      </c>
      <c r="W2801" s="77"/>
      <c r="X2801" s="77"/>
      <c r="Y2801" s="83" t="s">
        <v>8165</v>
      </c>
      <c r="Z2801" s="77"/>
    </row>
    <row r="2802" spans="1:26" x14ac:dyDescent="0.25">
      <c r="A2802" s="62" t="s">
        <v>1733</v>
      </c>
      <c r="B2802" s="62" t="s">
        <v>1875</v>
      </c>
      <c r="C2802" s="63"/>
      <c r="D2802" s="64"/>
      <c r="E2802" s="65"/>
      <c r="F2802" s="66"/>
      <c r="G2802" s="63"/>
      <c r="H2802" s="67"/>
      <c r="I2802" s="68"/>
      <c r="J2802" s="68"/>
      <c r="K2802" s="34"/>
      <c r="L2802" s="75">
        <v>2802</v>
      </c>
      <c r="M28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02" s="70"/>
      <c r="O2802" s="77" t="s">
        <v>2366</v>
      </c>
      <c r="P2802" s="79">
        <v>44069.877418981479</v>
      </c>
      <c r="Q2802" s="77" t="s">
        <v>3383</v>
      </c>
      <c r="R2802" s="80" t="s">
        <v>4246</v>
      </c>
      <c r="S2802" s="77" t="s">
        <v>4267</v>
      </c>
      <c r="T2802" s="77"/>
      <c r="U2802" s="79">
        <v>44069.877418981479</v>
      </c>
      <c r="V2802" s="80" t="s">
        <v>6166</v>
      </c>
      <c r="W2802" s="77"/>
      <c r="X2802" s="77"/>
      <c r="Y2802" s="83" t="s">
        <v>8166</v>
      </c>
      <c r="Z2802" s="83" t="s">
        <v>8705</v>
      </c>
    </row>
    <row r="2803" spans="1:26" x14ac:dyDescent="0.25">
      <c r="A2803" s="62" t="s">
        <v>1734</v>
      </c>
      <c r="B2803" s="62" t="s">
        <v>1833</v>
      </c>
      <c r="C2803" s="63"/>
      <c r="D2803" s="64"/>
      <c r="E2803" s="65"/>
      <c r="F2803" s="66"/>
      <c r="G2803" s="63"/>
      <c r="H2803" s="67"/>
      <c r="I2803" s="68"/>
      <c r="J2803" s="68"/>
      <c r="K2803" s="34"/>
      <c r="L2803" s="75">
        <v>2803</v>
      </c>
      <c r="M28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03" s="70"/>
      <c r="O2803" s="77" t="s">
        <v>2367</v>
      </c>
      <c r="P2803" s="79">
        <v>44069.978402777779</v>
      </c>
      <c r="Q2803" s="77" t="s">
        <v>3247</v>
      </c>
      <c r="R2803" s="77"/>
      <c r="S2803" s="77"/>
      <c r="T2803" s="77"/>
      <c r="U2803" s="79">
        <v>44069.978402777779</v>
      </c>
      <c r="V2803" s="80" t="s">
        <v>6167</v>
      </c>
      <c r="W2803" s="77"/>
      <c r="X2803" s="77"/>
      <c r="Y2803" s="83" t="s">
        <v>8167</v>
      </c>
      <c r="Z2803" s="77"/>
    </row>
    <row r="2804" spans="1:26" x14ac:dyDescent="0.25">
      <c r="A2804" s="62" t="s">
        <v>1735</v>
      </c>
      <c r="B2804" s="62" t="s">
        <v>1833</v>
      </c>
      <c r="C2804" s="63"/>
      <c r="D2804" s="64"/>
      <c r="E2804" s="65"/>
      <c r="F2804" s="66"/>
      <c r="G2804" s="63"/>
      <c r="H2804" s="67"/>
      <c r="I2804" s="68"/>
      <c r="J2804" s="68"/>
      <c r="K2804" s="34"/>
      <c r="L2804" s="75">
        <v>2804</v>
      </c>
      <c r="M28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04" s="70"/>
      <c r="O2804" s="77" t="s">
        <v>2367</v>
      </c>
      <c r="P2804" s="79">
        <v>44069.978425925925</v>
      </c>
      <c r="Q2804" s="77" t="s">
        <v>3247</v>
      </c>
      <c r="R2804" s="77"/>
      <c r="S2804" s="77"/>
      <c r="T2804" s="77"/>
      <c r="U2804" s="79">
        <v>44069.978425925925</v>
      </c>
      <c r="V2804" s="80" t="s">
        <v>6168</v>
      </c>
      <c r="W2804" s="77"/>
      <c r="X2804" s="77"/>
      <c r="Y2804" s="83" t="s">
        <v>8168</v>
      </c>
      <c r="Z2804" s="77"/>
    </row>
    <row r="2805" spans="1:26" x14ac:dyDescent="0.25">
      <c r="A2805" s="62" t="s">
        <v>1736</v>
      </c>
      <c r="B2805" s="62" t="s">
        <v>1833</v>
      </c>
      <c r="C2805" s="63"/>
      <c r="D2805" s="64"/>
      <c r="E2805" s="65"/>
      <c r="F2805" s="66"/>
      <c r="G2805" s="63"/>
      <c r="H2805" s="67"/>
      <c r="I2805" s="68"/>
      <c r="J2805" s="68"/>
      <c r="K2805" s="34"/>
      <c r="L2805" s="75">
        <v>2805</v>
      </c>
      <c r="M28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05" s="70"/>
      <c r="O2805" s="77" t="s">
        <v>2367</v>
      </c>
      <c r="P2805" s="79">
        <v>44069.978784722225</v>
      </c>
      <c r="Q2805" s="77" t="s">
        <v>3247</v>
      </c>
      <c r="R2805" s="77"/>
      <c r="S2805" s="77"/>
      <c r="T2805" s="77"/>
      <c r="U2805" s="79">
        <v>44069.978784722225</v>
      </c>
      <c r="V2805" s="80" t="s">
        <v>6169</v>
      </c>
      <c r="W2805" s="77"/>
      <c r="X2805" s="77"/>
      <c r="Y2805" s="83" t="s">
        <v>8169</v>
      </c>
      <c r="Z2805" s="77"/>
    </row>
    <row r="2806" spans="1:26" x14ac:dyDescent="0.25">
      <c r="A2806" s="62" t="s">
        <v>1737</v>
      </c>
      <c r="B2806" s="62" t="s">
        <v>1833</v>
      </c>
      <c r="C2806" s="63"/>
      <c r="D2806" s="64"/>
      <c r="E2806" s="65"/>
      <c r="F2806" s="66"/>
      <c r="G2806" s="63"/>
      <c r="H2806" s="67"/>
      <c r="I2806" s="68"/>
      <c r="J2806" s="68"/>
      <c r="K2806" s="34"/>
      <c r="L2806" s="75">
        <v>2806</v>
      </c>
      <c r="M28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06" s="70"/>
      <c r="O2806" s="77" t="s">
        <v>2367</v>
      </c>
      <c r="P2806" s="79">
        <v>44069.978865740741</v>
      </c>
      <c r="Q2806" s="77" t="s">
        <v>3247</v>
      </c>
      <c r="R2806" s="77"/>
      <c r="S2806" s="77"/>
      <c r="T2806" s="77"/>
      <c r="U2806" s="79">
        <v>44069.978865740741</v>
      </c>
      <c r="V2806" s="80" t="s">
        <v>6170</v>
      </c>
      <c r="W2806" s="77"/>
      <c r="X2806" s="77"/>
      <c r="Y2806" s="83" t="s">
        <v>8170</v>
      </c>
      <c r="Z2806" s="77"/>
    </row>
    <row r="2807" spans="1:26" x14ac:dyDescent="0.25">
      <c r="A2807" s="62" t="s">
        <v>1738</v>
      </c>
      <c r="B2807" s="62" t="s">
        <v>1833</v>
      </c>
      <c r="C2807" s="63"/>
      <c r="D2807" s="64"/>
      <c r="E2807" s="65"/>
      <c r="F2807" s="66"/>
      <c r="G2807" s="63"/>
      <c r="H2807" s="67"/>
      <c r="I2807" s="68"/>
      <c r="J2807" s="68"/>
      <c r="K2807" s="34"/>
      <c r="L2807" s="75">
        <v>2807</v>
      </c>
      <c r="M28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07" s="70"/>
      <c r="O2807" s="77" t="s">
        <v>2367</v>
      </c>
      <c r="P2807" s="79">
        <v>44069.979004629633</v>
      </c>
      <c r="Q2807" s="77" t="s">
        <v>3247</v>
      </c>
      <c r="R2807" s="77"/>
      <c r="S2807" s="77"/>
      <c r="T2807" s="77"/>
      <c r="U2807" s="79">
        <v>44069.979004629633</v>
      </c>
      <c r="V2807" s="80" t="s">
        <v>6171</v>
      </c>
      <c r="W2807" s="77"/>
      <c r="X2807" s="77"/>
      <c r="Y2807" s="83" t="s">
        <v>8171</v>
      </c>
      <c r="Z2807" s="77"/>
    </row>
    <row r="2808" spans="1:26" x14ac:dyDescent="0.25">
      <c r="A2808" s="62" t="s">
        <v>1739</v>
      </c>
      <c r="B2808" s="62" t="s">
        <v>1833</v>
      </c>
      <c r="C2808" s="63"/>
      <c r="D2808" s="64"/>
      <c r="E2808" s="65"/>
      <c r="F2808" s="66"/>
      <c r="G2808" s="63"/>
      <c r="H2808" s="67"/>
      <c r="I2808" s="68"/>
      <c r="J2808" s="68"/>
      <c r="K2808" s="34"/>
      <c r="L2808" s="75">
        <v>2808</v>
      </c>
      <c r="M28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08" s="70"/>
      <c r="O2808" s="77" t="s">
        <v>2367</v>
      </c>
      <c r="P2808" s="79">
        <v>44069.979201388887</v>
      </c>
      <c r="Q2808" s="77" t="s">
        <v>3247</v>
      </c>
      <c r="R2808" s="77"/>
      <c r="S2808" s="77"/>
      <c r="T2808" s="77"/>
      <c r="U2808" s="79">
        <v>44069.979201388887</v>
      </c>
      <c r="V2808" s="80" t="s">
        <v>6172</v>
      </c>
      <c r="W2808" s="77"/>
      <c r="X2808" s="77"/>
      <c r="Y2808" s="83" t="s">
        <v>8172</v>
      </c>
      <c r="Z2808" s="77"/>
    </row>
    <row r="2809" spans="1:26" x14ac:dyDescent="0.25">
      <c r="A2809" s="62" t="s">
        <v>1740</v>
      </c>
      <c r="B2809" s="62" t="s">
        <v>1833</v>
      </c>
      <c r="C2809" s="63"/>
      <c r="D2809" s="64"/>
      <c r="E2809" s="65"/>
      <c r="F2809" s="66"/>
      <c r="G2809" s="63"/>
      <c r="H2809" s="67"/>
      <c r="I2809" s="68"/>
      <c r="J2809" s="68"/>
      <c r="K2809" s="34"/>
      <c r="L2809" s="75">
        <v>2809</v>
      </c>
      <c r="M28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09" s="70"/>
      <c r="O2809" s="77" t="s">
        <v>2367</v>
      </c>
      <c r="P2809" s="79">
        <v>44069.979201388887</v>
      </c>
      <c r="Q2809" s="77" t="s">
        <v>3247</v>
      </c>
      <c r="R2809" s="77"/>
      <c r="S2809" s="77"/>
      <c r="T2809" s="77"/>
      <c r="U2809" s="79">
        <v>44069.979201388887</v>
      </c>
      <c r="V2809" s="80" t="s">
        <v>6173</v>
      </c>
      <c r="W2809" s="77"/>
      <c r="X2809" s="77"/>
      <c r="Y2809" s="83" t="s">
        <v>8173</v>
      </c>
      <c r="Z2809" s="77"/>
    </row>
    <row r="2810" spans="1:26" x14ac:dyDescent="0.25">
      <c r="A2810" s="62" t="s">
        <v>1741</v>
      </c>
      <c r="B2810" s="62" t="s">
        <v>1833</v>
      </c>
      <c r="C2810" s="63"/>
      <c r="D2810" s="64"/>
      <c r="E2810" s="65"/>
      <c r="F2810" s="66"/>
      <c r="G2810" s="63"/>
      <c r="H2810" s="67"/>
      <c r="I2810" s="68"/>
      <c r="J2810" s="68"/>
      <c r="K2810" s="34"/>
      <c r="L2810" s="75">
        <v>2810</v>
      </c>
      <c r="M28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10" s="70"/>
      <c r="O2810" s="77" t="s">
        <v>2367</v>
      </c>
      <c r="P2810" s="79">
        <v>44069.979224537034</v>
      </c>
      <c r="Q2810" s="77" t="s">
        <v>3247</v>
      </c>
      <c r="R2810" s="77"/>
      <c r="S2810" s="77"/>
      <c r="T2810" s="77"/>
      <c r="U2810" s="79">
        <v>44069.979224537034</v>
      </c>
      <c r="V2810" s="80" t="s">
        <v>6174</v>
      </c>
      <c r="W2810" s="77"/>
      <c r="X2810" s="77"/>
      <c r="Y2810" s="83" t="s">
        <v>8174</v>
      </c>
      <c r="Z2810" s="77"/>
    </row>
    <row r="2811" spans="1:26" x14ac:dyDescent="0.25">
      <c r="A2811" s="62" t="s">
        <v>1742</v>
      </c>
      <c r="B2811" s="62" t="s">
        <v>1833</v>
      </c>
      <c r="C2811" s="63"/>
      <c r="D2811" s="64"/>
      <c r="E2811" s="65"/>
      <c r="F2811" s="66"/>
      <c r="G2811" s="63"/>
      <c r="H2811" s="67"/>
      <c r="I2811" s="68"/>
      <c r="J2811" s="68"/>
      <c r="K2811" s="34"/>
      <c r="L2811" s="75">
        <v>2811</v>
      </c>
      <c r="M28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11" s="70"/>
      <c r="O2811" s="77" t="s">
        <v>2367</v>
      </c>
      <c r="P2811" s="79">
        <v>44069.979270833333</v>
      </c>
      <c r="Q2811" s="77" t="s">
        <v>3247</v>
      </c>
      <c r="R2811" s="77"/>
      <c r="S2811" s="77"/>
      <c r="T2811" s="77"/>
      <c r="U2811" s="79">
        <v>44069.979270833333</v>
      </c>
      <c r="V2811" s="80" t="s">
        <v>6175</v>
      </c>
      <c r="W2811" s="77"/>
      <c r="X2811" s="77"/>
      <c r="Y2811" s="83" t="s">
        <v>8175</v>
      </c>
      <c r="Z2811" s="77"/>
    </row>
    <row r="2812" spans="1:26" x14ac:dyDescent="0.25">
      <c r="A2812" s="62" t="s">
        <v>1743</v>
      </c>
      <c r="B2812" s="62" t="s">
        <v>1833</v>
      </c>
      <c r="C2812" s="63"/>
      <c r="D2812" s="64"/>
      <c r="E2812" s="65"/>
      <c r="F2812" s="66"/>
      <c r="G2812" s="63"/>
      <c r="H2812" s="67"/>
      <c r="I2812" s="68"/>
      <c r="J2812" s="68"/>
      <c r="K2812" s="34"/>
      <c r="L2812" s="75">
        <v>2812</v>
      </c>
      <c r="M28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12" s="70"/>
      <c r="O2812" s="77" t="s">
        <v>2367</v>
      </c>
      <c r="P2812" s="79">
        <v>44069.979317129626</v>
      </c>
      <c r="Q2812" s="77" t="s">
        <v>3247</v>
      </c>
      <c r="R2812" s="77"/>
      <c r="S2812" s="77"/>
      <c r="T2812" s="77"/>
      <c r="U2812" s="79">
        <v>44069.979317129626</v>
      </c>
      <c r="V2812" s="80" t="s">
        <v>6176</v>
      </c>
      <c r="W2812" s="77"/>
      <c r="X2812" s="77"/>
      <c r="Y2812" s="83" t="s">
        <v>8176</v>
      </c>
      <c r="Z2812" s="77"/>
    </row>
    <row r="2813" spans="1:26" x14ac:dyDescent="0.25">
      <c r="A2813" s="62" t="s">
        <v>1744</v>
      </c>
      <c r="B2813" s="62" t="s">
        <v>1833</v>
      </c>
      <c r="C2813" s="63"/>
      <c r="D2813" s="64"/>
      <c r="E2813" s="65"/>
      <c r="F2813" s="66"/>
      <c r="G2813" s="63"/>
      <c r="H2813" s="67"/>
      <c r="I2813" s="68"/>
      <c r="J2813" s="68"/>
      <c r="K2813" s="34"/>
      <c r="L2813" s="75">
        <v>2813</v>
      </c>
      <c r="M28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13" s="70"/>
      <c r="O2813" s="77" t="s">
        <v>2367</v>
      </c>
      <c r="P2813" s="79">
        <v>44069.979363425926</v>
      </c>
      <c r="Q2813" s="77" t="s">
        <v>3247</v>
      </c>
      <c r="R2813" s="77"/>
      <c r="S2813" s="77"/>
      <c r="T2813" s="77"/>
      <c r="U2813" s="79">
        <v>44069.979363425926</v>
      </c>
      <c r="V2813" s="80" t="s">
        <v>6177</v>
      </c>
      <c r="W2813" s="77"/>
      <c r="X2813" s="77"/>
      <c r="Y2813" s="83" t="s">
        <v>8177</v>
      </c>
      <c r="Z2813" s="77"/>
    </row>
    <row r="2814" spans="1:26" x14ac:dyDescent="0.25">
      <c r="A2814" s="62" t="s">
        <v>1745</v>
      </c>
      <c r="B2814" s="62" t="s">
        <v>1833</v>
      </c>
      <c r="C2814" s="63"/>
      <c r="D2814" s="64"/>
      <c r="E2814" s="65"/>
      <c r="F2814" s="66"/>
      <c r="G2814" s="63"/>
      <c r="H2814" s="67"/>
      <c r="I2814" s="68"/>
      <c r="J2814" s="68"/>
      <c r="K2814" s="34"/>
      <c r="L2814" s="75">
        <v>2814</v>
      </c>
      <c r="M28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14" s="70"/>
      <c r="O2814" s="77" t="s">
        <v>2367</v>
      </c>
      <c r="P2814" s="79">
        <v>44069.979375000003</v>
      </c>
      <c r="Q2814" s="77" t="s">
        <v>3247</v>
      </c>
      <c r="R2814" s="77"/>
      <c r="S2814" s="77"/>
      <c r="T2814" s="77"/>
      <c r="U2814" s="79">
        <v>44069.979375000003</v>
      </c>
      <c r="V2814" s="80" t="s">
        <v>6178</v>
      </c>
      <c r="W2814" s="77"/>
      <c r="X2814" s="77"/>
      <c r="Y2814" s="83" t="s">
        <v>8178</v>
      </c>
      <c r="Z2814" s="77"/>
    </row>
    <row r="2815" spans="1:26" x14ac:dyDescent="0.25">
      <c r="A2815" s="62" t="s">
        <v>1746</v>
      </c>
      <c r="B2815" s="62" t="s">
        <v>1833</v>
      </c>
      <c r="C2815" s="63"/>
      <c r="D2815" s="64"/>
      <c r="E2815" s="65"/>
      <c r="F2815" s="66"/>
      <c r="G2815" s="63"/>
      <c r="H2815" s="67"/>
      <c r="I2815" s="68"/>
      <c r="J2815" s="68"/>
      <c r="K2815" s="34"/>
      <c r="L2815" s="75">
        <v>2815</v>
      </c>
      <c r="M28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15" s="70"/>
      <c r="O2815" s="77" t="s">
        <v>2367</v>
      </c>
      <c r="P2815" s="79">
        <v>44069.979421296295</v>
      </c>
      <c r="Q2815" s="77" t="s">
        <v>3247</v>
      </c>
      <c r="R2815" s="77"/>
      <c r="S2815" s="77"/>
      <c r="T2815" s="77"/>
      <c r="U2815" s="79">
        <v>44069.979421296295</v>
      </c>
      <c r="V2815" s="80" t="s">
        <v>6179</v>
      </c>
      <c r="W2815" s="77"/>
      <c r="X2815" s="77"/>
      <c r="Y2815" s="83" t="s">
        <v>8179</v>
      </c>
      <c r="Z2815" s="77"/>
    </row>
    <row r="2816" spans="1:26" x14ac:dyDescent="0.25">
      <c r="A2816" s="62" t="s">
        <v>1747</v>
      </c>
      <c r="B2816" s="62" t="s">
        <v>1833</v>
      </c>
      <c r="C2816" s="63"/>
      <c r="D2816" s="64"/>
      <c r="E2816" s="65"/>
      <c r="F2816" s="66"/>
      <c r="G2816" s="63"/>
      <c r="H2816" s="67"/>
      <c r="I2816" s="68"/>
      <c r="J2816" s="68"/>
      <c r="K2816" s="34"/>
      <c r="L2816" s="75">
        <v>2816</v>
      </c>
      <c r="M28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16" s="70"/>
      <c r="O2816" s="77" t="s">
        <v>2367</v>
      </c>
      <c r="P2816" s="79">
        <v>44069.979421296295</v>
      </c>
      <c r="Q2816" s="77" t="s">
        <v>3247</v>
      </c>
      <c r="R2816" s="77"/>
      <c r="S2816" s="77"/>
      <c r="T2816" s="77"/>
      <c r="U2816" s="79">
        <v>44069.979421296295</v>
      </c>
      <c r="V2816" s="80" t="s">
        <v>6180</v>
      </c>
      <c r="W2816" s="77"/>
      <c r="X2816" s="77"/>
      <c r="Y2816" s="83" t="s">
        <v>8180</v>
      </c>
      <c r="Z2816" s="77"/>
    </row>
    <row r="2817" spans="1:26" x14ac:dyDescent="0.25">
      <c r="A2817" s="62" t="s">
        <v>1748</v>
      </c>
      <c r="B2817" s="62" t="s">
        <v>1833</v>
      </c>
      <c r="C2817" s="63"/>
      <c r="D2817" s="64"/>
      <c r="E2817" s="65"/>
      <c r="F2817" s="66"/>
      <c r="G2817" s="63"/>
      <c r="H2817" s="67"/>
      <c r="I2817" s="68"/>
      <c r="J2817" s="68"/>
      <c r="K2817" s="34"/>
      <c r="L2817" s="75">
        <v>2817</v>
      </c>
      <c r="M28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17" s="70"/>
      <c r="O2817" s="77" t="s">
        <v>2367</v>
      </c>
      <c r="P2817" s="79">
        <v>44069.979537037034</v>
      </c>
      <c r="Q2817" s="77" t="s">
        <v>3247</v>
      </c>
      <c r="R2817" s="77"/>
      <c r="S2817" s="77"/>
      <c r="T2817" s="77"/>
      <c r="U2817" s="79">
        <v>44069.979537037034</v>
      </c>
      <c r="V2817" s="80" t="s">
        <v>6181</v>
      </c>
      <c r="W2817" s="77"/>
      <c r="X2817" s="77"/>
      <c r="Y2817" s="83" t="s">
        <v>8181</v>
      </c>
      <c r="Z2817" s="77"/>
    </row>
    <row r="2818" spans="1:26" x14ac:dyDescent="0.25">
      <c r="A2818" s="62" t="s">
        <v>1749</v>
      </c>
      <c r="B2818" s="62" t="s">
        <v>1749</v>
      </c>
      <c r="C2818" s="63"/>
      <c r="D2818" s="64"/>
      <c r="E2818" s="65"/>
      <c r="F2818" s="66"/>
      <c r="G2818" s="63"/>
      <c r="H2818" s="67"/>
      <c r="I2818" s="68"/>
      <c r="J2818" s="68"/>
      <c r="K2818" s="34"/>
      <c r="L2818" s="75">
        <v>2818</v>
      </c>
      <c r="M28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18" s="70"/>
      <c r="O2818" s="77" t="s">
        <v>178</v>
      </c>
      <c r="P2818" s="79">
        <v>44069.979861111111</v>
      </c>
      <c r="Q2818" s="77" t="s">
        <v>3384</v>
      </c>
      <c r="R2818" s="80" t="s">
        <v>4247</v>
      </c>
      <c r="S2818" s="77" t="s">
        <v>4267</v>
      </c>
      <c r="T2818" s="77"/>
      <c r="U2818" s="79">
        <v>44069.979861111111</v>
      </c>
      <c r="V2818" s="80" t="s">
        <v>6182</v>
      </c>
      <c r="W2818" s="77"/>
      <c r="X2818" s="77"/>
      <c r="Y2818" s="83" t="s">
        <v>8182</v>
      </c>
      <c r="Z2818" s="77"/>
    </row>
    <row r="2819" spans="1:26" x14ac:dyDescent="0.25">
      <c r="A2819" s="62" t="s">
        <v>1750</v>
      </c>
      <c r="B2819" s="62" t="s">
        <v>1833</v>
      </c>
      <c r="C2819" s="63"/>
      <c r="D2819" s="64"/>
      <c r="E2819" s="65"/>
      <c r="F2819" s="66"/>
      <c r="G2819" s="63"/>
      <c r="H2819" s="67"/>
      <c r="I2819" s="68"/>
      <c r="J2819" s="68"/>
      <c r="K2819" s="34"/>
      <c r="L2819" s="75">
        <v>2819</v>
      </c>
      <c r="M28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19" s="70"/>
      <c r="O2819" s="77" t="s">
        <v>2367</v>
      </c>
      <c r="P2819" s="79">
        <v>44069.979861111111</v>
      </c>
      <c r="Q2819" s="77" t="s">
        <v>3247</v>
      </c>
      <c r="R2819" s="77"/>
      <c r="S2819" s="77"/>
      <c r="T2819" s="77"/>
      <c r="U2819" s="79">
        <v>44069.979861111111</v>
      </c>
      <c r="V2819" s="80" t="s">
        <v>6183</v>
      </c>
      <c r="W2819" s="77"/>
      <c r="X2819" s="77"/>
      <c r="Y2819" s="83" t="s">
        <v>8183</v>
      </c>
      <c r="Z2819" s="77"/>
    </row>
    <row r="2820" spans="1:26" x14ac:dyDescent="0.25">
      <c r="A2820" s="62" t="s">
        <v>1751</v>
      </c>
      <c r="B2820" s="62" t="s">
        <v>1833</v>
      </c>
      <c r="C2820" s="63"/>
      <c r="D2820" s="64"/>
      <c r="E2820" s="65"/>
      <c r="F2820" s="66"/>
      <c r="G2820" s="63"/>
      <c r="H2820" s="67"/>
      <c r="I2820" s="68"/>
      <c r="J2820" s="68"/>
      <c r="K2820" s="34"/>
      <c r="L2820" s="75">
        <v>2820</v>
      </c>
      <c r="M28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20" s="70"/>
      <c r="O2820" s="77" t="s">
        <v>2367</v>
      </c>
      <c r="P2820" s="79">
        <v>44069.979884259257</v>
      </c>
      <c r="Q2820" s="77" t="s">
        <v>3247</v>
      </c>
      <c r="R2820" s="77"/>
      <c r="S2820" s="77"/>
      <c r="T2820" s="77"/>
      <c r="U2820" s="79">
        <v>44069.979884259257</v>
      </c>
      <c r="V2820" s="80" t="s">
        <v>6184</v>
      </c>
      <c r="W2820" s="77"/>
      <c r="X2820" s="77"/>
      <c r="Y2820" s="83" t="s">
        <v>8184</v>
      </c>
      <c r="Z2820" s="77"/>
    </row>
    <row r="2821" spans="1:26" x14ac:dyDescent="0.25">
      <c r="A2821" s="62" t="s">
        <v>1752</v>
      </c>
      <c r="B2821" s="62" t="s">
        <v>1833</v>
      </c>
      <c r="C2821" s="63"/>
      <c r="D2821" s="64"/>
      <c r="E2821" s="65"/>
      <c r="F2821" s="66"/>
      <c r="G2821" s="63"/>
      <c r="H2821" s="67"/>
      <c r="I2821" s="68"/>
      <c r="J2821" s="68"/>
      <c r="K2821" s="34"/>
      <c r="L2821" s="75">
        <v>2821</v>
      </c>
      <c r="M28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21" s="70"/>
      <c r="O2821" s="77" t="s">
        <v>2367</v>
      </c>
      <c r="P2821" s="79">
        <v>44069.979884259257</v>
      </c>
      <c r="Q2821" s="77" t="s">
        <v>3247</v>
      </c>
      <c r="R2821" s="77"/>
      <c r="S2821" s="77"/>
      <c r="T2821" s="77"/>
      <c r="U2821" s="79">
        <v>44069.979884259257</v>
      </c>
      <c r="V2821" s="80" t="s">
        <v>6185</v>
      </c>
      <c r="W2821" s="77"/>
      <c r="X2821" s="77"/>
      <c r="Y2821" s="83" t="s">
        <v>8185</v>
      </c>
      <c r="Z2821" s="77"/>
    </row>
    <row r="2822" spans="1:26" x14ac:dyDescent="0.25">
      <c r="A2822" s="62" t="s">
        <v>1753</v>
      </c>
      <c r="B2822" s="62" t="s">
        <v>1833</v>
      </c>
      <c r="C2822" s="63"/>
      <c r="D2822" s="64"/>
      <c r="E2822" s="65"/>
      <c r="F2822" s="66"/>
      <c r="G2822" s="63"/>
      <c r="H2822" s="67"/>
      <c r="I2822" s="68"/>
      <c r="J2822" s="68"/>
      <c r="K2822" s="34"/>
      <c r="L2822" s="75">
        <v>2822</v>
      </c>
      <c r="M28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22" s="70"/>
      <c r="O2822" s="77" t="s">
        <v>2367</v>
      </c>
      <c r="P2822" s="79">
        <v>44069.979953703703</v>
      </c>
      <c r="Q2822" s="77" t="s">
        <v>3247</v>
      </c>
      <c r="R2822" s="77"/>
      <c r="S2822" s="77"/>
      <c r="T2822" s="77"/>
      <c r="U2822" s="79">
        <v>44069.979953703703</v>
      </c>
      <c r="V2822" s="80" t="s">
        <v>6186</v>
      </c>
      <c r="W2822" s="77"/>
      <c r="X2822" s="77"/>
      <c r="Y2822" s="83" t="s">
        <v>8186</v>
      </c>
      <c r="Z2822" s="77"/>
    </row>
    <row r="2823" spans="1:26" x14ac:dyDescent="0.25">
      <c r="A2823" s="62" t="s">
        <v>1754</v>
      </c>
      <c r="B2823" s="62" t="s">
        <v>1833</v>
      </c>
      <c r="C2823" s="63"/>
      <c r="D2823" s="64"/>
      <c r="E2823" s="65"/>
      <c r="F2823" s="66"/>
      <c r="G2823" s="63"/>
      <c r="H2823" s="67"/>
      <c r="I2823" s="68"/>
      <c r="J2823" s="68"/>
      <c r="K2823" s="34"/>
      <c r="L2823" s="75">
        <v>2823</v>
      </c>
      <c r="M28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23" s="70"/>
      <c r="O2823" s="77" t="s">
        <v>2367</v>
      </c>
      <c r="P2823" s="79">
        <v>44069.980185185188</v>
      </c>
      <c r="Q2823" s="77" t="s">
        <v>3247</v>
      </c>
      <c r="R2823" s="77"/>
      <c r="S2823" s="77"/>
      <c r="T2823" s="77"/>
      <c r="U2823" s="79">
        <v>44069.980185185188</v>
      </c>
      <c r="V2823" s="80" t="s">
        <v>6187</v>
      </c>
      <c r="W2823" s="77"/>
      <c r="X2823" s="77"/>
      <c r="Y2823" s="83" t="s">
        <v>8187</v>
      </c>
      <c r="Z2823" s="77"/>
    </row>
    <row r="2824" spans="1:26" x14ac:dyDescent="0.25">
      <c r="A2824" s="62" t="s">
        <v>1755</v>
      </c>
      <c r="B2824" s="62" t="s">
        <v>1833</v>
      </c>
      <c r="C2824" s="63"/>
      <c r="D2824" s="64"/>
      <c r="E2824" s="65"/>
      <c r="F2824" s="66"/>
      <c r="G2824" s="63"/>
      <c r="H2824" s="67"/>
      <c r="I2824" s="68"/>
      <c r="J2824" s="68"/>
      <c r="K2824" s="34"/>
      <c r="L2824" s="75">
        <v>2824</v>
      </c>
      <c r="M28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24" s="70"/>
      <c r="O2824" s="77" t="s">
        <v>2367</v>
      </c>
      <c r="P2824" s="79">
        <v>44069.980497685188</v>
      </c>
      <c r="Q2824" s="77" t="s">
        <v>3247</v>
      </c>
      <c r="R2824" s="77"/>
      <c r="S2824" s="77"/>
      <c r="T2824" s="77"/>
      <c r="U2824" s="79">
        <v>44069.980497685188</v>
      </c>
      <c r="V2824" s="80" t="s">
        <v>6188</v>
      </c>
      <c r="W2824" s="77"/>
      <c r="X2824" s="77"/>
      <c r="Y2824" s="83" t="s">
        <v>8188</v>
      </c>
      <c r="Z2824" s="77"/>
    </row>
    <row r="2825" spans="1:26" x14ac:dyDescent="0.25">
      <c r="A2825" s="62" t="s">
        <v>1756</v>
      </c>
      <c r="B2825" s="62" t="s">
        <v>1833</v>
      </c>
      <c r="C2825" s="63"/>
      <c r="D2825" s="64"/>
      <c r="E2825" s="65"/>
      <c r="F2825" s="66"/>
      <c r="G2825" s="63"/>
      <c r="H2825" s="67"/>
      <c r="I2825" s="68"/>
      <c r="J2825" s="68"/>
      <c r="K2825" s="34"/>
      <c r="L2825" s="75">
        <v>2825</v>
      </c>
      <c r="M28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25" s="70"/>
      <c r="O2825" s="77" t="s">
        <v>2367</v>
      </c>
      <c r="P2825" s="79">
        <v>44069.980578703704</v>
      </c>
      <c r="Q2825" s="77" t="s">
        <v>3247</v>
      </c>
      <c r="R2825" s="77"/>
      <c r="S2825" s="77"/>
      <c r="T2825" s="77"/>
      <c r="U2825" s="79">
        <v>44069.980578703704</v>
      </c>
      <c r="V2825" s="80" t="s">
        <v>6189</v>
      </c>
      <c r="W2825" s="77"/>
      <c r="X2825" s="77"/>
      <c r="Y2825" s="83" t="s">
        <v>8189</v>
      </c>
      <c r="Z2825" s="77"/>
    </row>
    <row r="2826" spans="1:26" x14ac:dyDescent="0.25">
      <c r="A2826" s="62" t="s">
        <v>1757</v>
      </c>
      <c r="B2826" s="62" t="s">
        <v>1833</v>
      </c>
      <c r="C2826" s="63"/>
      <c r="D2826" s="64"/>
      <c r="E2826" s="65"/>
      <c r="F2826" s="66"/>
      <c r="G2826" s="63"/>
      <c r="H2826" s="67"/>
      <c r="I2826" s="68"/>
      <c r="J2826" s="68"/>
      <c r="K2826" s="34"/>
      <c r="L2826" s="75">
        <v>2826</v>
      </c>
      <c r="M28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26" s="70"/>
      <c r="O2826" s="77" t="s">
        <v>2367</v>
      </c>
      <c r="P2826" s="79">
        <v>44069.98060185185</v>
      </c>
      <c r="Q2826" s="77" t="s">
        <v>3247</v>
      </c>
      <c r="R2826" s="77"/>
      <c r="S2826" s="77"/>
      <c r="T2826" s="77"/>
      <c r="U2826" s="79">
        <v>44069.98060185185</v>
      </c>
      <c r="V2826" s="80" t="s">
        <v>6190</v>
      </c>
      <c r="W2826" s="77"/>
      <c r="X2826" s="77"/>
      <c r="Y2826" s="83" t="s">
        <v>8190</v>
      </c>
      <c r="Z2826" s="77"/>
    </row>
    <row r="2827" spans="1:26" x14ac:dyDescent="0.25">
      <c r="A2827" s="62" t="s">
        <v>1758</v>
      </c>
      <c r="B2827" s="62" t="s">
        <v>1833</v>
      </c>
      <c r="C2827" s="63"/>
      <c r="D2827" s="64"/>
      <c r="E2827" s="65"/>
      <c r="F2827" s="66"/>
      <c r="G2827" s="63"/>
      <c r="H2827" s="67"/>
      <c r="I2827" s="68"/>
      <c r="J2827" s="68"/>
      <c r="K2827" s="34"/>
      <c r="L2827" s="75">
        <v>2827</v>
      </c>
      <c r="M28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27" s="70"/>
      <c r="O2827" s="77" t="s">
        <v>2367</v>
      </c>
      <c r="P2827" s="79">
        <v>44069.980682870373</v>
      </c>
      <c r="Q2827" s="77" t="s">
        <v>3247</v>
      </c>
      <c r="R2827" s="77"/>
      <c r="S2827" s="77"/>
      <c r="T2827" s="77"/>
      <c r="U2827" s="79">
        <v>44069.980682870373</v>
      </c>
      <c r="V2827" s="80" t="s">
        <v>6191</v>
      </c>
      <c r="W2827" s="77"/>
      <c r="X2827" s="77"/>
      <c r="Y2827" s="83" t="s">
        <v>8191</v>
      </c>
      <c r="Z2827" s="77"/>
    </row>
    <row r="2828" spans="1:26" x14ac:dyDescent="0.25">
      <c r="A2828" s="62" t="s">
        <v>1759</v>
      </c>
      <c r="B2828" s="62" t="s">
        <v>1833</v>
      </c>
      <c r="C2828" s="63"/>
      <c r="D2828" s="64"/>
      <c r="E2828" s="65"/>
      <c r="F2828" s="66"/>
      <c r="G2828" s="63"/>
      <c r="H2828" s="67"/>
      <c r="I2828" s="68"/>
      <c r="J2828" s="68"/>
      <c r="K2828" s="34"/>
      <c r="L2828" s="75">
        <v>2828</v>
      </c>
      <c r="M28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28" s="70"/>
      <c r="O2828" s="77" t="s">
        <v>2367</v>
      </c>
      <c r="P2828" s="79">
        <v>44069.980763888889</v>
      </c>
      <c r="Q2828" s="77" t="s">
        <v>3247</v>
      </c>
      <c r="R2828" s="77"/>
      <c r="S2828" s="77"/>
      <c r="T2828" s="77"/>
      <c r="U2828" s="79">
        <v>44069.980763888889</v>
      </c>
      <c r="V2828" s="80" t="s">
        <v>6192</v>
      </c>
      <c r="W2828" s="77"/>
      <c r="X2828" s="77"/>
      <c r="Y2828" s="83" t="s">
        <v>8192</v>
      </c>
      <c r="Z2828" s="77"/>
    </row>
    <row r="2829" spans="1:26" x14ac:dyDescent="0.25">
      <c r="A2829" s="62" t="s">
        <v>1760</v>
      </c>
      <c r="B2829" s="62" t="s">
        <v>1833</v>
      </c>
      <c r="C2829" s="63"/>
      <c r="D2829" s="64"/>
      <c r="E2829" s="65"/>
      <c r="F2829" s="66"/>
      <c r="G2829" s="63"/>
      <c r="H2829" s="67"/>
      <c r="I2829" s="68"/>
      <c r="J2829" s="68"/>
      <c r="K2829" s="34"/>
      <c r="L2829" s="75">
        <v>2829</v>
      </c>
      <c r="M282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29" s="70"/>
      <c r="O2829" s="77" t="s">
        <v>2367</v>
      </c>
      <c r="P2829" s="79">
        <v>44069.980775462966</v>
      </c>
      <c r="Q2829" s="77" t="s">
        <v>3247</v>
      </c>
      <c r="R2829" s="77"/>
      <c r="S2829" s="77"/>
      <c r="T2829" s="77"/>
      <c r="U2829" s="79">
        <v>44069.980775462966</v>
      </c>
      <c r="V2829" s="80" t="s">
        <v>6193</v>
      </c>
      <c r="W2829" s="77"/>
      <c r="X2829" s="77"/>
      <c r="Y2829" s="83" t="s">
        <v>8193</v>
      </c>
      <c r="Z2829" s="77"/>
    </row>
    <row r="2830" spans="1:26" x14ac:dyDescent="0.25">
      <c r="A2830" s="62" t="s">
        <v>1761</v>
      </c>
      <c r="B2830" s="62" t="s">
        <v>1833</v>
      </c>
      <c r="C2830" s="63"/>
      <c r="D2830" s="64"/>
      <c r="E2830" s="65"/>
      <c r="F2830" s="66"/>
      <c r="G2830" s="63"/>
      <c r="H2830" s="67"/>
      <c r="I2830" s="68"/>
      <c r="J2830" s="68"/>
      <c r="K2830" s="34"/>
      <c r="L2830" s="75">
        <v>2830</v>
      </c>
      <c r="M283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30" s="70"/>
      <c r="O2830" s="77" t="s">
        <v>2367</v>
      </c>
      <c r="P2830" s="79">
        <v>44069.980868055558</v>
      </c>
      <c r="Q2830" s="77" t="s">
        <v>3247</v>
      </c>
      <c r="R2830" s="77"/>
      <c r="S2830" s="77"/>
      <c r="T2830" s="77"/>
      <c r="U2830" s="79">
        <v>44069.980868055558</v>
      </c>
      <c r="V2830" s="80" t="s">
        <v>6194</v>
      </c>
      <c r="W2830" s="77"/>
      <c r="X2830" s="77"/>
      <c r="Y2830" s="83" t="s">
        <v>8194</v>
      </c>
      <c r="Z2830" s="77"/>
    </row>
    <row r="2831" spans="1:26" x14ac:dyDescent="0.25">
      <c r="A2831" s="62" t="s">
        <v>1762</v>
      </c>
      <c r="B2831" s="62" t="s">
        <v>1782</v>
      </c>
      <c r="C2831" s="63"/>
      <c r="D2831" s="64"/>
      <c r="E2831" s="65"/>
      <c r="F2831" s="66"/>
      <c r="G2831" s="63"/>
      <c r="H2831" s="67"/>
      <c r="I2831" s="68"/>
      <c r="J2831" s="68"/>
      <c r="K2831" s="34"/>
      <c r="L2831" s="75">
        <v>2831</v>
      </c>
      <c r="M283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31" s="70"/>
      <c r="O2831" s="77" t="s">
        <v>2367</v>
      </c>
      <c r="P2831" s="79">
        <v>44069.980949074074</v>
      </c>
      <c r="Q2831" s="77" t="s">
        <v>3385</v>
      </c>
      <c r="R2831" s="77"/>
      <c r="S2831" s="77"/>
      <c r="T2831" s="77"/>
      <c r="U2831" s="79">
        <v>44069.980949074074</v>
      </c>
      <c r="V2831" s="80" t="s">
        <v>6195</v>
      </c>
      <c r="W2831" s="77"/>
      <c r="X2831" s="77"/>
      <c r="Y2831" s="83" t="s">
        <v>8195</v>
      </c>
      <c r="Z2831" s="77"/>
    </row>
    <row r="2832" spans="1:26" x14ac:dyDescent="0.25">
      <c r="A2832" s="62" t="s">
        <v>1763</v>
      </c>
      <c r="B2832" s="62" t="s">
        <v>1764</v>
      </c>
      <c r="C2832" s="63"/>
      <c r="D2832" s="64"/>
      <c r="E2832" s="65"/>
      <c r="F2832" s="66"/>
      <c r="G2832" s="63"/>
      <c r="H2832" s="67"/>
      <c r="I2832" s="68"/>
      <c r="J2832" s="68"/>
      <c r="K2832" s="34"/>
      <c r="L2832" s="75">
        <v>2832</v>
      </c>
      <c r="M283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32" s="70"/>
      <c r="O2832" s="77" t="s">
        <v>2366</v>
      </c>
      <c r="P2832" s="79">
        <v>44069.978935185187</v>
      </c>
      <c r="Q2832" s="77" t="s">
        <v>3386</v>
      </c>
      <c r="R2832" s="80" t="s">
        <v>4248</v>
      </c>
      <c r="S2832" s="77" t="s">
        <v>4267</v>
      </c>
      <c r="T2832" s="77"/>
      <c r="U2832" s="79">
        <v>44069.978935185187</v>
      </c>
      <c r="V2832" s="80" t="s">
        <v>6196</v>
      </c>
      <c r="W2832" s="77"/>
      <c r="X2832" s="77"/>
      <c r="Y2832" s="83" t="s">
        <v>8196</v>
      </c>
      <c r="Z2832" s="83" t="s">
        <v>8706</v>
      </c>
    </row>
    <row r="2833" spans="1:26" x14ac:dyDescent="0.25">
      <c r="A2833" s="62" t="s">
        <v>1764</v>
      </c>
      <c r="B2833" s="62" t="s">
        <v>1763</v>
      </c>
      <c r="C2833" s="63"/>
      <c r="D2833" s="64"/>
      <c r="E2833" s="65"/>
      <c r="F2833" s="66"/>
      <c r="G2833" s="63"/>
      <c r="H2833" s="67"/>
      <c r="I2833" s="68"/>
      <c r="J2833" s="68"/>
      <c r="K2833" s="34"/>
      <c r="L2833" s="75">
        <v>2833</v>
      </c>
      <c r="M283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33" s="70"/>
      <c r="O2833" s="77" t="s">
        <v>2367</v>
      </c>
      <c r="P2833" s="79">
        <v>44069.981064814812</v>
      </c>
      <c r="Q2833" s="77" t="s">
        <v>3387</v>
      </c>
      <c r="R2833" s="77"/>
      <c r="S2833" s="77"/>
      <c r="T2833" s="77"/>
      <c r="U2833" s="79">
        <v>44069.981064814812</v>
      </c>
      <c r="V2833" s="80" t="s">
        <v>6197</v>
      </c>
      <c r="W2833" s="77"/>
      <c r="X2833" s="77"/>
      <c r="Y2833" s="83" t="s">
        <v>8197</v>
      </c>
      <c r="Z2833" s="77"/>
    </row>
    <row r="2834" spans="1:26" x14ac:dyDescent="0.25">
      <c r="A2834" s="62" t="s">
        <v>1765</v>
      </c>
      <c r="B2834" s="62" t="s">
        <v>1833</v>
      </c>
      <c r="C2834" s="63"/>
      <c r="D2834" s="64"/>
      <c r="E2834" s="65"/>
      <c r="F2834" s="66"/>
      <c r="G2834" s="63"/>
      <c r="H2834" s="67"/>
      <c r="I2834" s="68"/>
      <c r="J2834" s="68"/>
      <c r="K2834" s="34"/>
      <c r="L2834" s="75">
        <v>2834</v>
      </c>
      <c r="M283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34" s="70"/>
      <c r="O2834" s="77" t="s">
        <v>2367</v>
      </c>
      <c r="P2834" s="79">
        <v>44069.981539351851</v>
      </c>
      <c r="Q2834" s="77" t="s">
        <v>3247</v>
      </c>
      <c r="R2834" s="77"/>
      <c r="S2834" s="77"/>
      <c r="T2834" s="77"/>
      <c r="U2834" s="79">
        <v>44069.981539351851</v>
      </c>
      <c r="V2834" s="80" t="s">
        <v>6198</v>
      </c>
      <c r="W2834" s="77"/>
      <c r="X2834" s="77"/>
      <c r="Y2834" s="83" t="s">
        <v>8198</v>
      </c>
      <c r="Z2834" s="77"/>
    </row>
    <row r="2835" spans="1:26" x14ac:dyDescent="0.25">
      <c r="A2835" s="62" t="s">
        <v>1766</v>
      </c>
      <c r="B2835" s="62" t="s">
        <v>1833</v>
      </c>
      <c r="C2835" s="63"/>
      <c r="D2835" s="64"/>
      <c r="E2835" s="65"/>
      <c r="F2835" s="66"/>
      <c r="G2835" s="63"/>
      <c r="H2835" s="67"/>
      <c r="I2835" s="68"/>
      <c r="J2835" s="68"/>
      <c r="K2835" s="34"/>
      <c r="L2835" s="75">
        <v>2835</v>
      </c>
      <c r="M283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35" s="70"/>
      <c r="O2835" s="77" t="s">
        <v>2367</v>
      </c>
      <c r="P2835" s="79">
        <v>44069.981666666667</v>
      </c>
      <c r="Q2835" s="77" t="s">
        <v>3247</v>
      </c>
      <c r="R2835" s="77"/>
      <c r="S2835" s="77"/>
      <c r="T2835" s="77"/>
      <c r="U2835" s="79">
        <v>44069.981666666667</v>
      </c>
      <c r="V2835" s="80" t="s">
        <v>6199</v>
      </c>
      <c r="W2835" s="77"/>
      <c r="X2835" s="77"/>
      <c r="Y2835" s="83" t="s">
        <v>8199</v>
      </c>
      <c r="Z2835" s="77"/>
    </row>
    <row r="2836" spans="1:26" x14ac:dyDescent="0.25">
      <c r="A2836" s="62" t="s">
        <v>1767</v>
      </c>
      <c r="B2836" s="62" t="s">
        <v>1833</v>
      </c>
      <c r="C2836" s="63"/>
      <c r="D2836" s="64"/>
      <c r="E2836" s="65"/>
      <c r="F2836" s="66"/>
      <c r="G2836" s="63"/>
      <c r="H2836" s="67"/>
      <c r="I2836" s="68"/>
      <c r="J2836" s="68"/>
      <c r="K2836" s="34"/>
      <c r="L2836" s="75">
        <v>2836</v>
      </c>
      <c r="M283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36" s="70"/>
      <c r="O2836" s="77" t="s">
        <v>2367</v>
      </c>
      <c r="P2836" s="79">
        <v>44069.98170138889</v>
      </c>
      <c r="Q2836" s="77" t="s">
        <v>3247</v>
      </c>
      <c r="R2836" s="77"/>
      <c r="S2836" s="77"/>
      <c r="T2836" s="77"/>
      <c r="U2836" s="79">
        <v>44069.98170138889</v>
      </c>
      <c r="V2836" s="80" t="s">
        <v>6200</v>
      </c>
      <c r="W2836" s="77"/>
      <c r="X2836" s="77"/>
      <c r="Y2836" s="83" t="s">
        <v>8200</v>
      </c>
      <c r="Z2836" s="77"/>
    </row>
    <row r="2837" spans="1:26" x14ac:dyDescent="0.25">
      <c r="A2837" s="62" t="s">
        <v>1768</v>
      </c>
      <c r="B2837" s="62" t="s">
        <v>1833</v>
      </c>
      <c r="C2837" s="63"/>
      <c r="D2837" s="64"/>
      <c r="E2837" s="65"/>
      <c r="F2837" s="66"/>
      <c r="G2837" s="63"/>
      <c r="H2837" s="67"/>
      <c r="I2837" s="68"/>
      <c r="J2837" s="68"/>
      <c r="K2837" s="34"/>
      <c r="L2837" s="75">
        <v>2837</v>
      </c>
      <c r="M283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37" s="70"/>
      <c r="O2837" s="77" t="s">
        <v>2367</v>
      </c>
      <c r="P2837" s="79">
        <v>44069.981782407405</v>
      </c>
      <c r="Q2837" s="77" t="s">
        <v>3247</v>
      </c>
      <c r="R2837" s="77"/>
      <c r="S2837" s="77"/>
      <c r="T2837" s="77"/>
      <c r="U2837" s="79">
        <v>44069.981782407405</v>
      </c>
      <c r="V2837" s="80" t="s">
        <v>6201</v>
      </c>
      <c r="W2837" s="77"/>
      <c r="X2837" s="77"/>
      <c r="Y2837" s="83" t="s">
        <v>8201</v>
      </c>
      <c r="Z2837" s="77"/>
    </row>
    <row r="2838" spans="1:26" x14ac:dyDescent="0.25">
      <c r="A2838" s="62" t="s">
        <v>1769</v>
      </c>
      <c r="B2838" s="62" t="s">
        <v>1833</v>
      </c>
      <c r="C2838" s="63"/>
      <c r="D2838" s="64"/>
      <c r="E2838" s="65"/>
      <c r="F2838" s="66"/>
      <c r="G2838" s="63"/>
      <c r="H2838" s="67"/>
      <c r="I2838" s="68"/>
      <c r="J2838" s="68"/>
      <c r="K2838" s="34"/>
      <c r="L2838" s="75">
        <v>2838</v>
      </c>
      <c r="M283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38" s="70"/>
      <c r="O2838" s="77" t="s">
        <v>2367</v>
      </c>
      <c r="P2838" s="79">
        <v>44069.982291666667</v>
      </c>
      <c r="Q2838" s="77" t="s">
        <v>3247</v>
      </c>
      <c r="R2838" s="77"/>
      <c r="S2838" s="77"/>
      <c r="T2838" s="77"/>
      <c r="U2838" s="79">
        <v>44069.982291666667</v>
      </c>
      <c r="V2838" s="80" t="s">
        <v>6202</v>
      </c>
      <c r="W2838" s="77"/>
      <c r="X2838" s="77"/>
      <c r="Y2838" s="83" t="s">
        <v>8202</v>
      </c>
      <c r="Z2838" s="77"/>
    </row>
    <row r="2839" spans="1:26" x14ac:dyDescent="0.25">
      <c r="A2839" s="62" t="s">
        <v>1770</v>
      </c>
      <c r="B2839" s="62" t="s">
        <v>1833</v>
      </c>
      <c r="C2839" s="63"/>
      <c r="D2839" s="64"/>
      <c r="E2839" s="65"/>
      <c r="F2839" s="66"/>
      <c r="G2839" s="63"/>
      <c r="H2839" s="67"/>
      <c r="I2839" s="68"/>
      <c r="J2839" s="68"/>
      <c r="K2839" s="34"/>
      <c r="L2839" s="75">
        <v>2839</v>
      </c>
      <c r="M283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39" s="70"/>
      <c r="O2839" s="77" t="s">
        <v>2367</v>
      </c>
      <c r="P2839" s="79">
        <v>44069.982430555552</v>
      </c>
      <c r="Q2839" s="77" t="s">
        <v>3247</v>
      </c>
      <c r="R2839" s="77"/>
      <c r="S2839" s="77"/>
      <c r="T2839" s="77"/>
      <c r="U2839" s="79">
        <v>44069.982430555552</v>
      </c>
      <c r="V2839" s="80" t="s">
        <v>6203</v>
      </c>
      <c r="W2839" s="77"/>
      <c r="X2839" s="77"/>
      <c r="Y2839" s="83" t="s">
        <v>8203</v>
      </c>
      <c r="Z2839" s="77"/>
    </row>
    <row r="2840" spans="1:26" x14ac:dyDescent="0.25">
      <c r="A2840" s="62" t="s">
        <v>1771</v>
      </c>
      <c r="B2840" s="62" t="s">
        <v>1833</v>
      </c>
      <c r="C2840" s="63"/>
      <c r="D2840" s="64"/>
      <c r="E2840" s="65"/>
      <c r="F2840" s="66"/>
      <c r="G2840" s="63"/>
      <c r="H2840" s="67"/>
      <c r="I2840" s="68"/>
      <c r="J2840" s="68"/>
      <c r="K2840" s="34"/>
      <c r="L2840" s="75">
        <v>2840</v>
      </c>
      <c r="M284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40" s="70"/>
      <c r="O2840" s="77" t="s">
        <v>2367</v>
      </c>
      <c r="P2840" s="79">
        <v>44069.982523148145</v>
      </c>
      <c r="Q2840" s="77" t="s">
        <v>3247</v>
      </c>
      <c r="R2840" s="77"/>
      <c r="S2840" s="77"/>
      <c r="T2840" s="77"/>
      <c r="U2840" s="79">
        <v>44069.982523148145</v>
      </c>
      <c r="V2840" s="80" t="s">
        <v>6204</v>
      </c>
      <c r="W2840" s="77"/>
      <c r="X2840" s="77"/>
      <c r="Y2840" s="83" t="s">
        <v>8204</v>
      </c>
      <c r="Z2840" s="77"/>
    </row>
    <row r="2841" spans="1:26" x14ac:dyDescent="0.25">
      <c r="A2841" s="62" t="s">
        <v>1772</v>
      </c>
      <c r="B2841" s="62" t="s">
        <v>1833</v>
      </c>
      <c r="C2841" s="63"/>
      <c r="D2841" s="64"/>
      <c r="E2841" s="65"/>
      <c r="F2841" s="66"/>
      <c r="G2841" s="63"/>
      <c r="H2841" s="67"/>
      <c r="I2841" s="68"/>
      <c r="J2841" s="68"/>
      <c r="K2841" s="34"/>
      <c r="L2841" s="75">
        <v>2841</v>
      </c>
      <c r="M284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41" s="70"/>
      <c r="O2841" s="77" t="s">
        <v>2367</v>
      </c>
      <c r="P2841" s="79">
        <v>44069.982546296298</v>
      </c>
      <c r="Q2841" s="77" t="s">
        <v>3247</v>
      </c>
      <c r="R2841" s="77"/>
      <c r="S2841" s="77"/>
      <c r="T2841" s="77"/>
      <c r="U2841" s="79">
        <v>44069.982546296298</v>
      </c>
      <c r="V2841" s="80" t="s">
        <v>6205</v>
      </c>
      <c r="W2841" s="77"/>
      <c r="X2841" s="77"/>
      <c r="Y2841" s="83" t="s">
        <v>8205</v>
      </c>
      <c r="Z2841" s="77"/>
    </row>
    <row r="2842" spans="1:26" x14ac:dyDescent="0.25">
      <c r="A2842" s="62" t="s">
        <v>1773</v>
      </c>
      <c r="B2842" s="62" t="s">
        <v>1833</v>
      </c>
      <c r="C2842" s="63"/>
      <c r="D2842" s="64"/>
      <c r="E2842" s="65"/>
      <c r="F2842" s="66"/>
      <c r="G2842" s="63"/>
      <c r="H2842" s="67"/>
      <c r="I2842" s="68"/>
      <c r="J2842" s="68"/>
      <c r="K2842" s="34"/>
      <c r="L2842" s="75">
        <v>2842</v>
      </c>
      <c r="M284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42" s="70"/>
      <c r="O2842" s="77" t="s">
        <v>2367</v>
      </c>
      <c r="P2842" s="79">
        <v>44069.982569444444</v>
      </c>
      <c r="Q2842" s="77" t="s">
        <v>3247</v>
      </c>
      <c r="R2842" s="77"/>
      <c r="S2842" s="77"/>
      <c r="T2842" s="77"/>
      <c r="U2842" s="79">
        <v>44069.982569444444</v>
      </c>
      <c r="V2842" s="80" t="s">
        <v>6206</v>
      </c>
      <c r="W2842" s="77"/>
      <c r="X2842" s="77"/>
      <c r="Y2842" s="83" t="s">
        <v>8206</v>
      </c>
      <c r="Z2842" s="77"/>
    </row>
    <row r="2843" spans="1:26" x14ac:dyDescent="0.25">
      <c r="A2843" s="62" t="s">
        <v>1774</v>
      </c>
      <c r="B2843" s="62" t="s">
        <v>1833</v>
      </c>
      <c r="C2843" s="63"/>
      <c r="D2843" s="64"/>
      <c r="E2843" s="65"/>
      <c r="F2843" s="66"/>
      <c r="G2843" s="63"/>
      <c r="H2843" s="67"/>
      <c r="I2843" s="68"/>
      <c r="J2843" s="68"/>
      <c r="K2843" s="34"/>
      <c r="L2843" s="75">
        <v>2843</v>
      </c>
      <c r="M284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43" s="70"/>
      <c r="O2843" s="77" t="s">
        <v>2367</v>
      </c>
      <c r="P2843" s="79">
        <v>44069.98265046296</v>
      </c>
      <c r="Q2843" s="77" t="s">
        <v>3247</v>
      </c>
      <c r="R2843" s="77"/>
      <c r="S2843" s="77"/>
      <c r="T2843" s="77"/>
      <c r="U2843" s="79">
        <v>44069.98265046296</v>
      </c>
      <c r="V2843" s="80" t="s">
        <v>6207</v>
      </c>
      <c r="W2843" s="77"/>
      <c r="X2843" s="77"/>
      <c r="Y2843" s="83" t="s">
        <v>8207</v>
      </c>
      <c r="Z2843" s="77"/>
    </row>
    <row r="2844" spans="1:26" x14ac:dyDescent="0.25">
      <c r="A2844" s="62" t="s">
        <v>1775</v>
      </c>
      <c r="B2844" s="62" t="s">
        <v>2352</v>
      </c>
      <c r="C2844" s="63"/>
      <c r="D2844" s="64"/>
      <c r="E2844" s="65"/>
      <c r="F2844" s="66"/>
      <c r="G2844" s="63"/>
      <c r="H2844" s="67"/>
      <c r="I2844" s="68"/>
      <c r="J2844" s="68"/>
      <c r="K2844" s="34"/>
      <c r="L2844" s="75">
        <v>2844</v>
      </c>
      <c r="M284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44" s="70"/>
      <c r="O2844" s="77" t="s">
        <v>2366</v>
      </c>
      <c r="P2844" s="79">
        <v>44069.971284722225</v>
      </c>
      <c r="Q2844" s="77" t="s">
        <v>3388</v>
      </c>
      <c r="R2844" s="80" t="s">
        <v>4249</v>
      </c>
      <c r="S2844" s="77" t="s">
        <v>4267</v>
      </c>
      <c r="T2844" s="77"/>
      <c r="U2844" s="79">
        <v>44069.971284722225</v>
      </c>
      <c r="V2844" s="80" t="s">
        <v>6208</v>
      </c>
      <c r="W2844" s="77"/>
      <c r="X2844" s="77"/>
      <c r="Y2844" s="83" t="s">
        <v>8208</v>
      </c>
      <c r="Z2844" s="83" t="s">
        <v>8707</v>
      </c>
    </row>
    <row r="2845" spans="1:26" x14ac:dyDescent="0.25">
      <c r="A2845" s="62" t="s">
        <v>1776</v>
      </c>
      <c r="B2845" s="62" t="s">
        <v>2352</v>
      </c>
      <c r="C2845" s="63"/>
      <c r="D2845" s="64"/>
      <c r="E2845" s="65"/>
      <c r="F2845" s="66"/>
      <c r="G2845" s="63"/>
      <c r="H2845" s="67"/>
      <c r="I2845" s="68"/>
      <c r="J2845" s="68"/>
      <c r="K2845" s="34"/>
      <c r="L2845" s="75">
        <v>2845</v>
      </c>
      <c r="M284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45" s="70"/>
      <c r="O2845" s="77" t="s">
        <v>2367</v>
      </c>
      <c r="P2845" s="79">
        <v>44069.982685185183</v>
      </c>
      <c r="Q2845" s="77" t="s">
        <v>3389</v>
      </c>
      <c r="R2845" s="77"/>
      <c r="S2845" s="77"/>
      <c r="T2845" s="77"/>
      <c r="U2845" s="79">
        <v>44069.982685185183</v>
      </c>
      <c r="V2845" s="80" t="s">
        <v>6209</v>
      </c>
      <c r="W2845" s="77"/>
      <c r="X2845" s="77"/>
      <c r="Y2845" s="83" t="s">
        <v>8209</v>
      </c>
      <c r="Z2845" s="77"/>
    </row>
    <row r="2846" spans="1:26" x14ac:dyDescent="0.25">
      <c r="A2846" s="62" t="s">
        <v>1776</v>
      </c>
      <c r="B2846" s="62" t="s">
        <v>1775</v>
      </c>
      <c r="C2846" s="63"/>
      <c r="D2846" s="64"/>
      <c r="E2846" s="65"/>
      <c r="F2846" s="66"/>
      <c r="G2846" s="63"/>
      <c r="H2846" s="67"/>
      <c r="I2846" s="68"/>
      <c r="J2846" s="68"/>
      <c r="K2846" s="34"/>
      <c r="L2846" s="75">
        <v>2846</v>
      </c>
      <c r="M284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46" s="70"/>
      <c r="O2846" s="77" t="s">
        <v>2367</v>
      </c>
      <c r="P2846" s="79">
        <v>44069.982685185183</v>
      </c>
      <c r="Q2846" s="77" t="s">
        <v>3389</v>
      </c>
      <c r="R2846" s="77"/>
      <c r="S2846" s="77"/>
      <c r="T2846" s="77"/>
      <c r="U2846" s="79">
        <v>44069.982685185183</v>
      </c>
      <c r="V2846" s="80" t="s">
        <v>6209</v>
      </c>
      <c r="W2846" s="77"/>
      <c r="X2846" s="77"/>
      <c r="Y2846" s="83" t="s">
        <v>8209</v>
      </c>
      <c r="Z2846" s="77"/>
    </row>
    <row r="2847" spans="1:26" x14ac:dyDescent="0.25">
      <c r="A2847" s="62" t="s">
        <v>1777</v>
      </c>
      <c r="B2847" s="62" t="s">
        <v>1833</v>
      </c>
      <c r="C2847" s="63"/>
      <c r="D2847" s="64"/>
      <c r="E2847" s="65"/>
      <c r="F2847" s="66"/>
      <c r="G2847" s="63"/>
      <c r="H2847" s="67"/>
      <c r="I2847" s="68"/>
      <c r="J2847" s="68"/>
      <c r="K2847" s="34"/>
      <c r="L2847" s="75">
        <v>2847</v>
      </c>
      <c r="M284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47" s="70"/>
      <c r="O2847" s="77" t="s">
        <v>2367</v>
      </c>
      <c r="P2847" s="79">
        <v>44069.982743055552</v>
      </c>
      <c r="Q2847" s="77" t="s">
        <v>3247</v>
      </c>
      <c r="R2847" s="77"/>
      <c r="S2847" s="77"/>
      <c r="T2847" s="77"/>
      <c r="U2847" s="79">
        <v>44069.982743055552</v>
      </c>
      <c r="V2847" s="80" t="s">
        <v>6210</v>
      </c>
      <c r="W2847" s="77"/>
      <c r="X2847" s="77"/>
      <c r="Y2847" s="83" t="s">
        <v>8210</v>
      </c>
      <c r="Z2847" s="77"/>
    </row>
    <row r="2848" spans="1:26" x14ac:dyDescent="0.25">
      <c r="A2848" s="62" t="s">
        <v>1778</v>
      </c>
      <c r="B2848" s="62" t="s">
        <v>1833</v>
      </c>
      <c r="C2848" s="63"/>
      <c r="D2848" s="64"/>
      <c r="E2848" s="65"/>
      <c r="F2848" s="66"/>
      <c r="G2848" s="63"/>
      <c r="H2848" s="67"/>
      <c r="I2848" s="68"/>
      <c r="J2848" s="68"/>
      <c r="K2848" s="34"/>
      <c r="L2848" s="75">
        <v>2848</v>
      </c>
      <c r="M284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48" s="70"/>
      <c r="O2848" s="77" t="s">
        <v>2367</v>
      </c>
      <c r="P2848" s="79">
        <v>44069.982743055552</v>
      </c>
      <c r="Q2848" s="77" t="s">
        <v>3247</v>
      </c>
      <c r="R2848" s="77"/>
      <c r="S2848" s="77"/>
      <c r="T2848" s="77"/>
      <c r="U2848" s="79">
        <v>44069.982743055552</v>
      </c>
      <c r="V2848" s="80" t="s">
        <v>6211</v>
      </c>
      <c r="W2848" s="77"/>
      <c r="X2848" s="77"/>
      <c r="Y2848" s="83" t="s">
        <v>8211</v>
      </c>
      <c r="Z2848" s="77"/>
    </row>
    <row r="2849" spans="1:26" x14ac:dyDescent="0.25">
      <c r="A2849" s="62" t="s">
        <v>1779</v>
      </c>
      <c r="B2849" s="62" t="s">
        <v>1833</v>
      </c>
      <c r="C2849" s="63"/>
      <c r="D2849" s="64"/>
      <c r="E2849" s="65"/>
      <c r="F2849" s="66"/>
      <c r="G2849" s="63"/>
      <c r="H2849" s="67"/>
      <c r="I2849" s="68"/>
      <c r="J2849" s="68"/>
      <c r="K2849" s="34"/>
      <c r="L2849" s="75">
        <v>2849</v>
      </c>
      <c r="M284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49" s="70"/>
      <c r="O2849" s="77" t="s">
        <v>2367</v>
      </c>
      <c r="P2849" s="79">
        <v>44069.982812499999</v>
      </c>
      <c r="Q2849" s="77" t="s">
        <v>3247</v>
      </c>
      <c r="R2849" s="77"/>
      <c r="S2849" s="77"/>
      <c r="T2849" s="77"/>
      <c r="U2849" s="79">
        <v>44069.982812499999</v>
      </c>
      <c r="V2849" s="80" t="s">
        <v>6212</v>
      </c>
      <c r="W2849" s="77"/>
      <c r="X2849" s="77"/>
      <c r="Y2849" s="83" t="s">
        <v>8212</v>
      </c>
      <c r="Z2849" s="77"/>
    </row>
    <row r="2850" spans="1:26" x14ac:dyDescent="0.25">
      <c r="A2850" s="62" t="s">
        <v>1780</v>
      </c>
      <c r="B2850" s="62" t="s">
        <v>2304</v>
      </c>
      <c r="C2850" s="63"/>
      <c r="D2850" s="64"/>
      <c r="E2850" s="65"/>
      <c r="F2850" s="66"/>
      <c r="G2850" s="63"/>
      <c r="H2850" s="67"/>
      <c r="I2850" s="68"/>
      <c r="J2850" s="68"/>
      <c r="K2850" s="34"/>
      <c r="L2850" s="75">
        <v>2850</v>
      </c>
      <c r="M285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50" s="70"/>
      <c r="O2850" s="77" t="s">
        <v>2366</v>
      </c>
      <c r="P2850" s="79">
        <v>44069.981481481482</v>
      </c>
      <c r="Q2850" s="77" t="s">
        <v>3390</v>
      </c>
      <c r="R2850" s="80" t="s">
        <v>4250</v>
      </c>
      <c r="S2850" s="77" t="s">
        <v>4267</v>
      </c>
      <c r="T2850" s="77"/>
      <c r="U2850" s="79">
        <v>44069.981481481482</v>
      </c>
      <c r="V2850" s="80" t="s">
        <v>6213</v>
      </c>
      <c r="W2850" s="77"/>
      <c r="X2850" s="77"/>
      <c r="Y2850" s="83" t="s">
        <v>8213</v>
      </c>
      <c r="Z2850" s="83" t="s">
        <v>8708</v>
      </c>
    </row>
    <row r="2851" spans="1:26" x14ac:dyDescent="0.25">
      <c r="A2851" s="62" t="s">
        <v>1781</v>
      </c>
      <c r="B2851" s="62" t="s">
        <v>1780</v>
      </c>
      <c r="C2851" s="63"/>
      <c r="D2851" s="64"/>
      <c r="E2851" s="65"/>
      <c r="F2851" s="66"/>
      <c r="G2851" s="63"/>
      <c r="H2851" s="67"/>
      <c r="I2851" s="68"/>
      <c r="J2851" s="68"/>
      <c r="K2851" s="34"/>
      <c r="L2851" s="75">
        <v>2851</v>
      </c>
      <c r="M285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51" s="70"/>
      <c r="O2851" s="77" t="s">
        <v>2367</v>
      </c>
      <c r="P2851" s="79">
        <v>44069.982789351852</v>
      </c>
      <c r="Q2851" s="77" t="s">
        <v>3391</v>
      </c>
      <c r="R2851" s="77"/>
      <c r="S2851" s="77"/>
      <c r="T2851" s="77"/>
      <c r="U2851" s="79">
        <v>44069.982789351852</v>
      </c>
      <c r="V2851" s="80" t="s">
        <v>6214</v>
      </c>
      <c r="W2851" s="77"/>
      <c r="X2851" s="77"/>
      <c r="Y2851" s="83" t="s">
        <v>8214</v>
      </c>
      <c r="Z2851" s="77"/>
    </row>
    <row r="2852" spans="1:26" x14ac:dyDescent="0.25">
      <c r="A2852" s="62" t="s">
        <v>1782</v>
      </c>
      <c r="B2852" s="62" t="s">
        <v>1782</v>
      </c>
      <c r="C2852" s="63"/>
      <c r="D2852" s="64"/>
      <c r="E2852" s="65"/>
      <c r="F2852" s="66"/>
      <c r="G2852" s="63"/>
      <c r="H2852" s="67"/>
      <c r="I2852" s="68"/>
      <c r="J2852" s="68"/>
      <c r="K2852" s="34"/>
      <c r="L2852" s="75">
        <v>2852</v>
      </c>
      <c r="M285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52" s="70"/>
      <c r="O2852" s="77" t="s">
        <v>178</v>
      </c>
      <c r="P2852" s="79">
        <v>44069.979421296295</v>
      </c>
      <c r="Q2852" s="77" t="s">
        <v>3392</v>
      </c>
      <c r="R2852" s="80" t="s">
        <v>4251</v>
      </c>
      <c r="S2852" s="77" t="s">
        <v>4267</v>
      </c>
      <c r="T2852" s="77"/>
      <c r="U2852" s="79">
        <v>44069.979421296295</v>
      </c>
      <c r="V2852" s="80" t="s">
        <v>6215</v>
      </c>
      <c r="W2852" s="77"/>
      <c r="X2852" s="77"/>
      <c r="Y2852" s="83" t="s">
        <v>8215</v>
      </c>
      <c r="Z2852" s="77"/>
    </row>
    <row r="2853" spans="1:26" x14ac:dyDescent="0.25">
      <c r="A2853" s="62" t="s">
        <v>1781</v>
      </c>
      <c r="B2853" s="62" t="s">
        <v>1782</v>
      </c>
      <c r="C2853" s="63"/>
      <c r="D2853" s="64"/>
      <c r="E2853" s="65"/>
      <c r="F2853" s="66"/>
      <c r="G2853" s="63"/>
      <c r="H2853" s="67"/>
      <c r="I2853" s="68"/>
      <c r="J2853" s="68"/>
      <c r="K2853" s="34"/>
      <c r="L2853" s="75">
        <v>2853</v>
      </c>
      <c r="M285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53" s="70"/>
      <c r="O2853" s="77" t="s">
        <v>2367</v>
      </c>
      <c r="P2853" s="79">
        <v>44069.982824074075</v>
      </c>
      <c r="Q2853" s="77" t="s">
        <v>3385</v>
      </c>
      <c r="R2853" s="77"/>
      <c r="S2853" s="77"/>
      <c r="T2853" s="77"/>
      <c r="U2853" s="79">
        <v>44069.982824074075</v>
      </c>
      <c r="V2853" s="80" t="s">
        <v>6216</v>
      </c>
      <c r="W2853" s="77"/>
      <c r="X2853" s="77"/>
      <c r="Y2853" s="83" t="s">
        <v>8216</v>
      </c>
      <c r="Z2853" s="77"/>
    </row>
    <row r="2854" spans="1:26" x14ac:dyDescent="0.25">
      <c r="A2854" s="62" t="s">
        <v>1783</v>
      </c>
      <c r="B2854" s="62" t="s">
        <v>1783</v>
      </c>
      <c r="C2854" s="63"/>
      <c r="D2854" s="64"/>
      <c r="E2854" s="65"/>
      <c r="F2854" s="66"/>
      <c r="G2854" s="63"/>
      <c r="H2854" s="67"/>
      <c r="I2854" s="68"/>
      <c r="J2854" s="68"/>
      <c r="K2854" s="34"/>
      <c r="L2854" s="75">
        <v>2854</v>
      </c>
      <c r="M285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54" s="70"/>
      <c r="O2854" s="77" t="s">
        <v>178</v>
      </c>
      <c r="P2854" s="79">
        <v>44069.975231481483</v>
      </c>
      <c r="Q2854" s="77" t="s">
        <v>3393</v>
      </c>
      <c r="R2854" s="80" t="s">
        <v>4252</v>
      </c>
      <c r="S2854" s="77" t="s">
        <v>4267</v>
      </c>
      <c r="T2854" s="77"/>
      <c r="U2854" s="79">
        <v>44069.975231481483</v>
      </c>
      <c r="V2854" s="80" t="s">
        <v>6217</v>
      </c>
      <c r="W2854" s="77"/>
      <c r="X2854" s="77"/>
      <c r="Y2854" s="83" t="s">
        <v>8217</v>
      </c>
      <c r="Z2854" s="77"/>
    </row>
    <row r="2855" spans="1:26" x14ac:dyDescent="0.25">
      <c r="A2855" s="62" t="s">
        <v>1781</v>
      </c>
      <c r="B2855" s="62" t="s">
        <v>1783</v>
      </c>
      <c r="C2855" s="63"/>
      <c r="D2855" s="64"/>
      <c r="E2855" s="65"/>
      <c r="F2855" s="66"/>
      <c r="G2855" s="63"/>
      <c r="H2855" s="67"/>
      <c r="I2855" s="68"/>
      <c r="J2855" s="68"/>
      <c r="K2855" s="34"/>
      <c r="L2855" s="75">
        <v>2855</v>
      </c>
      <c r="M285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55" s="70"/>
      <c r="O2855" s="77" t="s">
        <v>2367</v>
      </c>
      <c r="P2855" s="79">
        <v>44069.982881944445</v>
      </c>
      <c r="Q2855" s="77" t="s">
        <v>3394</v>
      </c>
      <c r="R2855" s="77"/>
      <c r="S2855" s="77"/>
      <c r="T2855" s="77"/>
      <c r="U2855" s="79">
        <v>44069.982881944445</v>
      </c>
      <c r="V2855" s="80" t="s">
        <v>6218</v>
      </c>
      <c r="W2855" s="77"/>
      <c r="X2855" s="77"/>
      <c r="Y2855" s="83" t="s">
        <v>8218</v>
      </c>
      <c r="Z2855" s="77"/>
    </row>
    <row r="2856" spans="1:26" x14ac:dyDescent="0.25">
      <c r="A2856" s="62" t="s">
        <v>1784</v>
      </c>
      <c r="B2856" s="62" t="s">
        <v>1784</v>
      </c>
      <c r="C2856" s="63"/>
      <c r="D2856" s="64"/>
      <c r="E2856" s="65"/>
      <c r="F2856" s="66"/>
      <c r="G2856" s="63"/>
      <c r="H2856" s="67"/>
      <c r="I2856" s="68"/>
      <c r="J2856" s="68"/>
      <c r="K2856" s="34"/>
      <c r="L2856" s="75">
        <v>2856</v>
      </c>
      <c r="M285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56" s="70"/>
      <c r="O2856" s="77" t="s">
        <v>178</v>
      </c>
      <c r="P2856" s="79">
        <v>44069.974594907406</v>
      </c>
      <c r="Q2856" s="77" t="s">
        <v>3395</v>
      </c>
      <c r="R2856" s="80" t="s">
        <v>4253</v>
      </c>
      <c r="S2856" s="77" t="s">
        <v>4267</v>
      </c>
      <c r="T2856" s="77"/>
      <c r="U2856" s="79">
        <v>44069.974594907406</v>
      </c>
      <c r="V2856" s="80" t="s">
        <v>6219</v>
      </c>
      <c r="W2856" s="77"/>
      <c r="X2856" s="77"/>
      <c r="Y2856" s="83" t="s">
        <v>8219</v>
      </c>
      <c r="Z2856" s="77"/>
    </row>
    <row r="2857" spans="1:26" x14ac:dyDescent="0.25">
      <c r="A2857" s="62" t="s">
        <v>1781</v>
      </c>
      <c r="B2857" s="62" t="s">
        <v>1784</v>
      </c>
      <c r="C2857" s="63"/>
      <c r="D2857" s="64"/>
      <c r="E2857" s="65"/>
      <c r="F2857" s="66"/>
      <c r="G2857" s="63"/>
      <c r="H2857" s="67"/>
      <c r="I2857" s="68"/>
      <c r="J2857" s="68"/>
      <c r="K2857" s="34"/>
      <c r="L2857" s="75">
        <v>2857</v>
      </c>
      <c r="M285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57" s="70"/>
      <c r="O2857" s="77" t="s">
        <v>2367</v>
      </c>
      <c r="P2857" s="79">
        <v>44069.982893518521</v>
      </c>
      <c r="Q2857" s="77" t="s">
        <v>3396</v>
      </c>
      <c r="R2857" s="77"/>
      <c r="S2857" s="77"/>
      <c r="T2857" s="77"/>
      <c r="U2857" s="79">
        <v>44069.982893518521</v>
      </c>
      <c r="V2857" s="80" t="s">
        <v>6220</v>
      </c>
      <c r="W2857" s="77"/>
      <c r="X2857" s="77"/>
      <c r="Y2857" s="83" t="s">
        <v>8220</v>
      </c>
      <c r="Z2857" s="77"/>
    </row>
    <row r="2858" spans="1:26" x14ac:dyDescent="0.25">
      <c r="A2858" s="62" t="s">
        <v>1781</v>
      </c>
      <c r="B2858" s="62" t="s">
        <v>2304</v>
      </c>
      <c r="C2858" s="63"/>
      <c r="D2858" s="64"/>
      <c r="E2858" s="65"/>
      <c r="F2858" s="66"/>
      <c r="G2858" s="63"/>
      <c r="H2858" s="67"/>
      <c r="I2858" s="68"/>
      <c r="J2858" s="68"/>
      <c r="K2858" s="34"/>
      <c r="L2858" s="75">
        <v>2858</v>
      </c>
      <c r="M285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58" s="70"/>
      <c r="O2858" s="77" t="s">
        <v>2367</v>
      </c>
      <c r="P2858" s="79">
        <v>44069.982789351852</v>
      </c>
      <c r="Q2858" s="77" t="s">
        <v>3391</v>
      </c>
      <c r="R2858" s="77"/>
      <c r="S2858" s="77"/>
      <c r="T2858" s="77"/>
      <c r="U2858" s="79">
        <v>44069.982789351852</v>
      </c>
      <c r="V2858" s="80" t="s">
        <v>6214</v>
      </c>
      <c r="W2858" s="77"/>
      <c r="X2858" s="77"/>
      <c r="Y2858" s="83" t="s">
        <v>8214</v>
      </c>
      <c r="Z2858" s="77"/>
    </row>
    <row r="2859" spans="1:26" x14ac:dyDescent="0.25">
      <c r="A2859" s="62" t="s">
        <v>1781</v>
      </c>
      <c r="B2859" s="62" t="s">
        <v>2304</v>
      </c>
      <c r="C2859" s="63"/>
      <c r="D2859" s="64"/>
      <c r="E2859" s="65"/>
      <c r="F2859" s="66"/>
      <c r="G2859" s="63"/>
      <c r="H2859" s="67"/>
      <c r="I2859" s="68"/>
      <c r="J2859" s="68"/>
      <c r="K2859" s="34"/>
      <c r="L2859" s="75">
        <v>2859</v>
      </c>
      <c r="M285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59" s="70"/>
      <c r="O2859" s="77" t="s">
        <v>2367</v>
      </c>
      <c r="P2859" s="79">
        <v>44069.982812499999</v>
      </c>
      <c r="Q2859" s="77" t="s">
        <v>3397</v>
      </c>
      <c r="R2859" s="77"/>
      <c r="S2859" s="77"/>
      <c r="T2859" s="77"/>
      <c r="U2859" s="79">
        <v>44069.982812499999</v>
      </c>
      <c r="V2859" s="80" t="s">
        <v>6221</v>
      </c>
      <c r="W2859" s="77"/>
      <c r="X2859" s="77"/>
      <c r="Y2859" s="83" t="s">
        <v>8221</v>
      </c>
      <c r="Z2859" s="77"/>
    </row>
    <row r="2860" spans="1:26" x14ac:dyDescent="0.25">
      <c r="A2860" s="62" t="s">
        <v>1781</v>
      </c>
      <c r="B2860" s="62" t="s">
        <v>1733</v>
      </c>
      <c r="C2860" s="63"/>
      <c r="D2860" s="64"/>
      <c r="E2860" s="65"/>
      <c r="F2860" s="66"/>
      <c r="G2860" s="63"/>
      <c r="H2860" s="67"/>
      <c r="I2860" s="68"/>
      <c r="J2860" s="68"/>
      <c r="K2860" s="34"/>
      <c r="L2860" s="75">
        <v>2860</v>
      </c>
      <c r="M286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60" s="70"/>
      <c r="O2860" s="77" t="s">
        <v>2367</v>
      </c>
      <c r="P2860" s="79">
        <v>44069.982812499999</v>
      </c>
      <c r="Q2860" s="77" t="s">
        <v>3397</v>
      </c>
      <c r="R2860" s="77"/>
      <c r="S2860" s="77"/>
      <c r="T2860" s="77"/>
      <c r="U2860" s="79">
        <v>44069.982812499999</v>
      </c>
      <c r="V2860" s="80" t="s">
        <v>6221</v>
      </c>
      <c r="W2860" s="77"/>
      <c r="X2860" s="77"/>
      <c r="Y2860" s="83" t="s">
        <v>8221</v>
      </c>
      <c r="Z2860" s="77"/>
    </row>
    <row r="2861" spans="1:26" x14ac:dyDescent="0.25">
      <c r="A2861" s="62" t="s">
        <v>1785</v>
      </c>
      <c r="B2861" s="62" t="s">
        <v>1833</v>
      </c>
      <c r="C2861" s="63"/>
      <c r="D2861" s="64"/>
      <c r="E2861" s="65"/>
      <c r="F2861" s="66"/>
      <c r="G2861" s="63"/>
      <c r="H2861" s="67"/>
      <c r="I2861" s="68"/>
      <c r="J2861" s="68"/>
      <c r="K2861" s="34"/>
      <c r="L2861" s="75">
        <v>2861</v>
      </c>
      <c r="M286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61" s="70"/>
      <c r="O2861" s="77" t="s">
        <v>2367</v>
      </c>
      <c r="P2861" s="79">
        <v>44069.983101851853</v>
      </c>
      <c r="Q2861" s="77" t="s">
        <v>3247</v>
      </c>
      <c r="R2861" s="77"/>
      <c r="S2861" s="77"/>
      <c r="T2861" s="77"/>
      <c r="U2861" s="79">
        <v>44069.983101851853</v>
      </c>
      <c r="V2861" s="80" t="s">
        <v>6222</v>
      </c>
      <c r="W2861" s="77"/>
      <c r="X2861" s="77"/>
      <c r="Y2861" s="83" t="s">
        <v>8222</v>
      </c>
      <c r="Z2861" s="77"/>
    </row>
    <row r="2862" spans="1:26" x14ac:dyDescent="0.25">
      <c r="A2862" s="62" t="s">
        <v>1786</v>
      </c>
      <c r="B2862" s="62" t="s">
        <v>1833</v>
      </c>
      <c r="C2862" s="63"/>
      <c r="D2862" s="64"/>
      <c r="E2862" s="65"/>
      <c r="F2862" s="66"/>
      <c r="G2862" s="63"/>
      <c r="H2862" s="67"/>
      <c r="I2862" s="68"/>
      <c r="J2862" s="68"/>
      <c r="K2862" s="34"/>
      <c r="L2862" s="75">
        <v>2862</v>
      </c>
      <c r="M286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62" s="70"/>
      <c r="O2862" s="77" t="s">
        <v>2367</v>
      </c>
      <c r="P2862" s="79">
        <v>44069.983124999999</v>
      </c>
      <c r="Q2862" s="77" t="s">
        <v>3247</v>
      </c>
      <c r="R2862" s="77"/>
      <c r="S2862" s="77"/>
      <c r="T2862" s="77"/>
      <c r="U2862" s="79">
        <v>44069.983124999999</v>
      </c>
      <c r="V2862" s="80" t="s">
        <v>6223</v>
      </c>
      <c r="W2862" s="77"/>
      <c r="X2862" s="77"/>
      <c r="Y2862" s="83" t="s">
        <v>8223</v>
      </c>
      <c r="Z2862" s="77"/>
    </row>
    <row r="2863" spans="1:26" x14ac:dyDescent="0.25">
      <c r="A2863" s="62" t="s">
        <v>1787</v>
      </c>
      <c r="B2863" s="62" t="s">
        <v>2353</v>
      </c>
      <c r="C2863" s="63"/>
      <c r="D2863" s="64"/>
      <c r="E2863" s="65"/>
      <c r="F2863" s="66"/>
      <c r="G2863" s="63"/>
      <c r="H2863" s="67"/>
      <c r="I2863" s="68"/>
      <c r="J2863" s="68"/>
      <c r="K2863" s="34"/>
      <c r="L2863" s="75">
        <v>2863</v>
      </c>
      <c r="M286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63" s="70"/>
      <c r="O2863" s="77" t="s">
        <v>2367</v>
      </c>
      <c r="P2863" s="79">
        <v>44069.983344907407</v>
      </c>
      <c r="Q2863" s="77" t="s">
        <v>3398</v>
      </c>
      <c r="R2863" s="80" t="s">
        <v>4254</v>
      </c>
      <c r="S2863" s="77" t="s">
        <v>4267</v>
      </c>
      <c r="T2863" s="77"/>
      <c r="U2863" s="79">
        <v>44069.983344907407</v>
      </c>
      <c r="V2863" s="80" t="s">
        <v>6224</v>
      </c>
      <c r="W2863" s="77"/>
      <c r="X2863" s="77"/>
      <c r="Y2863" s="83" t="s">
        <v>8224</v>
      </c>
      <c r="Z2863" s="77"/>
    </row>
    <row r="2864" spans="1:26" x14ac:dyDescent="0.25">
      <c r="A2864" s="62" t="s">
        <v>1788</v>
      </c>
      <c r="B2864" s="62" t="s">
        <v>1833</v>
      </c>
      <c r="C2864" s="63"/>
      <c r="D2864" s="64"/>
      <c r="E2864" s="65"/>
      <c r="F2864" s="66"/>
      <c r="G2864" s="63"/>
      <c r="H2864" s="67"/>
      <c r="I2864" s="68"/>
      <c r="J2864" s="68"/>
      <c r="K2864" s="34"/>
      <c r="L2864" s="75">
        <v>2864</v>
      </c>
      <c r="M286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64" s="70"/>
      <c r="O2864" s="77" t="s">
        <v>2367</v>
      </c>
      <c r="P2864" s="79">
        <v>44069.983368055553</v>
      </c>
      <c r="Q2864" s="77" t="s">
        <v>3247</v>
      </c>
      <c r="R2864" s="77"/>
      <c r="S2864" s="77"/>
      <c r="T2864" s="77"/>
      <c r="U2864" s="79">
        <v>44069.983368055553</v>
      </c>
      <c r="V2864" s="80" t="s">
        <v>6225</v>
      </c>
      <c r="W2864" s="77"/>
      <c r="X2864" s="77"/>
      <c r="Y2864" s="83" t="s">
        <v>8225</v>
      </c>
      <c r="Z2864" s="77"/>
    </row>
    <row r="2865" spans="1:26" x14ac:dyDescent="0.25">
      <c r="A2865" s="62" t="s">
        <v>1789</v>
      </c>
      <c r="B2865" s="62" t="s">
        <v>1833</v>
      </c>
      <c r="C2865" s="63"/>
      <c r="D2865" s="64"/>
      <c r="E2865" s="65"/>
      <c r="F2865" s="66"/>
      <c r="G2865" s="63"/>
      <c r="H2865" s="67"/>
      <c r="I2865" s="68"/>
      <c r="J2865" s="68"/>
      <c r="K2865" s="34"/>
      <c r="L2865" s="75">
        <v>2865</v>
      </c>
      <c r="M286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65" s="70"/>
      <c r="O2865" s="77" t="s">
        <v>2367</v>
      </c>
      <c r="P2865" s="79">
        <v>44069.983425925922</v>
      </c>
      <c r="Q2865" s="77" t="s">
        <v>3247</v>
      </c>
      <c r="R2865" s="77"/>
      <c r="S2865" s="77"/>
      <c r="T2865" s="77"/>
      <c r="U2865" s="79">
        <v>44069.983425925922</v>
      </c>
      <c r="V2865" s="80" t="s">
        <v>6226</v>
      </c>
      <c r="W2865" s="77"/>
      <c r="X2865" s="77"/>
      <c r="Y2865" s="83" t="s">
        <v>8226</v>
      </c>
      <c r="Z2865" s="77"/>
    </row>
    <row r="2866" spans="1:26" x14ac:dyDescent="0.25">
      <c r="A2866" s="62" t="s">
        <v>1719</v>
      </c>
      <c r="B2866" s="62" t="s">
        <v>2354</v>
      </c>
      <c r="C2866" s="63"/>
      <c r="D2866" s="64"/>
      <c r="E2866" s="65"/>
      <c r="F2866" s="66"/>
      <c r="G2866" s="63"/>
      <c r="H2866" s="67"/>
      <c r="I2866" s="68"/>
      <c r="J2866" s="68"/>
      <c r="K2866" s="34"/>
      <c r="L2866" s="75">
        <v>2866</v>
      </c>
      <c r="M286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66" s="70"/>
      <c r="O2866" s="77" t="s">
        <v>2366</v>
      </c>
      <c r="P2866" s="79">
        <v>44069.924664351849</v>
      </c>
      <c r="Q2866" s="77" t="s">
        <v>3399</v>
      </c>
      <c r="R2866" s="80" t="s">
        <v>4255</v>
      </c>
      <c r="S2866" s="77" t="s">
        <v>4267</v>
      </c>
      <c r="T2866" s="77"/>
      <c r="U2866" s="79">
        <v>44069.924664351849</v>
      </c>
      <c r="V2866" s="80" t="s">
        <v>6227</v>
      </c>
      <c r="W2866" s="77"/>
      <c r="X2866" s="77"/>
      <c r="Y2866" s="83" t="s">
        <v>8227</v>
      </c>
      <c r="Z2866" s="83" t="s">
        <v>8709</v>
      </c>
    </row>
    <row r="2867" spans="1:26" x14ac:dyDescent="0.25">
      <c r="A2867" s="62" t="s">
        <v>1790</v>
      </c>
      <c r="B2867" s="62" t="s">
        <v>2354</v>
      </c>
      <c r="C2867" s="63"/>
      <c r="D2867" s="64"/>
      <c r="E2867" s="65"/>
      <c r="F2867" s="66"/>
      <c r="G2867" s="63"/>
      <c r="H2867" s="67"/>
      <c r="I2867" s="68"/>
      <c r="J2867" s="68"/>
      <c r="K2867" s="34"/>
      <c r="L2867" s="75">
        <v>2867</v>
      </c>
      <c r="M286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67" s="70"/>
      <c r="O2867" s="77" t="s">
        <v>2367</v>
      </c>
      <c r="P2867" s="79">
        <v>44069.983483796299</v>
      </c>
      <c r="Q2867" s="77" t="s">
        <v>3400</v>
      </c>
      <c r="R2867" s="77"/>
      <c r="S2867" s="77"/>
      <c r="T2867" s="77"/>
      <c r="U2867" s="79">
        <v>44069.983483796299</v>
      </c>
      <c r="V2867" s="80" t="s">
        <v>6228</v>
      </c>
      <c r="W2867" s="77"/>
      <c r="X2867" s="77"/>
      <c r="Y2867" s="83" t="s">
        <v>8228</v>
      </c>
      <c r="Z2867" s="77"/>
    </row>
    <row r="2868" spans="1:26" x14ac:dyDescent="0.25">
      <c r="A2868" s="62" t="s">
        <v>1790</v>
      </c>
      <c r="B2868" s="62" t="s">
        <v>1719</v>
      </c>
      <c r="C2868" s="63"/>
      <c r="D2868" s="64"/>
      <c r="E2868" s="65"/>
      <c r="F2868" s="66"/>
      <c r="G2868" s="63"/>
      <c r="H2868" s="67"/>
      <c r="I2868" s="68"/>
      <c r="J2868" s="68"/>
      <c r="K2868" s="34"/>
      <c r="L2868" s="75">
        <v>2868</v>
      </c>
      <c r="M286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68" s="70"/>
      <c r="O2868" s="77" t="s">
        <v>2367</v>
      </c>
      <c r="P2868" s="79">
        <v>44069.983483796299</v>
      </c>
      <c r="Q2868" s="77" t="s">
        <v>3400</v>
      </c>
      <c r="R2868" s="77"/>
      <c r="S2868" s="77"/>
      <c r="T2868" s="77"/>
      <c r="U2868" s="79">
        <v>44069.983483796299</v>
      </c>
      <c r="V2868" s="80" t="s">
        <v>6228</v>
      </c>
      <c r="W2868" s="77"/>
      <c r="X2868" s="77"/>
      <c r="Y2868" s="83" t="s">
        <v>8228</v>
      </c>
      <c r="Z2868" s="77"/>
    </row>
    <row r="2869" spans="1:26" x14ac:dyDescent="0.25">
      <c r="A2869" s="62" t="s">
        <v>1791</v>
      </c>
      <c r="B2869" s="62" t="s">
        <v>2355</v>
      </c>
      <c r="C2869" s="63"/>
      <c r="D2869" s="64"/>
      <c r="E2869" s="65"/>
      <c r="F2869" s="66"/>
      <c r="G2869" s="63"/>
      <c r="H2869" s="67"/>
      <c r="I2869" s="68"/>
      <c r="J2869" s="68"/>
      <c r="K2869" s="34"/>
      <c r="L2869" s="75">
        <v>2869</v>
      </c>
      <c r="M286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69" s="70"/>
      <c r="O2869" s="77" t="s">
        <v>2366</v>
      </c>
      <c r="P2869" s="79">
        <v>44069.918391203704</v>
      </c>
      <c r="Q2869" s="77" t="s">
        <v>3401</v>
      </c>
      <c r="R2869" s="80" t="s">
        <v>4256</v>
      </c>
      <c r="S2869" s="77" t="s">
        <v>4267</v>
      </c>
      <c r="T2869" s="77"/>
      <c r="U2869" s="79">
        <v>44069.918391203704</v>
      </c>
      <c r="V2869" s="80" t="s">
        <v>6229</v>
      </c>
      <c r="W2869" s="77"/>
      <c r="X2869" s="77"/>
      <c r="Y2869" s="83" t="s">
        <v>8229</v>
      </c>
      <c r="Z2869" s="83" t="s">
        <v>8710</v>
      </c>
    </row>
    <row r="2870" spans="1:26" x14ac:dyDescent="0.25">
      <c r="A2870" s="62" t="s">
        <v>1792</v>
      </c>
      <c r="B2870" s="62" t="s">
        <v>2355</v>
      </c>
      <c r="C2870" s="63"/>
      <c r="D2870" s="64"/>
      <c r="E2870" s="65"/>
      <c r="F2870" s="66"/>
      <c r="G2870" s="63"/>
      <c r="H2870" s="67"/>
      <c r="I2870" s="68"/>
      <c r="J2870" s="68"/>
      <c r="K2870" s="34"/>
      <c r="L2870" s="75">
        <v>2870</v>
      </c>
      <c r="M287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70" s="70"/>
      <c r="O2870" s="77" t="s">
        <v>2367</v>
      </c>
      <c r="P2870" s="79">
        <v>44069.983877314815</v>
      </c>
      <c r="Q2870" s="77" t="s">
        <v>3402</v>
      </c>
      <c r="R2870" s="77"/>
      <c r="S2870" s="77"/>
      <c r="T2870" s="77"/>
      <c r="U2870" s="79">
        <v>44069.983877314815</v>
      </c>
      <c r="V2870" s="80" t="s">
        <v>6230</v>
      </c>
      <c r="W2870" s="77"/>
      <c r="X2870" s="77"/>
      <c r="Y2870" s="83" t="s">
        <v>8230</v>
      </c>
      <c r="Z2870" s="77"/>
    </row>
    <row r="2871" spans="1:26" x14ac:dyDescent="0.25">
      <c r="A2871" s="62" t="s">
        <v>1792</v>
      </c>
      <c r="B2871" s="62" t="s">
        <v>1791</v>
      </c>
      <c r="C2871" s="63"/>
      <c r="D2871" s="64"/>
      <c r="E2871" s="65"/>
      <c r="F2871" s="66"/>
      <c r="G2871" s="63"/>
      <c r="H2871" s="67"/>
      <c r="I2871" s="68"/>
      <c r="J2871" s="68"/>
      <c r="K2871" s="34"/>
      <c r="L2871" s="75">
        <v>2871</v>
      </c>
      <c r="M287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71" s="70"/>
      <c r="O2871" s="77" t="s">
        <v>2367</v>
      </c>
      <c r="P2871" s="79">
        <v>44069.983877314815</v>
      </c>
      <c r="Q2871" s="77" t="s">
        <v>3402</v>
      </c>
      <c r="R2871" s="77"/>
      <c r="S2871" s="77"/>
      <c r="T2871" s="77"/>
      <c r="U2871" s="79">
        <v>44069.983877314815</v>
      </c>
      <c r="V2871" s="80" t="s">
        <v>6230</v>
      </c>
      <c r="W2871" s="77"/>
      <c r="X2871" s="77"/>
      <c r="Y2871" s="83" t="s">
        <v>8230</v>
      </c>
      <c r="Z2871" s="77"/>
    </row>
    <row r="2872" spans="1:26" x14ac:dyDescent="0.25">
      <c r="A2872" s="62" t="s">
        <v>1793</v>
      </c>
      <c r="B2872" s="62" t="s">
        <v>1833</v>
      </c>
      <c r="C2872" s="63"/>
      <c r="D2872" s="64"/>
      <c r="E2872" s="65"/>
      <c r="F2872" s="66"/>
      <c r="G2872" s="63"/>
      <c r="H2872" s="67"/>
      <c r="I2872" s="68"/>
      <c r="J2872" s="68"/>
      <c r="K2872" s="34"/>
      <c r="L2872" s="75">
        <v>2872</v>
      </c>
      <c r="M287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72" s="70"/>
      <c r="O2872" s="77" t="s">
        <v>2367</v>
      </c>
      <c r="P2872" s="79">
        <v>44069.984085648146</v>
      </c>
      <c r="Q2872" s="77" t="s">
        <v>3247</v>
      </c>
      <c r="R2872" s="77"/>
      <c r="S2872" s="77"/>
      <c r="T2872" s="77"/>
      <c r="U2872" s="79">
        <v>44069.984085648146</v>
      </c>
      <c r="V2872" s="80" t="s">
        <v>6231</v>
      </c>
      <c r="W2872" s="77"/>
      <c r="X2872" s="77"/>
      <c r="Y2872" s="83" t="s">
        <v>8231</v>
      </c>
      <c r="Z2872" s="77"/>
    </row>
    <row r="2873" spans="1:26" x14ac:dyDescent="0.25">
      <c r="A2873" s="62" t="s">
        <v>1794</v>
      </c>
      <c r="B2873" s="62" t="s">
        <v>2356</v>
      </c>
      <c r="C2873" s="63"/>
      <c r="D2873" s="64"/>
      <c r="E2873" s="65"/>
      <c r="F2873" s="66"/>
      <c r="G2873" s="63"/>
      <c r="H2873" s="67"/>
      <c r="I2873" s="68"/>
      <c r="J2873" s="68"/>
      <c r="K2873" s="34"/>
      <c r="L2873" s="75">
        <v>2873</v>
      </c>
      <c r="M287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73" s="70"/>
      <c r="O2873" s="77" t="s">
        <v>2366</v>
      </c>
      <c r="P2873" s="79">
        <v>44069.984131944446</v>
      </c>
      <c r="Q2873" s="77" t="s">
        <v>3403</v>
      </c>
      <c r="R2873" s="80" t="s">
        <v>4257</v>
      </c>
      <c r="S2873" s="77" t="s">
        <v>4267</v>
      </c>
      <c r="T2873" s="77"/>
      <c r="U2873" s="79">
        <v>44069.984131944446</v>
      </c>
      <c r="V2873" s="80" t="s">
        <v>6232</v>
      </c>
      <c r="W2873" s="77"/>
      <c r="X2873" s="77"/>
      <c r="Y2873" s="83" t="s">
        <v>8232</v>
      </c>
      <c r="Z2873" s="83" t="s">
        <v>8711</v>
      </c>
    </row>
    <row r="2874" spans="1:26" x14ac:dyDescent="0.25">
      <c r="A2874" s="62" t="s">
        <v>1795</v>
      </c>
      <c r="B2874" s="62" t="s">
        <v>1833</v>
      </c>
      <c r="C2874" s="63"/>
      <c r="D2874" s="64"/>
      <c r="E2874" s="65"/>
      <c r="F2874" s="66"/>
      <c r="G2874" s="63"/>
      <c r="H2874" s="67"/>
      <c r="I2874" s="68"/>
      <c r="J2874" s="68"/>
      <c r="K2874" s="34"/>
      <c r="L2874" s="75">
        <v>2874</v>
      </c>
      <c r="M287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74" s="70"/>
      <c r="O2874" s="77" t="s">
        <v>2367</v>
      </c>
      <c r="P2874" s="79">
        <v>44069.984537037039</v>
      </c>
      <c r="Q2874" s="77" t="s">
        <v>3247</v>
      </c>
      <c r="R2874" s="77"/>
      <c r="S2874" s="77"/>
      <c r="T2874" s="77"/>
      <c r="U2874" s="79">
        <v>44069.984537037039</v>
      </c>
      <c r="V2874" s="80" t="s">
        <v>6233</v>
      </c>
      <c r="W2874" s="77"/>
      <c r="X2874" s="77"/>
      <c r="Y2874" s="83" t="s">
        <v>8233</v>
      </c>
      <c r="Z2874" s="77"/>
    </row>
    <row r="2875" spans="1:26" x14ac:dyDescent="0.25">
      <c r="A2875" s="62" t="s">
        <v>1796</v>
      </c>
      <c r="B2875" s="62" t="s">
        <v>1833</v>
      </c>
      <c r="C2875" s="63"/>
      <c r="D2875" s="64"/>
      <c r="E2875" s="65"/>
      <c r="F2875" s="66"/>
      <c r="G2875" s="63"/>
      <c r="H2875" s="67"/>
      <c r="I2875" s="68"/>
      <c r="J2875" s="68"/>
      <c r="K2875" s="34"/>
      <c r="L2875" s="75">
        <v>2875</v>
      </c>
      <c r="M287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75" s="70"/>
      <c r="O2875" s="77" t="s">
        <v>2367</v>
      </c>
      <c r="P2875" s="79">
        <v>44069.984652777777</v>
      </c>
      <c r="Q2875" s="77" t="s">
        <v>3247</v>
      </c>
      <c r="R2875" s="77"/>
      <c r="S2875" s="77"/>
      <c r="T2875" s="77"/>
      <c r="U2875" s="79">
        <v>44069.984652777777</v>
      </c>
      <c r="V2875" s="80" t="s">
        <v>6234</v>
      </c>
      <c r="W2875" s="77"/>
      <c r="X2875" s="77"/>
      <c r="Y2875" s="83" t="s">
        <v>8234</v>
      </c>
      <c r="Z2875" s="77"/>
    </row>
    <row r="2876" spans="1:26" x14ac:dyDescent="0.25">
      <c r="A2876" s="62" t="s">
        <v>1797</v>
      </c>
      <c r="B2876" s="62" t="s">
        <v>1833</v>
      </c>
      <c r="C2876" s="63"/>
      <c r="D2876" s="64"/>
      <c r="E2876" s="65"/>
      <c r="F2876" s="66"/>
      <c r="G2876" s="63"/>
      <c r="H2876" s="67"/>
      <c r="I2876" s="68"/>
      <c r="J2876" s="68"/>
      <c r="K2876" s="34"/>
      <c r="L2876" s="75">
        <v>2876</v>
      </c>
      <c r="M287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76" s="70"/>
      <c r="O2876" s="77" t="s">
        <v>2367</v>
      </c>
      <c r="P2876" s="79">
        <v>44069.984780092593</v>
      </c>
      <c r="Q2876" s="77" t="s">
        <v>3247</v>
      </c>
      <c r="R2876" s="77"/>
      <c r="S2876" s="77"/>
      <c r="T2876" s="77"/>
      <c r="U2876" s="79">
        <v>44069.984780092593</v>
      </c>
      <c r="V2876" s="80" t="s">
        <v>6235</v>
      </c>
      <c r="W2876" s="77"/>
      <c r="X2876" s="77"/>
      <c r="Y2876" s="83" t="s">
        <v>8235</v>
      </c>
      <c r="Z2876" s="77"/>
    </row>
    <row r="2877" spans="1:26" x14ac:dyDescent="0.25">
      <c r="A2877" s="62" t="s">
        <v>1798</v>
      </c>
      <c r="B2877" s="62" t="s">
        <v>1833</v>
      </c>
      <c r="C2877" s="63"/>
      <c r="D2877" s="64"/>
      <c r="E2877" s="65"/>
      <c r="F2877" s="66"/>
      <c r="G2877" s="63"/>
      <c r="H2877" s="67"/>
      <c r="I2877" s="68"/>
      <c r="J2877" s="68"/>
      <c r="K2877" s="34"/>
      <c r="L2877" s="75">
        <v>2877</v>
      </c>
      <c r="M287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77" s="70"/>
      <c r="O2877" s="77" t="s">
        <v>2367</v>
      </c>
      <c r="P2877" s="79">
        <v>44069.985000000001</v>
      </c>
      <c r="Q2877" s="77" t="s">
        <v>3247</v>
      </c>
      <c r="R2877" s="77"/>
      <c r="S2877" s="77"/>
      <c r="T2877" s="77"/>
      <c r="U2877" s="79">
        <v>44069.985000000001</v>
      </c>
      <c r="V2877" s="80" t="s">
        <v>6236</v>
      </c>
      <c r="W2877" s="77"/>
      <c r="X2877" s="77"/>
      <c r="Y2877" s="83" t="s">
        <v>8236</v>
      </c>
      <c r="Z2877" s="77"/>
    </row>
    <row r="2878" spans="1:26" x14ac:dyDescent="0.25">
      <c r="A2878" s="62" t="s">
        <v>1799</v>
      </c>
      <c r="B2878" s="62" t="s">
        <v>1833</v>
      </c>
      <c r="C2878" s="63"/>
      <c r="D2878" s="64"/>
      <c r="E2878" s="65"/>
      <c r="F2878" s="66"/>
      <c r="G2878" s="63"/>
      <c r="H2878" s="67"/>
      <c r="I2878" s="68"/>
      <c r="J2878" s="68"/>
      <c r="K2878" s="34"/>
      <c r="L2878" s="75">
        <v>2878</v>
      </c>
      <c r="M287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78" s="70"/>
      <c r="O2878" s="77" t="s">
        <v>2367</v>
      </c>
      <c r="P2878" s="79">
        <v>44069.98537037037</v>
      </c>
      <c r="Q2878" s="77" t="s">
        <v>3247</v>
      </c>
      <c r="R2878" s="77"/>
      <c r="S2878" s="77"/>
      <c r="T2878" s="77"/>
      <c r="U2878" s="79">
        <v>44069.98537037037</v>
      </c>
      <c r="V2878" s="80" t="s">
        <v>6237</v>
      </c>
      <c r="W2878" s="77"/>
      <c r="X2878" s="77"/>
      <c r="Y2878" s="83" t="s">
        <v>8237</v>
      </c>
      <c r="Z2878" s="77"/>
    </row>
    <row r="2879" spans="1:26" x14ac:dyDescent="0.25">
      <c r="A2879" s="62" t="s">
        <v>1800</v>
      </c>
      <c r="B2879" s="62" t="s">
        <v>1833</v>
      </c>
      <c r="C2879" s="63"/>
      <c r="D2879" s="64"/>
      <c r="E2879" s="65"/>
      <c r="F2879" s="66"/>
      <c r="G2879" s="63"/>
      <c r="H2879" s="67"/>
      <c r="I2879" s="68"/>
      <c r="J2879" s="68"/>
      <c r="K2879" s="34"/>
      <c r="L2879" s="75">
        <v>2879</v>
      </c>
      <c r="M287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79" s="70"/>
      <c r="O2879" s="77" t="s">
        <v>2367</v>
      </c>
      <c r="P2879" s="79">
        <v>44069.98541666667</v>
      </c>
      <c r="Q2879" s="77" t="s">
        <v>3247</v>
      </c>
      <c r="R2879" s="77"/>
      <c r="S2879" s="77"/>
      <c r="T2879" s="77"/>
      <c r="U2879" s="79">
        <v>44069.98541666667</v>
      </c>
      <c r="V2879" s="80" t="s">
        <v>6238</v>
      </c>
      <c r="W2879" s="77"/>
      <c r="X2879" s="77"/>
      <c r="Y2879" s="83" t="s">
        <v>8238</v>
      </c>
      <c r="Z2879" s="77"/>
    </row>
    <row r="2880" spans="1:26" x14ac:dyDescent="0.25">
      <c r="A2880" s="62" t="s">
        <v>1801</v>
      </c>
      <c r="B2880" s="62" t="s">
        <v>2295</v>
      </c>
      <c r="C2880" s="63"/>
      <c r="D2880" s="64"/>
      <c r="E2880" s="65"/>
      <c r="F2880" s="66"/>
      <c r="G2880" s="63"/>
      <c r="H2880" s="67"/>
      <c r="I2880" s="68"/>
      <c r="J2880" s="68"/>
      <c r="K2880" s="34"/>
      <c r="L2880" s="75">
        <v>2880</v>
      </c>
      <c r="M288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80" s="70"/>
      <c r="O2880" s="77" t="s">
        <v>2366</v>
      </c>
      <c r="P2880" s="79">
        <v>44069.887129629627</v>
      </c>
      <c r="Q2880" s="77" t="s">
        <v>3404</v>
      </c>
      <c r="R2880" s="80" t="s">
        <v>4258</v>
      </c>
      <c r="S2880" s="77" t="s">
        <v>4267</v>
      </c>
      <c r="T2880" s="77"/>
      <c r="U2880" s="79">
        <v>44069.887129629627</v>
      </c>
      <c r="V2880" s="80" t="s">
        <v>6239</v>
      </c>
      <c r="W2880" s="77"/>
      <c r="X2880" s="77"/>
      <c r="Y2880" s="83" t="s">
        <v>8239</v>
      </c>
      <c r="Z2880" s="83" t="s">
        <v>8653</v>
      </c>
    </row>
    <row r="2881" spans="1:26" x14ac:dyDescent="0.25">
      <c r="A2881" s="62" t="s">
        <v>1801</v>
      </c>
      <c r="B2881" s="62" t="s">
        <v>2295</v>
      </c>
      <c r="C2881" s="63"/>
      <c r="D2881" s="64"/>
      <c r="E2881" s="65"/>
      <c r="F2881" s="66"/>
      <c r="G2881" s="63"/>
      <c r="H2881" s="67"/>
      <c r="I2881" s="68"/>
      <c r="J2881" s="68"/>
      <c r="K2881" s="34"/>
      <c r="L2881" s="75">
        <v>2881</v>
      </c>
      <c r="M288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81" s="70"/>
      <c r="O2881" s="77" t="s">
        <v>2367</v>
      </c>
      <c r="P2881" s="79">
        <v>44069.949270833335</v>
      </c>
      <c r="Q2881" s="77" t="s">
        <v>3405</v>
      </c>
      <c r="R2881" s="80" t="s">
        <v>4259</v>
      </c>
      <c r="S2881" s="77" t="s">
        <v>4267</v>
      </c>
      <c r="T2881" s="77"/>
      <c r="U2881" s="79">
        <v>44069.949270833335</v>
      </c>
      <c r="V2881" s="80" t="s">
        <v>6240</v>
      </c>
      <c r="W2881" s="77"/>
      <c r="X2881" s="77"/>
      <c r="Y2881" s="83" t="s">
        <v>8240</v>
      </c>
      <c r="Z2881" s="83" t="s">
        <v>8712</v>
      </c>
    </row>
    <row r="2882" spans="1:26" x14ac:dyDescent="0.25">
      <c r="A2882" s="62" t="s">
        <v>1801</v>
      </c>
      <c r="B2882" s="62" t="s">
        <v>1996</v>
      </c>
      <c r="C2882" s="63"/>
      <c r="D2882" s="64"/>
      <c r="E2882" s="65"/>
      <c r="F2882" s="66"/>
      <c r="G2882" s="63"/>
      <c r="H2882" s="67"/>
      <c r="I2882" s="68"/>
      <c r="J2882" s="68"/>
      <c r="K2882" s="34"/>
      <c r="L2882" s="75">
        <v>2882</v>
      </c>
      <c r="M288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82" s="70"/>
      <c r="O2882" s="77" t="s">
        <v>2366</v>
      </c>
      <c r="P2882" s="79">
        <v>44069.949270833335</v>
      </c>
      <c r="Q2882" s="77" t="s">
        <v>3405</v>
      </c>
      <c r="R2882" s="80" t="s">
        <v>4259</v>
      </c>
      <c r="S2882" s="77" t="s">
        <v>4267</v>
      </c>
      <c r="T2882" s="77"/>
      <c r="U2882" s="79">
        <v>44069.949270833335</v>
      </c>
      <c r="V2882" s="80" t="s">
        <v>6240</v>
      </c>
      <c r="W2882" s="77"/>
      <c r="X2882" s="77"/>
      <c r="Y2882" s="83" t="s">
        <v>8240</v>
      </c>
      <c r="Z2882" s="83" t="s">
        <v>8712</v>
      </c>
    </row>
    <row r="2883" spans="1:26" x14ac:dyDescent="0.25">
      <c r="A2883" s="62" t="s">
        <v>1801</v>
      </c>
      <c r="B2883" s="62" t="s">
        <v>1980</v>
      </c>
      <c r="C2883" s="63"/>
      <c r="D2883" s="64"/>
      <c r="E2883" s="65"/>
      <c r="F2883" s="66"/>
      <c r="G2883" s="63"/>
      <c r="H2883" s="67"/>
      <c r="I2883" s="68"/>
      <c r="J2883" s="68"/>
      <c r="K2883" s="34"/>
      <c r="L2883" s="75">
        <v>2883</v>
      </c>
      <c r="M288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83" s="70"/>
      <c r="O2883" s="77" t="s">
        <v>2366</v>
      </c>
      <c r="P2883" s="79">
        <v>44069.985497685186</v>
      </c>
      <c r="Q2883" s="77" t="s">
        <v>3406</v>
      </c>
      <c r="R2883" s="80" t="s">
        <v>4260</v>
      </c>
      <c r="S2883" s="77" t="s">
        <v>4267</v>
      </c>
      <c r="T2883" s="77"/>
      <c r="U2883" s="79">
        <v>44069.985497685186</v>
      </c>
      <c r="V2883" s="80" t="s">
        <v>6241</v>
      </c>
      <c r="W2883" s="77"/>
      <c r="X2883" s="77"/>
      <c r="Y2883" s="83" t="s">
        <v>8241</v>
      </c>
      <c r="Z2883" s="83" t="s">
        <v>8713</v>
      </c>
    </row>
    <row r="2884" spans="1:26" x14ac:dyDescent="0.25">
      <c r="A2884" s="62" t="s">
        <v>1802</v>
      </c>
      <c r="B2884" s="62" t="s">
        <v>1833</v>
      </c>
      <c r="C2884" s="63"/>
      <c r="D2884" s="64"/>
      <c r="E2884" s="65"/>
      <c r="F2884" s="66"/>
      <c r="G2884" s="63"/>
      <c r="H2884" s="67"/>
      <c r="I2884" s="68"/>
      <c r="J2884" s="68"/>
      <c r="K2884" s="34"/>
      <c r="L2884" s="75">
        <v>2884</v>
      </c>
      <c r="M288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84" s="70"/>
      <c r="O2884" s="77" t="s">
        <v>2367</v>
      </c>
      <c r="P2884" s="79">
        <v>44069.985532407409</v>
      </c>
      <c r="Q2884" s="77" t="s">
        <v>3247</v>
      </c>
      <c r="R2884" s="77"/>
      <c r="S2884" s="77"/>
      <c r="T2884" s="77"/>
      <c r="U2884" s="79">
        <v>44069.985532407409</v>
      </c>
      <c r="V2884" s="80" t="s">
        <v>6242</v>
      </c>
      <c r="W2884" s="77"/>
      <c r="X2884" s="77"/>
      <c r="Y2884" s="83" t="s">
        <v>8242</v>
      </c>
      <c r="Z2884" s="77"/>
    </row>
    <row r="2885" spans="1:26" x14ac:dyDescent="0.25">
      <c r="A2885" s="62" t="s">
        <v>1803</v>
      </c>
      <c r="B2885" s="62" t="s">
        <v>2357</v>
      </c>
      <c r="C2885" s="63"/>
      <c r="D2885" s="64"/>
      <c r="E2885" s="65"/>
      <c r="F2885" s="66"/>
      <c r="G2885" s="63"/>
      <c r="H2885" s="67"/>
      <c r="I2885" s="68"/>
      <c r="J2885" s="68"/>
      <c r="K2885" s="34"/>
      <c r="L2885" s="75">
        <v>2885</v>
      </c>
      <c r="M288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85" s="70"/>
      <c r="O2885" s="77" t="s">
        <v>2366</v>
      </c>
      <c r="P2885" s="79">
        <v>44069.985694444447</v>
      </c>
      <c r="Q2885" s="77" t="s">
        <v>3407</v>
      </c>
      <c r="R2885" s="80" t="s">
        <v>4261</v>
      </c>
      <c r="S2885" s="77" t="s">
        <v>4267</v>
      </c>
      <c r="T2885" s="77"/>
      <c r="U2885" s="79">
        <v>44069.985694444447</v>
      </c>
      <c r="V2885" s="80" t="s">
        <v>6243</v>
      </c>
      <c r="W2885" s="77"/>
      <c r="X2885" s="77"/>
      <c r="Y2885" s="83" t="s">
        <v>8243</v>
      </c>
      <c r="Z2885" s="83" t="s">
        <v>8714</v>
      </c>
    </row>
    <row r="2886" spans="1:26" x14ac:dyDescent="0.25">
      <c r="A2886" s="62" t="s">
        <v>1804</v>
      </c>
      <c r="B2886" s="62" t="s">
        <v>1833</v>
      </c>
      <c r="C2886" s="63"/>
      <c r="D2886" s="64"/>
      <c r="E2886" s="65"/>
      <c r="F2886" s="66"/>
      <c r="G2886" s="63"/>
      <c r="H2886" s="67"/>
      <c r="I2886" s="68"/>
      <c r="J2886" s="68"/>
      <c r="K2886" s="34"/>
      <c r="L2886" s="75">
        <v>2886</v>
      </c>
      <c r="M288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86" s="70"/>
      <c r="O2886" s="77" t="s">
        <v>2367</v>
      </c>
      <c r="P2886" s="79">
        <v>44069.985856481479</v>
      </c>
      <c r="Q2886" s="77" t="s">
        <v>3247</v>
      </c>
      <c r="R2886" s="77"/>
      <c r="S2886" s="77"/>
      <c r="T2886" s="77"/>
      <c r="U2886" s="79">
        <v>44069.985856481479</v>
      </c>
      <c r="V2886" s="80" t="s">
        <v>6244</v>
      </c>
      <c r="W2886" s="77"/>
      <c r="X2886" s="77"/>
      <c r="Y2886" s="83" t="s">
        <v>8244</v>
      </c>
      <c r="Z2886" s="77"/>
    </row>
    <row r="2887" spans="1:26" x14ac:dyDescent="0.25">
      <c r="A2887" s="62" t="s">
        <v>1805</v>
      </c>
      <c r="B2887" s="62" t="s">
        <v>1833</v>
      </c>
      <c r="C2887" s="63"/>
      <c r="D2887" s="64"/>
      <c r="E2887" s="65"/>
      <c r="F2887" s="66"/>
      <c r="G2887" s="63"/>
      <c r="H2887" s="67"/>
      <c r="I2887" s="68"/>
      <c r="J2887" s="68"/>
      <c r="K2887" s="34"/>
      <c r="L2887" s="75">
        <v>2887</v>
      </c>
      <c r="M288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87" s="70"/>
      <c r="O2887" s="77" t="s">
        <v>2367</v>
      </c>
      <c r="P2887" s="79">
        <v>44069.985949074071</v>
      </c>
      <c r="Q2887" s="77" t="s">
        <v>3247</v>
      </c>
      <c r="R2887" s="77"/>
      <c r="S2887" s="77"/>
      <c r="T2887" s="77"/>
      <c r="U2887" s="79">
        <v>44069.985949074071</v>
      </c>
      <c r="V2887" s="80" t="s">
        <v>6245</v>
      </c>
      <c r="W2887" s="77"/>
      <c r="X2887" s="77"/>
      <c r="Y2887" s="83" t="s">
        <v>8245</v>
      </c>
      <c r="Z2887" s="77"/>
    </row>
    <row r="2888" spans="1:26" x14ac:dyDescent="0.25">
      <c r="A2888" s="62" t="s">
        <v>1806</v>
      </c>
      <c r="B2888" s="62" t="s">
        <v>1833</v>
      </c>
      <c r="C2888" s="63"/>
      <c r="D2888" s="64"/>
      <c r="E2888" s="65"/>
      <c r="F2888" s="66"/>
      <c r="G2888" s="63"/>
      <c r="H2888" s="67"/>
      <c r="I2888" s="68"/>
      <c r="J2888" s="68"/>
      <c r="K2888" s="34"/>
      <c r="L2888" s="75">
        <v>2888</v>
      </c>
      <c r="M288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88" s="70"/>
      <c r="O2888" s="77" t="s">
        <v>2367</v>
      </c>
      <c r="P2888" s="79">
        <v>44069.986261574071</v>
      </c>
      <c r="Q2888" s="77" t="s">
        <v>3247</v>
      </c>
      <c r="R2888" s="77"/>
      <c r="S2888" s="77"/>
      <c r="T2888" s="77"/>
      <c r="U2888" s="79">
        <v>44069.986261574071</v>
      </c>
      <c r="V2888" s="80" t="s">
        <v>6246</v>
      </c>
      <c r="W2888" s="77"/>
      <c r="X2888" s="77"/>
      <c r="Y2888" s="83" t="s">
        <v>8246</v>
      </c>
      <c r="Z2888" s="77"/>
    </row>
    <row r="2889" spans="1:26" x14ac:dyDescent="0.25">
      <c r="A2889" s="62" t="s">
        <v>1807</v>
      </c>
      <c r="B2889" s="62" t="s">
        <v>1833</v>
      </c>
      <c r="C2889" s="63"/>
      <c r="D2889" s="64"/>
      <c r="E2889" s="65"/>
      <c r="F2889" s="66"/>
      <c r="G2889" s="63"/>
      <c r="H2889" s="67"/>
      <c r="I2889" s="68"/>
      <c r="J2889" s="68"/>
      <c r="K2889" s="34"/>
      <c r="L2889" s="75">
        <v>2889</v>
      </c>
      <c r="M288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89" s="70"/>
      <c r="O2889" s="77" t="s">
        <v>2367</v>
      </c>
      <c r="P2889" s="79">
        <v>44069.986273148148</v>
      </c>
      <c r="Q2889" s="77" t="s">
        <v>3247</v>
      </c>
      <c r="R2889" s="77"/>
      <c r="S2889" s="77"/>
      <c r="T2889" s="77"/>
      <c r="U2889" s="79">
        <v>44069.986273148148</v>
      </c>
      <c r="V2889" s="80" t="s">
        <v>6247</v>
      </c>
      <c r="W2889" s="77"/>
      <c r="X2889" s="77"/>
      <c r="Y2889" s="83" t="s">
        <v>8247</v>
      </c>
      <c r="Z2889" s="77"/>
    </row>
    <row r="2890" spans="1:26" x14ac:dyDescent="0.25">
      <c r="A2890" s="62" t="s">
        <v>1808</v>
      </c>
      <c r="B2890" s="62" t="s">
        <v>1833</v>
      </c>
      <c r="C2890" s="63"/>
      <c r="D2890" s="64"/>
      <c r="E2890" s="65"/>
      <c r="F2890" s="66"/>
      <c r="G2890" s="63"/>
      <c r="H2890" s="67"/>
      <c r="I2890" s="68"/>
      <c r="J2890" s="68"/>
      <c r="K2890" s="34"/>
      <c r="L2890" s="75">
        <v>2890</v>
      </c>
      <c r="M289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90" s="70"/>
      <c r="O2890" s="77" t="s">
        <v>2367</v>
      </c>
      <c r="P2890" s="79">
        <v>44069.986435185187</v>
      </c>
      <c r="Q2890" s="77" t="s">
        <v>3247</v>
      </c>
      <c r="R2890" s="77"/>
      <c r="S2890" s="77"/>
      <c r="T2890" s="77"/>
      <c r="U2890" s="79">
        <v>44069.986435185187</v>
      </c>
      <c r="V2890" s="80" t="s">
        <v>6248</v>
      </c>
      <c r="W2890" s="77"/>
      <c r="X2890" s="77"/>
      <c r="Y2890" s="83" t="s">
        <v>8248</v>
      </c>
      <c r="Z2890" s="77"/>
    </row>
    <row r="2891" spans="1:26" x14ac:dyDescent="0.25">
      <c r="A2891" s="62" t="s">
        <v>1809</v>
      </c>
      <c r="B2891" s="62" t="s">
        <v>1877</v>
      </c>
      <c r="C2891" s="63"/>
      <c r="D2891" s="64"/>
      <c r="E2891" s="65"/>
      <c r="F2891" s="66"/>
      <c r="G2891" s="63"/>
      <c r="H2891" s="67"/>
      <c r="I2891" s="68"/>
      <c r="J2891" s="68"/>
      <c r="K2891" s="34"/>
      <c r="L2891" s="75">
        <v>2891</v>
      </c>
      <c r="M289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91" s="70"/>
      <c r="O2891" s="77" t="s">
        <v>2367</v>
      </c>
      <c r="P2891" s="79">
        <v>44069.986527777779</v>
      </c>
      <c r="Q2891" s="77" t="s">
        <v>3408</v>
      </c>
      <c r="R2891" s="80" t="s">
        <v>4262</v>
      </c>
      <c r="S2891" s="77" t="s">
        <v>4267</v>
      </c>
      <c r="T2891" s="77"/>
      <c r="U2891" s="79">
        <v>44069.986527777779</v>
      </c>
      <c r="V2891" s="80" t="s">
        <v>6249</v>
      </c>
      <c r="W2891" s="77"/>
      <c r="X2891" s="77"/>
      <c r="Y2891" s="83" t="s">
        <v>8249</v>
      </c>
      <c r="Z2891" s="83" t="s">
        <v>8715</v>
      </c>
    </row>
    <row r="2892" spans="1:26" x14ac:dyDescent="0.25">
      <c r="A2892" s="62" t="s">
        <v>1809</v>
      </c>
      <c r="B2892" s="62" t="s">
        <v>2358</v>
      </c>
      <c r="C2892" s="63"/>
      <c r="D2892" s="64"/>
      <c r="E2892" s="65"/>
      <c r="F2892" s="66"/>
      <c r="G2892" s="63"/>
      <c r="H2892" s="67"/>
      <c r="I2892" s="68"/>
      <c r="J2892" s="68"/>
      <c r="K2892" s="34"/>
      <c r="L2892" s="75">
        <v>2892</v>
      </c>
      <c r="M289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92" s="70"/>
      <c r="O2892" s="77" t="s">
        <v>2367</v>
      </c>
      <c r="P2892" s="79">
        <v>44069.986527777779</v>
      </c>
      <c r="Q2892" s="77" t="s">
        <v>3408</v>
      </c>
      <c r="R2892" s="80" t="s">
        <v>4262</v>
      </c>
      <c r="S2892" s="77" t="s">
        <v>4267</v>
      </c>
      <c r="T2892" s="77"/>
      <c r="U2892" s="79">
        <v>44069.986527777779</v>
      </c>
      <c r="V2892" s="80" t="s">
        <v>6249</v>
      </c>
      <c r="W2892" s="77"/>
      <c r="X2892" s="77"/>
      <c r="Y2892" s="83" t="s">
        <v>8249</v>
      </c>
      <c r="Z2892" s="83" t="s">
        <v>8715</v>
      </c>
    </row>
    <row r="2893" spans="1:26" x14ac:dyDescent="0.25">
      <c r="A2893" s="62" t="s">
        <v>1809</v>
      </c>
      <c r="B2893" s="62" t="s">
        <v>2359</v>
      </c>
      <c r="C2893" s="63"/>
      <c r="D2893" s="64"/>
      <c r="E2893" s="65"/>
      <c r="F2893" s="66"/>
      <c r="G2893" s="63"/>
      <c r="H2893" s="67"/>
      <c r="I2893" s="68"/>
      <c r="J2893" s="68"/>
      <c r="K2893" s="34"/>
      <c r="L2893" s="75">
        <v>2893</v>
      </c>
      <c r="M289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93" s="70"/>
      <c r="O2893" s="77" t="s">
        <v>2366</v>
      </c>
      <c r="P2893" s="79">
        <v>44069.986527777779</v>
      </c>
      <c r="Q2893" s="77" t="s">
        <v>3408</v>
      </c>
      <c r="R2893" s="80" t="s">
        <v>4262</v>
      </c>
      <c r="S2893" s="77" t="s">
        <v>4267</v>
      </c>
      <c r="T2893" s="77"/>
      <c r="U2893" s="79">
        <v>44069.986527777779</v>
      </c>
      <c r="V2893" s="80" t="s">
        <v>6249</v>
      </c>
      <c r="W2893" s="77"/>
      <c r="X2893" s="77"/>
      <c r="Y2893" s="83" t="s">
        <v>8249</v>
      </c>
      <c r="Z2893" s="83" t="s">
        <v>8715</v>
      </c>
    </row>
    <row r="2894" spans="1:26" x14ac:dyDescent="0.25">
      <c r="A2894" s="62" t="s">
        <v>1810</v>
      </c>
      <c r="B2894" s="62" t="s">
        <v>1833</v>
      </c>
      <c r="C2894" s="63"/>
      <c r="D2894" s="64"/>
      <c r="E2894" s="65"/>
      <c r="F2894" s="66"/>
      <c r="G2894" s="63"/>
      <c r="H2894" s="67"/>
      <c r="I2894" s="68"/>
      <c r="J2894" s="68"/>
      <c r="K2894" s="34"/>
      <c r="L2894" s="75">
        <v>2894</v>
      </c>
      <c r="M289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94" s="70"/>
      <c r="O2894" s="77" t="s">
        <v>2367</v>
      </c>
      <c r="P2894" s="79">
        <v>44069.986666666664</v>
      </c>
      <c r="Q2894" s="77" t="s">
        <v>3247</v>
      </c>
      <c r="R2894" s="77"/>
      <c r="S2894" s="77"/>
      <c r="T2894" s="77"/>
      <c r="U2894" s="79">
        <v>44069.986666666664</v>
      </c>
      <c r="V2894" s="80" t="s">
        <v>6250</v>
      </c>
      <c r="W2894" s="77"/>
      <c r="X2894" s="77"/>
      <c r="Y2894" s="83" t="s">
        <v>8250</v>
      </c>
      <c r="Z2894" s="77"/>
    </row>
    <row r="2895" spans="1:26" x14ac:dyDescent="0.25">
      <c r="A2895" s="62" t="s">
        <v>1811</v>
      </c>
      <c r="B2895" s="62" t="s">
        <v>2360</v>
      </c>
      <c r="C2895" s="63"/>
      <c r="D2895" s="64"/>
      <c r="E2895" s="65"/>
      <c r="F2895" s="66"/>
      <c r="G2895" s="63"/>
      <c r="H2895" s="67"/>
      <c r="I2895" s="68"/>
      <c r="J2895" s="68"/>
      <c r="K2895" s="34"/>
      <c r="L2895" s="75">
        <v>2895</v>
      </c>
      <c r="M289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95" s="70"/>
      <c r="O2895" s="77" t="s">
        <v>2367</v>
      </c>
      <c r="P2895" s="79">
        <v>44069.976643518516</v>
      </c>
      <c r="Q2895" s="77" t="s">
        <v>3409</v>
      </c>
      <c r="R2895" s="77"/>
      <c r="S2895" s="77"/>
      <c r="T2895" s="77"/>
      <c r="U2895" s="79">
        <v>44069.976643518516</v>
      </c>
      <c r="V2895" s="80" t="s">
        <v>6251</v>
      </c>
      <c r="W2895" s="77"/>
      <c r="X2895" s="77"/>
      <c r="Y2895" s="83" t="s">
        <v>8251</v>
      </c>
      <c r="Z2895" s="83" t="s">
        <v>8666</v>
      </c>
    </row>
    <row r="2896" spans="1:26" x14ac:dyDescent="0.25">
      <c r="A2896" s="62" t="s">
        <v>1812</v>
      </c>
      <c r="B2896" s="62" t="s">
        <v>2360</v>
      </c>
      <c r="C2896" s="63"/>
      <c r="D2896" s="64"/>
      <c r="E2896" s="65"/>
      <c r="F2896" s="66"/>
      <c r="G2896" s="63"/>
      <c r="H2896" s="67"/>
      <c r="I2896" s="68"/>
      <c r="J2896" s="68"/>
      <c r="K2896" s="34"/>
      <c r="L2896" s="75">
        <v>2896</v>
      </c>
      <c r="M289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96" s="70"/>
      <c r="O2896" s="77" t="s">
        <v>2367</v>
      </c>
      <c r="P2896" s="79">
        <v>44069.986759259256</v>
      </c>
      <c r="Q2896" s="77" t="s">
        <v>3410</v>
      </c>
      <c r="R2896" s="77"/>
      <c r="S2896" s="77"/>
      <c r="T2896" s="77"/>
      <c r="U2896" s="79">
        <v>44069.986759259256</v>
      </c>
      <c r="V2896" s="80" t="s">
        <v>6252</v>
      </c>
      <c r="W2896" s="77"/>
      <c r="X2896" s="77"/>
      <c r="Y2896" s="83" t="s">
        <v>8252</v>
      </c>
      <c r="Z2896" s="77"/>
    </row>
    <row r="2897" spans="1:26" x14ac:dyDescent="0.25">
      <c r="A2897" s="62" t="s">
        <v>1811</v>
      </c>
      <c r="B2897" s="62" t="s">
        <v>2310</v>
      </c>
      <c r="C2897" s="63"/>
      <c r="D2897" s="64"/>
      <c r="E2897" s="65"/>
      <c r="F2897" s="66"/>
      <c r="G2897" s="63"/>
      <c r="H2897" s="67"/>
      <c r="I2897" s="68"/>
      <c r="J2897" s="68"/>
      <c r="K2897" s="34"/>
      <c r="L2897" s="75">
        <v>2897</v>
      </c>
      <c r="M289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97" s="70"/>
      <c r="O2897" s="77" t="s">
        <v>2366</v>
      </c>
      <c r="P2897" s="79">
        <v>44069.976643518516</v>
      </c>
      <c r="Q2897" s="77" t="s">
        <v>3409</v>
      </c>
      <c r="R2897" s="77"/>
      <c r="S2897" s="77"/>
      <c r="T2897" s="77"/>
      <c r="U2897" s="79">
        <v>44069.976643518516</v>
      </c>
      <c r="V2897" s="80" t="s">
        <v>6251</v>
      </c>
      <c r="W2897" s="77"/>
      <c r="X2897" s="77"/>
      <c r="Y2897" s="83" t="s">
        <v>8251</v>
      </c>
      <c r="Z2897" s="83" t="s">
        <v>8666</v>
      </c>
    </row>
    <row r="2898" spans="1:26" x14ac:dyDescent="0.25">
      <c r="A2898" s="62" t="s">
        <v>1812</v>
      </c>
      <c r="B2898" s="62" t="s">
        <v>2310</v>
      </c>
      <c r="C2898" s="63"/>
      <c r="D2898" s="64"/>
      <c r="E2898" s="65"/>
      <c r="F2898" s="66"/>
      <c r="G2898" s="63"/>
      <c r="H2898" s="67"/>
      <c r="I2898" s="68"/>
      <c r="J2898" s="68"/>
      <c r="K2898" s="34"/>
      <c r="L2898" s="75">
        <v>2898</v>
      </c>
      <c r="M289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98" s="70"/>
      <c r="O2898" s="77" t="s">
        <v>2367</v>
      </c>
      <c r="P2898" s="79">
        <v>44069.986759259256</v>
      </c>
      <c r="Q2898" s="77" t="s">
        <v>3410</v>
      </c>
      <c r="R2898" s="77"/>
      <c r="S2898" s="77"/>
      <c r="T2898" s="77"/>
      <c r="U2898" s="79">
        <v>44069.986759259256</v>
      </c>
      <c r="V2898" s="80" t="s">
        <v>6252</v>
      </c>
      <c r="W2898" s="77"/>
      <c r="X2898" s="77"/>
      <c r="Y2898" s="83" t="s">
        <v>8252</v>
      </c>
      <c r="Z2898" s="77"/>
    </row>
    <row r="2899" spans="1:26" x14ac:dyDescent="0.25">
      <c r="A2899" s="62" t="s">
        <v>1812</v>
      </c>
      <c r="B2899" s="62" t="s">
        <v>1811</v>
      </c>
      <c r="C2899" s="63"/>
      <c r="D2899" s="64"/>
      <c r="E2899" s="65"/>
      <c r="F2899" s="66"/>
      <c r="G2899" s="63"/>
      <c r="H2899" s="67"/>
      <c r="I2899" s="68"/>
      <c r="J2899" s="68"/>
      <c r="K2899" s="34"/>
      <c r="L2899" s="75">
        <v>2899</v>
      </c>
      <c r="M289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899" s="70"/>
      <c r="O2899" s="77" t="s">
        <v>2367</v>
      </c>
      <c r="P2899" s="79">
        <v>44069.986759259256</v>
      </c>
      <c r="Q2899" s="77" t="s">
        <v>3410</v>
      </c>
      <c r="R2899" s="77"/>
      <c r="S2899" s="77"/>
      <c r="T2899" s="77"/>
      <c r="U2899" s="79">
        <v>44069.986759259256</v>
      </c>
      <c r="V2899" s="80" t="s">
        <v>6252</v>
      </c>
      <c r="W2899" s="77"/>
      <c r="X2899" s="77"/>
      <c r="Y2899" s="83" t="s">
        <v>8252</v>
      </c>
      <c r="Z2899" s="77"/>
    </row>
    <row r="2900" spans="1:26" x14ac:dyDescent="0.25">
      <c r="A2900" s="62" t="s">
        <v>1813</v>
      </c>
      <c r="B2900" s="62" t="s">
        <v>1833</v>
      </c>
      <c r="C2900" s="63"/>
      <c r="D2900" s="64"/>
      <c r="E2900" s="65"/>
      <c r="F2900" s="66"/>
      <c r="G2900" s="63"/>
      <c r="H2900" s="67"/>
      <c r="I2900" s="68"/>
      <c r="J2900" s="68"/>
      <c r="K2900" s="34"/>
      <c r="L2900" s="75">
        <v>2900</v>
      </c>
      <c r="M290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00" s="70"/>
      <c r="O2900" s="77" t="s">
        <v>2367</v>
      </c>
      <c r="P2900" s="79">
        <v>44069.986828703702</v>
      </c>
      <c r="Q2900" s="77" t="s">
        <v>3247</v>
      </c>
      <c r="R2900" s="77"/>
      <c r="S2900" s="77"/>
      <c r="T2900" s="77"/>
      <c r="U2900" s="79">
        <v>44069.986828703702</v>
      </c>
      <c r="V2900" s="80" t="s">
        <v>6253</v>
      </c>
      <c r="W2900" s="77"/>
      <c r="X2900" s="77"/>
      <c r="Y2900" s="83" t="s">
        <v>8253</v>
      </c>
      <c r="Z2900" s="77"/>
    </row>
    <row r="2901" spans="1:26" x14ac:dyDescent="0.25">
      <c r="A2901" s="62" t="s">
        <v>1814</v>
      </c>
      <c r="B2901" s="62" t="s">
        <v>1833</v>
      </c>
      <c r="C2901" s="63"/>
      <c r="D2901" s="64"/>
      <c r="E2901" s="65"/>
      <c r="F2901" s="66"/>
      <c r="G2901" s="63"/>
      <c r="H2901" s="67"/>
      <c r="I2901" s="68"/>
      <c r="J2901" s="68"/>
      <c r="K2901" s="34"/>
      <c r="L2901" s="75">
        <v>2901</v>
      </c>
      <c r="M290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01" s="70"/>
      <c r="O2901" s="77" t="s">
        <v>2367</v>
      </c>
      <c r="P2901" s="79">
        <v>44069.986898148149</v>
      </c>
      <c r="Q2901" s="77" t="s">
        <v>3247</v>
      </c>
      <c r="R2901" s="77"/>
      <c r="S2901" s="77"/>
      <c r="T2901" s="77"/>
      <c r="U2901" s="79">
        <v>44069.986898148149</v>
      </c>
      <c r="V2901" s="80" t="s">
        <v>6254</v>
      </c>
      <c r="W2901" s="77"/>
      <c r="X2901" s="77"/>
      <c r="Y2901" s="83" t="s">
        <v>8254</v>
      </c>
      <c r="Z2901" s="77"/>
    </row>
    <row r="2902" spans="1:26" x14ac:dyDescent="0.25">
      <c r="A2902" s="62" t="s">
        <v>1815</v>
      </c>
      <c r="B2902" s="62" t="s">
        <v>1833</v>
      </c>
      <c r="C2902" s="63"/>
      <c r="D2902" s="64"/>
      <c r="E2902" s="65"/>
      <c r="F2902" s="66"/>
      <c r="G2902" s="63"/>
      <c r="H2902" s="67"/>
      <c r="I2902" s="68"/>
      <c r="J2902" s="68"/>
      <c r="K2902" s="34"/>
      <c r="L2902" s="75">
        <v>2902</v>
      </c>
      <c r="M290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02" s="70"/>
      <c r="O2902" s="77" t="s">
        <v>2367</v>
      </c>
      <c r="P2902" s="79">
        <v>44069.986944444441</v>
      </c>
      <c r="Q2902" s="77" t="s">
        <v>3247</v>
      </c>
      <c r="R2902" s="77"/>
      <c r="S2902" s="77"/>
      <c r="T2902" s="77"/>
      <c r="U2902" s="79">
        <v>44069.986944444441</v>
      </c>
      <c r="V2902" s="80" t="s">
        <v>6255</v>
      </c>
      <c r="W2902" s="77"/>
      <c r="X2902" s="77"/>
      <c r="Y2902" s="83" t="s">
        <v>8255</v>
      </c>
      <c r="Z2902" s="77"/>
    </row>
    <row r="2903" spans="1:26" x14ac:dyDescent="0.25">
      <c r="A2903" s="62" t="s">
        <v>1816</v>
      </c>
      <c r="B2903" s="62" t="s">
        <v>1833</v>
      </c>
      <c r="C2903" s="63"/>
      <c r="D2903" s="64"/>
      <c r="E2903" s="65"/>
      <c r="F2903" s="66"/>
      <c r="G2903" s="63"/>
      <c r="H2903" s="67"/>
      <c r="I2903" s="68"/>
      <c r="J2903" s="68"/>
      <c r="K2903" s="34"/>
      <c r="L2903" s="75">
        <v>2903</v>
      </c>
      <c r="M290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03" s="70"/>
      <c r="O2903" s="77" t="s">
        <v>2367</v>
      </c>
      <c r="P2903" s="79">
        <v>44069.987199074072</v>
      </c>
      <c r="Q2903" s="77" t="s">
        <v>3247</v>
      </c>
      <c r="R2903" s="77"/>
      <c r="S2903" s="77"/>
      <c r="T2903" s="77"/>
      <c r="U2903" s="79">
        <v>44069.987199074072</v>
      </c>
      <c r="V2903" s="80" t="s">
        <v>6256</v>
      </c>
      <c r="W2903" s="77"/>
      <c r="X2903" s="77"/>
      <c r="Y2903" s="83" t="s">
        <v>8256</v>
      </c>
      <c r="Z2903" s="77"/>
    </row>
    <row r="2904" spans="1:26" x14ac:dyDescent="0.25">
      <c r="A2904" s="62" t="s">
        <v>1817</v>
      </c>
      <c r="B2904" s="62" t="s">
        <v>1833</v>
      </c>
      <c r="C2904" s="63"/>
      <c r="D2904" s="64"/>
      <c r="E2904" s="65"/>
      <c r="F2904" s="66"/>
      <c r="G2904" s="63"/>
      <c r="H2904" s="67"/>
      <c r="I2904" s="68"/>
      <c r="J2904" s="68"/>
      <c r="K2904" s="34"/>
      <c r="L2904" s="75">
        <v>2904</v>
      </c>
      <c r="M290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04" s="70"/>
      <c r="O2904" s="77" t="s">
        <v>2367</v>
      </c>
      <c r="P2904" s="79">
        <v>44069.98741898148</v>
      </c>
      <c r="Q2904" s="77" t="s">
        <v>3247</v>
      </c>
      <c r="R2904" s="77"/>
      <c r="S2904" s="77"/>
      <c r="T2904" s="77"/>
      <c r="U2904" s="79">
        <v>44069.98741898148</v>
      </c>
      <c r="V2904" s="80" t="s">
        <v>6257</v>
      </c>
      <c r="W2904" s="77"/>
      <c r="X2904" s="77"/>
      <c r="Y2904" s="83" t="s">
        <v>8257</v>
      </c>
      <c r="Z2904" s="77"/>
    </row>
    <row r="2905" spans="1:26" x14ac:dyDescent="0.25">
      <c r="A2905" s="62" t="s">
        <v>1818</v>
      </c>
      <c r="B2905" s="62" t="s">
        <v>2361</v>
      </c>
      <c r="C2905" s="63"/>
      <c r="D2905" s="64"/>
      <c r="E2905" s="65"/>
      <c r="F2905" s="66"/>
      <c r="G2905" s="63"/>
      <c r="H2905" s="67"/>
      <c r="I2905" s="68"/>
      <c r="J2905" s="68"/>
      <c r="K2905" s="34"/>
      <c r="L2905" s="75">
        <v>2905</v>
      </c>
      <c r="M290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05" s="70"/>
      <c r="O2905" s="77" t="s">
        <v>2367</v>
      </c>
      <c r="P2905" s="79">
        <v>44069.987442129626</v>
      </c>
      <c r="Q2905" s="77" t="s">
        <v>3411</v>
      </c>
      <c r="R2905" s="80" t="s">
        <v>4263</v>
      </c>
      <c r="S2905" s="77" t="s">
        <v>4267</v>
      </c>
      <c r="T2905" s="77"/>
      <c r="U2905" s="79">
        <v>44069.987442129626</v>
      </c>
      <c r="V2905" s="80" t="s">
        <v>6258</v>
      </c>
      <c r="W2905" s="77"/>
      <c r="X2905" s="77"/>
      <c r="Y2905" s="83" t="s">
        <v>8258</v>
      </c>
      <c r="Z2905" s="83" t="s">
        <v>8716</v>
      </c>
    </row>
    <row r="2906" spans="1:26" x14ac:dyDescent="0.25">
      <c r="A2906" s="62" t="s">
        <v>1818</v>
      </c>
      <c r="B2906" s="62" t="s">
        <v>2362</v>
      </c>
      <c r="C2906" s="63"/>
      <c r="D2906" s="64"/>
      <c r="E2906" s="65"/>
      <c r="F2906" s="66"/>
      <c r="G2906" s="63"/>
      <c r="H2906" s="67"/>
      <c r="I2906" s="68"/>
      <c r="J2906" s="68"/>
      <c r="K2906" s="34"/>
      <c r="L2906" s="75">
        <v>2906</v>
      </c>
      <c r="M290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06" s="70"/>
      <c r="O2906" s="77" t="s">
        <v>2367</v>
      </c>
      <c r="P2906" s="79">
        <v>44069.987442129626</v>
      </c>
      <c r="Q2906" s="77" t="s">
        <v>3411</v>
      </c>
      <c r="R2906" s="80" t="s">
        <v>4263</v>
      </c>
      <c r="S2906" s="77" t="s">
        <v>4267</v>
      </c>
      <c r="T2906" s="77"/>
      <c r="U2906" s="79">
        <v>44069.987442129626</v>
      </c>
      <c r="V2906" s="80" t="s">
        <v>6258</v>
      </c>
      <c r="W2906" s="77"/>
      <c r="X2906" s="77"/>
      <c r="Y2906" s="83" t="s">
        <v>8258</v>
      </c>
      <c r="Z2906" s="83" t="s">
        <v>8716</v>
      </c>
    </row>
    <row r="2907" spans="1:26" x14ac:dyDescent="0.25">
      <c r="A2907" s="62" t="s">
        <v>1818</v>
      </c>
      <c r="B2907" s="62" t="s">
        <v>2363</v>
      </c>
      <c r="C2907" s="63"/>
      <c r="D2907" s="64"/>
      <c r="E2907" s="65"/>
      <c r="F2907" s="66"/>
      <c r="G2907" s="63"/>
      <c r="H2907" s="67"/>
      <c r="I2907" s="68"/>
      <c r="J2907" s="68"/>
      <c r="K2907" s="34"/>
      <c r="L2907" s="75">
        <v>2907</v>
      </c>
      <c r="M290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07" s="70"/>
      <c r="O2907" s="77" t="s">
        <v>2367</v>
      </c>
      <c r="P2907" s="79">
        <v>44069.987442129626</v>
      </c>
      <c r="Q2907" s="77" t="s">
        <v>3411</v>
      </c>
      <c r="R2907" s="80" t="s">
        <v>4263</v>
      </c>
      <c r="S2907" s="77" t="s">
        <v>4267</v>
      </c>
      <c r="T2907" s="77"/>
      <c r="U2907" s="79">
        <v>44069.987442129626</v>
      </c>
      <c r="V2907" s="80" t="s">
        <v>6258</v>
      </c>
      <c r="W2907" s="77"/>
      <c r="X2907" s="77"/>
      <c r="Y2907" s="83" t="s">
        <v>8258</v>
      </c>
      <c r="Z2907" s="83" t="s">
        <v>8716</v>
      </c>
    </row>
    <row r="2908" spans="1:26" x14ac:dyDescent="0.25">
      <c r="A2908" s="62" t="s">
        <v>1818</v>
      </c>
      <c r="B2908" s="62" t="s">
        <v>2364</v>
      </c>
      <c r="C2908" s="63"/>
      <c r="D2908" s="64"/>
      <c r="E2908" s="65"/>
      <c r="F2908" s="66"/>
      <c r="G2908" s="63"/>
      <c r="H2908" s="67"/>
      <c r="I2908" s="68"/>
      <c r="J2908" s="68"/>
      <c r="K2908" s="34"/>
      <c r="L2908" s="75">
        <v>2908</v>
      </c>
      <c r="M290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08" s="70"/>
      <c r="O2908" s="77" t="s">
        <v>2367</v>
      </c>
      <c r="P2908" s="79">
        <v>44069.987442129626</v>
      </c>
      <c r="Q2908" s="77" t="s">
        <v>3411</v>
      </c>
      <c r="R2908" s="80" t="s">
        <v>4263</v>
      </c>
      <c r="S2908" s="77" t="s">
        <v>4267</v>
      </c>
      <c r="T2908" s="77"/>
      <c r="U2908" s="79">
        <v>44069.987442129626</v>
      </c>
      <c r="V2908" s="80" t="s">
        <v>6258</v>
      </c>
      <c r="W2908" s="77"/>
      <c r="X2908" s="77"/>
      <c r="Y2908" s="83" t="s">
        <v>8258</v>
      </c>
      <c r="Z2908" s="83" t="s">
        <v>8716</v>
      </c>
    </row>
    <row r="2909" spans="1:26" x14ac:dyDescent="0.25">
      <c r="A2909" s="62" t="s">
        <v>1818</v>
      </c>
      <c r="B2909" s="62" t="s">
        <v>2365</v>
      </c>
      <c r="C2909" s="63"/>
      <c r="D2909" s="64"/>
      <c r="E2909" s="65"/>
      <c r="F2909" s="66"/>
      <c r="G2909" s="63"/>
      <c r="H2909" s="67"/>
      <c r="I2909" s="68"/>
      <c r="J2909" s="68"/>
      <c r="K2909" s="34"/>
      <c r="L2909" s="75">
        <v>2909</v>
      </c>
      <c r="M290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09" s="70"/>
      <c r="O2909" s="77" t="s">
        <v>2366</v>
      </c>
      <c r="P2909" s="79">
        <v>44069.987442129626</v>
      </c>
      <c r="Q2909" s="77" t="s">
        <v>3411</v>
      </c>
      <c r="R2909" s="80" t="s">
        <v>4263</v>
      </c>
      <c r="S2909" s="77" t="s">
        <v>4267</v>
      </c>
      <c r="T2909" s="77"/>
      <c r="U2909" s="79">
        <v>44069.987442129626</v>
      </c>
      <c r="V2909" s="80" t="s">
        <v>6258</v>
      </c>
      <c r="W2909" s="77"/>
      <c r="X2909" s="77"/>
      <c r="Y2909" s="83" t="s">
        <v>8258</v>
      </c>
      <c r="Z2909" s="83" t="s">
        <v>8716</v>
      </c>
    </row>
    <row r="2910" spans="1:26" x14ac:dyDescent="0.25">
      <c r="A2910" s="62" t="s">
        <v>1819</v>
      </c>
      <c r="B2910" s="62" t="s">
        <v>1819</v>
      </c>
      <c r="C2910" s="63"/>
      <c r="D2910" s="64"/>
      <c r="E2910" s="65"/>
      <c r="F2910" s="66"/>
      <c r="G2910" s="63"/>
      <c r="H2910" s="67"/>
      <c r="I2910" s="68"/>
      <c r="J2910" s="68"/>
      <c r="K2910" s="34"/>
      <c r="L2910" s="75">
        <v>2910</v>
      </c>
      <c r="M291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10" s="70"/>
      <c r="O2910" s="77" t="s">
        <v>178</v>
      </c>
      <c r="P2910" s="79">
        <v>44069.987534722219</v>
      </c>
      <c r="Q2910" s="77" t="s">
        <v>3412</v>
      </c>
      <c r="R2910" s="80" t="s">
        <v>4264</v>
      </c>
      <c r="S2910" s="77" t="s">
        <v>4267</v>
      </c>
      <c r="T2910" s="77"/>
      <c r="U2910" s="79">
        <v>44069.987534722219</v>
      </c>
      <c r="V2910" s="80" t="s">
        <v>6259</v>
      </c>
      <c r="W2910" s="77"/>
      <c r="X2910" s="77"/>
      <c r="Y2910" s="83" t="s">
        <v>8259</v>
      </c>
      <c r="Z2910" s="77"/>
    </row>
    <row r="2911" spans="1:26" x14ac:dyDescent="0.25">
      <c r="A2911" s="62" t="s">
        <v>1820</v>
      </c>
      <c r="B2911" s="62" t="s">
        <v>1833</v>
      </c>
      <c r="C2911" s="63"/>
      <c r="D2911" s="64"/>
      <c r="E2911" s="65"/>
      <c r="F2911" s="66"/>
      <c r="G2911" s="63"/>
      <c r="H2911" s="67"/>
      <c r="I2911" s="68"/>
      <c r="J2911" s="68"/>
      <c r="K2911" s="34"/>
      <c r="L2911" s="75">
        <v>2911</v>
      </c>
      <c r="M291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11" s="70"/>
      <c r="O2911" s="77" t="s">
        <v>2367</v>
      </c>
      <c r="P2911" s="79">
        <v>44069.987650462965</v>
      </c>
      <c r="Q2911" s="77" t="s">
        <v>3247</v>
      </c>
      <c r="R2911" s="77"/>
      <c r="S2911" s="77"/>
      <c r="T2911" s="77"/>
      <c r="U2911" s="79">
        <v>44069.987650462965</v>
      </c>
      <c r="V2911" s="80" t="s">
        <v>6260</v>
      </c>
      <c r="W2911" s="77"/>
      <c r="X2911" s="77"/>
      <c r="Y2911" s="83" t="s">
        <v>8260</v>
      </c>
      <c r="Z2911" s="77"/>
    </row>
    <row r="2912" spans="1:26" x14ac:dyDescent="0.25">
      <c r="A2912" s="62" t="s">
        <v>1821</v>
      </c>
      <c r="B2912" s="62" t="s">
        <v>1833</v>
      </c>
      <c r="C2912" s="63"/>
      <c r="D2912" s="64"/>
      <c r="E2912" s="65"/>
      <c r="F2912" s="66"/>
      <c r="G2912" s="63"/>
      <c r="H2912" s="67"/>
      <c r="I2912" s="68"/>
      <c r="J2912" s="68"/>
      <c r="K2912" s="34"/>
      <c r="L2912" s="75">
        <v>2912</v>
      </c>
      <c r="M291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12" s="70"/>
      <c r="O2912" s="77" t="s">
        <v>2367</v>
      </c>
      <c r="P2912" s="79">
        <v>44069.987673611111</v>
      </c>
      <c r="Q2912" s="77" t="s">
        <v>3247</v>
      </c>
      <c r="R2912" s="77"/>
      <c r="S2912" s="77"/>
      <c r="T2912" s="77"/>
      <c r="U2912" s="79">
        <v>44069.987673611111</v>
      </c>
      <c r="V2912" s="80" t="s">
        <v>6261</v>
      </c>
      <c r="W2912" s="77"/>
      <c r="X2912" s="77"/>
      <c r="Y2912" s="83" t="s">
        <v>8261</v>
      </c>
      <c r="Z2912" s="77"/>
    </row>
    <row r="2913" spans="1:26" x14ac:dyDescent="0.25">
      <c r="A2913" s="62" t="s">
        <v>1822</v>
      </c>
      <c r="B2913" s="62" t="s">
        <v>1833</v>
      </c>
      <c r="C2913" s="63"/>
      <c r="D2913" s="64"/>
      <c r="E2913" s="65"/>
      <c r="F2913" s="66"/>
      <c r="G2913" s="63"/>
      <c r="H2913" s="67"/>
      <c r="I2913" s="68"/>
      <c r="J2913" s="68"/>
      <c r="K2913" s="34"/>
      <c r="L2913" s="75">
        <v>2913</v>
      </c>
      <c r="M291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13" s="70"/>
      <c r="O2913" s="77" t="s">
        <v>2367</v>
      </c>
      <c r="P2913" s="79">
        <v>44069.987696759257</v>
      </c>
      <c r="Q2913" s="77" t="s">
        <v>3247</v>
      </c>
      <c r="R2913" s="77"/>
      <c r="S2913" s="77"/>
      <c r="T2913" s="77"/>
      <c r="U2913" s="79">
        <v>44069.987696759257</v>
      </c>
      <c r="V2913" s="80" t="s">
        <v>6262</v>
      </c>
      <c r="W2913" s="77"/>
      <c r="X2913" s="77"/>
      <c r="Y2913" s="83" t="s">
        <v>8262</v>
      </c>
      <c r="Z2913" s="77"/>
    </row>
    <row r="2914" spans="1:26" x14ac:dyDescent="0.25">
      <c r="A2914" s="62" t="s">
        <v>1823</v>
      </c>
      <c r="B2914" s="62" t="s">
        <v>1823</v>
      </c>
      <c r="C2914" s="63"/>
      <c r="D2914" s="64"/>
      <c r="E2914" s="65"/>
      <c r="F2914" s="66"/>
      <c r="G2914" s="63"/>
      <c r="H2914" s="67"/>
      <c r="I2914" s="68"/>
      <c r="J2914" s="68"/>
      <c r="K2914" s="34"/>
      <c r="L2914" s="75">
        <v>2914</v>
      </c>
      <c r="M291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14" s="70"/>
      <c r="O2914" s="77" t="s">
        <v>178</v>
      </c>
      <c r="P2914" s="79">
        <v>44069.958171296297</v>
      </c>
      <c r="Q2914" s="77" t="s">
        <v>3413</v>
      </c>
      <c r="R2914" s="80" t="s">
        <v>4265</v>
      </c>
      <c r="S2914" s="77" t="s">
        <v>4267</v>
      </c>
      <c r="T2914" s="77"/>
      <c r="U2914" s="79">
        <v>44069.958171296297</v>
      </c>
      <c r="V2914" s="80" t="s">
        <v>6263</v>
      </c>
      <c r="W2914" s="77"/>
      <c r="X2914" s="77"/>
      <c r="Y2914" s="83" t="s">
        <v>8263</v>
      </c>
      <c r="Z2914" s="77"/>
    </row>
    <row r="2915" spans="1:26" x14ac:dyDescent="0.25">
      <c r="A2915" s="62" t="s">
        <v>1823</v>
      </c>
      <c r="B2915" s="62" t="s">
        <v>1833</v>
      </c>
      <c r="C2915" s="63"/>
      <c r="D2915" s="64"/>
      <c r="E2915" s="65"/>
      <c r="F2915" s="66"/>
      <c r="G2915" s="63"/>
      <c r="H2915" s="67"/>
      <c r="I2915" s="68"/>
      <c r="J2915" s="68"/>
      <c r="K2915" s="34"/>
      <c r="L2915" s="75">
        <v>2915</v>
      </c>
      <c r="M291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15" s="70"/>
      <c r="O2915" s="77" t="s">
        <v>2367</v>
      </c>
      <c r="P2915" s="79">
        <v>44069.987766203703</v>
      </c>
      <c r="Q2915" s="77" t="s">
        <v>3247</v>
      </c>
      <c r="R2915" s="77"/>
      <c r="S2915" s="77"/>
      <c r="T2915" s="77"/>
      <c r="U2915" s="79">
        <v>44069.987766203703</v>
      </c>
      <c r="V2915" s="80" t="s">
        <v>6264</v>
      </c>
      <c r="W2915" s="77"/>
      <c r="X2915" s="77"/>
      <c r="Y2915" s="83" t="s">
        <v>8264</v>
      </c>
      <c r="Z2915" s="77"/>
    </row>
    <row r="2916" spans="1:26" x14ac:dyDescent="0.25">
      <c r="A2916" s="62" t="s">
        <v>1824</v>
      </c>
      <c r="B2916" s="62" t="s">
        <v>1833</v>
      </c>
      <c r="C2916" s="63"/>
      <c r="D2916" s="64"/>
      <c r="E2916" s="65"/>
      <c r="F2916" s="66"/>
      <c r="G2916" s="63"/>
      <c r="H2916" s="67"/>
      <c r="I2916" s="68"/>
      <c r="J2916" s="68"/>
      <c r="K2916" s="34"/>
      <c r="L2916" s="75">
        <v>2916</v>
      </c>
      <c r="M291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16" s="70"/>
      <c r="O2916" s="77" t="s">
        <v>2367</v>
      </c>
      <c r="P2916" s="79">
        <v>44069.987800925926</v>
      </c>
      <c r="Q2916" s="77" t="s">
        <v>3247</v>
      </c>
      <c r="R2916" s="77"/>
      <c r="S2916" s="77"/>
      <c r="T2916" s="77"/>
      <c r="U2916" s="79">
        <v>44069.987800925926</v>
      </c>
      <c r="V2916" s="80" t="s">
        <v>6265</v>
      </c>
      <c r="W2916" s="77"/>
      <c r="X2916" s="77"/>
      <c r="Y2916" s="83" t="s">
        <v>8265</v>
      </c>
      <c r="Z2916" s="77"/>
    </row>
    <row r="2917" spans="1:26" x14ac:dyDescent="0.25">
      <c r="A2917" s="62" t="s">
        <v>1825</v>
      </c>
      <c r="B2917" s="62" t="s">
        <v>1833</v>
      </c>
      <c r="C2917" s="63"/>
      <c r="D2917" s="64"/>
      <c r="E2917" s="65"/>
      <c r="F2917" s="66"/>
      <c r="G2917" s="63"/>
      <c r="H2917" s="67"/>
      <c r="I2917" s="68"/>
      <c r="J2917" s="68"/>
      <c r="K2917" s="34"/>
      <c r="L2917" s="75">
        <v>2917</v>
      </c>
      <c r="M291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17" s="70"/>
      <c r="O2917" s="77" t="s">
        <v>2367</v>
      </c>
      <c r="P2917" s="79">
        <v>44069.987905092596</v>
      </c>
      <c r="Q2917" s="77" t="s">
        <v>3247</v>
      </c>
      <c r="R2917" s="77"/>
      <c r="S2917" s="77"/>
      <c r="T2917" s="77"/>
      <c r="U2917" s="79">
        <v>44069.987905092596</v>
      </c>
      <c r="V2917" s="80" t="s">
        <v>6266</v>
      </c>
      <c r="W2917" s="77"/>
      <c r="X2917" s="77"/>
      <c r="Y2917" s="83" t="s">
        <v>8266</v>
      </c>
      <c r="Z2917" s="77"/>
    </row>
    <row r="2918" spans="1:26" x14ac:dyDescent="0.25">
      <c r="A2918" s="62" t="s">
        <v>1826</v>
      </c>
      <c r="B2918" s="62" t="s">
        <v>1833</v>
      </c>
      <c r="C2918" s="63"/>
      <c r="D2918" s="64"/>
      <c r="E2918" s="65"/>
      <c r="F2918" s="66"/>
      <c r="G2918" s="63"/>
      <c r="H2918" s="67"/>
      <c r="I2918" s="68"/>
      <c r="J2918" s="68"/>
      <c r="K2918" s="34"/>
      <c r="L2918" s="75">
        <v>2918</v>
      </c>
      <c r="M291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18" s="70"/>
      <c r="O2918" s="77" t="s">
        <v>2367</v>
      </c>
      <c r="P2918" s="79">
        <v>44069.98809027778</v>
      </c>
      <c r="Q2918" s="77" t="s">
        <v>3247</v>
      </c>
      <c r="R2918" s="77"/>
      <c r="S2918" s="77"/>
      <c r="T2918" s="77"/>
      <c r="U2918" s="79">
        <v>44069.98809027778</v>
      </c>
      <c r="V2918" s="80" t="s">
        <v>6267</v>
      </c>
      <c r="W2918" s="77"/>
      <c r="X2918" s="77"/>
      <c r="Y2918" s="83" t="s">
        <v>8267</v>
      </c>
      <c r="Z2918" s="77"/>
    </row>
    <row r="2919" spans="1:26" x14ac:dyDescent="0.25">
      <c r="A2919" s="62" t="s">
        <v>1827</v>
      </c>
      <c r="B2919" s="62" t="s">
        <v>1833</v>
      </c>
      <c r="C2919" s="63"/>
      <c r="D2919" s="64"/>
      <c r="E2919" s="65"/>
      <c r="F2919" s="66"/>
      <c r="G2919" s="63"/>
      <c r="H2919" s="67"/>
      <c r="I2919" s="68"/>
      <c r="J2919" s="68"/>
      <c r="K2919" s="34"/>
      <c r="L2919" s="75">
        <v>2919</v>
      </c>
      <c r="M2919"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19" s="70"/>
      <c r="O2919" s="77" t="s">
        <v>2367</v>
      </c>
      <c r="P2919" s="79">
        <v>44069.988194444442</v>
      </c>
      <c r="Q2919" s="77" t="s">
        <v>3247</v>
      </c>
      <c r="R2919" s="77"/>
      <c r="S2919" s="77"/>
      <c r="T2919" s="77"/>
      <c r="U2919" s="79">
        <v>44069.988194444442</v>
      </c>
      <c r="V2919" s="80" t="s">
        <v>6268</v>
      </c>
      <c r="W2919" s="77"/>
      <c r="X2919" s="77"/>
      <c r="Y2919" s="83" t="s">
        <v>8268</v>
      </c>
      <c r="Z2919" s="77"/>
    </row>
    <row r="2920" spans="1:26" x14ac:dyDescent="0.25">
      <c r="A2920" s="62" t="s">
        <v>1828</v>
      </c>
      <c r="B2920" s="62" t="s">
        <v>1833</v>
      </c>
      <c r="C2920" s="63"/>
      <c r="D2920" s="64"/>
      <c r="E2920" s="65"/>
      <c r="F2920" s="66"/>
      <c r="G2920" s="63"/>
      <c r="H2920" s="67"/>
      <c r="I2920" s="68"/>
      <c r="J2920" s="68"/>
      <c r="K2920" s="34"/>
      <c r="L2920" s="75">
        <v>2920</v>
      </c>
      <c r="M2920"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20" s="70"/>
      <c r="O2920" s="77" t="s">
        <v>2367</v>
      </c>
      <c r="P2920" s="79">
        <v>44069.988217592596</v>
      </c>
      <c r="Q2920" s="77" t="s">
        <v>3247</v>
      </c>
      <c r="R2920" s="77"/>
      <c r="S2920" s="77"/>
      <c r="T2920" s="77"/>
      <c r="U2920" s="79">
        <v>44069.988217592596</v>
      </c>
      <c r="V2920" s="80" t="s">
        <v>6269</v>
      </c>
      <c r="W2920" s="77"/>
      <c r="X2920" s="77"/>
      <c r="Y2920" s="83" t="s">
        <v>8269</v>
      </c>
      <c r="Z2920" s="77"/>
    </row>
    <row r="2921" spans="1:26" x14ac:dyDescent="0.25">
      <c r="A2921" s="62" t="s">
        <v>1829</v>
      </c>
      <c r="B2921" s="62" t="s">
        <v>1833</v>
      </c>
      <c r="C2921" s="63"/>
      <c r="D2921" s="64"/>
      <c r="E2921" s="65"/>
      <c r="F2921" s="66"/>
      <c r="G2921" s="63"/>
      <c r="H2921" s="67"/>
      <c r="I2921" s="68"/>
      <c r="J2921" s="68"/>
      <c r="K2921" s="34"/>
      <c r="L2921" s="75">
        <v>2921</v>
      </c>
      <c r="M2921"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21" s="70"/>
      <c r="O2921" s="77" t="s">
        <v>2367</v>
      </c>
      <c r="P2921" s="79">
        <v>44069.988229166665</v>
      </c>
      <c r="Q2921" s="77" t="s">
        <v>3247</v>
      </c>
      <c r="R2921" s="77"/>
      <c r="S2921" s="77"/>
      <c r="T2921" s="77"/>
      <c r="U2921" s="79">
        <v>44069.988229166665</v>
      </c>
      <c r="V2921" s="80" t="s">
        <v>6270</v>
      </c>
      <c r="W2921" s="77"/>
      <c r="X2921" s="77"/>
      <c r="Y2921" s="83" t="s">
        <v>8270</v>
      </c>
      <c r="Z2921" s="77"/>
    </row>
    <row r="2922" spans="1:26" x14ac:dyDescent="0.25">
      <c r="A2922" s="62" t="s">
        <v>1830</v>
      </c>
      <c r="B2922" s="62" t="s">
        <v>1833</v>
      </c>
      <c r="C2922" s="63"/>
      <c r="D2922" s="64"/>
      <c r="E2922" s="65"/>
      <c r="F2922" s="66"/>
      <c r="G2922" s="63"/>
      <c r="H2922" s="67"/>
      <c r="I2922" s="68"/>
      <c r="J2922" s="68"/>
      <c r="K2922" s="34"/>
      <c r="L2922" s="75">
        <v>2922</v>
      </c>
      <c r="M2922"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22" s="70"/>
      <c r="O2922" s="77" t="s">
        <v>2367</v>
      </c>
      <c r="P2922" s="79">
        <v>44069.988310185188</v>
      </c>
      <c r="Q2922" s="77" t="s">
        <v>3247</v>
      </c>
      <c r="R2922" s="77"/>
      <c r="S2922" s="77"/>
      <c r="T2922" s="77"/>
      <c r="U2922" s="79">
        <v>44069.988310185188</v>
      </c>
      <c r="V2922" s="80" t="s">
        <v>6271</v>
      </c>
      <c r="W2922" s="77"/>
      <c r="X2922" s="77"/>
      <c r="Y2922" s="83" t="s">
        <v>8271</v>
      </c>
      <c r="Z2922" s="77"/>
    </row>
    <row r="2923" spans="1:26" x14ac:dyDescent="0.25">
      <c r="A2923" s="62" t="s">
        <v>1831</v>
      </c>
      <c r="B2923" s="62" t="s">
        <v>1833</v>
      </c>
      <c r="C2923" s="63"/>
      <c r="D2923" s="64"/>
      <c r="E2923" s="65"/>
      <c r="F2923" s="66"/>
      <c r="G2923" s="63"/>
      <c r="H2923" s="67"/>
      <c r="I2923" s="68"/>
      <c r="J2923" s="68"/>
      <c r="K2923" s="34"/>
      <c r="L2923" s="75">
        <v>2923</v>
      </c>
      <c r="M2923"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23" s="70"/>
      <c r="O2923" s="77" t="s">
        <v>2367</v>
      </c>
      <c r="P2923" s="79">
        <v>44069.988391203704</v>
      </c>
      <c r="Q2923" s="77" t="s">
        <v>3247</v>
      </c>
      <c r="R2923" s="77"/>
      <c r="S2923" s="77"/>
      <c r="T2923" s="77"/>
      <c r="U2923" s="79">
        <v>44069.988391203704</v>
      </c>
      <c r="V2923" s="80" t="s">
        <v>6272</v>
      </c>
      <c r="W2923" s="77"/>
      <c r="X2923" s="77"/>
      <c r="Y2923" s="83" t="s">
        <v>8272</v>
      </c>
      <c r="Z2923" s="77"/>
    </row>
    <row r="2924" spans="1:26" x14ac:dyDescent="0.25">
      <c r="A2924" s="62" t="s">
        <v>1733</v>
      </c>
      <c r="B2924" s="62" t="s">
        <v>2304</v>
      </c>
      <c r="C2924" s="63"/>
      <c r="D2924" s="64"/>
      <c r="E2924" s="65"/>
      <c r="F2924" s="66"/>
      <c r="G2924" s="63"/>
      <c r="H2924" s="67"/>
      <c r="I2924" s="68"/>
      <c r="J2924" s="68"/>
      <c r="K2924" s="34"/>
      <c r="L2924" s="75">
        <v>2924</v>
      </c>
      <c r="M2924"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24" s="70"/>
      <c r="O2924" s="77" t="s">
        <v>2366</v>
      </c>
      <c r="P2924" s="79">
        <v>44069.978032407409</v>
      </c>
      <c r="Q2924" s="77" t="s">
        <v>3414</v>
      </c>
      <c r="R2924" s="80" t="s">
        <v>4266</v>
      </c>
      <c r="S2924" s="77" t="s">
        <v>4267</v>
      </c>
      <c r="T2924" s="77"/>
      <c r="U2924" s="79">
        <v>44069.978032407409</v>
      </c>
      <c r="V2924" s="80" t="s">
        <v>6273</v>
      </c>
      <c r="W2924" s="77"/>
      <c r="X2924" s="77"/>
      <c r="Y2924" s="83" t="s">
        <v>8273</v>
      </c>
      <c r="Z2924" s="83" t="s">
        <v>8708</v>
      </c>
    </row>
    <row r="2925" spans="1:26" x14ac:dyDescent="0.25">
      <c r="A2925" s="62" t="s">
        <v>1832</v>
      </c>
      <c r="B2925" s="62" t="s">
        <v>2304</v>
      </c>
      <c r="C2925" s="63"/>
      <c r="D2925" s="64"/>
      <c r="E2925" s="65"/>
      <c r="F2925" s="66"/>
      <c r="G2925" s="63"/>
      <c r="H2925" s="67"/>
      <c r="I2925" s="68"/>
      <c r="J2925" s="68"/>
      <c r="K2925" s="34"/>
      <c r="L2925" s="75">
        <v>2925</v>
      </c>
      <c r="M2925"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25" s="70"/>
      <c r="O2925" s="77" t="s">
        <v>2367</v>
      </c>
      <c r="P2925" s="79">
        <v>44069.988402777781</v>
      </c>
      <c r="Q2925" s="77" t="s">
        <v>3397</v>
      </c>
      <c r="R2925" s="77"/>
      <c r="S2925" s="77"/>
      <c r="T2925" s="77"/>
      <c r="U2925" s="79">
        <v>44069.988402777781</v>
      </c>
      <c r="V2925" s="80" t="s">
        <v>6274</v>
      </c>
      <c r="W2925" s="77"/>
      <c r="X2925" s="77"/>
      <c r="Y2925" s="83" t="s">
        <v>8274</v>
      </c>
      <c r="Z2925" s="77"/>
    </row>
    <row r="2926" spans="1:26" x14ac:dyDescent="0.25">
      <c r="A2926" s="62" t="s">
        <v>1832</v>
      </c>
      <c r="B2926" s="62" t="s">
        <v>1733</v>
      </c>
      <c r="C2926" s="63"/>
      <c r="D2926" s="64"/>
      <c r="E2926" s="65"/>
      <c r="F2926" s="66"/>
      <c r="G2926" s="63"/>
      <c r="H2926" s="67"/>
      <c r="I2926" s="68"/>
      <c r="J2926" s="68"/>
      <c r="K2926" s="34"/>
      <c r="L2926" s="75">
        <v>2926</v>
      </c>
      <c r="M2926"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26" s="70"/>
      <c r="O2926" s="77" t="s">
        <v>2367</v>
      </c>
      <c r="P2926" s="79">
        <v>44069.988402777781</v>
      </c>
      <c r="Q2926" s="77" t="s">
        <v>3397</v>
      </c>
      <c r="R2926" s="77"/>
      <c r="S2926" s="77"/>
      <c r="T2926" s="77"/>
      <c r="U2926" s="79">
        <v>44069.988402777781</v>
      </c>
      <c r="V2926" s="80" t="s">
        <v>6274</v>
      </c>
      <c r="W2926" s="77"/>
      <c r="X2926" s="77"/>
      <c r="Y2926" s="83" t="s">
        <v>8274</v>
      </c>
      <c r="Z2926" s="77"/>
    </row>
    <row r="2927" spans="1:26" x14ac:dyDescent="0.25">
      <c r="A2927" s="62" t="s">
        <v>1833</v>
      </c>
      <c r="B2927" s="62" t="s">
        <v>1833</v>
      </c>
      <c r="C2927" s="63"/>
      <c r="D2927" s="64"/>
      <c r="E2927" s="65"/>
      <c r="F2927" s="66"/>
      <c r="G2927" s="63"/>
      <c r="H2927" s="67"/>
      <c r="I2927" s="68"/>
      <c r="J2927" s="68"/>
      <c r="K2927" s="34"/>
      <c r="L2927" s="75">
        <v>2927</v>
      </c>
      <c r="M2927"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27" s="70"/>
      <c r="O2927" s="77" t="s">
        <v>178</v>
      </c>
      <c r="P2927" s="79">
        <v>44069.908263888887</v>
      </c>
      <c r="Q2927" s="77" t="s">
        <v>3415</v>
      </c>
      <c r="R2927" s="77"/>
      <c r="S2927" s="77"/>
      <c r="T2927" s="77"/>
      <c r="U2927" s="79">
        <v>44069.908263888887</v>
      </c>
      <c r="V2927" s="80" t="s">
        <v>6275</v>
      </c>
      <c r="W2927" s="77"/>
      <c r="X2927" s="77"/>
      <c r="Y2927" s="83" t="s">
        <v>8275</v>
      </c>
      <c r="Z2927" s="77"/>
    </row>
    <row r="2928" spans="1:26" x14ac:dyDescent="0.25">
      <c r="A2928" s="62" t="s">
        <v>1834</v>
      </c>
      <c r="B2928" s="62" t="s">
        <v>1833</v>
      </c>
      <c r="C2928" s="63"/>
      <c r="D2928" s="64"/>
      <c r="E2928" s="65"/>
      <c r="F2928" s="66"/>
      <c r="G2928" s="63"/>
      <c r="H2928" s="67"/>
      <c r="I2928" s="68"/>
      <c r="J2928" s="68"/>
      <c r="K2928" s="34"/>
      <c r="L2928" s="75">
        <v>2928</v>
      </c>
      <c r="M2928" s="75"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Misc!$P$3),TRUE), TRUE, FALSE)</f>
        <v>1</v>
      </c>
      <c r="N2928" s="70"/>
      <c r="O2928" s="77" t="s">
        <v>2367</v>
      </c>
      <c r="P2928" s="79">
        <v>44069.98847222222</v>
      </c>
      <c r="Q2928" s="77" t="s">
        <v>3247</v>
      </c>
      <c r="R2928" s="77"/>
      <c r="S2928" s="77"/>
      <c r="T2928" s="77"/>
      <c r="U2928" s="79">
        <v>44069.98847222222</v>
      </c>
      <c r="V2928" s="80" t="s">
        <v>6276</v>
      </c>
      <c r="W2928" s="77"/>
      <c r="X2928" s="77"/>
      <c r="Y2928" s="83" t="s">
        <v>8276</v>
      </c>
      <c r="Z2928" s="77"/>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928"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928" xr:uid="{00000000-0002-0000-0000-000001000000}"/>
    <dataValidation allowBlank="1" showErrorMessage="1" sqref="N2:N2928"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928"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928" xr:uid="{00000000-0002-0000-0000-000004000000}"/>
    <dataValidation allowBlank="1" showInputMessage="1" promptTitle="Edge Color" prompt="To select an optional edge color, right-click and select Select Color on the right-click menu." sqref="C3:C2928" xr:uid="{00000000-0002-0000-0000-000005000000}"/>
    <dataValidation allowBlank="1" showInputMessage="1" errorTitle="Invalid Edge Width" error="The optional edge width must be a whole number between 1 and 10." promptTitle="Edge Width" prompt="Enter an optional edge width between 1 and 10." sqref="D3:D2928"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2928"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928" xr:uid="{00000000-0002-0000-0000-000008000000}">
      <formula1>ValidEdgeVisibilities</formula1>
    </dataValidation>
    <dataValidation allowBlank="1" showInputMessage="1" showErrorMessage="1" promptTitle="Vertex 1 Name" prompt="Enter the name of the edge's first vertex." sqref="A3:A2928" xr:uid="{00000000-0002-0000-0000-000009000000}"/>
    <dataValidation allowBlank="1" showInputMessage="1" showErrorMessage="1" promptTitle="Vertex 2 Name" prompt="Enter the name of the edge's second vertex." sqref="B3:B2928"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2928"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928"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928" xr:uid="{00000000-0002-0000-0000-00000D000000}"/>
  </dataValidations>
  <hyperlinks>
    <hyperlink ref="R6" r:id="rId1" xr:uid="{D9561FB2-2C42-4C86-A428-49ADC4828E3E}"/>
    <hyperlink ref="R7" r:id="rId2" xr:uid="{32D07762-4D4B-42C7-AF14-63F5ABF02E2C}"/>
    <hyperlink ref="R31" r:id="rId3" xr:uid="{FC0204EB-C8B8-4A1F-A7B8-865E47C09BCD}"/>
    <hyperlink ref="R66" r:id="rId4" xr:uid="{2A033174-87C9-482C-8773-D83BCD7260C2}"/>
    <hyperlink ref="R68" r:id="rId5" xr:uid="{E68EB482-EDCD-4986-91B0-3BFF4AAAE37A}"/>
    <hyperlink ref="R72" r:id="rId6" xr:uid="{63EBE4E6-4630-44FC-A887-D77B4C94E725}"/>
    <hyperlink ref="R74" r:id="rId7" xr:uid="{52571731-5B18-40F4-848E-A4D599A8F87D}"/>
    <hyperlink ref="R75" r:id="rId8" xr:uid="{3053E7E8-A2B9-47F1-9E64-089EB79E3BD3}"/>
    <hyperlink ref="R76" r:id="rId9" xr:uid="{251570D6-0F09-4294-9270-5F7D01905879}"/>
    <hyperlink ref="R80" r:id="rId10" xr:uid="{29DB5AC7-22F3-43DB-856E-383945009FC8}"/>
    <hyperlink ref="R89" r:id="rId11" xr:uid="{64E0DC18-4D7E-4E10-9411-B82D300607AD}"/>
    <hyperlink ref="R91" r:id="rId12" xr:uid="{C59CF48E-99A0-4352-A607-7D8790E3D1AD}"/>
    <hyperlink ref="R92" r:id="rId13" xr:uid="{C9AD2830-D445-43CB-B06F-156454035754}"/>
    <hyperlink ref="R94" r:id="rId14" xr:uid="{5E90A2C4-EDE6-4AD3-8B18-7AB2CD2D702E}"/>
    <hyperlink ref="R95" r:id="rId15" xr:uid="{1A173149-3ED3-404B-B1EB-E5E0E3CE2660}"/>
    <hyperlink ref="R96" r:id="rId16" xr:uid="{38600DC3-8C29-41C0-AF72-3F42B02ADC62}"/>
    <hyperlink ref="R97" r:id="rId17" xr:uid="{4EDC231E-DFEF-4986-A535-BE3C4AD0AB68}"/>
    <hyperlink ref="R98" r:id="rId18" xr:uid="{F939A14A-7D38-45EA-9C07-024E55F8E9B2}"/>
    <hyperlink ref="R99" r:id="rId19" xr:uid="{897598D7-C9ED-47F1-8E30-F69CCBCE0FAF}"/>
    <hyperlink ref="R100" r:id="rId20" xr:uid="{2404105E-E586-47E1-A628-CE68A45B6CF3}"/>
    <hyperlink ref="R101" r:id="rId21" xr:uid="{FD372EF1-7356-46AF-A3E9-2125BA3125D1}"/>
    <hyperlink ref="R102" r:id="rId22" xr:uid="{0FDCEF04-623A-46FF-BA71-1D76A7DE6154}"/>
    <hyperlink ref="R103" r:id="rId23" xr:uid="{0DFD7801-94E6-4E09-9577-6DBB7DDDDF0D}"/>
    <hyperlink ref="R107" r:id="rId24" xr:uid="{97D7B59D-C6D8-4701-B703-A5499B1C9894}"/>
    <hyperlink ref="R108" r:id="rId25" xr:uid="{2F0460DD-0207-4211-9FB4-6D78304D2232}"/>
    <hyperlink ref="R109" r:id="rId26" xr:uid="{FC90F0BD-93E1-4BD4-9250-FAC714F3CDDE}"/>
    <hyperlink ref="R110" r:id="rId27" xr:uid="{999352A2-2DD0-46EB-A32F-889AB607F309}"/>
    <hyperlink ref="R111" r:id="rId28" xr:uid="{53E160A7-20A1-46A1-860D-61C1B6879901}"/>
    <hyperlink ref="R112" r:id="rId29" xr:uid="{CC56F6AF-9D36-4CAB-A910-CD70E44E8EDB}"/>
    <hyperlink ref="R113" r:id="rId30" xr:uid="{EFDCF774-081E-427F-9EE2-C57CD6F8E606}"/>
    <hyperlink ref="R114" r:id="rId31" xr:uid="{E07B19E7-44F4-457C-BCBB-B05B0ECC8FDA}"/>
    <hyperlink ref="R115" r:id="rId32" xr:uid="{73FFE07C-56AD-480C-8BD1-BE3754A3C91C}"/>
    <hyperlink ref="R116" r:id="rId33" xr:uid="{F22E6D25-4E90-4E96-A30A-2211E2D55FDD}"/>
    <hyperlink ref="R118" r:id="rId34" xr:uid="{97EBFC6A-577F-4266-B071-E0AE78B670D4}"/>
    <hyperlink ref="R120" r:id="rId35" xr:uid="{C22DC669-E21B-4183-B482-AD5E23E8C297}"/>
    <hyperlink ref="R123" r:id="rId36" xr:uid="{0A474F3B-C418-4FF9-92AF-AA8541455A73}"/>
    <hyperlink ref="R124" r:id="rId37" xr:uid="{227CAFD5-10E5-41FD-9691-7C0087443BE3}"/>
    <hyperlink ref="R125" r:id="rId38" xr:uid="{B38A10BC-98A6-4BD1-9FD9-05BC58BFBC30}"/>
    <hyperlink ref="R126" r:id="rId39" xr:uid="{19143F0A-0BB1-471A-A6F5-2FFD3C2D41AD}"/>
    <hyperlink ref="R128" r:id="rId40" xr:uid="{DDC1AE2F-9795-4F90-A4BF-22955AB44831}"/>
    <hyperlink ref="R129" r:id="rId41" xr:uid="{8AB5315A-B6FA-4111-9735-0B4319361A6E}"/>
    <hyperlink ref="R131" r:id="rId42" xr:uid="{854336E3-8C7A-46A1-B6F5-EE2FB56F4970}"/>
    <hyperlink ref="R133" r:id="rId43" xr:uid="{1C7A73CC-8167-4DB5-A3D1-81273461200B}"/>
    <hyperlink ref="R134" r:id="rId44" xr:uid="{1442F5BD-E05F-4913-B981-BA1DA4AB564F}"/>
    <hyperlink ref="R135" r:id="rId45" xr:uid="{2A36D0F3-7F4C-43A6-8DDF-69CA287CEED2}"/>
    <hyperlink ref="R136" r:id="rId46" xr:uid="{4C8F72B0-85F1-4DDD-9BC4-1E546F243300}"/>
    <hyperlink ref="R137" r:id="rId47" xr:uid="{5BD95E58-1B84-40DA-BEB5-9CB134B6114A}"/>
    <hyperlink ref="R138" r:id="rId48" xr:uid="{1D00704B-9F05-40EC-ADBB-C50E0EF215C1}"/>
    <hyperlink ref="R139" r:id="rId49" xr:uid="{FB53B9FF-B877-4FF3-B04C-23D835E4E2BB}"/>
    <hyperlink ref="R140" r:id="rId50" xr:uid="{573D923F-562B-4790-90EC-938AE2322A43}"/>
    <hyperlink ref="R141" r:id="rId51" xr:uid="{E2497B9E-A0B6-4053-ADE1-4519C47E6C75}"/>
    <hyperlink ref="R142" r:id="rId52" xr:uid="{DAD0238F-76D7-400F-830C-4701A4AC1E67}"/>
    <hyperlink ref="R143" r:id="rId53" xr:uid="{02FC7733-222A-4CBE-B71A-CC0BBCE666C0}"/>
    <hyperlink ref="R144" r:id="rId54" xr:uid="{EBE16980-B6F3-4ED5-B131-03B12DF619AA}"/>
    <hyperlink ref="R145" r:id="rId55" xr:uid="{D2987D0A-3461-4712-B712-8D3CCA3E4D6B}"/>
    <hyperlink ref="R146" r:id="rId56" xr:uid="{151B2170-AB61-45C7-8D3D-9DC5851F00F0}"/>
    <hyperlink ref="R147" r:id="rId57" xr:uid="{9415A9F1-AD22-4DCC-B9BC-69393BEA4C61}"/>
    <hyperlink ref="R152" r:id="rId58" xr:uid="{751D1426-25F6-4537-99ED-849CFB60452D}"/>
    <hyperlink ref="R154" r:id="rId59" xr:uid="{36BF2CA2-F38D-4385-A05B-FED41B988A48}"/>
    <hyperlink ref="R155" r:id="rId60" xr:uid="{27EDA5F8-CD38-4FAB-8787-9F0ADB2301BC}"/>
    <hyperlink ref="R156" r:id="rId61" xr:uid="{509935D6-76F1-42E6-A7A5-0C9C6E2C676C}"/>
    <hyperlink ref="R160" r:id="rId62" xr:uid="{D0213729-3644-4B08-A68B-04469F23EF4B}"/>
    <hyperlink ref="R161" r:id="rId63" xr:uid="{2E82AD13-28A3-4468-863C-24777CD39517}"/>
    <hyperlink ref="R162" r:id="rId64" xr:uid="{77C52FD7-3F1B-4F7F-9437-F02F7D0CFF9E}"/>
    <hyperlink ref="R163" r:id="rId65" xr:uid="{04EBF8FB-D0FA-476A-AF8A-D4411ED57A49}"/>
    <hyperlink ref="R164" r:id="rId66" xr:uid="{415C18D4-C0FE-4770-90D7-65B7A4175422}"/>
    <hyperlink ref="R165" r:id="rId67" xr:uid="{58A5693C-C5E5-468B-85BC-EE193480775E}"/>
    <hyperlink ref="R166" r:id="rId68" xr:uid="{2AA551BB-26F4-4778-B64B-77E6B16F7996}"/>
    <hyperlink ref="R167" r:id="rId69" xr:uid="{7397FF6B-C14D-477D-9979-0BA904943B45}"/>
    <hyperlink ref="R168" r:id="rId70" xr:uid="{AE96D1ED-BB22-4E71-B733-A82D83336B8E}"/>
    <hyperlink ref="R169" r:id="rId71" xr:uid="{F7F3F8A6-0E3F-49A8-9750-ABFF3488AD7F}"/>
    <hyperlink ref="R170" r:id="rId72" xr:uid="{31CA0EF3-78CA-4C68-9F17-80E8EB8DE198}"/>
    <hyperlink ref="R171" r:id="rId73" xr:uid="{EC2E22DB-D9C1-489C-A8B0-BEFAD59C0D4F}"/>
    <hyperlink ref="R172" r:id="rId74" xr:uid="{85053358-6554-4758-AC36-9FFF4AFA2E01}"/>
    <hyperlink ref="R173" r:id="rId75" xr:uid="{DCFB75BF-1928-4E8F-8FE2-DDCB48D793D0}"/>
    <hyperlink ref="R174" r:id="rId76" xr:uid="{2ADB6E6A-CFD9-4CF0-9734-C30418731879}"/>
    <hyperlink ref="R175" r:id="rId77" xr:uid="{67621EB0-F6F3-486D-A711-B613723F5B5F}"/>
    <hyperlink ref="R176" r:id="rId78" xr:uid="{4B23C946-F877-45E0-B4D0-1BF4B961F874}"/>
    <hyperlink ref="R177" r:id="rId79" xr:uid="{B96425A0-2DC0-4EB9-9D01-88DF1EFF956F}"/>
    <hyperlink ref="R179" r:id="rId80" xr:uid="{0BD0D0BC-6A46-4C86-9580-3D157158BAD8}"/>
    <hyperlink ref="R182" r:id="rId81" xr:uid="{6F56C7EF-B98A-4098-A6CB-B5FB7623B055}"/>
    <hyperlink ref="R188" r:id="rId82" xr:uid="{EEC32189-881A-43D9-9B92-7F20F811C78D}"/>
    <hyperlink ref="R191" r:id="rId83" xr:uid="{E479E977-8598-48FC-8D1E-568E9A1757EF}"/>
    <hyperlink ref="R192" r:id="rId84" xr:uid="{8F7C62B5-DD0A-4CDB-BCCE-752C2BED10A5}"/>
    <hyperlink ref="R193" r:id="rId85" xr:uid="{B9F8B717-A943-447A-937E-908C594561A2}"/>
    <hyperlink ref="R194" r:id="rId86" xr:uid="{39A25DC7-EC10-4510-9801-62981FA56649}"/>
    <hyperlink ref="R195" r:id="rId87" xr:uid="{8A806BF0-E49E-49B5-BA35-2E176D001784}"/>
    <hyperlink ref="R196" r:id="rId88" xr:uid="{B9868926-6B07-4352-BC08-3ABC27F843D5}"/>
    <hyperlink ref="R197" r:id="rId89" xr:uid="{8E3A0FF2-B086-4790-837A-9F1537616042}"/>
    <hyperlink ref="R198" r:id="rId90" xr:uid="{A0B3A5DC-3CA0-4758-BD0E-5582028AD907}"/>
    <hyperlink ref="R199" r:id="rId91" xr:uid="{D6165519-6D4D-4234-A5A7-F78C3F5F1603}"/>
    <hyperlink ref="R200" r:id="rId92" xr:uid="{2379365E-E332-4BF5-9DCF-136FE95293A9}"/>
    <hyperlink ref="R201" r:id="rId93" xr:uid="{8EE766C7-86AA-4F13-89BA-817C76E16325}"/>
    <hyperlink ref="R202" r:id="rId94" xr:uid="{6366A092-557B-4E9F-B105-9BD9062FDE47}"/>
    <hyperlink ref="R203" r:id="rId95" xr:uid="{A0454ACA-605D-4BA8-B283-0C48147B38ED}"/>
    <hyperlink ref="R204" r:id="rId96" xr:uid="{E719661D-E49D-455A-975C-D75C909BBD10}"/>
    <hyperlink ref="R205" r:id="rId97" xr:uid="{E48DDE4F-2313-490D-922F-1C155DE0361E}"/>
    <hyperlink ref="R206" r:id="rId98" xr:uid="{10214772-4189-43FD-97F7-9FB547EBEDBB}"/>
    <hyperlink ref="R207" r:id="rId99" xr:uid="{B98C0BDB-29CC-445E-9303-2CB12BBF7DA6}"/>
    <hyperlink ref="R208" r:id="rId100" xr:uid="{F94EC045-C63E-43DE-BA5E-600789184B25}"/>
    <hyperlink ref="R209" r:id="rId101" xr:uid="{EA26DBD1-15D6-474B-B2C9-595DC596BE92}"/>
    <hyperlink ref="R210" r:id="rId102" xr:uid="{E49DD3DA-2CDC-4C0F-878C-9EF50F7BDA04}"/>
    <hyperlink ref="R211" r:id="rId103" xr:uid="{91BC7CF9-BF46-46DB-83F6-73C90A62A03A}"/>
    <hyperlink ref="R212" r:id="rId104" xr:uid="{9450CC04-FFB7-49E8-B6B5-66EAE99B63E8}"/>
    <hyperlink ref="R215" r:id="rId105" xr:uid="{F8FCD07F-D42F-4C85-9ED6-8D253EE287BA}"/>
    <hyperlink ref="R216" r:id="rId106" xr:uid="{5D8AB5E8-5439-497F-87B3-9447109C34A6}"/>
    <hyperlink ref="R217" r:id="rId107" xr:uid="{0AB1E954-E7A0-40B3-BFDD-03D6CA83E964}"/>
    <hyperlink ref="R218" r:id="rId108" xr:uid="{1AE47A38-ABFC-46E7-A3C2-A1FE09261E06}"/>
    <hyperlink ref="R222" r:id="rId109" xr:uid="{AEEFE859-C51F-42D5-B320-CB158D02F62D}"/>
    <hyperlink ref="R224" r:id="rId110" xr:uid="{722BEB22-2C6C-4D65-842F-69A0E9EA4808}"/>
    <hyperlink ref="R225" r:id="rId111" xr:uid="{CE977166-C396-4C06-B712-C29CD0049683}"/>
    <hyperlink ref="R226" r:id="rId112" xr:uid="{5CFF3568-C03D-4715-80E8-F49F076E1F44}"/>
    <hyperlink ref="R227" r:id="rId113" xr:uid="{2D1B5E16-9EF5-45E0-9B69-6276DC68489C}"/>
    <hyperlink ref="R228" r:id="rId114" xr:uid="{A069316F-BD3F-4AD7-A12D-4DF1544690CC}"/>
    <hyperlink ref="R229" r:id="rId115" xr:uid="{3D68A301-E6D7-4572-80DF-254E363C923E}"/>
    <hyperlink ref="R230" r:id="rId116" xr:uid="{AE181C25-EAF0-4909-BC1D-7564F9D3000C}"/>
    <hyperlink ref="R231" r:id="rId117" xr:uid="{39E55390-D37B-4618-9048-135B20BFAC88}"/>
    <hyperlink ref="R232" r:id="rId118" xr:uid="{4829D772-AD7B-4295-83E6-9B4FBAF33C17}"/>
    <hyperlink ref="R233" r:id="rId119" xr:uid="{8A8E03A6-E64F-460A-8924-E31A2877D8D3}"/>
    <hyperlink ref="R234" r:id="rId120" xr:uid="{3F0EA218-417A-462C-A842-13A7FCC8EC35}"/>
    <hyperlink ref="R235" r:id="rId121" xr:uid="{B56EF5F2-1FA8-44D8-84A1-DAEC379313D1}"/>
    <hyperlink ref="R236" r:id="rId122" xr:uid="{57A44AE9-ADD4-4CCF-90DF-1A6CD5002C24}"/>
    <hyperlink ref="R238" r:id="rId123" xr:uid="{000FD591-7C73-4698-964E-FF79042891E8}"/>
    <hyperlink ref="R246" r:id="rId124" xr:uid="{021670E6-3F3A-45F9-8FED-0F6A908F5478}"/>
    <hyperlink ref="R247" r:id="rId125" xr:uid="{432FE08E-C814-4BBA-9C1C-619BFBE17FA6}"/>
    <hyperlink ref="R248" r:id="rId126" xr:uid="{93086E47-2676-4F0D-9CC2-5F3CDF56C027}"/>
    <hyperlink ref="R249" r:id="rId127" xr:uid="{01B364B9-46E0-40D4-81FD-253C99D36321}"/>
    <hyperlink ref="R250" r:id="rId128" xr:uid="{44D4F93E-6963-4BEA-B2DE-57C0BD22A734}"/>
    <hyperlink ref="R251" r:id="rId129" xr:uid="{1409960A-095B-4E1D-8F1F-D94A005BE6FB}"/>
    <hyperlink ref="R252" r:id="rId130" xr:uid="{4DB30D8D-860F-4D44-8867-B6CDD36B874F}"/>
    <hyperlink ref="R253" r:id="rId131" xr:uid="{DC0A2208-D5A3-4D47-9820-2C595FCDBF41}"/>
    <hyperlink ref="R254" r:id="rId132" xr:uid="{44431488-301D-4DDB-9AD8-13A4C40436C0}"/>
    <hyperlink ref="R257" r:id="rId133" xr:uid="{0324D5BF-2222-408B-84D6-F8C7CD52851A}"/>
    <hyperlink ref="R258" r:id="rId134" xr:uid="{C1449A55-87CD-42CA-8F54-BEE362086E49}"/>
    <hyperlink ref="R259" r:id="rId135" xr:uid="{633F6782-C3D3-43F1-AB2C-945A04DF2B4A}"/>
    <hyperlink ref="R260" r:id="rId136" xr:uid="{984EA13D-F1E4-4849-B8A9-1F4741C10162}"/>
    <hyperlink ref="R261" r:id="rId137" xr:uid="{CDCC35E0-6738-4AD9-9206-5B7005572835}"/>
    <hyperlink ref="R262" r:id="rId138" xr:uid="{A50909E7-599E-4DD5-95AF-AC396F052163}"/>
    <hyperlink ref="R263" r:id="rId139" xr:uid="{83824606-CBAB-4B70-A524-9EBB6EDC142D}"/>
    <hyperlink ref="R270" r:id="rId140" xr:uid="{130DA4A9-551A-463C-AD5C-252C8AA96A3B}"/>
    <hyperlink ref="R271" r:id="rId141" xr:uid="{BAF4E9F7-B2EE-4210-99B2-6D2058BD6C0E}"/>
    <hyperlink ref="R272" r:id="rId142" xr:uid="{27C1C276-23C6-4483-A71D-109BC769B282}"/>
    <hyperlink ref="R273" r:id="rId143" xr:uid="{9F3130AB-E7EF-410B-9497-50D47F358AB9}"/>
    <hyperlink ref="R274" r:id="rId144" xr:uid="{83284F8C-4C60-47DD-96F1-E54AD7C68A9B}"/>
    <hyperlink ref="R275" r:id="rId145" xr:uid="{1E3D61A7-4359-4624-A423-0AB4777F265F}"/>
    <hyperlink ref="R276" r:id="rId146" xr:uid="{E876B3ED-14E8-441B-8D44-DC3EB28A1FDF}"/>
    <hyperlink ref="R277" r:id="rId147" xr:uid="{BF3D37E0-429A-4DE7-8C7C-A84C69D90171}"/>
    <hyperlink ref="R278" r:id="rId148" xr:uid="{94C7E247-B077-4C15-A932-F8B760AF6544}"/>
    <hyperlink ref="R280" r:id="rId149" xr:uid="{F0BDB197-81DE-4E37-B55B-FE17BC0320CE}"/>
    <hyperlink ref="R281" r:id="rId150" xr:uid="{69BE8768-23CC-4012-B1C9-AC9BF9DC6933}"/>
    <hyperlink ref="R282" r:id="rId151" xr:uid="{1C0228B1-2E3C-4B74-9F5B-C292F29463F1}"/>
    <hyperlink ref="R283" r:id="rId152" xr:uid="{D29FCD61-CA5F-4260-8641-A3051A898D0C}"/>
    <hyperlink ref="R284" r:id="rId153" xr:uid="{72236AFA-D9AF-4368-A762-79FA83EBFCEC}"/>
    <hyperlink ref="R285" r:id="rId154" xr:uid="{CFD2F09A-08D1-486F-9A7A-6EF9EF96ECEB}"/>
    <hyperlink ref="R286" r:id="rId155" xr:uid="{6F55F063-D53C-41A2-8269-D76E6DBDAAEE}"/>
    <hyperlink ref="R287" r:id="rId156" xr:uid="{0D83DE4A-A165-412F-9793-C24D6E3AAB42}"/>
    <hyperlink ref="R288" r:id="rId157" xr:uid="{998EEAAD-5C8E-48A9-A5BB-5CF4BE228166}"/>
    <hyperlink ref="R289" r:id="rId158" xr:uid="{E9165D7E-E204-41AB-8DC1-6A6B513C062E}"/>
    <hyperlink ref="R290" r:id="rId159" xr:uid="{ABDA1F65-C717-4D13-8775-20A65420C5FC}"/>
    <hyperlink ref="R291" r:id="rId160" xr:uid="{6C22A585-C445-4127-B07A-270D1C2537DC}"/>
    <hyperlink ref="R292" r:id="rId161" xr:uid="{DAB980D8-0836-4850-99CD-6EBAD70900D1}"/>
    <hyperlink ref="R293" r:id="rId162" xr:uid="{53528F07-1479-4E5C-9F54-E76865AB62EA}"/>
    <hyperlink ref="R294" r:id="rId163" xr:uid="{EC52BA79-F141-4E59-A32B-A1288CE31D1C}"/>
    <hyperlink ref="R295" r:id="rId164" xr:uid="{B09798DA-D297-4950-A11A-07E6A599F369}"/>
    <hyperlink ref="R296" r:id="rId165" xr:uid="{C4645648-7A50-4569-AF59-09A15F1F7080}"/>
    <hyperlink ref="R297" r:id="rId166" xr:uid="{E98ADBB0-7E91-45A2-A40C-4A6E284AE9AB}"/>
    <hyperlink ref="R298" r:id="rId167" xr:uid="{998BC8BD-113F-4CE0-8658-1EDCB369B8D9}"/>
    <hyperlink ref="R299" r:id="rId168" xr:uid="{9C5EFC69-5268-4FA2-B8C3-C59BCF9D6CDF}"/>
    <hyperlink ref="R300" r:id="rId169" xr:uid="{D1705931-9290-400D-8108-09667A81E36D}"/>
    <hyperlink ref="R301" r:id="rId170" xr:uid="{7D383AF3-CD75-4D99-B5B0-B2B6E866E82C}"/>
    <hyperlink ref="R302" r:id="rId171" xr:uid="{E8AF226B-3454-44D2-A4FC-557C9DF6E257}"/>
    <hyperlink ref="R303" r:id="rId172" xr:uid="{488DF5F6-A315-4D3F-8AC1-EDF411DEAC36}"/>
    <hyperlink ref="R304" r:id="rId173" xr:uid="{D5ECDF76-A1B9-4FFD-A32F-563D211CFA18}"/>
    <hyperlink ref="R305" r:id="rId174" xr:uid="{8B7B3843-4447-478C-8ADA-27B672434C9D}"/>
    <hyperlink ref="R306" r:id="rId175" xr:uid="{5C88B483-49EF-4508-A4BA-D903B49EF671}"/>
    <hyperlink ref="R307" r:id="rId176" xr:uid="{CB62C54F-737B-45BC-8861-D853146FC407}"/>
    <hyperlink ref="R308" r:id="rId177" xr:uid="{955F448D-5B3E-4C55-95DB-260181B6812F}"/>
    <hyperlink ref="R315" r:id="rId178" xr:uid="{223B7599-7A1A-4262-B798-8959DA964431}"/>
    <hyperlink ref="R316" r:id="rId179" xr:uid="{66BE92BF-3B6B-449E-ABBD-BD14A97E4792}"/>
    <hyperlink ref="R317" r:id="rId180" xr:uid="{69C8A82D-3790-49DA-B1F9-91B113E29EA2}"/>
    <hyperlink ref="R318" r:id="rId181" xr:uid="{A3315B1D-CD3D-486E-85B5-5A07C17442C1}"/>
    <hyperlink ref="R319" r:id="rId182" xr:uid="{5F88282F-0A11-4974-BB5A-19C74F3A7361}"/>
    <hyperlink ref="R320" r:id="rId183" xr:uid="{B835D304-AE66-41C3-B1BA-14CC0EE1E59A}"/>
    <hyperlink ref="R321" r:id="rId184" xr:uid="{2954CAFD-FB20-4DDE-A666-BE95EE78D1DA}"/>
    <hyperlink ref="R322" r:id="rId185" xr:uid="{3C22EA56-EB91-4BE7-8053-B9D33F449014}"/>
    <hyperlink ref="R323" r:id="rId186" xr:uid="{CA1010B8-9B78-42B8-8C29-446E54CBFD87}"/>
    <hyperlink ref="R324" r:id="rId187" xr:uid="{A259C5E0-FD5F-45A0-B4BF-048469036803}"/>
    <hyperlink ref="R325" r:id="rId188" xr:uid="{BBB8791C-74EE-41FB-B237-24FDD26F2BFB}"/>
    <hyperlink ref="R330" r:id="rId189" xr:uid="{B15B3268-3952-47BC-BEF1-B1720231CFDD}"/>
    <hyperlink ref="R331" r:id="rId190" xr:uid="{9E703D60-BBEB-4063-9182-C3E81D018B96}"/>
    <hyperlink ref="R332" r:id="rId191" xr:uid="{0C390457-D3FA-48D8-A1C7-1E766D0DEF7E}"/>
    <hyperlink ref="R333" r:id="rId192" xr:uid="{3B1082F6-A7E1-46FE-8920-52CC6B50B8A3}"/>
    <hyperlink ref="R334" r:id="rId193" xr:uid="{5A18B327-545D-4F63-9B71-ACE7F032372D}"/>
    <hyperlink ref="R335" r:id="rId194" xr:uid="{7326D16F-6BB2-4D5F-B659-9991E36A957D}"/>
    <hyperlink ref="R336" r:id="rId195" xr:uid="{B38A9E51-91E6-452C-8DA2-70E65B8888DF}"/>
    <hyperlink ref="R337" r:id="rId196" xr:uid="{BBBF9704-2F97-495E-B855-20ECC64B784F}"/>
    <hyperlink ref="R338" r:id="rId197" xr:uid="{5FA0AFDC-05C0-48C6-AC8F-6081E231FB2E}"/>
    <hyperlink ref="R339" r:id="rId198" xr:uid="{A113FD27-2C99-424A-9D56-6AB264ADBB58}"/>
    <hyperlink ref="R340" r:id="rId199" xr:uid="{C8CA0BB2-5CE1-4237-ADE9-3E8C80F62309}"/>
    <hyperlink ref="R341" r:id="rId200" xr:uid="{117AAF1F-5946-4AF2-8774-366AC4E4080C}"/>
    <hyperlink ref="R342" r:id="rId201" xr:uid="{945737AE-A53C-4072-9C6B-8450D83E9802}"/>
    <hyperlink ref="R343" r:id="rId202" xr:uid="{399C4FCE-6016-4C5D-9C52-4E76E526A751}"/>
    <hyperlink ref="R344" r:id="rId203" xr:uid="{B8710568-84F0-41D7-BC10-13654CFE7A0F}"/>
    <hyperlink ref="R345" r:id="rId204" xr:uid="{FD444F7F-BB0F-4AE8-B1E0-AC8ECE1CDEAE}"/>
    <hyperlink ref="R346" r:id="rId205" xr:uid="{073762F9-A158-4AC3-91F0-18C489F674E0}"/>
    <hyperlink ref="R347" r:id="rId206" xr:uid="{85783A1E-5F54-4BE1-867A-D60E9A9EFF94}"/>
    <hyperlink ref="R348" r:id="rId207" xr:uid="{8FBF5073-95EF-4061-9AD7-A177824C273E}"/>
    <hyperlink ref="R349" r:id="rId208" xr:uid="{7BA90C0C-FA71-4A90-A55F-C2821C0ECB7A}"/>
    <hyperlink ref="R350" r:id="rId209" xr:uid="{17E3A2FC-F595-477F-AF14-1A334EFDFD53}"/>
    <hyperlink ref="R351" r:id="rId210" xr:uid="{F70DD1EF-4FAF-4831-9E07-23A357964590}"/>
    <hyperlink ref="R352" r:id="rId211" xr:uid="{876E21FA-60B2-447B-83BC-63E0DDCE1F56}"/>
    <hyperlink ref="R353" r:id="rId212" xr:uid="{A852227B-F21E-428D-8139-2B364BFD42DA}"/>
    <hyperlink ref="R354" r:id="rId213" xr:uid="{7A82105B-FDCA-49F6-A532-6178F5E8B93B}"/>
    <hyperlink ref="R355" r:id="rId214" xr:uid="{09B89817-FE57-4084-BE02-6922DB21805F}"/>
    <hyperlink ref="R364" r:id="rId215" xr:uid="{DC32E6AD-AA8B-4C65-B6A7-3FF9087D9869}"/>
    <hyperlink ref="R365" r:id="rId216" xr:uid="{9EB2F08C-CF6F-45FC-9EF9-88E2722FFCF3}"/>
    <hyperlink ref="R366" r:id="rId217" xr:uid="{13C5E4F7-3890-4EDD-94CE-719D4338DF47}"/>
    <hyperlink ref="R367" r:id="rId218" xr:uid="{A04ADA8E-7E0D-4B44-93D4-A00A8D147853}"/>
    <hyperlink ref="R368" r:id="rId219" xr:uid="{0A8FF550-6BEF-41AA-9251-79388ED5BC93}"/>
    <hyperlink ref="R369" r:id="rId220" xr:uid="{D99E9EE9-028B-45C8-99F0-7DB5EC0D2C93}"/>
    <hyperlink ref="R370" r:id="rId221" xr:uid="{46AF6194-B0DA-4E6A-ADC5-ADC3C9AC0DF9}"/>
    <hyperlink ref="R371" r:id="rId222" xr:uid="{55CF9FC6-72B8-49B2-BA37-219C881CD4B1}"/>
    <hyperlink ref="R372" r:id="rId223" xr:uid="{4B556463-A7F6-42A8-AF85-B7BE7943BA33}"/>
    <hyperlink ref="R378" r:id="rId224" xr:uid="{AF83BAC9-F220-4303-8694-6E779B4FC4EF}"/>
    <hyperlink ref="R379" r:id="rId225" xr:uid="{4396C497-E2FE-4FEA-84C3-6C682697695D}"/>
    <hyperlink ref="R380" r:id="rId226" xr:uid="{88693951-354A-4DCE-A435-B492B77681B0}"/>
    <hyperlink ref="R381" r:id="rId227" xr:uid="{E237277C-4F5A-4346-A6EF-CEAF7DF41C0A}"/>
    <hyperlink ref="R382" r:id="rId228" xr:uid="{FA25E456-73CA-47D3-88B4-BF77AD5D8726}"/>
    <hyperlink ref="R383" r:id="rId229" xr:uid="{0B0FC5B8-9601-4B9B-9B41-CED3199892BB}"/>
    <hyperlink ref="R384" r:id="rId230" xr:uid="{7ABFEDC1-3834-44DA-B58E-2AEB5C288D99}"/>
    <hyperlink ref="R385" r:id="rId231" xr:uid="{B1837F97-481B-4AF0-B2A6-9424E4AF9CA1}"/>
    <hyperlink ref="R386" r:id="rId232" xr:uid="{81F291CE-3977-4A46-9DC6-117B02D25D77}"/>
    <hyperlink ref="R387" r:id="rId233" xr:uid="{B448FA67-3021-4D24-90CA-67148B37D9E2}"/>
    <hyperlink ref="R389" r:id="rId234" xr:uid="{6304DD7D-5837-4B43-B773-F79B8025ADA0}"/>
    <hyperlink ref="R390" r:id="rId235" xr:uid="{618E52B6-20A7-40F8-8B3D-1D4138F4E3F8}"/>
    <hyperlink ref="R391" r:id="rId236" xr:uid="{D0EEDF45-FE5B-4384-A5EF-49F90B3F0FA6}"/>
    <hyperlink ref="R392" r:id="rId237" xr:uid="{BDAF3B41-7CBE-435E-B61E-A52B6839057E}"/>
    <hyperlink ref="R393" r:id="rId238" xr:uid="{B37F2BFB-F55E-4B57-974F-B6EC184A8715}"/>
    <hyperlink ref="R394" r:id="rId239" xr:uid="{1FC40C08-0FC9-43A9-B3F7-C0885EF92052}"/>
    <hyperlink ref="R395" r:id="rId240" xr:uid="{2DEB2321-95EC-42E8-A2FC-E533F44B8F20}"/>
    <hyperlink ref="R396" r:id="rId241" xr:uid="{AB6377FA-B58E-46BF-A021-517A8339C80A}"/>
    <hyperlink ref="R397" r:id="rId242" xr:uid="{ED8F7EAC-3EAD-48AD-B725-8EE01B2F4C2F}"/>
    <hyperlink ref="R398" r:id="rId243" xr:uid="{F1BC0AF8-C3B6-435E-8014-4B209DBF8C3C}"/>
    <hyperlink ref="R399" r:id="rId244" xr:uid="{0D3CD9B5-97CE-4027-BEBF-10EC538D53FC}"/>
    <hyperlink ref="R400" r:id="rId245" xr:uid="{221291FB-3724-4E9B-958A-EF6F9FC0FB96}"/>
    <hyperlink ref="R401" r:id="rId246" xr:uid="{04F5A3D8-9BF7-44BA-AEDC-73D1C4031617}"/>
    <hyperlink ref="R402" r:id="rId247" xr:uid="{B9634568-E3BB-4557-944F-D1A44A967B23}"/>
    <hyperlink ref="R403" r:id="rId248" xr:uid="{53286D81-74A9-41C0-8EC4-F61FB08BED3B}"/>
    <hyperlink ref="R404" r:id="rId249" xr:uid="{55EC9671-52C6-4488-AC76-D09725C02E0B}"/>
    <hyperlink ref="R405" r:id="rId250" xr:uid="{44631B2A-093D-411E-9470-120FBBE9F744}"/>
    <hyperlink ref="R411" r:id="rId251" xr:uid="{FC5B5EF9-5F0C-48BC-AAA2-64C4EDA56A8E}"/>
    <hyperlink ref="R412" r:id="rId252" xr:uid="{9C7D359A-E3CB-4F99-A0CA-0A13FF17EE59}"/>
    <hyperlink ref="R414" r:id="rId253" xr:uid="{C965B8F0-8329-4517-802B-69CA9A17CCBE}"/>
    <hyperlink ref="R415" r:id="rId254" xr:uid="{0DE00E4A-1A8B-4BF7-BACF-C1D420D4FA74}"/>
    <hyperlink ref="R417" r:id="rId255" xr:uid="{491C9C40-93CB-4A04-83D7-40E997EA10D3}"/>
    <hyperlink ref="R418" r:id="rId256" xr:uid="{2D527EF3-65CD-4E89-A811-331ED16DF007}"/>
    <hyperlink ref="R419" r:id="rId257" xr:uid="{46555824-D07C-4777-96B2-EC0856F4AE4B}"/>
    <hyperlink ref="R420" r:id="rId258" xr:uid="{FEACD032-5742-4FEB-AF20-743F647BB878}"/>
    <hyperlink ref="R421" r:id="rId259" xr:uid="{EC1C6D95-50B3-4E81-AE35-FD951B26CCF4}"/>
    <hyperlink ref="R422" r:id="rId260" xr:uid="{60242B23-7A74-4B2F-8835-10EBBC3DA934}"/>
    <hyperlink ref="R423" r:id="rId261" xr:uid="{A88DA3D8-6D08-4657-BD42-DA1D3A53BF3F}"/>
    <hyperlink ref="R424" r:id="rId262" xr:uid="{DF321BD9-F733-4B45-A2A1-D13C917F4D57}"/>
    <hyperlink ref="R425" r:id="rId263" xr:uid="{3524CBC7-6DE1-420C-B817-470CB7553FC4}"/>
    <hyperlink ref="R426" r:id="rId264" xr:uid="{67F765D1-6469-4DD5-BE9C-022AF52D3163}"/>
    <hyperlink ref="R427" r:id="rId265" xr:uid="{D3875D2F-C27E-43A3-A551-DCEB7D796D87}"/>
    <hyperlink ref="R429" r:id="rId266" xr:uid="{B8BCE2A2-D3B2-445A-9C09-3F050C19EC60}"/>
    <hyperlink ref="R430" r:id="rId267" xr:uid="{40B9545B-B6A6-498E-B9B9-F04B5E1C1AFD}"/>
    <hyperlink ref="R431" r:id="rId268" xr:uid="{C277767A-1D7F-42CD-A286-2E8CBED13A75}"/>
    <hyperlink ref="R439" r:id="rId269" xr:uid="{C2ED5FE3-C096-441D-8514-C1D882822B3A}"/>
    <hyperlink ref="R454" r:id="rId270" xr:uid="{066C8AA4-EF24-4938-BC69-653CC0FB063F}"/>
    <hyperlink ref="R456" r:id="rId271" xr:uid="{88D42D3F-7440-46F5-8083-EF90EC11CD33}"/>
    <hyperlink ref="R457" r:id="rId272" xr:uid="{0F902F9E-074F-491E-BAC6-5E83580911DA}"/>
    <hyperlink ref="R458" r:id="rId273" xr:uid="{5243014B-17A2-464E-95E1-22D0F15835DE}"/>
    <hyperlink ref="R459" r:id="rId274" xr:uid="{20FFAF06-8BB5-477F-8A36-CBD1B7DF007B}"/>
    <hyperlink ref="R460" r:id="rId275" xr:uid="{952DA1A9-28EA-4381-A843-2E07ED3D26A4}"/>
    <hyperlink ref="R461" r:id="rId276" xr:uid="{BE4B1AEA-AA8C-4079-BADC-9BD05D1E5990}"/>
    <hyperlink ref="R462" r:id="rId277" xr:uid="{3A976798-2D4D-4CD6-8B79-A69A58E7521B}"/>
    <hyperlink ref="R463" r:id="rId278" xr:uid="{131AD41F-FE7B-4C35-ACCB-2CFE8C0F4618}"/>
    <hyperlink ref="R464" r:id="rId279" xr:uid="{64F5969E-196A-4208-9427-B08FF1C81391}"/>
    <hyperlink ref="R474" r:id="rId280" xr:uid="{4874BB1A-9CFC-4B44-A916-7E1EBA65DB78}"/>
    <hyperlink ref="R494" r:id="rId281" xr:uid="{FCAB13EC-3C40-4BD0-89BB-FAA15F9921A5}"/>
    <hyperlink ref="R496" r:id="rId282" xr:uid="{190E9052-7156-4724-ADD5-D9749A6BF361}"/>
    <hyperlink ref="R501" r:id="rId283" xr:uid="{7ECEAA13-591D-443C-93BC-52A6FB1FA024}"/>
    <hyperlink ref="R502" r:id="rId284" xr:uid="{9315D0CF-9CCA-41E6-A891-7B9B7A67CBB7}"/>
    <hyperlink ref="R503" r:id="rId285" xr:uid="{C6E1522E-E4EF-4879-B839-8BC98799A31F}"/>
    <hyperlink ref="R504" r:id="rId286" xr:uid="{8937E6C0-ABB3-4974-99E7-58F5229FED0C}"/>
    <hyperlink ref="R505" r:id="rId287" xr:uid="{D8955441-84A4-4762-AC73-D20E6AEA8515}"/>
    <hyperlink ref="R506" r:id="rId288" xr:uid="{3FD39F9E-B9E6-4FAA-8D57-164FC2BCA61C}"/>
    <hyperlink ref="R507" r:id="rId289" xr:uid="{A8EB6ADF-43B0-47A6-AEC9-326A908BA985}"/>
    <hyperlink ref="R508" r:id="rId290" xr:uid="{040FA2C1-70F5-48F5-8E16-12060BE0AEC2}"/>
    <hyperlink ref="R509" r:id="rId291" xr:uid="{6590DC68-7AC7-4DE9-8699-CA36FEAA02D1}"/>
    <hyperlink ref="R510" r:id="rId292" xr:uid="{A45096FA-7A2D-402B-BB47-F0F7F1223A8C}"/>
    <hyperlink ref="R511" r:id="rId293" xr:uid="{F7150CEF-E19C-48EF-B807-5C6CB783F296}"/>
    <hyperlink ref="R512" r:id="rId294" xr:uid="{FC90EA3C-7FC3-4C5A-8D38-0D0AC988B4E1}"/>
    <hyperlink ref="R513" r:id="rId295" xr:uid="{D2FA7033-C712-46F1-BCF4-2B5061B3C275}"/>
    <hyperlink ref="R514" r:id="rId296" xr:uid="{BDF33686-F49F-45B1-AC55-2C7C5BDAEC1A}"/>
    <hyperlink ref="R515" r:id="rId297" xr:uid="{06FBA9B1-4CAF-4D7C-9BF9-38F40C555415}"/>
    <hyperlink ref="R516" r:id="rId298" xr:uid="{C698AC16-8C35-443F-9DF0-DDE6E8507046}"/>
    <hyperlink ref="R517" r:id="rId299" xr:uid="{F9E574CA-3BCE-4465-855F-7AE83ADC0076}"/>
    <hyperlink ref="R518" r:id="rId300" xr:uid="{4C6A062E-ADA1-487E-9234-2A5C17A55DA1}"/>
    <hyperlink ref="R519" r:id="rId301" xr:uid="{8673758C-3E54-4E40-88CF-242B20088FA3}"/>
    <hyperlink ref="R520" r:id="rId302" xr:uid="{2FBAF278-C605-49CE-849C-2E6FCD8AA841}"/>
    <hyperlink ref="R521" r:id="rId303" xr:uid="{5565213F-AF9A-4CD1-9921-BA9BC52C6C16}"/>
    <hyperlink ref="R522" r:id="rId304" xr:uid="{694D4C3C-7EB2-45C6-883B-4A5275BBA0B4}"/>
    <hyperlink ref="R523" r:id="rId305" xr:uid="{4E0C74B7-12A4-43A0-A324-389423722EED}"/>
    <hyperlink ref="R524" r:id="rId306" xr:uid="{D2F676C0-FEAF-4521-9539-B8B5424371B6}"/>
    <hyperlink ref="R525" r:id="rId307" xr:uid="{25FA650D-940C-46B9-AE45-8CE1B551B3FF}"/>
    <hyperlink ref="R526" r:id="rId308" xr:uid="{9E2F456E-46D6-4E0D-B837-77821253579A}"/>
    <hyperlink ref="R527" r:id="rId309" xr:uid="{BE48569E-6778-4280-9CEE-4FD03D055F8A}"/>
    <hyperlink ref="R528" r:id="rId310" xr:uid="{01A8C242-4E9A-4869-8D77-44AFD7F8A5B7}"/>
    <hyperlink ref="R529" r:id="rId311" xr:uid="{1F9C8299-38E2-4EF3-B0A8-DC3F473E36EB}"/>
    <hyperlink ref="R530" r:id="rId312" xr:uid="{B2497FD6-41C9-456E-AE96-6CDAC296364F}"/>
    <hyperlink ref="R531" r:id="rId313" xr:uid="{0FAC39F6-EAE5-438D-8EA2-C1F21AB74B36}"/>
    <hyperlink ref="R532" r:id="rId314" xr:uid="{03276458-257F-4550-8B54-5A51C38408CB}"/>
    <hyperlink ref="R533" r:id="rId315" xr:uid="{DA36DBB4-F179-4BBA-BE12-2DB46AF5FA83}"/>
    <hyperlink ref="R534" r:id="rId316" xr:uid="{DACF8464-406A-4108-A518-D6D8BA4684C0}"/>
    <hyperlink ref="R535" r:id="rId317" xr:uid="{BFA12FDE-7B46-4DA6-BE1B-07815A04E8D8}"/>
    <hyperlink ref="R536" r:id="rId318" xr:uid="{D5E674D6-B43A-49EE-9DAA-C2B82971B1CF}"/>
    <hyperlink ref="R537" r:id="rId319" xr:uid="{04EEBC06-DF82-4231-83EB-71B2685DB0BB}"/>
    <hyperlink ref="R538" r:id="rId320" xr:uid="{3E3CE773-B648-473F-B6EF-3F40982977A5}"/>
    <hyperlink ref="R539" r:id="rId321" xr:uid="{29A2804A-DDEA-49DF-9DDE-37D03DA76FCD}"/>
    <hyperlink ref="R540" r:id="rId322" xr:uid="{14D009D8-AB70-4D0E-80C1-BA4D560673B7}"/>
    <hyperlink ref="R541" r:id="rId323" xr:uid="{BC65F604-5BB3-486C-B0F1-841CC4A4455C}"/>
    <hyperlink ref="R542" r:id="rId324" xr:uid="{66248DE5-0F9B-4D94-8163-558D01FCAF24}"/>
    <hyperlink ref="R543" r:id="rId325" xr:uid="{1EF107D0-E751-4A4F-867C-DC8CD98E5960}"/>
    <hyperlink ref="R544" r:id="rId326" xr:uid="{395E06D7-1FD9-46BE-86E0-6BC2359B25B8}"/>
    <hyperlink ref="R545" r:id="rId327" xr:uid="{8504B02D-4B07-41F2-A9E7-2CD676557E12}"/>
    <hyperlink ref="R546" r:id="rId328" xr:uid="{95EE92A4-0629-4442-9EA6-EB6CA5CD78E9}"/>
    <hyperlink ref="R547" r:id="rId329" xr:uid="{1F8A5B60-5689-4A08-9369-7587C1466BCA}"/>
    <hyperlink ref="R548" r:id="rId330" xr:uid="{523E9C85-D8A7-423A-83F9-D0202A63E0CA}"/>
    <hyperlink ref="R549" r:id="rId331" xr:uid="{818D4017-9A46-48F5-874A-2C60F3F20203}"/>
    <hyperlink ref="R550" r:id="rId332" xr:uid="{DCD82E28-0628-46D8-946E-CAD726B525AA}"/>
    <hyperlink ref="R551" r:id="rId333" xr:uid="{EDF41F09-6624-4C83-8180-3C4E21B784B3}"/>
    <hyperlink ref="R552" r:id="rId334" xr:uid="{4643A1C5-3547-4B96-BB89-AF16F09AB30F}"/>
    <hyperlink ref="R553" r:id="rId335" xr:uid="{548F189C-351E-4777-BD64-7748CF6ACBAA}"/>
    <hyperlink ref="R557" r:id="rId336" xr:uid="{1E783F32-EEA7-456B-9573-4FD532E613C1}"/>
    <hyperlink ref="R558" r:id="rId337" xr:uid="{10E4D3CB-BA77-457D-8F17-377C8305FE61}"/>
    <hyperlink ref="R559" r:id="rId338" xr:uid="{0E0784E5-6B79-444C-9597-12E10FD51680}"/>
    <hyperlink ref="R560" r:id="rId339" xr:uid="{0845650F-0513-43AA-B05D-05030ACFB0FE}"/>
    <hyperlink ref="R561" r:id="rId340" xr:uid="{6A99850D-703E-409F-94A7-A9613C7984A2}"/>
    <hyperlink ref="R562" r:id="rId341" xr:uid="{4B7FFD6E-656A-4DFD-B7AE-4D897B796565}"/>
    <hyperlink ref="R563" r:id="rId342" xr:uid="{F4D78CA9-E7B7-435B-8EF1-124AAEBE47F2}"/>
    <hyperlink ref="R564" r:id="rId343" xr:uid="{F79BAB41-891B-497B-AFD3-9C5E572D82C2}"/>
    <hyperlink ref="R565" r:id="rId344" xr:uid="{882CA1D5-EB22-4F79-A934-C4A2DCB9DF34}"/>
    <hyperlink ref="R566" r:id="rId345" xr:uid="{44305660-EF39-45A8-9458-FB77F9C2B6A0}"/>
    <hyperlink ref="R567" r:id="rId346" xr:uid="{4DE3F264-5289-4A85-9EFF-39A94B5A041E}"/>
    <hyperlink ref="R568" r:id="rId347" xr:uid="{2F2BF5DF-6247-4654-AB4B-2591BB6DDF97}"/>
    <hyperlink ref="R569" r:id="rId348" xr:uid="{ED731ECF-D311-4F44-9791-572D19268B8D}"/>
    <hyperlink ref="R570" r:id="rId349" xr:uid="{2FF5A6DB-034B-4A01-9ED4-8E1793FD66F3}"/>
    <hyperlink ref="R571" r:id="rId350" xr:uid="{8BF8E9DC-FAAA-4540-BE16-FD2750DE99E7}"/>
    <hyperlink ref="R575" r:id="rId351" xr:uid="{1D79F1A0-C5E4-46C1-9A55-F29871BBCED6}"/>
    <hyperlink ref="R580" r:id="rId352" xr:uid="{1B806C01-9FDB-4A1C-A485-EFC445BF59C1}"/>
    <hyperlink ref="R581" r:id="rId353" xr:uid="{479853A4-E092-4643-BAC4-7288A75074EF}"/>
    <hyperlink ref="R583" r:id="rId354" xr:uid="{70C02A63-965F-4A1B-95F1-3A6078DA3D13}"/>
    <hyperlink ref="R584" r:id="rId355" xr:uid="{E83AB13A-38BE-4750-97AC-9CB3B0C9FB69}"/>
    <hyperlink ref="R585" r:id="rId356" xr:uid="{90F449AE-13BE-44B9-B092-A7DCFFFD96A1}"/>
    <hyperlink ref="R586" r:id="rId357" xr:uid="{16CD1308-6528-41A7-90FA-F112B4063146}"/>
    <hyperlink ref="R587" r:id="rId358" xr:uid="{2FD16284-635E-45B7-8556-F3DBCC96275A}"/>
    <hyperlink ref="R588" r:id="rId359" xr:uid="{032457B9-6877-45EF-B690-56533E073F51}"/>
    <hyperlink ref="R589" r:id="rId360" xr:uid="{00FF3C4B-9279-42DA-8D15-EE2A08A9F9F6}"/>
    <hyperlink ref="R590" r:id="rId361" xr:uid="{03639E36-95C5-4D15-9519-1E467BAF63A3}"/>
    <hyperlink ref="R591" r:id="rId362" xr:uid="{4ADE3633-66B9-45BE-B867-DAF5D69E2576}"/>
    <hyperlink ref="R592" r:id="rId363" xr:uid="{F0F1137E-FF59-4B98-935A-9E0CB6E8B5BC}"/>
    <hyperlink ref="R593" r:id="rId364" xr:uid="{0DE1BD03-7018-4187-BABF-AA80747954C6}"/>
    <hyperlink ref="R594" r:id="rId365" xr:uid="{22596F66-1EB7-47D3-837E-EC6DC51A136B}"/>
    <hyperlink ref="R595" r:id="rId366" xr:uid="{72F3410B-E3AD-4605-A3F3-765C426FBEF9}"/>
    <hyperlink ref="R596" r:id="rId367" xr:uid="{13F9F952-B507-4E44-9F5F-1C85B153534C}"/>
    <hyperlink ref="R597" r:id="rId368" xr:uid="{1DC27D4E-CF5E-42A2-AF22-B4E77B60AC7C}"/>
    <hyperlink ref="R598" r:id="rId369" xr:uid="{5CAAF1E5-982D-4BAE-9BB8-4E126E6BFDAE}"/>
    <hyperlink ref="R599" r:id="rId370" xr:uid="{46B8B197-E029-4C75-9670-33B2C930878D}"/>
    <hyperlink ref="R600" r:id="rId371" xr:uid="{E5EA15F9-D2C0-4067-8838-81488DD6E738}"/>
    <hyperlink ref="R601" r:id="rId372" xr:uid="{3246B82F-A41E-4EB6-94BB-97A132789137}"/>
    <hyperlink ref="R602" r:id="rId373" xr:uid="{6BD857B6-2D00-4573-B841-868CB7D36295}"/>
    <hyperlink ref="R603" r:id="rId374" xr:uid="{75084D12-77CB-4309-BE6B-7A6A3E4457E9}"/>
    <hyperlink ref="R604" r:id="rId375" xr:uid="{CC8B8A44-510C-4F0E-A9A0-EA9671C1D7BD}"/>
    <hyperlink ref="R605" r:id="rId376" xr:uid="{0B553911-93C0-411F-BFAF-1F786B0CD0E0}"/>
    <hyperlink ref="R606" r:id="rId377" xr:uid="{AD6A28C2-4EB7-4D23-97F5-4F312E62C369}"/>
    <hyperlink ref="R607" r:id="rId378" xr:uid="{BB591902-B6EA-4777-A787-3888BEEE9408}"/>
    <hyperlink ref="R608" r:id="rId379" xr:uid="{6FBC7727-433B-47FC-A7FC-D7E7DF2553FB}"/>
    <hyperlink ref="R609" r:id="rId380" xr:uid="{594568DF-110E-4124-9123-578362813F37}"/>
    <hyperlink ref="R610" r:id="rId381" xr:uid="{448FFE09-848B-4400-A955-D65D63655F06}"/>
    <hyperlink ref="R611" r:id="rId382" xr:uid="{EE4CA35A-8775-4EEF-8285-E5792AF3ED3B}"/>
    <hyperlink ref="R612" r:id="rId383" xr:uid="{A4B569D8-E6BA-4A6F-AB3D-00056D3C0687}"/>
    <hyperlink ref="R613" r:id="rId384" xr:uid="{3E4AF452-687B-4C53-9E63-DF605CE767DA}"/>
    <hyperlink ref="R614" r:id="rId385" xr:uid="{2BD9FCD3-935D-4918-8522-75E7B4CD8270}"/>
    <hyperlink ref="R615" r:id="rId386" xr:uid="{3EB3A57E-273E-4341-B396-9F9616924633}"/>
    <hyperlink ref="R616" r:id="rId387" xr:uid="{149A66CA-5885-4F3A-89D8-A9B6B36D0726}"/>
    <hyperlink ref="R617" r:id="rId388" xr:uid="{34D5EB5E-EDA3-4DBE-86C0-39BE96A2DA5C}"/>
    <hyperlink ref="R618" r:id="rId389" xr:uid="{DD3ACED6-DC3B-4D3B-B877-285B0C3B4105}"/>
    <hyperlink ref="R619" r:id="rId390" xr:uid="{CEFDA352-5C24-4AD1-9A49-B8636C353AD2}"/>
    <hyperlink ref="R620" r:id="rId391" xr:uid="{F226B3C5-54BB-4C1D-A233-90F5113D3AA0}"/>
    <hyperlink ref="R621" r:id="rId392" xr:uid="{E6E44E82-D731-488B-AB60-CEE3E67C9DBA}"/>
    <hyperlink ref="R622" r:id="rId393" xr:uid="{6B79FD87-1F6D-4F1F-9D3C-55C691215802}"/>
    <hyperlink ref="R623" r:id="rId394" xr:uid="{195E0E88-B38E-4EB2-8375-4F83E0E488B1}"/>
    <hyperlink ref="R624" r:id="rId395" xr:uid="{93FF8A59-F0CF-452C-90E8-F0AA352D95EA}"/>
    <hyperlink ref="R625" r:id="rId396" xr:uid="{BCBE26A9-67BF-48E6-8387-C905F584D117}"/>
    <hyperlink ref="R626" r:id="rId397" xr:uid="{9630F7A3-3215-4E3E-A8AD-F8CDC7B2CD8D}"/>
    <hyperlink ref="R627" r:id="rId398" xr:uid="{62471A1F-793D-4C0A-A818-6F7DACFA74BF}"/>
    <hyperlink ref="R628" r:id="rId399" xr:uid="{B19271A2-FC22-4555-90A8-E6786D60FA3E}"/>
    <hyperlink ref="R629" r:id="rId400" xr:uid="{7407C0CB-51D6-4E4B-BC71-34083CDFFEA7}"/>
    <hyperlink ref="R630" r:id="rId401" xr:uid="{36C2133C-B006-4D94-B402-06068DBCE40E}"/>
    <hyperlink ref="R631" r:id="rId402" xr:uid="{8CBCE193-87F0-484C-BAA4-2B5D54490E09}"/>
    <hyperlink ref="R632" r:id="rId403" xr:uid="{68E4190A-A8F2-4108-B64F-39AA644A2328}"/>
    <hyperlink ref="R633" r:id="rId404" xr:uid="{F767B883-9D3E-4E1A-A427-63A4E93DA805}"/>
    <hyperlink ref="R634" r:id="rId405" xr:uid="{D6B84050-430A-44D4-9C3E-23A3F8EF246A}"/>
    <hyperlink ref="R635" r:id="rId406" xr:uid="{76C6F1A6-AC3F-4DEC-94F3-2DD7C0CA3DD8}"/>
    <hyperlink ref="R636" r:id="rId407" xr:uid="{84008437-D372-4769-AAF9-DB483606378A}"/>
    <hyperlink ref="R637" r:id="rId408" xr:uid="{9F513394-002C-453C-8BAE-915A762A19BE}"/>
    <hyperlink ref="R638" r:id="rId409" xr:uid="{86726275-44E4-41D3-9B42-01A4A7B99A7A}"/>
    <hyperlink ref="R639" r:id="rId410" xr:uid="{042DFB0F-2092-475C-BE5B-8066777F8A3E}"/>
    <hyperlink ref="R640" r:id="rId411" xr:uid="{CDFA2EA6-0A61-40D3-BB65-50834F4AD78F}"/>
    <hyperlink ref="R641" r:id="rId412" xr:uid="{1882F4E3-9B42-40F8-9C81-784AF4F15CDD}"/>
    <hyperlink ref="R642" r:id="rId413" xr:uid="{794AF7C5-0472-493D-B767-CF511316DA0C}"/>
    <hyperlink ref="R643" r:id="rId414" xr:uid="{8E8D12AC-9D85-4464-9FF0-CEBA41A32A6B}"/>
    <hyperlink ref="R644" r:id="rId415" xr:uid="{861B5523-DF66-4DD3-90B2-9607418438B2}"/>
    <hyperlink ref="R645" r:id="rId416" xr:uid="{5966C011-2AD1-4BF8-8701-6A9FBE18FC0E}"/>
    <hyperlink ref="R646" r:id="rId417" xr:uid="{3EA76EF5-8029-4BC5-B286-3AC90F7D8721}"/>
    <hyperlink ref="R647" r:id="rId418" xr:uid="{32B58AA4-E6DA-4B40-B026-BAE19EA8A0A1}"/>
    <hyperlink ref="R648" r:id="rId419" xr:uid="{977C3963-1EF4-4FF8-9EA5-C156000058E2}"/>
    <hyperlink ref="R649" r:id="rId420" xr:uid="{DD2DF109-DA57-4146-A270-FB1E898EA4C6}"/>
    <hyperlink ref="R650" r:id="rId421" xr:uid="{77F23C01-8DF8-4903-85A7-E88CE38675FA}"/>
    <hyperlink ref="R651" r:id="rId422" xr:uid="{6F49E8CB-BF55-4001-A4E5-9D00BDCF2D94}"/>
    <hyperlink ref="R652" r:id="rId423" xr:uid="{15D815DB-F83F-4F52-98EC-F9FCC35CACD5}"/>
    <hyperlink ref="R653" r:id="rId424" xr:uid="{DCA0F3E4-BD74-450A-9801-D9D0598D69D5}"/>
    <hyperlink ref="R654" r:id="rId425" xr:uid="{C1D360F7-B489-40C8-A510-7A43B428411C}"/>
    <hyperlink ref="R655" r:id="rId426" xr:uid="{CFA893E1-EAAD-44DF-A63B-AA87188B977B}"/>
    <hyperlink ref="R656" r:id="rId427" xr:uid="{7DC3DD78-E45D-41B5-A7DD-877D557D946F}"/>
    <hyperlink ref="R657" r:id="rId428" xr:uid="{60EA5F8B-E06C-4E72-93C7-ACE3BA18F922}"/>
    <hyperlink ref="R658" r:id="rId429" xr:uid="{CF9A618E-DD08-4D30-B0D7-075A422E05ED}"/>
    <hyperlink ref="R659" r:id="rId430" xr:uid="{FAB1BEEB-FA94-4563-BDB2-BC2947334757}"/>
    <hyperlink ref="R660" r:id="rId431" xr:uid="{C7FE4116-40C2-46D0-AC4A-3EE4DE8B0F0E}"/>
    <hyperlink ref="R661" r:id="rId432" xr:uid="{28EC791E-8475-4857-A707-93D244ABF684}"/>
    <hyperlink ref="R662" r:id="rId433" xr:uid="{92743F57-72B8-4BFC-82FE-F33AE705C362}"/>
    <hyperlink ref="R663" r:id="rId434" xr:uid="{BF32959D-7072-4471-B1DA-6F2E9799F27D}"/>
    <hyperlink ref="R664" r:id="rId435" xr:uid="{10EFB13E-E3D3-4E01-8E51-E4F85B91D972}"/>
    <hyperlink ref="R665" r:id="rId436" xr:uid="{834E3CB6-CC4E-4360-B617-A5B75FE36DE7}"/>
    <hyperlink ref="R666" r:id="rId437" xr:uid="{92AD2C12-B322-42D4-AAFF-AECC4F67CD77}"/>
    <hyperlink ref="R667" r:id="rId438" xr:uid="{0FA4549D-E32F-46C1-B2B4-065EA534AB01}"/>
    <hyperlink ref="R668" r:id="rId439" xr:uid="{52360ED6-BDE9-4D9B-988C-8A766146F879}"/>
    <hyperlink ref="R669" r:id="rId440" xr:uid="{85CC4D8B-177C-4B11-87EC-C20797A33ECA}"/>
    <hyperlink ref="R670" r:id="rId441" xr:uid="{2E40A07E-56F9-4B94-A5C8-C3491E2EC5F0}"/>
    <hyperlink ref="R671" r:id="rId442" xr:uid="{EE212A4E-DA79-493D-81B0-F811E1A0C1EE}"/>
    <hyperlink ref="R672" r:id="rId443" xr:uid="{48AC65C6-14B5-4B4A-BDA7-06C3003F21C8}"/>
    <hyperlink ref="R673" r:id="rId444" xr:uid="{D3E90B93-B78D-4407-BD42-6FB2F8E74B9A}"/>
    <hyperlink ref="R674" r:id="rId445" xr:uid="{BDDBD8EB-2F7B-4F12-975C-7C18D1617E4C}"/>
    <hyperlink ref="R675" r:id="rId446" xr:uid="{D84413A0-B37B-4562-BD0A-681E45ED6E89}"/>
    <hyperlink ref="R676" r:id="rId447" xr:uid="{16DD70C5-F10A-43CB-B45E-EC96409CF066}"/>
    <hyperlink ref="R677" r:id="rId448" xr:uid="{7A888CA4-F4DC-4579-8B2E-0F7A4E0FA12E}"/>
    <hyperlink ref="R678" r:id="rId449" xr:uid="{38A43093-8ADB-4CB5-8556-593F299C139D}"/>
    <hyperlink ref="R680" r:id="rId450" xr:uid="{F47EC983-528C-4457-96A2-35A68EC67CCB}"/>
    <hyperlink ref="R681" r:id="rId451" xr:uid="{6D8BA950-DBF6-4254-871C-829D5C29E63D}"/>
    <hyperlink ref="R682" r:id="rId452" xr:uid="{D1ED1575-533D-40D3-B22D-0420D4B503DD}"/>
    <hyperlink ref="R683" r:id="rId453" xr:uid="{4AD9D333-5234-4626-AE8F-26127871E05D}"/>
    <hyperlink ref="R684" r:id="rId454" xr:uid="{8BA3327D-EFDD-47A6-8790-AAA9F5729791}"/>
    <hyperlink ref="R685" r:id="rId455" xr:uid="{E4104E4E-C003-4CBC-A529-1549DD9B3464}"/>
    <hyperlink ref="R686" r:id="rId456" xr:uid="{02723B3B-02F5-42A3-B7CC-7185075E882F}"/>
    <hyperlink ref="R687" r:id="rId457" xr:uid="{3785A631-F4A7-40AD-8ECB-604FC2573B7D}"/>
    <hyperlink ref="R688" r:id="rId458" xr:uid="{348E36F9-7417-466E-97E2-6A1E56A70DA6}"/>
    <hyperlink ref="R689" r:id="rId459" xr:uid="{37C53565-BC72-413A-B429-40D80CB0A8AF}"/>
    <hyperlink ref="R690" r:id="rId460" xr:uid="{039FBFD6-78AF-453D-8C48-6CC4DE540200}"/>
    <hyperlink ref="R691" r:id="rId461" xr:uid="{858CCDEC-D719-4548-85FC-349C23EE8A66}"/>
    <hyperlink ref="R693" r:id="rId462" xr:uid="{182C41D1-6EF9-4FD8-9935-B81FF0967BAC}"/>
    <hyperlink ref="R695" r:id="rId463" xr:uid="{93AA4272-5BD0-4055-A65A-17EA8CA3922C}"/>
    <hyperlink ref="R697" r:id="rId464" xr:uid="{A97FF6E1-4478-4CBB-A5CE-C931FB7FE7E5}"/>
    <hyperlink ref="R698" r:id="rId465" xr:uid="{B0AA7774-A739-4B37-B403-D272372B63CC}"/>
    <hyperlink ref="R699" r:id="rId466" xr:uid="{CCCA7449-AC7C-4472-80B0-FFC98286174E}"/>
    <hyperlink ref="R700" r:id="rId467" xr:uid="{274E57D1-7E7E-45FC-AFFA-854CB458DDA3}"/>
    <hyperlink ref="R701" r:id="rId468" xr:uid="{EE18E355-5B01-4B47-8B64-AD5D77D0E1B3}"/>
    <hyperlink ref="R706" r:id="rId469" xr:uid="{3460B28A-2F59-4014-9B3F-A646A8887A34}"/>
    <hyperlink ref="R718" r:id="rId470" xr:uid="{2B686A91-CDAE-489E-B106-A13643E8757C}"/>
    <hyperlink ref="R719" r:id="rId471" xr:uid="{97DDD365-F5C1-4895-B448-61247B3510F3}"/>
    <hyperlink ref="R720" r:id="rId472" xr:uid="{75744F32-0A04-440C-A059-76238F43107B}"/>
    <hyperlink ref="R721" r:id="rId473" xr:uid="{22DBE6D8-F14C-4D73-B64A-ED21E4E41F25}"/>
    <hyperlink ref="R722" r:id="rId474" xr:uid="{FBDE15AA-8A28-4661-BD05-83867943E74C}"/>
    <hyperlink ref="R723" r:id="rId475" xr:uid="{C5679A30-83C2-4F22-84A5-9F90C3255FCA}"/>
    <hyperlink ref="R724" r:id="rId476" xr:uid="{C21EF564-F77A-4CA1-8EF8-59640110CEFF}"/>
    <hyperlink ref="R725" r:id="rId477" xr:uid="{3C721730-A96E-4C05-AA18-9B596351A9DF}"/>
    <hyperlink ref="R726" r:id="rId478" xr:uid="{DA37797B-F043-4637-94C2-3DBBF2ABD61C}"/>
    <hyperlink ref="R727" r:id="rId479" xr:uid="{4C355B53-3293-498D-A741-8493E05F47B4}"/>
    <hyperlink ref="R730" r:id="rId480" xr:uid="{422B328D-CD2D-4957-A5E7-AA4D29A85140}"/>
    <hyperlink ref="R732" r:id="rId481" xr:uid="{19525120-0E37-4EBD-A3E7-814D489C4CE7}"/>
    <hyperlink ref="R733" r:id="rId482" xr:uid="{4446DAD0-9BD6-46D2-ADB7-378DD2D402F1}"/>
    <hyperlink ref="R734" r:id="rId483" xr:uid="{3033B2CE-7116-4FCD-A673-69ABBB9746D9}"/>
    <hyperlink ref="R735" r:id="rId484" xr:uid="{FE40CDD0-B0D4-4023-B1C7-CF9A2A632BB8}"/>
    <hyperlink ref="R736" r:id="rId485" xr:uid="{20461055-7A28-4E64-A224-9A2784E1CD1B}"/>
    <hyperlink ref="R737" r:id="rId486" xr:uid="{32ED2AD7-1B6A-4267-ABE6-B7CD7F466D29}"/>
    <hyperlink ref="R738" r:id="rId487" xr:uid="{BA8F0CE1-C684-4D2C-AF82-E51827136487}"/>
    <hyperlink ref="R739" r:id="rId488" xr:uid="{1FD4F4AE-3441-4CC2-858E-198050C71430}"/>
    <hyperlink ref="R740" r:id="rId489" xr:uid="{CA0FA133-FF35-4643-AB23-BC3AB830BA51}"/>
    <hyperlink ref="R741" r:id="rId490" xr:uid="{7C0CEA80-7988-4DC1-AB85-1399828EDDB3}"/>
    <hyperlink ref="R742" r:id="rId491" xr:uid="{6DB80C4E-DC0C-4FAD-B99A-2441205D4528}"/>
    <hyperlink ref="R743" r:id="rId492" xr:uid="{3D27E2A6-6F2F-437F-BCF8-9951D3AFC304}"/>
    <hyperlink ref="R751" r:id="rId493" xr:uid="{2E7F7DE6-2487-4277-835A-2D35B8F3DAD1}"/>
    <hyperlink ref="R752" r:id="rId494" xr:uid="{C6D29A84-F19B-4BBB-A2A9-97BAEFEB45E2}"/>
    <hyperlink ref="R753" r:id="rId495" xr:uid="{22CA557D-0606-403A-92C6-E94617A7C687}"/>
    <hyperlink ref="R754" r:id="rId496" xr:uid="{5E5A4A75-009D-4335-A8D2-F41035761279}"/>
    <hyperlink ref="R755" r:id="rId497" xr:uid="{81E33122-0FE5-4A25-A0AB-CEF250415801}"/>
    <hyperlink ref="R757" r:id="rId498" xr:uid="{E6F37CED-0B8E-4DF0-A85B-53CC30C77F16}"/>
    <hyperlink ref="R759" r:id="rId499" xr:uid="{6F776DF1-DFB4-4CE1-9F7F-2831A3E3C290}"/>
    <hyperlink ref="R760" r:id="rId500" xr:uid="{0901BB4E-155A-4112-9208-2C47A57EC005}"/>
    <hyperlink ref="R761" r:id="rId501" xr:uid="{0A8E13D8-2035-4F60-ABB7-3CBC1B4FD433}"/>
    <hyperlink ref="R762" r:id="rId502" xr:uid="{63D1F756-80DD-4ACA-928D-4DCE10746F0F}"/>
    <hyperlink ref="R763" r:id="rId503" xr:uid="{D51D6F0A-F398-4575-84BE-73EDBA69E6CA}"/>
    <hyperlink ref="R764" r:id="rId504" xr:uid="{4D9D2644-DAA5-4EFC-8783-E2136EF70598}"/>
    <hyperlink ref="R765" r:id="rId505" xr:uid="{469465AA-58C4-4275-95FA-092E16201CCD}"/>
    <hyperlink ref="R766" r:id="rId506" xr:uid="{2A78CC20-7AA6-42B6-A4B6-1248A6E53C67}"/>
    <hyperlink ref="R767" r:id="rId507" xr:uid="{E08F44A0-BF91-4E2E-8BBB-CAAF979A0E70}"/>
    <hyperlink ref="R768" r:id="rId508" xr:uid="{019528D5-5AB5-4124-8382-DB2354256685}"/>
    <hyperlink ref="R770" r:id="rId509" xr:uid="{BA8DCF41-9C85-43AE-B009-4E27C75CDA6C}"/>
    <hyperlink ref="R772" r:id="rId510" xr:uid="{3A969613-3FBB-4142-AB7B-E47D9A9DA430}"/>
    <hyperlink ref="R773" r:id="rId511" xr:uid="{6AE8E724-E189-4557-A418-74709EBE98B7}"/>
    <hyperlink ref="R774" r:id="rId512" xr:uid="{38909CFB-2799-40D2-B323-FFD8D80D02E0}"/>
    <hyperlink ref="R775" r:id="rId513" xr:uid="{5A0E2AA2-38D9-431C-A380-80C2771BCC2C}"/>
    <hyperlink ref="R776" r:id="rId514" xr:uid="{2C57E986-2243-4F08-8C16-88C13B53FED3}"/>
    <hyperlink ref="R777" r:id="rId515" xr:uid="{5ACB14DE-8CF3-468E-A117-BA0D95D1DC38}"/>
    <hyperlink ref="R778" r:id="rId516" xr:uid="{A171FA13-30A9-437E-89E2-C89FF48FDEA5}"/>
    <hyperlink ref="R781" r:id="rId517" xr:uid="{5420DA56-3DC2-4EA9-982C-E71BFC591ADE}"/>
    <hyperlink ref="R783" r:id="rId518" xr:uid="{59A853B3-C97B-43EC-B842-95B6E28602DF}"/>
    <hyperlink ref="R784" r:id="rId519" xr:uid="{A6CDA06C-0DC2-4FE7-B26F-8DD987999904}"/>
    <hyperlink ref="R785" r:id="rId520" xr:uid="{3546D9FF-2A01-4B81-8A4C-D8CB1DDE3CA7}"/>
    <hyperlink ref="R787" r:id="rId521" xr:uid="{0B8728AB-9D93-4FED-8A7F-D8EBB82EE791}"/>
    <hyperlink ref="R788" r:id="rId522" xr:uid="{D28383D9-8E3C-4FED-B7F0-23F8401C9C9A}"/>
    <hyperlink ref="R789" r:id="rId523" xr:uid="{A611A6F7-BB3C-44D6-B5C0-07D5822962A7}"/>
    <hyperlink ref="R790" r:id="rId524" xr:uid="{FB0B2140-C75B-4154-8C99-817116A09058}"/>
    <hyperlink ref="R791" r:id="rId525" xr:uid="{CB4F23B2-1D77-43D2-A7C5-B8E56FBE866F}"/>
    <hyperlink ref="R792" r:id="rId526" xr:uid="{BF3A234E-F01E-47DC-907B-D19693CE5E1E}"/>
    <hyperlink ref="R793" r:id="rId527" xr:uid="{1C8A7AEE-E6DC-4C1B-AE78-182C737C1517}"/>
    <hyperlink ref="R794" r:id="rId528" xr:uid="{4375BDC3-9824-499E-A166-D78F2F244087}"/>
    <hyperlink ref="R795" r:id="rId529" xr:uid="{5E4C67A6-8742-4C50-8705-56A36E887C5C}"/>
    <hyperlink ref="R796" r:id="rId530" xr:uid="{38E209A8-653E-43D2-A905-B09A7353B5BB}"/>
    <hyperlink ref="R797" r:id="rId531" xr:uid="{DA60B0CD-D469-4306-B37B-4FB5DBB8D89E}"/>
    <hyperlink ref="R798" r:id="rId532" xr:uid="{28C51433-84B3-4390-BE7C-CE1536217244}"/>
    <hyperlink ref="R799" r:id="rId533" xr:uid="{27B0FE56-F432-4A37-8E67-D33AFAD4157F}"/>
    <hyperlink ref="R800" r:id="rId534" xr:uid="{B6725FC7-54E7-426B-A82B-F5A1FD4ECE5B}"/>
    <hyperlink ref="R801" r:id="rId535" xr:uid="{6866A521-D231-40A1-986C-78AF6B5CB67B}"/>
    <hyperlink ref="R802" r:id="rId536" xr:uid="{76E880CB-EC0A-46C4-A3A5-6D12EB42F28B}"/>
    <hyperlink ref="R803" r:id="rId537" xr:uid="{CAB54405-0B05-49CD-800C-2F581FD8CB03}"/>
    <hyperlink ref="R804" r:id="rId538" xr:uid="{1AC56C37-9C1A-421E-9D7E-378C8279B89C}"/>
    <hyperlink ref="R805" r:id="rId539" xr:uid="{00AE7614-5969-4861-A8B6-9D8EEE3305BF}"/>
    <hyperlink ref="R806" r:id="rId540" xr:uid="{67ADB997-3D06-42A5-8A69-5E9A607A9FF5}"/>
    <hyperlink ref="R807" r:id="rId541" xr:uid="{796D36FF-BE7D-4A2C-A4F1-05262B83E831}"/>
    <hyperlink ref="R808" r:id="rId542" xr:uid="{E69D7D4D-5226-4E78-AD7F-04195A48594D}"/>
    <hyperlink ref="R809" r:id="rId543" xr:uid="{0015A861-3C6C-4A37-A641-DEAE1113AD17}"/>
    <hyperlink ref="R810" r:id="rId544" xr:uid="{D9BCCE6E-E079-4DD8-BFAA-72780C6CB51C}"/>
    <hyperlink ref="R811" r:id="rId545" xr:uid="{41166529-8A14-4149-BE0B-4349D97AC26E}"/>
    <hyperlink ref="R812" r:id="rId546" xr:uid="{5E7E29C5-881A-411E-8ECC-C790C13E5767}"/>
    <hyperlink ref="R813" r:id="rId547" xr:uid="{7635FFDA-86EB-4823-B398-93261207E061}"/>
    <hyperlink ref="R814" r:id="rId548" xr:uid="{73BE2CBA-05E2-4902-A8D9-BC54A5010CA9}"/>
    <hyperlink ref="R815" r:id="rId549" xr:uid="{494AB731-A099-40E7-B333-091158E481E7}"/>
    <hyperlink ref="R816" r:id="rId550" xr:uid="{97698C7E-2DF5-48FF-897A-A667BF780894}"/>
    <hyperlink ref="R817" r:id="rId551" xr:uid="{C504F67F-6079-4CC1-AADB-8DE84FB345C2}"/>
    <hyperlink ref="R818" r:id="rId552" xr:uid="{7EEC67BB-8101-46C3-8CC4-2A580930FED3}"/>
    <hyperlink ref="R819" r:id="rId553" xr:uid="{1C9735D9-6822-4210-9AC2-838F481E8122}"/>
    <hyperlink ref="R820" r:id="rId554" xr:uid="{4D64A047-4A70-427B-93EC-4FBBA3A3EE60}"/>
    <hyperlink ref="R821" r:id="rId555" xr:uid="{B8C9D93B-86FE-4FA7-9F33-5F43DAE258B1}"/>
    <hyperlink ref="R822" r:id="rId556" xr:uid="{17DB1280-F11C-4EEE-87FC-EE262D783B53}"/>
    <hyperlink ref="R825" r:id="rId557" xr:uid="{5163C163-4357-4D09-91FB-C2A84E8CFE55}"/>
    <hyperlink ref="R826" r:id="rId558" xr:uid="{5A96838E-6774-4632-BB13-8C86C22F3E9E}"/>
    <hyperlink ref="R827" r:id="rId559" xr:uid="{BD34BC4E-4F86-421A-A56E-AECAB1D3B59B}"/>
    <hyperlink ref="R828" r:id="rId560" xr:uid="{4B82EED7-69EE-46B6-B477-8A4564617AFE}"/>
    <hyperlink ref="R829" r:id="rId561" xr:uid="{4CFD61FA-105C-4B81-844B-875B9C535497}"/>
    <hyperlink ref="R830" r:id="rId562" xr:uid="{97D0C7BF-29F5-493C-BA6D-D5DF6F7D96B8}"/>
    <hyperlink ref="R831" r:id="rId563" xr:uid="{65EEC1B9-9BCA-4479-9186-E5CE2F5B7627}"/>
    <hyperlink ref="R832" r:id="rId564" xr:uid="{C3F31765-4453-485B-B301-B7E2711DD315}"/>
    <hyperlink ref="R833" r:id="rId565" xr:uid="{31118451-AC3E-42DA-8E3D-46249AEE6D8C}"/>
    <hyperlink ref="R834" r:id="rId566" xr:uid="{9FD567A9-38A1-4493-8379-424453187B7E}"/>
    <hyperlink ref="R835" r:id="rId567" xr:uid="{65A6C869-21D5-4FD8-A8E0-EB8093EE5DA9}"/>
    <hyperlink ref="R841" r:id="rId568" xr:uid="{B24E3763-C093-43F8-B4E5-6D2941BC90D5}"/>
    <hyperlink ref="R843" r:id="rId569" xr:uid="{8F4DB147-5CC7-4C6E-85AB-A4928BA9A753}"/>
    <hyperlink ref="R844" r:id="rId570" xr:uid="{7EC60DCE-E3E9-4958-96A1-270BB89F000E}"/>
    <hyperlink ref="R848" r:id="rId571" xr:uid="{9D977B2F-5EB7-488F-8A52-88FD62BFDDDF}"/>
    <hyperlink ref="R849" r:id="rId572" xr:uid="{8EC24108-DB86-4953-A01B-CCB3B3D9DA59}"/>
    <hyperlink ref="R850" r:id="rId573" xr:uid="{AF2F6D1A-724F-4C3F-9F58-321E3AEB4ABC}"/>
    <hyperlink ref="R851" r:id="rId574" xr:uid="{A57434AD-B145-4E64-AADD-89963C56D8C9}"/>
    <hyperlink ref="R852" r:id="rId575" xr:uid="{00638DA7-F4F1-4A8D-BF8F-C16420183EAB}"/>
    <hyperlink ref="R853" r:id="rId576" xr:uid="{0D96BBD2-688C-4C4D-A2CF-CFC88A791127}"/>
    <hyperlink ref="R856" r:id="rId577" xr:uid="{3A50B6BD-D302-419F-873F-A4F356F417A1}"/>
    <hyperlink ref="R857" r:id="rId578" xr:uid="{71B37496-F8FD-4D40-A144-0C218D341C9C}"/>
    <hyperlink ref="R858" r:id="rId579" xr:uid="{98CB7D46-DD53-434D-86E3-3FF29934B871}"/>
    <hyperlink ref="R859" r:id="rId580" xr:uid="{77125F0C-577A-44A1-862F-D23F98C455C3}"/>
    <hyperlink ref="R860" r:id="rId581" xr:uid="{0A2CEAEB-70D4-4796-B218-1093A75A1E24}"/>
    <hyperlink ref="R861" r:id="rId582" xr:uid="{E249CDC1-C5F1-4754-AE6E-B02BE9FBDB32}"/>
    <hyperlink ref="R862" r:id="rId583" xr:uid="{A3567A65-5026-4895-B57A-F8727A70BFC0}"/>
    <hyperlink ref="R863" r:id="rId584" xr:uid="{76155C2C-25D6-411D-AB9D-64B80BD1CA26}"/>
    <hyperlink ref="R864" r:id="rId585" xr:uid="{F566637F-D672-446A-BA5B-8EFB1B0D12A6}"/>
    <hyperlink ref="R865" r:id="rId586" xr:uid="{A2C74939-35E7-4BA9-9742-BE203691BBDD}"/>
    <hyperlink ref="R866" r:id="rId587" xr:uid="{8296C015-5F31-452F-BF50-6C75E2F86A66}"/>
    <hyperlink ref="R867" r:id="rId588" xr:uid="{25CBBB11-ECFC-4E2D-A386-2835C32A028C}"/>
    <hyperlink ref="R868" r:id="rId589" xr:uid="{0735013C-5D91-44D0-88A9-44E20D2E71E7}"/>
    <hyperlink ref="R869" r:id="rId590" xr:uid="{D7911698-46DF-4B5E-9645-53D8BFC71DBB}"/>
    <hyperlink ref="R870" r:id="rId591" xr:uid="{4F1B2AFF-EE2D-4A98-B224-B0D25D1344B3}"/>
    <hyperlink ref="R871" r:id="rId592" xr:uid="{6BD270EC-A71C-4388-A1ED-E868F9CFA29B}"/>
    <hyperlink ref="R872" r:id="rId593" xr:uid="{A1481C4F-30F4-453E-9F6A-B92CD0172BDF}"/>
    <hyperlink ref="R873" r:id="rId594" xr:uid="{E38C4DFE-822A-4E4D-B66A-D178192F8E6C}"/>
    <hyperlink ref="R874" r:id="rId595" xr:uid="{FD598067-DF87-49B3-94A9-7D3D7F7331C6}"/>
    <hyperlink ref="R875" r:id="rId596" xr:uid="{326B81CE-BEF7-4F87-BEB3-6C2632614738}"/>
    <hyperlink ref="R876" r:id="rId597" xr:uid="{732A4305-2284-401D-9CB6-D89112AC3F03}"/>
    <hyperlink ref="R877" r:id="rId598" xr:uid="{0C2E80F4-4B84-4C4A-9ECB-045DD3DD5049}"/>
    <hyperlink ref="R878" r:id="rId599" xr:uid="{41F0EDCC-D9DE-45E4-ABA2-D9435C304BFF}"/>
    <hyperlink ref="R879" r:id="rId600" xr:uid="{185412D5-E8E7-43ED-B704-3A17762AD6B0}"/>
    <hyperlink ref="R880" r:id="rId601" xr:uid="{3C724E84-9C59-425B-9A06-2F3AC0658EC5}"/>
    <hyperlink ref="R881" r:id="rId602" xr:uid="{1232927D-69D4-410B-A128-870D86057D99}"/>
    <hyperlink ref="R882" r:id="rId603" xr:uid="{6526C55D-97C5-4E75-969F-CA345A4D1A9D}"/>
    <hyperlink ref="R883" r:id="rId604" xr:uid="{1F64D798-87F6-4AB4-A21D-9A0483FDAFA1}"/>
    <hyperlink ref="R884" r:id="rId605" xr:uid="{60AED2DB-2895-4DBE-B364-FEF3371D3796}"/>
    <hyperlink ref="R885" r:id="rId606" xr:uid="{1B0847E3-1C9C-4CA5-A6FC-4702876ED718}"/>
    <hyperlink ref="R886" r:id="rId607" xr:uid="{446F0D5B-116A-4031-89D5-588C5A056774}"/>
    <hyperlink ref="R887" r:id="rId608" xr:uid="{B2AD438F-F449-4806-BBBF-DEE9D099C6F9}"/>
    <hyperlink ref="R888" r:id="rId609" xr:uid="{5B22F4C5-92D6-47D8-89B8-AB0A086850EA}"/>
    <hyperlink ref="R889" r:id="rId610" xr:uid="{2149FB65-32B7-46BB-9F9C-3CB2F58B221E}"/>
    <hyperlink ref="R890" r:id="rId611" xr:uid="{0D014268-B488-46B8-9BB3-270918BDD122}"/>
    <hyperlink ref="R891" r:id="rId612" xr:uid="{823E00FD-13A9-470D-B735-BDBC98E1A490}"/>
    <hyperlink ref="R900" r:id="rId613" xr:uid="{3E3206E1-C00A-4312-8585-484DEE721DFF}"/>
    <hyperlink ref="R901" r:id="rId614" xr:uid="{0DC4B9A6-D6CB-4A04-9D6F-1A2382B3DA7E}"/>
    <hyperlink ref="R918" r:id="rId615" xr:uid="{32FB907F-AC86-4073-86A3-998BA8162646}"/>
    <hyperlink ref="R919" r:id="rId616" xr:uid="{319921F1-0A5B-4A15-8FCD-D1650431EEAC}"/>
    <hyperlink ref="R920" r:id="rId617" xr:uid="{D9B4F765-B166-4BDB-8D7D-5218831ED690}"/>
    <hyperlink ref="R921" r:id="rId618" xr:uid="{A0AB1A53-AFCC-4D9A-BF0C-97498A609D78}"/>
    <hyperlink ref="R922" r:id="rId619" xr:uid="{1918AB04-E5E5-4888-A52D-D7F46A03CD9D}"/>
    <hyperlink ref="R923" r:id="rId620" xr:uid="{D1CB2697-814A-482B-BA60-92958C577D21}"/>
    <hyperlink ref="R924" r:id="rId621" xr:uid="{A9FE395F-3820-4B40-878A-D75B8ECBF0D0}"/>
    <hyperlink ref="R928" r:id="rId622" xr:uid="{80C95C4D-12C3-433F-A519-C150354E6CBD}"/>
    <hyperlink ref="R931" r:id="rId623" xr:uid="{211A07E1-52B4-4366-B3FB-D5840FA3E7E2}"/>
    <hyperlink ref="R932" r:id="rId624" xr:uid="{23916515-413D-4F2E-9652-A06ECC4DC31B}"/>
    <hyperlink ref="R933" r:id="rId625" xr:uid="{335AC5D8-5FA9-4B2F-972C-FE0DA0FB2277}"/>
    <hyperlink ref="R934" r:id="rId626" xr:uid="{7B43A17A-5DD2-456D-B24E-4F889283F1F3}"/>
    <hyperlink ref="R935" r:id="rId627" xr:uid="{1575993E-DD57-4A5C-9F65-33D82763C54C}"/>
    <hyperlink ref="R936" r:id="rId628" xr:uid="{1044F3BA-F987-419B-AA28-9355BB832930}"/>
    <hyperlink ref="R939" r:id="rId629" xr:uid="{3210CF40-398A-41D5-B010-453FFB80AE25}"/>
    <hyperlink ref="R941" r:id="rId630" xr:uid="{9FE1013C-FA9D-454D-8363-371E2C28FCC8}"/>
    <hyperlink ref="R943" r:id="rId631" xr:uid="{1A2E04EB-4310-4B21-8A5A-C786565C576A}"/>
    <hyperlink ref="R947" r:id="rId632" xr:uid="{8A84DB30-1BC3-4010-A356-125914F66EA6}"/>
    <hyperlink ref="R948" r:id="rId633" xr:uid="{84EA3D01-0710-49D4-972A-9BBB29C9F989}"/>
    <hyperlink ref="R949" r:id="rId634" xr:uid="{9F9A68FF-92B5-4B06-8C2F-3A33E57A19CE}"/>
    <hyperlink ref="R950" r:id="rId635" xr:uid="{76BFC5B2-9E5F-49BD-8BC5-B996B9D100E2}"/>
    <hyperlink ref="R951" r:id="rId636" xr:uid="{2D392AA2-DA82-4381-AF0A-9B80E503F420}"/>
    <hyperlink ref="R952" r:id="rId637" xr:uid="{0957D649-87B4-4536-A742-28CE9876E28B}"/>
    <hyperlink ref="R953" r:id="rId638" xr:uid="{C0C47E7B-3A73-4A73-A5F0-0F250218337D}"/>
    <hyperlink ref="R954" r:id="rId639" xr:uid="{446226D7-F6D0-48F3-819E-7BC7BE58BFFD}"/>
    <hyperlink ref="R955" r:id="rId640" xr:uid="{A4F5A8C1-26BC-4F44-8777-259073E16C51}"/>
    <hyperlink ref="R956" r:id="rId641" xr:uid="{27713439-6DA1-4F37-A24A-FBC06D91D1C8}"/>
    <hyperlink ref="R957" r:id="rId642" xr:uid="{E9EDE9DC-F639-4434-80E8-22C3C694B1A3}"/>
    <hyperlink ref="R958" r:id="rId643" xr:uid="{8CA725C7-99D6-4583-9F8E-20FD97A15EA7}"/>
    <hyperlink ref="R959" r:id="rId644" xr:uid="{FAB2A98F-F811-4B46-89E1-3396F22D521A}"/>
    <hyperlink ref="R960" r:id="rId645" xr:uid="{05207AA6-C86D-4A3A-883C-18465A0F10FE}"/>
    <hyperlink ref="R961" r:id="rId646" xr:uid="{5088717B-3EE6-42D5-BEC2-7E6CF131322B}"/>
    <hyperlink ref="R962" r:id="rId647" xr:uid="{6A769E4D-89E3-4DE6-B24D-F55706634C52}"/>
    <hyperlink ref="R963" r:id="rId648" xr:uid="{60985DA4-91AD-4731-AB0C-84F91B40EF25}"/>
    <hyperlink ref="R964" r:id="rId649" xr:uid="{214EC12C-3FC5-4798-B736-32FEB467905D}"/>
    <hyperlink ref="R965" r:id="rId650" xr:uid="{7F27CD5F-FC01-4EE9-935A-D41EDE894E23}"/>
    <hyperlink ref="R966" r:id="rId651" xr:uid="{7F910194-54A4-426E-AE69-3D8F5B7D9F64}"/>
    <hyperlink ref="R967" r:id="rId652" xr:uid="{0F813A20-C324-42CF-A92E-9C7BE9C512EF}"/>
    <hyperlink ref="R968" r:id="rId653" xr:uid="{D1B4B208-8BA2-4409-A3FC-4521CCCAC2A3}"/>
    <hyperlink ref="R969" r:id="rId654" xr:uid="{3455D68D-FC66-4B6C-A969-08D6854FC05D}"/>
    <hyperlink ref="R970" r:id="rId655" xr:uid="{986E5736-5486-41BA-AEAA-7FBA6D86E8A9}"/>
    <hyperlink ref="R971" r:id="rId656" xr:uid="{FE81ADED-EA19-4125-9E41-7D21C1C9EB34}"/>
    <hyperlink ref="R972" r:id="rId657" xr:uid="{C66C59C2-3C79-4827-917A-710FAD1FD32F}"/>
    <hyperlink ref="R973" r:id="rId658" xr:uid="{225AF8AC-9066-43BA-B1DC-E0DA4E3EA3B9}"/>
    <hyperlink ref="R974" r:id="rId659" xr:uid="{A57A3B30-A432-4CBD-A688-8906913A5F66}"/>
    <hyperlink ref="R975" r:id="rId660" xr:uid="{3738F723-33FA-4C81-9196-B58A64CCB2FA}"/>
    <hyperlink ref="R976" r:id="rId661" xr:uid="{D2714B0A-7360-4B82-9E9D-40ED73578860}"/>
    <hyperlink ref="R977" r:id="rId662" xr:uid="{D8C91C05-04AC-4286-A2D9-B57DEC6ABC55}"/>
    <hyperlink ref="R978" r:id="rId663" xr:uid="{F00FBC4E-A5C2-4FEC-B6C4-C244FFBCD53B}"/>
    <hyperlink ref="R979" r:id="rId664" xr:uid="{D7F8D93F-3961-47C5-9159-04CCC0606E68}"/>
    <hyperlink ref="R980" r:id="rId665" xr:uid="{664C5AAA-3282-4608-B3AC-8FBE7E7C0D0C}"/>
    <hyperlink ref="R981" r:id="rId666" xr:uid="{A7DA0DA0-C361-4B5B-A9A3-8B28229E2B53}"/>
    <hyperlink ref="R982" r:id="rId667" xr:uid="{C054A146-9F37-422E-B148-9DA9E6805BFF}"/>
    <hyperlink ref="R983" r:id="rId668" xr:uid="{533EBF42-BBBB-4651-873C-92DDEC9EB707}"/>
    <hyperlink ref="R985" r:id="rId669" xr:uid="{74E6906F-FFE2-4BD2-BF13-03A53AD4A44A}"/>
    <hyperlink ref="R986" r:id="rId670" xr:uid="{8D48FF72-D55F-412C-A4A7-122E045F160D}"/>
    <hyperlink ref="R989" r:id="rId671" xr:uid="{D7E2D001-8DC4-4204-A27F-E5B6F781CDFA}"/>
    <hyperlink ref="R990" r:id="rId672" xr:uid="{937EF0CE-CED2-4E1E-9751-91642416AF15}"/>
    <hyperlink ref="R991" r:id="rId673" xr:uid="{C8A32815-C18C-4F28-BCC9-69939BAE6FCC}"/>
    <hyperlink ref="R992" r:id="rId674" xr:uid="{BE331A81-CB2D-42C2-8127-668BBE5F8DEB}"/>
    <hyperlink ref="R993" r:id="rId675" xr:uid="{7DAE7D78-1361-4B2C-A7C2-21A422CBA816}"/>
    <hyperlink ref="R994" r:id="rId676" xr:uid="{53FB37A1-C606-4EF8-8815-531398C69E9F}"/>
    <hyperlink ref="R995" r:id="rId677" xr:uid="{E679F00B-39E7-4EC9-91E0-77ECAD8F1607}"/>
    <hyperlink ref="R996" r:id="rId678" xr:uid="{DD222BAF-A8C2-420B-A5E0-38E6888C0CB0}"/>
    <hyperlink ref="R997" r:id="rId679" xr:uid="{3060E85C-2CB4-4427-A41D-9BB66433142B}"/>
    <hyperlink ref="R998" r:id="rId680" xr:uid="{AEFD33D5-16FE-414D-97C5-BDAFEAFDE82A}"/>
    <hyperlink ref="R999" r:id="rId681" xr:uid="{DD4AFBFD-2EC0-4F22-8708-F960B3D0C5F7}"/>
    <hyperlink ref="R1000" r:id="rId682" xr:uid="{6B660E36-040D-4754-B00C-D8C8D43E6097}"/>
    <hyperlink ref="R1001" r:id="rId683" xr:uid="{EDCC6276-A8F9-4905-96F5-6A473B174147}"/>
    <hyperlink ref="R1002" r:id="rId684" xr:uid="{27C4D460-2D77-4B90-B7D3-B16619203FDA}"/>
    <hyperlink ref="R1003" r:id="rId685" xr:uid="{8ED80282-88FA-4963-B008-F11A288ED369}"/>
    <hyperlink ref="R1004" r:id="rId686" xr:uid="{7810E0B7-23D0-49A6-9B21-501C057DF32F}"/>
    <hyperlink ref="R1005" r:id="rId687" xr:uid="{997F487A-4FC3-4C07-ABB6-BBD9D0310507}"/>
    <hyperlink ref="R1006" r:id="rId688" xr:uid="{7DD4CA9B-C605-4420-8C05-C1D385E706F3}"/>
    <hyperlink ref="R1007" r:id="rId689" xr:uid="{B411FB86-F8AA-4101-8448-35018FBC6E03}"/>
    <hyperlink ref="R1008" r:id="rId690" xr:uid="{76B49016-7264-4BEC-8E83-ED82B4246969}"/>
    <hyperlink ref="R1009" r:id="rId691" xr:uid="{68521BA9-336D-4232-8D45-6CDAFC0BD048}"/>
    <hyperlink ref="R1010" r:id="rId692" xr:uid="{F4F27E90-985F-4022-8808-276A2F964926}"/>
    <hyperlink ref="R1011" r:id="rId693" xr:uid="{B4EDD065-1A91-4645-8CE7-E13F5B113253}"/>
    <hyperlink ref="R1012" r:id="rId694" xr:uid="{F308E3CD-C63B-45E1-AC4B-C50AB54C15D7}"/>
    <hyperlink ref="R1013" r:id="rId695" xr:uid="{C02A639F-E7B0-40BD-B7CE-B254A8F68A73}"/>
    <hyperlink ref="R1014" r:id="rId696" xr:uid="{991AF614-1175-416D-B2B0-36FA92F4A1B7}"/>
    <hyperlink ref="R1016" r:id="rId697" xr:uid="{AC35F8F4-B566-41A8-9D8D-197F1FD4E2A6}"/>
    <hyperlink ref="R1017" r:id="rId698" xr:uid="{A3394A8B-6B6F-4CE7-835C-268E8A409ACD}"/>
    <hyperlink ref="R1018" r:id="rId699" xr:uid="{AE70F38D-7205-4ECB-A1EC-5C58E48E9076}"/>
    <hyperlink ref="R1019" r:id="rId700" xr:uid="{0FE228DA-2660-4C91-8400-31A3674A04DE}"/>
    <hyperlink ref="R1020" r:id="rId701" xr:uid="{E4D18F29-43E5-45AA-B6FC-8ECF51F89B40}"/>
    <hyperlink ref="R1021" r:id="rId702" xr:uid="{7BCB4A7F-BF90-40B2-8178-9DE7AC5ABFE3}"/>
    <hyperlink ref="R1022" r:id="rId703" xr:uid="{81F25077-8075-40D5-9F97-2FE8F8503390}"/>
    <hyperlink ref="R1023" r:id="rId704" xr:uid="{534E6709-1E2A-4349-B4CE-5141644CAD05}"/>
    <hyperlink ref="R1024" r:id="rId705" xr:uid="{BB335E86-DC0E-40BC-B0CB-017E78471448}"/>
    <hyperlink ref="R1025" r:id="rId706" xr:uid="{6F0ABC4C-C46D-4B39-9745-6A558C73AD13}"/>
    <hyperlink ref="R1026" r:id="rId707" xr:uid="{702293D2-2936-4028-878B-EE8143B6BD77}"/>
    <hyperlink ref="R1027" r:id="rId708" xr:uid="{E78FC08B-3E50-4183-9503-6864A1960D10}"/>
    <hyperlink ref="R1028" r:id="rId709" xr:uid="{E60B6AE6-C2EC-415A-833A-718CD359BEE8}"/>
    <hyperlink ref="R1029" r:id="rId710" xr:uid="{8114E588-AE6F-468E-A6C0-A0B04453EDCF}"/>
    <hyperlink ref="R1030" r:id="rId711" xr:uid="{FA808962-239B-474F-B818-17930F405314}"/>
    <hyperlink ref="R1031" r:id="rId712" xr:uid="{68D39145-49EF-4D64-AF44-8269450529E5}"/>
    <hyperlink ref="R1032" r:id="rId713" xr:uid="{3592CD42-3767-43C2-95D4-706A203672B5}"/>
    <hyperlink ref="R1033" r:id="rId714" xr:uid="{8766D333-67E2-49F3-8CE6-9B84A759E35A}"/>
    <hyperlink ref="R1034" r:id="rId715" xr:uid="{3BC983B5-2A4D-46C7-BFDD-E61F64A16043}"/>
    <hyperlink ref="R1035" r:id="rId716" xr:uid="{F129CFC8-760D-4838-B8A9-4ABC68B20569}"/>
    <hyperlink ref="R1036" r:id="rId717" xr:uid="{C3E63B16-B22D-4B6B-BE83-6A14A450FAB5}"/>
    <hyperlink ref="R1037" r:id="rId718" xr:uid="{6CF0450F-9F2E-4A7B-B14C-587A7433B448}"/>
    <hyperlink ref="R1038" r:id="rId719" xr:uid="{D7ED9C0C-5FB4-4CFA-B165-A57BF96E1FEB}"/>
    <hyperlink ref="R1039" r:id="rId720" xr:uid="{28411032-C4B1-46A2-B9A3-53DD2DB22DEF}"/>
    <hyperlink ref="R1040" r:id="rId721" xr:uid="{8E2306C3-0FCE-41A6-8326-1CA417B9A96F}"/>
    <hyperlink ref="R1041" r:id="rId722" xr:uid="{7B2F16EA-64C9-4BB1-B370-8D8CD3BB5E39}"/>
    <hyperlink ref="R1042" r:id="rId723" xr:uid="{DBF70A75-37A6-4CCF-B401-31FA957B29DD}"/>
    <hyperlink ref="R1043" r:id="rId724" xr:uid="{1330F18E-5E36-4D50-9966-6976B7C4E2D7}"/>
    <hyperlink ref="R1044" r:id="rId725" xr:uid="{D1D902B4-8750-4081-B651-D8177C841C1D}"/>
    <hyperlink ref="R1046" r:id="rId726" xr:uid="{77C934A5-371F-4C60-9E22-24A2CF4A48C9}"/>
    <hyperlink ref="R1047" r:id="rId727" xr:uid="{89378116-6C4A-4A31-9D5B-04CD0B5F8422}"/>
    <hyperlink ref="R1048" r:id="rId728" xr:uid="{5DEA241A-CEE4-4255-B6A2-B7B6A6E00C92}"/>
    <hyperlink ref="R1049" r:id="rId729" xr:uid="{789F3627-BB70-48AE-9B80-A32E41D29FEB}"/>
    <hyperlink ref="R1050" r:id="rId730" xr:uid="{2E6FAC39-9307-483C-A811-B763E6BDDACE}"/>
    <hyperlink ref="R1052" r:id="rId731" xr:uid="{AC105566-2F21-48BE-946B-A25112E2D5B6}"/>
    <hyperlink ref="R1053" r:id="rId732" xr:uid="{B86AFEE6-1A1B-4CD4-8893-D9DE2765FD83}"/>
    <hyperlink ref="R1054" r:id="rId733" xr:uid="{56A264AD-44FD-4522-A6E0-81589E73365F}"/>
    <hyperlink ref="R1055" r:id="rId734" xr:uid="{24B6ACBF-7B29-4533-A8BC-87D34BD37FD4}"/>
    <hyperlink ref="R1056" r:id="rId735" xr:uid="{42259C20-39ED-406C-9825-4EF2B25D5491}"/>
    <hyperlink ref="R1057" r:id="rId736" xr:uid="{FF42670B-FA8C-4890-8FF1-1C6BC77D76D5}"/>
    <hyperlink ref="R1058" r:id="rId737" xr:uid="{124E49E3-0896-441D-9886-6DC11D6B66C3}"/>
    <hyperlink ref="R1059" r:id="rId738" xr:uid="{514192A1-8761-451B-8CC2-A9EEC7AAFF8A}"/>
    <hyperlink ref="R1060" r:id="rId739" xr:uid="{394B66B2-1325-4161-8794-2C4153BCCF74}"/>
    <hyperlink ref="R1061" r:id="rId740" xr:uid="{D10F1B91-BEAD-4060-8521-0766B1445A8E}"/>
    <hyperlink ref="R1062" r:id="rId741" xr:uid="{886F1C59-991E-4276-BF11-4BBED13854F0}"/>
    <hyperlink ref="R1063" r:id="rId742" xr:uid="{9E0A9ADF-A65B-48B3-A53E-E728BB44F51D}"/>
    <hyperlink ref="R1064" r:id="rId743" xr:uid="{08A489C1-635F-497C-8444-70639C92FD33}"/>
    <hyperlink ref="R1067" r:id="rId744" xr:uid="{BA52314D-1FDB-47A5-9D61-0321A43E44EB}"/>
    <hyperlink ref="R1068" r:id="rId745" xr:uid="{B6174ECA-0BA3-4A27-9998-F729F2EFD0B8}"/>
    <hyperlink ref="R1069" r:id="rId746" xr:uid="{F0497FBB-5919-417D-86F5-50548DEE7B10}"/>
    <hyperlink ref="R1070" r:id="rId747" xr:uid="{88F0C1DD-0567-46D9-9D96-F35CBC754915}"/>
    <hyperlink ref="R1071" r:id="rId748" xr:uid="{F4788C58-36C7-42F4-B289-AD06CC6B923A}"/>
    <hyperlink ref="R1072" r:id="rId749" xr:uid="{F3201693-C495-40EC-82FF-8D201016DE01}"/>
    <hyperlink ref="R1073" r:id="rId750" xr:uid="{CAA8D110-2670-4D03-AEDE-8CE1C78138CC}"/>
    <hyperlink ref="R1074" r:id="rId751" xr:uid="{B670C3D4-BE1D-4617-BC74-7BAFE2A3EE07}"/>
    <hyperlink ref="R1075" r:id="rId752" xr:uid="{3D21303A-2C8C-44A9-8DB2-ED060B3D5757}"/>
    <hyperlink ref="R1076" r:id="rId753" xr:uid="{B74EFEC4-2C18-44F2-8BA0-836B179F9F13}"/>
    <hyperlink ref="R1077" r:id="rId754" xr:uid="{4A08AAAF-2B5C-4D06-B248-5908B6D200A6}"/>
    <hyperlink ref="R1078" r:id="rId755" xr:uid="{BEA83890-4CFA-4148-92BA-B0841626656E}"/>
    <hyperlink ref="R1079" r:id="rId756" xr:uid="{D5A23E93-CC59-4FDF-85ED-9A1C02831ABA}"/>
    <hyperlink ref="R1080" r:id="rId757" xr:uid="{8EA62B98-607A-469B-A95B-7686EDE5C0B5}"/>
    <hyperlink ref="R1081" r:id="rId758" xr:uid="{CDE3E0C2-00C0-483F-A586-1FA03AE2F90B}"/>
    <hyperlink ref="R1082" r:id="rId759" xr:uid="{A7498545-54B3-4051-8C8B-A1F0CC7347ED}"/>
    <hyperlink ref="R1083" r:id="rId760" xr:uid="{15871F12-CE3D-41B2-9BDE-6E890E3B2DF8}"/>
    <hyperlink ref="R1084" r:id="rId761" xr:uid="{939DEC6B-4427-4F4E-9550-3A62BE16A7FC}"/>
    <hyperlink ref="R1085" r:id="rId762" xr:uid="{3E5F406D-18F4-4F9E-B738-488D9FA039D9}"/>
    <hyperlink ref="R1086" r:id="rId763" xr:uid="{B2FC4980-9080-4959-86E9-8D879B763435}"/>
    <hyperlink ref="R1087" r:id="rId764" xr:uid="{A8DC270D-33E4-46B8-B755-4556C164533F}"/>
    <hyperlink ref="R1088" r:id="rId765" xr:uid="{8011E438-2879-417A-8057-53E045F36606}"/>
    <hyperlink ref="R1089" r:id="rId766" xr:uid="{61EA5E67-B4B5-4060-BF2F-FED4DAF86688}"/>
    <hyperlink ref="R1092" r:id="rId767" xr:uid="{40BA9FD7-0111-4419-94A4-0CE9D29614F6}"/>
    <hyperlink ref="R1093" r:id="rId768" xr:uid="{849E4D22-AAD2-4F19-8F63-C1983FF4185E}"/>
    <hyperlink ref="R1094" r:id="rId769" xr:uid="{5F3F2E85-19AF-40C7-AF1D-009536E08C78}"/>
    <hyperlink ref="R1098" r:id="rId770" xr:uid="{68873F8A-47C4-4AEF-A48A-4152C24B1056}"/>
    <hyperlink ref="R1099" r:id="rId771" xr:uid="{07A1036D-83C2-45C2-917D-D483AC785058}"/>
    <hyperlink ref="R1100" r:id="rId772" xr:uid="{2D01B4E4-7862-4D07-96FA-E4833CE99424}"/>
    <hyperlink ref="R1105" r:id="rId773" xr:uid="{C5B43E7E-9577-4C6E-9E18-51B87B751C27}"/>
    <hyperlink ref="R1106" r:id="rId774" xr:uid="{DA63E6DC-CD90-4B46-A022-78A0F9A003CF}"/>
    <hyperlink ref="R1107" r:id="rId775" xr:uid="{4765B4F2-594F-40F3-A0C9-6CE40AF2A944}"/>
    <hyperlink ref="R1108" r:id="rId776" xr:uid="{BB72C985-5368-41D3-83F3-DDC8E638C00E}"/>
    <hyperlink ref="R1109" r:id="rId777" xr:uid="{28B045D4-1B97-403A-B05E-637A3E889F1E}"/>
    <hyperlink ref="R1110" r:id="rId778" xr:uid="{8C409BFA-C779-467C-ADD7-AF01D2951D69}"/>
    <hyperlink ref="R1111" r:id="rId779" xr:uid="{FF576FA2-7FBF-401B-BBE0-27474F23ACD8}"/>
    <hyperlink ref="R1112" r:id="rId780" xr:uid="{5D75A79E-FF12-4C6C-867E-ABD089AED185}"/>
    <hyperlink ref="R1116" r:id="rId781" xr:uid="{3670B413-A6B1-437F-AA7C-CAF9A1A92980}"/>
    <hyperlink ref="R1117" r:id="rId782" xr:uid="{11DF667E-C2BA-4CC4-A308-8FCA0CCE4C74}"/>
    <hyperlink ref="R1118" r:id="rId783" xr:uid="{BD11718A-ECB1-44F8-ADC7-42BEBAAD3C24}"/>
    <hyperlink ref="R1119" r:id="rId784" xr:uid="{F4D0D26A-F603-4039-A119-B0C6F9A6F548}"/>
    <hyperlink ref="R1120" r:id="rId785" xr:uid="{7892952D-AD5E-443B-A4B5-16A7951DEEEE}"/>
    <hyperlink ref="R1121" r:id="rId786" xr:uid="{F211FDA4-BE3C-4D98-912A-A21F83280C4F}"/>
    <hyperlink ref="R1122" r:id="rId787" xr:uid="{B03A704E-2E13-4CD5-B849-2A90CB672CF9}"/>
    <hyperlink ref="R1123" r:id="rId788" xr:uid="{F7887822-6E88-4C4C-9D4D-03291FA7CD45}"/>
    <hyperlink ref="R1124" r:id="rId789" xr:uid="{59F3FD28-0F7A-4DCD-BD82-58567FDF4890}"/>
    <hyperlink ref="R1125" r:id="rId790" xr:uid="{FC3C8164-DD09-45E4-BD92-BC8532E3BB8B}"/>
    <hyperlink ref="R1126" r:id="rId791" xr:uid="{FC77F8C2-A462-453E-BF51-2A314AE4E92F}"/>
    <hyperlink ref="R1127" r:id="rId792" xr:uid="{946C298E-23A0-4EE7-AF20-14DA8C4B3BA1}"/>
    <hyperlink ref="R1128" r:id="rId793" xr:uid="{C42FCD2E-C538-4EEA-8A20-9A412A24EEAF}"/>
    <hyperlink ref="R1129" r:id="rId794" xr:uid="{879FF680-2C31-41FF-AC00-92C42FCBD211}"/>
    <hyperlink ref="R1130" r:id="rId795" xr:uid="{360832C7-9615-4882-8EE3-662F35BF62C3}"/>
    <hyperlink ref="R1131" r:id="rId796" xr:uid="{5B1A618E-C87C-4BBE-B8DD-F9218D8B2269}"/>
    <hyperlink ref="R1132" r:id="rId797" xr:uid="{F0610298-A698-49FF-B840-0BD302ACFFC8}"/>
    <hyperlink ref="R1133" r:id="rId798" xr:uid="{BE8B5ED3-ECB0-41E0-B46F-5F708F0B0DD6}"/>
    <hyperlink ref="R1134" r:id="rId799" xr:uid="{CA198998-3DD6-4152-B06F-E8A4AA8505A8}"/>
    <hyperlink ref="R1135" r:id="rId800" xr:uid="{9C8D6BA3-0494-4DA7-B72E-52B7B4B756E8}"/>
    <hyperlink ref="R1136" r:id="rId801" xr:uid="{1F05F171-C815-4464-ACD3-AB6AB809EB05}"/>
    <hyperlink ref="R1137" r:id="rId802" xr:uid="{9522AD7B-8599-4AF3-986F-CE5E03F89702}"/>
    <hyperlink ref="R1138" r:id="rId803" xr:uid="{051922BC-370E-4E61-BA24-B0055B814473}"/>
    <hyperlink ref="R1139" r:id="rId804" xr:uid="{3630A97B-3BA7-4246-A51E-74862C4B0DDA}"/>
    <hyperlink ref="R1140" r:id="rId805" xr:uid="{7CFAED97-8051-4F4F-89D6-1703B204C25F}"/>
    <hyperlink ref="R1141" r:id="rId806" xr:uid="{9FDE6835-4063-4E9F-A944-F0D0B624B7BD}"/>
    <hyperlink ref="R1142" r:id="rId807" xr:uid="{5C1B1395-FF43-455D-AC45-A928484542FA}"/>
    <hyperlink ref="R1143" r:id="rId808" xr:uid="{EA1DAAF5-1B35-43DD-BFA7-104F68C1B601}"/>
    <hyperlink ref="R1144" r:id="rId809" xr:uid="{47BF1107-2A0D-44F3-BCCC-0E393A3009A4}"/>
    <hyperlink ref="R1145" r:id="rId810" xr:uid="{1EDC5162-290D-4862-BFCA-2820991E7B0D}"/>
    <hyperlink ref="R1146" r:id="rId811" xr:uid="{AD7AA74A-5529-48D2-9214-4BADB5523D79}"/>
    <hyperlink ref="R1147" r:id="rId812" xr:uid="{92CE8BBB-67F9-4C23-9533-D7BF5C85D86E}"/>
    <hyperlink ref="R1148" r:id="rId813" xr:uid="{B2835074-4984-44F8-9BD7-1B675021510C}"/>
    <hyperlink ref="R1149" r:id="rId814" xr:uid="{8958C056-50DE-4DA2-97D3-37A180E54898}"/>
    <hyperlink ref="R1150" r:id="rId815" xr:uid="{8AD81390-32E0-45ED-8DBE-673A07527E32}"/>
    <hyperlink ref="R1151" r:id="rId816" xr:uid="{2415B3F5-2787-48BD-AE60-BF2E7AA60F69}"/>
    <hyperlink ref="R1152" r:id="rId817" xr:uid="{F8A0640F-8613-4DD0-A83C-250FF1097076}"/>
    <hyperlink ref="R1153" r:id="rId818" xr:uid="{CA615FCC-ED6E-4414-BC4A-187FF30CC6C9}"/>
    <hyperlink ref="R1154" r:id="rId819" xr:uid="{8F94B7CE-9992-4B4B-863C-14F75464401D}"/>
    <hyperlink ref="R1155" r:id="rId820" xr:uid="{3D51B8D4-6BFD-47F0-BF4F-D932DB06BDB6}"/>
    <hyperlink ref="R1156" r:id="rId821" xr:uid="{C120D21E-8380-47B5-A300-39682D9EB480}"/>
    <hyperlink ref="R1157" r:id="rId822" xr:uid="{371C1C80-F51B-49DC-AFC4-560A7BE10E58}"/>
    <hyperlink ref="R1158" r:id="rId823" xr:uid="{AB29EB69-3292-40F2-92BF-448CA0BD8B38}"/>
    <hyperlink ref="R1159" r:id="rId824" xr:uid="{F18DB8C1-9D35-4083-B885-DE5BAFF091CF}"/>
    <hyperlink ref="R1160" r:id="rId825" xr:uid="{388DFEC9-4150-4E3F-9871-0BE2BDD11999}"/>
    <hyperlink ref="R1161" r:id="rId826" xr:uid="{D852F358-E6E2-43DD-8CBA-D7430BF00D5A}"/>
    <hyperlink ref="R1162" r:id="rId827" xr:uid="{0B6B7241-E0D4-44AF-A5CC-725C6EA2A4F5}"/>
    <hyperlink ref="R1163" r:id="rId828" xr:uid="{8F6B0B97-DC77-4639-9BE0-29F255DAE17D}"/>
    <hyperlink ref="R1164" r:id="rId829" xr:uid="{E4EC1B9E-4249-4ADA-BB0A-A6607AE3884B}"/>
    <hyperlink ref="R1165" r:id="rId830" xr:uid="{8D38E458-A6B0-43C2-BEC6-749CE0BA58C2}"/>
    <hyperlink ref="R1166" r:id="rId831" xr:uid="{8B9FAF86-1311-43FC-9F6C-9EAAC8C4BD24}"/>
    <hyperlink ref="R1167" r:id="rId832" xr:uid="{77103B68-736A-4382-B45B-723AC05791A2}"/>
    <hyperlink ref="R1168" r:id="rId833" xr:uid="{ADFA59AA-7501-4708-99B5-FB124F7BD5CA}"/>
    <hyperlink ref="R1169" r:id="rId834" xr:uid="{F09581E7-FA6A-4DD2-A16E-C72BD41D0729}"/>
    <hyperlink ref="R1170" r:id="rId835" xr:uid="{EDF3F0AD-E7DE-4104-907E-CDBB96D52F78}"/>
    <hyperlink ref="R1171" r:id="rId836" xr:uid="{847B8087-5243-40A7-845E-55FE80DA7BE5}"/>
    <hyperlink ref="R1172" r:id="rId837" xr:uid="{C77F89A7-7D17-4D9E-9728-CB790E6880AF}"/>
    <hyperlink ref="R1173" r:id="rId838" xr:uid="{1AAA51E2-7C26-475E-A136-57F43142FC0D}"/>
    <hyperlink ref="R1174" r:id="rId839" xr:uid="{1737D720-F162-4A2F-8B22-88362688BA8D}"/>
    <hyperlink ref="R1175" r:id="rId840" xr:uid="{3B3615FC-F16D-40D6-8082-8AD15D30FF9C}"/>
    <hyperlink ref="R1176" r:id="rId841" xr:uid="{9C744060-4D29-4B89-8418-769DA3FC6B4D}"/>
    <hyperlink ref="R1177" r:id="rId842" xr:uid="{C282766F-A90B-415B-8B2E-A3C4C7E60D06}"/>
    <hyperlink ref="R1178" r:id="rId843" xr:uid="{B7632F0B-C6B9-437B-B259-100FB4EB04C9}"/>
    <hyperlink ref="R1179" r:id="rId844" xr:uid="{9106802D-6870-4B3E-ABD5-92910F475072}"/>
    <hyperlink ref="R1180" r:id="rId845" xr:uid="{2C6B6186-18AB-46A9-B0A1-D11FAB85B109}"/>
    <hyperlink ref="R1181" r:id="rId846" xr:uid="{DBC3CDDB-09FD-43F6-B5A0-351D9C846A7A}"/>
    <hyperlink ref="R1182" r:id="rId847" xr:uid="{2B0A3C76-776C-412D-9820-F196B80F9FDA}"/>
    <hyperlink ref="R1183" r:id="rId848" xr:uid="{82D78DF0-24AF-47D3-91F9-92432D692F9A}"/>
    <hyperlink ref="R1184" r:id="rId849" xr:uid="{F4AFBE93-3215-47B5-A786-1F7EFE530E72}"/>
    <hyperlink ref="R1185" r:id="rId850" xr:uid="{685DC762-E3D5-46C7-A30A-2A41625426EE}"/>
    <hyperlink ref="R1186" r:id="rId851" xr:uid="{9163D82E-AAB4-4131-AD43-1C648C875391}"/>
    <hyperlink ref="R1187" r:id="rId852" xr:uid="{4B4FC67E-164F-4A5D-B5E9-496D63433767}"/>
    <hyperlink ref="R1188" r:id="rId853" xr:uid="{3E19C7E0-6B6B-4D76-AF49-349111ECAFBE}"/>
    <hyperlink ref="R1189" r:id="rId854" xr:uid="{A65A6F87-82E9-49E6-AABF-F5A7B827E519}"/>
    <hyperlink ref="R1190" r:id="rId855" xr:uid="{84F5BD7A-8704-4455-A2E7-169487B462B4}"/>
    <hyperlink ref="R1191" r:id="rId856" xr:uid="{0D7F4322-F202-49E5-A2E0-315B341EC183}"/>
    <hyperlink ref="R1192" r:id="rId857" xr:uid="{77C6FED8-C2F6-47DD-BDA3-30DD6A98786E}"/>
    <hyperlink ref="R1193" r:id="rId858" xr:uid="{FB17A2E4-E57B-41BD-93B4-3794F3E2B185}"/>
    <hyperlink ref="R1194" r:id="rId859" xr:uid="{16FBF084-C4DE-440F-8615-58D944F3FAFF}"/>
    <hyperlink ref="R1195" r:id="rId860" xr:uid="{8CE9F1DB-81DD-48FA-A5CD-EBD5DDFE5E3C}"/>
    <hyperlink ref="R1196" r:id="rId861" xr:uid="{438DC3CB-1720-4D11-9AFA-D4495F52C0DB}"/>
    <hyperlink ref="R1197" r:id="rId862" xr:uid="{80A7D7B9-6F0B-416C-AE83-9E0F8E6AFF77}"/>
    <hyperlink ref="R1204" r:id="rId863" xr:uid="{8F4C59DE-6567-453C-8A6F-B43963B840ED}"/>
    <hyperlink ref="R1205" r:id="rId864" xr:uid="{ACD999FD-ED10-4E2B-8207-B270CB8A5072}"/>
    <hyperlink ref="R1206" r:id="rId865" xr:uid="{EC356A58-5CEB-44F0-A9B3-DDB2CBB73CB3}"/>
    <hyperlink ref="R1207" r:id="rId866" xr:uid="{B523666F-2163-4619-8B63-9882A9EC308D}"/>
    <hyperlink ref="R1208" r:id="rId867" xr:uid="{9A0CD93B-53C1-4A76-AF61-53D9B1A62B92}"/>
    <hyperlink ref="R1209" r:id="rId868" xr:uid="{F6E1B717-469B-4D63-8A42-2FA7B7D5231B}"/>
    <hyperlink ref="R1210" r:id="rId869" xr:uid="{695BA476-3A58-474F-B03E-3D90E10AF3C2}"/>
    <hyperlink ref="R1211" r:id="rId870" xr:uid="{226BF8A1-51A0-4C0D-8490-FBC77F048F5A}"/>
    <hyperlink ref="R1212" r:id="rId871" xr:uid="{CF4E54D2-B921-4B9C-AB77-56BFB980A147}"/>
    <hyperlink ref="R1213" r:id="rId872" xr:uid="{67FA2CA2-EB2C-4727-B385-8A5707751F97}"/>
    <hyperlink ref="R1217" r:id="rId873" xr:uid="{AFCE4550-43DD-4568-BC07-C3A2B4DD188B}"/>
    <hyperlink ref="R1218" r:id="rId874" xr:uid="{785E3050-DED9-4872-AB6D-07F82E1A9004}"/>
    <hyperlink ref="R1219" r:id="rId875" xr:uid="{04F4CCB3-0AFA-4C4B-BA4D-B674191BAE37}"/>
    <hyperlink ref="R1220" r:id="rId876" xr:uid="{EF276CEA-BBA3-4707-87A1-69AB2FCD7DAF}"/>
    <hyperlink ref="R1221" r:id="rId877" xr:uid="{2B7CFEA1-3F2F-452C-9E40-226AC3D59A12}"/>
    <hyperlink ref="R1222" r:id="rId878" xr:uid="{FF22478B-2B4B-45A2-9CDC-BB479C3C0020}"/>
    <hyperlink ref="R1223" r:id="rId879" xr:uid="{24A84169-2924-42A3-8A7F-24F25D3EDAC1}"/>
    <hyperlink ref="R1224" r:id="rId880" xr:uid="{4D9841B9-F1A3-4441-901E-E25803F9446C}"/>
    <hyperlink ref="R1225" r:id="rId881" xr:uid="{5B5F975E-7CB3-4B4A-BCBE-9293F40EB19A}"/>
    <hyperlink ref="R1226" r:id="rId882" xr:uid="{87AD4E9F-3701-4CA3-9E4B-08E68D61F126}"/>
    <hyperlink ref="R1228" r:id="rId883" xr:uid="{DA15CF48-99AF-498D-B02F-565477DB500B}"/>
    <hyperlink ref="R1230" r:id="rId884" xr:uid="{670AFA4C-1F34-45E1-A1CF-0F49B4F1ED8D}"/>
    <hyperlink ref="R1231" r:id="rId885" xr:uid="{05F98FB9-5AC8-4BE7-BB0A-0309F8F86CC8}"/>
    <hyperlink ref="R1232" r:id="rId886" xr:uid="{4CB56BC1-8415-43D5-BD73-DCB72C5A374D}"/>
    <hyperlink ref="R1236" r:id="rId887" xr:uid="{8F18B5CC-7B57-4CF7-A29D-B61CABE44487}"/>
    <hyperlink ref="R1237" r:id="rId888" xr:uid="{7A9AF4FC-468D-420B-88E0-0FA0EC0DBAB3}"/>
    <hyperlink ref="R1238" r:id="rId889" xr:uid="{6B3792D5-8559-4018-9FDF-ABF9CCCC08A8}"/>
    <hyperlink ref="R1239" r:id="rId890" xr:uid="{1A36ED80-29AF-4213-A370-7FB081585BE3}"/>
    <hyperlink ref="R1240" r:id="rId891" xr:uid="{7FC43BF7-54F0-4919-8854-43FB886D4FE3}"/>
    <hyperlink ref="R1241" r:id="rId892" xr:uid="{52014ECB-CD90-4B1E-BBA8-8BB3DAE2CAD5}"/>
    <hyperlink ref="R1242" r:id="rId893" xr:uid="{258BFB85-AD77-4E5E-BB43-404A60A2E6BE}"/>
    <hyperlink ref="R1243" r:id="rId894" xr:uid="{E7B87DD7-9D35-49D1-A352-3DE9948D2CE6}"/>
    <hyperlink ref="R1244" r:id="rId895" xr:uid="{A6FEE9F0-5DB5-4800-93A2-DD183E9E5AF9}"/>
    <hyperlink ref="R1245" r:id="rId896" xr:uid="{B115673C-1B5A-4C34-890E-4FCA69E3731E}"/>
    <hyperlink ref="R1246" r:id="rId897" xr:uid="{E524195B-EC3F-4D76-8764-AB7C7DC83F22}"/>
    <hyperlink ref="R1247" r:id="rId898" xr:uid="{3D02576A-0D9F-4242-818B-FD9CD5EF8481}"/>
    <hyperlink ref="R1248" r:id="rId899" xr:uid="{51C42A51-36FA-41B2-A1E7-195CB7A1145D}"/>
    <hyperlink ref="R1249" r:id="rId900" xr:uid="{AE590D04-C695-4BF8-945B-CBEECFAF2375}"/>
    <hyperlink ref="R1250" r:id="rId901" xr:uid="{7B2B598F-8A09-4F38-AD08-2A69A6AA5A4F}"/>
    <hyperlink ref="R1251" r:id="rId902" xr:uid="{897FC960-3D67-4A5C-AA90-76E8AF99833D}"/>
    <hyperlink ref="R1252" r:id="rId903" xr:uid="{DFA6F4D2-D112-485B-96E2-5E8B90BB41FB}"/>
    <hyperlink ref="R1253" r:id="rId904" xr:uid="{945AB7BA-6F42-4CF0-B806-4828768552BF}"/>
    <hyperlink ref="R1255" r:id="rId905" xr:uid="{C31CEA98-F4FC-4D30-A7BE-C8EC44866F0E}"/>
    <hyperlink ref="R1256" r:id="rId906" xr:uid="{AE582A35-1316-490A-8531-9CE04D2FF15F}"/>
    <hyperlink ref="R1257" r:id="rId907" xr:uid="{B5ACCA26-9CFF-4ECC-97CA-6494C6C39180}"/>
    <hyperlink ref="R1259" r:id="rId908" xr:uid="{6A17D793-D101-4C7E-A237-E6FBD3C6D6D2}"/>
    <hyperlink ref="R1260" r:id="rId909" xr:uid="{D89E9E18-84CB-4AD1-915F-1D281709F98C}"/>
    <hyperlink ref="R1263" r:id="rId910" xr:uid="{506933EE-A57F-473B-B2E3-5ADB7EC3D65A}"/>
    <hyperlink ref="R1264" r:id="rId911" xr:uid="{4A4F4C0B-D30F-4541-8627-64C5BB8466DB}"/>
    <hyperlink ref="R1267" r:id="rId912" xr:uid="{D521E02A-8EA2-4D7A-A71B-3B73C9BE3DFE}"/>
    <hyperlink ref="R1268" r:id="rId913" xr:uid="{B232477D-526D-4FE6-9382-84D31B3F25AB}"/>
    <hyperlink ref="R1269" r:id="rId914" xr:uid="{EEF9A0F0-673B-46F9-A7C1-768F5C5C3954}"/>
    <hyperlink ref="R1270" r:id="rId915" xr:uid="{38F21E3D-B60C-42A4-8F88-EAF5357DCEC5}"/>
    <hyperlink ref="R1273" r:id="rId916" xr:uid="{F3572C54-25E4-453E-B0DC-D4B595872308}"/>
    <hyperlink ref="R1274" r:id="rId917" xr:uid="{008C42BE-4D25-4CCC-A1A8-E47C28535645}"/>
    <hyperlink ref="R1275" r:id="rId918" xr:uid="{AF1501A5-B126-421C-824A-694F78CD703B}"/>
    <hyperlink ref="R1276" r:id="rId919" xr:uid="{9AFABB28-0D60-4569-9254-4304DD88108C}"/>
    <hyperlink ref="R1277" r:id="rId920" xr:uid="{6FFB95E5-46B2-4848-B7D2-9F92328E2BEA}"/>
    <hyperlink ref="R1278" r:id="rId921" xr:uid="{48322971-4E40-4646-9B54-EAA4CA9BF9F0}"/>
    <hyperlink ref="R1279" r:id="rId922" xr:uid="{AE057694-AD04-418A-9E8B-574D83E8484C}"/>
    <hyperlink ref="R1281" r:id="rId923" xr:uid="{4A1BA865-08AE-4F97-AAF1-3AD3F81E830A}"/>
    <hyperlink ref="R1282" r:id="rId924" xr:uid="{488E2D12-6A35-4263-9428-82EA456250FD}"/>
    <hyperlink ref="R1283" r:id="rId925" xr:uid="{BD0714EA-7676-454F-8019-663C8F3520C8}"/>
    <hyperlink ref="R1284" r:id="rId926" xr:uid="{34684C05-E1E6-4C96-862A-72C8F35C04DD}"/>
    <hyperlink ref="R1285" r:id="rId927" xr:uid="{ED88B6FF-5FC4-43A0-BF59-6233B1582CB7}"/>
    <hyperlink ref="R1286" r:id="rId928" xr:uid="{07429965-783B-4186-9B5E-E1ADE9489566}"/>
    <hyperlink ref="R1287" r:id="rId929" xr:uid="{82C69E90-20F1-4941-B5E6-9579176C8FA0}"/>
    <hyperlink ref="R1288" r:id="rId930" xr:uid="{03082C77-EF2B-4F9D-AB84-0F1BB2975FF4}"/>
    <hyperlink ref="R1289" r:id="rId931" xr:uid="{06C65F88-F465-477D-AA1A-B786008F2F6D}"/>
    <hyperlink ref="R1290" r:id="rId932" xr:uid="{3ADD010A-0687-4D97-9037-DEB22664BAE9}"/>
    <hyperlink ref="R1291" r:id="rId933" xr:uid="{C0376662-06C3-476A-A72E-4350DA620DCC}"/>
    <hyperlink ref="R1292" r:id="rId934" xr:uid="{37B5341C-3AE1-4ACA-AC5F-DAA7E261B82D}"/>
    <hyperlink ref="R1293" r:id="rId935" xr:uid="{B30D0D20-C613-4FC8-911F-C0C3C449C421}"/>
    <hyperlink ref="R1295" r:id="rId936" xr:uid="{FB8B8506-0C7A-42DF-99C2-0091D42938A1}"/>
    <hyperlink ref="R1298" r:id="rId937" xr:uid="{45CD6250-33BC-4B1B-ABD5-A83E6B2C6AFA}"/>
    <hyperlink ref="R1300" r:id="rId938" xr:uid="{067E22FD-5AA3-4C90-B848-F2218DB2CE19}"/>
    <hyperlink ref="R1301" r:id="rId939" xr:uid="{BA650F0A-435F-4834-85AA-A503C22EEA02}"/>
    <hyperlink ref="R1302" r:id="rId940" xr:uid="{0049EB55-F5D2-469B-88DF-C35CD76B2AA3}"/>
    <hyperlink ref="R1303" r:id="rId941" xr:uid="{EE082702-792C-4577-84CD-2E86A3259C91}"/>
    <hyperlink ref="R1304" r:id="rId942" xr:uid="{81F4E294-F953-4784-865D-5C99B0D3C7CD}"/>
    <hyperlink ref="R1305" r:id="rId943" xr:uid="{09395FED-1942-4002-81DD-4B8E1F7C9F79}"/>
    <hyperlink ref="R1306" r:id="rId944" xr:uid="{59ECDD71-6445-4C38-97F4-5BE910F860DD}"/>
    <hyperlink ref="R1307" r:id="rId945" xr:uid="{25C899D0-3B8F-4B70-8855-33BF57F1267A}"/>
    <hyperlink ref="R1309" r:id="rId946" xr:uid="{A9512878-F943-4D6D-B88C-31C38AB69CC6}"/>
    <hyperlink ref="R1310" r:id="rId947" xr:uid="{69275C09-0C71-41B8-B4A8-9DEEA77BFD27}"/>
    <hyperlink ref="R1311" r:id="rId948" xr:uid="{10A120BD-3509-4F4A-A341-BD4BB7C8C4BC}"/>
    <hyperlink ref="R1312" r:id="rId949" xr:uid="{1FF7D4ED-F08B-4940-A73F-B5F3E717920A}"/>
    <hyperlink ref="R1313" r:id="rId950" xr:uid="{6E9D6324-ADE2-478C-B9A9-0D2A2F00FB7F}"/>
    <hyperlink ref="R1314" r:id="rId951" xr:uid="{AA2D7D4D-3052-4294-A38C-08351BDFB451}"/>
    <hyperlink ref="R1315" r:id="rId952" xr:uid="{A5E879FF-1845-4658-B4D4-FB9904A2CD91}"/>
    <hyperlink ref="R1317" r:id="rId953" xr:uid="{7212327F-8029-4852-A209-A1EE73BA16B6}"/>
    <hyperlink ref="R1318" r:id="rId954" xr:uid="{4D4119A7-93FB-4884-9010-5F669335140A}"/>
    <hyperlink ref="R1319" r:id="rId955" xr:uid="{433E9877-D42D-44E5-B967-F25134D751D3}"/>
    <hyperlink ref="R1320" r:id="rId956" xr:uid="{E6BF0F6F-351E-4BEE-9E16-B66550652EC5}"/>
    <hyperlink ref="R1321" r:id="rId957" xr:uid="{77D1FCA3-38C3-4394-BD88-F86BD884A943}"/>
    <hyperlink ref="R1322" r:id="rId958" xr:uid="{CAA1C74C-9516-4727-BFE8-031851E391F5}"/>
    <hyperlink ref="R1323" r:id="rId959" xr:uid="{5A9442B0-0130-4052-AAC7-CBE34E86CBE7}"/>
    <hyperlink ref="R1324" r:id="rId960" xr:uid="{5B37CD77-7207-4CA9-9DF3-7EE67D08A5FA}"/>
    <hyperlink ref="R1325" r:id="rId961" xr:uid="{EA04641D-A0EC-4A77-88ED-0038411A6BEF}"/>
    <hyperlink ref="R1326" r:id="rId962" xr:uid="{C52032EF-18B8-42C5-A8AD-502529B79A63}"/>
    <hyperlink ref="R1327" r:id="rId963" xr:uid="{AD1DBA66-B657-4331-83C5-F02556BD2988}"/>
    <hyperlink ref="R1328" r:id="rId964" xr:uid="{119B3514-C745-4F44-8F40-9308230D1BD7}"/>
    <hyperlink ref="R1331" r:id="rId965" xr:uid="{0D6744A6-99EB-4A8D-AFE9-085495237E1D}"/>
    <hyperlink ref="R1332" r:id="rId966" xr:uid="{59B61BBE-74A8-4E95-976A-0B3CC605BEC5}"/>
    <hyperlink ref="R1335" r:id="rId967" xr:uid="{952A3F8D-3C1C-4560-AF0A-39A23F7570E1}"/>
    <hyperlink ref="R1336" r:id="rId968" xr:uid="{A868F63A-C3AC-4427-A761-DFEFDB4D796F}"/>
    <hyperlink ref="R1337" r:id="rId969" xr:uid="{1E7813DE-7EF3-4E9A-AEAE-2EF072886F65}"/>
    <hyperlink ref="R1338" r:id="rId970" xr:uid="{735C0EED-DD73-4B72-B1E2-4811CAF2CC38}"/>
    <hyperlink ref="R1339" r:id="rId971" xr:uid="{E8F73056-DC52-4000-8F5A-D0DB112CEAF4}"/>
    <hyperlink ref="R1340" r:id="rId972" xr:uid="{20B63930-BE25-428F-AA6C-3C9FF64B5533}"/>
    <hyperlink ref="R1342" r:id="rId973" xr:uid="{65307476-AD01-4189-AF80-5BA0B5550651}"/>
    <hyperlink ref="R1343" r:id="rId974" xr:uid="{062F505E-CE23-4355-95E2-F39FD601B962}"/>
    <hyperlink ref="R1344" r:id="rId975" xr:uid="{51A35AF3-E8F1-459A-A1CD-8161CA055AB9}"/>
    <hyperlink ref="R1345" r:id="rId976" xr:uid="{3C883D2F-6162-48D5-A3A8-A46D01BB21DA}"/>
    <hyperlink ref="R1346" r:id="rId977" xr:uid="{B3904A26-CE61-4C30-AE64-07F793F7C7DD}"/>
    <hyperlink ref="R1347" r:id="rId978" xr:uid="{DDDD3394-7091-4B0F-9983-205ABB7BD62A}"/>
    <hyperlink ref="R1348" r:id="rId979" xr:uid="{C704A77F-9C4F-480A-9CF7-678C55086C90}"/>
    <hyperlink ref="R1349" r:id="rId980" xr:uid="{E96F8304-2A81-47E9-B04A-4D04DDB91564}"/>
    <hyperlink ref="R1350" r:id="rId981" xr:uid="{1D98C4AA-1ED8-41BC-B755-4B83EE209200}"/>
    <hyperlink ref="R1351" r:id="rId982" xr:uid="{FFF67634-62B9-43D7-AE8C-F6E94AAE88AD}"/>
    <hyperlink ref="R1352" r:id="rId983" xr:uid="{E191FF21-25B3-49A2-A8B1-6B531A07E880}"/>
    <hyperlink ref="R1356" r:id="rId984" xr:uid="{3E72CA8F-BCBE-4914-BB92-05427C7F3EDC}"/>
    <hyperlink ref="R1359" r:id="rId985" xr:uid="{1C3A62E2-7122-4BC0-BA02-4F7C7608EA5C}"/>
    <hyperlink ref="R1360" r:id="rId986" xr:uid="{4C7B0CBB-CF48-4C39-8786-0E93F8025BBF}"/>
    <hyperlink ref="R1361" r:id="rId987" xr:uid="{2FB60A28-9CCC-4C97-BE83-FAC50663DE20}"/>
    <hyperlink ref="R1362" r:id="rId988" xr:uid="{F9D9EDCA-5EA9-4512-BBDD-2BACD9386D5A}"/>
    <hyperlink ref="R1363" r:id="rId989" xr:uid="{E0F19883-70B0-45E3-9C27-20458EB2BF58}"/>
    <hyperlink ref="R1364" r:id="rId990" xr:uid="{0EE66C17-5D5E-4EEE-ACF2-16B7F6503F4F}"/>
    <hyperlink ref="R1365" r:id="rId991" xr:uid="{8E857537-4D51-486C-BDA9-15A624124B96}"/>
    <hyperlink ref="R1366" r:id="rId992" xr:uid="{D34CD566-9166-402F-A5F1-E2311B0FEB11}"/>
    <hyperlink ref="R1367" r:id="rId993" xr:uid="{524F90C9-DB47-4173-B3AF-9C696D8A07FA}"/>
    <hyperlink ref="R1368" r:id="rId994" xr:uid="{B59EF5B4-8B84-4B65-B0F3-3D9FE2AA9A1B}"/>
    <hyperlink ref="R1369" r:id="rId995" xr:uid="{41490F95-428E-40EA-831C-ED897347BCA8}"/>
    <hyperlink ref="R1370" r:id="rId996" xr:uid="{0A18BD93-5FE7-48EF-ADA6-A3B8DFDC06EB}"/>
    <hyperlink ref="R1371" r:id="rId997" xr:uid="{9F8DB541-60E9-428B-9ABE-9DD5AF916199}"/>
    <hyperlink ref="R1372" r:id="rId998" xr:uid="{B6F556BC-5249-4853-830B-96262E09BCC0}"/>
    <hyperlink ref="R1373" r:id="rId999" xr:uid="{117B2A97-89A0-4C0C-A006-5C8AF77869F1}"/>
    <hyperlink ref="R1374" r:id="rId1000" xr:uid="{FEF13A02-442F-4CAD-914A-59F7D1255D1E}"/>
    <hyperlink ref="R1375" r:id="rId1001" xr:uid="{8E6DCBB3-2CB5-4C00-BE8B-BB4FDBA51A38}"/>
    <hyperlink ref="R1376" r:id="rId1002" xr:uid="{81CA8DB4-A352-413E-859C-18C95F83CBB9}"/>
    <hyperlink ref="R1377" r:id="rId1003" xr:uid="{D9F898E2-18A9-4E70-A32C-02EBEDC9037E}"/>
    <hyperlink ref="R1378" r:id="rId1004" xr:uid="{7965EA99-EC03-4D8F-A278-72FB079F0097}"/>
    <hyperlink ref="R1379" r:id="rId1005" xr:uid="{D415668C-F9DD-4A3A-B859-0A3B7C7093D9}"/>
    <hyperlink ref="R1380" r:id="rId1006" xr:uid="{76867691-2FE5-4CFC-80AE-F8EDAD37F6FE}"/>
    <hyperlink ref="R1381" r:id="rId1007" xr:uid="{E8B50AFA-B480-4478-A0DF-4C0566F73A80}"/>
    <hyperlink ref="R1382" r:id="rId1008" xr:uid="{67478205-A810-4F18-AFCF-8D92765A67FD}"/>
    <hyperlink ref="R1383" r:id="rId1009" xr:uid="{2E0D7328-91CC-42C5-B065-02470BAC3FE7}"/>
    <hyperlink ref="R1389" r:id="rId1010" xr:uid="{F8B3B5AA-A87A-4707-AAEA-8C5677FFF9CE}"/>
    <hyperlink ref="R1390" r:id="rId1011" xr:uid="{E99C67EE-E3FE-4BD5-9525-A7AD7249876A}"/>
    <hyperlink ref="R1391" r:id="rId1012" xr:uid="{5A133C3D-24DA-443F-BA24-AB17F5689ED0}"/>
    <hyperlink ref="R1393" r:id="rId1013" xr:uid="{A0684639-F047-41FD-B205-EAFEF049A17D}"/>
    <hyperlink ref="R1394" r:id="rId1014" xr:uid="{DD013B4B-8CFF-4A91-B229-33F317518850}"/>
    <hyperlink ref="R1395" r:id="rId1015" xr:uid="{AC00A82B-0F02-4012-AF16-52E138454679}"/>
    <hyperlink ref="R1396" r:id="rId1016" xr:uid="{000F4746-5948-4F01-BEAC-5E3E329C6495}"/>
    <hyperlink ref="R1397" r:id="rId1017" xr:uid="{96B3EA90-F547-48BE-B937-58B5A60425A0}"/>
    <hyperlink ref="R1398" r:id="rId1018" xr:uid="{48556D53-D254-4A57-B5DC-C50CC7948D0B}"/>
    <hyperlink ref="R1399" r:id="rId1019" xr:uid="{648D6D4F-6B3F-4373-A171-A8F783F27A57}"/>
    <hyperlink ref="R1403" r:id="rId1020" xr:uid="{E4E65225-7018-4770-B4F2-886145FAC2D6}"/>
    <hyperlink ref="R1404" r:id="rId1021" xr:uid="{722B2F02-C28C-40FB-A2DD-58D9DF04A590}"/>
    <hyperlink ref="R1405" r:id="rId1022" xr:uid="{5EAA853B-891A-4B6A-A669-7A33AB3738FE}"/>
    <hyperlink ref="R1406" r:id="rId1023" xr:uid="{01609FB1-6BA9-4FF7-ABA5-E23EAC3DF5F4}"/>
    <hyperlink ref="R1407" r:id="rId1024" xr:uid="{4B48D497-64A3-4657-BF98-6FBD1EED10F7}"/>
    <hyperlink ref="R1412" r:id="rId1025" xr:uid="{9A6080C2-1722-4C41-A072-3A2A6E00A28F}"/>
    <hyperlink ref="R1413" r:id="rId1026" xr:uid="{AA451D99-C1DE-4FC5-8326-C8CF78DBD879}"/>
    <hyperlink ref="R1414" r:id="rId1027" xr:uid="{3BD62BC8-1DD1-41D4-BADC-CB1864DCA6D0}"/>
    <hyperlink ref="R1416" r:id="rId1028" xr:uid="{412E1F84-2031-44B5-AE4B-9CF20CD714AD}"/>
    <hyperlink ref="R1417" r:id="rId1029" xr:uid="{E1211255-FDFA-4067-9337-4B3353055926}"/>
    <hyperlink ref="R1418" r:id="rId1030" xr:uid="{216C9D07-3A63-4E1B-AE2C-60983745B50A}"/>
    <hyperlink ref="R1419" r:id="rId1031" xr:uid="{C478439B-A919-42AE-BCA0-DC0A35AF9D6E}"/>
    <hyperlink ref="R1420" r:id="rId1032" xr:uid="{F73680B9-A7F3-4954-9BB1-BC19461C7397}"/>
    <hyperlink ref="R1421" r:id="rId1033" xr:uid="{0600C6CE-A4DA-4B45-B7F0-A23F2CF1234E}"/>
    <hyperlink ref="R1424" r:id="rId1034" xr:uid="{D3A61344-3709-42C6-AB73-B7F478CC53FD}"/>
    <hyperlink ref="R1426" r:id="rId1035" xr:uid="{2742DA78-B22D-4437-87FD-1917DCD85C38}"/>
    <hyperlink ref="R1427" r:id="rId1036" xr:uid="{731E2680-E23A-4C1C-97FE-57604A90782B}"/>
    <hyperlink ref="R1428" r:id="rId1037" xr:uid="{4A2D6213-BA10-46B3-8C4F-B1071B7B40DA}"/>
    <hyperlink ref="R1429" r:id="rId1038" xr:uid="{A05FD9C4-0F66-4E7D-BEAE-1DA1E14E7F9D}"/>
    <hyperlink ref="R1430" r:id="rId1039" xr:uid="{0DFAF7B0-99B2-48E4-96FD-356F6E9AF3B4}"/>
    <hyperlink ref="R1431" r:id="rId1040" xr:uid="{569C5238-FA23-4E42-9EE6-3A241A441825}"/>
    <hyperlink ref="R1432" r:id="rId1041" xr:uid="{5D4F40B1-517B-4D52-98F3-F7F47B460E57}"/>
    <hyperlink ref="R1433" r:id="rId1042" xr:uid="{D5F9141E-C44D-49B7-A2F3-3F77ECF27971}"/>
    <hyperlink ref="R1434" r:id="rId1043" xr:uid="{EED6AED6-A5BC-421B-97A5-4062A1C9057A}"/>
    <hyperlink ref="R1435" r:id="rId1044" xr:uid="{F5B33CEB-5314-4D2A-8E55-FE61B1F383C3}"/>
    <hyperlink ref="R1436" r:id="rId1045" xr:uid="{8729381B-1D56-4F50-8C87-0E6C4662002F}"/>
    <hyperlink ref="R1437" r:id="rId1046" xr:uid="{7DD7AF3F-4B2D-4B8D-AB0E-AE041DBB55BE}"/>
    <hyperlink ref="R1438" r:id="rId1047" xr:uid="{2DC13B54-3F6B-447E-8ED7-6160E861C5AD}"/>
    <hyperlink ref="R1439" r:id="rId1048" xr:uid="{DD3F6BDF-2AA4-4BEB-975E-087E12F6F7C9}"/>
    <hyperlink ref="R1440" r:id="rId1049" xr:uid="{CB591535-A93E-4625-8EF6-762770208380}"/>
    <hyperlink ref="R1441" r:id="rId1050" xr:uid="{C7799815-976E-4BB8-8858-E054EB60AAFB}"/>
    <hyperlink ref="R1442" r:id="rId1051" xr:uid="{F47C2969-AADE-42EA-8106-58F01C332E79}"/>
    <hyperlink ref="R1443" r:id="rId1052" xr:uid="{2146EE4B-A559-4F62-B824-288896D8BDD5}"/>
    <hyperlink ref="R1444" r:id="rId1053" xr:uid="{00399CC9-F3F9-45E1-ACA5-591A4AFE446C}"/>
    <hyperlink ref="R1445" r:id="rId1054" xr:uid="{68825763-12AC-44B8-9EDE-4A56BE25C1F3}"/>
    <hyperlink ref="R1446" r:id="rId1055" xr:uid="{83ED3623-1789-4449-8BA5-65A3139C9592}"/>
    <hyperlink ref="R1447" r:id="rId1056" xr:uid="{4008A6CF-E888-4DC2-B8EB-EF9F44B120CB}"/>
    <hyperlink ref="R1448" r:id="rId1057" xr:uid="{1606D39A-BC53-4C65-9013-99771A277BDB}"/>
    <hyperlink ref="R1449" r:id="rId1058" xr:uid="{E08577A7-E09C-4E44-98B8-1A70E1ADD03C}"/>
    <hyperlink ref="R1450" r:id="rId1059" xr:uid="{5860F94A-13FE-4255-BF88-2BE84B1DF6DF}"/>
    <hyperlink ref="R1451" r:id="rId1060" xr:uid="{D225609F-E003-4559-A95F-D4CD450852F1}"/>
    <hyperlink ref="R1452" r:id="rId1061" xr:uid="{6452A421-FD30-4B86-A296-734A09C60133}"/>
    <hyperlink ref="R1453" r:id="rId1062" xr:uid="{3CC3004A-849E-464D-8BD8-207CB24AE015}"/>
    <hyperlink ref="R1454" r:id="rId1063" xr:uid="{529AE2E8-8DAA-4BBF-8D46-63BBE2294A70}"/>
    <hyperlink ref="R1455" r:id="rId1064" xr:uid="{83450AF0-7FDF-425E-A52C-6B0CE2424992}"/>
    <hyperlink ref="R1456" r:id="rId1065" xr:uid="{8D4F1684-8CB2-4A82-8BAF-AF6B320A1FB0}"/>
    <hyperlink ref="R1457" r:id="rId1066" xr:uid="{81C844B1-1C13-4E87-BEEE-CD7065E83C5E}"/>
    <hyperlink ref="R1458" r:id="rId1067" xr:uid="{82A068D3-218A-40BE-8E12-72B79E458DF1}"/>
    <hyperlink ref="R1459" r:id="rId1068" xr:uid="{69A2A7FD-E8F6-4088-9498-4AAD0C1C661F}"/>
    <hyperlink ref="R1460" r:id="rId1069" xr:uid="{33E6D90E-74D3-46D9-9809-ECFC02B81B0B}"/>
    <hyperlink ref="R1461" r:id="rId1070" xr:uid="{FD986C6F-761B-4C71-8B2E-D41F8730A2D5}"/>
    <hyperlink ref="R1462" r:id="rId1071" xr:uid="{CE86F606-FDE7-4B7F-A9AC-2EA1FCF1EBEC}"/>
    <hyperlink ref="R1463" r:id="rId1072" xr:uid="{ADA37F10-2E40-4ECD-A7A5-2012B721824B}"/>
    <hyperlink ref="R1464" r:id="rId1073" xr:uid="{32656C2B-037E-4027-A78F-07C498719EED}"/>
    <hyperlink ref="R1465" r:id="rId1074" xr:uid="{2BAAD2CA-C297-49BF-AA9E-B334CC700489}"/>
    <hyperlink ref="R1466" r:id="rId1075" xr:uid="{B8D09B76-F668-4A11-8011-43DD401B282E}"/>
    <hyperlink ref="R1467" r:id="rId1076" xr:uid="{0BFCB8E2-8686-4F84-97C6-72C024A3430E}"/>
    <hyperlink ref="R1468" r:id="rId1077" xr:uid="{AD356D05-8385-49E7-8469-1D67838A4655}"/>
    <hyperlink ref="R1469" r:id="rId1078" xr:uid="{368AA3E0-AA35-4825-9F79-45CC21A14E84}"/>
    <hyperlink ref="R1470" r:id="rId1079" xr:uid="{D4117859-2BC5-4CAA-975D-A64A9B335548}"/>
    <hyperlink ref="R1471" r:id="rId1080" xr:uid="{20A1686A-9280-48BD-A931-696F3E070D5F}"/>
    <hyperlink ref="R1472" r:id="rId1081" xr:uid="{4B5BE195-F93E-418A-AD12-57BE54637296}"/>
    <hyperlink ref="R1473" r:id="rId1082" xr:uid="{96712575-B9CC-4A55-8500-63C2D0BF1F45}"/>
    <hyperlink ref="R1474" r:id="rId1083" xr:uid="{034A9F64-5861-43BE-BC7F-DE8A80D51ABD}"/>
    <hyperlink ref="R1475" r:id="rId1084" xr:uid="{4B339A18-C306-468A-8F9E-6749A0364859}"/>
    <hyperlink ref="R1476" r:id="rId1085" xr:uid="{A332DAEB-6153-4498-8BE6-AF8B14D7732B}"/>
    <hyperlink ref="R1477" r:id="rId1086" xr:uid="{3930E96A-6949-4DFB-9830-AE8BEB71E5F8}"/>
    <hyperlink ref="R1478" r:id="rId1087" xr:uid="{E7923638-E844-4697-BC8E-85C692A42053}"/>
    <hyperlink ref="R1479" r:id="rId1088" xr:uid="{442BBF6E-06E5-477A-B6CE-EE702553EDF1}"/>
    <hyperlink ref="R1480" r:id="rId1089" xr:uid="{BE1CC0DE-CA9E-45E9-AC49-3292008A7684}"/>
    <hyperlink ref="R1481" r:id="rId1090" xr:uid="{6CB28A96-DF47-4A5E-808D-6278EC07C3D4}"/>
    <hyperlink ref="R1482" r:id="rId1091" xr:uid="{3BEC2C20-6444-44CA-8486-91C0F1141B9C}"/>
    <hyperlink ref="R1483" r:id="rId1092" xr:uid="{2B38DC99-B535-435C-BCFB-C0EF74E2DD61}"/>
    <hyperlink ref="R1484" r:id="rId1093" xr:uid="{8465DF03-BD65-43F1-98E6-85DAE49EEA9D}"/>
    <hyperlink ref="R1485" r:id="rId1094" xr:uid="{80BD590E-7348-4C1E-A2D4-20B249193B53}"/>
    <hyperlink ref="R1486" r:id="rId1095" xr:uid="{4450F100-EE5D-4EAB-ADD6-E52B143E0BEB}"/>
    <hyperlink ref="R1487" r:id="rId1096" xr:uid="{2992A9BC-E51E-4690-99D5-BA54DF4CD1DB}"/>
    <hyperlink ref="R1488" r:id="rId1097" xr:uid="{71A8F2F5-843F-4263-827A-5F2EC882131E}"/>
    <hyperlink ref="R1489" r:id="rId1098" xr:uid="{9176481B-2E8E-4BD2-8B7A-5FFD8D99E442}"/>
    <hyperlink ref="R1490" r:id="rId1099" xr:uid="{9D48B573-2338-472E-A9B3-C5D7CC578319}"/>
    <hyperlink ref="R1491" r:id="rId1100" xr:uid="{70685768-C919-45C9-AA26-65F73F122046}"/>
    <hyperlink ref="R1492" r:id="rId1101" xr:uid="{435F3935-4309-43AE-95E2-A1AC7B583425}"/>
    <hyperlink ref="R1493" r:id="rId1102" xr:uid="{E8F75583-C26E-4CCE-9183-C97AD5D3CA82}"/>
    <hyperlink ref="R1494" r:id="rId1103" xr:uid="{A2DF836A-C615-4A0A-A4DC-5366673A64A6}"/>
    <hyperlink ref="R1495" r:id="rId1104" xr:uid="{452D62DE-0470-4263-87B6-F9EEEE55D250}"/>
    <hyperlink ref="R1496" r:id="rId1105" xr:uid="{8C4F34A6-E429-4D65-8C67-531296DC209A}"/>
    <hyperlink ref="R1497" r:id="rId1106" xr:uid="{0FCF110A-39BB-4688-9950-0C616D37E0C6}"/>
    <hyperlink ref="R1498" r:id="rId1107" xr:uid="{A4802F57-CBB8-42DC-B946-8E4942B821DE}"/>
    <hyperlink ref="R1499" r:id="rId1108" xr:uid="{58A630E6-06E5-43AD-A53B-1A6102D694E0}"/>
    <hyperlink ref="R1500" r:id="rId1109" xr:uid="{59AD7294-5959-4805-B8C2-0D3894FAA13A}"/>
    <hyperlink ref="R1501" r:id="rId1110" xr:uid="{18D1935E-70A3-44C6-B0FC-04A6930C3CB9}"/>
    <hyperlink ref="R1502" r:id="rId1111" xr:uid="{4838BFD9-FC1C-4893-A582-2A5852A92959}"/>
    <hyperlink ref="R1503" r:id="rId1112" xr:uid="{AB45C71E-869C-4D3A-B691-A51694A32DD4}"/>
    <hyperlink ref="R1504" r:id="rId1113" xr:uid="{6812F3F3-07D9-48A8-A4F9-D098F40BA207}"/>
    <hyperlink ref="R1505" r:id="rId1114" xr:uid="{3069A622-C1DD-45B0-94BE-203293B34BBA}"/>
    <hyperlink ref="R1506" r:id="rId1115" xr:uid="{545EAE01-956A-4D63-848C-B08FA14CAC9B}"/>
    <hyperlink ref="R1507" r:id="rId1116" xr:uid="{E36BACA6-C994-49A0-8CED-243F1FA38C74}"/>
    <hyperlink ref="R1508" r:id="rId1117" xr:uid="{A639F563-FBEC-4AEC-830F-5CCAD727FA14}"/>
    <hyperlink ref="R1509" r:id="rId1118" xr:uid="{9140305E-6F88-45E2-A386-448526C0947C}"/>
    <hyperlink ref="R1510" r:id="rId1119" xr:uid="{B0875896-EAC1-4D22-9A9B-9187AD8650B1}"/>
    <hyperlink ref="R1511" r:id="rId1120" xr:uid="{EB1CB3E2-E241-43C2-825A-016BAE830625}"/>
    <hyperlink ref="R1512" r:id="rId1121" xr:uid="{1F5CF43F-5F2E-43F6-8587-90B3CAD56954}"/>
    <hyperlink ref="R1513" r:id="rId1122" xr:uid="{BF23196C-53F2-4A38-8C32-3DAE01A0D4EA}"/>
    <hyperlink ref="R1514" r:id="rId1123" xr:uid="{96ED0CE9-C761-4FE5-B60F-242EBC8BAFED}"/>
    <hyperlink ref="R1515" r:id="rId1124" xr:uid="{ED7530C9-85D0-4AF8-9A3D-3E87B771CBE9}"/>
    <hyperlink ref="R1516" r:id="rId1125" xr:uid="{9E731E9F-7862-46CB-AE1F-1B7BC741A408}"/>
    <hyperlink ref="R1517" r:id="rId1126" xr:uid="{BE273DFB-5204-4E54-A8A8-38BC7199B692}"/>
    <hyperlink ref="R1518" r:id="rId1127" xr:uid="{01BAB077-6B8B-4E05-81A9-B75A7FC5879D}"/>
    <hyperlink ref="R1519" r:id="rId1128" xr:uid="{BD3BE57A-DD35-44CF-AB15-AF0772F6D14C}"/>
    <hyperlink ref="R1520" r:id="rId1129" xr:uid="{10AB7E3A-5F30-4B0C-9FE0-A507A6587451}"/>
    <hyperlink ref="R1521" r:id="rId1130" xr:uid="{03975CF4-FF16-4B63-ADD7-DF16E3DF148C}"/>
    <hyperlink ref="R1522" r:id="rId1131" xr:uid="{87C381B3-8FE1-4EEE-873F-3ADFB3ABFAA1}"/>
    <hyperlink ref="R1523" r:id="rId1132" xr:uid="{5D2C6216-F09B-4042-AC3F-2E93803024E0}"/>
    <hyperlink ref="R1524" r:id="rId1133" xr:uid="{CF8B4415-B2D9-4E4D-B622-3DC9752F5ACD}"/>
    <hyperlink ref="R1525" r:id="rId1134" xr:uid="{07D1AAB4-E0AF-4E94-86C5-F5F4E6FCF235}"/>
    <hyperlink ref="R1526" r:id="rId1135" xr:uid="{EC154F29-F2DE-41B0-99C7-8379A68F5D85}"/>
    <hyperlink ref="R1527" r:id="rId1136" xr:uid="{68895381-00B1-4FC7-AA9C-AFFB5C150B83}"/>
    <hyperlink ref="R1528" r:id="rId1137" xr:uid="{4630C655-86BE-4274-8E60-7F69EB098983}"/>
    <hyperlink ref="R1529" r:id="rId1138" xr:uid="{CC14C81B-0372-400C-A2F2-4CD3058C0A1A}"/>
    <hyperlink ref="R1530" r:id="rId1139" xr:uid="{5C067A48-D892-4431-890C-79472E1B4373}"/>
    <hyperlink ref="R1531" r:id="rId1140" xr:uid="{C388022D-F188-4768-A8E2-6C4D86CAEB52}"/>
    <hyperlink ref="R1532" r:id="rId1141" xr:uid="{9088BB83-F12B-4F54-9E9C-94E51F2CE4E2}"/>
    <hyperlink ref="R1533" r:id="rId1142" xr:uid="{BE737CE4-1F5D-490C-94AC-EFEAE74B77DE}"/>
    <hyperlink ref="R1534" r:id="rId1143" xr:uid="{7F73F476-09E1-4080-8CFD-F020F7946E18}"/>
    <hyperlink ref="R1535" r:id="rId1144" xr:uid="{8714FC37-58F6-4906-A438-E1B1CA3E206A}"/>
    <hyperlink ref="R1536" r:id="rId1145" xr:uid="{91C15683-D86E-479C-8A40-7F1B1E2FA471}"/>
    <hyperlink ref="R1537" r:id="rId1146" xr:uid="{0A1399D6-DD0E-4549-AD40-5E1C156FEDD7}"/>
    <hyperlink ref="R1538" r:id="rId1147" xr:uid="{DDE269BD-4F3C-49D7-8693-4CCA063230CA}"/>
    <hyperlink ref="R1539" r:id="rId1148" xr:uid="{014F6524-35C3-427B-BFC3-01846180D866}"/>
    <hyperlink ref="R1540" r:id="rId1149" xr:uid="{11FA5F34-30CF-482E-9A26-1671FC11E444}"/>
    <hyperlink ref="R1541" r:id="rId1150" xr:uid="{5576E19B-29EF-468E-88DE-1092D12FFD7E}"/>
    <hyperlink ref="R1542" r:id="rId1151" xr:uid="{25078389-431F-4F25-9648-0DCFD3DE3C9F}"/>
    <hyperlink ref="R1543" r:id="rId1152" xr:uid="{752A1CBE-3C8E-452B-9FA6-4A2AC58A3FBB}"/>
    <hyperlink ref="R1544" r:id="rId1153" xr:uid="{CF7619E0-8DD7-4C23-84ED-DAFB492743FE}"/>
    <hyperlink ref="R1545" r:id="rId1154" xr:uid="{4A146084-D42F-45DD-96F8-6E1B6B5CCD5B}"/>
    <hyperlink ref="R1546" r:id="rId1155" xr:uid="{F72616F3-47CC-4FCF-8F5C-35658B7BAEB0}"/>
    <hyperlink ref="R1547" r:id="rId1156" xr:uid="{C569CD28-F842-45CE-98CC-7FF5A1C81127}"/>
    <hyperlink ref="R1548" r:id="rId1157" xr:uid="{16BF8D89-2793-473E-8441-F5CE723E79F3}"/>
    <hyperlink ref="R1549" r:id="rId1158" xr:uid="{A864BD67-8BE1-4CBD-BFCC-27687D915A8D}"/>
    <hyperlink ref="R1550" r:id="rId1159" xr:uid="{5CC638DB-3A28-42A5-95F5-369A07A53BC8}"/>
    <hyperlink ref="R1551" r:id="rId1160" xr:uid="{E2004A54-46D6-4A81-9F15-266A76477533}"/>
    <hyperlink ref="R1552" r:id="rId1161" xr:uid="{56E58DDC-57FC-49A3-A02F-4673324EC532}"/>
    <hyperlink ref="R1553" r:id="rId1162" xr:uid="{0B8444F1-CD05-4421-A617-1D6469C4CBF2}"/>
    <hyperlink ref="R1554" r:id="rId1163" xr:uid="{32A841DC-BEEE-4635-8CAB-C18B48B87901}"/>
    <hyperlink ref="R1555" r:id="rId1164" xr:uid="{6973A6D4-2B68-4FD5-A06D-CC6CB72EE7D2}"/>
    <hyperlink ref="R1556" r:id="rId1165" xr:uid="{B644116C-BB68-4700-BA3E-3D3B55B7B0B1}"/>
    <hyperlink ref="R1557" r:id="rId1166" xr:uid="{5089E21E-6381-4028-BFAF-45B6189B2898}"/>
    <hyperlink ref="R1558" r:id="rId1167" xr:uid="{7D062282-89C1-4454-AF8B-8E7619A7E89E}"/>
    <hyperlink ref="R1559" r:id="rId1168" xr:uid="{D81FC187-B357-4A1E-B862-34DB9F5E9CD7}"/>
    <hyperlink ref="R1560" r:id="rId1169" xr:uid="{2E4BDD07-1538-4BD7-91EE-0E691CE617B8}"/>
    <hyperlink ref="R1561" r:id="rId1170" xr:uid="{E97FB17B-0B23-4539-84BB-96C261E63853}"/>
    <hyperlink ref="R1562" r:id="rId1171" xr:uid="{F2E66F0A-AE10-4EB1-87DB-5B3DF668A47A}"/>
    <hyperlink ref="R1563" r:id="rId1172" xr:uid="{AF38C473-E4D2-40B3-BA3D-CF6E63C60F74}"/>
    <hyperlink ref="R1564" r:id="rId1173" xr:uid="{A9EDF566-3C8A-4273-91AA-72E6DB9E47FF}"/>
    <hyperlink ref="R1565" r:id="rId1174" xr:uid="{6C2CD3D4-D635-4421-A4A1-E92BBA17FCE6}"/>
    <hyperlink ref="R1566" r:id="rId1175" xr:uid="{FC9F26FE-E831-4073-9853-719577A05B2E}"/>
    <hyperlink ref="R1567" r:id="rId1176" xr:uid="{CBC92229-0988-4E5C-B32B-D6631ACB688C}"/>
    <hyperlink ref="R1568" r:id="rId1177" xr:uid="{572632C1-A2F1-4B75-9258-57BB6FA54B6F}"/>
    <hyperlink ref="R1569" r:id="rId1178" xr:uid="{4878E3F1-59D0-49BD-8E85-0104A7AC0C95}"/>
    <hyperlink ref="R1570" r:id="rId1179" xr:uid="{DAE8C39F-D2FF-4533-B284-5C1221BF727C}"/>
    <hyperlink ref="R1571" r:id="rId1180" xr:uid="{6116985C-0879-4F8D-90A4-22F39A3E0A13}"/>
    <hyperlink ref="R1572" r:id="rId1181" xr:uid="{9892C5A6-A32C-49C2-B88C-490B69EFE15A}"/>
    <hyperlink ref="R1573" r:id="rId1182" xr:uid="{F6E18918-0B4A-4B8D-9BDE-1C5910D9786D}"/>
    <hyperlink ref="R1574" r:id="rId1183" xr:uid="{4F130362-B895-4500-8A1C-F4446321D49A}"/>
    <hyperlink ref="R1575" r:id="rId1184" xr:uid="{348085C6-AB39-47CA-B837-3C112F873617}"/>
    <hyperlink ref="R1576" r:id="rId1185" xr:uid="{0065E72A-1979-4730-B5D5-0D7CFB349D7D}"/>
    <hyperlink ref="R1577" r:id="rId1186" xr:uid="{8D676E95-63C1-4B32-BA9C-692527FA646D}"/>
    <hyperlink ref="R1578" r:id="rId1187" xr:uid="{FD43F117-F342-4E63-98AA-651A4F4C1D0A}"/>
    <hyperlink ref="R1579" r:id="rId1188" xr:uid="{9E93FFD5-64A1-4440-BA1E-C5451E60D822}"/>
    <hyperlink ref="R1580" r:id="rId1189" xr:uid="{7CC41FAA-F558-42E8-8991-B4ED9A208BC3}"/>
    <hyperlink ref="R1581" r:id="rId1190" xr:uid="{D7555BC3-6E36-443A-9E24-1F6EC2EA7982}"/>
    <hyperlink ref="R1582" r:id="rId1191" xr:uid="{DCDB7CC4-DAA5-44B6-8E39-A561CE45E0D8}"/>
    <hyperlink ref="R1583" r:id="rId1192" xr:uid="{9B4875FA-E6DF-4429-B056-E9B56526270B}"/>
    <hyperlink ref="R1584" r:id="rId1193" xr:uid="{35053EF6-57A2-4B50-9E1E-E4952A1F5BD2}"/>
    <hyperlink ref="R1585" r:id="rId1194" xr:uid="{47C120CF-D75F-4BB8-89F5-7580D024F1B7}"/>
    <hyperlink ref="R1586" r:id="rId1195" xr:uid="{10D32792-97C8-4BB5-AC6C-51B93D8D1933}"/>
    <hyperlink ref="R1587" r:id="rId1196" xr:uid="{13D68D1A-35FD-43AA-AF24-9B6DA026CF5C}"/>
    <hyperlink ref="R1588" r:id="rId1197" xr:uid="{AB3307A3-D9EA-4E00-B263-6992556E0B05}"/>
    <hyperlink ref="R1589" r:id="rId1198" xr:uid="{A310E433-4BAC-4089-B20B-155635DD515D}"/>
    <hyperlink ref="R1590" r:id="rId1199" xr:uid="{2B606115-40DC-42F2-94DC-93F4813B9301}"/>
    <hyperlink ref="R1591" r:id="rId1200" xr:uid="{B18E71B0-7C86-4014-9389-BD892BD76E9B}"/>
    <hyperlink ref="R1592" r:id="rId1201" xr:uid="{CD9C5CB1-19B3-4DBE-A11C-64F52E5409B5}"/>
    <hyperlink ref="R1593" r:id="rId1202" xr:uid="{99F0BA15-18E3-4D25-9E4E-D192B7EDCEE3}"/>
    <hyperlink ref="R1594" r:id="rId1203" xr:uid="{FAD5A00E-4F19-4C61-B3A8-40BF847B0E06}"/>
    <hyperlink ref="R1595" r:id="rId1204" xr:uid="{95CF6C5F-0FAB-40BE-BCCE-A4C181657A35}"/>
    <hyperlink ref="R1596" r:id="rId1205" xr:uid="{ABD42840-76C3-4475-B2E4-1CAF979524CE}"/>
    <hyperlink ref="R1597" r:id="rId1206" xr:uid="{675E3FE9-3CC0-459D-BAA0-BBFDEAF65763}"/>
    <hyperlink ref="R1598" r:id="rId1207" xr:uid="{E21A8FC2-8104-4744-B207-5F02E7CE125A}"/>
    <hyperlink ref="R1599" r:id="rId1208" xr:uid="{AA0924A1-3CDF-456C-8E1E-A9BF913815DD}"/>
    <hyperlink ref="R1600" r:id="rId1209" xr:uid="{ACDC916D-C9E4-4B49-97B6-F39487CFAAE4}"/>
    <hyperlink ref="R1601" r:id="rId1210" xr:uid="{54D5F517-A159-420E-8172-4D51F070032B}"/>
    <hyperlink ref="R1602" r:id="rId1211" xr:uid="{4B106AED-5E64-48E9-B9AD-A695A765EA4F}"/>
    <hyperlink ref="R1603" r:id="rId1212" xr:uid="{E330A99D-3A3A-4C95-AC5A-56C307672E32}"/>
    <hyperlink ref="R1604" r:id="rId1213" xr:uid="{E3907B78-C3B9-4CCF-9D2A-4F4D2B0EDBD3}"/>
    <hyperlink ref="R1605" r:id="rId1214" xr:uid="{056825AB-6F85-4A6A-924C-791C3F73CBC2}"/>
    <hyperlink ref="R1606" r:id="rId1215" xr:uid="{947D6BFC-A833-4CBC-9049-8384016DE246}"/>
    <hyperlink ref="R1607" r:id="rId1216" xr:uid="{EA36AA07-D4FD-4A05-BDCE-506442600186}"/>
    <hyperlink ref="R1608" r:id="rId1217" xr:uid="{59EDD073-485C-4CB7-BC9D-7D700015CCD4}"/>
    <hyperlink ref="R1609" r:id="rId1218" xr:uid="{BD5CDB65-A5D3-4EA2-8260-30022B4A501F}"/>
    <hyperlink ref="R1610" r:id="rId1219" xr:uid="{09FC9528-8F62-4F67-A626-F1ACBCFBF647}"/>
    <hyperlink ref="R1611" r:id="rId1220" xr:uid="{37808158-134D-4DD9-960A-E9A30539E8BE}"/>
    <hyperlink ref="R1612" r:id="rId1221" xr:uid="{DEC3756F-D381-4AD1-9C06-27107E05436A}"/>
    <hyperlink ref="R1613" r:id="rId1222" xr:uid="{79BE8D9A-6105-4853-B56A-01FFE0DAD7A9}"/>
    <hyperlink ref="R1614" r:id="rId1223" xr:uid="{07EFBBF5-F1E3-4806-BC8B-9CAD6D126637}"/>
    <hyperlink ref="R1615" r:id="rId1224" xr:uid="{822A4C58-AC4D-4ECA-8731-ED0CFDE6BE9E}"/>
    <hyperlink ref="R1616" r:id="rId1225" xr:uid="{68C43842-6C96-4E43-B1D5-E3DDFE17E4CE}"/>
    <hyperlink ref="R1617" r:id="rId1226" xr:uid="{D2E810AE-C460-4F4D-A5F9-9F4FB39DDD46}"/>
    <hyperlink ref="R1618" r:id="rId1227" xr:uid="{37F6D5E6-A6E5-4BEB-AFAE-B3CC95FBBEFC}"/>
    <hyperlink ref="R1619" r:id="rId1228" xr:uid="{B4A99E2A-A078-40F5-947E-45FA7534EA7A}"/>
    <hyperlink ref="R1624" r:id="rId1229" xr:uid="{9054F2FF-C5A1-4227-B386-13E637F55C58}"/>
    <hyperlink ref="R1625" r:id="rId1230" xr:uid="{A70ABC51-643B-4D62-B518-4B6FA89C4C16}"/>
    <hyperlink ref="R1626" r:id="rId1231" xr:uid="{3690EDCA-371E-4545-9FE1-9D7DC784160A}"/>
    <hyperlink ref="R1627" r:id="rId1232" xr:uid="{38131F52-AEDA-4A4D-82EA-9274D503E100}"/>
    <hyperlink ref="R1628" r:id="rId1233" xr:uid="{46D2CA50-998C-4106-94BF-776CF698340D}"/>
    <hyperlink ref="R1629" r:id="rId1234" xr:uid="{7C501F7E-DB16-40C9-AC70-C74186BC7BE4}"/>
    <hyperlink ref="R1631" r:id="rId1235" xr:uid="{60A6723C-B22C-4603-8167-AF3AAA203671}"/>
    <hyperlink ref="R1632" r:id="rId1236" xr:uid="{72BD0D38-590D-4FA6-873E-AB411D0064B7}"/>
    <hyperlink ref="R1633" r:id="rId1237" xr:uid="{C6969123-F4C6-425A-BCDE-2A4039646BF9}"/>
    <hyperlink ref="R1634" r:id="rId1238" xr:uid="{F3A6A54E-E46B-487F-ABA6-A493AD52EFAF}"/>
    <hyperlink ref="R1635" r:id="rId1239" xr:uid="{8BED8089-BC7B-4481-8E43-5CBC1FE85CED}"/>
    <hyperlink ref="R1636" r:id="rId1240" xr:uid="{A80E5EAA-37C5-4B63-862F-63F31F37B32E}"/>
    <hyperlink ref="R1637" r:id="rId1241" xr:uid="{2611F7EB-684F-4F63-A6C2-88DD99A1EBEB}"/>
    <hyperlink ref="R1638" r:id="rId1242" xr:uid="{0B81E81D-5D74-4A84-A6C7-45ECE7F98362}"/>
    <hyperlink ref="R1639" r:id="rId1243" xr:uid="{602C569A-5D46-4BEB-95A1-1FFADE153A05}"/>
    <hyperlink ref="R1640" r:id="rId1244" xr:uid="{338FFC75-B24D-42BF-9C48-3CEC2923DD37}"/>
    <hyperlink ref="R1641" r:id="rId1245" xr:uid="{08742BF3-B975-4F68-9EEB-750F02FA17B6}"/>
    <hyperlink ref="R1644" r:id="rId1246" xr:uid="{569A300C-E844-4214-8955-5AC4E38ED0EC}"/>
    <hyperlink ref="R1645" r:id="rId1247" xr:uid="{EA0C7074-6C6B-432B-B4F0-953394EDAE3D}"/>
    <hyperlink ref="R1646" r:id="rId1248" xr:uid="{0FF626E0-302A-45C7-9C58-D1FBBD18B00E}"/>
    <hyperlink ref="R1647" r:id="rId1249" xr:uid="{1441AD15-F5EE-421F-91B8-8B59E77A7E25}"/>
    <hyperlink ref="R1648" r:id="rId1250" xr:uid="{772F1CE9-58EE-4FD7-8532-B34E3EBDC888}"/>
    <hyperlink ref="R1649" r:id="rId1251" xr:uid="{DCC29EA1-FA42-44F6-936F-574439D71B11}"/>
    <hyperlink ref="R1650" r:id="rId1252" xr:uid="{7FFB079D-E061-4BDB-8E1F-835E7DA6B684}"/>
    <hyperlink ref="R1651" r:id="rId1253" xr:uid="{40C38172-5D72-4C11-8617-97266EFF8496}"/>
    <hyperlink ref="R1652" r:id="rId1254" xr:uid="{713B7087-D057-437C-8320-69CFC19FD069}"/>
    <hyperlink ref="R1653" r:id="rId1255" xr:uid="{4986C79C-71DA-476E-BA56-068AAABFC1E2}"/>
    <hyperlink ref="R1654" r:id="rId1256" xr:uid="{BFC261DA-3CE3-4C3C-BD7A-8E55ECC080DA}"/>
    <hyperlink ref="R1655" r:id="rId1257" xr:uid="{9B0FD9CE-38A1-4113-86AB-5ED61E391353}"/>
    <hyperlink ref="R1656" r:id="rId1258" xr:uid="{BA9D9318-9B30-431D-A2D5-DE30172CC4A7}"/>
    <hyperlink ref="R1659" r:id="rId1259" xr:uid="{69B20F7A-01A3-4781-A807-88BB04B60B18}"/>
    <hyperlink ref="R1660" r:id="rId1260" xr:uid="{9B2EFA60-E39F-4267-B244-D1C97561CCC5}"/>
    <hyperlink ref="R1661" r:id="rId1261" xr:uid="{0708A37C-5027-4848-85ED-36F0FABCFB7E}"/>
    <hyperlink ref="R1662" r:id="rId1262" xr:uid="{EBFA991F-FA64-4345-A611-44BA6C759567}"/>
    <hyperlink ref="R1663" r:id="rId1263" xr:uid="{8BA3C53E-186D-4E35-8835-1F6E95EA12E6}"/>
    <hyperlink ref="R1664" r:id="rId1264" xr:uid="{2206B581-F6A4-443A-B4F5-97CC01F2ED82}"/>
    <hyperlink ref="R1665" r:id="rId1265" xr:uid="{239D6E18-2B7D-4B07-A239-EF3964E90370}"/>
    <hyperlink ref="R1666" r:id="rId1266" xr:uid="{E482AEAD-B45D-40A0-803C-3AEB53E2FED2}"/>
    <hyperlink ref="R1667" r:id="rId1267" xr:uid="{CA0273FF-05BB-46E8-A905-7D1FE42FB0E6}"/>
    <hyperlink ref="R1668" r:id="rId1268" xr:uid="{CBA0D0C2-767B-4151-BD01-3FBB4942FEEF}"/>
    <hyperlink ref="R1669" r:id="rId1269" xr:uid="{B1884312-79D7-48C3-A405-D47EBD38175E}"/>
    <hyperlink ref="R1670" r:id="rId1270" xr:uid="{4EAA0B32-972E-4E4E-8A5F-AD4A5AEEE749}"/>
    <hyperlink ref="R1671" r:id="rId1271" xr:uid="{847B2294-71C9-4D0E-8A51-92E2E6AD07CD}"/>
    <hyperlink ref="R1672" r:id="rId1272" xr:uid="{6AEB73C5-4D6B-4E15-9D7A-A6F32E13090B}"/>
    <hyperlink ref="R1673" r:id="rId1273" xr:uid="{81BE8EE1-24F7-4A38-A80A-A6A91D5AA8E3}"/>
    <hyperlink ref="R1674" r:id="rId1274" xr:uid="{C666C614-8F68-4342-86C3-41F6CFBA9908}"/>
    <hyperlink ref="R1675" r:id="rId1275" xr:uid="{797B7D8E-CA1B-4CF6-BBAE-D6CFE6F5B708}"/>
    <hyperlink ref="R1676" r:id="rId1276" xr:uid="{F1339A89-E1D1-4D91-83A2-9A469CB16B51}"/>
    <hyperlink ref="R1677" r:id="rId1277" xr:uid="{C879B7C5-D0D6-42D0-ACD2-8162AEA84ACF}"/>
    <hyperlink ref="R1678" r:id="rId1278" xr:uid="{E32E4CD4-B310-4F07-8A25-9EB520E86CF3}"/>
    <hyperlink ref="R1679" r:id="rId1279" xr:uid="{EF803352-6EA8-418C-870E-953612618488}"/>
    <hyperlink ref="R1680" r:id="rId1280" xr:uid="{FEEBA1F6-28F9-4002-B1DA-566BA2BC5176}"/>
    <hyperlink ref="R1681" r:id="rId1281" xr:uid="{1429AA3C-0716-45E7-81FB-74B63DE7B667}"/>
    <hyperlink ref="R1682" r:id="rId1282" xr:uid="{C63CA351-FE43-4A4F-A63C-12EADBE631E1}"/>
    <hyperlink ref="R1683" r:id="rId1283" xr:uid="{E0160DD5-B034-450A-8AAE-BE34CEE8FABE}"/>
    <hyperlink ref="R1684" r:id="rId1284" xr:uid="{B0877D47-C535-45FF-A5E5-A3A077F49FC7}"/>
    <hyperlink ref="R1685" r:id="rId1285" xr:uid="{49E21BF5-B49B-4892-93D6-AF5ED9CB0A3F}"/>
    <hyperlink ref="R1686" r:id="rId1286" xr:uid="{0550255E-80DB-40F0-9315-D2CD19C78206}"/>
    <hyperlink ref="R1687" r:id="rId1287" xr:uid="{35090901-C8A0-490F-8801-5F085705E8E8}"/>
    <hyperlink ref="R1688" r:id="rId1288" xr:uid="{0FDB9662-7B3F-4135-8D8A-2BD94987CF02}"/>
    <hyperlink ref="R1689" r:id="rId1289" xr:uid="{2FB7B6BF-10BD-41CC-A894-32CD59108591}"/>
    <hyperlink ref="R1690" r:id="rId1290" xr:uid="{C5ECB836-4993-4199-BEB1-8F66A65ADA5A}"/>
    <hyperlink ref="R1691" r:id="rId1291" xr:uid="{063670A5-BEF0-4230-A02B-C88EA1B0F5CF}"/>
    <hyperlink ref="R1692" r:id="rId1292" xr:uid="{8E3DD722-7D9A-4940-955D-3F7E8F260553}"/>
    <hyperlink ref="R1693" r:id="rId1293" xr:uid="{1662CE00-9706-40FE-8D8D-5DE0BB6CD9AC}"/>
    <hyperlink ref="R1694" r:id="rId1294" xr:uid="{0FD4A175-2F2B-49B9-B6BC-8B8EB40A4BC1}"/>
    <hyperlink ref="R1695" r:id="rId1295" xr:uid="{FE0E13D8-0F89-4DD5-B822-3C3560D40B96}"/>
    <hyperlink ref="R1696" r:id="rId1296" xr:uid="{7FD9434E-85BC-4B28-BECC-C65D6556DF56}"/>
    <hyperlink ref="R1697" r:id="rId1297" xr:uid="{4045D552-DA66-4E2A-96FE-9D43C98B620C}"/>
    <hyperlink ref="R1698" r:id="rId1298" xr:uid="{DBEDCC67-A878-4146-8F43-95C7858AFD69}"/>
    <hyperlink ref="R1699" r:id="rId1299" xr:uid="{391558B5-73A0-4C51-8189-1E3990C37274}"/>
    <hyperlink ref="R1700" r:id="rId1300" xr:uid="{26B3E1B5-CC65-4591-B382-D7CD8D6E204F}"/>
    <hyperlink ref="R1701" r:id="rId1301" xr:uid="{FB03A7E1-6777-4F13-8239-B0F94F84A833}"/>
    <hyperlink ref="R1702" r:id="rId1302" xr:uid="{CBCFF967-3069-404A-A42E-38AC26A9D636}"/>
    <hyperlink ref="R1703" r:id="rId1303" xr:uid="{3B66274D-2059-4E35-9FC6-9EFA1E7203C5}"/>
    <hyperlink ref="R1704" r:id="rId1304" xr:uid="{1F5DFFE4-55F0-4CD6-8558-3BED618922E7}"/>
    <hyperlink ref="R1705" r:id="rId1305" xr:uid="{20728C06-B4BF-4B8E-9081-5E2BC7719765}"/>
    <hyperlink ref="R1706" r:id="rId1306" xr:uid="{4023DFCC-447E-4A51-86B2-BC41F75F1F8D}"/>
    <hyperlink ref="R1707" r:id="rId1307" xr:uid="{1111F5F3-6CA3-4CF8-8954-79A2D530DA46}"/>
    <hyperlink ref="R1708" r:id="rId1308" xr:uid="{39EDE06B-9DD0-4FEA-8647-8BFAF71AECEC}"/>
    <hyperlink ref="R1709" r:id="rId1309" xr:uid="{ACE9CB42-5885-4B79-906D-8B62C47CFB68}"/>
    <hyperlink ref="R1710" r:id="rId1310" xr:uid="{C25B0320-A15A-41F2-B4E2-DAD407D55B04}"/>
    <hyperlink ref="R1711" r:id="rId1311" xr:uid="{89BF99A4-332F-4931-8734-1FBCA95D84F5}"/>
    <hyperlink ref="R1712" r:id="rId1312" xr:uid="{DE773D4F-CE8F-4C47-B929-7794C2F4374F}"/>
    <hyperlink ref="R1713" r:id="rId1313" xr:uid="{FDADCD26-C2F8-462A-AD2B-EB6111D1C2C8}"/>
    <hyperlink ref="R1714" r:id="rId1314" xr:uid="{37E45F6A-0A03-40CC-A97A-646BE7E965A0}"/>
    <hyperlink ref="R1715" r:id="rId1315" xr:uid="{33C85B63-116B-4308-9A15-8AE83692195A}"/>
    <hyperlink ref="R1716" r:id="rId1316" xr:uid="{0710262C-57F0-4200-9A2E-724CD059498B}"/>
    <hyperlink ref="R1717" r:id="rId1317" xr:uid="{A7AE4B41-6BA9-4161-886C-0D990DF38978}"/>
    <hyperlink ref="R1718" r:id="rId1318" xr:uid="{CBA83E5B-9B7A-4C9B-B8EA-03FA5E16F119}"/>
    <hyperlink ref="R1719" r:id="rId1319" xr:uid="{E85EFCA4-DDA7-415C-85FD-26F198C9835F}"/>
    <hyperlink ref="R1720" r:id="rId1320" xr:uid="{4515608D-58E7-47E3-93C5-AA2A23CB7856}"/>
    <hyperlink ref="R1721" r:id="rId1321" xr:uid="{87507E7D-F0B6-4574-B04C-C0EF57B8B37E}"/>
    <hyperlink ref="R1722" r:id="rId1322" xr:uid="{839D3336-4D75-4E8A-9D6E-3726D14E3155}"/>
    <hyperlink ref="R1723" r:id="rId1323" xr:uid="{0B83F9D0-8314-4F8D-9F7C-2C2B1C5DBB79}"/>
    <hyperlink ref="R1724" r:id="rId1324" xr:uid="{F0F612C4-A8EF-4A2D-89EF-729F3CBF6F0A}"/>
    <hyperlink ref="R1725" r:id="rId1325" xr:uid="{D3359022-2BF1-4ACE-965F-C8198C730FC1}"/>
    <hyperlink ref="R1726" r:id="rId1326" xr:uid="{C0F71780-672C-4A2A-AB37-101A95515EDA}"/>
    <hyperlink ref="R1727" r:id="rId1327" xr:uid="{4E8C131A-5904-4B5B-8113-38EF95E8C3C1}"/>
    <hyperlink ref="R1728" r:id="rId1328" xr:uid="{17D0B126-FF04-49F9-9FC5-7A157B55F5E2}"/>
    <hyperlink ref="R1729" r:id="rId1329" xr:uid="{93945EB4-C44E-4B03-8F9F-B158F8CFFBF5}"/>
    <hyperlink ref="R1732" r:id="rId1330" xr:uid="{C1119399-8A17-4539-80B8-4105FB66EFC3}"/>
    <hyperlink ref="R1733" r:id="rId1331" xr:uid="{32659DF2-B4C3-4AAB-B1F7-BC7AD99E2396}"/>
    <hyperlink ref="R1735" r:id="rId1332" xr:uid="{4CC95CFD-507B-49B6-85F7-E2E6A9B51434}"/>
    <hyperlink ref="R1736" r:id="rId1333" xr:uid="{B4706711-7A20-4926-845C-C7EADD2026C0}"/>
    <hyperlink ref="R1737" r:id="rId1334" xr:uid="{CFD021FB-35AC-4256-BE65-DCBCC201502C}"/>
    <hyperlink ref="R1738" r:id="rId1335" xr:uid="{AB967E7F-2896-408D-ABA4-4747B7355EE8}"/>
    <hyperlink ref="R1747" r:id="rId1336" xr:uid="{F790BB14-2319-45DA-8385-0FB48620317E}"/>
    <hyperlink ref="R1748" r:id="rId1337" xr:uid="{500E7A20-D3F1-4F5C-8F09-5B0C5A3F81D9}"/>
    <hyperlink ref="R1750" r:id="rId1338" xr:uid="{A0886530-13A3-4E30-96C5-8253F0CA9AD3}"/>
    <hyperlink ref="R1752" r:id="rId1339" xr:uid="{72724332-3542-4AFB-9307-B2B9EC064813}"/>
    <hyperlink ref="R1753" r:id="rId1340" xr:uid="{6F8A8566-44A2-4F30-99AF-2C3167E1E1C2}"/>
    <hyperlink ref="R1754" r:id="rId1341" xr:uid="{03C425E0-4C7E-408B-9559-2DAB00021E53}"/>
    <hyperlink ref="R1755" r:id="rId1342" xr:uid="{DD3F2B1C-A84E-4208-872D-B0452A0C59C4}"/>
    <hyperlink ref="R1757" r:id="rId1343" xr:uid="{CCCC64E2-A3F1-484B-8808-33BBC267C8F0}"/>
    <hyperlink ref="R1758" r:id="rId1344" xr:uid="{5B960626-0807-48AC-AAD3-DA4F3A41E19F}"/>
    <hyperlink ref="R1759" r:id="rId1345" xr:uid="{763D72B8-D058-44D0-A314-4B426A9A4583}"/>
    <hyperlink ref="R1760" r:id="rId1346" xr:uid="{80DFF16D-6F1F-4111-B479-E8317D8D9EBA}"/>
    <hyperlink ref="R1761" r:id="rId1347" xr:uid="{BFA77080-87E3-4D5C-92A2-790EEDD608DD}"/>
    <hyperlink ref="R1764" r:id="rId1348" xr:uid="{99CDC8E3-3D44-407C-8B39-C008216F8E4C}"/>
    <hyperlink ref="R1766" r:id="rId1349" xr:uid="{9B0DC3EC-3AAD-410C-80CE-FE198D4FC872}"/>
    <hyperlink ref="R1768" r:id="rId1350" xr:uid="{0FDBB19D-3B5A-4232-AB0A-121939160920}"/>
    <hyperlink ref="R1769" r:id="rId1351" xr:uid="{97FB2B09-6E81-4BE9-8E99-501AB3B2943A}"/>
    <hyperlink ref="R1770" r:id="rId1352" xr:uid="{AEED3FDB-C42D-4DD9-8F56-ABCB755312E9}"/>
    <hyperlink ref="R1771" r:id="rId1353" xr:uid="{F74839E7-4D93-45E6-852F-2A6805447D12}"/>
    <hyperlink ref="R1772" r:id="rId1354" xr:uid="{8A9D6539-B2C4-4186-9109-2225507BD8CA}"/>
    <hyperlink ref="R1773" r:id="rId1355" xr:uid="{BC41C881-43CB-4222-A89E-2AA6053FBDEA}"/>
    <hyperlink ref="R1774" r:id="rId1356" xr:uid="{7D96EF4D-2652-4333-97B5-225ED3D00D65}"/>
    <hyperlink ref="R1775" r:id="rId1357" xr:uid="{5F00EA88-8CFF-4CE7-88FB-1453CD6538F1}"/>
    <hyperlink ref="R1776" r:id="rId1358" xr:uid="{34500C23-35C5-4D3F-8762-05861B79B013}"/>
    <hyperlink ref="R1777" r:id="rId1359" xr:uid="{C621D515-E9B1-485F-AE21-CCD476083EA4}"/>
    <hyperlink ref="R1778" r:id="rId1360" xr:uid="{09E8B040-5D4B-4157-A672-96F5EAFE41AD}"/>
    <hyperlink ref="R1779" r:id="rId1361" xr:uid="{A057D6F0-D9D4-491D-98F3-6BAA552C7FA3}"/>
    <hyperlink ref="R1783" r:id="rId1362" xr:uid="{B74D93B4-9704-432C-8060-1C1EA92E9B1C}"/>
    <hyperlink ref="R1784" r:id="rId1363" xr:uid="{3C0E4519-EE76-4D7F-B9B5-39799B64CAC2}"/>
    <hyperlink ref="R1785" r:id="rId1364" xr:uid="{0B991C40-78B8-4551-A946-B1CD1F16D516}"/>
    <hyperlink ref="R1786" r:id="rId1365" xr:uid="{79CA7C7F-1110-4AD1-A872-ED57E4833A6E}"/>
    <hyperlink ref="R1787" r:id="rId1366" xr:uid="{713A3CD0-0519-4A39-BE72-5937E6016AC5}"/>
    <hyperlink ref="R1788" r:id="rId1367" xr:uid="{F50FD8A6-55FF-4798-9725-89ED0AD35ED7}"/>
    <hyperlink ref="R1789" r:id="rId1368" xr:uid="{94E55C00-772B-4FA1-B497-BD8874478DF1}"/>
    <hyperlink ref="R1790" r:id="rId1369" xr:uid="{F3EE52F8-904A-4944-85FC-B673B1018734}"/>
    <hyperlink ref="R1791" r:id="rId1370" xr:uid="{9D9712F2-5EA5-4B77-97BA-56B51531988F}"/>
    <hyperlink ref="R1792" r:id="rId1371" xr:uid="{5DD96369-1630-4DE9-93F2-1EBE13033772}"/>
    <hyperlink ref="R1793" r:id="rId1372" xr:uid="{EA19E7C5-C9F1-4AE1-9E27-FBBF3015E780}"/>
    <hyperlink ref="R1794" r:id="rId1373" xr:uid="{E4CDA647-26E7-4A7F-9BC8-A2903260DC57}"/>
    <hyperlink ref="R1799" r:id="rId1374" xr:uid="{40502CBC-77B2-48D2-8348-71D23055F181}"/>
    <hyperlink ref="R1800" r:id="rId1375" xr:uid="{6B704451-A901-41D7-8E47-AF43B70FB680}"/>
    <hyperlink ref="R1812" r:id="rId1376" xr:uid="{8A90A6EE-F41D-4FAA-A223-40E29B993B05}"/>
    <hyperlink ref="R1813" r:id="rId1377" xr:uid="{59323C27-6AEB-4BC3-955B-EE17E45DC7A0}"/>
    <hyperlink ref="R1814" r:id="rId1378" xr:uid="{201676FC-D54D-42A9-88D1-E8714B3B01E6}"/>
    <hyperlink ref="R1815" r:id="rId1379" xr:uid="{39C7AB27-0765-467B-80F5-DB6A3C5526EC}"/>
    <hyperlink ref="R1829" r:id="rId1380" xr:uid="{F5601D12-FC72-435D-82B4-DB845417472C}"/>
    <hyperlink ref="R1830" r:id="rId1381" xr:uid="{830EEDB1-6AFF-457D-8E95-60297BF0BFE1}"/>
    <hyperlink ref="R1831" r:id="rId1382" xr:uid="{4020B9EB-8A1F-4472-A43D-052BB3D14117}"/>
    <hyperlink ref="R1832" r:id="rId1383" xr:uid="{CA0B809F-4BA5-427E-9788-93E86332FD35}"/>
    <hyperlink ref="R1840" r:id="rId1384" xr:uid="{AE35955A-0B1B-41BD-9B84-0DFA3ECC70A2}"/>
    <hyperlink ref="R1847" r:id="rId1385" xr:uid="{F3D99E94-4909-4E78-9D6D-61A46FFCADA3}"/>
    <hyperlink ref="R1848" r:id="rId1386" xr:uid="{1168B1C6-1358-44C4-9321-0CFD34BB2B51}"/>
    <hyperlink ref="R1849" r:id="rId1387" xr:uid="{BEB8F2D6-D120-46F7-86CA-747088545B1B}"/>
    <hyperlink ref="R1850" r:id="rId1388" xr:uid="{CFBF3D9E-ADF7-4D0E-9922-9D58ADFBEC9B}"/>
    <hyperlink ref="R1851" r:id="rId1389" xr:uid="{877855FE-3CFE-44CE-A353-3F1EA6931D87}"/>
    <hyperlink ref="R1852" r:id="rId1390" xr:uid="{32D6D916-EB09-421A-B6CB-82822BF6C00E}"/>
    <hyperlink ref="R1853" r:id="rId1391" xr:uid="{26BCD2A4-CAD3-4D41-A9C6-D3EAAF873345}"/>
    <hyperlink ref="R1854" r:id="rId1392" xr:uid="{CAB2F883-DF75-4510-813C-774510963FEC}"/>
    <hyperlink ref="R1855" r:id="rId1393" xr:uid="{66ABB238-2A86-42C2-80D7-81D0E0DD00FF}"/>
    <hyperlink ref="R1861" r:id="rId1394" xr:uid="{F21A641B-85C7-4FC3-9EDF-5015FE64E594}"/>
    <hyperlink ref="R1867" r:id="rId1395" xr:uid="{1F539E5D-8083-4670-ACA7-EE651F2A574E}"/>
    <hyperlink ref="R1868" r:id="rId1396" xr:uid="{6491A526-7E09-429F-A9E1-7121FEB7F46B}"/>
    <hyperlink ref="R1871" r:id="rId1397" xr:uid="{6B136BD2-F922-4B73-8242-7417BFB0302B}"/>
    <hyperlink ref="R1872" r:id="rId1398" xr:uid="{E530020C-D061-48AE-A9B8-5DD1329AE94F}"/>
    <hyperlink ref="R1873" r:id="rId1399" xr:uid="{9CD639C6-3E29-42F1-B218-BE2BAD9DD31A}"/>
    <hyperlink ref="R1874" r:id="rId1400" xr:uid="{43685D7F-DBF0-481F-AD52-A19CF36E6FBD}"/>
    <hyperlink ref="R1877" r:id="rId1401" xr:uid="{01500583-C37B-43E4-B4B2-40EA845CEE15}"/>
    <hyperlink ref="R1891" r:id="rId1402" xr:uid="{CF815150-7E87-4E46-A7C1-D82EE5C5E57C}"/>
    <hyperlink ref="R1892" r:id="rId1403" xr:uid="{857C0062-9FAD-469B-907E-A004497E9C1C}"/>
    <hyperlink ref="R1899" r:id="rId1404" xr:uid="{C9F81A55-0DD6-4658-B8BE-10893CBB4BC4}"/>
    <hyperlink ref="R1904" r:id="rId1405" xr:uid="{DF30D0A4-9140-4559-B5A1-30A866B80C04}"/>
    <hyperlink ref="R1911" r:id="rId1406" xr:uid="{ABB83F61-4541-4E66-B5BC-8064F18F11C6}"/>
    <hyperlink ref="R1914" r:id="rId1407" xr:uid="{29A62C04-94F5-46D7-8AB3-72D28AECBD06}"/>
    <hyperlink ref="R1915" r:id="rId1408" xr:uid="{C2AFA0AE-E45B-4FBA-820B-8C34B03734C8}"/>
    <hyperlink ref="R1916" r:id="rId1409" xr:uid="{E3F841F9-C1EB-4D94-9728-160307E5BCF6}"/>
    <hyperlink ref="R1919" r:id="rId1410" xr:uid="{4CF9F313-1A5D-44DE-9BA4-56A6D8637B51}"/>
    <hyperlink ref="R1924" r:id="rId1411" xr:uid="{34641C14-06BD-417E-AB53-D5C729B3BA31}"/>
    <hyperlink ref="R1926" r:id="rId1412" xr:uid="{CBA65F2E-9E16-4116-9ADB-C405852E8992}"/>
    <hyperlink ref="R1927" r:id="rId1413" xr:uid="{7ECE0660-1386-4A25-A03E-9516058F8FB0}"/>
    <hyperlink ref="R1929" r:id="rId1414" xr:uid="{B6C53CB4-7866-49CD-B70E-8A632E762BBD}"/>
    <hyperlink ref="R1931" r:id="rId1415" xr:uid="{F97A0759-EB16-43DE-AD45-AC7078903C11}"/>
    <hyperlink ref="R1932" r:id="rId1416" xr:uid="{87BC31EC-2817-46AB-B6BE-CE978169923C}"/>
    <hyperlink ref="R1935" r:id="rId1417" xr:uid="{DA2795B1-24E2-4B1E-80C4-38987F55C577}"/>
    <hyperlink ref="R1937" r:id="rId1418" xr:uid="{5AFF32D2-ADE6-45F9-A89A-DA3CE4259AFE}"/>
    <hyperlink ref="R1939" r:id="rId1419" xr:uid="{C9BD2D5A-3FFF-4640-A8A9-D644DF45F851}"/>
    <hyperlink ref="R1941" r:id="rId1420" xr:uid="{4461E947-79D4-413E-9BE7-B42C775CCBA1}"/>
    <hyperlink ref="R1944" r:id="rId1421" xr:uid="{39D2A2C4-0672-4334-A620-2B875FD627CD}"/>
    <hyperlink ref="R1945" r:id="rId1422" xr:uid="{8953D317-C670-4568-BA1B-F841F1BBBBD3}"/>
    <hyperlink ref="R1946" r:id="rId1423" xr:uid="{031EF461-8F6B-4231-958D-C5F8B81DB17D}"/>
    <hyperlink ref="R2039" r:id="rId1424" xr:uid="{B7B7BCAF-C042-41D6-AAB2-49324BC50C7A}"/>
    <hyperlink ref="R2055" r:id="rId1425" xr:uid="{10F3F313-CEFF-4177-A6BA-25486078007B}"/>
    <hyperlink ref="R2061" r:id="rId1426" xr:uid="{64193834-4C84-487E-B585-193990E32473}"/>
    <hyperlink ref="R2062" r:id="rId1427" xr:uid="{F9F6F3A7-CE24-4BDC-9C54-E99E138F0953}"/>
    <hyperlink ref="R2083" r:id="rId1428" xr:uid="{701ED007-B3AC-4B22-A32B-1B14350B2C4B}"/>
    <hyperlink ref="R2084" r:id="rId1429" xr:uid="{02B458DA-2919-4FF5-AEF5-7F7216AFA9FA}"/>
    <hyperlink ref="R2085" r:id="rId1430" xr:uid="{1BBF8A9D-96F5-4F22-9FDB-9600D78FC530}"/>
    <hyperlink ref="R2087" r:id="rId1431" xr:uid="{CD7D5E14-18AF-40EF-92DB-C5C6554D3EAF}"/>
    <hyperlink ref="R2094" r:id="rId1432" xr:uid="{1DB8D6DA-31E7-42BA-9D5B-05E9C5CDA1EF}"/>
    <hyperlink ref="R2098" r:id="rId1433" xr:uid="{18B302CD-082A-4B38-BAC4-FA3442FC64D3}"/>
    <hyperlink ref="R2104" r:id="rId1434" xr:uid="{E14D3626-02B1-44B0-97CB-91CAE8C07B7E}"/>
    <hyperlink ref="R2105" r:id="rId1435" xr:uid="{D243710B-E544-4555-B9CD-8A3BD6C981A4}"/>
    <hyperlink ref="R2106" r:id="rId1436" xr:uid="{C522C1EB-5F9D-424A-BAD9-AF73D1C2E66B}"/>
    <hyperlink ref="R2111" r:id="rId1437" xr:uid="{3EB1C746-39BB-4EF3-8A0A-10BEAEA2C591}"/>
    <hyperlink ref="R2114" r:id="rId1438" xr:uid="{A8FE0853-6573-4BFF-A0DD-BE838056A10F}"/>
    <hyperlink ref="R2120" r:id="rId1439" xr:uid="{3613DBD1-2EF8-4A6F-AF48-CFE8EDB4C394}"/>
    <hyperlink ref="R2121" r:id="rId1440" xr:uid="{5077F60F-4079-46AE-8060-DB010991B119}"/>
    <hyperlink ref="R2122" r:id="rId1441" xr:uid="{5449474B-1017-41E9-91DB-7531993D2432}"/>
    <hyperlink ref="R2131" r:id="rId1442" xr:uid="{A0AA244F-8EA3-42E6-B6E5-D9FB52B4864E}"/>
    <hyperlink ref="R2132" r:id="rId1443" xr:uid="{EBF6E3C0-7384-45AA-9723-479D37957D69}"/>
    <hyperlink ref="R2133" r:id="rId1444" xr:uid="{7007072B-C736-43B0-8203-DBDA76E68A05}"/>
    <hyperlink ref="R2134" r:id="rId1445" xr:uid="{C8EE639A-18BA-4F11-93D5-CD578CD15CB1}"/>
    <hyperlink ref="R2136" r:id="rId1446" xr:uid="{E5DE749A-DB59-44A5-9E0D-D3F7BA4730C9}"/>
    <hyperlink ref="R2139" r:id="rId1447" xr:uid="{9351CFE6-8D6E-475A-A4D9-71AF65F6276E}"/>
    <hyperlink ref="R2143" r:id="rId1448" xr:uid="{A51A17C1-454E-45E8-B1A9-0D31F18CBC92}"/>
    <hyperlink ref="R2144" r:id="rId1449" xr:uid="{AC493E5E-BD9E-4DC7-BF98-C51A06CE04E4}"/>
    <hyperlink ref="R2148" r:id="rId1450" xr:uid="{3ACEAB69-F464-4B96-85E4-A37614B810F8}"/>
    <hyperlink ref="R2149" r:id="rId1451" xr:uid="{5D56DF2C-D2F1-4D89-8AF5-C3684EBDCA81}"/>
    <hyperlink ref="R2150" r:id="rId1452" xr:uid="{563F2F08-72A4-4EAF-AA39-CC3933BF703C}"/>
    <hyperlink ref="R2152" r:id="rId1453" xr:uid="{B6BC324E-6AA2-45B9-9360-99A5F586D01E}"/>
    <hyperlink ref="R2156" r:id="rId1454" xr:uid="{7775D233-33D0-48E9-B188-56CA808442D2}"/>
    <hyperlink ref="R2157" r:id="rId1455" xr:uid="{2F0BBE64-CF3B-4038-9047-D52D1CCAB49B}"/>
    <hyperlink ref="R2158" r:id="rId1456" xr:uid="{5EA2AFED-1B6F-4E8F-B8E2-1F533A4DA229}"/>
    <hyperlink ref="R2159" r:id="rId1457" xr:uid="{5982EF79-DE3D-4B37-B9DC-0947AA6F8686}"/>
    <hyperlink ref="R2160" r:id="rId1458" xr:uid="{EABFC1CC-7E97-40E0-8A11-ABAE5AF344A3}"/>
    <hyperlink ref="R2161" r:id="rId1459" xr:uid="{196BCE3B-3F1F-4F65-ABFE-94D4405E2B0E}"/>
    <hyperlink ref="R2162" r:id="rId1460" xr:uid="{EE773A82-BFFF-4CE0-ADC0-7A52A76496FA}"/>
    <hyperlink ref="R2163" r:id="rId1461" xr:uid="{647F7CDD-8B97-49D5-A67B-C55D56052711}"/>
    <hyperlink ref="R2164" r:id="rId1462" xr:uid="{F482324E-632C-42A5-BB85-6F4C2174E3E1}"/>
    <hyperlink ref="R2165" r:id="rId1463" xr:uid="{92C65355-F665-4A8A-AF4F-4CD0F0F1B7EA}"/>
    <hyperlink ref="R2167" r:id="rId1464" xr:uid="{D070FDB1-720C-42E8-AADB-5FD8073313EC}"/>
    <hyperlink ref="R2169" r:id="rId1465" xr:uid="{39E37D37-FACF-42CC-8443-C78F05AF1F6F}"/>
    <hyperlink ref="R2170" r:id="rId1466" xr:uid="{A3F340DE-6182-44BE-AADB-C0B7BCB449F7}"/>
    <hyperlink ref="R2171" r:id="rId1467" xr:uid="{887DCF24-A1A2-4A74-A10B-D211D951B9A1}"/>
    <hyperlink ref="R2174" r:id="rId1468" xr:uid="{A28EE1C0-DCC1-42A7-9DB7-9210D57E760B}"/>
    <hyperlink ref="R2175" r:id="rId1469" xr:uid="{6DCF6901-90D4-45EE-AAD4-E1186B8141A6}"/>
    <hyperlink ref="R2179" r:id="rId1470" xr:uid="{4BADA36D-E1F6-48C4-AB04-9E914BB8E034}"/>
    <hyperlink ref="R2180" r:id="rId1471" xr:uid="{9CD192C1-83FB-4FAE-949C-3168A3F74D7B}"/>
    <hyperlink ref="R2181" r:id="rId1472" xr:uid="{684AA86A-6A94-4F98-9CFD-F014DF95CE93}"/>
    <hyperlink ref="R2182" r:id="rId1473" xr:uid="{B2FFB950-8767-4F1D-937F-9B604B78871A}"/>
    <hyperlink ref="R2183" r:id="rId1474" xr:uid="{20AA4EE6-1CF6-4294-88F0-E273DC577D4C}"/>
    <hyperlink ref="R2184" r:id="rId1475" xr:uid="{1BEC9086-C87D-4C80-AB1A-1506C871E7A4}"/>
    <hyperlink ref="R2185" r:id="rId1476" xr:uid="{242C0E40-EFDC-43EB-9BCC-066C4E2C0204}"/>
    <hyperlink ref="R2186" r:id="rId1477" xr:uid="{9DB921CB-F707-41A4-9253-41A8B33DF61F}"/>
    <hyperlink ref="R2187" r:id="rId1478" xr:uid="{A4EFFBC4-4164-448E-8C98-0770BFB48B02}"/>
    <hyperlink ref="R2188" r:id="rId1479" xr:uid="{6403215B-4D8F-4EDD-8D78-0AE0AA172BDA}"/>
    <hyperlink ref="R2189" r:id="rId1480" xr:uid="{CB2D826F-CF75-47AA-BDD7-2391A0694F43}"/>
    <hyperlink ref="R2190" r:id="rId1481" xr:uid="{07CE78DA-1BA5-422D-AAFA-67EE5EA3D723}"/>
    <hyperlink ref="R2191" r:id="rId1482" xr:uid="{CB6FFEC0-9A0A-4124-8658-74B83501D175}"/>
    <hyperlink ref="R2192" r:id="rId1483" xr:uid="{6BA18944-7217-4B7C-A660-EFF6C94652FF}"/>
    <hyperlink ref="R2193" r:id="rId1484" xr:uid="{5D019994-E5A6-4EB6-890A-F19ECCCEAD3D}"/>
    <hyperlink ref="R2194" r:id="rId1485" xr:uid="{48513998-9C40-4985-A81F-C9FEA2B79863}"/>
    <hyperlink ref="R2195" r:id="rId1486" xr:uid="{72FFA06A-2892-4C55-A666-FE4381626851}"/>
    <hyperlink ref="R2196" r:id="rId1487" xr:uid="{2361060F-9009-47F2-9422-816C3E1F19C5}"/>
    <hyperlink ref="R2197" r:id="rId1488" xr:uid="{B86B9A49-3799-4D65-9D28-D9627588A658}"/>
    <hyperlink ref="R2198" r:id="rId1489" xr:uid="{D8EF40AB-6233-4AD0-AE1C-756F44A5408F}"/>
    <hyperlink ref="R2200" r:id="rId1490" xr:uid="{C58BCDF5-A37B-42B2-BDA5-300DC3E73B16}"/>
    <hyperlink ref="R2201" r:id="rId1491" xr:uid="{AE498FB3-E005-4F69-9ECC-04A71DAEEDE1}"/>
    <hyperlink ref="R2202" r:id="rId1492" xr:uid="{EB608131-03F7-4956-8448-779D626D4C5B}"/>
    <hyperlink ref="R2203" r:id="rId1493" xr:uid="{25E25C1D-D058-4203-B371-89A67BD24976}"/>
    <hyperlink ref="R2205" r:id="rId1494" xr:uid="{7F336FE8-628A-4E3D-A899-836241E5DC0C}"/>
    <hyperlink ref="R2213" r:id="rId1495" xr:uid="{F2F2BEBA-F1C2-4998-BB3D-0E568117AFA2}"/>
    <hyperlink ref="R2214" r:id="rId1496" xr:uid="{23211EEF-EAB6-4144-8C03-2DDB8ACA118D}"/>
    <hyperlink ref="R2215" r:id="rId1497" xr:uid="{79EE1FA9-248E-430A-86FC-3C21B9F4590F}"/>
    <hyperlink ref="R2218" r:id="rId1498" xr:uid="{435583FE-393E-4191-A9F6-0B2B114C04CC}"/>
    <hyperlink ref="R2219" r:id="rId1499" xr:uid="{B99E162B-E1C4-4B27-9C8B-53BC5746BCD4}"/>
    <hyperlink ref="R2225" r:id="rId1500" xr:uid="{CA74DEF7-F79E-4A12-B702-D8B5050AA6D4}"/>
    <hyperlink ref="R2227" r:id="rId1501" xr:uid="{F006970E-B6DB-4C31-BAB1-850C54A51EA1}"/>
    <hyperlink ref="R2228" r:id="rId1502" xr:uid="{BF6FB0DF-66E5-4030-B491-F3CF26B52677}"/>
    <hyperlink ref="R2229" r:id="rId1503" xr:uid="{7E465964-B4F1-4230-AE5B-437EDBE33778}"/>
    <hyperlink ref="R2230" r:id="rId1504" xr:uid="{486EDDCD-081E-482D-B6E2-126ED229197A}"/>
    <hyperlink ref="R2231" r:id="rId1505" xr:uid="{988EA3EA-3B0A-4EA4-9680-DD0EBC9EED8A}"/>
    <hyperlink ref="R2232" r:id="rId1506" xr:uid="{E80BD27A-9B77-46A9-81BF-7BD8A28003FB}"/>
    <hyperlink ref="R2233" r:id="rId1507" xr:uid="{44369129-8038-41C7-A574-69488C2B1FD5}"/>
    <hyperlink ref="R2234" r:id="rId1508" xr:uid="{C39E7F43-18BB-4659-9D94-FD49975B6738}"/>
    <hyperlink ref="R2239" r:id="rId1509" xr:uid="{63FD2AA4-6C27-42FF-A386-E23456AE505D}"/>
    <hyperlink ref="R2249" r:id="rId1510" xr:uid="{EBECD769-C92C-4578-9434-CF5656F635A3}"/>
    <hyperlink ref="R2266" r:id="rId1511" xr:uid="{E37266CC-104D-4088-82D1-80FD7200CFCB}"/>
    <hyperlink ref="R2274" r:id="rId1512" xr:uid="{953CCB84-4CAC-401A-8804-00F44138ADEA}"/>
    <hyperlink ref="R2284" r:id="rId1513" xr:uid="{89EC6414-ACB3-4B81-87A5-D407FBACD7BD}"/>
    <hyperlink ref="R2287" r:id="rId1514" xr:uid="{EEA48A6C-2BDB-48F4-82AA-EAE0DF043AC0}"/>
    <hyperlink ref="R2443" r:id="rId1515" xr:uid="{6AF543F6-2EC7-404C-943B-7BBECB05A17F}"/>
    <hyperlink ref="R2444" r:id="rId1516" xr:uid="{DE00980F-EC2E-46B5-9768-CBF7FE21B82C}"/>
    <hyperlink ref="R2445" r:id="rId1517" xr:uid="{0F4A1B24-88CF-4985-B91F-055687C74504}"/>
    <hyperlink ref="R2446" r:id="rId1518" xr:uid="{F825B217-D695-4101-BBBE-C1088D357A6C}"/>
    <hyperlink ref="R2447" r:id="rId1519" xr:uid="{6301716F-076B-426E-A9F4-5468EE51740C}"/>
    <hyperlink ref="R2448" r:id="rId1520" xr:uid="{D6F38185-69FC-4CC7-BB9C-A02281CC3FFA}"/>
    <hyperlink ref="R2449" r:id="rId1521" xr:uid="{B406A492-179A-4F53-821F-C42EC3CC6291}"/>
    <hyperlink ref="R2450" r:id="rId1522" xr:uid="{5B272A50-595B-4D2C-A71D-737375E5A904}"/>
    <hyperlink ref="R2475" r:id="rId1523" xr:uid="{F001F6B2-6A2C-4A72-B10E-860D7AF56EEE}"/>
    <hyperlink ref="R2552" r:id="rId1524" xr:uid="{C17591E0-C198-4916-9650-DA72BAECF59C}"/>
    <hyperlink ref="R2571" r:id="rId1525" xr:uid="{3BD05A67-30D3-4B9B-AE8B-C9B34B428D28}"/>
    <hyperlink ref="R2572" r:id="rId1526" xr:uid="{B3DE3933-C8DB-4ABB-BB01-735BD80CF26E}"/>
    <hyperlink ref="R2573" r:id="rId1527" xr:uid="{EED8BC6D-708B-41E1-8F6C-A0249FA58A76}"/>
    <hyperlink ref="R2574" r:id="rId1528" xr:uid="{BEA66A33-5344-4724-894D-FAEF94F8468A}"/>
    <hyperlink ref="R2610" r:id="rId1529" xr:uid="{082A0C9E-1399-42DC-9CDD-DD52F2947C35}"/>
    <hyperlink ref="R2648" r:id="rId1530" xr:uid="{094CE89D-D6F4-486B-B129-BEE0F7BED988}"/>
    <hyperlink ref="R2654" r:id="rId1531" xr:uid="{0A8E59E3-5057-4D99-AF4F-084899520715}"/>
    <hyperlink ref="R2666" r:id="rId1532" xr:uid="{649047D1-398A-43BC-81A5-B11D86D06994}"/>
    <hyperlink ref="R2667" r:id="rId1533" xr:uid="{87234008-0EA2-4602-95E3-022D6E32CFF1}"/>
    <hyperlink ref="R2680" r:id="rId1534" xr:uid="{88A0DBDE-61F9-4A64-84C5-F3D29A41709E}"/>
    <hyperlink ref="R2712" r:id="rId1535" xr:uid="{51637AC9-6826-45BD-B772-0E102C3B5F13}"/>
    <hyperlink ref="R2725" r:id="rId1536" xr:uid="{9117783A-4F7E-4776-B7E9-40D961FEBF50}"/>
    <hyperlink ref="R2742" r:id="rId1537" xr:uid="{A2B0BBFF-2AC4-4A66-9857-E8D7A6940FA6}"/>
    <hyperlink ref="R2743" r:id="rId1538" xr:uid="{7B9829E8-C9E3-42CE-935D-925A4F618D03}"/>
    <hyperlink ref="R2744" r:id="rId1539" xr:uid="{06F11674-9674-46CB-9FD2-D894855E848B}"/>
    <hyperlink ref="R2745" r:id="rId1540" xr:uid="{BF9B9406-1FCF-4E50-BD15-71C96D1E4B59}"/>
    <hyperlink ref="R2757" r:id="rId1541" xr:uid="{DA26DFEE-24E2-4AB5-9F12-278DA8973D87}"/>
    <hyperlink ref="R2773" r:id="rId1542" xr:uid="{B1330E66-CFF0-4705-B646-AB967C53D49D}"/>
    <hyperlink ref="R2783" r:id="rId1543" xr:uid="{FA3C8F08-09C1-44AD-A3F9-9BE65024D640}"/>
    <hyperlink ref="R2786" r:id="rId1544" xr:uid="{5C6455CD-BF17-4114-A30A-91C029584F0C}"/>
    <hyperlink ref="R2787" r:id="rId1545" xr:uid="{BD717A4F-98B6-4974-987D-BC990F818332}"/>
    <hyperlink ref="R2802" r:id="rId1546" xr:uid="{E953A732-29F1-449D-B414-5622261912CD}"/>
    <hyperlink ref="R2818" r:id="rId1547" xr:uid="{6FB789EE-D227-43C3-8FF6-8CE7214D9047}"/>
    <hyperlink ref="R2832" r:id="rId1548" xr:uid="{EFE49082-60F7-4297-BD69-BDDF8018FA67}"/>
    <hyperlink ref="R2844" r:id="rId1549" xr:uid="{5D594AAB-4551-4C64-BDC1-61CEB3DF079F}"/>
    <hyperlink ref="R2850" r:id="rId1550" xr:uid="{F92886C6-E902-457C-A50C-D9D35BC50405}"/>
    <hyperlink ref="R2852" r:id="rId1551" xr:uid="{3BEA04BF-760D-4FAC-A3AE-923B2F28CEE3}"/>
    <hyperlink ref="R2854" r:id="rId1552" xr:uid="{470BF905-532C-41D3-A449-432C6C2B0D2D}"/>
    <hyperlink ref="R2856" r:id="rId1553" xr:uid="{3F8EC3DD-E6F1-419B-876C-9BD96B28AA54}"/>
    <hyperlink ref="R2863" r:id="rId1554" xr:uid="{98EB45AB-8861-45C8-B81E-332830C4A609}"/>
    <hyperlink ref="R2866" r:id="rId1555" xr:uid="{1DED7122-DF20-4A07-A693-EF677F7C5320}"/>
    <hyperlink ref="R2869" r:id="rId1556" xr:uid="{38D3F2CB-4E8A-4813-88E8-D6028D1A797B}"/>
    <hyperlink ref="R2873" r:id="rId1557" xr:uid="{5459BACB-58B8-4FDC-B5D8-094ED60CCC62}"/>
    <hyperlink ref="R2880" r:id="rId1558" xr:uid="{3AA67AA6-793E-432E-8F72-12359E1835B3}"/>
    <hyperlink ref="R2881" r:id="rId1559" xr:uid="{CC238E31-F966-4A5B-B5E6-2511A3B7DB91}"/>
    <hyperlink ref="R2882" r:id="rId1560" xr:uid="{02EE4985-862A-47E3-90F7-B14CB849561A}"/>
    <hyperlink ref="R2883" r:id="rId1561" xr:uid="{A664A49B-BADE-425E-8948-1A7C21ABE363}"/>
    <hyperlink ref="R2885" r:id="rId1562" xr:uid="{D9BBC2F9-012A-41A9-963A-0FB2ACF5DFE5}"/>
    <hyperlink ref="R2891" r:id="rId1563" xr:uid="{B22A7143-FBE0-491C-871D-A0BC83EC2869}"/>
    <hyperlink ref="R2892" r:id="rId1564" xr:uid="{43E26580-2C82-4302-8030-78119F7E6F91}"/>
    <hyperlink ref="R2893" r:id="rId1565" xr:uid="{A42C1DF0-EB33-472C-8574-FE1CE8895EC5}"/>
    <hyperlink ref="R2905" r:id="rId1566" xr:uid="{D61B2217-B2BB-4014-9B4A-48C3DDFCCDA4}"/>
    <hyperlink ref="R2906" r:id="rId1567" xr:uid="{2C9BA8F8-F224-4DA0-BEE3-B1FD8954ACE3}"/>
    <hyperlink ref="R2907" r:id="rId1568" xr:uid="{F22AA5EF-E96E-48C0-8FF2-211218A6C518}"/>
    <hyperlink ref="R2908" r:id="rId1569" xr:uid="{13092C09-BCD8-4A77-8429-95703A736E51}"/>
    <hyperlink ref="R2909" r:id="rId1570" xr:uid="{97125929-783C-4F98-B733-3E707C2EE7FD}"/>
    <hyperlink ref="R2910" r:id="rId1571" xr:uid="{EA35EEB6-5994-4201-865C-A043167EBBD8}"/>
    <hyperlink ref="R2914" r:id="rId1572" xr:uid="{BB7BC209-D197-4363-A086-74E94F76E436}"/>
    <hyperlink ref="R2924" r:id="rId1573" xr:uid="{6E76711B-0CF9-4DD0-AB6C-B7A3AF8B8D77}"/>
    <hyperlink ref="V3" r:id="rId1574" location="!/localsdguy1/status/1296795543222411264" xr:uid="{C11A15BC-EC8A-45EB-AFAA-48E5C6563C2C}"/>
    <hyperlink ref="V4" r:id="rId1575" location="!/treymays/status/1296796564120317952" xr:uid="{9333EFA7-7A9F-462F-94CA-483DAF93269E}"/>
    <hyperlink ref="V5" r:id="rId1576" location="!/moragis_/status/1296798379054436353" xr:uid="{D2ED4A5C-2898-4E8F-AA86-54CC0DA228E8}"/>
    <hyperlink ref="V6" r:id="rId1577" location="!/sharptetafc/status/1296798634290434048" xr:uid="{69941028-6112-4132-A234-7A2523556101}"/>
    <hyperlink ref="V7" r:id="rId1578" location="!/najibsm17/status/1296799053167157248" xr:uid="{AADC12AA-CD42-4B91-9F5C-B0E634A26718}"/>
    <hyperlink ref="V8" r:id="rId1579" location="!/b8ilee2/status/1296799272147582976" xr:uid="{263B1CA2-FBE1-4452-B546-1A129C3E5FA1}"/>
    <hyperlink ref="V9" r:id="rId1580" location="!/jmorr04/status/1296801974080462852" xr:uid="{265C7124-4E4E-490E-BB1A-37C577E3566E}"/>
    <hyperlink ref="V10" r:id="rId1581" location="!/jmorr04/status/1296801974080462852" xr:uid="{2BC80955-7E5E-4733-A1E5-72486E720394}"/>
    <hyperlink ref="V11" r:id="rId1582" location="!/hartfordwolf/status/1296802863197360128" xr:uid="{64B4A7B0-99B4-420B-9E28-17B2B08AA812}"/>
    <hyperlink ref="V12" r:id="rId1583" location="!/134340zy/status/1296806143927316481" xr:uid="{7DD2D625-821E-40D9-B6BD-1870DE2742E5}"/>
    <hyperlink ref="V13" r:id="rId1584" location="!/vickymensah1/status/1296806202039566341" xr:uid="{471925E3-B645-4EC1-9B11-46B0DA46B8D5}"/>
    <hyperlink ref="V14" r:id="rId1585" location="!/_army101_/status/1296806221945569280" xr:uid="{6ADEBA9B-3080-44BB-B20E-626D577544E6}"/>
    <hyperlink ref="V15" r:id="rId1586" location="!/_jemmee_/status/1296806260508172290" xr:uid="{D0F39824-6654-49CF-87DD-9D4293BB82D1}"/>
    <hyperlink ref="V16" r:id="rId1587" location="!/sweeethyphens/status/1296806280300883971" xr:uid="{85193AD8-E103-4013-8BFE-714D9AE6150A}"/>
    <hyperlink ref="V17" r:id="rId1588" location="!/silverxkth/status/1296806323766534144" xr:uid="{67307ED2-5938-4546-91B5-E036AB4454C1}"/>
    <hyperlink ref="V18" r:id="rId1589" location="!/jinsthicktoes/status/1296806330859008001" xr:uid="{BAB8748A-8CD5-4C51-8641-6474431A95CD}"/>
    <hyperlink ref="V19" r:id="rId1590" location="!/princejm95/status/1296806342603100161" xr:uid="{934E4C11-89C1-451C-96F6-FB8D88AF35D6}"/>
    <hyperlink ref="V20" r:id="rId1591" location="!/nyamjoonamu/status/1296806359581638657" xr:uid="{57C5FD87-B3BF-42B4-BCC9-7A32D2ABD112}"/>
    <hyperlink ref="V21" r:id="rId1592" location="!/cwl92572086/status/1296806523499245568" xr:uid="{71269568-5359-4D0D-8534-804A79FD58BF}"/>
    <hyperlink ref="V22" r:id="rId1593" location="!/myhappiness875/status/1296806600775208960" xr:uid="{71C50A2B-F419-4817-B785-0B855FC3BCE2}"/>
    <hyperlink ref="V23" r:id="rId1594" location="!/triviaphoenix/status/1296806620484308992" xr:uid="{E524BF60-52F3-443B-B876-508916857D82}"/>
    <hyperlink ref="V24" r:id="rId1595" location="!/fatima7_fati/status/1296806658589458434" xr:uid="{BA9E2458-B0C3-45D7-80F0-77F005FDF4CC}"/>
    <hyperlink ref="V25" r:id="rId1596" location="!/lunar19897/status/1296806818132492290" xr:uid="{9C0A7F5F-0B66-49B7-940D-B5218AA1F8C8}"/>
    <hyperlink ref="V26" r:id="rId1597" location="!/thagth7/status/1296806842639646722" xr:uid="{463FE96C-FEC8-484A-A754-2B0AC7D37277}"/>
    <hyperlink ref="V27" r:id="rId1598" location="!/szzlbngtan/status/1296806867662905346" xr:uid="{AE1351E4-6D9E-49BB-B9AD-29BD825E8368}"/>
    <hyperlink ref="V28" r:id="rId1599" location="!/mskoyaness/status/1296807089570906112" xr:uid="{52BE5B80-EAFE-4B03-A03A-CFA5B1367C4F}"/>
    <hyperlink ref="V29" r:id="rId1600" location="!/bungaygwangi/status/1296807092452339712" xr:uid="{44C765C7-6F1C-4750-B033-6FD10F5BAAB0}"/>
    <hyperlink ref="V30" r:id="rId1601" location="!/msscorpion555/status/1296807439883476992" xr:uid="{B99CBCC1-E97D-435C-9957-DBBA1F37933C}"/>
    <hyperlink ref="V31" r:id="rId1602" location="!/faizel1892/status/1296807678816194560" xr:uid="{AD07D0B7-22CE-40DC-9E9E-E1578A2F9798}"/>
    <hyperlink ref="V32" r:id="rId1603" location="!/lauraakay12/status/1296807778288308226" xr:uid="{1D047D40-2D34-4B1A-BC1D-3740C08DC6C0}"/>
    <hyperlink ref="V33" r:id="rId1604" location="!/mytearjjk/status/1296807827889991680" xr:uid="{C8FE6D23-1236-4F6E-BAEC-4949C8E1D673}"/>
    <hyperlink ref="V34" r:id="rId1605" location="!/innerlunachild/status/1296808254564073474" xr:uid="{D7B1F197-9A05-4FC5-8912-C82EC19734A2}"/>
    <hyperlink ref="V35" r:id="rId1606" location="!/ohmygahwt/status/1296808260004204545" xr:uid="{4B5F0FFB-1214-4F4D-9B63-1A02A92C4828}"/>
    <hyperlink ref="V36" r:id="rId1607" location="!/bangtanligius/status/1296808326857203713" xr:uid="{F4465A28-EC50-4691-BD52-C1209D7FEB09}"/>
    <hyperlink ref="V37" r:id="rId1608" location="!/serendipiteach/status/1296808542217920512" xr:uid="{8A404535-14DF-477C-A36E-444B7B7EB64C}"/>
    <hyperlink ref="V38" r:id="rId1609" location="!/spiritedaway11/status/1296808628435877888" xr:uid="{7FC360B7-F631-41A0-8A4A-A83E0150598C}"/>
    <hyperlink ref="V39" r:id="rId1610" location="!/joonieisluv_/status/1296809095555497984" xr:uid="{881E1180-4C1A-47CA-9EB4-BF2C8D590A86}"/>
    <hyperlink ref="V40" r:id="rId1611" location="!/sangi74106252/status/1296809307535814657" xr:uid="{61567B3D-D266-43E8-B74D-58D0D952B292}"/>
    <hyperlink ref="V41" r:id="rId1612" location="!/ddaengforever1/status/1296809399651045376" xr:uid="{34EEA15C-D5A2-4834-93C7-B78B0BFB42AF}"/>
    <hyperlink ref="V42" r:id="rId1613" location="!/cndylnds/status/1296809530353790977" xr:uid="{6D54148C-8E6C-4B0F-B781-E49A75137A94}"/>
    <hyperlink ref="V43" r:id="rId1614" location="!/btsbang44624216/status/1296809925696294913" xr:uid="{5529B34A-BFA1-4B4B-8C35-3F613BA96A22}"/>
    <hyperlink ref="V44" r:id="rId1615" location="!/ingirksnob/status/1296810107070808069" xr:uid="{EDE879FA-4158-4B13-AD8C-E136B54954A9}"/>
    <hyperlink ref="V45" r:id="rId1616" location="!/zii_bangtan/status/1296810289304932352" xr:uid="{F178247F-3C4E-4FF3-AF5D-A519880F132E}"/>
    <hyperlink ref="V46" r:id="rId1617" location="!/imbtsmoonchild/status/1296810371169153024" xr:uid="{3590BB48-0459-4FFA-9895-0DB3E9515C30}"/>
    <hyperlink ref="V47" r:id="rId1618" location="!/aelyrian/status/1296810390815494146" xr:uid="{17BD3669-0BD8-4F67-A5F0-812C3C8B9B24}"/>
    <hyperlink ref="V48" r:id="rId1619" location="!/toto_chanot7/status/1296810672819277824" xr:uid="{DF3E523A-9064-4B0A-8512-B49DC339B2CB}"/>
    <hyperlink ref="V49" r:id="rId1620" location="!/chachalala7_bts/status/1296810680079638530" xr:uid="{B9B4CB0A-A999-437F-B2FF-5AF0C775C8B4}"/>
    <hyperlink ref="V50" r:id="rId1621" location="!/gavyashri/status/1296811699962408960" xr:uid="{591BCE33-BDE9-49DB-9814-91959D9D2C44}"/>
    <hyperlink ref="V51" r:id="rId1622" location="!/suga_no_ice/status/1296811742786453505" xr:uid="{F1BDBA25-7FCA-4241-96FE-D031A3B37E9F}"/>
    <hyperlink ref="V52" r:id="rId1623" location="!/anila62069708/status/1296812091127427074" xr:uid="{ED1ECCF1-C001-4DAF-BD18-1DDF11F8633B}"/>
    <hyperlink ref="V53" r:id="rId1624" location="!/jimmyyitty/status/1296812455612624896" xr:uid="{C04D6417-6B67-41E1-952A-4399AA34A0A6}"/>
    <hyperlink ref="V54" r:id="rId1625" location="!/jimmyyitty/status/1296812455612624896" xr:uid="{80F1790C-ACD8-4504-BC2F-62651AECB137}"/>
    <hyperlink ref="V55" r:id="rId1626" location="!/v_lariest/status/1296813008220372993" xr:uid="{5E6B7BD0-595E-4E4C-8449-5FB4A248102B}"/>
    <hyperlink ref="V56" r:id="rId1627" location="!/thushot7/status/1296813190454673408" xr:uid="{48B291EE-854B-4742-AA82-72B650717F2C}"/>
    <hyperlink ref="V57" r:id="rId1628" location="!/outroductionher/status/1296814175835037696" xr:uid="{8CCF4DB4-7099-4D9C-8AC4-E455F5C0D37C}"/>
    <hyperlink ref="V58" r:id="rId1629" location="!/monomoonchild1/status/1296815619220754434" xr:uid="{3D2EDEF4-F479-455D-B07A-0B46DD0DA72D}"/>
    <hyperlink ref="V59" r:id="rId1630" location="!/dtwinsmom/status/1296815707779366914" xr:uid="{E1C13A64-7C7D-4790-B7B9-12D89A066ED0}"/>
    <hyperlink ref="V60" r:id="rId1631" location="!/kaywithluv/status/1296816009551269888" xr:uid="{8D53C9B2-510C-4D89-86A8-2C53D2371215}"/>
    <hyperlink ref="V61" r:id="rId1632" location="!/raplineownme/status/1296816649602039808" xr:uid="{F0EA3163-5867-4709-BCC8-3EC87D0E5EAE}"/>
    <hyperlink ref="V62" r:id="rId1633" location="!/bribestofme/status/1296816899297357827" xr:uid="{47E02CE6-6F44-4004-B68E-449EBE5394F2}"/>
    <hyperlink ref="V63" r:id="rId1634" location="!/btseternalmoon7/status/1296816926530908162" xr:uid="{8453B6C7-4E0C-4A66-BBF2-334FED7B7BEA}"/>
    <hyperlink ref="V64" r:id="rId1635" location="!/abangtanfan/status/1296817249236340738" xr:uid="{23E6F438-6701-4746-854C-4804F7FB5840}"/>
    <hyperlink ref="V65" r:id="rId1636" location="!/debcharmac/status/1296817270870745089" xr:uid="{8D21626E-FF80-4B47-97CF-CA8F6F819E37}"/>
    <hyperlink ref="V66" r:id="rId1637" location="!/harrytwit/status/1296817306392244225" xr:uid="{BF38B470-5050-4A4B-AC7B-591E3AFB7082}"/>
    <hyperlink ref="V67" r:id="rId1638" location="!/loveliestbts/status/1296819228557733890" xr:uid="{04A347EF-E1EA-4330-8562-5DE671BAB40F}"/>
    <hyperlink ref="V68" r:id="rId1639" location="!/pitalonzo/status/1296819433147707393" xr:uid="{32E10AEB-D882-4B43-AF69-CBB210DF5898}"/>
    <hyperlink ref="V69" r:id="rId1640" location="!/chiarieluvsbts/status/1296820703489077249" xr:uid="{12F8651E-5AC7-4B2A-A196-A39DE780A06B}"/>
    <hyperlink ref="V70" r:id="rId1641" location="!/okaysilence_/status/1296822308179513346" xr:uid="{7C1AC71B-8999-41E3-B389-0A29D0AE1C73}"/>
    <hyperlink ref="V71" r:id="rId1642" location="!/googiedol/status/1296822860564979714" xr:uid="{155320B6-E6C9-40C0-A9A6-222BCB69DF4F}"/>
    <hyperlink ref="V72" r:id="rId1643" location="!/cannibalcreeps/status/1296822985140011009" xr:uid="{44410D61-47B0-4628-A339-E43D45472BA0}"/>
    <hyperlink ref="V73" r:id="rId1644" location="!/bamaperry/status/1296825040122646528" xr:uid="{A60200B8-0458-493B-AC83-E59C14140246}"/>
    <hyperlink ref="V74" r:id="rId1645" location="!/itsaayall/status/1296825092110987269" xr:uid="{5A2A39A0-6790-4869-AE9D-193007BCDAD0}"/>
    <hyperlink ref="V75" r:id="rId1646" location="!/itsaayall/status/1296825092110987269" xr:uid="{ECE05C3F-AA0D-48A7-91FC-55B56029C197}"/>
    <hyperlink ref="V76" r:id="rId1647" location="!/itsaayall/status/1296825092110987269" xr:uid="{34D1D858-BFB8-47EE-9306-7D50BCA463E8}"/>
    <hyperlink ref="V77" r:id="rId1648" location="!/sharm_251/status/1296827725324390400" xr:uid="{C5A34E31-0AB7-4AB3-8114-6897DBB0A80B}"/>
    <hyperlink ref="V78" r:id="rId1649" location="!/amb5430/status/1296831926204940292" xr:uid="{54B1A491-9ACA-42C4-A096-88058BDEDCAB}"/>
    <hyperlink ref="V79" r:id="rId1650" location="!/amb5430/status/1296831926204940292" xr:uid="{2B0FBB03-4CD7-40BE-AE31-70651F704049}"/>
    <hyperlink ref="V80" r:id="rId1651" location="!/michebangtan/status/1296806101162364930" xr:uid="{DDA781A2-81F4-4527-BFD0-AD2F36BB82C9}"/>
    <hyperlink ref="V81" r:id="rId1652" location="!/dadaa_x3/status/1296838304772620289" xr:uid="{498E7542-E8D4-42E2-89E9-A434D2071D3E}"/>
    <hyperlink ref="V82" r:id="rId1653" location="!/truecrimepoli/status/1296853781070610434" xr:uid="{D2D763A3-D637-4080-93EF-7DD6589175E5}"/>
    <hyperlink ref="V83" r:id="rId1654" location="!/chika91512989/status/1296857471642992645" xr:uid="{CE6CCC6A-687D-4E22-AAA3-37D376A7D5D0}"/>
    <hyperlink ref="V84" r:id="rId1655" location="!/skunky66613/status/1296866312505954307" xr:uid="{63A05A34-AF02-4219-84E2-B3C2DB5F4BDC}"/>
    <hyperlink ref="V85" r:id="rId1656" location="!/chriswdrew/status/1296871147393503232" xr:uid="{E7149BB8-A832-4A4C-AEF6-1AEB63459591}"/>
    <hyperlink ref="V86" r:id="rId1657" location="!/chriswdrew/status/1296871147393503232" xr:uid="{984741E0-52D1-4999-BF85-A77FA1B33D04}"/>
    <hyperlink ref="V87" r:id="rId1658" location="!/chriswdrew/status/1296871147393503232" xr:uid="{8CD50C4E-7F3A-4DFF-95D9-05B7FAD78AC1}"/>
    <hyperlink ref="V88" r:id="rId1659" location="!/stinkythumbz/status/1296872173236232193" xr:uid="{5416BF09-44DB-455E-AB95-81AE4726E71B}"/>
    <hyperlink ref="V89" r:id="rId1660" location="!/dfir_tnt/status/1296864480463388672" xr:uid="{434BE3B9-61BE-4932-95AA-05E31B4E517F}"/>
    <hyperlink ref="V90" r:id="rId1661" location="!/csocintel/status/1296872533791301632" xr:uid="{ADDD5C2D-79A3-41BE-9C83-CDAFD69F7FD7}"/>
    <hyperlink ref="V91" r:id="rId1662" location="!/wisnulinho/status/1296872742378061826" xr:uid="{386F1FCB-AEBE-495E-9F0C-CCC5566FBE2C}"/>
    <hyperlink ref="V92" r:id="rId1663" location="!/buniculatv/status/1296882314736054273" xr:uid="{2ED68E41-9DE6-4A00-8490-B0D8462D3A3C}"/>
    <hyperlink ref="V93" r:id="rId1664" location="!/thedemonlost/status/1296885703448637440" xr:uid="{227A2CA4-521B-4EF5-91A7-9D5B88C455BE}"/>
    <hyperlink ref="V94" r:id="rId1665" location="!/texan_first/status/1296887282390245380" xr:uid="{3EC2DD9F-299D-4BAD-9543-BDD8488A58AD}"/>
    <hyperlink ref="V95" r:id="rId1666" location="!/tsilinkie/status/1296893015169142788" xr:uid="{A922BB4A-692C-4F11-821D-933EE5E3A91C}"/>
    <hyperlink ref="V96" r:id="rId1667" location="!/tsilinkie/status/1296893015169142788" xr:uid="{608D03FA-8079-4FFA-B430-7E8F08CC949D}"/>
    <hyperlink ref="V97" r:id="rId1668" location="!/tsilinkie/status/1296893015169142788" xr:uid="{74E4F76F-3262-47DA-9D4F-E2198B5310E1}"/>
    <hyperlink ref="V98" r:id="rId1669" location="!/tsilinkie/status/1296893015169142788" xr:uid="{2108B5B3-7F90-4F7E-A915-DB6A34620880}"/>
    <hyperlink ref="V99" r:id="rId1670" location="!/tsilinkie/status/1296893015169142788" xr:uid="{C4C30665-BB99-465B-AB49-2D834E00D4E0}"/>
    <hyperlink ref="V100" r:id="rId1671" location="!/tsilinkie/status/1296893015169142788" xr:uid="{E0CA2AC8-2063-48EB-9551-C0F07DEA552D}"/>
    <hyperlink ref="V101" r:id="rId1672" location="!/tsilinkie/status/1296893015169142788" xr:uid="{DFE352CA-0726-4F56-9620-289939EE85D4}"/>
    <hyperlink ref="V102" r:id="rId1673" location="!/tsilinkie/status/1296893015169142788" xr:uid="{DDD8ED53-5B91-4A18-B83B-ABA537E8A0EA}"/>
    <hyperlink ref="V103" r:id="rId1674" location="!/tsilinkie/status/1296893015169142788" xr:uid="{26A0990C-201B-4FCF-93FC-1514FF5B35EC}"/>
    <hyperlink ref="V104" r:id="rId1675" location="!/jwishbone/status/1296899223045263367" xr:uid="{EDE4AC81-D140-4B49-B027-B4CEB8BF06CF}"/>
    <hyperlink ref="V105" r:id="rId1676" location="!/tha_bakar/status/1296899272823246855" xr:uid="{BB80CC35-BEEA-4E29-BA26-423942B06B33}"/>
    <hyperlink ref="V106" r:id="rId1677" location="!/i_am_sally_btw/status/1296906459679203331" xr:uid="{2F34715F-9BDB-4E0A-97C2-D7F72265A3D0}"/>
    <hyperlink ref="V107" r:id="rId1678" location="!/stanlevert/status/1296907026392547334" xr:uid="{24A97100-38E6-46D8-9AAE-105ABC3A9927}"/>
    <hyperlink ref="V108" r:id="rId1679" location="!/ftsoso_/status/1296907298351263749" xr:uid="{E0E33771-1D95-464D-B03E-75A2E4C45AA5}"/>
    <hyperlink ref="V109" r:id="rId1680" location="!/chadsenpal/status/1296919465905598464" xr:uid="{5CCE34CA-D4C8-42A7-BF32-93FF9BD1B34F}"/>
    <hyperlink ref="V110" r:id="rId1681" location="!/dganziano5/status/1296920414065655809" xr:uid="{DD070074-2ED5-475A-B941-CB49BCBFA142}"/>
    <hyperlink ref="V111" r:id="rId1682" location="!/dee_431/status/1296929603068375041" xr:uid="{201833CB-7324-47F2-9388-7751C5E65E78}"/>
    <hyperlink ref="V112" r:id="rId1683" location="!/dee_431/status/1296929603068375041" xr:uid="{44DECD1B-3FF6-4BE2-8285-0905CCD5C34E}"/>
    <hyperlink ref="V113" r:id="rId1684" location="!/dee_431/status/1296929603068375041" xr:uid="{FC1877F5-ACF0-48BB-882D-8CFCF8493718}"/>
    <hyperlink ref="V114" r:id="rId1685" location="!/dee_431/status/1296929603068375041" xr:uid="{6806E7AB-6C4A-41A3-B8F3-610C100099EB}"/>
    <hyperlink ref="V115" r:id="rId1686" location="!/flipskg/status/1296938001092743169" xr:uid="{318C0E90-01E2-4FE3-9094-6CDB2D3E5F62}"/>
    <hyperlink ref="V116" r:id="rId1687" location="!/cmcnamara100/status/1296938174309163010" xr:uid="{D2BC6B05-2E6C-49E6-B4FC-F806AA35CE9B}"/>
    <hyperlink ref="V117" r:id="rId1688" location="!/bigobamas__/status/1296938346372050945" xr:uid="{C377BA8A-7C9A-4C5A-8FA3-E5E2B067E69E}"/>
    <hyperlink ref="V118" r:id="rId1689" location="!/jokerwrld/status/1296938446968303616" xr:uid="{B787BAF7-5779-4A57-B28C-82AEC6F61BA7}"/>
    <hyperlink ref="V119" r:id="rId1690" location="!/dtosborn11/status/1296938557915848704" xr:uid="{26C15819-E7C0-4005-8AF4-24E9CBC0BA5F}"/>
    <hyperlink ref="V120" r:id="rId1691" location="!/sonysburner/status/1296939363096559616" xr:uid="{E8F39743-5001-455F-84BE-2E015B5EB881}"/>
    <hyperlink ref="V121" r:id="rId1692" location="!/menacesocietyut/status/1296939632291012608" xr:uid="{1AD51C69-74BE-4BA8-B23E-8CFC976A01CE}"/>
    <hyperlink ref="V122" r:id="rId1693" location="!/icymitchell/status/1296940606585884672" xr:uid="{F624003B-717E-47A7-9BA8-3143FA1655A8}"/>
    <hyperlink ref="V123" r:id="rId1694" location="!/diggshours/status/1296942795370967047" xr:uid="{BCF211E0-833E-4D7C-9EA8-D37B7AF939D0}"/>
    <hyperlink ref="V124" r:id="rId1695" location="!/john_thetech/status/1296942961096134656" xr:uid="{1735CD2F-79DF-40DB-BDD4-DC73EFC079F8}"/>
    <hyperlink ref="V125" r:id="rId1696" location="!/horsecocklock00/status/1296943090993782784" xr:uid="{20DDE42D-EA8E-4D23-BFA4-8A61AF3C4CFB}"/>
    <hyperlink ref="V126" r:id="rId1697" location="!/promotingyou/status/1296948431848648704" xr:uid="{8EF21C9B-0175-471A-8234-19FED5C1E32D}"/>
    <hyperlink ref="V127" r:id="rId1698" location="!/awelenwandu/status/1296950121238859777" xr:uid="{81FD03E1-CDC7-44A3-8A6A-3A3FC3399699}"/>
    <hyperlink ref="V128" r:id="rId1699" location="!/tobijosephd/status/1296952326503182337" xr:uid="{AF0A435C-719D-4ACF-B573-ACA2DB4753C3}"/>
    <hyperlink ref="V129" r:id="rId1700" location="!/tobijosephd/status/1296952326503182337" xr:uid="{CEA08580-F8AF-4CA4-B971-FB2D359FF6B0}"/>
    <hyperlink ref="V130" r:id="rId1701" location="!/saheersahi2/status/1296977262709899264" xr:uid="{DB9E4290-DB46-456A-884F-68236DA24C57}"/>
    <hyperlink ref="V131" r:id="rId1702" location="!/ren1shii/status/1296978995192508416" xr:uid="{C41435AD-C958-45ED-B459-3C979B55ED84}"/>
    <hyperlink ref="V132" r:id="rId1703" location="!/bushwickboy/status/1296980056422719489" xr:uid="{7D201F27-251E-4588-8721-113B9AD67D52}"/>
    <hyperlink ref="V133" r:id="rId1704" location="!/dvpandbakerstan/status/1296981352408023042" xr:uid="{3C3A7263-4576-4AD0-825D-5CEDB8C2728E}"/>
    <hyperlink ref="V134" r:id="rId1705" location="!/dvpandbakerstan/status/1296981352408023042" xr:uid="{802E2941-7233-4168-9D26-78528E568297}"/>
    <hyperlink ref="V135" r:id="rId1706" location="!/grizzstanacc/status/1296914581953089536" xr:uid="{0FF9C88B-513C-42FF-B866-328BC53E740C}"/>
    <hyperlink ref="V136" r:id="rId1707" location="!/grizzstanacc/status/1296980137532108801" xr:uid="{1F262760-08B7-4D55-A828-B20E6DD2A758}"/>
    <hyperlink ref="V137" r:id="rId1708" location="!/eliteembiid/status/1296981801504608256" xr:uid="{16A3D1F8-52C6-49B5-88ED-0F59C5B95D02}"/>
    <hyperlink ref="V138" r:id="rId1709" location="!/eliteembiid/status/1296981801504608256" xr:uid="{9F2109A2-968D-444B-BDE1-495026EBA4D0}"/>
    <hyperlink ref="V139" r:id="rId1710" location="!/losermaalesef/status/1296982535579238400" xr:uid="{4AE8D529-2069-486B-9A22-C83582901E44}"/>
    <hyperlink ref="V140" r:id="rId1711" location="!/losermaalesef/status/1296982535579238400" xr:uid="{9DDC75A7-82CC-44AF-BC41-3F9ADDA18022}"/>
    <hyperlink ref="V141" r:id="rId1712" location="!/dj_shadow215_2/status/1296983454190641153" xr:uid="{12EC9C7E-24D6-4A61-8311-27C353821EF9}"/>
    <hyperlink ref="V142" r:id="rId1713" location="!/dj_shadow215_2/status/1296983454190641153" xr:uid="{5F3A6C9C-B308-4F2E-9C50-0020379ECC33}"/>
    <hyperlink ref="V143" r:id="rId1714" location="!/blockedbyisaac/status/1296983645161508864" xr:uid="{30FA0116-A15E-4E94-94E3-5E68F6FF749F}"/>
    <hyperlink ref="V144" r:id="rId1715" location="!/blockedbyisaac/status/1296983645161508864" xr:uid="{5B814ECD-95B3-4F30-9AEA-9411AC2C5B19}"/>
    <hyperlink ref="V145" r:id="rId1716" location="!/phlo1x/status/1296964918160187392" xr:uid="{88A368F7-FD9B-458B-9EE1-B9A47E126CB4}"/>
    <hyperlink ref="V146" r:id="rId1717" location="!/phlo1x/status/1296984218828812288" xr:uid="{CDCE87AE-DE17-48C4-A197-D3373753B371}"/>
    <hyperlink ref="V147" r:id="rId1718" location="!/phlo1x/status/1296984218828812288" xr:uid="{880992B4-FAC5-4A4B-B738-1A0A49467D20}"/>
    <hyperlink ref="V148" r:id="rId1719" location="!/kjacks53/status/1296985789885276161" xr:uid="{621B9E06-853B-4F4D-9248-CDC1F4D8F4BD}"/>
    <hyperlink ref="V149" r:id="rId1720" location="!/kjacks53/status/1296985789885276161" xr:uid="{C6C6397D-3E96-4187-B010-CDBEF89DD0B5}"/>
    <hyperlink ref="V150" r:id="rId1721" location="!/kjacks53/status/1296985789885276161" xr:uid="{3B9B2446-ADFA-4436-A75F-14B53FFBABE0}"/>
    <hyperlink ref="V151" r:id="rId1722" location="!/kjacks53/status/1296985789885276161" xr:uid="{16F36CDB-114E-46EB-B02B-A9317FAC9F1B}"/>
    <hyperlink ref="V152" r:id="rId1723" location="!/muwlee/status/1296985280667365383" xr:uid="{419F206C-D0BD-46FB-BEBF-92FA73DB0E16}"/>
    <hyperlink ref="V153" r:id="rId1724" location="!/thomdlili/status/1296986952944816129" xr:uid="{4861AE24-FA8A-46B3-B0A8-53E4AD4CD026}"/>
    <hyperlink ref="V154" r:id="rId1725" location="!/muwlee/status/1296985175491059718" xr:uid="{613B4588-87BA-44E6-BF93-56730490B038}"/>
    <hyperlink ref="V155" r:id="rId1726" location="!/muwlee/status/1296985280667365383" xr:uid="{2CD342B0-D0AF-4EEE-A831-DE66E0BD80BF}"/>
    <hyperlink ref="V156" r:id="rId1727" location="!/muwlee/status/1296985280667365383" xr:uid="{3A988DCC-0DD0-4CF3-B49C-B4D681882344}"/>
    <hyperlink ref="V157" r:id="rId1728" location="!/thomdlili/status/1296986952944816129" xr:uid="{5163DAFB-2A1D-4D5A-B22C-F728B4F310A5}"/>
    <hyperlink ref="V158" r:id="rId1729" location="!/thomdlili/status/1296986952944816129" xr:uid="{FAFA90DE-A732-460E-9F17-BA7ACAB656A6}"/>
    <hyperlink ref="V159" r:id="rId1730" location="!/thomdlili/status/1296986952944816129" xr:uid="{A5D71F7A-3B8A-442B-8F05-75CB82989C6F}"/>
    <hyperlink ref="V160" r:id="rId1731" location="!/oillio_/status/1296987819953381376" xr:uid="{2A950DE3-360E-4B8F-B52C-2A542DACF23D}"/>
    <hyperlink ref="V161" r:id="rId1732" location="!/oillio_/status/1296998272763011074" xr:uid="{93A8B43C-57F6-448C-81B7-0AFC9E7E79BA}"/>
    <hyperlink ref="V162" r:id="rId1733" location="!/oillio_/status/1296998272763011074" xr:uid="{6ADE68D2-EE8D-4F63-8DAA-7278D2FEAFE4}"/>
    <hyperlink ref="V163" r:id="rId1734" location="!/oillio_/status/1297006233312833536" xr:uid="{309426D9-EB18-4CB0-9459-BE5EEF6096AB}"/>
    <hyperlink ref="V164" r:id="rId1735" location="!/zacheryellis10/status/1297008760188272640" xr:uid="{D07272D2-0886-40FC-894C-7FD547E4E98F}"/>
    <hyperlink ref="V165" r:id="rId1736" location="!/hairsmvp/status/1297009178821746689" xr:uid="{C2BD5BD8-8694-4233-93D9-174447A1394D}"/>
    <hyperlink ref="V166" r:id="rId1737" location="!/icyytua/status/1297009354877677568" xr:uid="{389EFCC7-342E-4893-9395-8874CDBAC4E4}"/>
    <hyperlink ref="V167" r:id="rId1738" location="!/wtfjimbuss/status/1297016648839204864" xr:uid="{23AC9FE2-93BA-461C-8A55-C9480D706CEA}"/>
    <hyperlink ref="V168" r:id="rId1739" location="!/depressedspurs/status/1297020011396177926" xr:uid="{7C2E9F0C-2627-4511-9B72-6A21A9FAADC8}"/>
    <hyperlink ref="V169" r:id="rId1740" location="!/depressedspurs/status/1297020011396177926" xr:uid="{0A625E29-89F8-445E-977F-D0EB4E0C21E9}"/>
    <hyperlink ref="V170" r:id="rId1741" location="!/depressedspurs/status/1297020011396177926" xr:uid="{855E862C-7FF1-44AD-B49D-61AFB96F3EE4}"/>
    <hyperlink ref="V171" r:id="rId1742" location="!/secondobama/status/1297019746844585984" xr:uid="{ACC2C900-0F91-440B-B041-DBBF29ECC3E2}"/>
    <hyperlink ref="V172" r:id="rId1743" location="!/secondobama/status/1297019746844585984" xr:uid="{FE72D2C8-8A4B-4FDE-ABA7-255D945E1067}"/>
    <hyperlink ref="V173" r:id="rId1744" location="!/travis21207063/status/1297020514393874434" xr:uid="{9F400F85-BCD4-4696-B224-E75DD08C3565}"/>
    <hyperlink ref="V174" r:id="rId1745" location="!/travis21207063/status/1297020514393874434" xr:uid="{B35CAB7A-51C6-4DA1-912D-73751976F5A8}"/>
    <hyperlink ref="V175" r:id="rId1746" location="!/travis21207063/status/1297020514393874434" xr:uid="{54728B74-6CCA-4F55-A89B-5E7D3A9B079B}"/>
    <hyperlink ref="V176" r:id="rId1747" location="!/porter099/status/1297021315300249601" xr:uid="{AE80A6CB-E0AE-4BD7-AE85-BA09C34C006D}"/>
    <hyperlink ref="V177" r:id="rId1748" location="!/porter099/status/1297021315300249601" xr:uid="{99CC571F-C4CF-448F-BBF6-1C573969E0F3}"/>
    <hyperlink ref="V178" r:id="rId1749" location="!/mrjoshuabowling/status/1297021347944488960" xr:uid="{AC895A61-898C-420D-B030-12AA1E9A70FA}"/>
    <hyperlink ref="V179" r:id="rId1750" location="!/nylander4hart/status/1297026139853066241" xr:uid="{D7A67B79-05E4-4AFB-9072-5E873AD2AC1B}"/>
    <hyperlink ref="V180" r:id="rId1751" location="!/crashsheridan/status/1297027859316236288" xr:uid="{C3F313BF-9502-4CD0-936D-D86AFC15FD49}"/>
    <hyperlink ref="V181" r:id="rId1752" location="!/crashsheridan/status/1297027859316236288" xr:uid="{2AE9CFC7-47C5-48D5-B58E-27C80F8CDB1C}"/>
    <hyperlink ref="V182" r:id="rId1753" location="!/lennonconti/status/1297031080378335239" xr:uid="{FB17EA0D-D410-4B6E-A1AB-F4C03EBA4790}"/>
    <hyperlink ref="V183" r:id="rId1754" location="!/norkenz/status/1297034054764605446" xr:uid="{6886419E-D74D-4EA5-A9EC-3143253DA352}"/>
    <hyperlink ref="V184" r:id="rId1755" location="!/bronandbrow/status/1297035257036673025" xr:uid="{F9B55FD5-E2AE-4905-9742-BE54E009E5D9}"/>
    <hyperlink ref="V185" r:id="rId1756" location="!/bronandbrow/status/1297035257036673025" xr:uid="{FC547DCE-F420-4185-AD95-80583AC80809}"/>
    <hyperlink ref="V186" r:id="rId1757" location="!/pinoywitch/status/1297038665848324096" xr:uid="{B76F29AA-3C0B-43A5-B6DB-D8A75C783902}"/>
    <hyperlink ref="V187" r:id="rId1758" location="!/pinoywitch/status/1297038665848324096" xr:uid="{8E17D38E-B1A1-4090-AF09-7A1A784244EE}"/>
    <hyperlink ref="V188" r:id="rId1759" location="!/kuyajohndoe/status/1297038261731209216" xr:uid="{A516CF9B-719F-455A-9001-4027737A2737}"/>
    <hyperlink ref="V189" r:id="rId1760" location="!/hellodockie/status/1297038683095199745" xr:uid="{447FF7EC-6165-42CE-AEBB-CDD2EF03EA45}"/>
    <hyperlink ref="V190" r:id="rId1761" location="!/hellodockie/status/1297038683095199745" xr:uid="{071AEBDA-BE8A-4A96-9C82-A6E816477CE9}"/>
    <hyperlink ref="V191" r:id="rId1762" location="!/rich_roberts/status/1297038895461228544" xr:uid="{764FB06F-EF87-4DDA-8219-3769CA8714D3}"/>
    <hyperlink ref="V192" r:id="rId1763" location="!/itsjt619/status/1297040547689816065" xr:uid="{5641B279-9A65-49B6-BF43-3D3DDC2955AC}"/>
    <hyperlink ref="V193" r:id="rId1764" location="!/rich_roberts/status/1297038895461228544" xr:uid="{D60FDAA3-A5F4-4C43-88B4-944FF4BFE444}"/>
    <hyperlink ref="V194" r:id="rId1765" location="!/rich_roberts/status/1297038895461228544" xr:uid="{4BFC382E-808A-40BE-A294-C04B9AB36563}"/>
    <hyperlink ref="V195" r:id="rId1766" location="!/rich_roberts/status/1297038895461228544" xr:uid="{3432F861-7550-4FA5-9BD5-3DFCE683CBEC}"/>
    <hyperlink ref="V196" r:id="rId1767" location="!/rich_roberts/status/1297038895461228544" xr:uid="{EDD13A6D-BDDD-4D86-8D8E-2EF37EBD779A}"/>
    <hyperlink ref="V197" r:id="rId1768" location="!/rich_roberts/status/1297038895461228544" xr:uid="{2D45EEA7-C864-4877-8FAA-5E9104040A5B}"/>
    <hyperlink ref="V198" r:id="rId1769" location="!/rich_roberts/status/1297038895461228544" xr:uid="{804693FD-9BA4-4151-BD64-FED94B2579BE}"/>
    <hyperlink ref="V199" r:id="rId1770" location="!/rich_roberts/status/1297038895461228544" xr:uid="{7AEF83C8-FA76-41A1-82C6-4A6DAFCD48E7}"/>
    <hyperlink ref="V200" r:id="rId1771" location="!/rich_roberts/status/1297038895461228544" xr:uid="{9D8ED572-7D7F-4CB4-B425-36785DF6F2F6}"/>
    <hyperlink ref="V201" r:id="rId1772" location="!/itsjt619/status/1297040547689816065" xr:uid="{C3DA31B1-D213-4192-8C04-705525059534}"/>
    <hyperlink ref="V202" r:id="rId1773" location="!/itsjt619/status/1297039265201709063" xr:uid="{B5B415C8-D48D-4376-B7DF-E7ADCA3210A1}"/>
    <hyperlink ref="V203" r:id="rId1774" location="!/itsjt619/status/1297039265201709063" xr:uid="{2890FFA7-8D80-4EFE-858D-6EFCB1445C99}"/>
    <hyperlink ref="V204" r:id="rId1775" location="!/itsjt619/status/1297039265201709063" xr:uid="{31689B3B-5FFE-4AA0-B6AC-999AFAED2AFE}"/>
    <hyperlink ref="V205" r:id="rId1776" location="!/itsjt619/status/1297040547689816065" xr:uid="{F2742D86-6BD8-4EAD-93FF-8CE44F9A20F0}"/>
    <hyperlink ref="V206" r:id="rId1777" location="!/itsjt619/status/1297040547689816065" xr:uid="{693CB1FF-CC39-4981-B333-11261C05ECAF}"/>
    <hyperlink ref="V207" r:id="rId1778" location="!/itsjt619/status/1297040547689816065" xr:uid="{85746338-AE78-44DB-8C0D-FE0543836395}"/>
    <hyperlink ref="V208" r:id="rId1779" location="!/itsjt619/status/1297040547689816065" xr:uid="{FA941CF4-4ED6-437B-B2B7-7A64A1306BCC}"/>
    <hyperlink ref="V209" r:id="rId1780" location="!/itsjt619/status/1297040547689816065" xr:uid="{CC3A427F-23FF-4166-A7C3-302C1951F164}"/>
    <hyperlink ref="V210" r:id="rId1781" location="!/itsjt619/status/1297040547689816065" xr:uid="{6C2CD409-C65E-4F7D-BC88-610F743469E8}"/>
    <hyperlink ref="V211" r:id="rId1782" location="!/itsjt619/status/1297040547689816065" xr:uid="{F2A008B2-23DB-4F28-9F3B-8412DBAAE1EA}"/>
    <hyperlink ref="V212" r:id="rId1783" location="!/itsjt619/status/1297040547689816065" xr:uid="{7E896EF6-4D44-4FE6-BA0B-DB13E5962249}"/>
    <hyperlink ref="V213" r:id="rId1784" location="!/akashap70211141/status/1297045222652665856" xr:uid="{79D9664E-45C3-4814-A7E2-D64CFD7C9E01}"/>
    <hyperlink ref="V214" r:id="rId1785" location="!/halakszn/status/1297050015433719809" xr:uid="{DC6AA845-99B5-4E60-9867-A3D012A097A1}"/>
    <hyperlink ref="V215" r:id="rId1786" location="!/r0cketsss/status/1297050049541701632" xr:uid="{06E221E2-F89F-45B4-84F0-613FA0F8FD7D}"/>
    <hyperlink ref="V216" r:id="rId1787" location="!/doyleborden/status/1297050826356137991" xr:uid="{A25DF615-25A1-4DAF-8D8D-9B88C26DDCF3}"/>
    <hyperlink ref="V217" r:id="rId1788" location="!/doyleborden/status/1297050826356137991" xr:uid="{742573ED-632F-4E62-9A57-291BDCD6AE29}"/>
    <hyperlink ref="V218" r:id="rId1789" location="!/doyleborden/status/1297050826356137991" xr:uid="{AC1CE970-D7A7-41B2-BD67-245EF724E5AA}"/>
    <hyperlink ref="V219" r:id="rId1790" location="!/justlifetings/status/1297052463195815942" xr:uid="{E581E4E4-5226-4205-B20D-01BB843748DF}"/>
    <hyperlink ref="V220" r:id="rId1791" location="!/justlifetings/status/1297052463195815942" xr:uid="{ED16F501-9F60-450D-BEFB-F74A413D6358}"/>
    <hyperlink ref="V221" r:id="rId1792" location="!/justlifetings/status/1297052463195815942" xr:uid="{C31BF65E-2616-4519-8B2C-68FFE49743B3}"/>
    <hyperlink ref="V222" r:id="rId1793" location="!/hoodieharden_/status/1297049956906344449" xr:uid="{7ABF4199-5E23-4A03-A2BA-22E55CF748D3}"/>
    <hyperlink ref="V223" r:id="rId1794" location="!/brodieornothing/status/1297050117955084289" xr:uid="{AA55A398-9DDF-4D7A-BD21-BF9C346A8987}"/>
    <hyperlink ref="V224" r:id="rId1795" location="!/brodieornothing/status/1297050292689698816" xr:uid="{FBFB0445-402E-4C67-8419-EA7CCDEACA91}"/>
    <hyperlink ref="V225" r:id="rId1796" location="!/brodieornothing/status/1297054731861401602" xr:uid="{55B9CD8E-C758-43EC-BF4D-0A7D175C304D}"/>
    <hyperlink ref="V226" r:id="rId1797" location="!/triplerussell0/status/1297054836169551872" xr:uid="{6C4C2471-525F-40FE-A3A2-8B77CD551706}"/>
    <hyperlink ref="V227" r:id="rId1798" location="!/cerealrockets/status/1297056741113212928" xr:uid="{99804D0C-912C-4C7D-8D1E-665CD1A9BE02}"/>
    <hyperlink ref="V228" r:id="rId1799" location="!/cerealrockets/status/1297050042000224256" xr:uid="{0921162B-686A-46CE-AAAE-3DCC7DE698FC}"/>
    <hyperlink ref="V229" r:id="rId1800" location="!/thomas_bagalini/status/1297071674605449216" xr:uid="{88DCCC58-DC75-403C-870C-E54545981859}"/>
    <hyperlink ref="V230" r:id="rId1801" location="!/thomas_bagalini/status/1297071891639709696" xr:uid="{A83959A4-FF42-4955-8F82-977A15FD2D03}"/>
    <hyperlink ref="V231" r:id="rId1802" location="!/thomas_bagalini/status/1297071674605449216" xr:uid="{DEEBCE1C-0B27-4157-A314-D60A08CCF3B8}"/>
    <hyperlink ref="V232" r:id="rId1803" location="!/thomas_bagalini/status/1297071674605449216" xr:uid="{44466441-20DF-4C05-9DA2-F52E77A0F581}"/>
    <hyperlink ref="V233" r:id="rId1804" location="!/thomas_bagalini/status/1297071674605449216" xr:uid="{62BCB5DA-9D52-4E0A-89B9-08BA32BA26A1}"/>
    <hyperlink ref="V234" r:id="rId1805" location="!/thomas_bagalini/status/1297071891639709696" xr:uid="{FBB62AA0-3564-4FA5-8F83-5059DD5222F9}"/>
    <hyperlink ref="V235" r:id="rId1806" location="!/thomas_bagalini/status/1297071891639709696" xr:uid="{E6592E5C-61D6-4A6D-A0A9-952DAC75A177}"/>
    <hyperlink ref="V236" r:id="rId1807" location="!/thomas_bagalini/status/1297071891639709696" xr:uid="{B2D92206-2651-414D-84D8-426FD236253B}"/>
    <hyperlink ref="V237" r:id="rId1808" location="!/anasnizam10/status/1297072828290699266" xr:uid="{7FD9276C-F56F-4D53-A59D-0A394BE7122E}"/>
    <hyperlink ref="V238" r:id="rId1809" location="!/eem3ss/status/1297127104665001985" xr:uid="{9C5CF478-9207-4A94-A2A6-B6535BE7A278}"/>
    <hyperlink ref="V239" r:id="rId1810" location="!/kenwhite4444/status/1297135321876844544" xr:uid="{926B9E71-FE7C-49EB-BB78-B0F3E0DE3A6C}"/>
    <hyperlink ref="V240" r:id="rId1811" location="!/damon_embry/status/1297135675528093697" xr:uid="{16216288-D7BE-4E7C-BAB3-EF1662F7F8E9}"/>
    <hyperlink ref="V241" r:id="rId1812" location="!/kenwhite4444/status/1297135321876844544" xr:uid="{97F47EEB-DCD1-42CF-970D-B52528054C84}"/>
    <hyperlink ref="V242" r:id="rId1813" location="!/damon_embry/status/1297135675528093697" xr:uid="{7DD52AB1-495E-437C-AE1D-B430D06D8C5F}"/>
    <hyperlink ref="V243" r:id="rId1814" location="!/kenwhite4444/status/1297135321876844544" xr:uid="{BF2A3300-D506-4B37-9507-BAD71C6A5B98}"/>
    <hyperlink ref="V244" r:id="rId1815" location="!/damon_embry/status/1297135675528093697" xr:uid="{C16C315F-41AF-4410-A7DA-A24765F6B35E}"/>
    <hyperlink ref="V245" r:id="rId1816" location="!/damon_embry/status/1297135675528093697" xr:uid="{8740BF8A-6826-40CA-8345-2D26657996FD}"/>
    <hyperlink ref="V246" r:id="rId1817" location="!/meangenebravo/status/1297141543493488640" xr:uid="{7CDBC6F3-E560-4239-B6E8-AE359D3F4ABD}"/>
    <hyperlink ref="V247" r:id="rId1818" location="!/meangenebravo/status/1297141543493488640" xr:uid="{C7751E31-C79E-4314-9702-7C98885B6BE1}"/>
    <hyperlink ref="V248" r:id="rId1819" location="!/meangenebravo/status/1297141543493488640" xr:uid="{889479C3-37A0-4468-94B0-EB9511406D88}"/>
    <hyperlink ref="V249" r:id="rId1820" location="!/meangenebravo/status/1297141543493488640" xr:uid="{35CAFC6A-B4CC-4784-8EE7-DFC2D970B556}"/>
    <hyperlink ref="V250" r:id="rId1821" location="!/e_robo64/status/1297155797970030594" xr:uid="{BDDDAC95-D441-4588-9995-CB6E40ECA972}"/>
    <hyperlink ref="V251" r:id="rId1822" location="!/alexghostbrunch/status/1297175534531760128" xr:uid="{1EE0596B-5CF3-4A8D-9412-A6404E19E540}"/>
    <hyperlink ref="V252" r:id="rId1823" location="!/theiggyeffect/status/1297175625116065792" xr:uid="{FCA5D7A3-FD8F-4893-83F5-77A044B36D24}"/>
    <hyperlink ref="V253" r:id="rId1824" location="!/theiggyeffect/status/1297175625116065792" xr:uid="{B43B524C-CF4D-49D3-A000-C6AE5EBE2041}"/>
    <hyperlink ref="V254" r:id="rId1825" location="!/davidxigxag69/status/1296963686712717312" xr:uid="{46399CE7-1EFE-45BA-AC3F-ADC604C86FB8}"/>
    <hyperlink ref="V255" r:id="rId1826" location="!/purdyflaco/status/1297176822631690240" xr:uid="{820FF057-9051-4E70-B1DD-C526AE32481B}"/>
    <hyperlink ref="V256" r:id="rId1827" location="!/purdyflaco/status/1297176822631690240" xr:uid="{CB72BB60-93A4-417E-8AC3-42936CAA7FF9}"/>
    <hyperlink ref="V257" r:id="rId1828" location="!/_laitnedifnoc_/status/1297177133782114304" xr:uid="{DE35E151-7467-4FF0-B9CD-DA0FBAB1CCA8}"/>
    <hyperlink ref="V258" r:id="rId1829" location="!/_laitnedifnoc_/status/1297177133782114304" xr:uid="{563CE089-045B-47C0-AAED-F5E32946CF33}"/>
    <hyperlink ref="V259" r:id="rId1830" location="!/_laitnedifnoc_/status/1297177133782114304" xr:uid="{CB4B7CAA-8C31-49A5-A910-2AB60E076347}"/>
    <hyperlink ref="V260" r:id="rId1831" location="!/_laitnedifnoc_/status/1297177133782114304" xr:uid="{E577E51D-87E8-473E-AFDD-5644F02A5B0A}"/>
    <hyperlink ref="V261" r:id="rId1832" location="!/_laitnedifnoc_/status/1297177133782114304" xr:uid="{4264053B-F750-4A46-BC22-630D717B743F}"/>
    <hyperlink ref="V262" r:id="rId1833" location="!/_laitnedifnoc_/status/1297177133782114304" xr:uid="{2CB5F1EA-3F04-4E05-BF9F-2BC5EC91C018}"/>
    <hyperlink ref="V263" r:id="rId1834" location="!/neucasha/status/1297181893436219397" xr:uid="{202A6624-DB1A-4058-8023-8356FE792E6C}"/>
    <hyperlink ref="V264" r:id="rId1835" location="!/chris_ortiz26/status/1297182337684377607" xr:uid="{AB4CA2D0-4E1D-4E6C-8560-67383C60AEAE}"/>
    <hyperlink ref="V265" r:id="rId1836" location="!/chris_ortiz26/status/1297182337684377607" xr:uid="{DCE6E04E-ABC1-4714-AA3B-6215BE353E89}"/>
    <hyperlink ref="V266" r:id="rId1837" location="!/sizeworkshop/status/1297191402015793152" xr:uid="{01EA1501-19A1-4A5C-BBA8-6C5129441140}"/>
    <hyperlink ref="V267" r:id="rId1838" location="!/tartanjeff1968/status/1297195111009452034" xr:uid="{5AD5BADD-62CD-405A-AD1B-B6801E2642E5}"/>
    <hyperlink ref="V268" r:id="rId1839" location="!/_kinggkress_/status/1297206906210181121" xr:uid="{AA73A466-3B7C-4A2E-9A70-6637A5EC68F9}"/>
    <hyperlink ref="V269" r:id="rId1840" location="!/_kinggkress_/status/1297206906210181121" xr:uid="{55EF01E3-DB64-4032-A6C7-9F1592DF9565}"/>
    <hyperlink ref="V270" r:id="rId1841" location="!/dalewaters82/status/1297218662626217986" xr:uid="{B03C0424-87B7-4B72-8A5D-BEA3FD5DD7BF}"/>
    <hyperlink ref="V271" r:id="rId1842" location="!/dalewaters82/status/1297218662626217986" xr:uid="{4DBC0776-48B9-4EE6-A31E-DCF8FD5A2E58}"/>
    <hyperlink ref="V272" r:id="rId1843" location="!/tarekb2007/status/1297232775012143104" xr:uid="{1C15664C-496A-4A17-A7CA-ECDB42FF3FA1}"/>
    <hyperlink ref="V273" r:id="rId1844" location="!/tarekb2007/status/1297232775012143104" xr:uid="{91825730-D17E-4B8A-89C4-F2EF4AAAECC9}"/>
    <hyperlink ref="V274" r:id="rId1845" location="!/ishaan_26/status/1297019396125265926" xr:uid="{16A66203-D425-49D0-BFDB-539E92AFA2EA}"/>
    <hyperlink ref="V275" r:id="rId1846" location="!/ishaan_26/status/1297020358957191168" xr:uid="{7FEEBB5A-C07B-4617-90B5-10664FF1811F}"/>
    <hyperlink ref="V276" r:id="rId1847" location="!/ishaan_26/status/1297020656731684865" xr:uid="{E641867A-FC43-43D5-8798-F2C2FF15B72E}"/>
    <hyperlink ref="V277" r:id="rId1848" location="!/ishaan_26/status/1297020028039176194" xr:uid="{921A6646-7984-447F-906E-DE170DB10B88}"/>
    <hyperlink ref="V278" r:id="rId1849" location="!/ishaan_26/status/1297021190524076032" xr:uid="{DC49720A-87B0-449C-ABD7-BB64C5290F17}"/>
    <hyperlink ref="V279" r:id="rId1850" location="!/tbnxdl0/status/1297021556259004416" xr:uid="{0BFF5998-BA91-4B12-BBED-6A9686B58999}"/>
    <hyperlink ref="V280" r:id="rId1851" location="!/ishaan_26/status/1297021288645627905" xr:uid="{D67B1F11-FC97-47E5-8DBC-9FF0C1A47809}"/>
    <hyperlink ref="V281" r:id="rId1852" location="!/ishaan_26/status/1297021349391675392" xr:uid="{521B183C-5B8D-4211-9945-B2718C18C3F8}"/>
    <hyperlink ref="V282" r:id="rId1853" location="!/ishaan_26/status/1297021404806893569" xr:uid="{246EDCB3-01DD-42E5-8EB4-AE75F54BECA7}"/>
    <hyperlink ref="V283" r:id="rId1854" location="!/ishaan_26/status/1297022062427607040" xr:uid="{AFEB9CB2-4DCA-4EFD-B112-2A10D56F5A3D}"/>
    <hyperlink ref="V284" r:id="rId1855" location="!/ishaan_26/status/1297022327755022336" xr:uid="{38AE2900-EF48-4ACB-B37F-B08B2695286B}"/>
    <hyperlink ref="V285" r:id="rId1856" location="!/ishaan_26/status/1297022519308845056" xr:uid="{14825AF6-F783-4D71-A5A8-E0FFEDDDDE0C}"/>
    <hyperlink ref="V286" r:id="rId1857" location="!/ishaan_26/status/1297024031246487553" xr:uid="{CF477B2E-2054-417D-AD4E-0BA62D92637D}"/>
    <hyperlink ref="V287" r:id="rId1858" location="!/ishaan_26/status/1297024730852204545" xr:uid="{AC2894EC-3375-43A1-A69B-1C4D47F25118}"/>
    <hyperlink ref="V288" r:id="rId1859" location="!/ishaan_26/status/1297025483624910849" xr:uid="{47712511-44C2-4CE1-8866-4AEC6EBE0F7F}"/>
    <hyperlink ref="V289" r:id="rId1860" location="!/ishaan_26/status/1297024997618311171" xr:uid="{D9F29109-3A70-4EE1-B582-92945DABD5DE}"/>
    <hyperlink ref="V290" r:id="rId1861" location="!/ishaan_26/status/1297025244465700866" xr:uid="{AED55A1A-4F36-481E-8311-8E4FAAB936DE}"/>
    <hyperlink ref="V291" r:id="rId1862" location="!/ishaan_26/status/1297027057638088704" xr:uid="{2A4AB454-A186-4525-9513-DA0EA6413413}"/>
    <hyperlink ref="V292" r:id="rId1863" location="!/ishaan_26/status/1297037262308487168" xr:uid="{A33E6196-6741-4A2B-967D-9A522A05089E}"/>
    <hyperlink ref="V293" r:id="rId1864" location="!/ishaan_26/status/1297037369854525445" xr:uid="{03EFE45A-18E2-4A47-BE10-63F5FFFBB467}"/>
    <hyperlink ref="V294" r:id="rId1865" location="!/ishaan_26/status/1297020618110574593" xr:uid="{9D95208A-29EB-43AB-B8C3-F74C2D0F61D9}"/>
    <hyperlink ref="V295" r:id="rId1866" location="!/ishaan_26/status/1297037262308487168" xr:uid="{66CA8571-E558-41BE-82EA-975B8A1B080F}"/>
    <hyperlink ref="V296" r:id="rId1867" location="!/ishaan_26/status/1297037369854525445" xr:uid="{2255721B-B837-44A6-B0D7-6D642265BCAC}"/>
    <hyperlink ref="V297" r:id="rId1868" location="!/ishaan_26/status/1297064554531356672" xr:uid="{6B6F4CA8-B88D-4E6A-84AF-B96393A46A63}"/>
    <hyperlink ref="V298" r:id="rId1869" location="!/ishaan_26/status/1297066878167392259" xr:uid="{68BDC325-3C5B-4DCD-93DF-CDF66A9458D9}"/>
    <hyperlink ref="V299" r:id="rId1870" location="!/ishaan_26/status/1297020618110574593" xr:uid="{5F455AA1-105D-4245-B8FE-FA0DC028AC96}"/>
    <hyperlink ref="V300" r:id="rId1871" location="!/ishaan_26/status/1297037262308487168" xr:uid="{BC36331C-7D70-403A-93DF-7AD526472A87}"/>
    <hyperlink ref="V301" r:id="rId1872" location="!/ishaan_26/status/1297037369854525445" xr:uid="{F9DE2005-1D65-44D5-B759-C181F3AABAB4}"/>
    <hyperlink ref="V302" r:id="rId1873" location="!/ishaan_26/status/1297064554531356672" xr:uid="{5F760119-71D4-4096-8EC7-9A0FE4DF8C8A}"/>
    <hyperlink ref="V303" r:id="rId1874" location="!/ishaan_26/status/1297066878167392259" xr:uid="{0C453BA9-8EEB-4D6C-BBB4-898E14347727}"/>
    <hyperlink ref="V304" r:id="rId1875" location="!/ishaan_26/status/1297064554531356672" xr:uid="{C658305B-DA47-4B1D-B47D-794AB92FEEE4}"/>
    <hyperlink ref="V305" r:id="rId1876" location="!/ishaan_26/status/1297066878167392259" xr:uid="{032AF19C-FC7D-4433-898A-D39C15DB9186}"/>
    <hyperlink ref="V306" r:id="rId1877" location="!/ishaan_26/status/1297099319846240257" xr:uid="{50FD61CB-59E1-4AAE-8151-63A55B6F8847}"/>
    <hyperlink ref="V307" r:id="rId1878" location="!/ishaan_26/status/1297041837526585345" xr:uid="{A85B246A-EB81-49C7-9C2E-AD77A8792BEC}"/>
    <hyperlink ref="V308" r:id="rId1879" location="!/ishaan_26/status/1297234021076918274" xr:uid="{0DA31445-4862-4D72-9E03-86615463C5B8}"/>
    <hyperlink ref="V309" r:id="rId1880" location="!/paul48112437/status/1297240977426518021" xr:uid="{ED3FD70F-8D32-42EE-B180-AE464D6D4544}"/>
    <hyperlink ref="V310" r:id="rId1881" location="!/paul48112437/status/1297240977426518021" xr:uid="{892027AE-1FEE-4CF8-B5F9-419C159A2837}"/>
    <hyperlink ref="V311" r:id="rId1882" location="!/_6luestrips/status/1297250277205127168" xr:uid="{E05CEAE0-4A5E-431C-AC91-20FC1E75227A}"/>
    <hyperlink ref="V312" r:id="rId1883" location="!/_6luestrips/status/1297250277205127168" xr:uid="{07B255A3-0E2F-4E12-B0B3-BF98031AB58D}"/>
    <hyperlink ref="V313" r:id="rId1884" location="!/flipvert_/status/1297288705556779008" xr:uid="{A1F07192-737B-4331-99A0-568759F1B1E5}"/>
    <hyperlink ref="V314" r:id="rId1885" location="!/flipvert_/status/1297288705556779008" xr:uid="{FD5786F4-F0F8-40C3-B1F4-BE560631B9A8}"/>
    <hyperlink ref="V315" r:id="rId1886" location="!/antmaster7/status/1297300916983549956" xr:uid="{3AB61BCB-0379-4F63-96F9-F3274A0B23F8}"/>
    <hyperlink ref="V316" r:id="rId1887" location="!/illestreborn/status/1297301016099069952" xr:uid="{22B61901-1A3F-4F68-8FE3-D7A309FDF1CB}"/>
    <hyperlink ref="V317" r:id="rId1888" location="!/dcthadon21/status/1297301018410188805" xr:uid="{90FCB37E-DFB9-44E2-8D07-54741B3EE0BE}"/>
    <hyperlink ref="V318" r:id="rId1889" location="!/nbastev3n/status/1297301208017833984" xr:uid="{F22E2EA0-F25D-4A02-BCC7-099D94CA0B6C}"/>
    <hyperlink ref="V319" r:id="rId1890" location="!/ratthewlul/status/1297301265278545920" xr:uid="{15E5C30B-2A1B-453D-9D54-B12C7CF26E6A}"/>
    <hyperlink ref="V320" r:id="rId1891" location="!/unbiaseddumbass/status/1297301972844859392" xr:uid="{DD8F987A-4D89-4522-9BCB-63CC10B2180F}"/>
    <hyperlink ref="V321" r:id="rId1892" location="!/retrojwr/status/1297301992868655106" xr:uid="{3E50F5A6-258D-4FFA-AB68-8A618E14BCAB}"/>
    <hyperlink ref="V322" r:id="rId1893" location="!/_smh24_/status/1297302324059213826" xr:uid="{2A9C1709-C601-411E-89EC-805B32E6FDF0}"/>
    <hyperlink ref="V323" r:id="rId1894" location="!/_smh24_/status/1297302324059213826" xr:uid="{DA23E411-FEA7-421E-AC29-9281A13C7143}"/>
    <hyperlink ref="V324" r:id="rId1895" location="!/_thunder_up/status/1297302589252546564" xr:uid="{D0666CFF-9156-4CE6-866D-82B4A1F7FF93}"/>
    <hyperlink ref="V325" r:id="rId1896" location="!/jalendepew/status/1297302880307707904" xr:uid="{764E08F9-FC85-4D26-B007-F0B1E83B4685}"/>
    <hyperlink ref="V326" r:id="rId1897" location="!/slimrangr/status/1297305398060384262" xr:uid="{677C4C40-8F90-4466-B510-521BF76C0B4E}"/>
    <hyperlink ref="V327" r:id="rId1898" location="!/slimrangr/status/1297305398060384262" xr:uid="{3AFF5FF9-878C-4C87-8192-64ED69EE59B8}"/>
    <hyperlink ref="V328" r:id="rId1899" location="!/ajclassic/status/1297308142334881793" xr:uid="{DE807CAD-6DA6-4C95-9F04-7C31A7922973}"/>
    <hyperlink ref="V329" r:id="rId1900" location="!/ajclassic/status/1297308142334881793" xr:uid="{B63C1890-E159-4AE4-B55C-4DCFA58509D1}"/>
    <hyperlink ref="V330" r:id="rId1901" location="!/ethanstein42/status/1297336157626343430" xr:uid="{B38414B8-E2CB-4C4F-A790-FC10AB2ECC34}"/>
    <hyperlink ref="V331" r:id="rId1902" location="!/sireninflux/status/1297339624809873409" xr:uid="{E232F4A5-26FF-44BC-8552-A79A9FB0CE68}"/>
    <hyperlink ref="V332" r:id="rId1903" location="!/miplonzo/status/1296940253404631040" xr:uid="{518D85D6-B6AB-4F7F-815C-B851C407B02C}"/>
    <hyperlink ref="V333" r:id="rId1904" location="!/miplonzo/status/1297344837440679939" xr:uid="{4B73CC10-E39A-4FE6-B69A-E27B9D33A65C}"/>
    <hyperlink ref="V334" r:id="rId1905" location="!/blacksinatra23/status/1297349732336054273" xr:uid="{D3C42B2B-5CDB-4B2A-B064-A0662CD22DC9}"/>
    <hyperlink ref="V335" r:id="rId1906" location="!/ajthemanchild/status/1297353789792555009" xr:uid="{D25DB5BD-9DD2-4926-BA15-23D88DEA88B7}"/>
    <hyperlink ref="V336" r:id="rId1907" location="!/ajthemanchild/status/1297353789792555009" xr:uid="{650108F2-DC6F-4709-8A40-DC606622625D}"/>
    <hyperlink ref="V337" r:id="rId1908" location="!/ajthemanchild/status/1297353789792555009" xr:uid="{385253FD-47EB-4B9A-B801-746B86EA9E6D}"/>
    <hyperlink ref="V338" r:id="rId1909" location="!/ajthemanchild/status/1297353789792555009" xr:uid="{19607955-8E5E-4428-AC68-F8D7AF1A7E84}"/>
    <hyperlink ref="V339" r:id="rId1910" location="!/ajthemanchild/status/1297353789792555009" xr:uid="{5131DE5F-E2A1-473B-BF8A-1AD45DEB52E1}"/>
    <hyperlink ref="V340" r:id="rId1911" location="!/ajthemanchild/status/1297353789792555009" xr:uid="{593C59BC-3756-4203-A99E-4D5E7FE39002}"/>
    <hyperlink ref="V341" r:id="rId1912" location="!/ajthemanchild/status/1297353789792555009" xr:uid="{92F85F88-A5E1-4EC2-B7F5-25067D694612}"/>
    <hyperlink ref="V342" r:id="rId1913" location="!/ajthemanchild/status/1297353789792555009" xr:uid="{3F109989-3308-415B-A4D6-4DF68A5C6643}"/>
    <hyperlink ref="V343" r:id="rId1914" location="!/dob_008/status/1297029345613975552" xr:uid="{CF83F4A1-5BF4-4733-B4B1-9E7EEBB4D1B2}"/>
    <hyperlink ref="V344" r:id="rId1915" location="!/ishaan_26/status/1297021659237556232" xr:uid="{EFA151E1-B895-4A39-B578-9D433D3B9C02}"/>
    <hyperlink ref="V345" r:id="rId1916" location="!/ishaan_26/status/1297099319846240257" xr:uid="{D9FC2C88-5D4A-4F98-95E8-B8598CA948F1}"/>
    <hyperlink ref="V346" r:id="rId1917" location="!/davydiamondz/status/1297354209369759746" xr:uid="{0904817D-1750-490A-B17F-03E7C85523C5}"/>
    <hyperlink ref="V347" r:id="rId1918" location="!/dob_008/status/1297029345613975552" xr:uid="{B0194549-E22E-40AD-BA30-4089AEEDC8B2}"/>
    <hyperlink ref="V348" r:id="rId1919" location="!/davydiamondz/status/1297354209369759746" xr:uid="{0DFA4C64-851B-4A22-BD68-42A06B254626}"/>
    <hyperlink ref="V349" r:id="rId1920" location="!/dob_008/status/1297029345613975552" xr:uid="{5F82A4DC-06D2-4729-BB33-81DB3099B453}"/>
    <hyperlink ref="V350" r:id="rId1921" location="!/davydiamondz/status/1297354209369759746" xr:uid="{3B9C4603-7CBF-4F61-92D7-E848B7EEFE5F}"/>
    <hyperlink ref="V351" r:id="rId1922" location="!/dob_008/status/1297029345613975552" xr:uid="{C2E5C69F-4BF7-46D8-A1C5-8033F4CA5588}"/>
    <hyperlink ref="V352" r:id="rId1923" location="!/davydiamondz/status/1297354209369759746" xr:uid="{E4C21DEF-394C-45C1-B2A4-16B549DEEA07}"/>
    <hyperlink ref="V353" r:id="rId1924" location="!/dob_008/status/1297029345613975552" xr:uid="{A4F92E5E-856D-4A3F-9DD6-7EDA599FB123}"/>
    <hyperlink ref="V354" r:id="rId1925" location="!/davydiamondz/status/1297354209369759746" xr:uid="{D39A12FA-BA91-4AA4-AADC-1ABAF0F1CAA1}"/>
    <hyperlink ref="V355" r:id="rId1926" location="!/davydiamondz/status/1297354209369759746" xr:uid="{2466421A-52BB-4D42-BBB3-26D7B020E95D}"/>
    <hyperlink ref="V356" r:id="rId1927" location="!/atlsportsboy1/status/1297044499739312128" xr:uid="{659C892C-F030-4741-B172-ED3186CA91D4}"/>
    <hyperlink ref="V357" r:id="rId1928" location="!/atlsportsboy1/status/1297044499739312128" xr:uid="{8A18B00D-C90C-473E-91AF-7690A09EED64}"/>
    <hyperlink ref="V358" r:id="rId1929" location="!/atlsportsboy1/status/1297363068075286528" xr:uid="{72A7E021-1AB0-4E8F-8165-6110E5341C38}"/>
    <hyperlink ref="V359" r:id="rId1930" location="!/atlsportsboy1/status/1297363068075286528" xr:uid="{08416942-2AB4-48FD-8731-99CB5BA132A8}"/>
    <hyperlink ref="V360" r:id="rId1931" location="!/malikboity/status/1297370927785816064" xr:uid="{A49079BB-8030-4B5C-97EC-F99E3EDAA589}"/>
    <hyperlink ref="V361" r:id="rId1932" location="!/malikboity/status/1297370927785816064" xr:uid="{7775F1E4-69BD-498B-B09C-94864D699B80}"/>
    <hyperlink ref="V362" r:id="rId1933" location="!/dw_pratt/status/1297374760452722688" xr:uid="{227452E3-4670-4D65-8F56-DFF8409EB941}"/>
    <hyperlink ref="V363" r:id="rId1934" location="!/doctecazoid/status/1297379205257334784" xr:uid="{AE201441-B828-4517-B27C-AD8DABA2178B}"/>
    <hyperlink ref="V364" r:id="rId1935" location="!/paco__sinbad/status/1297032679582396418" xr:uid="{F0C028FE-4184-4F92-9E50-851D5FAAC72C}"/>
    <hyperlink ref="V365" r:id="rId1936" location="!/paco__sinbad/status/1297383395010310144" xr:uid="{ED401DE6-D2E9-4520-A041-41C9E7665FE4}"/>
    <hyperlink ref="V366" r:id="rId1937" location="!/evilmikemoose/status/1297377503540121600" xr:uid="{16F9731F-4EB5-44AE-8DDF-396553D98041}"/>
    <hyperlink ref="V367" r:id="rId1938" location="!/evilmikemoose/status/1297383554561736705" xr:uid="{DF5F1760-F3AF-4489-81E5-F51681853073}"/>
    <hyperlink ref="V368" r:id="rId1939" location="!/evilmikemoose/status/1297383554561736705" xr:uid="{468144B4-3801-4696-9845-8B9D1644C701}"/>
    <hyperlink ref="V369" r:id="rId1940" location="!/timduncanhof/status/1297390227800162308" xr:uid="{1BE8C85C-CDE4-49D3-B582-950CA5E3D297}"/>
    <hyperlink ref="V370" r:id="rId1941" location="!/timduncanhof/status/1297390227800162308" xr:uid="{ECF47F7F-3116-4348-B6F5-DE59E735A9A3}"/>
    <hyperlink ref="V371" r:id="rId1942" location="!/ziyechbail/status/1296981173302960128" xr:uid="{3765913E-4B8B-4FAB-90C3-210E8CD32A17}"/>
    <hyperlink ref="V372" r:id="rId1943" location="!/ziyechbail/status/1296981173302960128" xr:uid="{49F12A03-B4D5-4688-BADB-3B73B042FE5B}"/>
    <hyperlink ref="V373" r:id="rId1944" location="!/chukdaddy28/status/1297394632767283200" xr:uid="{1B15669F-14D6-4AA0-9E0F-CBCC224DD692}"/>
    <hyperlink ref="V374" r:id="rId1945" location="!/chukdaddy28/status/1297394632767283200" xr:uid="{88224A62-87C1-4463-B6F7-0361135D487A}"/>
    <hyperlink ref="V375" r:id="rId1946" location="!/chukdaddy28/status/1297394632767283200" xr:uid="{976D9602-54AA-49EE-A4E3-848AD81E3C18}"/>
    <hyperlink ref="V376" r:id="rId1947" location="!/bkasimire/status/1297396231686230016" xr:uid="{549D70BA-4CD5-4749-835A-37BD29426927}"/>
    <hyperlink ref="V377" r:id="rId1948" location="!/thelakhalil/status/1297396328952201216" xr:uid="{6E0117F1-BEBD-4FA5-83F5-59FF35181828}"/>
    <hyperlink ref="V378" r:id="rId1949" location="!/grizzstanacc/status/1296913514460778498" xr:uid="{C768CCC1-C1CC-4287-8CBF-4EB80B9C286B}"/>
    <hyperlink ref="V379" r:id="rId1950" location="!/grizzstanacc/status/1296914581953089536" xr:uid="{F97FA266-81D6-4EA4-A2B7-09CFF96F3A0F}"/>
    <hyperlink ref="V380" r:id="rId1951" location="!/grizzstanacc/status/1296914604417785859" xr:uid="{A8A49421-FCE5-46B6-8869-FEF4557C76D9}"/>
    <hyperlink ref="V381" r:id="rId1952" location="!/grizzstanacc/status/1296914604417785859" xr:uid="{62A94ADC-E0ED-4DB4-9793-C492A14249F8}"/>
    <hyperlink ref="V382" r:id="rId1953" location="!/grizzstanacc/status/1296937954930294784" xr:uid="{3F5C7A65-410A-44FE-AE22-430E4D9F2600}"/>
    <hyperlink ref="V383" r:id="rId1954" location="!/grizzstanacc/status/1296981114335240192" xr:uid="{24787A25-4893-4F32-A856-87C00CF1D1B7}"/>
    <hyperlink ref="V384" r:id="rId1955" location="!/grizzstanacc/status/1296981114335240192" xr:uid="{025FF8EB-C92D-45B0-8FA7-00BA0E355C66}"/>
    <hyperlink ref="V385" r:id="rId1956" location="!/grizzstanacc/status/1296981537666281477" xr:uid="{FE97FE03-1177-4F3F-9B27-625C112E6CB6}"/>
    <hyperlink ref="V386" r:id="rId1957" location="!/grizzstanacc/status/1296981537666281477" xr:uid="{FE9D8813-3569-4472-9650-7B801480B900}"/>
    <hyperlink ref="V387" r:id="rId1958" location="!/grizzstanacc/status/1296981537666281477" xr:uid="{30DD0305-2FBC-469B-AABE-88C9B0994EAA}"/>
    <hyperlink ref="V388" r:id="rId1959" location="!/thelakhalil/status/1297396328952201216" xr:uid="{6C7C8472-E031-46BF-95D0-03500230803B}"/>
    <hyperlink ref="V389" r:id="rId1960" location="!/saltyneighbor/status/1297402907164160000" xr:uid="{DEB5E745-A469-42B8-9DD7-2BF08FF7E4E3}"/>
    <hyperlink ref="V390" r:id="rId1961" location="!/saltyneighbor/status/1297402907164160000" xr:uid="{BACEBD85-4C05-440E-B2D0-FB28595ABF42}"/>
    <hyperlink ref="V391" r:id="rId1962" location="!/saltyneighbor/status/1297402907164160000" xr:uid="{1DFE4575-BC1C-485F-91C4-27FB02F0C006}"/>
    <hyperlink ref="V392" r:id="rId1963" location="!/saltyneighbor/status/1297402907164160000" xr:uid="{331CA8CB-B343-4959-B4AD-C787A99A3B1C}"/>
    <hyperlink ref="V393" r:id="rId1964" location="!/saltyneighbor/status/1297402907164160000" xr:uid="{BD019A20-326B-411A-B2A5-696942529A0D}"/>
    <hyperlink ref="V394" r:id="rId1965" location="!/dexrichards/status/1297406678095335426" xr:uid="{266654B8-EA6F-417E-9B75-75186CB928D8}"/>
    <hyperlink ref="V395" r:id="rId1966" location="!/lil_uncle_drip/status/1297380926159298561" xr:uid="{BDA14CCB-A605-4AC6-BF0B-6D154ABF01FD}"/>
    <hyperlink ref="V396" r:id="rId1967" location="!/dexrichards/status/1297406678095335426" xr:uid="{C1AD43AA-BC53-40F4-AFA9-62DE6252E8F0}"/>
    <hyperlink ref="V397" r:id="rId1968" location="!/nicocai/status/1297385188100657153" xr:uid="{8FB43090-B68C-4F81-BD58-CEE9B56C0759}"/>
    <hyperlink ref="V398" r:id="rId1969" location="!/dexrichards/status/1297406839676702721" xr:uid="{91557BE5-4107-4EC9-9EAF-63C3BD168D88}"/>
    <hyperlink ref="V399" r:id="rId1970" location="!/dexrichards/status/1297406174451597319" xr:uid="{92AE0969-C0C3-4BF0-8A93-916F8C10D836}"/>
    <hyperlink ref="V400" r:id="rId1971" location="!/dexrichards/status/1297406174451597319" xr:uid="{FCD28197-81F2-47BD-8019-2862919167A0}"/>
    <hyperlink ref="V401" r:id="rId1972" location="!/dexrichards/status/1297406678095335426" xr:uid="{AEE28E99-D0C7-4AB9-AAB6-373986A477CE}"/>
    <hyperlink ref="V402" r:id="rId1973" location="!/dexrichards/status/1297406839676702721" xr:uid="{17BB32C2-8FCA-4297-8B98-C54D8FA21562}"/>
    <hyperlink ref="V403" r:id="rId1974" location="!/fireinseattle/status/1297409134745104384" xr:uid="{90E95443-5270-42E2-8D3A-567ECEEFD38C}"/>
    <hyperlink ref="V404" r:id="rId1975" location="!/fireinseattle/status/1297409134745104384" xr:uid="{2E8250FD-A527-47C2-9FF8-510760C4B7B6}"/>
    <hyperlink ref="V405" r:id="rId1976" location="!/fireinseattle/status/1297409134745104384" xr:uid="{6677A684-3DFB-4A9E-B674-CEA1B3B2FE99}"/>
    <hyperlink ref="V406" r:id="rId1977" location="!/alyssa__septic/status/1297406814393262080" xr:uid="{D3464B56-E277-4BC9-A8EB-2E2A1D9C9B65}"/>
    <hyperlink ref="V407" r:id="rId1978" location="!/romanstenbeck/status/1297410262270709760" xr:uid="{89B699E8-D23F-450B-9ECB-FFD0728504AB}"/>
    <hyperlink ref="V408" r:id="rId1979" location="!/alyssa__septic/status/1297406814393262080" xr:uid="{0533004B-747A-4B9A-96BD-9EDF7A6178FC}"/>
    <hyperlink ref="V409" r:id="rId1980" location="!/romanstenbeck/status/1297410262270709760" xr:uid="{861B04B9-B71E-4C85-9348-7978017ED627}"/>
    <hyperlink ref="V410" r:id="rId1981" location="!/romanstenbeck/status/1297410262270709760" xr:uid="{F716E497-D998-4BF5-AB8B-9D4088DFD977}"/>
    <hyperlink ref="V411" r:id="rId1982" location="!/_davidblomquist/status/1297413747904884736" xr:uid="{A3B36C89-590C-41EE-85B5-24FA4A9C956D}"/>
    <hyperlink ref="V412" r:id="rId1983" location="!/_davidblomquist/status/1297413747904884736" xr:uid="{3B064764-CA45-4D8E-A830-8B266EEAB2CE}"/>
    <hyperlink ref="V413" r:id="rId1984" location="!/e_simmons7/status/1297423388642746373" xr:uid="{933782F0-110B-434E-AEED-99208923FDF0}"/>
    <hyperlink ref="V414" r:id="rId1985" location="!/oillio_/status/1296985919245828101" xr:uid="{38029DA2-9BD8-4490-A50F-537AF9F0D7F9}"/>
    <hyperlink ref="V415" r:id="rId1986" location="!/oillio_/status/1297006233312833536" xr:uid="{2BEF65B7-BFAE-49CA-AAB0-809E2BAD02EB}"/>
    <hyperlink ref="V416" r:id="rId1987" location="!/e_simmons7/status/1297423388642746373" xr:uid="{539FDF3B-E526-47F4-B91B-79F8989BBB63}"/>
    <hyperlink ref="V417" r:id="rId1988" location="!/exiledstudent48/status/1297427097682612230" xr:uid="{8ABD3374-5503-4FD3-9656-F22781F3CB3E}"/>
    <hyperlink ref="V418" r:id="rId1989" location="!/gamedipper/status/1297433422030417921" xr:uid="{66B16688-9B12-40DC-BFE8-3508F56D541F}"/>
    <hyperlink ref="V419" r:id="rId1990" location="!/sneakymcdave/status/1297471227389456384" xr:uid="{348DDB38-110A-4A9C-9A2E-9C8AE925E304}"/>
    <hyperlink ref="V420" r:id="rId1991" location="!/sneakymcdave/status/1297471227389456384" xr:uid="{F862F601-80E9-4399-AE2C-830DA73E9429}"/>
    <hyperlink ref="V421" r:id="rId1992" location="!/sensei415/status/1297503953962360836" xr:uid="{B9A2AFDE-1E1D-47EB-8284-BC83C2956DFD}"/>
    <hyperlink ref="V422" r:id="rId1993" location="!/sensei415/status/1297503953962360836" xr:uid="{2D60AAE7-9D19-47F3-8327-50CF516E0D7C}"/>
    <hyperlink ref="V423" r:id="rId1994" location="!/pj_tucker4/status/1297318458997321730" xr:uid="{0A1D13CF-3178-44C5-92B9-815A4CC02292}"/>
    <hyperlink ref="V424" r:id="rId1995" location="!/pj_tucker4/status/1297318458997321730" xr:uid="{82ED2F05-4F82-4542-962F-13FB22C12EC5}"/>
    <hyperlink ref="V425" r:id="rId1996" location="!/pj_tucker4/status/1297318458997321730" xr:uid="{CB2F4F47-C03B-4F5F-9AEB-CEDCDC9BA0AD}"/>
    <hyperlink ref="V426" r:id="rId1997" location="!/pj_tucker4/status/1297318458997321730" xr:uid="{4681CD6C-7A6C-42BF-9E5D-E58A7F22C9C4}"/>
    <hyperlink ref="V427" r:id="rId1998" location="!/pj_tucker4/status/1297518739861180416" xr:uid="{BDDD4F12-B138-4578-86D1-8AC7C15FCE29}"/>
    <hyperlink ref="V428" r:id="rId1999" location="!/son0fadeadbeat/status/1297519286802579456" xr:uid="{040ED31B-9046-495A-BC84-2432AA6BB0BF}"/>
    <hyperlink ref="V429" r:id="rId2000" location="!/primesanders26/status/1297520044566556677" xr:uid="{01CF1486-B1CE-4601-A579-DA2561153714}"/>
    <hyperlink ref="V430" r:id="rId2001" location="!/legionofwagner/status/1297520119703375879" xr:uid="{DF2EE597-BC7A-42D5-9B59-96FEC57AB759}"/>
    <hyperlink ref="V431" r:id="rId2002" location="!/legionofwagner/status/1297519954011529224" xr:uid="{D173D509-7023-4892-8A38-AD37FCF51276}"/>
    <hyperlink ref="V432" r:id="rId2003" location="!/soundsmove/status/1297523590326345729" xr:uid="{E0A101D4-E23B-4E03-92C9-FAFED2CBE551}"/>
    <hyperlink ref="V433" r:id="rId2004" location="!/soundsmove/status/1297523590326345729" xr:uid="{D7CB117F-78E3-4085-9068-7C7E7BFFC527}"/>
    <hyperlink ref="V434" r:id="rId2005" location="!/jujukjuke/status/1297535580578906113" xr:uid="{3FAB466E-B180-4DBB-B077-676D939E05AF}"/>
    <hyperlink ref="V435" r:id="rId2006" location="!/jujukjuke/status/1297535580578906113" xr:uid="{6D10F949-A237-461D-A369-EFA829A82051}"/>
    <hyperlink ref="V436" r:id="rId2007" location="!/jujukjuke/status/1297535580578906113" xr:uid="{7DC0D0C5-3DFD-4B94-8A26-39EC997545AF}"/>
    <hyperlink ref="V437" r:id="rId2008" location="!/jadasmith99/status/1297537336775979009" xr:uid="{D3020BDF-F5EA-4965-A8F2-59FD2EF4A948}"/>
    <hyperlink ref="V438" r:id="rId2009" location="!/elkster88/status/1297548461001379842" xr:uid="{69C344D4-E6F8-4C48-B0B8-1E322F4220E7}"/>
    <hyperlink ref="V439" r:id="rId2010" location="!/stonecolddoyers/status/1297554828437024774" xr:uid="{B1387A3B-7978-4AE0-B853-4A167BD9D205}"/>
    <hyperlink ref="V440" r:id="rId2011" location="!/lexhec22/status/1297563740624347136" xr:uid="{54246192-EA38-4C7B-80E5-61291B3D0C91}"/>
    <hyperlink ref="V441" r:id="rId2012" location="!/lateroundcorner/status/1297563872241516544" xr:uid="{5DAC6916-962B-4C8A-8CB0-C2A91A1DF717}"/>
    <hyperlink ref="V442" r:id="rId2013" location="!/mr_burton91/status/1297563878340079616" xr:uid="{8FA258DB-9521-4A6A-A539-970516DB19CC}"/>
    <hyperlink ref="V443" r:id="rId2014" location="!/s15turbo1/status/1297563926511706112" xr:uid="{E183F48C-545E-4CD3-B8A4-698B04135871}"/>
    <hyperlink ref="V444" r:id="rId2015" location="!/ludo4pf/status/1297564391618031622" xr:uid="{C0420184-5240-4A0B-A7C5-6D2EEB26EAA0}"/>
    <hyperlink ref="V445" r:id="rId2016" location="!/yungbriggo330/status/1297564506651058176" xr:uid="{DA8D8DB5-E2E3-4119-91EF-1825A55FB52D}"/>
    <hyperlink ref="V446" r:id="rId2017" location="!/eatgreedy0829/status/1297564669431996416" xr:uid="{27FBB3EE-F828-4DE0-8A7B-9C60828074DB}"/>
    <hyperlink ref="V447" r:id="rId2018" location="!/tcs37/status/1297564774612570115" xr:uid="{73102AD4-C7DB-4C24-9095-1044CB9E3F68}"/>
    <hyperlink ref="V448" r:id="rId2019" location="!/a1_dai/status/1297566333144637442" xr:uid="{3300F267-E3B6-4D6A-BA4E-29256953240A}"/>
    <hyperlink ref="V449" r:id="rId2020" location="!/teefromstnmtn/status/1297566568600174594" xr:uid="{7C2E63A6-718D-4956-8271-B5794BF34FBF}"/>
    <hyperlink ref="V450" r:id="rId2021" location="!/ravensallday87/status/1297567100563750917" xr:uid="{5BCAAF55-E52B-4378-9364-63F94E63CA87}"/>
    <hyperlink ref="V451" r:id="rId2022" location="!/sickal1/status/1297567883191554053" xr:uid="{37A8B634-C322-42C2-8DB2-BF6D52FDD289}"/>
    <hyperlink ref="V452" r:id="rId2023" location="!/eddyrmoralesp/status/1297569645726240768" xr:uid="{4C4A0624-8279-4F74-AD24-30A4FDC9BD1F}"/>
    <hyperlink ref="V453" r:id="rId2024" location="!/eskoblowyay/status/1297570374746611712" xr:uid="{57039B3B-A1DB-462A-A31F-94142AD4504F}"/>
    <hyperlink ref="V454" r:id="rId2025" location="!/ishaan_26/status/1297022721109504006" xr:uid="{1B60696F-C288-4A95-8286-DFAC8A964394}"/>
    <hyperlink ref="V455" r:id="rId2026" location="!/cassassin29/status/1297570587964039170" xr:uid="{44C2672B-1D0F-4D8E-980C-8FD286B30519}"/>
    <hyperlink ref="V456" r:id="rId2027" location="!/ishaan_26/status/1297019067086381058" xr:uid="{CEB5F633-5640-41BE-BB4A-A5B272A71FD4}"/>
    <hyperlink ref="V457" r:id="rId2028" location="!/ishaan_26/status/1297019711633461248" xr:uid="{01A52F3C-B3B9-4A9B-B945-F7CC44355B7B}"/>
    <hyperlink ref="V458" r:id="rId2029" location="!/ishaan_26/status/1297020415169236993" xr:uid="{696328C6-E995-4048-BEA8-30965EB7C6C1}"/>
    <hyperlink ref="V459" r:id="rId2030" location="!/ishaan_26/status/1297024730852204545" xr:uid="{EEBD2C06-389C-47A9-8ABF-9A62FEFE8F01}"/>
    <hyperlink ref="V460" r:id="rId2031" location="!/ishaan_26/status/1297024997618311171" xr:uid="{4EE970B9-4FD1-41F1-9D64-9342F3970F59}"/>
    <hyperlink ref="V461" r:id="rId2032" location="!/ishaan_26/status/1297025244465700866" xr:uid="{3F797CBC-D2C6-4FC1-BD7F-88BA59DD45F2}"/>
    <hyperlink ref="V462" r:id="rId2033" location="!/ishaan_26/status/1297027057638088704" xr:uid="{C015F983-5AFB-4F78-9634-2241DEAC57AA}"/>
    <hyperlink ref="V463" r:id="rId2034" location="!/ishaan_26/status/1297041837526585345" xr:uid="{3A5E7998-1FFB-4A97-AF98-FE29267D167C}"/>
    <hyperlink ref="V464" r:id="rId2035" location="!/ishaan_26/status/1297234021076918274" xr:uid="{5DDA9E06-1D20-4A87-B178-B5D89A4D5411}"/>
    <hyperlink ref="V465" r:id="rId2036" location="!/cassassin29/status/1297570587964039170" xr:uid="{FBDAF81A-31D1-46C4-88D5-016CD016BED8}"/>
    <hyperlink ref="V466" r:id="rId2037" location="!/theneighoff/status/1297570906580094979" xr:uid="{99932375-F0B0-43CB-AB3B-85F71BB9F59B}"/>
    <hyperlink ref="V467" r:id="rId2038" location="!/ivhorsemanx/status/1297573104869240833" xr:uid="{33E6995F-482A-4D6C-8DC8-45B459110A3D}"/>
    <hyperlink ref="V468" r:id="rId2039" location="!/birdlandbs/status/1297573197731303425" xr:uid="{1F42CC53-126C-4223-991B-8AC49694D54B}"/>
    <hyperlink ref="V469" r:id="rId2040" location="!/bigplay_com/status/1297573260700332033" xr:uid="{157EC501-5153-48A5-A7FF-9ADD089CD498}"/>
    <hyperlink ref="V470" r:id="rId2041" location="!/joshmcthulu/status/1297573549390073858" xr:uid="{D9B3151D-1892-4F44-AABA-E9D3DD301074}"/>
    <hyperlink ref="V471" r:id="rId2042" location="!/joadeli/status/1297576538662150144" xr:uid="{63F30D12-E1EF-4D19-980E-42FE6E736636}"/>
    <hyperlink ref="V472" r:id="rId2043" location="!/born___sinner/status/1297577180235550723" xr:uid="{DB3AD19A-E9EB-494A-B96F-64B6220CF73A}"/>
    <hyperlink ref="V473" r:id="rId2044" location="!/cambo413/status/1297577812602376193" xr:uid="{0C38268B-73AD-4FD0-B054-7B2B187E200D}"/>
    <hyperlink ref="V474" r:id="rId2045" location="!/yearofthecovid/status/1297577926360207361" xr:uid="{299F4217-9CF1-4D21-B0F9-AFF292AFDDFA}"/>
    <hyperlink ref="V475" r:id="rId2046" location="!/dre_bang2212/status/1297580576795484160" xr:uid="{D756B47D-3F83-4B7E-BCD0-150B5AF3098D}"/>
    <hyperlink ref="V476" r:id="rId2047" location="!/moreloulessrico/status/1297581034154983424" xr:uid="{9DEB8490-9A6A-44E4-9B51-E3F560B8D827}"/>
    <hyperlink ref="V477" r:id="rId2048" location="!/_kaodi_/status/1297581237935247360" xr:uid="{C1EBD457-3B1B-43D8-8A6E-FBB8622F086D}"/>
    <hyperlink ref="V478" r:id="rId2049" location="!/wethelatest/status/1297581552914710529" xr:uid="{F6E29E57-1653-44EC-99A1-7968DADB69A8}"/>
    <hyperlink ref="V479" r:id="rId2050" location="!/drecoop4/status/1297582032558727169" xr:uid="{354C55C2-4981-40E9-A1AA-E141BD90DE40}"/>
    <hyperlink ref="V480" r:id="rId2051" location="!/god_burneracct/status/1297582414496137219" xr:uid="{B89C5774-F9C0-44A6-9D48-868AC46469F2}"/>
    <hyperlink ref="V481" r:id="rId2052" location="!/drewskii_15/status/1297583651845222401" xr:uid="{070443EC-EA27-415B-A158-392832D3D27D}"/>
    <hyperlink ref="V482" r:id="rId2053" location="!/hchigh36/status/1297584710785413122" xr:uid="{9C35A6C6-6B15-48F0-8447-62466A382A84}"/>
    <hyperlink ref="V483" r:id="rId2054" location="!/officialdee_3/status/1297587133553811457" xr:uid="{191E93D3-2060-4F66-BC28-FF1A787301CB}"/>
    <hyperlink ref="V484" r:id="rId2055" location="!/abbasr368/status/1297589582310113286" xr:uid="{4B03466D-93BD-4E23-957C-083041A270D4}"/>
    <hyperlink ref="V485" r:id="rId2056" location="!/stevensmom039/status/1297590438724075521" xr:uid="{DDED515C-6BE8-4F85-8C29-2A0CDDC94FA3}"/>
    <hyperlink ref="V486" r:id="rId2057" location="!/_yayeezy/status/1297590816857362434" xr:uid="{184C6149-049A-4E5E-B24B-F8C22A6965F1}"/>
    <hyperlink ref="V487" r:id="rId2058" location="!/shigdollaz/status/1297593666073251842" xr:uid="{F528A5D8-B60F-4721-B886-AE8ECA40A7E0}"/>
    <hyperlink ref="V488" r:id="rId2059" location="!/kendizzlest/status/1297596027881623552" xr:uid="{73FF58D1-A679-4205-A5A5-774EE08C0B86}"/>
    <hyperlink ref="V489" r:id="rId2060" location="!/lamar_quackson/status/1297596312976863234" xr:uid="{24F676DA-B911-41F4-891B-2A1832159200}"/>
    <hyperlink ref="V490" r:id="rId2061" location="!/contrarian_hill/status/1297597550489468931" xr:uid="{2F61E05A-1951-45DD-B760-BAF6EB46CF09}"/>
    <hyperlink ref="V491" r:id="rId2062" location="!/rewill251/status/1297599096715464705" xr:uid="{F1D69542-2761-4923-801A-BCAB8F735DB4}"/>
    <hyperlink ref="V492" r:id="rId2063" location="!/rewill251/status/1297599096715464705" xr:uid="{607D56B7-80D2-40A8-A1C2-9D5900BAF00D}"/>
    <hyperlink ref="V493" r:id="rId2064" location="!/deanodonnelljr/status/1297599212344025092" xr:uid="{85AB453D-6075-400B-A1FA-EDAA4DA07F0D}"/>
    <hyperlink ref="V494" r:id="rId2065" location="!/bradcandoit/status/1297599795746476033" xr:uid="{B6BD8D33-6C73-42EE-AF0A-7C3067FDA032}"/>
    <hyperlink ref="V495" r:id="rId2066" location="!/marcquill/status/1297600992620556289" xr:uid="{01947661-5F5F-44B3-8343-19464BC4A730}"/>
    <hyperlink ref="V496" r:id="rId2067" location="!/baseballtheory1/status/1297584738622771202" xr:uid="{73EFACAB-4BB1-40EC-8CAE-4D4EB5387E3C}"/>
    <hyperlink ref="V497" r:id="rId2068" location="!/neilyoungsaveus/status/1297604911883051008" xr:uid="{4B1BA5D4-9D2A-40D7-8ED9-92F4D16E8C94}"/>
    <hyperlink ref="V498" r:id="rId2069" location="!/neilyoungsaveus/status/1297604911883051008" xr:uid="{0A31F6C6-2827-4BFA-867A-8F549585E4D7}"/>
    <hyperlink ref="V499" r:id="rId2070" location="!/elelmo661/status/1297607220658499584" xr:uid="{6F472EC3-B244-401B-9E12-760874FA08DA}"/>
    <hyperlink ref="V500" r:id="rId2071" location="!/cheifoutto/status/1297618162595377152" xr:uid="{3F2AA8F6-B774-40AF-9B9D-273EE8CF6191}"/>
    <hyperlink ref="V501" r:id="rId2072" location="!/lala_6x/status/1297619697840427008" xr:uid="{858F98B4-54CD-49AB-8B8B-4D32EAF5214D}"/>
    <hyperlink ref="V502" r:id="rId2073" location="!/htownin7/status/1297622309579173892" xr:uid="{EF3464E5-8403-41B5-98E7-BCE4C9660FDF}"/>
    <hyperlink ref="V503" r:id="rId2074" location="!/htownin7/status/1297622309579173892" xr:uid="{D0BA49D1-B972-4C9F-8D00-EFBE02C01475}"/>
    <hyperlink ref="V504" r:id="rId2075" location="!/notedub/status/1297622414864547847" xr:uid="{32C58706-36A4-44A3-8526-5BB6FB14A97E}"/>
    <hyperlink ref="V505" r:id="rId2076" location="!/notedub/status/1297622414864547847" xr:uid="{81C6ADCF-01A3-40E4-ACC8-2F7E8F69459A}"/>
    <hyperlink ref="V506" r:id="rId2077" location="!/toothicctoquit/status/1297622618871345154" xr:uid="{77B62252-3C75-4655-98A8-5D83707A04D7}"/>
    <hyperlink ref="V507" r:id="rId2078" location="!/toothicctoquit/status/1297622618871345154" xr:uid="{DA56B75C-E89C-4DD1-AA59-A35693095E1C}"/>
    <hyperlink ref="V508" r:id="rId2079" location="!/gamingender98/status/1296987283464151040" xr:uid="{A6CF5A48-A161-40A8-B4F9-D08C10BC1780}"/>
    <hyperlink ref="V509" r:id="rId2080" location="!/gamingender98/status/1297309829371801600" xr:uid="{B5252334-6007-4FAF-81F3-0E2F7A921893}"/>
    <hyperlink ref="V510" r:id="rId2081" location="!/gamingender98/status/1297309829371801600" xr:uid="{F0332D64-83AE-478A-949E-7DCB1BA07BBA}"/>
    <hyperlink ref="V511" r:id="rId2082" location="!/gamingender98/status/1297309872195690497" xr:uid="{1469B6F6-32D5-4313-B04A-E8CF50A9189F}"/>
    <hyperlink ref="V512" r:id="rId2083" location="!/gamingender98/status/1297622748336803842" xr:uid="{6767F122-0B89-45C6-8053-3B655E6D5D6D}"/>
    <hyperlink ref="V513" r:id="rId2084" location="!/gamingender98/status/1297622748336803842" xr:uid="{49B0F7AE-325C-4DFB-B17C-6CF8D1A5293E}"/>
    <hyperlink ref="V514" r:id="rId2085" location="!/playofffultz/status/1297075098118127617" xr:uid="{9AE85BD4-5501-4736-9B8A-9B55497D61C4}"/>
    <hyperlink ref="V515" r:id="rId2086" location="!/playofffultz/status/1297075098118127617" xr:uid="{DA7B2FD7-D286-4832-9ACD-3B52D4014BCA}"/>
    <hyperlink ref="V516" r:id="rId2087" location="!/playofffultz/status/1297623019020574721" xr:uid="{B146B184-B376-4BBA-B327-A081C2D98E72}"/>
    <hyperlink ref="V517" r:id="rId2088" location="!/playofffultz/status/1297623019020574721" xr:uid="{9079BD38-D0B3-4A44-A9B4-B52112EF2B29}"/>
    <hyperlink ref="V518" r:id="rId2089" location="!/305bucketsszn/status/1297623163447148548" xr:uid="{AAB88C12-7B1D-4194-8F5E-C8270AF684D7}"/>
    <hyperlink ref="V519" r:id="rId2090" location="!/305bucketsszn/status/1297623163447148548" xr:uid="{68989B9B-1DC1-4EF8-B679-591A5C0C1025}"/>
    <hyperlink ref="V520" r:id="rId2091" location="!/xotourdrew/status/1297623260541210626" xr:uid="{4195AA4B-A872-4F1D-A8DD-1EF9641CE82A}"/>
    <hyperlink ref="V521" r:id="rId2092" location="!/xotourdrew/status/1297623260541210626" xr:uid="{A94082B6-C882-4957-B9FB-2527EAB91CB2}"/>
    <hyperlink ref="V522" r:id="rId2093" location="!/xotourdrew/status/1297623260541210626" xr:uid="{6B3C3CF2-8442-4AC1-A719-B72835ABC13D}"/>
    <hyperlink ref="V523" r:id="rId2094" location="!/butlerwrld/status/1297623490963607553" xr:uid="{B789A657-0F99-4C6C-8C97-DA9B7B2CCE15}"/>
    <hyperlink ref="V524" r:id="rId2095" location="!/butlerwrld/status/1297623490963607553" xr:uid="{3E8C61B7-88DD-4ADA-BF82-5495EF083307}"/>
    <hyperlink ref="V525" r:id="rId2096" location="!/butlerwrld/status/1297623490963607553" xr:uid="{22F39326-E837-4758-AD02-791C72DA8816}"/>
    <hyperlink ref="V526" r:id="rId2097" location="!/benforthree_/status/1297623357442203648" xr:uid="{B217C463-BD8B-483A-8925-5F1903159CC5}"/>
    <hyperlink ref="V527" r:id="rId2098" location="!/benforthree_/status/1297623357442203648" xr:uid="{5398521E-43C2-4835-8B47-51775E05396A}"/>
    <hyperlink ref="V528" r:id="rId2099" location="!/benforthree_/status/1297623751748726785" xr:uid="{2FC74929-D1A8-4A84-BFD0-354BA60CCC8D}"/>
    <hyperlink ref="V529" r:id="rId2100" location="!/wadeblvdszn/status/1297624857870569473" xr:uid="{E6EE56FB-07FD-4C99-AAEC-F3566536061E}"/>
    <hyperlink ref="V530" r:id="rId2101" location="!/wadeblvdszn/status/1297624857870569473" xr:uid="{ABC75A1A-41F6-4B64-A50E-5C43008AECBC}"/>
    <hyperlink ref="V531" r:id="rId2102" location="!/wadeblvdszn/status/1297624857870569473" xr:uid="{45918DC7-257E-47E2-B13C-538EFB207C88}"/>
    <hyperlink ref="V532" r:id="rId2103" location="!/wadeblvdszn/status/1297624857870569473" xr:uid="{19DBA17E-2947-4F0F-8040-6EF1B5EAC6BE}"/>
    <hyperlink ref="V533" r:id="rId2104" location="!/primezeke21/status/1297625037751582723" xr:uid="{DA40D4D6-7778-4B28-8859-5D971D8F03AF}"/>
    <hyperlink ref="V534" r:id="rId2105" location="!/draftedtua/status/1297625168232288261" xr:uid="{8519E213-1AD9-4E82-926A-670130EF4A88}"/>
    <hyperlink ref="V535" r:id="rId2106" location="!/draftedtua/status/1297625168232288261" xr:uid="{F18C1713-091D-4156-A5B2-3CCD01A9B3CD}"/>
    <hyperlink ref="V536" r:id="rId2107" location="!/tommyceeejones/status/1297625370712129536" xr:uid="{58ABFE7D-52E5-44CA-BBD4-9A07C3BABC83}"/>
    <hyperlink ref="V537" r:id="rId2108" location="!/primerobinson_/status/1297622269343170568" xr:uid="{375D9177-675B-4796-83D1-50526200CB67}"/>
    <hyperlink ref="V538" r:id="rId2109" location="!/primerobinson_/status/1297622269343170568" xr:uid="{7990C8F4-5A18-4A15-B1E0-1BE0078C0468}"/>
    <hyperlink ref="V539" r:id="rId2110" location="!/bigpoppa306/status/1297625491571118082" xr:uid="{F78C737E-C90F-41C9-9971-C6819E43A951}"/>
    <hyperlink ref="V540" r:id="rId2111" location="!/bigpoppa306/status/1297625491571118082" xr:uid="{F7B11AA6-4EF4-4D7F-93E8-129E3E1784FA}"/>
    <hyperlink ref="V541" r:id="rId2112" location="!/bigpoppa306/status/1297625491571118082" xr:uid="{9AB4C716-DD4A-48E5-AE57-0FA4DF8C2915}"/>
    <hyperlink ref="V542" r:id="rId2113" location="!/bigpoppa306/status/1297625491571118082" xr:uid="{39402007-D75C-4D5A-AF63-ACA1AED01932}"/>
    <hyperlink ref="V543" r:id="rId2114" location="!/bigpoppa306/status/1297625491571118082" xr:uid="{B68A48FF-92AD-4C42-A317-0ED9E169213D}"/>
    <hyperlink ref="V544" r:id="rId2115" location="!/sadhaskinsstan/status/1297626264807800835" xr:uid="{8AF3E70F-1BD7-48C4-AD8C-00133D0BF60F}"/>
    <hyperlink ref="V545" r:id="rId2116" location="!/sadhaskinsstan/status/1297626264807800835" xr:uid="{9A655D4B-481B-4434-9083-608E7D33DCC1}"/>
    <hyperlink ref="V546" r:id="rId2117" location="!/karenwanker/status/1297626276329435136" xr:uid="{F952E823-2CBA-42DF-A1FE-354206BA9FF3}"/>
    <hyperlink ref="V547" r:id="rId2118" location="!/karenwanker/status/1297626211347136512" xr:uid="{FC0A6536-F036-42FE-B78F-9328B4D4AF86}"/>
    <hyperlink ref="V548" r:id="rId2119" location="!/karenwanker/status/1297626211347136512" xr:uid="{F1D1E3C7-48F7-4F9B-9A4F-7063789204C9}"/>
    <hyperlink ref="V549" r:id="rId2120" location="!/karenwanker/status/1297626211347136512" xr:uid="{CF0AC4F0-E7ED-4ED5-8B41-2D2CEE748F7A}"/>
    <hyperlink ref="V550" r:id="rId2121" location="!/karenwanker/status/1297626211347136512" xr:uid="{09670B62-630F-4745-9EBC-9B8EBFE958F6}"/>
    <hyperlink ref="V551" r:id="rId2122" location="!/karenwanker/status/1297626276329435136" xr:uid="{0CDB85D8-C66C-4C93-A69C-FD9E834625C3}"/>
    <hyperlink ref="V552" r:id="rId2123" location="!/karenwanker/status/1297626276329435136" xr:uid="{84603D64-9F17-4074-8F04-9DE776663038}"/>
    <hyperlink ref="V553" r:id="rId2124" location="!/karenwanker/status/1297626276329435136" xr:uid="{59D0277F-838D-43BC-A37A-9E301AEF886C}"/>
    <hyperlink ref="V554" r:id="rId2125" location="!/babatundington/status/1297626604097609728" xr:uid="{CEE839C0-6080-405D-B327-B03534FD98BA}"/>
    <hyperlink ref="V555" r:id="rId2126" location="!/babatundington/status/1297626604097609728" xr:uid="{618815D4-81CB-4DD5-846B-708D6BAE82D5}"/>
    <hyperlink ref="V556" r:id="rId2127" location="!/babatundington/status/1297626604097609728" xr:uid="{7578485C-7C3B-4EC2-8F47-4E42859FF5B5}"/>
    <hyperlink ref="V557" r:id="rId2128" location="!/primejimmy/status/1297624465594097666" xr:uid="{AEEB2006-6DE3-4657-9AB5-27FE73C86C69}"/>
    <hyperlink ref="V558" r:id="rId2129" location="!/primejimmy/status/1297624465594097666" xr:uid="{B80113DE-256F-431A-9F22-A484F4EEC7AE}"/>
    <hyperlink ref="V559" r:id="rId2130" location="!/jeffreydives/status/1297627078741950466" xr:uid="{D69DDCFE-1917-4432-98E6-98B3DE8B41B5}"/>
    <hyperlink ref="V560" r:id="rId2131" location="!/parwani_milind/status/1297623929033547777" xr:uid="{4754AED4-D17F-494D-8A40-199C4E171A4E}"/>
    <hyperlink ref="V561" r:id="rId2132" location="!/parwani_milind/status/1297623929033547777" xr:uid="{A3A64B0F-E0A0-4158-B54C-43822641E825}"/>
    <hyperlink ref="V562" r:id="rId2133" location="!/jeffreydives/status/1297627121909735426" xr:uid="{3E7738E4-E43F-4109-B8C6-2422EEF4F749}"/>
    <hyperlink ref="V563" r:id="rId2134" location="!/washingtonft_/status/1297301340822085632" xr:uid="{B76F4C0A-BE60-4989-B616-F51E0CD899B9}"/>
    <hyperlink ref="V564" r:id="rId2135" location="!/washingtonft_/status/1297627133817360384" xr:uid="{B1C07C57-51F2-40FC-9065-6EF7B6D13C83}"/>
    <hyperlink ref="V565" r:id="rId2136" location="!/washingtonft_/status/1297627133817360384" xr:uid="{06452EB1-9BEC-4C20-B23B-AB0EBA6D8971}"/>
    <hyperlink ref="V566" r:id="rId2137" location="!/blaine_trainnn/status/1297628191188750336" xr:uid="{E0B8A750-943E-4606-8EB4-2895891F5808}"/>
    <hyperlink ref="V567" r:id="rId2138" location="!/blaine_trainnn/status/1297628191188750336" xr:uid="{A310D7D1-8B73-43DA-AA73-BC85514E2995}"/>
    <hyperlink ref="V568" r:id="rId2139" location="!/memes1061/status/1297631448053288964" xr:uid="{9CACDDF7-A7A4-44D6-BC81-2B0674ECB42A}"/>
    <hyperlink ref="V569" r:id="rId2140" location="!/memes1061/status/1297631448053288964" xr:uid="{3E88E544-C561-49F6-9BA9-E8F8E1528F01}"/>
    <hyperlink ref="V570" r:id="rId2141" location="!/jesusmeza316/status/1297631692409024512" xr:uid="{677DA823-EF5A-414B-950F-E2BCAA389199}"/>
    <hyperlink ref="V571" r:id="rId2142" location="!/pyridius/status/1297637645204336640" xr:uid="{B6747889-F258-4A8D-B251-C8662D61D807}"/>
    <hyperlink ref="V572" r:id="rId2143" location="!/_ak/status/1297637681619447809" xr:uid="{EDC44620-D673-4389-8B53-42800980F9AD}"/>
    <hyperlink ref="V573" r:id="rId2144" location="!/tostada_enojada/status/1297637858581372931" xr:uid="{C4B8102C-7B49-43B8-AB21-7CA2CCA688C5}"/>
    <hyperlink ref="V574" r:id="rId2145" location="!/elepixel/status/1297637954211332096" xr:uid="{0030C8FD-009E-4B47-BE77-C233ED6004E9}"/>
    <hyperlink ref="V575" r:id="rId2146" location="!/lepwho/status/1297638037476855809" xr:uid="{5F89D882-3335-4034-B0A4-585B172B340B}"/>
    <hyperlink ref="V576" r:id="rId2147" location="!/thehaarpist/status/1297639155774652421" xr:uid="{BEEC3CB4-3A0C-4C3C-92CA-66E6D0DA9841}"/>
    <hyperlink ref="V577" r:id="rId2148" location="!/shaqrm/status/1297639269188751363" xr:uid="{54453BC9-0B51-44B9-B527-0F5AC924647E}"/>
    <hyperlink ref="V578" r:id="rId2149" location="!/shaqrm/status/1297639269188751363" xr:uid="{7A1269DD-4470-482F-9889-3E612D5F608F}"/>
    <hyperlink ref="V579" r:id="rId2150" location="!/shaqrm/status/1297639269188751363" xr:uid="{1BA107DE-2294-4131-838D-160240A1D2B4}"/>
    <hyperlink ref="V580" r:id="rId2151" location="!/mingoxiv/status/1297639418799546368" xr:uid="{FCE93C4B-C19D-47B7-82A2-879D4D2AB752}"/>
    <hyperlink ref="V581" r:id="rId2152" location="!/mingoxiv/status/1297639418799546368" xr:uid="{1C8F51A9-58B3-479E-8DFC-D2108D7EE9CF}"/>
    <hyperlink ref="V582" r:id="rId2153" location="!/xredeemer/status/1297640252732067840" xr:uid="{74A63386-466A-4535-9858-3EFD101A4C70}"/>
    <hyperlink ref="V583" r:id="rId2154" location="!/kellyoubresson/status/1297301210567979009" xr:uid="{2F91BCB4-337D-4A6C-92C1-25931D32EF0B}"/>
    <hyperlink ref="V584" r:id="rId2155" location="!/kellyoubresson/status/1297624020200849412" xr:uid="{D1C42197-9906-4866-AAFD-CAEEFD709129}"/>
    <hyperlink ref="V585" r:id="rId2156" location="!/kellyoubresson/status/1297624020200849412" xr:uid="{BAAE312C-C064-4C1D-84B3-76E2A0954354}"/>
    <hyperlink ref="V586" r:id="rId2157" location="!/kellyoubresson/status/1297624020200849412" xr:uid="{F447EA8E-5590-4A5D-9A1C-867B91823E4C}"/>
    <hyperlink ref="V587" r:id="rId2158" location="!/kellyoubresson/status/1297624020200849412" xr:uid="{A55D67B9-B0C3-460B-8F45-8B2D2830A9E0}"/>
    <hyperlink ref="V588" r:id="rId2159" location="!/anunoby_szn/status/1297625105468657665" xr:uid="{D0ADFC4B-31FF-4716-BE8D-C0482E39C0A1}"/>
    <hyperlink ref="V589" r:id="rId2160" location="!/jeffreydives/status/1297625840637882373" xr:uid="{30E64952-C8CD-446C-BFB9-CD28A426840C}"/>
    <hyperlink ref="V590" r:id="rId2161" location="!/dios_burner/status/1297629241555771393" xr:uid="{C57FBBEA-6630-4781-BB57-8472085EC9A1}"/>
    <hyperlink ref="V591" r:id="rId2162" location="!/thundercounty/status/1297629602190446592" xr:uid="{162A5920-8FBB-4A77-A698-21949410D906}"/>
    <hyperlink ref="V592" r:id="rId2163" location="!/zooooteedddddd/status/1297630350739472386" xr:uid="{7146ABA6-07A7-4EB6-B751-A07EAFA39634}"/>
    <hyperlink ref="V593" r:id="rId2164" location="!/nickritter401/status/1297633446303543296" xr:uid="{401565FB-5202-41B9-A0D5-0737374FE67B}"/>
    <hyperlink ref="V594" r:id="rId2165" location="!/blondejohn01/status/1297637336067592193" xr:uid="{5AE808D1-F6F7-4884-85E6-CC9DD0AA246E}"/>
    <hyperlink ref="V595" r:id="rId2166" location="!/catzuuu/status/1297636259377098763" xr:uid="{9A359979-C355-4C51-A96E-8089F63084D1}"/>
    <hyperlink ref="V596" r:id="rId2167" location="!/catzuuu/status/1297638939495260160" xr:uid="{C7D58230-24AF-4284-8336-6BE723B76CB1}"/>
    <hyperlink ref="V597" r:id="rId2168" location="!/catzuuu/status/1297640311708098565" xr:uid="{5B827A42-8C85-4DC1-BD12-9D9436E19408}"/>
    <hyperlink ref="V598" r:id="rId2169" location="!/anunoby_szn/status/1297625105468657665" xr:uid="{A00D27E7-EA9C-481C-A98E-C743A8352F39}"/>
    <hyperlink ref="V599" r:id="rId2170" location="!/anunoby_szn/status/1297625105468657665" xr:uid="{4BA8C0AA-2763-42C2-822C-C250F8FB6597}"/>
    <hyperlink ref="V600" r:id="rId2171" location="!/anunoby_szn/status/1297625105468657665" xr:uid="{A2805E2F-A6E5-4078-A91F-BCB8586225CD}"/>
    <hyperlink ref="V601" r:id="rId2172" location="!/anunoby_szn/status/1297625105468657665" xr:uid="{F1B05655-AC5B-4CB8-8124-ABB5A2792FB3}"/>
    <hyperlink ref="V602" r:id="rId2173" location="!/jeffreydives/status/1297625840637882373" xr:uid="{9E3FDF5A-5970-48FF-BAE2-E8ED67BAA110}"/>
    <hyperlink ref="V603" r:id="rId2174" location="!/dios_burner/status/1297629241555771393" xr:uid="{82222B33-1B9B-4C71-97B3-67F38AF41B7C}"/>
    <hyperlink ref="V604" r:id="rId2175" location="!/thundercounty/status/1297629602190446592" xr:uid="{210A9BF9-8E09-41CD-B6DB-FCB22F103F6F}"/>
    <hyperlink ref="V605" r:id="rId2176" location="!/zooooteedddddd/status/1297630350739472386" xr:uid="{37AE5FE5-B4F4-4FE5-AFE6-611A44B561F8}"/>
    <hyperlink ref="V606" r:id="rId2177" location="!/nickritter401/status/1297633446303543296" xr:uid="{43C3B75B-3D1D-4B2B-A87F-C5E2F660E6E2}"/>
    <hyperlink ref="V607" r:id="rId2178" location="!/blondejohn01/status/1297637336067592193" xr:uid="{54F7F412-4008-4D29-99FB-8C657E8F3428}"/>
    <hyperlink ref="V608" r:id="rId2179" location="!/catzuuu/status/1297636259377098763" xr:uid="{EA52F128-77AC-43A5-BB84-448FC8A1F570}"/>
    <hyperlink ref="V609" r:id="rId2180" location="!/catzuuu/status/1297638939495260160" xr:uid="{EB877287-4825-4119-89F8-F5E857BD2019}"/>
    <hyperlink ref="V610" r:id="rId2181" location="!/catzuuu/status/1297640311708098565" xr:uid="{E9087B4D-C4AF-44F7-9B39-36D7DF1CF7E5}"/>
    <hyperlink ref="V611" r:id="rId2182" location="!/jeffreydives/status/1297625840637882373" xr:uid="{02D8B3A8-673F-4EF1-BCD9-6E0B2CA7014D}"/>
    <hyperlink ref="V612" r:id="rId2183" location="!/jeffreydives/status/1297625840637882373" xr:uid="{DC22FAFD-D938-47DF-82B0-3F1A6084D082}"/>
    <hyperlink ref="V613" r:id="rId2184" location="!/jeffreydives/status/1297625840637882373" xr:uid="{E5FB36A3-4C21-4662-8D30-6D5765556972}"/>
    <hyperlink ref="V614" r:id="rId2185" location="!/jeffreydives/status/1297625840637882373" xr:uid="{2744E7C2-10AA-47FC-8FD6-C01ADBE01AA2}"/>
    <hyperlink ref="V615" r:id="rId2186" location="!/jeffreydives/status/1297626816476336134" xr:uid="{AB63B90D-A967-4F4C-94B5-BA79CC1BAE10}"/>
    <hyperlink ref="V616" r:id="rId2187" location="!/jeffreydives/status/1297626816476336134" xr:uid="{3050C8B7-3224-401B-AD0A-6588B9F264D5}"/>
    <hyperlink ref="V617" r:id="rId2188" location="!/jeffreydives/status/1297626816476336134" xr:uid="{72177829-6728-433C-99A3-F0A7A9E032BF}"/>
    <hyperlink ref="V618" r:id="rId2189" location="!/jeffreydives/status/1297627078741950466" xr:uid="{AABA474D-04EB-4784-862C-CD4BCC6419F8}"/>
    <hyperlink ref="V619" r:id="rId2190" location="!/jeffreydives/status/1297627078741950466" xr:uid="{58503B5E-AB07-40D4-AB55-F9E15FD8AA69}"/>
    <hyperlink ref="V620" r:id="rId2191" location="!/jeffreydives/status/1297627121909735426" xr:uid="{BA1178A4-A437-4F62-B8AB-F80F77E6F27D}"/>
    <hyperlink ref="V621" r:id="rId2192" location="!/jeffreydives/status/1297627121909735426" xr:uid="{FCF628A4-324A-412B-A003-7FA2F8A4E7F1}"/>
    <hyperlink ref="V622" r:id="rId2193" location="!/dios_burner/status/1297629241555771393" xr:uid="{7C4C56BB-4F16-4183-80B1-C0884DE47B65}"/>
    <hyperlink ref="V623" r:id="rId2194" location="!/thundercounty/status/1297629602190446592" xr:uid="{DD3005AC-EE54-417A-9338-6C3DBFF26274}"/>
    <hyperlink ref="V624" r:id="rId2195" location="!/zooooteedddddd/status/1297630350739472386" xr:uid="{8D365E29-6C68-476D-B243-2BFA5A6E9C22}"/>
    <hyperlink ref="V625" r:id="rId2196" location="!/nickritter401/status/1297633446303543296" xr:uid="{A780CB05-765B-45D2-87CF-4E6723581C21}"/>
    <hyperlink ref="V626" r:id="rId2197" location="!/blondejohn01/status/1297637336067592193" xr:uid="{0736DAFC-0298-403C-A78E-4DCE3AE47689}"/>
    <hyperlink ref="V627" r:id="rId2198" location="!/catzuuu/status/1297636259377098763" xr:uid="{A9E8D1D5-7BD9-4D42-AB3C-2CAFF7E9A325}"/>
    <hyperlink ref="V628" r:id="rId2199" location="!/catzuuu/status/1297638939495260160" xr:uid="{A0CEA5C2-5CAE-40E8-B3DA-3F943C54C1E0}"/>
    <hyperlink ref="V629" r:id="rId2200" location="!/catzuuu/status/1297640311708098565" xr:uid="{AC4AAD60-BC60-41BF-A1BC-81DE930603CC}"/>
    <hyperlink ref="V630" r:id="rId2201" location="!/dios_burner/status/1297629241555771393" xr:uid="{03EA3E67-FB7D-4BAF-A9FC-772F70953B7C}"/>
    <hyperlink ref="V631" r:id="rId2202" location="!/dios_burner/status/1297629241555771393" xr:uid="{C0F38152-5AC6-43F5-B0F1-F745FECF2303}"/>
    <hyperlink ref="V632" r:id="rId2203" location="!/dios_burner/status/1297629241555771393" xr:uid="{1D39F78A-600E-4CD7-8AB7-95EF4EC1FFD0}"/>
    <hyperlink ref="V633" r:id="rId2204" location="!/dios_burner/status/1297629241555771393" xr:uid="{BA1190BF-D33B-4629-8FBA-E7C72EC40822}"/>
    <hyperlink ref="V634" r:id="rId2205" location="!/thundercounty/status/1297629602190446592" xr:uid="{B968DADC-C1A2-4FE2-982D-79260074173B}"/>
    <hyperlink ref="V635" r:id="rId2206" location="!/zooooteedddddd/status/1297630350739472386" xr:uid="{5A72F21F-6182-44FB-9946-E65223630294}"/>
    <hyperlink ref="V636" r:id="rId2207" location="!/nickritter401/status/1297633446303543296" xr:uid="{D7129E80-601A-47C3-885C-E423D6825E20}"/>
    <hyperlink ref="V637" r:id="rId2208" location="!/blondejohn01/status/1297637336067592193" xr:uid="{23F0E156-A95D-4877-B77A-6D57FF488B50}"/>
    <hyperlink ref="V638" r:id="rId2209" location="!/catzuuu/status/1297636259377098763" xr:uid="{9730D7C3-5FCA-46EB-B91F-0663D6D20EB4}"/>
    <hyperlink ref="V639" r:id="rId2210" location="!/catzuuu/status/1297638939495260160" xr:uid="{51E90CD4-62E9-4D76-88AE-A8C7CD511FCD}"/>
    <hyperlink ref="V640" r:id="rId2211" location="!/catzuuu/status/1297640311708098565" xr:uid="{36EFE411-42F1-4448-89E5-9D5D63982F8A}"/>
    <hyperlink ref="V641" r:id="rId2212" location="!/zooooteedddddd/status/1297630350739472386" xr:uid="{341D2B03-E9C3-4197-BD0D-EF62377A8EE6}"/>
    <hyperlink ref="V642" r:id="rId2213" location="!/zooooteedddddd/status/1297630350739472386" xr:uid="{E2D8A37F-4345-488D-957D-FC53AF5B0B42}"/>
    <hyperlink ref="V643" r:id="rId2214" location="!/zooooteedddddd/status/1297630350739472386" xr:uid="{FB5B3345-A188-4E4E-BE2C-E26E57099607}"/>
    <hyperlink ref="V644" r:id="rId2215" location="!/zooooteedddddd/status/1297630350739472386" xr:uid="{2E55735B-9BF6-453D-AE13-1F38F9B4D716}"/>
    <hyperlink ref="V645" r:id="rId2216" location="!/zooooteedddddd/status/1297630378560282638" xr:uid="{FF2E8AA0-BC44-4505-8535-D049204F7059}"/>
    <hyperlink ref="V646" r:id="rId2217" location="!/zooooteedddddd/status/1297630378560282638" xr:uid="{1B57F391-113D-4CA3-AFFB-951AAB277629}"/>
    <hyperlink ref="V647" r:id="rId2218" location="!/nickritter401/status/1297633446303543296" xr:uid="{45AEE99A-A767-4441-BB56-12BAD7CB0CC2}"/>
    <hyperlink ref="V648" r:id="rId2219" location="!/blondejohn01/status/1297637336067592193" xr:uid="{89E153A9-667A-41B2-889B-A10DC1D8EFE6}"/>
    <hyperlink ref="V649" r:id="rId2220" location="!/catzuuu/status/1297636259377098763" xr:uid="{E0958737-CB7A-4C29-B1E3-437FBFA55CC6}"/>
    <hyperlink ref="V650" r:id="rId2221" location="!/catzuuu/status/1297638939495260160" xr:uid="{FE23D25B-98EC-4F7A-989E-E35FF8950603}"/>
    <hyperlink ref="V651" r:id="rId2222" location="!/catzuuu/status/1297640311708098565" xr:uid="{0A3F48A4-2B7D-4F8B-8709-48E1301C1B28}"/>
    <hyperlink ref="V652" r:id="rId2223" location="!/nickritter401/status/1296982810348191747" xr:uid="{446AD4C2-AD18-4249-B70F-59BA64C78E49}"/>
    <hyperlink ref="V653" r:id="rId2224" location="!/nickritter401/status/1296982810348191747" xr:uid="{7BDF55B8-0E09-48A8-8DE4-5D88D25B58B8}"/>
    <hyperlink ref="V654" r:id="rId2225" location="!/nickritter401/status/1296982810348191747" xr:uid="{4531E153-1A0A-439D-8687-D575201485DD}"/>
    <hyperlink ref="V655" r:id="rId2226" location="!/nickritter401/status/1296982810348191747" xr:uid="{EF6EB1D4-6C1F-4621-99C0-0FA0418F18A7}"/>
    <hyperlink ref="V656" r:id="rId2227" location="!/nickritter401/status/1297304145293201408" xr:uid="{135B84A5-BAF4-4F14-9204-4C3C6DD5B862}"/>
    <hyperlink ref="V657" r:id="rId2228" location="!/nickritter401/status/1297304145293201408" xr:uid="{5A1F8566-57E0-4609-94D6-423FE1F208AB}"/>
    <hyperlink ref="V658" r:id="rId2229" location="!/nickritter401/status/1297304145293201408" xr:uid="{4189BBEC-9E51-4C94-805F-23BBB168A326}"/>
    <hyperlink ref="V659" r:id="rId2230" location="!/nickritter401/status/1297633446303543296" xr:uid="{6E4B5B06-FB2B-4BCB-9AE0-3B4845F6891C}"/>
    <hyperlink ref="V660" r:id="rId2231" location="!/nickritter401/status/1297633446303543296" xr:uid="{E9297A3C-DFCC-4F93-BBB3-675B708C4FE9}"/>
    <hyperlink ref="V661" r:id="rId2232" location="!/nickritter401/status/1297633570291429376" xr:uid="{7C1C36ED-15D1-452D-840E-05AE3884BF72}"/>
    <hyperlink ref="V662" r:id="rId2233" location="!/nickritter401/status/1297633570291429376" xr:uid="{F9DB79ED-4D37-4EAA-988F-F61D71D3CFA8}"/>
    <hyperlink ref="V663" r:id="rId2234" location="!/nickritter401/status/1297633570291429376" xr:uid="{0A8DF36B-11CF-4DD1-ACB5-763CD952E369}"/>
    <hyperlink ref="V664" r:id="rId2235" location="!/blondejohn01/status/1297637336067592193" xr:uid="{47162D42-CC91-40C0-B3B6-BAC4EF44F007}"/>
    <hyperlink ref="V665" r:id="rId2236" location="!/catzuuu/status/1297636259377098763" xr:uid="{6AE9A582-81EA-480D-9C4A-160957B08A2A}"/>
    <hyperlink ref="V666" r:id="rId2237" location="!/catzuuu/status/1297638939495260160" xr:uid="{33AB6D1B-E5EF-4B21-AA4B-F8D22F89FC6A}"/>
    <hyperlink ref="V667" r:id="rId2238" location="!/catzuuu/status/1297640311708098565" xr:uid="{33A36515-8920-4C5B-B504-D1A9E2F25032}"/>
    <hyperlink ref="V668" r:id="rId2239" location="!/blondejohn01/status/1297637336067592193" xr:uid="{96B43DDF-C35F-4E32-9440-31BE3B764A42}"/>
    <hyperlink ref="V669" r:id="rId2240" location="!/blondejohn01/status/1297637336067592193" xr:uid="{9B2889D1-7000-459D-BEFD-F624C8A3E1A1}"/>
    <hyperlink ref="V670" r:id="rId2241" location="!/catzuuu/status/1297638939495260160" xr:uid="{4087BEC1-43DB-423D-9299-4192F83A8B5E}"/>
    <hyperlink ref="V671" r:id="rId2242" location="!/catzuuu/status/1297640311708098565" xr:uid="{2F49D6B2-5CD2-4903-976B-949EB0D7EEC4}"/>
    <hyperlink ref="V672" r:id="rId2243" location="!/thundercounty/status/1297629602190446592" xr:uid="{35E37399-6E80-4C48-B28B-8BFFA116B31D}"/>
    <hyperlink ref="V673" r:id="rId2244" location="!/thundercounty/status/1297629602190446592" xr:uid="{33038E81-7C6B-4BFF-857E-EDF23C78BF0F}"/>
    <hyperlink ref="V674" r:id="rId2245" location="!/thundercounty/status/1297629602190446592" xr:uid="{6DDFFB79-E72D-4BF8-9D28-9388E6AF05EE}"/>
    <hyperlink ref="V675" r:id="rId2246" location="!/thundercounty/status/1297629602190446592" xr:uid="{50C96A20-6DD9-4B9D-B393-4764CEEF674D}"/>
    <hyperlink ref="V676" r:id="rId2247" location="!/catzuuu/status/1297636259377098763" xr:uid="{6D8E89D9-928E-4F2C-9C5C-0E3561FCF127}"/>
    <hyperlink ref="V677" r:id="rId2248" location="!/catzuuu/status/1297638939495260160" xr:uid="{0758C5F6-FB9C-4AD2-827C-57DE21CF547A}"/>
    <hyperlink ref="V678" r:id="rId2249" location="!/catzuuu/status/1297640311708098565" xr:uid="{76A2D2E4-0F13-4594-9E37-C0FA9C59E302}"/>
    <hyperlink ref="V679" r:id="rId2250" location="!/onetrickdaddy/status/1297640426803884033" xr:uid="{26211EFB-3BAC-45A2-ABA2-F0FAE48D07EF}"/>
    <hyperlink ref="V680" r:id="rId2251" location="!/_aminv1/status/1297639160493244424" xr:uid="{9AF5F271-D155-484E-8348-168864A33BD4}"/>
    <hyperlink ref="V681" r:id="rId2252" location="!/_aminv1/status/1297639849609121792" xr:uid="{CD9C4C47-D16D-4335-B56F-55ED1B3167ED}"/>
    <hyperlink ref="V682" r:id="rId2253" location="!/_aminv1/status/1297639849609121792" xr:uid="{9F9FC4A1-0183-4026-A24B-65044D79653E}"/>
    <hyperlink ref="V683" r:id="rId2254" location="!/_aminv1/status/1297640479845122052" xr:uid="{68397974-E0A6-43CC-AD2B-E6AE2ECB8BC9}"/>
    <hyperlink ref="V684" r:id="rId2255" location="!/yesieatassbitch/status/1297519247594225667" xr:uid="{2465EDB5-2BE1-4FC0-80B6-F4AD92E920EF}"/>
    <hyperlink ref="V685" r:id="rId2256" location="!/yesieatassbitch/status/1297640533574275074" xr:uid="{705A1084-C73C-4B0F-A31D-11C3B2DEB143}"/>
    <hyperlink ref="V686" r:id="rId2257" location="!/wtfdrogan/status/1297641936803770369" xr:uid="{1FE21F09-A0D8-4AB9-BFD2-CA13D7FED9EA}"/>
    <hyperlink ref="V687" r:id="rId2258" location="!/wtfdrogan/status/1297641936803770369" xr:uid="{11DDF78B-5F66-49B1-AA92-D970A89C732F}"/>
    <hyperlink ref="V688" r:id="rId2259" location="!/clutchup_lowry7/status/1296898129837596673" xr:uid="{410969AE-78C2-47D6-BAF4-F77127E2B327}"/>
    <hyperlink ref="V689" r:id="rId2260" location="!/clutchup_lowry7/status/1297642014788456450" xr:uid="{9F237D3D-4E6A-4407-8EEF-F236E3DBA9B1}"/>
    <hyperlink ref="V690" r:id="rId2261" location="!/clutchup_lowry7/status/1297642014788456450" xr:uid="{282B01E4-0E90-4585-B034-F531C960974E}"/>
    <hyperlink ref="V691" r:id="rId2262" location="!/clutchup_lowry7/status/1297642014788456450" xr:uid="{E33F2696-904A-4A71-82A9-FCD69FB386AF}"/>
    <hyperlink ref="V692" r:id="rId2263" location="!/13thshadeshow/status/1297642281441415169" xr:uid="{30D4037C-24EA-4ECC-BC96-3E6FC3268B82}"/>
    <hyperlink ref="V693" r:id="rId2264" location="!/inneedofasoul/status/1297642756991528966" xr:uid="{D4923C6E-1F21-4561-973B-4C8ED1EA75C0}"/>
    <hyperlink ref="V694" r:id="rId2265" location="!/deadfloozy/status/1297643230964703234" xr:uid="{EFFA15E6-F8BC-41A9-AFA1-229E351FDE3A}"/>
    <hyperlink ref="V695" r:id="rId2266" location="!/chrisfetterman/status/1297643238275330049" xr:uid="{939AF124-15DD-4C8A-B70F-DF261CACD81C}"/>
    <hyperlink ref="V696" r:id="rId2267" location="!/emiyelbarto/status/1297644331449425920" xr:uid="{32F00890-5D75-4CBC-A04C-B4AEA0C30396}"/>
    <hyperlink ref="V697" r:id="rId2268" location="!/killabythesea/status/1297645653049274369" xr:uid="{3BB3078B-0D7A-42C3-AB74-714DA6509EF5}"/>
    <hyperlink ref="V698" r:id="rId2269" location="!/killabythesea/status/1297645653049274369" xr:uid="{673FA313-35AC-4508-A972-1E5B9AC98625}"/>
    <hyperlink ref="V699" r:id="rId2270" location="!/killabythesea/status/1297645653049274369" xr:uid="{4DE35257-9129-4116-B88C-63F3A663B5A7}"/>
    <hyperlink ref="V700" r:id="rId2271" location="!/owen16058167/status/1297646000929222661" xr:uid="{7E573D50-AD22-4752-9D02-11F57134238F}"/>
    <hyperlink ref="V701" r:id="rId2272" location="!/shivenjoon/status/1297647857688698880" xr:uid="{14413615-F908-4BFD-A393-35E758705E9D}"/>
    <hyperlink ref="V702" r:id="rId2273" location="!/marccdc/status/1297648677205540872" xr:uid="{FEE484CC-D36A-48EA-87BD-A81FE27ED45D}"/>
    <hyperlink ref="V703" r:id="rId2274" location="!/marccdc/status/1297648677205540872" xr:uid="{B488AC46-0C86-4328-93DF-CC0FA07490BD}"/>
    <hyperlink ref="V704" r:id="rId2275" location="!/marccdc/status/1297648677205540872" xr:uid="{4CDE9F7B-D7BA-4467-AC39-D00F481AAA42}"/>
    <hyperlink ref="V705" r:id="rId2276" location="!/dom_picarillo/status/1297650468420714498" xr:uid="{2E7805BE-D813-4C65-AE1D-277B74BFF9BD}"/>
    <hyperlink ref="V706" r:id="rId2277" location="!/eshan890/status/1297650923993522178" xr:uid="{4C3D902F-7348-4268-8676-6D53189CB766}"/>
    <hyperlink ref="V707" r:id="rId2278" location="!/godeda2z/status/1297651139891154944" xr:uid="{E0011B62-7711-45EA-859D-E913D7F95B5B}"/>
    <hyperlink ref="V708" r:id="rId2279" location="!/godeda2z/status/1297651139891154944" xr:uid="{BBDE9499-3798-4011-84EC-E7223D27B208}"/>
    <hyperlink ref="V709" r:id="rId2280" location="!/godeda2z/status/1297651139891154944" xr:uid="{9744C179-606A-4FCA-AEFA-3172ABEC816E}"/>
    <hyperlink ref="V710" r:id="rId2281" location="!/mixed_mess/status/1297651270711377921" xr:uid="{5B267A0A-92D7-4805-9308-3BF292E8318A}"/>
    <hyperlink ref="V711" r:id="rId2282" location="!/streetspitzley/status/1297651715597119489" xr:uid="{190889ED-398B-4123-B4F8-F2373F15313B}"/>
    <hyperlink ref="V712" r:id="rId2283" location="!/streetspitzley/status/1297651715597119489" xr:uid="{998932B5-9B6D-4813-84E5-2FF99A6FA056}"/>
    <hyperlink ref="V713" r:id="rId2284" location="!/hunter5561/status/1297654019029118977" xr:uid="{0973DDBD-8909-4F55-80A9-3D5E9C7CBC96}"/>
    <hyperlink ref="V714" r:id="rId2285" location="!/solarbacca1/status/1297654044056576000" xr:uid="{A31E7BBE-3D94-4CB1-96DA-B3719944F44C}"/>
    <hyperlink ref="V715" r:id="rId2286" location="!/solarbacca1/status/1297654044056576000" xr:uid="{EAD8292A-1D40-4A65-9AA1-F806F313965D}"/>
    <hyperlink ref="V716" r:id="rId2287" location="!/solarbacca1/status/1297654044056576000" xr:uid="{F3DCF1E8-EF25-48C5-899A-D023158136B2}"/>
    <hyperlink ref="V717" r:id="rId2288" location="!/sio_pau3030/status/1297655345167216642" xr:uid="{8879988B-D23C-4983-B384-150DE8CA1524}"/>
    <hyperlink ref="V718" r:id="rId2289" location="!/t_0_n_e__/status/1297645194423218176" xr:uid="{C13361E0-7574-4EAA-8417-DC22B6686BD9}"/>
    <hyperlink ref="V719" r:id="rId2290" location="!/cubsmakemesad/status/1297645634137264128" xr:uid="{E26D191B-96B7-4EA7-B4D0-72A61723A2DF}"/>
    <hyperlink ref="V720" r:id="rId2291" location="!/wiita3/status/1297655925432623106" xr:uid="{8DAFF780-419A-4DBA-8D7B-8944894ACCAD}"/>
    <hyperlink ref="V721" r:id="rId2292" location="!/t_0_n_e__/status/1297645194423218176" xr:uid="{3787B1CE-AB03-4FED-9416-8E0446D96C1B}"/>
    <hyperlink ref="V722" r:id="rId2293" location="!/cubsmakemesad/status/1297645634137264128" xr:uid="{7F562EBE-EEAD-4EE4-B57A-AA71D6362AF9}"/>
    <hyperlink ref="V723" r:id="rId2294" location="!/wiita3/status/1297655925432623106" xr:uid="{651ABC7C-8767-4D19-B5FB-974E8B8434C1}"/>
    <hyperlink ref="V724" r:id="rId2295" location="!/cubsmakemesad/status/1297645634137264128" xr:uid="{E65952E2-CEC7-49AC-AB8A-DD59AB05837B}"/>
    <hyperlink ref="V725" r:id="rId2296" location="!/wiita3/status/1297655925432623106" xr:uid="{42A056F9-F5A3-48BA-845D-CB3C325FFA8B}"/>
    <hyperlink ref="V726" r:id="rId2297" location="!/wiita3/status/1297655925432623106" xr:uid="{9CB12C40-A5DE-46EB-9C87-8C285FC84826}"/>
    <hyperlink ref="V727" r:id="rId2298" location="!/superal_nc/status/1297656112255250435" xr:uid="{39A2C1DE-517A-4B99-B240-222FCD313E90}"/>
    <hyperlink ref="V728" r:id="rId2299" location="!/in_finate/status/1297658467315068934" xr:uid="{D99246BA-0E2F-425F-9DF2-2283EFCCFF1D}"/>
    <hyperlink ref="V729" r:id="rId2300" location="!/nicolas_fulford/status/1297658634751610880" xr:uid="{3C8A50EC-00C5-46F4-8684-472B2FC2D99D}"/>
    <hyperlink ref="V730" r:id="rId2301" location="!/jetrixz1/status/1297659575752167426" xr:uid="{9FCF0EB1-9545-4A92-8396-A9459A1D8E96}"/>
    <hyperlink ref="V731" r:id="rId2302" location="!/afr0dactyl/status/1297659940467871744" xr:uid="{9C770E6E-AF1B-412D-B400-5948262E64A6}"/>
    <hyperlink ref="V732" r:id="rId2303" location="!/justin_nitsuj1/status/1297658350642102272" xr:uid="{F7CCC8F8-13FB-4714-9973-D70103A1F90D}"/>
    <hyperlink ref="V733" r:id="rId2304" location="!/justin_nitsuj1/status/1297658485191122947" xr:uid="{74E4EAAC-1EF7-4EC0-B672-D3C1705B4127}"/>
    <hyperlink ref="V734" r:id="rId2305" location="!/justin_nitsuj1/status/1297658485191122947" xr:uid="{2DAB1235-A6D3-40EF-96B1-910F07CFD70A}"/>
    <hyperlink ref="V735" r:id="rId2306" location="!/justin_nitsuj1/status/1297660956198281224" xr:uid="{382268CF-0D1B-4753-A852-77DC72EF6565}"/>
    <hyperlink ref="V736" r:id="rId2307" location="!/justin_nitsuj1/status/1297661643019685891" xr:uid="{122E9CEA-9BE9-42CA-907C-DB5481C3C88B}"/>
    <hyperlink ref="V737" r:id="rId2308" location="!/justin_nitsuj1/status/1297662537996144641" xr:uid="{A4CD98AA-A8C1-42BC-BFD5-FC21A0C459D7}"/>
    <hyperlink ref="V738" r:id="rId2309" location="!/goatjordanlove/status/1297665073666764803" xr:uid="{9E313B41-7BBF-4230-894E-21CDFACD20C5}"/>
    <hyperlink ref="V739" r:id="rId2310" location="!/goatjordanlove/status/1297665073666764803" xr:uid="{E5D5E0C3-53BA-4A71-8F4F-7D2900D6A860}"/>
    <hyperlink ref="V740" r:id="rId2311" location="!/ih8youweebs/status/1297665203820048384" xr:uid="{1F0DD7A7-A9DF-41B3-99FB-354A655973E7}"/>
    <hyperlink ref="V741" r:id="rId2312" location="!/giantyann/status/1297665625679106050" xr:uid="{479CE2B2-BDEB-4DA0-B2C6-8C851F30A868}"/>
    <hyperlink ref="V742" r:id="rId2313" location="!/giantyann/status/1297665625679106050" xr:uid="{2CA24FD4-1EC3-4239-A23C-C1559B112ACD}"/>
    <hyperlink ref="V743" r:id="rId2314" location="!/giantyann/status/1297665625679106050" xr:uid="{7BEF48F2-AADD-4BFE-88A2-61A502CCF5EF}"/>
    <hyperlink ref="V744" r:id="rId2315" location="!/zaemcguire/status/1297665779383623680" xr:uid="{DF0D3957-16AA-46EF-B16E-D45163BAC895}"/>
    <hyperlink ref="V745" r:id="rId2316" location="!/zaemcguire/status/1297665779383623680" xr:uid="{549FD881-6810-44B5-B30D-658C9DDF0FDE}"/>
    <hyperlink ref="V746" r:id="rId2317" location="!/zaemcguire/status/1297665779383623680" xr:uid="{A6702D42-ECF3-4C5F-B973-E821749895A2}"/>
    <hyperlink ref="V747" r:id="rId2318" location="!/zaemcguire/status/1297665785574367235" xr:uid="{F648FE04-1D9B-44BB-A531-072EC8E3C9E9}"/>
    <hyperlink ref="V748" r:id="rId2319" location="!/zaemcguire/status/1297665785574367235" xr:uid="{8C60045F-B9E8-478B-91D4-5C33E7D42D4D}"/>
    <hyperlink ref="V749" r:id="rId2320" location="!/zaemcguire/status/1297665785574367235" xr:uid="{D7EE396C-69BF-41ED-84C9-AEA3326747DF}"/>
    <hyperlink ref="V750" r:id="rId2321" location="!/zaemcguire/status/1297665785574367235" xr:uid="{0C2E3477-909B-4CE1-B9ED-E8E88E57F12D}"/>
    <hyperlink ref="V751" r:id="rId2322" location="!/zimoussaab/status/1297638762986582017" xr:uid="{FF8AF4B8-A93E-4A3E-B4AB-2E2A0DDBCDF8}"/>
    <hyperlink ref="V752" r:id="rId2323" location="!/zimoussaab/status/1297651197420146691" xr:uid="{C77F47FC-E4F0-441F-AF63-5A9C04A6ACE3}"/>
    <hyperlink ref="V753" r:id="rId2324" location="!/zimoussaab/status/1297651197420146691" xr:uid="{F69E7618-E1F7-482F-8E79-DC0F816805FD}"/>
    <hyperlink ref="V754" r:id="rId2325" location="!/zimoussaab/status/1297665795754012673" xr:uid="{05939EF0-32B1-4263-8A45-A0AF89D50984}"/>
    <hyperlink ref="V755" r:id="rId2326" location="!/zimoussaab/status/1297665795754012673" xr:uid="{31763CC4-9D75-498A-B094-BFF4FFF6F803}"/>
    <hyperlink ref="V756" r:id="rId2327" location="!/zimoussaab/status/1297638632464031755" xr:uid="{901D3A3F-2D21-42D8-9399-433773632199}"/>
    <hyperlink ref="V757" r:id="rId2328" location="!/zimoussaab/status/1297638762986582017" xr:uid="{91B4D1A5-D195-4777-B27A-012D3A06E579}"/>
    <hyperlink ref="V758" r:id="rId2329" location="!/clumzy_slays/status/1297666137522544640" xr:uid="{2814ABF8-9419-47C6-A6A6-8C0CE966FE71}"/>
    <hyperlink ref="V759" r:id="rId2330" location="!/packerstroii/status/1297666175091052544" xr:uid="{FEC68AFF-C4AB-48D4-B268-A828DD2FE41F}"/>
    <hyperlink ref="V760" r:id="rId2331" location="!/jasonnfromcan/status/1297665416022708224" xr:uid="{AD24894B-FC81-4D2B-B307-9A56E5826E65}"/>
    <hyperlink ref="V761" r:id="rId2332" location="!/jasonnfromcan/status/1297665416022708224" xr:uid="{4BC10EDF-B563-4360-9BD0-280120D5238B}"/>
    <hyperlink ref="V762" r:id="rId2333" location="!/tatertotsonbus/status/1297667235343892481" xr:uid="{C9619CAF-4988-41ED-B4E0-4E930A4D72C8}"/>
    <hyperlink ref="V763" r:id="rId2334" location="!/tatertotsonbus/status/1297667235343892481" xr:uid="{32B84BFB-D086-4D3C-8D28-0C4873E12C17}"/>
    <hyperlink ref="V764" r:id="rId2335" location="!/tatertotsonbus/status/1297667235343892481" xr:uid="{EB3834D0-9DA7-415A-B7D0-3DE7478816C2}"/>
    <hyperlink ref="V765" r:id="rId2336" location="!/tatertotsonbus/status/1297667235343892481" xr:uid="{8D8D2EDE-A04A-4235-9718-B8EBA26DF149}"/>
    <hyperlink ref="V766" r:id="rId2337" location="!/andrew_bol/status/1297667486716837888" xr:uid="{0CD36537-EB61-4841-B6D7-9711F78DF85F}"/>
    <hyperlink ref="V767" r:id="rId2338" location="!/andrew_bol/status/1297667486716837888" xr:uid="{1FD3C0BE-665A-49EF-A2E3-B3CBB7B873EB}"/>
    <hyperlink ref="V768" r:id="rId2339" location="!/_niggmar/status/1297668456465268737" xr:uid="{A5CD1899-F291-4070-AFEF-223FA8EBE951}"/>
    <hyperlink ref="V769" r:id="rId2340" location="!/edwinscruz/status/1297669930708590594" xr:uid="{0BCDDAD6-A087-47BF-955D-95EAB23E1490}"/>
    <hyperlink ref="V770" r:id="rId2341" location="!/wit_gz/status/1297671293899284483" xr:uid="{B6060DE2-489C-4C74-BB64-15DDCA5256F4}"/>
    <hyperlink ref="V771" r:id="rId2342" location="!/akbrews/status/1297671858662318080" xr:uid="{2A72ACCE-EE32-4216-AEBE-F4DD8F66B7EA}"/>
    <hyperlink ref="V772" r:id="rId2343" location="!/tylerherroszn/status/1297671929885851648" xr:uid="{849F79D2-0E63-4D32-9482-80C4DD778DEA}"/>
    <hyperlink ref="V773" r:id="rId2344" location="!/tylerherroszn/status/1297670263623081984" xr:uid="{3B11D520-1843-4BCA-85EC-920A44D6BE6B}"/>
    <hyperlink ref="V774" r:id="rId2345" location="!/tylerherroszn/status/1297670263623081984" xr:uid="{4904F335-9753-4F00-8C5F-454FF4495D8D}"/>
    <hyperlink ref="V775" r:id="rId2346" location="!/tylerherroszn/status/1297671929885851648" xr:uid="{AC7F0793-3FC7-4652-832D-0D69265DCF67}"/>
    <hyperlink ref="V776" r:id="rId2347" location="!/benzelbims/status/1297672477611614213" xr:uid="{83DFEF96-CFE3-41F6-915B-3FC085F489F2}"/>
    <hyperlink ref="V777" r:id="rId2348" location="!/twatter96296/status/1297672585577103361" xr:uid="{BB21589B-E59F-4B11-B695-A53878091697}"/>
    <hyperlink ref="V778" r:id="rId2349" location="!/twatter96296/status/1297672585577103361" xr:uid="{8DCFF021-6A4B-4FF5-9825-C44815CA25DE}"/>
    <hyperlink ref="V779" r:id="rId2350" location="!/asianandy13/status/1297673841511038976" xr:uid="{CE7ABDB7-7EAA-42D6-98E2-35AC60503367}"/>
    <hyperlink ref="V780" r:id="rId2351" location="!/asianandy13/status/1297673841511038976" xr:uid="{628E9B74-E7B0-46D5-AE22-A8E07720DCED}"/>
    <hyperlink ref="V781" r:id="rId2352" location="!/fatal982/status/1297032857429278720" xr:uid="{03AC613A-830A-4BA2-A7FE-E242C676660C}"/>
    <hyperlink ref="V782" r:id="rId2353" location="!/asedensky/status/1297032987104616448" xr:uid="{3BDE509C-6087-449A-999B-9E3D16D67728}"/>
    <hyperlink ref="V783" r:id="rId2354" location="!/asedensky/status/1297033020818382850" xr:uid="{09B8C5CF-0634-471A-B904-B6B378E0D3AA}"/>
    <hyperlink ref="V784" r:id="rId2355" location="!/callmedannyboi_/status/1297033311114498048" xr:uid="{7C30BD45-46FC-4BAB-A88E-251D1517AE23}"/>
    <hyperlink ref="V785" r:id="rId2356" location="!/adopted_ur/status/1297049613585678337" xr:uid="{BABA311B-43C4-4D68-9F3F-1C623671EAD7}"/>
    <hyperlink ref="V786" r:id="rId2357" location="!/asedensky/status/1297032987104616448" xr:uid="{626087C2-5833-4E3C-9D41-C83C480C43C0}"/>
    <hyperlink ref="V787" r:id="rId2358" location="!/asedensky/status/1297033020818382850" xr:uid="{01D108BC-9D0E-445D-85DA-000948D14EF8}"/>
    <hyperlink ref="V788" r:id="rId2359" location="!/callmedannyboi_/status/1297033311114498048" xr:uid="{377DEB80-11B9-452F-A134-5553CDAF6718}"/>
    <hyperlink ref="V789" r:id="rId2360" location="!/adopted_ur/status/1297049613585678337" xr:uid="{B82699D0-B270-4B6B-A2FD-D8A1CEE0FE92}"/>
    <hyperlink ref="V790" r:id="rId2361" location="!/callmedannyboi_/status/1297033311114498048" xr:uid="{7E9F54B5-0D7D-417D-BE4C-2BC6D0AE916F}"/>
    <hyperlink ref="V791" r:id="rId2362" location="!/adopted_ur/status/1297049613585678337" xr:uid="{038AEF0F-FD23-4716-AADB-F8CB78C708AC}"/>
    <hyperlink ref="V792" r:id="rId2363" location="!/adopted_ur/status/1297049613585678337" xr:uid="{6F7ADFFD-D07E-4079-BEEE-CE7873571831}"/>
    <hyperlink ref="V793" r:id="rId2364" location="!/adopted_ur/status/1297049301147770880" xr:uid="{EE287E64-73D2-4A29-9E2A-BE83CC945ADD}"/>
    <hyperlink ref="V794" r:id="rId2365" location="!/adopted_ur/status/1297049301147770880" xr:uid="{A758B5D8-1490-472C-A08B-FA65B9E0EB35}"/>
    <hyperlink ref="V795" r:id="rId2366" location="!/adopted_ur/status/1297674005940297728" xr:uid="{9B9E841B-C26D-466B-8B4A-11CAEB552F2F}"/>
    <hyperlink ref="V796" r:id="rId2367" location="!/adopted_ur/status/1297674005940297728" xr:uid="{D9A17257-E70B-4B3B-AD74-BC022B686DAB}"/>
    <hyperlink ref="V797" r:id="rId2368" location="!/ixkee/status/1297674080934490113" xr:uid="{9D02117B-97C1-431B-83D6-2E23D2D4C71D}"/>
    <hyperlink ref="V798" r:id="rId2369" location="!/ixkee/status/1297674080934490113" xr:uid="{639F64FD-7F74-4956-ACDD-01F4C6F3EA9F}"/>
    <hyperlink ref="V799" r:id="rId2370" location="!/ixkee/status/1297674080934490113" xr:uid="{1A237E31-64DD-4E88-8274-DA3DEC63B3AE}"/>
    <hyperlink ref="V800" r:id="rId2371" location="!/christinaann23_/status/1297674043978420224" xr:uid="{6057D298-4066-402B-AF97-54330FC97BF1}"/>
    <hyperlink ref="V801" r:id="rId2372" location="!/christinaann23_/status/1297674043978420224" xr:uid="{E684D7EA-0086-4EFA-9A44-CC9875FC062F}"/>
    <hyperlink ref="V802" r:id="rId2373" location="!/elhermosoruelas/status/1297674088136097793" xr:uid="{F7E1FD24-BC5A-4057-9EF8-F75F3848A169}"/>
    <hyperlink ref="V803" r:id="rId2374" location="!/elhermosoruelas/status/1297674088136097793" xr:uid="{0DA50105-8B62-4575-9530-48B6B6329791}"/>
    <hyperlink ref="V804" r:id="rId2375" location="!/elhermosoruelas/status/1297674088136097793" xr:uid="{03651566-E2BE-4335-AEF6-ABB4A88C74CB}"/>
    <hyperlink ref="V805" r:id="rId2376" location="!/coastalcardcoll/status/1297674251944828928" xr:uid="{2F097964-60BE-428D-85EC-BA8058887922}"/>
    <hyperlink ref="V806" r:id="rId2377" location="!/coastalcardcoll/status/1297674251944828928" xr:uid="{4D015BF3-969A-463E-92DE-03BB60C139F7}"/>
    <hyperlink ref="V807" r:id="rId2378" location="!/cincysolo/status/1297374989470113792" xr:uid="{AD143E44-84C7-49AC-A3DD-F940AF13506F}"/>
    <hyperlink ref="V808" r:id="rId2379" location="!/cincysolo/status/1297375008646406145" xr:uid="{0B2A92BF-4E25-4032-9F82-45E0CE6BC449}"/>
    <hyperlink ref="V809" r:id="rId2380" location="!/cincysolo/status/1297381943055659008" xr:uid="{EC21B462-27BA-4FB2-B15C-D3042EAB96E9}"/>
    <hyperlink ref="V810" r:id="rId2381" location="!/cincysolo/status/1297391009706512386" xr:uid="{522D4516-B705-4082-B3DC-820A002E6B03}"/>
    <hyperlink ref="V811" r:id="rId2382" location="!/cincysolo/status/1297674068024590337" xr:uid="{58C92655-6B6C-43B3-813B-82320A4B4282}"/>
    <hyperlink ref="V812" r:id="rId2383" location="!/jhoovera/status/1297674293317439488" xr:uid="{A76167C0-0105-4BA5-B632-EA87BC70E980}"/>
    <hyperlink ref="V813" r:id="rId2384" location="!/antelove95/status/1297674509282091009" xr:uid="{1F9E222D-224D-44A5-A05A-8CAE39688C8C}"/>
    <hyperlink ref="V814" r:id="rId2385" location="!/gioxcovarrubias/status/1297674708335370246" xr:uid="{40F50CCD-2FA4-4D8B-B2D2-38AC1DECF076}"/>
    <hyperlink ref="V815" r:id="rId2386" location="!/gioxcovarrubias/status/1297674708335370246" xr:uid="{5CD573DA-518D-4265-866F-5D4D621DD60C}"/>
    <hyperlink ref="V816" r:id="rId2387" location="!/fluffyleafeon/status/1297675287413522440" xr:uid="{228AF2B7-F9FC-47CE-9549-07E8954D379E}"/>
    <hyperlink ref="V817" r:id="rId2388" location="!/fluffyleafeon/status/1297675287413522440" xr:uid="{1339625C-A2B8-4377-B012-8764BEA3441A}"/>
    <hyperlink ref="V818" r:id="rId2389" location="!/_offthesenzu/status/1297675423346831362" xr:uid="{BAD24E1B-A713-413B-A27E-1CBFC471D834}"/>
    <hyperlink ref="V819" r:id="rId2390" location="!/_offthesenzu/status/1297675423346831362" xr:uid="{EDA97912-2514-42CB-A9D2-970D831F71D1}"/>
    <hyperlink ref="V820" r:id="rId2391" location="!/mattlwk/status/1297675434281373697" xr:uid="{87BCCC78-624B-4611-8884-CD0920C38BB1}"/>
    <hyperlink ref="V821" r:id="rId2392" location="!/nottroop/status/1297675746257895432" xr:uid="{4178149F-CECB-461B-AECE-71A877D100D4}"/>
    <hyperlink ref="V822" r:id="rId2393" location="!/nottroop/status/1297675746257895432" xr:uid="{F6FC6B43-620D-4FBF-92A3-5740916121C7}"/>
    <hyperlink ref="V823" r:id="rId2394" location="!/111bellamy/status/1297675838801018887" xr:uid="{D0EBFA45-5890-422D-8CC8-E05ADFD17FA2}"/>
    <hyperlink ref="V824" r:id="rId2395" location="!/111bellamy/status/1297675838801018887" xr:uid="{64312F8D-D3ED-491C-A3AA-58C6C0069EA1}"/>
    <hyperlink ref="V825" r:id="rId2396" location="!/ajntb2sli/status/1297676189700689923" xr:uid="{193B225C-D347-4D3A-89E5-C957CCBDBF0F}"/>
    <hyperlink ref="V826" r:id="rId2397" location="!/ajntb2sli/status/1297676189700689923" xr:uid="{D4FAC2B7-D263-4F46-808A-95F0DEE59ED7}"/>
    <hyperlink ref="V827" r:id="rId2398" location="!/caivindever/status/1297665214142455811" xr:uid="{CE864521-4EFA-4052-A1B2-0C8A4732D4BE}"/>
    <hyperlink ref="V828" r:id="rId2399" location="!/morbidemperor/status/1297676866841583616" xr:uid="{5C7BFCA3-1C85-400D-8717-556BBCA1FC3B}"/>
    <hyperlink ref="V829" r:id="rId2400" location="!/caivindever/status/1297665214142455811" xr:uid="{6FEAAF70-4C92-4770-B1E9-F154BA0CD9D7}"/>
    <hyperlink ref="V830" r:id="rId2401" location="!/caivindever/status/1297665214142455811" xr:uid="{D2F87991-6F9D-4B64-A5AA-F65AF477F14E}"/>
    <hyperlink ref="V831" r:id="rId2402" location="!/morbidemperor/status/1297676866841583616" xr:uid="{64DFD1B0-AB36-4FC3-8EFF-9D1DEC558B20}"/>
    <hyperlink ref="V832" r:id="rId2403" location="!/morbidemperor/status/1297676866841583616" xr:uid="{52AA03D2-A22B-4906-8441-BCC60384471E}"/>
    <hyperlink ref="V833" r:id="rId2404" location="!/morbidemperor/status/1297676866841583616" xr:uid="{7915EB71-6935-49A7-B45A-06A7A6E6D3C3}"/>
    <hyperlink ref="V834" r:id="rId2405" location="!/kylelewisfan/status/1297676888458977280" xr:uid="{EA0D884D-31BE-4998-B8A4-6006B27260A1}"/>
    <hyperlink ref="V835" r:id="rId2406" location="!/gtadrian707/status/1297677389850267650" xr:uid="{B4C203A3-319A-4F92-9491-0938B3795EFE}"/>
    <hyperlink ref="V836" r:id="rId2407" location="!/jacobs835/status/1297678156535562247" xr:uid="{C509756E-6C47-4009-A470-F76F22FF5607}"/>
    <hyperlink ref="V837" r:id="rId2408" location="!/jacobs835/status/1297678156535562247" xr:uid="{275BD377-D32C-44F1-B69D-7F54492AFCEA}"/>
    <hyperlink ref="V838" r:id="rId2409" location="!/riotatomick/status/1297678418486558720" xr:uid="{F802C6BC-6758-4117-8596-498E5E0B7138}"/>
    <hyperlink ref="V839" r:id="rId2410" location="!/riotatomick/status/1297678418486558720" xr:uid="{BFB132E3-90ED-496B-8191-640E1F4DC53D}"/>
    <hyperlink ref="V840" r:id="rId2411" location="!/riotatomick/status/1297678418486558720" xr:uid="{FD363283-1CDD-4F2D-A3A9-F82CB6E3AD97}"/>
    <hyperlink ref="V841" r:id="rId2412" location="!/justin_nitsuj1/status/1297658313589624835" xr:uid="{3501655C-C719-49C8-B5C6-6FA1E8696BD9}"/>
    <hyperlink ref="V842" r:id="rId2413" location="!/manster415/status/1297678517744873477" xr:uid="{1DC96663-C55A-493A-B3A7-E95C4A827423}"/>
    <hyperlink ref="V843" r:id="rId2414" location="!/justin_nitsuj1/status/1297658169414557699" xr:uid="{E473FBC0-C70B-4A15-8CD8-23A5A67AB01A}"/>
    <hyperlink ref="V844" r:id="rId2415" location="!/justin_nitsuj1/status/1297658313589624835" xr:uid="{36B6FD51-8B37-4666-8515-A58C857F3A9B}"/>
    <hyperlink ref="V845" r:id="rId2416" location="!/manster415/status/1297678517744873477" xr:uid="{829CADD5-CB8B-4C27-BCA6-4D61CDE8AE54}"/>
    <hyperlink ref="V846" r:id="rId2417" location="!/manster415/status/1297678517744873477" xr:uid="{46D44792-8E63-4085-BD49-617382F32303}"/>
    <hyperlink ref="V847" r:id="rId2418" location="!/shallow_pocket/status/1297679470091001856" xr:uid="{FA8DB08D-D12C-44BF-8C83-1B21639CA924}"/>
    <hyperlink ref="V848" r:id="rId2419" location="!/montewward/status/1297681543033286659" xr:uid="{E6AD5AB7-CE26-4449-9399-92158335DA4B}"/>
    <hyperlink ref="V849" r:id="rId2420" location="!/mike_whit/status/1297681544744763392" xr:uid="{847D1937-7DC7-481E-9A1B-38F34B086A41}"/>
    <hyperlink ref="V850" r:id="rId2421" location="!/mike_whit/status/1297681544744763392" xr:uid="{B7F579FA-C481-48CC-AA4E-D3B6C3EA4E75}"/>
    <hyperlink ref="V851" r:id="rId2422" location="!/mike_whit/status/1297681544744763392" xr:uid="{2B06DA23-FA44-4C2E-9BBE-C5C8C7C68DBC}"/>
    <hyperlink ref="V852" r:id="rId2423" location="!/mike_whit/status/1297681544744763392" xr:uid="{F9A00815-00A1-4447-B2C1-0285FEA93D2B}"/>
    <hyperlink ref="V853" r:id="rId2424" location="!/youjustlostnba/status/1297338916140392448" xr:uid="{55046614-EB3A-423A-BD07-B98A1499DCBE}"/>
    <hyperlink ref="V854" r:id="rId2425" location="!/stylessamson/status/1297682007888211968" xr:uid="{14022742-9A1B-460A-928F-7DB7B8CE0F95}"/>
    <hyperlink ref="V855" r:id="rId2426" location="!/stylessamson/status/1297682007888211968" xr:uid="{B3A40A22-F845-4871-9D34-E48ADAA93A51}"/>
    <hyperlink ref="V856" r:id="rId2427" location="!/realbrentreed/status/1297385101404315648" xr:uid="{78BEE4B8-FF18-4E96-ABCA-901BF88304F5}"/>
    <hyperlink ref="V857" r:id="rId2428" location="!/jeffjahnke/status/1297386688038047745" xr:uid="{7781CF71-1C26-4380-ABD1-78A7A3FC9379}"/>
    <hyperlink ref="V858" r:id="rId2429" location="!/the_crotty/status/1297034740348854274" xr:uid="{5808047A-D034-4A38-9EFE-BEB08E371D0A}"/>
    <hyperlink ref="V859" r:id="rId2430" location="!/the_crotty/status/1297034740348854274" xr:uid="{C59CD600-9FFB-4012-B8B3-FD07A4E8C7C5}"/>
    <hyperlink ref="V860" r:id="rId2431" location="!/grunk3h/status/1297035078501978113" xr:uid="{6ED80117-098B-41D2-A580-858B6306C86A}"/>
    <hyperlink ref="V861" r:id="rId2432" location="!/cronenwcrth/status/1297035175835111427" xr:uid="{A5CC19A3-BDA3-42D4-9473-30B69FBD10FB}"/>
    <hyperlink ref="V862" r:id="rId2433" location="!/cjmpadres23/status/1297034797756243968" xr:uid="{28C2A9EC-5CE5-44E5-9797-1771A4A00501}"/>
    <hyperlink ref="V863" r:id="rId2434" location="!/jeffjahnke/status/1297037517305204739" xr:uid="{719D817F-DC65-4BC7-9FA0-5B1E03D5680A}"/>
    <hyperlink ref="V864" r:id="rId2435" location="!/timsd/status/1297035455490383872" xr:uid="{92407337-7682-4FD9-92CF-510263E1A7DA}"/>
    <hyperlink ref="V865" r:id="rId2436" location="!/grunk3h/status/1297035078501978113" xr:uid="{B0BBA506-B3B8-4941-B74D-F6CE7E14760F}"/>
    <hyperlink ref="V866" r:id="rId2437" location="!/grunk3h/status/1297035078501978113" xr:uid="{7562F971-2FF3-4758-8405-4910EC1EE867}"/>
    <hyperlink ref="V867" r:id="rId2438" location="!/grunk3h/status/1297035078501978113" xr:uid="{7095AFD5-E75A-424F-95E1-F28B3C8A4E19}"/>
    <hyperlink ref="V868" r:id="rId2439" location="!/cronenwcrth/status/1297035175835111427" xr:uid="{899FEAA5-8D5B-485A-9300-62F03008A8E1}"/>
    <hyperlink ref="V869" r:id="rId2440" location="!/jeffjahnke/status/1297037517305204739" xr:uid="{D0B89595-D982-40D2-B765-E3B94C399BBF}"/>
    <hyperlink ref="V870" r:id="rId2441" location="!/timsd/status/1297035455490383872" xr:uid="{1C380284-5E18-45BB-9AE0-3628B8612497}"/>
    <hyperlink ref="V871" r:id="rId2442" location="!/cronenwcrth/status/1297035175835111427" xr:uid="{E9178B95-DA51-4ABE-96B6-014A65F6DFDE}"/>
    <hyperlink ref="V872" r:id="rId2443" location="!/cronenwcrth/status/1297035175835111427" xr:uid="{961A5657-13B7-4510-A8EC-109050A383F7}"/>
    <hyperlink ref="V873" r:id="rId2444" location="!/cronenwcrth/status/1297035175835111427" xr:uid="{577B5388-7421-4621-A779-D8216530AD59}"/>
    <hyperlink ref="V874" r:id="rId2445" location="!/jeffjahnke/status/1297037517305204739" xr:uid="{7F7A4C07-A613-4FB3-ABDA-0288010C7BA2}"/>
    <hyperlink ref="V875" r:id="rId2446" location="!/timsd/status/1297035455490383872" xr:uid="{857A006F-7D2F-4744-853B-DE3C39DBCFC4}"/>
    <hyperlink ref="V876" r:id="rId2447" location="!/jeffjahnke/status/1297037517305204739" xr:uid="{3086196D-F674-44B9-B09C-1734146E554F}"/>
    <hyperlink ref="V877" r:id="rId2448" location="!/timsd/status/1297035455490383872" xr:uid="{6512D244-F3F9-4D68-A483-5EB42ADC6DA3}"/>
    <hyperlink ref="V878" r:id="rId2449" location="!/timsd/status/1297035455490383872" xr:uid="{9878F5DA-B2EF-4AA7-A230-2C039D0F15F4}"/>
    <hyperlink ref="V879" r:id="rId2450" location="!/timsd/status/1297035455490383872" xr:uid="{98D0EB1B-DCC1-4487-AB01-F6D31D2EEB4D}"/>
    <hyperlink ref="V880" r:id="rId2451" location="!/timsd/status/1297682535259025409" xr:uid="{F19C3B03-9C8C-445B-AD8E-671EE7555A90}"/>
    <hyperlink ref="V881" r:id="rId2452" location="!/piayoffshawn/status/1297682978890567681" xr:uid="{03EDAC44-9880-4E64-8A64-4F100D96EBD0}"/>
    <hyperlink ref="V882" r:id="rId2453" location="!/petite_lk_dude/status/1297685252262027264" xr:uid="{9D1AEFB5-1604-4C8B-942A-3652DD13C856}"/>
    <hyperlink ref="V883" r:id="rId2454" location="!/fortressartist/status/1297685424681267201" xr:uid="{A5295523-DD1D-40BC-88B3-6ADF528CD8A0}"/>
    <hyperlink ref="V884" r:id="rId2455" location="!/fortressartist/status/1297685424681267201" xr:uid="{B78E571C-4B52-4040-BEB6-1F16799D1AB7}"/>
    <hyperlink ref="V885" r:id="rId2456" location="!/natesharpp/status/1297686132403183622" xr:uid="{237D439B-435D-42E6-8963-C2E4E4064CC6}"/>
    <hyperlink ref="V886" r:id="rId2457" location="!/natesharpp/status/1297686132403183622" xr:uid="{A6378458-44AE-4C90-8643-4C1DF8E11F3A}"/>
    <hyperlink ref="V887" r:id="rId2458" location="!/cincysolo/status/1297674290108694528" xr:uid="{21CD270F-9B3B-4D73-A40D-EA45BDD3F481}"/>
    <hyperlink ref="V888" r:id="rId2459" location="!/jeffjahnke/status/1297386688038047745" xr:uid="{FF2498B6-4BCB-4180-9DFD-05E5E607CBEA}"/>
    <hyperlink ref="V889" r:id="rId2460" location="!/j_a_socal/status/1297686913575350272" xr:uid="{CC5CA1F3-C1A8-4FE4-B4A3-87F5161FE964}"/>
    <hyperlink ref="V890" r:id="rId2461" location="!/j_a_socal/status/1297686913575350272" xr:uid="{0805DE16-49C4-48B3-971F-61F1A832BC77}"/>
    <hyperlink ref="V891" r:id="rId2462" location="!/metrouitra/status/1297690054681178112" xr:uid="{AEB332C4-2AAE-4A62-BFDD-E6A52059F8FC}"/>
    <hyperlink ref="V892" r:id="rId2463" location="!/theisopod/status/1297691527859310594" xr:uid="{9BA06300-5B01-41B4-9C94-EF0357F7CC4D}"/>
    <hyperlink ref="V893" r:id="rId2464" location="!/acasosabiasqu/status/1297640223313137669" xr:uid="{CCF96F4D-0F2C-4693-8F9B-F5F22BB3EC15}"/>
    <hyperlink ref="V894" r:id="rId2465" location="!/acasosabiasqu/status/1297691580288192514" xr:uid="{A9A99EC8-26BD-45DF-8B37-DC18D031853A}"/>
    <hyperlink ref="V895" r:id="rId2466" location="!/doraikon/status/1297691736580423680" xr:uid="{234925FE-5D7F-47ED-AEE0-D346C2135451}"/>
    <hyperlink ref="V896" r:id="rId2467" location="!/uphstart/status/1297691787415425024" xr:uid="{FDF7C906-E996-4A0F-9C96-9E2B7C348FE0}"/>
    <hyperlink ref="V897" r:id="rId2468" location="!/imjustagoodkid/status/1297691866071093248" xr:uid="{C876FC69-894F-400E-B730-32ED4F598C00}"/>
    <hyperlink ref="V898" r:id="rId2469" location="!/jerrymyahh/status/1297691890284863488" xr:uid="{F6D4A6EC-0617-455F-942F-F8FBCCAB1D94}"/>
    <hyperlink ref="V899" r:id="rId2470" location="!/amg_gramatix/status/1297692211988111361" xr:uid="{30146AE1-49BA-4010-827D-06AE4E0E072B}"/>
    <hyperlink ref="V900" r:id="rId2471" location="!/gbay99/status/1297657333229772800" xr:uid="{EEDE06F5-7091-48BD-9DF2-FCE1EC6EE162}"/>
    <hyperlink ref="V901" r:id="rId2472" location="!/prasat03/status/1297693440919076865" xr:uid="{F700DCC3-3B82-4FBF-9B3C-792819C33949}"/>
    <hyperlink ref="V902" r:id="rId2473" location="!/jerkyproesports/status/1297651220732051462" xr:uid="{7BC7236C-883C-421B-8A64-4E9A44942E64}"/>
    <hyperlink ref="V903" r:id="rId2474" location="!/jerkyproesports/status/1297696509379653633" xr:uid="{094383BC-28F0-42BA-8DE0-A0B8A958F0D9}"/>
    <hyperlink ref="V904" r:id="rId2475" location="!/peachysweetlove/status/1297696602325491712" xr:uid="{127B5C5B-1E57-48BA-A816-E889B13141AA}"/>
    <hyperlink ref="V905" r:id="rId2476" location="!/sebasaesthetics/status/1297693055739453442" xr:uid="{BC8F20D2-BE87-4C04-9791-471DEF2A4023}"/>
    <hyperlink ref="V906" r:id="rId2477" location="!/sebasaesthetics/status/1297693055739453442" xr:uid="{6DE10F39-99C0-4EB0-B6F4-B2488081B8D8}"/>
    <hyperlink ref="V907" r:id="rId2478" location="!/sebasaesthetics/status/1297693055739453442" xr:uid="{7F73B8C2-44DC-405B-9626-4A5CD67904B0}"/>
    <hyperlink ref="V908" r:id="rId2479" location="!/sebasaesthetics/status/1297693055739453442" xr:uid="{C795BE88-CEBF-48B5-9E58-8B7F692210DB}"/>
    <hyperlink ref="V909" r:id="rId2480" location="!/sebasaesthetics/status/1297700858109612033" xr:uid="{B539E848-8449-4D80-B636-8AE50CA5E2CF}"/>
    <hyperlink ref="V910" r:id="rId2481" location="!/firyalshalhoub/status/1297703107003133952" xr:uid="{D6C75A56-4AD2-4C6D-8D0E-B0E8A76D2C57}"/>
    <hyperlink ref="V911" r:id="rId2482" location="!/firyalshalhoub/status/1297703107003133952" xr:uid="{F6A88C1E-5396-4041-B4AD-391DB70CA996}"/>
    <hyperlink ref="V912" r:id="rId2483" location="!/firyalshalhoub/status/1297703107003133952" xr:uid="{D29C5A69-02C9-4E19-9D25-BC954DD629F4}"/>
    <hyperlink ref="V913" r:id="rId2484" location="!/firyalshalhoub/status/1297703107003133952" xr:uid="{0DE648CE-4AC1-4CF5-B8CF-124E66420618}"/>
    <hyperlink ref="V914" r:id="rId2485" location="!/firyalshalhoub/status/1297703107003133952" xr:uid="{D6464BDF-25A9-4514-B9E9-A0D62FC6C3EB}"/>
    <hyperlink ref="V915" r:id="rId2486" location="!/firyalshalhoub/status/1297703107003133952" xr:uid="{181EC93D-DA0F-47AD-B20C-92DA4AA9FBD9}"/>
    <hyperlink ref="V916" r:id="rId2487" location="!/firyalshalhoub/status/1297703107003133952" xr:uid="{CBEDB6A5-EAA0-4B4E-B09C-98BB4B202B73}"/>
    <hyperlink ref="V917" r:id="rId2488" location="!/blindsnipers36/status/1297707787649245185" xr:uid="{7AE67305-62FA-4353-B294-577F75A66FDB}"/>
    <hyperlink ref="V918" r:id="rId2489" location="!/drewster1991/status/1297709190849454089" xr:uid="{A5D90E47-6698-4582-839F-41AF6D52BB5A}"/>
    <hyperlink ref="V919" r:id="rId2490" location="!/drewster1991/status/1297709190849454089" xr:uid="{5DB2931A-3C1D-4F03-8648-3CAF0459DC2C}"/>
    <hyperlink ref="V920" r:id="rId2491" location="!/drewster1991/status/1297709190849454089" xr:uid="{CE057E2C-D0FE-4A2F-AF11-61CFF4EFC9EA}"/>
    <hyperlink ref="V921" r:id="rId2492" location="!/inti_pes/status/1297711874566500352" xr:uid="{A0592313-F434-4B5B-A491-B745741B3CE2}"/>
    <hyperlink ref="V922" r:id="rId2493" location="!/inti_pes/status/1297711874566500352" xr:uid="{D37BF136-DE08-4B26-9DD1-D0D46FD19A07}"/>
    <hyperlink ref="V923" r:id="rId2494" location="!/primelindsay/status/1297712636507721728" xr:uid="{07AF405E-7AF1-4423-905C-9202ACEA8B6E}"/>
    <hyperlink ref="V924" r:id="rId2495" location="!/fredblbs/status/1297563136631939073" xr:uid="{26B93487-F28E-4096-9E3B-CD6E9C7FD8CE}"/>
    <hyperlink ref="V925" r:id="rId2496" location="!/nosoundminded/status/1297722194290790401" xr:uid="{0B424DD5-3AC1-474B-A368-8BFC951427C5}"/>
    <hyperlink ref="V926" r:id="rId2497" location="!/thandomokoena10/status/1297723685198082049" xr:uid="{64C90E89-8F42-4620-A4F9-3EF559347750}"/>
    <hyperlink ref="V927" r:id="rId2498" location="!/thandomokoena10/status/1297723685198082049" xr:uid="{1DC8B3E4-90C6-4EE9-A9D8-43EF6D37119E}"/>
    <hyperlink ref="V928" r:id="rId2499" location="!/riamdaniel/status/1297724147016007683" xr:uid="{F367B40C-7BF9-4E5A-A1BA-6DF3255DB2AA}"/>
    <hyperlink ref="V929" r:id="rId2500" location="!/vsnatchedmysoul/status/1297727904688648199" xr:uid="{B1F6F6B1-4153-4D98-84FD-D0EB4A976F1E}"/>
    <hyperlink ref="V930" r:id="rId2501" location="!/vsnatchedmysoul/status/1297727904688648199" xr:uid="{E967E7A9-2B44-4702-A493-A28B62504332}"/>
    <hyperlink ref="V931" r:id="rId2502" location="!/nabster619/status/1297402901623500805" xr:uid="{C6349AB5-A917-4BE1-A7D3-530774938113}"/>
    <hyperlink ref="V932" r:id="rId2503" location="!/nabster619/status/1297735287162810369" xr:uid="{B9AD5FD2-48B0-4839-84F9-6C8C8318E68D}"/>
    <hyperlink ref="V933" r:id="rId2504" location="!/prodfuq/status/1297735624137543685" xr:uid="{3A7D9708-4D9D-4408-B059-BB094EE44DFA}"/>
    <hyperlink ref="V934" r:id="rId2505" location="!/prodfuq/status/1297735624137543685" xr:uid="{40B92A2A-0ABB-4D69-9CF3-5C2983807A33}"/>
    <hyperlink ref="V935" r:id="rId2506" location="!/prodfuq/status/1297735624137543685" xr:uid="{630FBF31-3A41-48F7-A372-5712E2CF922D}"/>
    <hyperlink ref="V936" r:id="rId2507" location="!/skoisirius/status/1297736433348694017" xr:uid="{C88E0676-06CA-49DE-BF06-B6613C35C042}"/>
    <hyperlink ref="V937" r:id="rId2508" location="!/parvumarcel/status/1297638057827500033" xr:uid="{4B1127D2-56C5-4EB4-B666-D388A8554880}"/>
    <hyperlink ref="V938" r:id="rId2509" location="!/parvumarcel/status/1297737110808600578" xr:uid="{EEBFEA02-C830-4BAC-BBCA-2772EAEF2AA1}"/>
    <hyperlink ref="V939" r:id="rId2510" location="!/gbay99/status/1297692973820518400" xr:uid="{977F08E9-736C-4A9B-AC0D-DD1FB1634277}"/>
    <hyperlink ref="V940" r:id="rId2511" location="!/meydrey13/status/1297737847110328320" xr:uid="{742E9F6F-906A-47B4-9F1A-05DDCCAD0809}"/>
    <hyperlink ref="V941" r:id="rId2512" location="!/gbay99/status/1297692973820518400" xr:uid="{FB6A55C7-D215-4F65-A251-828E0631963B}"/>
    <hyperlink ref="V942" r:id="rId2513" location="!/meydrey13/status/1297737847110328320" xr:uid="{EA80EC5F-FE87-412A-8008-784573B36D04}"/>
    <hyperlink ref="V943" r:id="rId2514" location="!/gbay99/status/1297692973820518400" xr:uid="{ECAEB122-0892-495C-96E4-97002D1E6C0A}"/>
    <hyperlink ref="V944" r:id="rId2515" location="!/meydrey13/status/1297737847110328320" xr:uid="{D6C75242-A465-4298-836F-99D13AE19727}"/>
    <hyperlink ref="V945" r:id="rId2516" location="!/meydrey13/status/1297737847110328320" xr:uid="{DBDE0082-371B-48F5-AE60-8B850139E361}"/>
    <hyperlink ref="V946" r:id="rId2517" location="!/cwilk/status/1297741509899558915" xr:uid="{A8F6160A-3FDB-44E6-AA82-60975F9014F9}"/>
    <hyperlink ref="V947" r:id="rId2518" location="!/playoffrobinson/status/1297743662957449217" xr:uid="{6B822C79-17BB-4EBC-87C3-B815097B1CC1}"/>
    <hyperlink ref="V948" r:id="rId2519" location="!/tanner__talks/status/1297743783749201922" xr:uid="{E103033A-64E5-4672-880E-36E9752B94D1}"/>
    <hyperlink ref="V949" r:id="rId2520" location="!/camila_x14/status/1296938895725101056" xr:uid="{1BBD0C7D-BD95-4CE4-99C7-46F228784FB5}"/>
    <hyperlink ref="V950" r:id="rId2521" location="!/camila_x14/status/1296982602574831616" xr:uid="{E0FA4CAE-C309-45FE-BBF9-3BF21D65FFFF}"/>
    <hyperlink ref="V951" r:id="rId2522" location="!/camila_x14/status/1296982602574831616" xr:uid="{C9553131-A7D5-4AB7-9AEC-8D1D3383E5E8}"/>
    <hyperlink ref="V952" r:id="rId2523" location="!/camila_x14/status/1297744132757024769" xr:uid="{8A5E5817-E52A-43B2-9BD5-84D4589ADCD6}"/>
    <hyperlink ref="V953" r:id="rId2524" location="!/moser278/status/1297744169775988739" xr:uid="{5582F6B3-2B9E-4CB2-B13E-677C1ED119B7}"/>
    <hyperlink ref="V954" r:id="rId2525" location="!/brandout2020/status/1297744299254329344" xr:uid="{CB9B238B-A14D-458A-8BE7-6958369C7291}"/>
    <hyperlink ref="V955" r:id="rId2526" location="!/gabriel831831/status/1297744332556873729" xr:uid="{45309418-840A-44C1-BE64-8C83E11FE02A}"/>
    <hyperlink ref="V956" r:id="rId2527" location="!/gabriel831831/status/1297744332556873729" xr:uid="{5D50F8A6-C70D-44FC-89F2-86B992CA3F20}"/>
    <hyperlink ref="V957" r:id="rId2528" location="!/myzstiic/status/1296961815914713088" xr:uid="{DB475302-FC23-4143-9141-794134D5C99E}"/>
    <hyperlink ref="V958" r:id="rId2529" location="!/myzstiic/status/1297744365104791553" xr:uid="{40A35E92-97D3-41FD-AEAD-A3733F6B2318}"/>
    <hyperlink ref="V959" r:id="rId2530" location="!/myzstiic/status/1297744365104791553" xr:uid="{2AF40D01-5BFE-4198-BEE8-B782EF8CDB89}"/>
    <hyperlink ref="V960" r:id="rId2531" location="!/snyyredd/status/1297622354521133056" xr:uid="{915FF374-ECD4-48D8-B8CD-F76B48FC76C8}"/>
    <hyperlink ref="V961" r:id="rId2532" location="!/snyyredd/status/1297622354521133056" xr:uid="{DC259612-E652-43F9-8352-403A0B6ADC8E}"/>
    <hyperlink ref="V962" r:id="rId2533" location="!/snyyredd/status/1297744581988093952" xr:uid="{CEA68E1C-A49A-487E-A4D5-172FA20677AE}"/>
    <hyperlink ref="V963" r:id="rId2534" location="!/snyyredd/status/1297744581988093952" xr:uid="{2218A67F-C802-46DF-A69F-62CBE3808ECE}"/>
    <hyperlink ref="V964" r:id="rId2535" location="!/snyyredd/status/1297744666025242624" xr:uid="{D3771728-B20E-4DD7-8487-69F06CC1BCE9}"/>
    <hyperlink ref="V965" r:id="rId2536" location="!/netsstan/status/1297744804860788737" xr:uid="{5AC92593-31A1-41AA-AD82-BAF4AB800FBB}"/>
    <hyperlink ref="V966" r:id="rId2537" location="!/mrnoteinstein/status/1297744820954439685" xr:uid="{0F5453A6-A91E-4EF7-8F43-DF9281A65EF7}"/>
    <hyperlink ref="V967" r:id="rId2538" location="!/mrnoteinstein/status/1297744820954439685" xr:uid="{5AF654D2-77E4-4E16-9E2A-BEDE904914BB}"/>
    <hyperlink ref="V968" r:id="rId2539" location="!/mrnoteinstein/status/1297744820954439685" xr:uid="{28D595DE-DF34-41AC-8F7F-E3FC681467A5}"/>
    <hyperlink ref="V969" r:id="rId2540" location="!/mrnoteinstein/status/1297744820954439685" xr:uid="{7F010886-A4D3-410F-B556-4590337E32D6}"/>
    <hyperlink ref="V970" r:id="rId2541" location="!/mrnoteinstein/status/1297744820954439685" xr:uid="{75F99596-4D72-40EA-81C6-1EA5A33BD486}"/>
    <hyperlink ref="V971" r:id="rId2542" location="!/mrnoteinstein/status/1297744820954439685" xr:uid="{CCBC5E5C-5216-4EE4-BEB4-4FECFB3BB2F1}"/>
    <hyperlink ref="V972" r:id="rId2543" location="!/nuggetsinfour/status/1297745182926835712" xr:uid="{2B215958-DB5F-43CC-9AF2-1294BE769038}"/>
    <hyperlink ref="V973" r:id="rId2544" location="!/bfy2epnnp7wmsem/status/1297745858771984385" xr:uid="{81914ED6-DCB0-44A9-B81C-240B53CE5545}"/>
    <hyperlink ref="V974" r:id="rId2545" location="!/bfy2epnnp7wmsem/status/1297745858771984385" xr:uid="{8826B8E7-F618-41A0-B7C7-A168907BC236}"/>
    <hyperlink ref="V975" r:id="rId2546" location="!/bfy2epnnp7wmsem/status/1297745858771984385" xr:uid="{12579714-B85D-481C-A3AC-17F82200FB18}"/>
    <hyperlink ref="V976" r:id="rId2547" location="!/misterdequan/status/1297746039479443459" xr:uid="{43C59D7D-DF40-4124-80C6-5D63DBE78931}"/>
    <hyperlink ref="V977" r:id="rId2548" location="!/bonzomcmuffin/status/1297746478757289985" xr:uid="{D5484198-3038-4D2E-A4A4-7506EBFA607E}"/>
    <hyperlink ref="V978" r:id="rId2549" location="!/bonzomcmuffin/status/1297746478757289985" xr:uid="{E2270F8E-125E-4B39-8142-3E3D9030407A}"/>
    <hyperlink ref="V979" r:id="rId2550" location="!/bonzomcmuffin/status/1297745790224474114" xr:uid="{B8438256-29D0-47FF-9A06-23D5558FA8B6}"/>
    <hyperlink ref="V980" r:id="rId2551" location="!/bonzomcmuffin/status/1297746478757289985" xr:uid="{3EEC09D7-DD17-4E78-8FDC-6BF8EA544978}"/>
    <hyperlink ref="V981" r:id="rId2552" location="!/itsmcfoo/status/1297688289944776704" xr:uid="{C4F11BC4-6CC4-4146-A35A-258D41A4DB6B}"/>
    <hyperlink ref="V982" r:id="rId2553" location="!/itsmcfoo/status/1297745932994453506" xr:uid="{67E1D82D-8466-41A9-B847-4BA20B5C94E1}"/>
    <hyperlink ref="V983" r:id="rId2554" location="!/itsmcfoo/status/1297746533979492355" xr:uid="{35915B11-2508-4DA8-B4AD-77012E49B4CD}"/>
    <hyperlink ref="V984" r:id="rId2555" location="!/megalowdonny/status/1297747494533656583" xr:uid="{905D1D36-1590-4CD5-B777-4C2DE963CB91}"/>
    <hyperlink ref="V985" r:id="rId2556" location="!/connorwillette1/status/1297747772679098368" xr:uid="{5C67292F-A764-4D3C-B2DB-C46EA8C1815E}"/>
    <hyperlink ref="V986" r:id="rId2557" location="!/cam_rainsford/status/1297749562845609984" xr:uid="{9BF9BDB2-5BE4-4E52-96E4-080A86CBB047}"/>
    <hyperlink ref="V987" r:id="rId2558" location="!/shitty_quotesig/status/1297762842712539138" xr:uid="{C821063C-D45A-4F36-B651-A67413600972}"/>
    <hyperlink ref="V988" r:id="rId2559" location="!/shitty_quotesig/status/1297762842712539138" xr:uid="{C58C7319-0DB1-4052-9D70-3E364464C842}"/>
    <hyperlink ref="V989" r:id="rId2560" location="!/draymond23wrld/status/1297038221344301057" xr:uid="{05FF3375-424F-4436-8F0E-D43462BD6DF7}"/>
    <hyperlink ref="V990" r:id="rId2561" location="!/draymond23wrld/status/1297764328766988288" xr:uid="{47F59308-4839-4299-943C-8FCC15327FEA}"/>
    <hyperlink ref="V991" r:id="rId2562" location="!/draymond23wrld/status/1297764328766988288" xr:uid="{C8D8A3E5-8092-4139-B9E3-23CF6D8F7886}"/>
    <hyperlink ref="V992" r:id="rId2563" location="!/draymond23wrld/status/1297764361067311104" xr:uid="{731DF36B-C087-4ACA-8B19-1FBC8C156416}"/>
    <hyperlink ref="V993" r:id="rId2564" location="!/primearraez/status/1297765669505835013" xr:uid="{A4398868-1F41-4B95-B42F-E06035CFCCFF}"/>
    <hyperlink ref="V994" r:id="rId2565" location="!/primearraez/status/1297765669505835013" xr:uid="{1DA31A25-4754-4371-AE90-B8468AFE3517}"/>
    <hyperlink ref="V995" r:id="rId2566" location="!/penselite1/status/1297766250081390592" xr:uid="{FF4AA827-066D-40F0-997C-2A2648A6C8B7}"/>
    <hyperlink ref="V996" r:id="rId2567" location="!/penselite1/status/1297766250081390592" xr:uid="{6299045F-7826-4F30-A121-7816935DC9D3}"/>
    <hyperlink ref="V997" r:id="rId2568" location="!/crabsov/status/1297766288102772736" xr:uid="{BEB94E80-5A30-423D-850A-BA6F55C9359F}"/>
    <hyperlink ref="V998" r:id="rId2569" location="!/crabsov/status/1297766288102772736" xr:uid="{93C4F84A-58F6-4EBE-94B9-41623194CC2D}"/>
    <hyperlink ref="V999" r:id="rId2570" location="!/crabsov/status/1297766288102772736" xr:uid="{713A8C6C-706C-4D5F-9753-7BEF86330E24}"/>
    <hyperlink ref="V1000" r:id="rId2571" location="!/feequkfse/status/1297766511373725696" xr:uid="{2FE1FAE9-1004-4B04-B142-4A06823DD9A0}"/>
    <hyperlink ref="V1001" r:id="rId2572" location="!/feequkfse/status/1297766511373725696" xr:uid="{DDF34053-76B5-494D-8CB5-D6DB858DF192}"/>
    <hyperlink ref="V1002" r:id="rId2573" location="!/sadison03/status/1297767131623206918" xr:uid="{9BA585DC-C52D-4681-A034-BD36CE7491E1}"/>
    <hyperlink ref="V1003" r:id="rId2574" location="!/sadison03/status/1297767131623206918" xr:uid="{D21B4B23-71D7-4E77-A7F4-BE7F861A1F8B}"/>
    <hyperlink ref="V1004" r:id="rId2575" location="!/realabhragreat/status/1297771957857841153" xr:uid="{C1E953C2-05F9-4CCB-8C14-E2369A790745}"/>
    <hyperlink ref="V1005" r:id="rId2576" location="!/realabhragreat/status/1297771957857841153" xr:uid="{9841E1DC-C1F6-4B99-9900-E3562D77D6E9}"/>
    <hyperlink ref="V1006" r:id="rId2577" location="!/noliotg/status/1297772631245099009" xr:uid="{0BAF8DEC-04C4-4B69-A987-A8EB17AB3A5E}"/>
    <hyperlink ref="V1007" r:id="rId2578" location="!/noliotg/status/1297772631245099009" xr:uid="{5D0E8124-BEF0-45CF-9061-1B5009D26373}"/>
    <hyperlink ref="V1008" r:id="rId2579" location="!/tuwatitweets/status/1297765872023547905" xr:uid="{B679337C-6E7C-40CE-A8FA-9A1A8CBF49B4}"/>
    <hyperlink ref="V1009" r:id="rId2580" location="!/tuwatitweets/status/1297765889002164226" xr:uid="{16B5AEB8-C426-4492-BE66-38EE3FCB5E10}"/>
    <hyperlink ref="V1010" r:id="rId2581" location="!/tuwatitweets/status/1297773629049114624" xr:uid="{2DD77A4D-042A-4258-AB4C-314AF999855F}"/>
    <hyperlink ref="V1011" r:id="rId2582" location="!/tuwatitweets/status/1297773629049114624" xr:uid="{0364F018-3B7C-4592-A66A-568A5D91AF53}"/>
    <hyperlink ref="V1012" r:id="rId2583" location="!/tuwatitweets/status/1297773629049114624" xr:uid="{01D92F95-740E-4F29-BFA7-2713F879F58B}"/>
    <hyperlink ref="V1013" r:id="rId2584" location="!/john_tylerhinos/status/1297773821965950976" xr:uid="{7A26DB53-9F6D-412E-8245-2368E51DC45E}"/>
    <hyperlink ref="V1014" r:id="rId2585" location="!/john_tylerhinos/status/1297773821965950976" xr:uid="{B60E4915-26BC-4317-BD6C-A54C76EE812C}"/>
    <hyperlink ref="V1015" r:id="rId2586" location="!/appu36910/status/1297774845858463745" xr:uid="{4C290B04-52F1-43CD-9841-D75E81D4E3B5}"/>
    <hyperlink ref="V1016" r:id="rId2587" location="!/huntergotjokes/status/1297743914896678912" xr:uid="{8639F60A-AFFC-478B-8457-5AFC7E4B63C3}"/>
    <hyperlink ref="V1017" r:id="rId2588" location="!/huntergotjokes/status/1297743914896678912" xr:uid="{B4BAD4E0-4C71-41CC-AA98-EA4BD9023234}"/>
    <hyperlink ref="V1018" r:id="rId2589" location="!/huntergotjokes/status/1297743914896678912" xr:uid="{F6C211BF-5F09-4849-8453-5381CE821080}"/>
    <hyperlink ref="V1019" r:id="rId2590" location="!/plastickayne/status/1297747195752361984" xr:uid="{5721977F-6248-4DAE-A77B-999125490001}"/>
    <hyperlink ref="V1020" r:id="rId2591" location="!/adiquite/status/1297751534562955264" xr:uid="{8596639D-A153-40DF-A3E8-B92C7B93885B}"/>
    <hyperlink ref="V1021" r:id="rId2592" location="!/marcmarket2/status/1297752759869927425" xr:uid="{69525550-11C2-4233-B13A-EA1199D6A707}"/>
    <hyperlink ref="V1022" r:id="rId2593" location="!/bobbythedog8866/status/1297774990029467648" xr:uid="{E82CE681-4488-4C6A-AF9F-E95A1B760D36}"/>
    <hyperlink ref="V1023" r:id="rId2594" location="!/plastickayne/status/1297747195752361984" xr:uid="{C69328D1-C9EF-4BB2-8C89-D414E822DC6B}"/>
    <hyperlink ref="V1024" r:id="rId2595" location="!/plastickayne/status/1297747195752361984" xr:uid="{E997BFD6-EBA0-4CAF-B8E6-4A806E06B022}"/>
    <hyperlink ref="V1025" r:id="rId2596" location="!/plastickayne/status/1297747195752361984" xr:uid="{6FC0E1D2-95B5-4CBC-A1AC-7631B95293E1}"/>
    <hyperlink ref="V1026" r:id="rId2597" location="!/adiquite/status/1297751534562955264" xr:uid="{D940CE4F-8AD2-4354-814E-BFAFBF1F7768}"/>
    <hyperlink ref="V1027" r:id="rId2598" location="!/marcmarket2/status/1297752759869927425" xr:uid="{59438FEA-89CB-4820-A220-361DFC6630A8}"/>
    <hyperlink ref="V1028" r:id="rId2599" location="!/bobbythedog8866/status/1297774990029467648" xr:uid="{719A797E-F2CC-4F38-8A61-C819024D0E8F}"/>
    <hyperlink ref="V1029" r:id="rId2600" location="!/adiquite/status/1297751534562955264" xr:uid="{CBCD8C45-4E2B-4587-886A-F362914CBF82}"/>
    <hyperlink ref="V1030" r:id="rId2601" location="!/adiquite/status/1297751534562955264" xr:uid="{498C9D01-7897-4619-AAA9-F6A8FA5BB3B9}"/>
    <hyperlink ref="V1031" r:id="rId2602" location="!/adiquite/status/1297751534562955264" xr:uid="{AA478AE1-EB50-4CA4-A10E-62FCA43166BC}"/>
    <hyperlink ref="V1032" r:id="rId2603" location="!/adiquite/status/1297751797495402497" xr:uid="{73F71AD4-0464-4371-A5CB-CF85BC4DD48E}"/>
    <hyperlink ref="V1033" r:id="rId2604" location="!/adiquite/status/1297751797495402497" xr:uid="{1072492F-DE9B-4D51-A0F8-15C5ABA7103C}"/>
    <hyperlink ref="V1034" r:id="rId2605" location="!/adiquite/status/1297751797495402497" xr:uid="{0DA9E774-82E0-4A69-AF2E-A74CB69E44B3}"/>
    <hyperlink ref="V1035" r:id="rId2606" location="!/adiquite/status/1297752127956226048" xr:uid="{4F3CB29E-2421-42EA-A466-B35DC1486859}"/>
    <hyperlink ref="V1036" r:id="rId2607" location="!/marcmarket2/status/1297752759869927425" xr:uid="{51420DF1-62B3-42ED-8376-478FB3A4A8F7}"/>
    <hyperlink ref="V1037" r:id="rId2608" location="!/bobbythedog8866/status/1297774990029467648" xr:uid="{65F47508-7540-4EBB-A9F8-F66769A59504}"/>
    <hyperlink ref="V1038" r:id="rId2609" location="!/marcmarket2/status/1297752759869927425" xr:uid="{EA674C7F-E9CE-4AF2-83B0-BE3EEBC2EA35}"/>
    <hyperlink ref="V1039" r:id="rId2610" location="!/marcmarket2/status/1297752759869927425" xr:uid="{7022EE14-2A3D-4010-AD5A-A4D7ED817FBF}"/>
    <hyperlink ref="V1040" r:id="rId2611" location="!/marcmarket2/status/1297752759869927425" xr:uid="{0C584174-3E99-4D78-A299-1FD8F360B362}"/>
    <hyperlink ref="V1041" r:id="rId2612" location="!/bobbythedog8866/status/1297774990029467648" xr:uid="{B448EC01-1DC6-413D-9992-11D07ED72CBC}"/>
    <hyperlink ref="V1042" r:id="rId2613" location="!/bobbythedog8866/status/1297774990029467648" xr:uid="{209D9D42-2DED-482B-A4A0-97068592D6AD}"/>
    <hyperlink ref="V1043" r:id="rId2614" location="!/bobbythedog8866/status/1297774990029467648" xr:uid="{0F3A139B-8757-4634-8002-5EAE1F7823DF}"/>
    <hyperlink ref="V1044" r:id="rId2615" location="!/bobbythedog8866/status/1297774990029467648" xr:uid="{B91750D6-C625-4D16-9F20-53F6BA8C82EF}"/>
    <hyperlink ref="V1045" r:id="rId2616" location="!/jake_herden/status/1297776461403656192" xr:uid="{7400D072-442D-429B-A934-F6FFFD8F90BB}"/>
    <hyperlink ref="V1046" r:id="rId2617" location="!/_witson/status/1297768818710925314" xr:uid="{A846821A-FEAC-4F88-B827-A3767BB2F5D1}"/>
    <hyperlink ref="V1047" r:id="rId2618" location="!/_witson/status/1297778081642422272" xr:uid="{442E5816-24ED-45C2-92C6-76DE2D9C8964}"/>
    <hyperlink ref="V1048" r:id="rId2619" location="!/cashmoneymara/status/1297779548663222277" xr:uid="{4FEB5BF6-6942-4DB3-8D33-5D201D33B6B5}"/>
    <hyperlink ref="V1049" r:id="rId2620" location="!/wshy_/status/1297779704162852865" xr:uid="{98C006EE-DE03-41C0-A388-EFDC637ED94F}"/>
    <hyperlink ref="V1050" r:id="rId2621" location="!/magicbotson/status/1297676909409525761" xr:uid="{0A3FF73D-F5DC-4216-8227-A10E574AB81D}"/>
    <hyperlink ref="V1051" r:id="rId2622" location="!/schumakew/status/1297784543802466304" xr:uid="{83EDB10A-37C1-40DC-A198-8E94A081C620}"/>
    <hyperlink ref="V1052" r:id="rId2623" location="!/fuckitman___/status/1297786288016261120" xr:uid="{FC9E00FE-07DF-49F8-8799-B71A1C1EB48B}"/>
    <hyperlink ref="V1053" r:id="rId2624" location="!/fuckitman___/status/1297786288016261120" xr:uid="{72D05F58-776A-4BE2-BE2E-BF20BCECFBAF}"/>
    <hyperlink ref="V1054" r:id="rId2625" location="!/tanner__talks/status/1297743674877583360" xr:uid="{29712704-96DD-44FE-8112-B17510E9ADEC}"/>
    <hyperlink ref="V1055" r:id="rId2626" location="!/tanner__talks/status/1297743674877583360" xr:uid="{C4FAD258-3ED4-4ADB-9CA2-732A7D9D4675}"/>
    <hyperlink ref="V1056" r:id="rId2627" location="!/tanner__talks/status/1297743762819633152" xr:uid="{2A4ECE54-6756-400C-9B35-BF598FEB4A91}"/>
    <hyperlink ref="V1057" r:id="rId2628" location="!/tanner__talks/status/1297743762819633152" xr:uid="{400BA57F-D480-400D-A2CB-7D21CAFD715F}"/>
    <hyperlink ref="V1058" r:id="rId2629" location="!/tanner__talks/status/1297743783749201922" xr:uid="{B248776C-758C-456D-8ACC-55C76A4BDCB9}"/>
    <hyperlink ref="V1059" r:id="rId2630" location="!/tanner__talks/status/1297743826195484672" xr:uid="{D2D72ED8-E7F6-4F77-97B4-3A10AED5016E}"/>
    <hyperlink ref="V1060" r:id="rId2631" location="!/chriscortez4747/status/1297786961369784320" xr:uid="{03DD9077-8851-4E25-97F0-A2D85A9412F8}"/>
    <hyperlink ref="V1061" r:id="rId2632" location="!/chriscortez4747/status/1297786961369784320" xr:uid="{279F7568-5E55-4B09-B781-B0089554E9DE}"/>
    <hyperlink ref="V1062" r:id="rId2633" location="!/chriscortez4747/status/1297786961369784320" xr:uid="{7E4C1136-0544-45B9-95C0-D1CCE43A4D57}"/>
    <hyperlink ref="V1063" r:id="rId2634" location="!/gbay99/status/1297637582889799680" xr:uid="{53C68728-DF1D-4C83-8C82-C7FE9047785C}"/>
    <hyperlink ref="V1064" r:id="rId2635" location="!/gbay99/status/1297691334141259777" xr:uid="{E49C74E1-1499-4CC2-8318-628112CD195A}"/>
    <hyperlink ref="V1065" r:id="rId2636" location="!/dammittdannyy/status/1297681166942777344" xr:uid="{B9EE69FD-83C8-4B92-90E1-7687DB470DDE}"/>
    <hyperlink ref="V1066" r:id="rId2637" location="!/dammittdannyy/status/1297801348877103105" xr:uid="{1C6EF8BC-75BB-4448-A3D9-9AD10DAD5FD6}"/>
    <hyperlink ref="V1067" r:id="rId2638" location="!/riccixrdo/status/1297802141470351361" xr:uid="{FD0477AE-5869-4957-B7EA-FF283205F745}"/>
    <hyperlink ref="V1068" r:id="rId2639" location="!/riccixrdo/status/1297802141470351361" xr:uid="{226B6BD8-464E-4B2B-A04A-E7BA49FE9C5E}"/>
    <hyperlink ref="V1069" r:id="rId2640" location="!/riccixrdo/status/1297802141470351361" xr:uid="{756B8BFF-503F-48FF-9B44-87C1953A7F79}"/>
    <hyperlink ref="V1070" r:id="rId2641" location="!/jokicismydad/status/1297743565775347714" xr:uid="{E9116B55-B588-4575-92C8-665F16C6F631}"/>
    <hyperlink ref="V1071" r:id="rId2642" location="!/biglad37/status/1297802838370787329" xr:uid="{9F519B15-FC59-4E86-A934-A8659224BA42}"/>
    <hyperlink ref="V1072" r:id="rId2643" location="!/biglad37/status/1297802838370787329" xr:uid="{F6A08F2B-34CF-490C-934E-EA755AD7A7CD}"/>
    <hyperlink ref="V1073" r:id="rId2644" location="!/cortezcapalot/status/1297778764978499584" xr:uid="{8A6D487F-9A4C-4DCC-8B02-F54C85DE59E6}"/>
    <hyperlink ref="V1074" r:id="rId2645" location="!/cortezcapalot/status/1297778764978499584" xr:uid="{B69A09AB-F99C-4983-8643-02EEBBC18F9B}"/>
    <hyperlink ref="V1075" r:id="rId2646" location="!/cortezcapalot/status/1297779708080410626" xr:uid="{9CD8A2B3-F74D-4F22-B3CD-9252795CFD96}"/>
    <hyperlink ref="V1076" r:id="rId2647" location="!/cortezcapalot/status/1297779742394011650" xr:uid="{3553AD55-BDB0-4AE3-A2A1-7752280F8A0C}"/>
    <hyperlink ref="V1077" r:id="rId2648" location="!/cortezcapalot/status/1297782701198643200" xr:uid="{DCA1C445-5A9D-4D2E-839A-E10F50E46CB6}"/>
    <hyperlink ref="V1078" r:id="rId2649" location="!/cortezcapalot/status/1297782724128919552" xr:uid="{52D196C3-C7B5-4D69-91A0-2E623E77CA0B}"/>
    <hyperlink ref="V1079" r:id="rId2650" location="!/cortezcapalot/status/1297782724128919552" xr:uid="{873B7374-6F64-4142-B531-071CDB45E281}"/>
    <hyperlink ref="V1080" r:id="rId2651" location="!/cortezcapalot/status/1297785071718600705" xr:uid="{0CE8CCFB-3A7C-4999-A558-287D951EA985}"/>
    <hyperlink ref="V1081" r:id="rId2652" location="!/cortezcapalot/status/1297819417108197376" xr:uid="{47D91149-9B12-4964-BDF6-88A533FF9BC9}"/>
    <hyperlink ref="V1082" r:id="rId2653" location="!/cortezcapalot/status/1297819465489547264" xr:uid="{3B2BF018-2213-4119-A199-DFD4E6AF4C78}"/>
    <hyperlink ref="V1083" r:id="rId2654" location="!/iskindapog/status/1297836701612748800" xr:uid="{E709A438-05E2-4DD4-B85D-8004009FB1EA}"/>
    <hyperlink ref="V1084" r:id="rId2655" location="!/iskindapog/status/1297836701612748800" xr:uid="{32E29F45-EAC3-4A91-9C64-9511503C7148}"/>
    <hyperlink ref="V1085" r:id="rId2656" location="!/iskindapog/status/1297836701612748800" xr:uid="{ECE2D6EA-2395-41D3-9AC7-3C0B1224E2AE}"/>
    <hyperlink ref="V1086" r:id="rId2657" location="!/7asoon0/status/1297861496547024896" xr:uid="{0BDF7D4D-4675-41A7-BCC1-C5854B35D87F}"/>
    <hyperlink ref="V1087" r:id="rId2658" location="!/tuwatitweets/status/1297765872023547905" xr:uid="{51C30A6F-5061-41E6-A82D-59E841D3B2B7}"/>
    <hyperlink ref="V1088" r:id="rId2659" location="!/tuwatitweets/status/1297773629049114624" xr:uid="{064AB9D7-F08D-4EAA-99CC-C987F91F141B}"/>
    <hyperlink ref="V1089" r:id="rId2660" location="!/verysadcanesfan/status/1297863433145257985" xr:uid="{9E42EB0C-73E9-4E4B-8EF3-66A9A590A167}"/>
    <hyperlink ref="V1090" r:id="rId2661" location="!/juddy19x/status/1297863573419458560" xr:uid="{A5D60B5A-1DED-438A-A4CA-B939B5C7F816}"/>
    <hyperlink ref="V1091" r:id="rId2662" location="!/juddy19x/status/1297863573419458560" xr:uid="{678D2657-CE73-4C1D-865A-914D7234D998}"/>
    <hyperlink ref="V1092" r:id="rId2663" location="!/boredpacersfan/status/1297868492759343104" xr:uid="{DD25EE1C-75B1-42C2-9D08-3ADF4F0EEF6F}"/>
    <hyperlink ref="V1093" r:id="rId2664" location="!/boredpacersfan/status/1297868028768649217" xr:uid="{E516C832-52BE-4698-828F-7A395D6182A3}"/>
    <hyperlink ref="V1094" r:id="rId2665" location="!/boredpacersfan/status/1297868028768649217" xr:uid="{F5218796-C887-4B06-9457-1B8E22612E27}"/>
    <hyperlink ref="V1095" r:id="rId2666" location="!/lukeplayie/status/1297869856470175744" xr:uid="{535BF109-5159-4E31-9F23-E530587CD20F}"/>
    <hyperlink ref="V1096" r:id="rId2667" location="!/lukeplayie/status/1297869856470175744" xr:uid="{0248406B-4405-46D5-99B7-B6728FCA0CA7}"/>
    <hyperlink ref="V1097" r:id="rId2668" location="!/lukeplayie/status/1297869856470175744" xr:uid="{8B830F82-28EB-4AF5-9675-6B526B634178}"/>
    <hyperlink ref="V1098" r:id="rId2669" location="!/lndjean/status/1297880200487763971" xr:uid="{88278AAB-7449-47E2-9972-C6C389645457}"/>
    <hyperlink ref="V1099" r:id="rId2670" location="!/lndjean/status/1297880200487763971" xr:uid="{CF3375C4-AA11-4CC6-81CA-E5F92524B153}"/>
    <hyperlink ref="V1100" r:id="rId2671" location="!/tyler_bleach/status/1297882384155553801" xr:uid="{35168BC3-D87F-46B5-AB82-64BF9531C348}"/>
    <hyperlink ref="V1101" r:id="rId2672" location="!/frozenwarning/status/1297882387947413504" xr:uid="{616FD90E-6679-42C3-A7A4-5CA452BEABC9}"/>
    <hyperlink ref="V1102" r:id="rId2673" location="!/frozenwarning/status/1297882387947413504" xr:uid="{068DF835-9294-4211-A35B-E1A260A50854}"/>
    <hyperlink ref="V1103" r:id="rId2674" location="!/drewsteelman/status/1297887698603184129" xr:uid="{5AEEBA20-F46F-46A0-B6DC-D8CF386F91EF}"/>
    <hyperlink ref="V1104" r:id="rId2675" location="!/drewsteelman/status/1297887698603184129" xr:uid="{3A7FD086-9689-4A0E-B093-B8B45C193B31}"/>
    <hyperlink ref="V1105" r:id="rId2676" location="!/bth_izuka/status/1297677080755240960" xr:uid="{03E0C0D4-F344-4F1C-8579-9A2F3D00698C}"/>
    <hyperlink ref="V1106" r:id="rId2677" location="!/bobbobb93195519/status/1297889980526755841" xr:uid="{1858C8EF-8E5F-41C9-ADEE-921A0EFD2DDB}"/>
    <hyperlink ref="V1107" r:id="rId2678" location="!/bth_izuka/status/1297677080755240960" xr:uid="{1CFA2F98-BB39-4881-B513-D62742EFC1AC}"/>
    <hyperlink ref="V1108" r:id="rId2679" location="!/bth_izuka/status/1297677080755240960" xr:uid="{C7B89965-96C9-4214-A6D7-F0261721FF71}"/>
    <hyperlink ref="V1109" r:id="rId2680" location="!/bobbobb93195519/status/1297889980526755841" xr:uid="{1EE61866-C5BE-4CD5-AF47-044AFF467C8D}"/>
    <hyperlink ref="V1110" r:id="rId2681" location="!/bobbobb93195519/status/1297889980526755841" xr:uid="{669423CF-4963-4447-869A-8864A8586B0A}"/>
    <hyperlink ref="V1111" r:id="rId2682" location="!/bobbobb93195519/status/1297889980526755841" xr:uid="{EBDC7768-938B-4A4C-AB7B-273B2A2CB3EE}"/>
    <hyperlink ref="V1112" r:id="rId2683" location="!/bobbobb93195519/status/1297889980526755841" xr:uid="{2265613F-6A07-4AF6-B2A7-A86420D65DE6}"/>
    <hyperlink ref="V1113" r:id="rId2684" location="!/mfcoon_/status/1297891942555164673" xr:uid="{2BF394A8-AC80-41DB-BBA0-7C19090C3F7A}"/>
    <hyperlink ref="V1114" r:id="rId2685" location="!/mfcoon_/status/1297891942555164673" xr:uid="{0F25C183-AD04-44A1-9D91-BBAB1C916BF6}"/>
    <hyperlink ref="V1115" r:id="rId2686" location="!/mfcoon_/status/1297891942555164673" xr:uid="{61294B69-EF4E-4406-AEF2-B04EF1A46FA7}"/>
    <hyperlink ref="V1116" r:id="rId2687" location="!/alecweber19/status/1297381671029731330" xr:uid="{CB5CBDB0-CDF2-4017-8E7E-4D4B5780AB91}"/>
    <hyperlink ref="V1117" r:id="rId2688" location="!/5point5dan/status/1297381916362985477" xr:uid="{99C1AE7A-C7A5-4288-BC13-C72C7357294C}"/>
    <hyperlink ref="V1118" r:id="rId2689" location="!/fernydiy/status/1297383949820293126" xr:uid="{5ECCF938-A574-4D8D-8654-F3B8B52266B3}"/>
    <hyperlink ref="V1119" r:id="rId2690" location="!/rspark19/status/1297386841159565312" xr:uid="{2BC107A4-2148-4F2F-A9DD-5FC313C9EF4C}"/>
    <hyperlink ref="V1120" r:id="rId2691" location="!/5point5dan/status/1297381916362985477" xr:uid="{0392DD6F-E61A-4844-BC9F-23FD825EAC4D}"/>
    <hyperlink ref="V1121" r:id="rId2692" location="!/fernydiy/status/1297383949820293126" xr:uid="{A76D5C32-1BF5-49E7-A4A3-C6771FAD6F36}"/>
    <hyperlink ref="V1122" r:id="rId2693" location="!/rspark19/status/1297386841159565312" xr:uid="{E7801D81-5EE9-444F-8499-B2B155A8C4AA}"/>
    <hyperlink ref="V1123" r:id="rId2694" location="!/fernydiy/status/1297383949820293126" xr:uid="{0F8E4F4F-EA3E-4471-94DF-7AE8A3AA96A8}"/>
    <hyperlink ref="V1124" r:id="rId2695" location="!/rspark19/status/1297386841159565312" xr:uid="{47EB49AB-D104-4EFE-ADFA-764E104EBA1E}"/>
    <hyperlink ref="V1125" r:id="rId2696" location="!/realbrentreed/status/1297034620651868161" xr:uid="{E611193C-B16E-4FE3-A726-580ADAA1D902}"/>
    <hyperlink ref="V1126" r:id="rId2697" location="!/realbrentreed/status/1297381093046235136" xr:uid="{7E82F8BD-12C0-4A37-B816-FB569D80F5D5}"/>
    <hyperlink ref="V1127" r:id="rId2698" location="!/realbrentreed/status/1297385101404315648" xr:uid="{E6F94E75-3949-4B14-A28F-6A5DE7D618C7}"/>
    <hyperlink ref="V1128" r:id="rId2699" location="!/realbrentreed/status/1297673780492476417" xr:uid="{5CD048EA-6E7D-4850-936A-601C3B9CAFF4}"/>
    <hyperlink ref="V1129" r:id="rId2700" location="!/cincysolo/status/1297673910494859264" xr:uid="{E7049AB8-4CAB-4483-8ADB-A6D93F986E95}"/>
    <hyperlink ref="V1130" r:id="rId2701" location="!/radiofriar/status/1297382562583601152" xr:uid="{AD46B248-C3C0-4F75-8BFF-79C9DCD53C73}"/>
    <hyperlink ref="V1131" r:id="rId2702" location="!/radiofriar/status/1297674804376477696" xr:uid="{418D3CBD-1529-4103-BB04-05A292852509}"/>
    <hyperlink ref="V1132" r:id="rId2703" location="!/cjmpadres23/status/1297034797756243968" xr:uid="{0609B3E0-4430-4604-8AEF-BC13D28E29C7}"/>
    <hyperlink ref="V1133" r:id="rId2704" location="!/cjmpadres23/status/1297675191401627648" xr:uid="{A7EBB6D2-D456-4270-A0E2-B7D2B7F1A8F6}"/>
    <hyperlink ref="V1134" r:id="rId2705" location="!/jeffjahnke/status/1297037517305204739" xr:uid="{A4DFDE42-8438-4AD7-B09D-7EA7258D2646}"/>
    <hyperlink ref="V1135" r:id="rId2706" location="!/jeffjahnke/status/1297386688038047745" xr:uid="{A5B6FA64-6D76-4CE8-822E-A32927D2ACD9}"/>
    <hyperlink ref="V1136" r:id="rId2707" location="!/rspark19/status/1297182045836161024" xr:uid="{9FB9B9FB-A319-4177-A426-B918C83A92EC}"/>
    <hyperlink ref="V1137" r:id="rId2708" location="!/rspark19/status/1297536914887598080" xr:uid="{76C55561-5231-4B95-9103-CC425292BE58}"/>
    <hyperlink ref="V1138" r:id="rId2709" location="!/rspark19/status/1297641202028670983" xr:uid="{7C10AF26-979D-4B33-AFFF-E6FB4CA0F886}"/>
    <hyperlink ref="V1139" r:id="rId2710" location="!/rspark19/status/1297641202028670983" xr:uid="{AE644B22-0C53-4582-BD57-822E74E5E8B8}"/>
    <hyperlink ref="V1140" r:id="rId2711" location="!/rspark19/status/1297641202028670983" xr:uid="{A9DBF3D1-9EAC-4FAD-A4AD-DBE60FDC91BD}"/>
    <hyperlink ref="V1141" r:id="rId2712" location="!/rspark19/status/1297641202028670983" xr:uid="{2095B3E6-5D4C-470A-838B-A6A67E16CFEB}"/>
    <hyperlink ref="V1142" r:id="rId2713" location="!/rspark19/status/1297645763976024065" xr:uid="{ABABA1F7-2E0D-4814-80A4-2B9DC6FC990A}"/>
    <hyperlink ref="V1143" r:id="rId2714" location="!/cincysolo/status/1297374989470113792" xr:uid="{EF2B3BF1-BAA4-4BDC-9A11-BFA92818438D}"/>
    <hyperlink ref="V1144" r:id="rId2715" location="!/cincysolo/status/1297374989470113792" xr:uid="{7D8F8282-71DD-42EF-9DE0-763D25BB2E39}"/>
    <hyperlink ref="V1145" r:id="rId2716" location="!/cincysolo/status/1297375008646406145" xr:uid="{F200E50C-B4BE-424E-9504-6202544ED5C1}"/>
    <hyperlink ref="V1146" r:id="rId2717" location="!/cincysolo/status/1297375008646406145" xr:uid="{4C644ACD-2B2E-418B-813D-18328D8B3C37}"/>
    <hyperlink ref="V1147" r:id="rId2718" location="!/cincysolo/status/1297375030016385025" xr:uid="{579D76B7-881F-46B6-8B5E-B8982DE5F38A}"/>
    <hyperlink ref="V1148" r:id="rId2719" location="!/cincysolo/status/1297375030016385025" xr:uid="{41758A3F-D90B-46CD-B098-782C383F22A3}"/>
    <hyperlink ref="V1149" r:id="rId2720" location="!/cincysolo/status/1297390603261665280" xr:uid="{FA535653-51E5-423F-BA0D-DCE7F3C05D49}"/>
    <hyperlink ref="V1150" r:id="rId2721" location="!/cincysolo/status/1297390603261665280" xr:uid="{0EC72E03-0A69-4D23-9DC8-7F5E2CE77977}"/>
    <hyperlink ref="V1151" r:id="rId2722" location="!/cincysolo/status/1297391009706512386" xr:uid="{0DB8F3DC-1D03-43E6-8D32-DBCAA649FF5F}"/>
    <hyperlink ref="V1152" r:id="rId2723" location="!/cincysolo/status/1297391009706512386" xr:uid="{EB2946FB-E9FB-4B98-A22B-77744D9BE420}"/>
    <hyperlink ref="V1153" r:id="rId2724" location="!/cincysolo/status/1297673778030358528" xr:uid="{DC179219-F130-449A-AA5B-CA9DE2EC80D8}"/>
    <hyperlink ref="V1154" r:id="rId2725" location="!/cincysolo/status/1297673910494859264" xr:uid="{F48DB7C9-82B8-48CA-813A-3E73E3560126}"/>
    <hyperlink ref="V1155" r:id="rId2726" location="!/cincysolo/status/1297674068024590337" xr:uid="{C6D8697B-FEF3-44A5-B275-461BFC62F20C}"/>
    <hyperlink ref="V1156" r:id="rId2727" location="!/cincysolo/status/1297674290108694528" xr:uid="{CEB8FA09-5137-4878-A334-787189C3EC70}"/>
    <hyperlink ref="V1157" r:id="rId2728" location="!/rspark19/status/1297894106069311488" xr:uid="{D356ABD3-BB9F-4D52-8D62-2B187AF3BC50}"/>
    <hyperlink ref="V1158" r:id="rId2729" location="!/edgarlopez477/status/1297673871626141696" xr:uid="{B528043C-5B59-4837-94CB-6337762C3129}"/>
    <hyperlink ref="V1159" r:id="rId2730" location="!/radiofriar/status/1297675045863489536" xr:uid="{71595272-4CDC-4309-ADEF-37ACB1C8B0F0}"/>
    <hyperlink ref="V1160" r:id="rId2731" location="!/cjmpadres23/status/1297675154089107459" xr:uid="{F226AE1E-2972-4AE5-9D65-98E97915036D}"/>
    <hyperlink ref="V1161" r:id="rId2732" location="!/jeffjahnke/status/1297682482091851777" xr:uid="{A4C1810C-68AA-4066-BC93-951D410A237C}"/>
    <hyperlink ref="V1162" r:id="rId2733" location="!/rspark19/status/1297894871647191041" xr:uid="{3E471DB9-A377-4F7E-97C0-1E13CA19A7C7}"/>
    <hyperlink ref="V1163" r:id="rId2734" location="!/radiofriar/status/1297382562583601152" xr:uid="{771FE541-3D2A-40AF-8841-207A2CF33D94}"/>
    <hyperlink ref="V1164" r:id="rId2735" location="!/radiofriar/status/1297674804376477696" xr:uid="{981E0F77-F340-4264-B32E-0AC851CF6986}"/>
    <hyperlink ref="V1165" r:id="rId2736" location="!/radiofriar/status/1297675045863489536" xr:uid="{EE9871FF-AE6E-4557-982C-28914BB029AA}"/>
    <hyperlink ref="V1166" r:id="rId2737" location="!/cjmpadres23/status/1297675154089107459" xr:uid="{A6F7DF9F-3380-44EA-9096-C161DEF8369D}"/>
    <hyperlink ref="V1167" r:id="rId2738" location="!/cjmpadres23/status/1297675191401627648" xr:uid="{FED3627F-088A-4055-A951-467546E50B11}"/>
    <hyperlink ref="V1168" r:id="rId2739" location="!/jeffjahnke/status/1297682482091851777" xr:uid="{8C6A4A83-9263-49B1-AAB9-0771CA5AAFBE}"/>
    <hyperlink ref="V1169" r:id="rId2740" location="!/rspark19/status/1297894871647191041" xr:uid="{E848A86A-1988-4FB4-93E2-FECC65BE7E46}"/>
    <hyperlink ref="V1170" r:id="rId2741" location="!/cjmpadres23/status/1297034797756243968" xr:uid="{560F138D-3903-415F-97D9-5F04F1E11AB1}"/>
    <hyperlink ref="V1171" r:id="rId2742" location="!/cjmpadres23/status/1297675154089107459" xr:uid="{CA0F2AF0-DD8D-487E-960B-5C0DDDADFED3}"/>
    <hyperlink ref="V1172" r:id="rId2743" location="!/cjmpadres23/status/1297675191401627648" xr:uid="{52D51226-49EB-4F26-9058-C7F9B5308EB0}"/>
    <hyperlink ref="V1173" r:id="rId2744" location="!/jeffjahnke/status/1297037517305204739" xr:uid="{44C8C2D9-5AD0-44D2-BC59-C553B4488562}"/>
    <hyperlink ref="V1174" r:id="rId2745" location="!/jeffjahnke/status/1297682482091851777" xr:uid="{35328235-104D-4FBD-8E34-D10343001F6D}"/>
    <hyperlink ref="V1175" r:id="rId2746" location="!/rspark19/status/1297894871647191041" xr:uid="{246971D4-7EBC-4AC4-8FB5-1CB589FB55EC}"/>
    <hyperlink ref="V1176" r:id="rId2747" location="!/jeffjahnke/status/1297037517305204739" xr:uid="{4C58EF00-5BCB-4F89-872E-959610A577E8}"/>
    <hyperlink ref="V1177" r:id="rId2748" location="!/jeffjahnke/status/1297386688038047745" xr:uid="{70E47127-F499-4A75-995C-0B849D47BFDF}"/>
    <hyperlink ref="V1178" r:id="rId2749" location="!/jeffjahnke/status/1297682482091851777" xr:uid="{B9054902-DE20-4345-9D0B-FC8AFF249A65}"/>
    <hyperlink ref="V1179" r:id="rId2750" location="!/rspark19/status/1297894871647191041" xr:uid="{BB3473BF-58B1-4B41-BD94-5905256CBF24}"/>
    <hyperlink ref="V1180" r:id="rId2751" location="!/rspark19/status/1297182045836161024" xr:uid="{986F8B84-6DB6-4DE1-943A-5ECA7344BFDA}"/>
    <hyperlink ref="V1181" r:id="rId2752" location="!/rspark19/status/1297344794474106880" xr:uid="{8F7C70B0-B8CB-4A29-9664-41599907EEA4}"/>
    <hyperlink ref="V1182" r:id="rId2753" location="!/rspark19/status/1297386841159565312" xr:uid="{3605DDF6-CBC5-4499-93BD-F460E73C5726}"/>
    <hyperlink ref="V1183" r:id="rId2754" location="!/rspark19/status/1297536914887598080" xr:uid="{ED2D1AE4-3A80-4F57-AEC7-5D4CFD39C061}"/>
    <hyperlink ref="V1184" r:id="rId2755" location="!/rspark19/status/1297543209833230337" xr:uid="{D6ADB150-C975-4803-B6BC-65DA6F9376C3}"/>
    <hyperlink ref="V1185" r:id="rId2756" location="!/rspark19/status/1297628997845581824" xr:uid="{589F8FC3-747C-4B73-B065-BF36079A6E25}"/>
    <hyperlink ref="V1186" r:id="rId2757" location="!/rspark19/status/1297641202028670983" xr:uid="{2CA1746D-0923-438E-84D3-370235CCEFBC}"/>
    <hyperlink ref="V1187" r:id="rId2758" location="!/rspark19/status/1297641202028670983" xr:uid="{63F962F4-FB82-4443-8FF5-FAC6DD79853C}"/>
    <hyperlink ref="V1188" r:id="rId2759" location="!/rspark19/status/1297645763976024065" xr:uid="{DEE70EC2-7082-4CB2-8900-967E8FCC9E54}"/>
    <hyperlink ref="V1189" r:id="rId2760" location="!/rspark19/status/1297660507701166080" xr:uid="{DEFEE9D8-25F0-4CA0-98A0-8B48302A02F5}"/>
    <hyperlink ref="V1190" r:id="rId2761" location="!/rspark19/status/1297894106069311488" xr:uid="{0F5F1647-D17A-4119-96F7-3D1AFE5FFB16}"/>
    <hyperlink ref="V1191" r:id="rId2762" location="!/rspark19/status/1297894785496174592" xr:uid="{9C264167-0075-40FA-BD56-6D9BC9D56F32}"/>
    <hyperlink ref="V1192" r:id="rId2763" location="!/rspark19/status/1297894785496174592" xr:uid="{B4D83715-40B9-4660-8FEE-F7E2E9FF1C68}"/>
    <hyperlink ref="V1193" r:id="rId2764" location="!/rspark19/status/1297894871647191041" xr:uid="{26FA1384-5608-48B7-A77B-A669504185D8}"/>
    <hyperlink ref="V1194" r:id="rId2765" location="!/apizzaniko/status/1297896137047908353" xr:uid="{74B705EA-3F3B-460D-B082-8FFAF0E508D2}"/>
    <hyperlink ref="V1195" r:id="rId2766" location="!/apizzaniko/status/1297896137047908353" xr:uid="{4720208B-CDFB-4C18-9D5B-44837EDB0DC0}"/>
    <hyperlink ref="V1196" r:id="rId2767" location="!/lukawrld1/status/1297900597199409152" xr:uid="{F7F233B0-0DDB-4B07-9755-FA79926487EF}"/>
    <hyperlink ref="V1197" r:id="rId2768" location="!/lukawrld1/status/1297900597199409152" xr:uid="{E24985CB-6991-4399-ABAC-E330F201C186}"/>
    <hyperlink ref="V1198" r:id="rId2769" location="!/remcsulser/status/1297907383855804422" xr:uid="{3902D97A-E553-4896-BC83-297DE8FA0484}"/>
    <hyperlink ref="V1199" r:id="rId2770" location="!/audrakat/status/1297911539085664258" xr:uid="{D539A793-BD98-4970-A303-E9F586E5CD50}"/>
    <hyperlink ref="V1200" r:id="rId2771" location="!/audrakat/status/1297911539085664258" xr:uid="{B6B0F471-E837-4060-A807-F4AB863640BD}"/>
    <hyperlink ref="V1201" r:id="rId2772" location="!/audrakat/status/1297911539085664258" xr:uid="{971AA7E0-E414-40E6-AA08-78CA1AE6538B}"/>
    <hyperlink ref="V1202" r:id="rId2773" location="!/audrakat/status/1297911539085664258" xr:uid="{CF500814-9DC4-4A1A-BB7B-B62B9F8851DF}"/>
    <hyperlink ref="V1203" r:id="rId2774" location="!/abhishe32887887/status/1297913515953532935" xr:uid="{BC56B599-5FAB-4882-9B92-BA9ECDAD8124}"/>
    <hyperlink ref="V1204" r:id="rId2775" location="!/nikkispixx/status/1297913625244565504" xr:uid="{A6CB69FA-DE9A-4295-85C0-CD0894591649}"/>
    <hyperlink ref="V1205" r:id="rId2776" location="!/shashanktr7/status/1297914316486660101" xr:uid="{E3EF5613-9BB3-414C-A737-B66587541F8B}"/>
    <hyperlink ref="V1206" r:id="rId2777" location="!/matisyahuu619/status/1297772873101324289" xr:uid="{6E5A2284-7108-4245-9EF2-B1128EDB3F86}"/>
    <hyperlink ref="V1207" r:id="rId2778" location="!/matisyahuu619/status/1297916524393635846" xr:uid="{1CCDBEC6-D620-40B5-AC9A-B9D0F91EF819}"/>
    <hyperlink ref="V1208" r:id="rId2779" location="!/matisyahuu619/status/1297381517795168256" xr:uid="{52186AEE-1286-4AA4-AA60-F80CAE062CEE}"/>
    <hyperlink ref="V1209" r:id="rId2780" location="!/matisyahuu619/status/1297673794509824000" xr:uid="{E6593D7E-38F0-4655-9259-5F4B641FF8D8}"/>
    <hyperlink ref="V1210" r:id="rId2781" location="!/matisyahuu619/status/1297767061561569280" xr:uid="{8E476A26-39DE-449A-9A9E-C1C1AEA889AF}"/>
    <hyperlink ref="V1211" r:id="rId2782" location="!/matisyahuu619/status/1297772873101324289" xr:uid="{D1AA1912-197F-45CB-A550-59126D0CD880}"/>
    <hyperlink ref="V1212" r:id="rId2783" location="!/matisyahuu619/status/1297916524393635846" xr:uid="{EA0164B7-4BBA-4A61-BC7C-BF4B9C037283}"/>
    <hyperlink ref="V1213" r:id="rId2784" location="!/jawnzaficionado/status/1297772141379715073" xr:uid="{C489BB62-FDEC-4841-81DC-7899024F183D}"/>
    <hyperlink ref="V1214" r:id="rId2785" location="!/twinturboslime/status/1297917488169127936" xr:uid="{7E74CA5C-2BC3-4312-8324-98511FD740C6}"/>
    <hyperlink ref="V1215" r:id="rId2786" location="!/dhuskiss/status/1297917943662219268" xr:uid="{BBFD76F2-A94A-4DC3-A1AA-8E93ADF78520}"/>
    <hyperlink ref="V1216" r:id="rId2787" location="!/dhuskiss/status/1297917943662219268" xr:uid="{BB961777-8D60-42D1-B0C7-E085D74952E3}"/>
    <hyperlink ref="V1217" r:id="rId2788" location="!/fuckuskid/status/1297925803188072449" xr:uid="{1C5924C9-40CD-4FDB-BE5E-5A66F539B077}"/>
    <hyperlink ref="V1218" r:id="rId2789" location="!/fuckuskid/status/1297925996994322432" xr:uid="{1B172484-852E-44E2-98B9-445027A44AD5}"/>
    <hyperlink ref="V1219" r:id="rId2790" location="!/pg13_sd14/status/1297926101348618240" xr:uid="{D1622B47-D76B-4FA5-9937-DEEBAB943EA7}"/>
    <hyperlink ref="V1220" r:id="rId2791" location="!/pg13_sd14/status/1297926101348618240" xr:uid="{D5B3E606-3852-4D77-B8DB-54B1B19D857E}"/>
    <hyperlink ref="V1221" r:id="rId2792" location="!/pg13_sd14/status/1297926511404752899" xr:uid="{C595F9C3-6627-4184-8FC5-946E8C56B6B9}"/>
    <hyperlink ref="V1222" r:id="rId2793" location="!/pg13_sd14/status/1297926101348618240" xr:uid="{A1239348-E17E-41F1-82EA-4CBEDF7BD2B3}"/>
    <hyperlink ref="V1223" r:id="rId2794" location="!/pg13_sd14/status/1297926511404752899" xr:uid="{432F604C-63CC-484B-B002-BA9601244EDF}"/>
    <hyperlink ref="V1224" r:id="rId2795" location="!/pg13_sd14/status/1297926511404752899" xr:uid="{A570AC2D-25C4-4E84-8345-CAD2FC976DE9}"/>
    <hyperlink ref="V1225" r:id="rId2796" location="!/malaysian_idiot/status/1297927802214207489" xr:uid="{6587EC1C-83D2-473D-8CAE-9A49CB74B976}"/>
    <hyperlink ref="V1226" r:id="rId2797" location="!/largebrewersfan/status/1297928410937937920" xr:uid="{C3513C7B-24E3-4141-AB83-D835A73DD318}"/>
    <hyperlink ref="V1227" r:id="rId2798" location="!/accountbigteen1/status/1297930232347930626" xr:uid="{50B392CE-5DE3-4B2E-A46E-BE8FFDF9800B}"/>
    <hyperlink ref="V1228" r:id="rId2799" location="!/salopollie/status/1297931480446963712" xr:uid="{FE58CD27-AD44-4731-ACFA-F083620F8532}"/>
    <hyperlink ref="V1229" r:id="rId2800" location="!/amunsun1/status/1297937442729861126" xr:uid="{512469AD-875D-4CBE-96BA-73D1FC47D1E0}"/>
    <hyperlink ref="V1230" r:id="rId2801" location="!/hollywoodjetera/status/1297937685466746880" xr:uid="{2FFCCAD8-15AE-4BE8-93E6-34531DF087A6}"/>
    <hyperlink ref="V1231" r:id="rId2802" location="!/ljerahasbegun/status/1297938132726427649" xr:uid="{B3734289-5454-49F3-80F7-4F57A2D5F9B5}"/>
    <hyperlink ref="V1232" r:id="rId2803" location="!/loriannereid/status/1297939809714012161" xr:uid="{E994843B-CD5C-4B05-9BAC-B818E0B51683}"/>
    <hyperlink ref="V1233" r:id="rId2804" location="!/archilocofe1983/status/1297940669982478336" xr:uid="{3E4C95F6-90B0-42F3-8A07-E190F32AA0DA}"/>
    <hyperlink ref="V1234" r:id="rId2805" location="!/archilocofe1983/status/1297940669982478336" xr:uid="{CC9C0B3F-6D23-446F-9C13-813121F7FD2A}"/>
    <hyperlink ref="V1235" r:id="rId2806" location="!/archilocofe1983/status/1297940669982478336" xr:uid="{A44CA512-A623-42A6-970F-1D0BF6E074D4}"/>
    <hyperlink ref="V1236" r:id="rId2807" location="!/addisonswrldd/status/1297933515363942402" xr:uid="{86D4AFAD-FB04-4748-8C30-B542C9D8F8FA}"/>
    <hyperlink ref="V1237" r:id="rId2808" location="!/simvnp/status/1297949037409128448" xr:uid="{7BA79AB7-9FD8-4E25-902A-BEC5303B4718}"/>
    <hyperlink ref="V1238" r:id="rId2809" location="!/simvnp/status/1297949037409128448" xr:uid="{8DBFF06C-C479-45E2-A6DB-58E841524EF8}"/>
    <hyperlink ref="V1239" r:id="rId2810" location="!/simvnp/status/1297949037409128448" xr:uid="{C1DFFCF4-0002-45EA-BBAC-16732A014436}"/>
    <hyperlink ref="V1240" r:id="rId2811" location="!/simvnp/status/1297949037409128448" xr:uid="{8D2BCB67-04BF-4003-9D89-34774EA7DA61}"/>
    <hyperlink ref="V1241" r:id="rId2812" location="!/simvnp/status/1297949037409128448" xr:uid="{96275F89-E19F-4FF3-B137-E284CEEEBFD8}"/>
    <hyperlink ref="V1242" r:id="rId2813" location="!/simvnp/status/1297949037409128448" xr:uid="{D3B7B81D-ED7E-4580-A7AE-8C58FD78B26C}"/>
    <hyperlink ref="V1243" r:id="rId2814" location="!/simvnp/status/1297949037409128448" xr:uid="{3F1C89D6-C19D-4F9A-B034-4FC3571CEA8C}"/>
    <hyperlink ref="V1244" r:id="rId2815" location="!/simvnp/status/1297949037409128448" xr:uid="{21F6BA25-1868-49E1-8A59-9D24FA1E0FC0}"/>
    <hyperlink ref="V1245" r:id="rId2816" location="!/simvnp/status/1297949037409128448" xr:uid="{1B1CEE8F-4DEF-40F2-BE16-A06D494F62DD}"/>
    <hyperlink ref="V1246" r:id="rId2817" location="!/skellytonsally/status/1297950853270089728" xr:uid="{1C2C2A86-6E54-45B9-93F1-51666C04B442}"/>
    <hyperlink ref="V1247" r:id="rId2818" location="!/lebronswrld/status/1297951091334684672" xr:uid="{45933E3F-0084-4187-9775-8497D7894BCD}"/>
    <hyperlink ref="V1248" r:id="rId2819" location="!/tyleraustingoat/status/1297732810128740352" xr:uid="{7097535F-1C1D-4561-B9DF-39148D3EBABF}"/>
    <hyperlink ref="V1249" r:id="rId2820" location="!/tyleraustingoat/status/1297732810128740352" xr:uid="{96AB85B7-9FAD-4860-8F62-05AD9E1EFB14}"/>
    <hyperlink ref="V1250" r:id="rId2821" location="!/tyleraustingoat/status/1297951311757967360" xr:uid="{C5683AAC-E1EE-4E29-9845-F4D9F6DD8666}"/>
    <hyperlink ref="V1251" r:id="rId2822" location="!/tyleraustingoat/status/1297951311757967360" xr:uid="{E098F77F-603D-4720-96ED-CFD67F3F8A83}"/>
    <hyperlink ref="V1252" r:id="rId2823" location="!/thealienpickle/status/1297955522495295488" xr:uid="{9917E7FE-E5A3-47A0-91D9-FA30483E0513}"/>
    <hyperlink ref="V1253" r:id="rId2824" location="!/reemabulleil/status/1297952892926734343" xr:uid="{29C26013-131B-4A3D-9742-459E0BE04177}"/>
    <hyperlink ref="V1254" r:id="rId2825" location="!/atptennis2002/status/1297958098049499136" xr:uid="{7F55BC69-AF9A-427A-BB23-C70884729634}"/>
    <hyperlink ref="V1255" r:id="rId2826" location="!/thfc_adi/status/1297959380734877696" xr:uid="{B529FBA8-FA78-4597-AE48-7501C298E886}"/>
    <hyperlink ref="V1256" r:id="rId2827" location="!/emilymgraham/status/1297972061277691909" xr:uid="{0A51BF31-D33B-4A91-9785-9ADBA930849C}"/>
    <hyperlink ref="V1257" r:id="rId2828" location="!/carolkgafela/status/1297962519844225024" xr:uid="{4ED8077C-824E-403B-A94B-901FBC525B66}"/>
    <hyperlink ref="V1258" r:id="rId2829" location="!/captaingaspar/status/1297973304440086533" xr:uid="{83FD6770-3726-4DA7-896F-45226DA6EE76}"/>
    <hyperlink ref="V1259" r:id="rId2830" location="!/bmiriani/status/1297974746060132353" xr:uid="{99DA00DB-C700-4661-B72A-51E5BC953D57}"/>
    <hyperlink ref="V1260" r:id="rId2831" location="!/bmiriani/status/1297974746060132353" xr:uid="{0D323776-E482-4FDF-A9C8-34379B54DE30}"/>
    <hyperlink ref="V1261" r:id="rId2832" location="!/j_saverine/status/1297976286480982016" xr:uid="{CC231445-7107-47D5-A5BF-23214E36A63E}"/>
    <hyperlink ref="V1262" r:id="rId2833" location="!/j_saverine/status/1297976286480982016" xr:uid="{D1F93D16-3F84-4194-A5B2-4587B6759269}"/>
    <hyperlink ref="V1263" r:id="rId2834" location="!/jagsnationn/status/1297977426912436225" xr:uid="{29A9901F-4052-4B99-BDE6-7F4304CAED95}"/>
    <hyperlink ref="V1264" r:id="rId2835" location="!/row_racing/status/1297674198987440129" xr:uid="{55744BE6-CFD9-42D3-93B2-A58E1E374CC2}"/>
    <hyperlink ref="V1265" r:id="rId2836" location="!/ellenlandry17/status/1297984910410555392" xr:uid="{779D7500-2E89-4684-8B51-1B9975D09D4F}"/>
    <hyperlink ref="V1266" r:id="rId2837" location="!/ellenlandry17/status/1297984910410555392" xr:uid="{9F9A59A3-23C6-40D9-9FD4-D9F8BABEAA16}"/>
    <hyperlink ref="V1267" r:id="rId2838" location="!/nts_17_/status/1298001953809670146" xr:uid="{3795C5A6-9F5E-43FB-BDA3-9BA415579316}"/>
    <hyperlink ref="V1268" r:id="rId2839" location="!/nts_17_/status/1298002028136988672" xr:uid="{33F68EFD-709D-49FE-9F21-2331AC9971A6}"/>
    <hyperlink ref="V1269" r:id="rId2840" location="!/drxw___/status/1297930213234561026" xr:uid="{03492EB5-7D2C-4DE9-A6DB-2B63DFB5A4FE}"/>
    <hyperlink ref="V1270" r:id="rId2841" location="!/sethortizz/status/1297930251624943618" xr:uid="{5F0B0FE9-74B0-4521-9667-889787F0930F}"/>
    <hyperlink ref="V1271" r:id="rId2842" location="!/pcarrier51/status/1298015583993241600" xr:uid="{FF6EB45A-0305-4B8B-971A-251D921D543F}"/>
    <hyperlink ref="V1272" r:id="rId2843" location="!/robbygunnz/status/1298016116766212098" xr:uid="{D583DA08-8E77-479F-B420-B15242899338}"/>
    <hyperlink ref="V1273" r:id="rId2844" location="!/berkanismyworld/status/1297344103806623744" xr:uid="{3CCBDDC2-9DE7-4933-B46A-F1CCEEED0EFA}"/>
    <hyperlink ref="V1274" r:id="rId2845" location="!/berkanismyworld/status/1298028224568594435" xr:uid="{BDFEB209-583E-42EC-9155-2CCAEB685586}"/>
    <hyperlink ref="V1275" r:id="rId2846" location="!/grsn69/status/1298028880201056256" xr:uid="{48B2F6DC-6138-44BD-BBD8-986308496B07}"/>
    <hyperlink ref="V1276" r:id="rId2847" location="!/roliverqueen_/status/1298046074762952706" xr:uid="{D0EB7B33-CCED-4484-82E1-FA5B059A674F}"/>
    <hyperlink ref="V1277" r:id="rId2848" location="!/markayla_mariee/status/1298046533431156737" xr:uid="{5D4B3344-A8AE-465C-9C9E-78E0302DEDE8}"/>
    <hyperlink ref="V1278" r:id="rId2849" location="!/markayla_mariee/status/1298046533431156737" xr:uid="{251A4B72-45E5-4EE0-BECF-BC91E65247EA}"/>
    <hyperlink ref="V1279" r:id="rId2850" location="!/earlboykins/status/1298048825802850304" xr:uid="{88ADBEEC-3F32-4481-8A85-9FA5C56BBB87}"/>
    <hyperlink ref="V1280" r:id="rId2851" location="!/kilodelphia/status/1298049534350839808" xr:uid="{0B2C9E07-D21B-4E13-9A36-362243187C4B}"/>
    <hyperlink ref="V1281" r:id="rId2852" location="!/jammaljamies/status/1298063054970781696" xr:uid="{ACE23376-FF4C-40EA-8C77-757830928F29}"/>
    <hyperlink ref="V1282" r:id="rId2853" location="!/usama_utd5/status/1297638398417608705" xr:uid="{807763F2-44ED-4067-BE03-86700081E04F}"/>
    <hyperlink ref="V1283" r:id="rId2854" location="!/gerritcolestan/status/1297638347503017990" xr:uid="{C1B9CA82-64B3-45E5-AFFA-A3A795898867}"/>
    <hyperlink ref="V1284" r:id="rId2855" location="!/whodatqueen1/status/1298065318758285317" xr:uid="{8D85684D-0F39-4F15-AFC5-B58A62C0CDAD}"/>
    <hyperlink ref="V1285" r:id="rId2856" location="!/addisonswrldd/status/1297942799837536256" xr:uid="{C9D811F1-6F7F-4760-8B0F-3A02260FF371}"/>
    <hyperlink ref="V1286" r:id="rId2857" location="!/nyygesch/status/1298064687188320259" xr:uid="{F3B35C6A-990B-4002-9031-C742A4612416}"/>
    <hyperlink ref="V1287" r:id="rId2858" location="!/addisonswrldd/status/1297933515363942402" xr:uid="{3A0178F5-B8BD-4CD1-8EB6-E9DCB16F5D64}"/>
    <hyperlink ref="V1288" r:id="rId2859" location="!/addisonswrldd/status/1297933515363942402" xr:uid="{578E45D7-42CE-4985-A689-7350F52688BE}"/>
    <hyperlink ref="V1289" r:id="rId2860" location="!/nyygesch/status/1298064687188320259" xr:uid="{3C5265AA-1D42-48D2-B884-611CD632F2C9}"/>
    <hyperlink ref="V1290" r:id="rId2861" location="!/whitestfantano/status/1298066171414052864" xr:uid="{23750CDD-8202-4FAE-A379-8A39C206704D}"/>
    <hyperlink ref="V1291" r:id="rId2862" location="!/whitestfantano/status/1298066171414052864" xr:uid="{81A732D7-A233-4206-B5A4-815465650280}"/>
    <hyperlink ref="V1292" r:id="rId2863" location="!/jdogindy/status/1298066815038488577" xr:uid="{DAAC5C5E-C446-4589-988B-EC9250BC8ED1}"/>
    <hyperlink ref="V1293" r:id="rId2864" location="!/nyygesch/status/1298065417114652673" xr:uid="{4A6ABFF1-B7A1-4F09-9943-6B2976D1CA0A}"/>
    <hyperlink ref="V1294" r:id="rId2865" location="!/notzbo/status/1298068478684004353" xr:uid="{B6D25BE4-E44F-44A3-BBA4-ABCC170B457E}"/>
    <hyperlink ref="V1295" r:id="rId2866" location="!/nyygesch/status/1298065417114652673" xr:uid="{D3C29476-02B8-406E-85B8-1CF19A9704A3}"/>
    <hyperlink ref="V1296" r:id="rId2867" location="!/notzbo/status/1298068478684004353" xr:uid="{67076B35-D6EB-4B59-8B41-0DCC825378C5}"/>
    <hyperlink ref="V1297" r:id="rId2868" location="!/notzbo/status/1298068478684004353" xr:uid="{611721A9-9AE6-4BBB-87CA-90281F867EE9}"/>
    <hyperlink ref="V1298" r:id="rId2869" location="!/theaaronowens/status/1297948308757983234" xr:uid="{E03994EF-7D2D-48A2-8D4C-F98C811B44A3}"/>
    <hyperlink ref="V1299" r:id="rId2870" location="!/rbowmangilkey1/status/1298076257356337152" xr:uid="{060A0220-FA6B-4723-B3E6-B4AD713CBBC9}"/>
    <hyperlink ref="V1300" r:id="rId2871" location="!/wotrwokr/status/1298076907846737921" xr:uid="{18EE7487-ACD4-47ED-B799-461B17AD2FE3}"/>
    <hyperlink ref="V1301" r:id="rId2872" location="!/wotrwokr/status/1298076907846737921" xr:uid="{25FA1F3A-D5CD-4115-B3E7-BD7900447824}"/>
    <hyperlink ref="V1302" r:id="rId2873" location="!/wotrwokr/status/1298076907846737921" xr:uid="{DBA794E6-90E7-48A9-A7BA-1E5FEE727A56}"/>
    <hyperlink ref="V1303" r:id="rId2874" location="!/wotrwokr/status/1298076907846737921" xr:uid="{7A70049A-944B-4A0B-A205-427B1AAFED03}"/>
    <hyperlink ref="V1304" r:id="rId2875" location="!/wotrwokr/status/1298076907846737921" xr:uid="{ABCEECD1-6245-4DDF-96FC-C5429B3E8BAF}"/>
    <hyperlink ref="V1305" r:id="rId2876" location="!/wotrwokr/status/1298076907846737921" xr:uid="{E5AE4AD3-0B5E-490F-89CA-E4DB666EDD57}"/>
    <hyperlink ref="V1306" r:id="rId2877" location="!/wotrwokr/status/1298076907846737921" xr:uid="{B288D6D7-980E-4DF0-AD4E-23A9098CC004}"/>
    <hyperlink ref="V1307" r:id="rId2878" location="!/wotrwokr/status/1298076907846737921" xr:uid="{224538A0-7702-4D3C-9EC0-DBAAEB778EE2}"/>
    <hyperlink ref="V1308" r:id="rId2879" location="!/maycevassago/status/1298077545229844480" xr:uid="{6F32A0AF-12BA-4AD6-B5F0-05BDF4CDAEE2}"/>
    <hyperlink ref="V1309" r:id="rId2880" location="!/lakerwrld/status/1298077756383571968" xr:uid="{57003E88-E65F-4499-A597-C5EE5CDD4BE7}"/>
    <hyperlink ref="V1310" r:id="rId2881" location="!/falconmilind266/status/1298081771649630208" xr:uid="{4C10F636-8C50-49BD-B04D-DA7E2AD8D0BD}"/>
    <hyperlink ref="V1311" r:id="rId2882" location="!/falconmilind266/status/1298081771649630208" xr:uid="{F15D31C3-87C7-473B-A710-15BC6756ACAE}"/>
    <hyperlink ref="V1312" r:id="rId2883" location="!/aldugergo/status/1297344648294219778" xr:uid="{35257A9A-E730-4EE8-B6C0-1AB8CB37B1B1}"/>
    <hyperlink ref="V1313" r:id="rId2884" location="!/aldugergo/status/1297743640622637056" xr:uid="{D08C53F0-1DC2-4C42-BD2D-884DE635366E}"/>
    <hyperlink ref="V1314" r:id="rId2885" location="!/aldugergo/status/1298013913309536256" xr:uid="{44CBE86A-C843-4918-AB82-7DD1CE368B2A}"/>
    <hyperlink ref="V1315" r:id="rId2886" location="!/aldugergo/status/1298087618991624193" xr:uid="{25A8318B-0AC3-4DDE-A631-C2AD5F5F28E6}"/>
    <hyperlink ref="V1316" r:id="rId2887" location="!/robjp_/status/1298089804597518339" xr:uid="{D9D498F8-A81B-41DB-9634-82E6604C5206}"/>
    <hyperlink ref="V1317" r:id="rId2888" location="!/glasss0ldier/status/1298074931247419398" xr:uid="{DD38A7AA-BE31-4E1D-8591-6F08A3E90E6A}"/>
    <hyperlink ref="V1318" r:id="rId2889" location="!/glasss0ldier/status/1298074995780988930" xr:uid="{72137303-9C0E-4998-87E2-79857CCFE110}"/>
    <hyperlink ref="V1319" r:id="rId2890" location="!/theinsanesailor/status/1298091730026332162" xr:uid="{648A88D0-97E8-4560-BC2F-927DAE7C4953}"/>
    <hyperlink ref="V1320" r:id="rId2891" location="!/playoffmarkelle/status/1297075278141894660" xr:uid="{D6E8EF7B-5ADC-4FF9-8158-0B22B962D00A}"/>
    <hyperlink ref="V1321" r:id="rId2892" location="!/playoffmarkelle/status/1297075278141894660" xr:uid="{F67959C2-CC41-49E3-9523-C501D1950DEA}"/>
    <hyperlink ref="V1322" r:id="rId2893" location="!/blockedbybamba/status/1297076196107329538" xr:uid="{9E61038C-C542-4B8D-9DAE-979A19CCDAFC}"/>
    <hyperlink ref="V1323" r:id="rId2894" location="!/blockedbybamba/status/1297076196107329538" xr:uid="{EEA74631-19E9-42C0-BB8B-1A5FAB4EBA4B}"/>
    <hyperlink ref="V1324" r:id="rId2895" location="!/blockedbybamba/status/1297076196107329538" xr:uid="{064877B3-2C79-4AEB-96BA-8570FCE2E13C}"/>
    <hyperlink ref="V1325" r:id="rId2896" location="!/blockedbybamba/status/1298092591158788096" xr:uid="{A2327322-C621-4E96-9A77-DD88209FF49D}"/>
    <hyperlink ref="V1326" r:id="rId2897" location="!/blockedbybamba/status/1298092591158788096" xr:uid="{0F14745D-BD0C-401F-8D79-62086B2858E4}"/>
    <hyperlink ref="V1327" r:id="rId2898" location="!/pimpvalentino/status/1298094019889651712" xr:uid="{94CC0E92-E904-4FE0-B563-9DE25300968E}"/>
    <hyperlink ref="V1328" r:id="rId2899" location="!/robinreeder/status/1298096681343283202" xr:uid="{B42DD3B1-1C3E-4BE3-93FC-1E26FC50DB89}"/>
    <hyperlink ref="V1329" r:id="rId2900" location="!/dudinhaveigaofc/status/1298098910653710338" xr:uid="{83238FEE-1EC7-4BCB-98D3-723B3F184481}"/>
    <hyperlink ref="V1330" r:id="rId2901" location="!/dudinhaveigaofc/status/1298098910653710338" xr:uid="{AE98BF3D-C0D3-4355-A6DA-77263E447E87}"/>
    <hyperlink ref="V1331" r:id="rId2902" location="!/gerritcolestan/status/1297638347503017990" xr:uid="{736E1D92-810F-463F-A735-5EA20696EDEC}"/>
    <hyperlink ref="V1332" r:id="rId2903" location="!/gerritcolestan/status/1298065075572531201" xr:uid="{26645FCE-23F9-4313-BE60-4D9BB1432E4E}"/>
    <hyperlink ref="V1333" r:id="rId2904" location="!/sylvester_jc/status/1298103381605650432" xr:uid="{16F3121E-F775-4221-BC93-AB44DA620ABE}"/>
    <hyperlink ref="V1334" r:id="rId2905" location="!/sylvester_jc/status/1298103381605650432" xr:uid="{5A249B5C-D8B0-4CFC-A3AA-24126851C997}"/>
    <hyperlink ref="V1335" r:id="rId2906" location="!/notelijahtmc/status/1297988521576165376" xr:uid="{7CCEF1A3-9D69-408B-A86E-01F24BAC15B8}"/>
    <hyperlink ref="V1336" r:id="rId2907" location="!/notelijahtmc/status/1298028459445215232" xr:uid="{64B4F620-1867-4C15-931D-EA61E20CFFBC}"/>
    <hyperlink ref="V1337" r:id="rId2908" location="!/notelijahtmc/status/1298106341395898369" xr:uid="{C8FFF577-1E20-45DD-9BB4-4650F1D5A00B}"/>
    <hyperlink ref="V1338" r:id="rId2909" location="!/edmontonoiler15/status/1298119013218713600" xr:uid="{F6D81365-FAE0-4866-B8C5-3021EA9013CF}"/>
    <hyperlink ref="V1339" r:id="rId2910" location="!/edmontonoiler15/status/1298119013218713600" xr:uid="{B70111D1-96F7-406B-9738-F286E312AC1F}"/>
    <hyperlink ref="V1340" r:id="rId2911" location="!/edmontonoiler15/status/1298119013218713600" xr:uid="{71BD983D-8A96-45CC-8DF9-C5C94E954FC1}"/>
    <hyperlink ref="V1341" r:id="rId2912" location="!/rouse_debbie/status/1298121448473559040" xr:uid="{BEE17845-4B9C-4F36-AFBE-309F7598AF2B}"/>
    <hyperlink ref="V1342" r:id="rId2913" location="!/vengefulmirage/status/1298121643915706368" xr:uid="{FCB64EA2-8D7F-4EB3-A43D-95BCEEA8B5A0}"/>
    <hyperlink ref="V1343" r:id="rId2914" location="!/karpsplash/status/1297013765993635841" xr:uid="{80F33E7F-4B44-4763-A282-4767BB498D2E}"/>
    <hyperlink ref="V1344" r:id="rId2915" location="!/karpsplash/status/1297360159224877058" xr:uid="{A0A3C08B-21F6-4632-8B5D-B9A16F9782AA}"/>
    <hyperlink ref="V1345" r:id="rId2916" location="!/karpsplash/status/1298128714098790400" xr:uid="{3FBC3A3B-0400-4BB4-851D-96F1E7CB57C1}"/>
    <hyperlink ref="V1346" r:id="rId2917" location="!/karpsplash/status/1297364978832412672" xr:uid="{74357908-5805-4BAF-923D-445AC529B5B3}"/>
    <hyperlink ref="V1347" r:id="rId2918" location="!/karpsplash/status/1297364978832412672" xr:uid="{04C9E874-282F-49D8-BB09-E4E6CB27FBC1}"/>
    <hyperlink ref="V1348" r:id="rId2919" location="!/diogovk/status/1298153902437801984" xr:uid="{4CB7B156-731C-470C-83A5-E8072ADA43F5}"/>
    <hyperlink ref="V1349" r:id="rId2920" location="!/goodnitebob/status/1298246180183445504" xr:uid="{46315F20-9A55-4DE2-814B-7FC2537BB8E6}"/>
    <hyperlink ref="V1350" r:id="rId2921" location="!/readytorelax/status/1298251327601020928" xr:uid="{2F73F239-FB66-4CF1-B616-9546AF96AC8F}"/>
    <hyperlink ref="V1351" r:id="rId2922" location="!/readytorelax/status/1298251327601020928" xr:uid="{40519C35-6FA9-4C2F-B62B-51C075692640}"/>
    <hyperlink ref="V1352" r:id="rId2923" location="!/readytorelax/status/1298251327601020928" xr:uid="{516D575D-62DC-46F3-85E1-573B215114AF}"/>
    <hyperlink ref="V1353" r:id="rId2924" location="!/homebrewhistory/status/1298253240191127553" xr:uid="{EB561556-0FB1-4459-A19E-271C4C27ED4B}"/>
    <hyperlink ref="V1354" r:id="rId2925" location="!/homebrewhistory/status/1298253240191127553" xr:uid="{A7AF3D19-FAF3-4DEB-91F0-47C349F5A8E7}"/>
    <hyperlink ref="V1355" r:id="rId2926" location="!/yourheroespod/status/1298263119894966281" xr:uid="{E12A2625-909F-404B-8551-511D5DDF8E43}"/>
    <hyperlink ref="V1356" r:id="rId2927" location="!/penney1188/status/1298263495230631937" xr:uid="{360FBFA1-C7C4-4768-953F-2C34B413B8D6}"/>
    <hyperlink ref="V1357" r:id="rId2928" location="!/presidentbones2/status/1298265059026546695" xr:uid="{81220093-FAF5-4BE3-A69F-86155A9AB74E}"/>
    <hyperlink ref="V1358" r:id="rId2929" location="!/presidentbones2/status/1298265059026546695" xr:uid="{6FB434C3-344C-4CCB-8C6A-E6456A894C82}"/>
    <hyperlink ref="V1359" r:id="rId2930" location="!/archiegh/status/1298282182428053504" xr:uid="{D340DE5D-5AFB-4CAD-85C6-D8911AB2780C}"/>
    <hyperlink ref="V1360" r:id="rId2931" location="!/archiegh/status/1298282182428053504" xr:uid="{81E77C8A-403C-422A-AE97-6CBD0247024E}"/>
    <hyperlink ref="V1361" r:id="rId2932" location="!/jlcommonsense/status/1298282838647701504" xr:uid="{80F97E17-74C7-42E5-B17B-9EA2FE147583}"/>
    <hyperlink ref="V1362" r:id="rId2933" location="!/markashiey/status/1298287662554648576" xr:uid="{2B50A4E1-5E49-4B81-83D2-8158D3FF5F09}"/>
    <hyperlink ref="V1363" r:id="rId2934" location="!/markashiey/status/1297230374943313926" xr:uid="{4F79B1A5-24DF-4865-B227-924138CC16EE}"/>
    <hyperlink ref="V1364" r:id="rId2935" location="!/markashiey/status/1298287662554648576" xr:uid="{C1BD2FC5-AC30-4A2F-90D1-54492FA05472}"/>
    <hyperlink ref="V1365" r:id="rId2936" location="!/josephcshndavis/status/1298290282782429184" xr:uid="{036C903C-1415-4318-BB73-C4853C5DE3C4}"/>
    <hyperlink ref="V1366" r:id="rId2937" location="!/josephcshndavis/status/1298290282782429184" xr:uid="{534BCC05-DC09-4599-8C2A-019DD50FA542}"/>
    <hyperlink ref="V1367" r:id="rId2938" location="!/josephcshndavis/status/1298290282782429184" xr:uid="{4EB4D226-D13A-4009-9A02-2133C5CF9183}"/>
    <hyperlink ref="V1368" r:id="rId2939" location="!/josephcshndavis/status/1298290282782429184" xr:uid="{36832113-F15B-426F-B69D-F9AAC3CD2D88}"/>
    <hyperlink ref="V1369" r:id="rId2940" location="!/trp_cle/status/1297670343700733952" xr:uid="{4323E1E2-F540-41ED-968F-CF37D3123FB8}"/>
    <hyperlink ref="V1370" r:id="rId2941" location="!/imsmrtrdanu/status/1297633413315297282" xr:uid="{DFF7EE9B-DB62-4ECF-98B1-30E6D9AA22A3}"/>
    <hyperlink ref="V1371" r:id="rId2942" location="!/trp_cle/status/1297670592443883521" xr:uid="{BEDDF5FF-5A97-4774-83BF-6E02B6A95A29}"/>
    <hyperlink ref="V1372" r:id="rId2943" location="!/trp_cle/status/1297670343700733952" xr:uid="{228A2A51-D2CC-42D0-B65D-793FABA759BD}"/>
    <hyperlink ref="V1373" r:id="rId2944" location="!/trp_cle/status/1298292114137243650" xr:uid="{E8F9AE1F-96E9-44E9-864A-53CD34B4E9DE}"/>
    <hyperlink ref="V1374" r:id="rId2945" location="!/trp_cle/status/1297635122443886593" xr:uid="{7FE1E82A-336C-49E8-AF5A-D7DAF74B5D38}"/>
    <hyperlink ref="V1375" r:id="rId2946" location="!/trp_cle/status/1297670343700733952" xr:uid="{B09923A5-30EE-4EF7-863B-7971BE3E2196}"/>
    <hyperlink ref="V1376" r:id="rId2947" location="!/trp_cle/status/1297670592443883521" xr:uid="{F2FA3B9D-B42E-4749-9127-EDEC03B4DA1F}"/>
    <hyperlink ref="V1377" r:id="rId2948" location="!/trp_cle/status/1298085069270200320" xr:uid="{1DFB5AB1-9AD2-42EF-8B30-6770CB921AE1}"/>
    <hyperlink ref="V1378" r:id="rId2949" location="!/trp_cle/status/1298089924982378496" xr:uid="{E7E2A852-3D5C-40A4-9969-FA2D1231B4E3}"/>
    <hyperlink ref="V1379" r:id="rId2950" location="!/trp_cle/status/1298292114137243650" xr:uid="{7824FAE2-6AE9-468D-99A7-1A0BD78F4049}"/>
    <hyperlink ref="V1380" r:id="rId2951" location="!/heyyitsdidi/status/1298294310572634112" xr:uid="{C81A7D91-B7BB-4571-8817-A148BC130C09}"/>
    <hyperlink ref="V1381" r:id="rId2952" location="!/heyyitsdidi/status/1298294310572634112" xr:uid="{118EBF11-A08D-4BE3-936E-A6F6018D343C}"/>
    <hyperlink ref="V1382" r:id="rId2953" location="!/lucky_krypto/status/1298295827551715332" xr:uid="{B053A951-61ED-4F8C-B33F-FB71C05F6DFF}"/>
    <hyperlink ref="V1383" r:id="rId2954" location="!/nottheo19482439/status/1298304667777036290" xr:uid="{C56C90DA-FAA8-4230-93D7-CADEDC2F8B20}"/>
    <hyperlink ref="V1384" r:id="rId2955" location="!/martin5azure/status/1298308293119692806" xr:uid="{714D042A-937E-4975-929D-254E054E53E5}"/>
    <hyperlink ref="V1385" r:id="rId2956" location="!/martin5azure/status/1298308293119692806" xr:uid="{15EF1D99-FDEA-4AD1-AF5B-BB31CE25BFB3}"/>
    <hyperlink ref="V1386" r:id="rId2957" location="!/durhamitea/status/1298311696818348032" xr:uid="{0630800C-4FCF-482D-A29A-3AB98D6C458C}"/>
    <hyperlink ref="V1387" r:id="rId2958" location="!/durhamitea/status/1298311696818348032" xr:uid="{5B95D99F-3D77-4B28-94C6-317C03CD9903}"/>
    <hyperlink ref="V1388" r:id="rId2959" location="!/cearapossivel/status/1298317369484423175" xr:uid="{7A61BE64-E0DF-4F43-8552-5B060718E757}"/>
    <hyperlink ref="V1389" r:id="rId2960" location="!/aerialthreat/status/1298319111391502337" xr:uid="{F331E71D-4553-4551-BE6E-B850D2953FEF}"/>
    <hyperlink ref="V1390" r:id="rId2961" location="!/orioles_insider/status/1298323541344092163" xr:uid="{0D26B67F-74EC-4378-ABDC-F5A3169E18A7}"/>
    <hyperlink ref="V1391" r:id="rId2962" location="!/natocoles/status/1298325227877928962" xr:uid="{8DF95AC7-822D-49B6-AEC9-27E216FEF74D}"/>
    <hyperlink ref="V1392" r:id="rId2963" location="!/montelnfl/status/1298325956545970178" xr:uid="{8CFCD095-F57B-421A-A6E1-FAE62B143D21}"/>
    <hyperlink ref="V1393" r:id="rId2964" location="!/bigphil321/status/1298329342951469058" xr:uid="{D99C5106-8940-4359-9942-C8EC554A8C8D}"/>
    <hyperlink ref="V1394" r:id="rId2965" location="!/the501cub/status/1298336834481782785" xr:uid="{B47E92A4-36A3-4AED-A0E0-F50C0CAA0A3D}"/>
    <hyperlink ref="V1395" r:id="rId2966" location="!/the501cub/status/1298336834481782785" xr:uid="{EC695BAF-B7FF-482E-9E66-9C3C557A9982}"/>
    <hyperlink ref="V1396" r:id="rId2967" location="!/kjbbibleman/status/1298337450994040834" xr:uid="{1510ADA5-B02A-4D52-861B-3A76D944726E}"/>
    <hyperlink ref="V1397" r:id="rId2968" location="!/em0ryy/status/1298339332386893825" xr:uid="{3841982A-D69F-4D9D-B855-3EF481EB25C2}"/>
    <hyperlink ref="V1398" r:id="rId2969" location="!/sanoel222/status/1298343224931692544" xr:uid="{1892E12B-15C0-422B-BE49-5143281C8E14}"/>
    <hyperlink ref="V1399" r:id="rId2970" location="!/sanoel222/status/1298343224931692544" xr:uid="{138DBD91-5ED0-4C9C-9191-BD17DC3331B0}"/>
    <hyperlink ref="V1400" r:id="rId2971" location="!/lakers39769436/status/1298360128094326784" xr:uid="{96AA2415-F059-4D99-9851-283D862C5279}"/>
    <hyperlink ref="V1401" r:id="rId2972" location="!/crwintucky_/status/1298360742702452741" xr:uid="{09E66E1F-FDE9-42F4-9BE8-B96B925DF61C}"/>
    <hyperlink ref="V1402" r:id="rId2973" location="!/zim42zim/status/1298363730707640321" xr:uid="{EA7F916C-EF4F-42A6-880D-C798BF8F9C8C}"/>
    <hyperlink ref="V1403" r:id="rId2974" location="!/peepgameouu/status/1298364111278034944" xr:uid="{B93AD864-3C36-4542-8073-E4C9228A4632}"/>
    <hyperlink ref="V1404" r:id="rId2975" location="!/peepgameouu/status/1298364111278034944" xr:uid="{471387D6-8E1C-4A65-9EA5-482BB84A19D7}"/>
    <hyperlink ref="V1405" r:id="rId2976" location="!/peepgameouu/status/1298364111278034944" xr:uid="{60672B77-19EC-4344-802B-A3AA7A4B5DDC}"/>
    <hyperlink ref="V1406" r:id="rId2977" location="!/peepgameouu/status/1298364111278034944" xr:uid="{446F866B-1BDB-40E2-9E14-95CACFB106E7}"/>
    <hyperlink ref="V1407" r:id="rId2978" location="!/astrosfansuk/status/1298366862133264385" xr:uid="{EA4361BC-B20F-4C7D-94C6-85121C1EAE8C}"/>
    <hyperlink ref="V1408" r:id="rId2979" location="!/thomasjhart/status/1298366888431489026" xr:uid="{3D051762-5D6C-4CC3-BC03-62E10E9744FF}"/>
    <hyperlink ref="V1409" r:id="rId2980" location="!/mackere/status/1298369529236488192" xr:uid="{061E7C2F-BFA9-4179-9B2A-6DA481111370}"/>
    <hyperlink ref="V1410" r:id="rId2981" location="!/father2daprynce/status/1298370668904554498" xr:uid="{53AF889C-AAE7-4B5E-AFC3-270B91094B20}"/>
    <hyperlink ref="V1411" r:id="rId2982" location="!/father2daprynce/status/1298370668904554498" xr:uid="{F18E00C4-E1FF-4E3A-9D20-33226765B805}"/>
    <hyperlink ref="V1412" r:id="rId2983" location="!/weareafca/status/1298371261169651714" xr:uid="{2B08D3D7-BACB-4F9E-B68D-14DC32A6847E}"/>
    <hyperlink ref="V1413" r:id="rId2984" location="!/terrybadry/status/1298387180553789441" xr:uid="{CC2F52CA-4FD2-4BB4-A2BE-0542C4B3445C}"/>
    <hyperlink ref="V1414" r:id="rId2985" location="!/terrybadry/status/1298387180553789441" xr:uid="{47913BF5-2C34-4120-9C98-4E0F49D14128}"/>
    <hyperlink ref="V1415" r:id="rId2986" location="!/debmyloves/status/1298394089021300737" xr:uid="{5D87FD1C-B1F6-4022-BB73-AB39358DD23B}"/>
    <hyperlink ref="V1416" r:id="rId2987" location="!/greenmonstah/status/1298399699607617540" xr:uid="{FEE438ED-1F35-4C59-9FB2-732FF66CD756}"/>
    <hyperlink ref="V1417" r:id="rId2988" location="!/newman4heisman/status/1298400089019424776" xr:uid="{3A00045D-7851-44CA-A8F4-D2F1B0DB1379}"/>
    <hyperlink ref="V1418" r:id="rId2989" location="!/aarongoatrodge1/status/1298402033121165313" xr:uid="{6022485F-5F04-4FC2-9F00-B060E0C6292B}"/>
    <hyperlink ref="V1419" r:id="rId2990" location="!/aarongoatrodge1/status/1298402033121165313" xr:uid="{23724939-92E2-44BA-A0C2-3ECD0D3CF8F8}"/>
    <hyperlink ref="V1420" r:id="rId2991" location="!/aarongoatrodge1/status/1298402033121165313" xr:uid="{3B02FD61-D515-44D5-9844-FBD84E77E92C}"/>
    <hyperlink ref="V1421" r:id="rId2992" location="!/aarongoatrodge1/status/1298402033121165313" xr:uid="{4371860B-D25D-4BA1-838E-96ACC31819BA}"/>
    <hyperlink ref="V1422" r:id="rId2993" location="!/yazoo_remnant/status/1298413479611817986" xr:uid="{5F513095-302C-45CF-9FD1-D83F2DF6D07B}"/>
    <hyperlink ref="V1423" r:id="rId2994" location="!/itsjachelle_/status/1298419679254450182" xr:uid="{EE1FDD75-FCBF-498D-93E0-4F3F7AAEFE12}"/>
    <hyperlink ref="V1424" r:id="rId2995" location="!/jayin1988/status/1298427764828241923" xr:uid="{49339E6F-D66C-4670-9D8A-BE8183636077}"/>
    <hyperlink ref="V1425" r:id="rId2996" location="!/gtmscakes/status/1298429117487091712" xr:uid="{3075DFA9-08BC-48B2-B172-A64C5ACB33D1}"/>
    <hyperlink ref="V1426" r:id="rId2997" location="!/jrich_era/status/1296981456745627652" xr:uid="{5EA36894-D232-41CF-9030-1FC16DBB6D4F}"/>
    <hyperlink ref="V1427" r:id="rId2998" location="!/jrich_era/status/1296981456745627652" xr:uid="{1D257B8B-0882-4E72-B519-B863A5A39016}"/>
    <hyperlink ref="V1428" r:id="rId2999" location="!/jammers813/status/1296982134515785729" xr:uid="{FAE1ABC5-76F2-4F21-8D7B-183E36162C58}"/>
    <hyperlink ref="V1429" r:id="rId3000" location="!/michael_termini/status/1296983389988425728" xr:uid="{3238D688-8CDB-4CDB-9245-1F3B48FDE3E5}"/>
    <hyperlink ref="V1430" r:id="rId3001" location="!/sethortizz/status/1296981724438695936" xr:uid="{3AE2E77B-A0BB-4C7E-B068-4C71505A0B8D}"/>
    <hyperlink ref="V1431" r:id="rId3002" location="!/kendallfirev2/status/1296983517587558400" xr:uid="{6F393046-0786-411A-8A0B-E9A2DEB1255F}"/>
    <hyperlink ref="V1432" r:id="rId3003" location="!/jammers813/status/1296982134515785729" xr:uid="{56A526C2-0960-487C-AFB6-CF843BE88963}"/>
    <hyperlink ref="V1433" r:id="rId3004" location="!/michael_termini/status/1296983389988425728" xr:uid="{4CB4EEDA-8250-4E34-BBE5-43C8A3587931}"/>
    <hyperlink ref="V1434" r:id="rId3005" location="!/sethortizz/status/1296981724438695936" xr:uid="{109E4BAA-0192-4761-881D-3BEF1E4EEE64}"/>
    <hyperlink ref="V1435" r:id="rId3006" location="!/sethortizz/status/1296981724438695936" xr:uid="{C3BC7D39-BE1E-4499-B611-A55D6EA6E0F5}"/>
    <hyperlink ref="V1436" r:id="rId3007" location="!/sethortizz/status/1297929633250369538" xr:uid="{FB6C803D-4D7B-4625-AF9F-D6A82A741242}"/>
    <hyperlink ref="V1437" r:id="rId3008" location="!/sethortizz/status/1298007825248133120" xr:uid="{FD0CD178-C449-49ED-BFC3-7602D10F097D}"/>
    <hyperlink ref="V1438" r:id="rId3009" location="!/kendallfirev2/status/1296983517587558400" xr:uid="{AECE0BA1-50DF-4CFE-96A4-1C89A7CD0EB2}"/>
    <hyperlink ref="V1439" r:id="rId3010" location="!/jammers813/status/1296982134515785729" xr:uid="{BFC0E58B-A446-4408-92B2-01C1FA1C2D55}"/>
    <hyperlink ref="V1440" r:id="rId3011" location="!/jammers813/status/1296982134515785729" xr:uid="{967DE643-7F30-4642-AD16-EDAF275ED28F}"/>
    <hyperlink ref="V1441" r:id="rId3012" location="!/michael_termini/status/1296983389988425728" xr:uid="{D33A3432-70C6-45ED-AAAF-EA052A98BFDF}"/>
    <hyperlink ref="V1442" r:id="rId3013" location="!/kendallfirev2/status/1296983517587558400" xr:uid="{0C5D3A26-5D1B-40D0-B941-E6BA9D2C6B21}"/>
    <hyperlink ref="V1443" r:id="rId3014" location="!/michael_termini/status/1296983389988425728" xr:uid="{133CBE2D-ADD5-4166-BFCC-DC965B41D1C9}"/>
    <hyperlink ref="V1444" r:id="rId3015" location="!/michael_termini/status/1296983389988425728" xr:uid="{8170B8DA-7D8A-44BE-BA3D-2F0DA579E393}"/>
    <hyperlink ref="V1445" r:id="rId3016" location="!/kendallfirev2/status/1296983517587558400" xr:uid="{20811A9A-1D5C-413C-970D-D700D49E7E15}"/>
    <hyperlink ref="V1446" r:id="rId3017" location="!/kendallfirev2/status/1296982694052745216" xr:uid="{7B769C35-DB62-4CD4-912A-E70B8C354CC8}"/>
    <hyperlink ref="V1447" r:id="rId3018" location="!/kendallfirev2/status/1296982694052745216" xr:uid="{B616E4A5-C726-4460-B944-169793BD4634}"/>
    <hyperlink ref="V1448" r:id="rId3019" location="!/kendallfirev2/status/1296982694052745216" xr:uid="{B5F02413-CB4D-434D-BE5E-177997193B2F}"/>
    <hyperlink ref="V1449" r:id="rId3020" location="!/kendallfirev2/status/1296983517587558400" xr:uid="{021683FA-1435-4A35-8CA5-348FF10559A4}"/>
    <hyperlink ref="V1450" r:id="rId3021" location="!/kendallfirev2/status/1296983517587558400" xr:uid="{15D77502-0BDC-4825-8D9E-90851D5A638D}"/>
    <hyperlink ref="V1451" r:id="rId3022" location="!/kendallfirev2/status/1297302703761129472" xr:uid="{DC3AB048-85DE-4F0E-9166-5DBA0F94EC3F}"/>
    <hyperlink ref="V1452" r:id="rId3023" location="!/kendallfirev2/status/1297302703761129472" xr:uid="{72926AD7-E805-43C4-AA9A-BBEF039A9D95}"/>
    <hyperlink ref="V1453" r:id="rId3024" location="!/kendallfirev2/status/1297623020622811136" xr:uid="{0CD2B7C8-F3F8-4B44-8246-BE599E28B4C9}"/>
    <hyperlink ref="V1454" r:id="rId3025" location="!/kendallfirev2/status/1297623020622811136" xr:uid="{D068559B-CE34-45A2-BF1D-3E9FA8BBC969}"/>
    <hyperlink ref="V1455" r:id="rId3026" location="!/kendallfirev2/status/1297623020622811136" xr:uid="{FD9DAA79-D856-412E-A030-99D1DF844AFB}"/>
    <hyperlink ref="V1456" r:id="rId3027" location="!/kendallfirev2/status/1298118108427833344" xr:uid="{326B1CA0-AF17-4CDC-B555-C267A5CBBA1F}"/>
    <hyperlink ref="V1457" r:id="rId3028" location="!/kendallfirev2/status/1298118108427833344" xr:uid="{E81F50D0-2BF1-46BF-B464-3D06A442F02F}"/>
    <hyperlink ref="V1458" r:id="rId3029" location="!/kendallfirev2/status/1298430382942060545" xr:uid="{D6BC6540-3404-46CF-9EAC-504CA6B8F779}"/>
    <hyperlink ref="V1459" r:id="rId3030" location="!/joelk1_/status/1298429598850375680" xr:uid="{3ED63170-ED12-430F-9CDE-17C050950241}"/>
    <hyperlink ref="V1460" r:id="rId3031" location="!/a_void007/status/1298430507076722689" xr:uid="{5E624A56-214C-4CE9-A533-3C4E2C50603F}"/>
    <hyperlink ref="V1461" r:id="rId3032" location="!/a_void007/status/1298430507076722689" xr:uid="{78816EE6-4AC2-46AF-A5A2-C47BA7A93D57}"/>
    <hyperlink ref="V1462" r:id="rId3033" location="!/koch_corn/status/1297749581468295170" xr:uid="{0D7064C3-BA03-47DD-BC18-75B2D010045B}"/>
    <hyperlink ref="V1463" r:id="rId3034" location="!/koch_corn/status/1297749581468295170" xr:uid="{60A21B43-9F9D-4FA4-8B4A-C84B8819D10A}"/>
    <hyperlink ref="V1464" r:id="rId3035" location="!/koch_corn/status/1298431803418529792" xr:uid="{BDB7ACF7-62FE-4E3F-A65F-8EAAF57420B6}"/>
    <hyperlink ref="V1465" r:id="rId3036" location="!/armassout/status/1298433658127372293" xr:uid="{2351F634-B357-4E0B-A446-E59E23B00A58}"/>
    <hyperlink ref="V1466" r:id="rId3037" location="!/armassout/status/1298433658127372293" xr:uid="{258B04BB-DF82-4024-A29C-C965A6935618}"/>
    <hyperlink ref="V1467" r:id="rId3038" location="!/ifccolin/status/1298433746891427840" xr:uid="{B68AA191-1F60-4FE2-A26A-1EC01B85358F}"/>
    <hyperlink ref="V1468" r:id="rId3039" location="!/ifccolin/status/1298433746891427840" xr:uid="{4C682063-C196-40EC-98F5-3994A1126126}"/>
    <hyperlink ref="V1469" r:id="rId3040" location="!/dialoguetm/status/1298435789525626881" xr:uid="{754FE3CE-8EA1-4ECE-B790-F83002CE6CAD}"/>
    <hyperlink ref="V1470" r:id="rId3041" location="!/vikesfankev/status/1298440731183452162" xr:uid="{F555A654-F0C6-4A43-B4F2-4596AD72C42F}"/>
    <hyperlink ref="V1471" r:id="rId3042" location="!/jjetsszn/status/1297010808078114817" xr:uid="{2FD5CCC9-F571-4D38-8596-01126DD20FDF}"/>
    <hyperlink ref="V1472" r:id="rId3043" location="!/jjetsszn/status/1298440947219521537" xr:uid="{D0EFA33E-B854-4C42-957D-62ABF686D6D3}"/>
    <hyperlink ref="V1473" r:id="rId3044" location="!/jjetsszn/status/1298441090270400515" xr:uid="{67C8723C-1025-48B5-9834-F2B742B7F754}"/>
    <hyperlink ref="V1474" r:id="rId3045" location="!/wichitachiefsam/status/1298441092581470208" xr:uid="{A0197747-2287-4199-979D-D9588868F861}"/>
    <hyperlink ref="V1475" r:id="rId3046" location="!/lertyx_/status/1296901480813920256" xr:uid="{EFFFF6F1-7C9D-45CA-A9B3-D84C9D1720BE}"/>
    <hyperlink ref="V1476" r:id="rId3047" location="!/lertyx_/status/1296905630649856001" xr:uid="{78C0F104-1DA3-4F48-930E-C4A26A890726}"/>
    <hyperlink ref="V1477" r:id="rId3048" location="!/nhlcassie/status/1296901187300622336" xr:uid="{3F35ADD0-F7DA-47A8-AFA2-BF16371CB89E}"/>
    <hyperlink ref="V1478" r:id="rId3049" location="!/nhlcassie/status/1296901999821312002" xr:uid="{475F79D0-8047-4CA5-B698-7AE467AC24D7}"/>
    <hyperlink ref="V1479" r:id="rId3050" location="!/nhlcassie/status/1296903242006355968" xr:uid="{7D651F9E-EBF2-4A31-8B5B-AE59240FB4B1}"/>
    <hyperlink ref="V1480" r:id="rId3051" location="!/nhlcassie/status/1296905444338917378" xr:uid="{834E1665-9314-42EE-B328-17180DF4E12C}"/>
    <hyperlink ref="V1481" r:id="rId3052" location="!/nhlcassie/status/1297048331873595392" xr:uid="{2AE2FA6A-A600-4B60-9011-9EDFB65BCCF1}"/>
    <hyperlink ref="V1482" r:id="rId3053" location="!/atlnoah/status/1296902918621270016" xr:uid="{6E405A3F-7E01-45E8-9E74-78D5B35E3ED9}"/>
    <hyperlink ref="V1483" r:id="rId3054" location="!/atlnoah/status/1296905400118398976" xr:uid="{0CC9283E-9FB1-42AF-A51A-A0FD81B87B18}"/>
    <hyperlink ref="V1484" r:id="rId3055" location="!/atlnoah/status/1297228970870661122" xr:uid="{838D340E-8E68-4D0D-90EE-117A619DE893}"/>
    <hyperlink ref="V1485" r:id="rId3056" location="!/lertyx_/status/1296899255492399104" xr:uid="{6032ED2E-1719-43F4-8932-C082F6E09017}"/>
    <hyperlink ref="V1486" r:id="rId3057" location="!/lertyx_/status/1296899255492399104" xr:uid="{41CAF314-4277-4EEF-8BFC-9D715A5D7BBB}"/>
    <hyperlink ref="V1487" r:id="rId3058" location="!/lertyx_/status/1296901480813920256" xr:uid="{3E4D759F-9299-4278-A3B1-8819F230B3B0}"/>
    <hyperlink ref="V1488" r:id="rId3059" location="!/lertyx_/status/1296901480813920256" xr:uid="{FB746E04-81C7-4E99-84FF-7C255B65F00F}"/>
    <hyperlink ref="V1489" r:id="rId3060" location="!/lertyx_/status/1296905630649856001" xr:uid="{34829480-3B29-46B2-89A1-B10E8E7D99C9}"/>
    <hyperlink ref="V1490" r:id="rId3061" location="!/lertyx_/status/1296905630649856001" xr:uid="{E31AC8C0-8922-4533-B8F4-89209252049B}"/>
    <hyperlink ref="V1491" r:id="rId3062" location="!/lertyx_/status/1296905630649856001" xr:uid="{52E1784A-2534-40A8-BA09-27B4CA9B0104}"/>
    <hyperlink ref="V1492" r:id="rId3063" location="!/lertyx_/status/1296905630649856001" xr:uid="{C48940EF-3237-44A3-998D-58EF536DD3DE}"/>
    <hyperlink ref="V1493" r:id="rId3064" location="!/nhlcassie/status/1296898634869506049" xr:uid="{6C4C4BC0-F3A9-4338-81A3-99683C477B7F}"/>
    <hyperlink ref="V1494" r:id="rId3065" location="!/nhlcassie/status/1296901187300622336" xr:uid="{A9EA9A87-4D5A-4AE1-8E6D-0E9BD641E281}"/>
    <hyperlink ref="V1495" r:id="rId3066" location="!/nhlcassie/status/1296901999821312002" xr:uid="{3826AAB2-6E1E-4E12-AB80-71C0CF6A3147}"/>
    <hyperlink ref="V1496" r:id="rId3067" location="!/nhlcassie/status/1296903242006355968" xr:uid="{73CE5B47-1F9C-477C-9814-FC8AF8608817}"/>
    <hyperlink ref="V1497" r:id="rId3068" location="!/nhlcassie/status/1296905444338917378" xr:uid="{B9AC31DE-7733-4B18-B416-A1C40CC48FE2}"/>
    <hyperlink ref="V1498" r:id="rId3069" location="!/nhlcassie/status/1297048331873595392" xr:uid="{9AFA96EB-EB82-4014-9A0F-9931D7C07C85}"/>
    <hyperlink ref="V1499" r:id="rId3070" location="!/atlnoah/status/1296902918621270016" xr:uid="{6C832804-791C-4307-B50D-571C5FCD7C04}"/>
    <hyperlink ref="V1500" r:id="rId3071" location="!/atlnoah/status/1296905400118398976" xr:uid="{E7E40C5A-70D2-4B29-BA5F-CCC5C9A3398F}"/>
    <hyperlink ref="V1501" r:id="rId3072" location="!/atlnoah/status/1297228970870661122" xr:uid="{25115748-3157-41D4-95E3-53A1739C71E8}"/>
    <hyperlink ref="V1502" r:id="rId3073" location="!/nhlcassie/status/1296898634869506049" xr:uid="{217E82D0-775F-4848-9979-BAA9C4BA3331}"/>
    <hyperlink ref="V1503" r:id="rId3074" location="!/nhlcassie/status/1296901187300622336" xr:uid="{2F84CF8F-4325-4485-9FC1-5CE9BF3DAD0C}"/>
    <hyperlink ref="V1504" r:id="rId3075" location="!/nhlcassie/status/1296901999821312002" xr:uid="{7EA7CC27-B499-4C1C-9211-BF10C466A0C4}"/>
    <hyperlink ref="V1505" r:id="rId3076" location="!/nhlcassie/status/1296903242006355968" xr:uid="{D052B048-AF47-476A-B056-4785C4964D51}"/>
    <hyperlink ref="V1506" r:id="rId3077" location="!/nhlcassie/status/1296903242006355968" xr:uid="{3F0F54DA-5C25-4FB0-B418-4CACF2823802}"/>
    <hyperlink ref="V1507" r:id="rId3078" location="!/nhlcassie/status/1296905444338917378" xr:uid="{7579740F-024C-48E4-9C13-E9B6016AB517}"/>
    <hyperlink ref="V1508" r:id="rId3079" location="!/nhlcassie/status/1296905444338917378" xr:uid="{768A18FB-06E6-4C56-A6EA-205915E08F56}"/>
    <hyperlink ref="V1509" r:id="rId3080" location="!/nhlcassie/status/1296905444338917378" xr:uid="{1D39998D-6F0A-4583-94F8-7F95E70256C8}"/>
    <hyperlink ref="V1510" r:id="rId3081" location="!/nhlcassie/status/1297048331873595392" xr:uid="{7BA06A68-9641-45FE-86AB-DDEA7CDA6170}"/>
    <hyperlink ref="V1511" r:id="rId3082" location="!/nhlcassie/status/1297048331873595392" xr:uid="{E7C2C8FD-A10B-43DF-8EA1-C0F5D81B4616}"/>
    <hyperlink ref="V1512" r:id="rId3083" location="!/nhlcassie/status/1297048331873595392" xr:uid="{C2175AB6-BEA3-4965-B301-9D1D94E86D2C}"/>
    <hyperlink ref="V1513" r:id="rId3084" location="!/nhlcassie/status/1297048331873595392" xr:uid="{4DCC3378-B34F-47DD-B78B-D474E3D783E6}"/>
    <hyperlink ref="V1514" r:id="rId3085" location="!/atlnoah/status/1296902918621270016" xr:uid="{74A935CB-4A2F-48DD-95F5-CF70322AC1A4}"/>
    <hyperlink ref="V1515" r:id="rId3086" location="!/atlnoah/status/1296905400118398976" xr:uid="{7702AD28-2B63-47C3-9830-DF6181F949B6}"/>
    <hyperlink ref="V1516" r:id="rId3087" location="!/atlnoah/status/1297228970870661122" xr:uid="{1BB51532-DE84-4B23-8750-72AF57958EAD}"/>
    <hyperlink ref="V1517" r:id="rId3088" location="!/atlnoah/status/1296905400118398976" xr:uid="{D170D1A9-D662-43D9-958B-B2D1B3A8C3E0}"/>
    <hyperlink ref="V1518" r:id="rId3089" location="!/atlnoah/status/1297228970870661122" xr:uid="{918EE4A8-AA87-4FCF-9082-5970284D83CF}"/>
    <hyperlink ref="V1519" r:id="rId3090" location="!/atlnoah/status/1297228970870661122" xr:uid="{D296CC83-AD35-491B-A4B5-67CB3B482463}"/>
    <hyperlink ref="V1520" r:id="rId3091" location="!/atlnoah/status/1296902918621270016" xr:uid="{6DF7E110-EFB0-4D6E-971C-99A9A8FB5207}"/>
    <hyperlink ref="V1521" r:id="rId3092" location="!/atlnoah/status/1296905400118398976" xr:uid="{11D03116-B78D-450A-88FC-EFC6021C48C2}"/>
    <hyperlink ref="V1522" r:id="rId3093" location="!/atlnoah/status/1297228970870661122" xr:uid="{718353C8-8357-4368-A770-D44E55E886A1}"/>
    <hyperlink ref="V1523" r:id="rId3094" location="!/atlnoah/status/1298441345040883724" xr:uid="{719A2E8E-EC82-4585-A1EF-03B08410BFF6}"/>
    <hyperlink ref="V1524" r:id="rId3095" location="!/tanishkamascara/status/1298441918276403200" xr:uid="{878E593A-03CE-4AA5-9EA6-19B9C96373C7}"/>
    <hyperlink ref="V1525" r:id="rId3096" location="!/hopefulforpg/status/1297931038845329408" xr:uid="{BC9F94A9-7CD8-429C-B98C-217300975441}"/>
    <hyperlink ref="V1526" r:id="rId3097" location="!/hopefulforpg/status/1297933198660259854" xr:uid="{1C734882-C4AE-4B07-B787-952611B77D7E}"/>
    <hyperlink ref="V1527" r:id="rId3098" location="!/hopefulforpg/status/1297933198660259854" xr:uid="{7C50FCA4-DA7E-4549-A299-96E7CA71C4C1}"/>
    <hyperlink ref="V1528" r:id="rId3099" location="!/hopefulforpg/status/1297933198660259854" xr:uid="{C0CC01AD-1D9E-41BA-8CE2-7413DD882ED9}"/>
    <hyperlink ref="V1529" r:id="rId3100" location="!/dawindynorth/status/1297925509196713984" xr:uid="{E68BF14F-DCBA-46EB-BBF3-41D89D7C09F5}"/>
    <hyperlink ref="V1530" r:id="rId3101" location="!/hopefulforpg/status/1297931038845329408" xr:uid="{6D743A0A-D170-4D50-B500-936E90F3FF80}"/>
    <hyperlink ref="V1531" r:id="rId3102" location="!/hopefulforpg/status/1297931141639360513" xr:uid="{1D7E1E3C-788B-4BBB-A628-471BFEA79D4B}"/>
    <hyperlink ref="V1532" r:id="rId3103" location="!/hopefulforpg/status/1297933374917500928" xr:uid="{57CF406D-2CAB-4E9B-9CD8-BE33164073A8}"/>
    <hyperlink ref="V1533" r:id="rId3104" location="!/hopefulforpg/status/1297931038845329408" xr:uid="{88C1C017-AC05-415C-853B-DAB8E09CDD4F}"/>
    <hyperlink ref="V1534" r:id="rId3105" location="!/hopefulforpg/status/1297931141639360513" xr:uid="{5F730F8B-D0E7-49FF-90F9-1887A2F41681}"/>
    <hyperlink ref="V1535" r:id="rId3106" location="!/hopefulforpg/status/1297933198660259854" xr:uid="{BCC3C4D9-724C-426C-8FE5-CB260D274FAA}"/>
    <hyperlink ref="V1536" r:id="rId3107" location="!/hopefulforpg/status/1297933374917500928" xr:uid="{AD0359AF-FB6E-438D-B3AE-4F5B3BAE809B}"/>
    <hyperlink ref="V1537" r:id="rId3108" location="!/hopefulforpg/status/1297931141639360513" xr:uid="{1994C941-D09A-432E-BB8D-14CE16F96A2F}"/>
    <hyperlink ref="V1538" r:id="rId3109" location="!/hopefulforpg/status/1297933374917500928" xr:uid="{383BBF71-B1DC-43DA-9183-E966CD3D0D84}"/>
    <hyperlink ref="V1539" r:id="rId3110" location="!/hopefulforpg/status/1297937615182733312" xr:uid="{338449FE-CF2E-4E86-A19B-39D35A9111DB}"/>
    <hyperlink ref="V1540" r:id="rId3111" location="!/hopefulforpg/status/1297944955202048000" xr:uid="{C1A25D83-CCC9-457F-B99D-2DCFBBF341F0}"/>
    <hyperlink ref="V1541" r:id="rId3112" location="!/hopefulforpg/status/1297947057785696256" xr:uid="{65AEB017-0EAB-4672-8560-4D8DAE778D42}"/>
    <hyperlink ref="V1542" r:id="rId3113" location="!/hopefulforpg/status/1297947057785696256" xr:uid="{47AACB28-49BA-4587-87E8-09B82DDE58B9}"/>
    <hyperlink ref="V1543" r:id="rId3114" location="!/hopefulforpg/status/1297944955202048000" xr:uid="{BE3C5571-B86C-4DCD-AC97-61BDF615D09E}"/>
    <hyperlink ref="V1544" r:id="rId3115" location="!/hopefulforpg/status/1297947057785696256" xr:uid="{E4CCE2F1-7BC1-41CD-9250-D357F5932B3A}"/>
    <hyperlink ref="V1545" r:id="rId3116" location="!/nts_17_/status/1298001953809670146" xr:uid="{78F9DE95-07C4-4F10-8C48-B4B5CA9BB714}"/>
    <hyperlink ref="V1546" r:id="rId3117" location="!/nts_17_/status/1298002028136988672" xr:uid="{28D2AE1C-0047-4684-BF28-F0DAB6AC9D88}"/>
    <hyperlink ref="V1547" r:id="rId3118" location="!/hopefulforpg/status/1297944920213164032" xr:uid="{A707F4C2-6089-4F81-9D60-D2089DD05D8A}"/>
    <hyperlink ref="V1548" r:id="rId3119" location="!/hopefulforpg/status/1297947204460503040" xr:uid="{8AAD9D79-4AA0-44D2-A7B7-254FD6003FD1}"/>
    <hyperlink ref="V1549" r:id="rId3120" location="!/hopefulforpg/status/1297944920213164032" xr:uid="{6C5DEB11-19D8-416E-865D-63AB9F1511F3}"/>
    <hyperlink ref="V1550" r:id="rId3121" location="!/hopefulforpg/status/1297947204460503040" xr:uid="{F4C5C0F5-7CDF-4368-B559-55C22EADDC8D}"/>
    <hyperlink ref="V1551" r:id="rId3122" location="!/hopefulforpg/status/1297944920213164032" xr:uid="{38D985E9-D57B-4092-9AF2-90DEEAE826C1}"/>
    <hyperlink ref="V1552" r:id="rId3123" location="!/hopefulforpg/status/1297947204460503040" xr:uid="{B2C49BE2-AF38-4FCA-A227-A842B08DF49F}"/>
    <hyperlink ref="V1553" r:id="rId3124" location="!/hopefulforpg/status/1297947093948960768" xr:uid="{B989AF1F-AAB9-451C-ACAA-950A2B52B0A0}"/>
    <hyperlink ref="V1554" r:id="rId3125" location="!/hopefulforpg/status/1297947302787612672" xr:uid="{48589A80-E682-4CF7-A54F-7DE2B6D6E0B2}"/>
    <hyperlink ref="V1555" r:id="rId3126" location="!/hopefulforpg/status/1297948214616707072" xr:uid="{8BA240E0-1075-4860-A7E3-6CEA54ACA96A}"/>
    <hyperlink ref="V1556" r:id="rId3127" location="!/hopefulforpg/status/1297947093948960768" xr:uid="{220F3CF8-5386-42E5-924F-71AB37D49E83}"/>
    <hyperlink ref="V1557" r:id="rId3128" location="!/hopefulforpg/status/1297947302787612672" xr:uid="{3B148B59-AE1E-4DF6-9229-CA7C0EFB286E}"/>
    <hyperlink ref="V1558" r:id="rId3129" location="!/hopefulforpg/status/1297948214616707072" xr:uid="{1B15E4F4-F9CB-456A-A475-1C07F3B9DAAA}"/>
    <hyperlink ref="V1559" r:id="rId3130" location="!/playoffjokic/status/1297949461520547848" xr:uid="{F1EC24A4-D1A1-470A-A631-77855041CADC}"/>
    <hyperlink ref="V1560" r:id="rId3131" location="!/hopefulforpg/status/1297948427846684672" xr:uid="{E47A7E50-6B5C-40F9-9657-C34C8DD83878}"/>
    <hyperlink ref="V1561" r:id="rId3132" location="!/hopefulforpg/status/1298091344695422977" xr:uid="{91BB68F5-0F04-449F-B4AC-E2BE35D531EE}"/>
    <hyperlink ref="V1562" r:id="rId3133" location="!/hopefulforpg/status/1298091344695422977" xr:uid="{36F0C696-37DD-4D13-82D8-5356DB5400CB}"/>
    <hyperlink ref="V1563" r:id="rId3134" location="!/hopefulforpg/status/1298092208797528070" xr:uid="{C3514D72-B0FA-47E7-8474-580C6876345A}"/>
    <hyperlink ref="V1564" r:id="rId3135" location="!/hopefulforpg/status/1298092305497300992" xr:uid="{59EBA3D7-2560-4217-965B-21F2D4FC3950}"/>
    <hyperlink ref="V1565" r:id="rId3136" location="!/hopefulforpg/status/1298092440335704064" xr:uid="{7081EE7B-8F46-4ADF-974C-8FD696E51012}"/>
    <hyperlink ref="V1566" r:id="rId3137" location="!/hopefulforpg/status/1298400708597669889" xr:uid="{49718BEB-0151-447A-81D3-75423B18FCFF}"/>
    <hyperlink ref="V1567" r:id="rId3138" location="!/hopefulforpg/status/1298400777665273856" xr:uid="{3B44F5A7-0611-4702-94A3-E5D8B85662B7}"/>
    <hyperlink ref="V1568" r:id="rId3139" location="!/hopefulforpg/status/1298401649744994304" xr:uid="{94358666-E6C4-4101-8936-8F04786B4DB7}"/>
    <hyperlink ref="V1569" r:id="rId3140" location="!/hopefulforpg/status/1298401705034317824" xr:uid="{445A6894-65D2-4494-8D10-F4CF3378BDFB}"/>
    <hyperlink ref="V1570" r:id="rId3141" location="!/hopefulforpg/status/1298402017015001090" xr:uid="{39BE93DB-1B96-4943-AC09-9C441DBFF47C}"/>
    <hyperlink ref="V1571" r:id="rId3142" location="!/hopefulforpg/status/1298414970208567297" xr:uid="{02E959BF-D985-45CB-AA00-0E34FD0F1614}"/>
    <hyperlink ref="V1572" r:id="rId3143" location="!/hopefulforpg/status/1297931038845329408" xr:uid="{E424B1E7-30B6-4AEA-BC66-2031B4216F36}"/>
    <hyperlink ref="V1573" r:id="rId3144" location="!/hopefulforpg/status/1297931141639360513" xr:uid="{A5A516B1-58A2-4677-AF03-B6C4D3DDEA89}"/>
    <hyperlink ref="V1574" r:id="rId3145" location="!/hopefulforpg/status/1297933198660259854" xr:uid="{2F1A2732-7F1C-43C3-8852-58AF1AB405B9}"/>
    <hyperlink ref="V1575" r:id="rId3146" location="!/hopefulforpg/status/1297933374917500928" xr:uid="{CD654CF0-3998-40A4-8843-637145FBA866}"/>
    <hyperlink ref="V1576" r:id="rId3147" location="!/hopefulforpg/status/1297944920213164032" xr:uid="{F681E2E7-8F06-4051-992C-8CF8AA3EC8FE}"/>
    <hyperlink ref="V1577" r:id="rId3148" location="!/hopefulforpg/status/1297944955202048000" xr:uid="{ED5D0930-B9A9-4F55-8A7B-A9051E5D600A}"/>
    <hyperlink ref="V1578" r:id="rId3149" location="!/hopefulforpg/status/1297947057785696256" xr:uid="{5DF202D2-B9B3-42DB-A3E9-C17CD26C6708}"/>
    <hyperlink ref="V1579" r:id="rId3150" location="!/hopefulforpg/status/1297947204460503040" xr:uid="{98E71ABB-C1EF-47F9-84DD-E423029BBB7B}"/>
    <hyperlink ref="V1580" r:id="rId3151" location="!/hopefulforpg/status/1298400444532682753" xr:uid="{1CE13587-3D14-4822-9923-785C20450B03}"/>
    <hyperlink ref="V1581" r:id="rId3152" location="!/hopefulforpg/status/1298400708597669889" xr:uid="{DF58C3BE-703A-4789-A333-53533FCACDC3}"/>
    <hyperlink ref="V1582" r:id="rId3153" location="!/hopefulforpg/status/1298400777665273856" xr:uid="{F3194D56-2087-403A-A8FF-4B8106AABACE}"/>
    <hyperlink ref="V1583" r:id="rId3154" location="!/hopefulforpg/status/1298401649744994304" xr:uid="{36DBF612-2CE6-4AEA-8A74-B254F8F84D70}"/>
    <hyperlink ref="V1584" r:id="rId3155" location="!/hopefulforpg/status/1298401705034317824" xr:uid="{2E7968D9-498B-46BF-9930-5B5E7199334C}"/>
    <hyperlink ref="V1585" r:id="rId3156" location="!/hopefulforpg/status/1298402017015001090" xr:uid="{13C589FE-A088-4F31-9617-92AE4FE47D8F}"/>
    <hyperlink ref="V1586" r:id="rId3157" location="!/hopefulforpg/status/1298414053925122049" xr:uid="{C24F8C33-C4A9-4F79-B7E7-A12CA96A5DA4}"/>
    <hyperlink ref="V1587" r:id="rId3158" location="!/hopefulforpg/status/1298414970208567297" xr:uid="{BCFFD12C-575D-49DE-865C-1B7C813F14DF}"/>
    <hyperlink ref="V1588" r:id="rId3159" location="!/hopefulforpg/status/1298441998433542146" xr:uid="{A52E3AF6-22A0-4A3D-AD6E-AFD69F1E1CBD}"/>
    <hyperlink ref="V1589" r:id="rId3160" location="!/hopefulforpg/status/1298414053925122049" xr:uid="{C576D58A-691A-4356-854C-D73124BA52C6}"/>
    <hyperlink ref="V1590" r:id="rId3161" location="!/hopefulforpg/status/1298441998433542146" xr:uid="{54247702-7EF1-4346-A8E7-EA920F078CED}"/>
    <hyperlink ref="V1591" r:id="rId3162" location="!/hopefulforpg/status/1298441998433542146" xr:uid="{6579E9EA-4488-4137-B18E-61FE7F266239}"/>
    <hyperlink ref="V1592" r:id="rId3163" location="!/hopefulforpg/status/1297931324833976328" xr:uid="{C62733DC-F0AF-494E-9682-F6DBD03F7D6D}"/>
    <hyperlink ref="V1593" r:id="rId3164" location="!/hopefulforpg/status/1297936839609692166" xr:uid="{D5ED4E79-F99E-4394-BA60-DE0684314E3D}"/>
    <hyperlink ref="V1594" r:id="rId3165" location="!/hopefulforpg/status/1298092250618949632" xr:uid="{ED8C6329-84A9-4B7B-AEDB-B4AB5270CCCF}"/>
    <hyperlink ref="V1595" r:id="rId3166" location="!/hopefulforpg/status/1298105727752396800" xr:uid="{82DB7896-9236-4FAC-AAB5-42A5C1FBC8E4}"/>
    <hyperlink ref="V1596" r:id="rId3167" location="!/hopefulforpg/status/1298413522838142977" xr:uid="{F6573D09-29AC-4BB5-8A3F-AD47F6687C61}"/>
    <hyperlink ref="V1597" r:id="rId3168" location="!/skolvikings27/status/1298443452485599233" xr:uid="{C862C022-FC3C-41B6-9EDF-CE3DB8CB615D}"/>
    <hyperlink ref="V1598" r:id="rId3169" location="!/chicken01557609/status/1298446260152696833" xr:uid="{D798418D-8EED-4AC6-BC1B-0D4D9D6E3FA5}"/>
    <hyperlink ref="V1599" r:id="rId3170" location="!/chicken01557609/status/1298446260152696833" xr:uid="{15D680B6-6B52-463F-9D7B-C40C983ED225}"/>
    <hyperlink ref="V1600" r:id="rId3171" location="!/edkrassensteim/status/1298452887589142529" xr:uid="{194CA789-A6E1-4376-BBDF-4C1F6BC1AE58}"/>
    <hyperlink ref="V1601" r:id="rId3172" location="!/x508ehv0omtnxoy/status/1297036194996318208" xr:uid="{7FF3F0FB-AA7E-4E03-A295-30FB148E0FD5}"/>
    <hyperlink ref="V1602" r:id="rId3173" location="!/x508ehv0omtnxoy/status/1297036209139507201" xr:uid="{72271854-B191-4C8F-BE38-68B2AFB08A4D}"/>
    <hyperlink ref="V1603" r:id="rId3174" location="!/x508ehv0omtnxoy/status/1297036235412631556" xr:uid="{824B7145-0296-42C3-BF8E-8F9F33AA9B89}"/>
    <hyperlink ref="V1604" r:id="rId3175" location="!/x508ehv0omtnxoy/status/1297036261945827328" xr:uid="{6DAF70F0-444E-4E57-B777-851F18E22224}"/>
    <hyperlink ref="V1605" r:id="rId3176" location="!/x508ehv0omtnxoy/status/1297036194996318208" xr:uid="{ACD43599-0660-4A24-BF8E-1753F59C6E04}"/>
    <hyperlink ref="V1606" r:id="rId3177" location="!/x508ehv0omtnxoy/status/1297036235412631556" xr:uid="{0F80FFF7-25EA-41CD-9BD5-EA5CA4F477C7}"/>
    <hyperlink ref="V1607" r:id="rId3178" location="!/x508ehv0omtnxoy/status/1297036261945827328" xr:uid="{147D096F-3734-4E05-970F-7D201A4EF680}"/>
    <hyperlink ref="V1608" r:id="rId3179" location="!/x508ehv0omtnxoy/status/1297036278282690560" xr:uid="{1216B8AA-B80E-4542-9275-0C73552B0826}"/>
    <hyperlink ref="V1609" r:id="rId3180" location="!/x508ehv0omtnxoy/status/1297036294854385664" xr:uid="{19406075-2FE7-4EC1-9C23-F223A0E71317}"/>
    <hyperlink ref="V1610" r:id="rId3181" location="!/x508ehv0omtnxoy/status/1297036294854385664" xr:uid="{CA0CDCED-FA7C-495F-8520-115A4806444E}"/>
    <hyperlink ref="V1611" r:id="rId3182" location="!/x508ehv0omtnxoy/status/1297036313091117056" xr:uid="{9FD23E51-5C9D-4CD7-8205-97A62E015F36}"/>
    <hyperlink ref="V1612" r:id="rId3183" location="!/x508ehv0omtnxoy/status/1297036209139507201" xr:uid="{FE7CECF8-EBF5-484D-9C2F-F27C9B77CB1F}"/>
    <hyperlink ref="V1613" r:id="rId3184" location="!/x508ehv0omtnxoy/status/1297036380296495104" xr:uid="{583FE372-C48D-4623-B5E6-592ADFEF6EE6}"/>
    <hyperlink ref="V1614" r:id="rId3185" location="!/x508ehv0omtnxoy/status/1297036602103889920" xr:uid="{33933913-4956-4F8D-9363-8A1CC2E95EDC}"/>
    <hyperlink ref="V1615" r:id="rId3186" location="!/x508ehv0omtnxoy/status/1297036602103889920" xr:uid="{1D3AC346-902E-4DA6-BB50-CF6AA4E72FEF}"/>
    <hyperlink ref="V1616" r:id="rId3187" location="!/x508ehv0omtnxoy/status/1297036602103889920" xr:uid="{6FEAA8B4-DA1B-4AD0-9943-1AAE3600B187}"/>
    <hyperlink ref="V1617" r:id="rId3188" location="!/x508ehv0omtnxoy/status/1297037052060430337" xr:uid="{E365DC57-215F-45C7-B18E-62743CBDFDA1}"/>
    <hyperlink ref="V1618" r:id="rId3189" location="!/x508ehv0omtnxoy/status/1297039716395581440" xr:uid="{648AECCA-C873-479F-96C3-86F4092E53A2}"/>
    <hyperlink ref="V1619" r:id="rId3190" location="!/x508ehv0omtnxoy/status/1297039880732606464" xr:uid="{A46328E9-57F7-4222-9A01-5D54C6CB29F0}"/>
    <hyperlink ref="V1620" r:id="rId3191" location="!/x508ehv0omtnxoy/status/1298450490988965888" xr:uid="{3F738F01-AE57-4660-AE26-3CDF65D1BF22}"/>
    <hyperlink ref="V1621" r:id="rId3192" location="!/x508ehv0omtnxoy/status/1298450490988965888" xr:uid="{0BC09344-8559-4E37-8873-396329AD58F6}"/>
    <hyperlink ref="V1622" r:id="rId3193" location="!/x508ehv0omtnxoy/status/1298450490988965888" xr:uid="{DAE03203-4A18-4F38-88B5-FFF9EB7E5E36}"/>
    <hyperlink ref="V1623" r:id="rId3194" location="!/x508ehv0omtnxoy/status/1298450490988965888" xr:uid="{23671FF6-BC31-4525-8D48-8484D109ABF1}"/>
    <hyperlink ref="V1624" r:id="rId3195" location="!/x508ehv0omtnxoy/status/1298451015314751488" xr:uid="{9C11DB05-118B-4623-B135-3DE60E0D8D2E}"/>
    <hyperlink ref="V1625" r:id="rId3196" location="!/x508ehv0omtnxoy/status/1298451015314751488" xr:uid="{035C3FBD-F249-42D3-B1B8-EBA7F62689B7}"/>
    <hyperlink ref="V1626" r:id="rId3197" location="!/x508ehv0omtnxoy/status/1298453279718875136" xr:uid="{DDE1B2A2-31ED-4DC7-9937-08761ADF81E0}"/>
    <hyperlink ref="V1627" r:id="rId3198" location="!/tayiorswiftsson/status/1298453620170661888" xr:uid="{50E3BFEA-A373-4547-9B52-A744EF62150D}"/>
    <hyperlink ref="V1628" r:id="rId3199" location="!/didphillieswin1/status/1297015363905949698" xr:uid="{292EA3B3-2B8C-416F-81ED-D8A5BB8C782C}"/>
    <hyperlink ref="V1629" r:id="rId3200" location="!/didphillieswin1/status/1298452772443107328" xr:uid="{39F545A7-1ED1-4985-AB4E-90E39B9220D9}"/>
    <hyperlink ref="V1630" r:id="rId3201" location="!/phillypitchers/status/1298453623626706946" xr:uid="{44DE091B-AAA3-4815-95F5-EFB57F879867}"/>
    <hyperlink ref="V1631" r:id="rId3202" location="!/robbiegriil/status/1298461639155634177" xr:uid="{7323772F-F4BB-4571-B2B8-FFF9588B053D}"/>
    <hyperlink ref="V1632" r:id="rId3203" location="!/fadedcbbexpert/status/1298461811516342274" xr:uid="{DDA41024-6254-41A5-9B7C-C6981564E9AF}"/>
    <hyperlink ref="V1633" r:id="rId3204" location="!/stlredbirdsgang/status/1298461971893956610" xr:uid="{CD35E781-55C2-4C8F-82A5-8B5092FE88C5}"/>
    <hyperlink ref="V1634" r:id="rId3205" location="!/j_gualbertto/status/1297015926081105922" xr:uid="{605C7190-7012-49BD-B008-33B54066EA54}"/>
    <hyperlink ref="V1635" r:id="rId3206" location="!/j_gualbertto/status/1298462075589742597" xr:uid="{9754668A-01AD-4200-AB6D-9A54A85502F1}"/>
    <hyperlink ref="V1636" r:id="rId3207" location="!/prestigegallen/status/1298462129582821376" xr:uid="{7840784A-D6F1-4436-B05A-7E4A2C6F42E6}"/>
    <hyperlink ref="V1637" r:id="rId3208" location="!/prestigegallen/status/1298462129582821376" xr:uid="{43AC0332-9E63-4CE0-B2D1-9AFD4C2A7BBB}"/>
    <hyperlink ref="V1638" r:id="rId3209" location="!/q2uok/status/1298462178392059905" xr:uid="{BA5F9828-9102-407A-BD5C-89AFC25FA40F}"/>
    <hyperlink ref="V1639" r:id="rId3210" location="!/mizzravens/status/1298462304804249600" xr:uid="{152CD6AB-93F8-4913-BF3A-1CAF9208F624}"/>
    <hyperlink ref="V1640" r:id="rId3211" location="!/dejonghitsdongs/status/1298462979160068096" xr:uid="{D7004EBA-663A-4F9E-BB4D-E4A326C69CA4}"/>
    <hyperlink ref="V1641" r:id="rId3212" location="!/618redbirds/status/1298463156944146433" xr:uid="{9E9874D0-088A-4CAC-B90F-A6086E708AAD}"/>
    <hyperlink ref="V1642" r:id="rId3213" location="!/austeny46/status/1298461625087856640" xr:uid="{4BA512C8-BF55-4589-B2C1-D43CE7EFE15D}"/>
    <hyperlink ref="V1643" r:id="rId3214" location="!/austeny46/status/1298461625087856640" xr:uid="{BEA0CAF2-108E-48AD-BF77-18719BD1931C}"/>
    <hyperlink ref="V1644" r:id="rId3215" location="!/austeny46/status/1298463250623889408" xr:uid="{35E96A0C-5105-49C6-9390-BE3FAA40ECE7}"/>
    <hyperlink ref="V1645" r:id="rId3216" location="!/blackhawks670/status/1298463497660108800" xr:uid="{BF8ADDE2-6034-4E44-A2E3-1629ED8A6996}"/>
    <hyperlink ref="V1646" r:id="rId3217" location="!/vertildr/status/1298462189460783104" xr:uid="{F459F37E-5B95-4EB5-80BC-2173A8F4F9FE}"/>
    <hyperlink ref="V1647" r:id="rId3218" location="!/yundull/status/1298463564953460736" xr:uid="{E6B7B0B6-26D6-40EF-8204-A81595B36FC6}"/>
    <hyperlink ref="V1648" r:id="rId3219" location="!/vertildr/status/1298462189460783104" xr:uid="{CABD55D4-9684-4E39-9898-D06C21903773}"/>
    <hyperlink ref="V1649" r:id="rId3220" location="!/vertildr/status/1298462189460783104" xr:uid="{D4FE1632-16E0-41AC-9D4A-500839251322}"/>
    <hyperlink ref="V1650" r:id="rId3221" location="!/yundull/status/1298463564953460736" xr:uid="{262BE44B-76D7-46CE-8C5C-5773C94D820B}"/>
    <hyperlink ref="V1651" r:id="rId3222" location="!/yundull/status/1298463564953460736" xr:uid="{111FD08E-596D-4CC4-B1B6-98D987D4C52F}"/>
    <hyperlink ref="V1652" r:id="rId3223" location="!/yundull/status/1298463564953460736" xr:uid="{BF17589D-8BBC-4D14-88FC-A565898971ED}"/>
    <hyperlink ref="V1653" r:id="rId3224" location="!/yundull/status/1298463638194253824" xr:uid="{567994FB-790E-4454-937C-04D3B3332CC6}"/>
    <hyperlink ref="V1654" r:id="rId3225" location="!/closescorp/status/1298464265901346818" xr:uid="{8952FFC8-9B8B-43BC-A00A-525CD0CD7AE2}"/>
    <hyperlink ref="V1655" r:id="rId3226" location="!/rickydhillon231/status/1298464634299731968" xr:uid="{21289165-0931-4207-B3B3-8B2BD569C430}"/>
    <hyperlink ref="V1656" r:id="rId3227" location="!/helsleysburner/status/1298461458125279234" xr:uid="{0096AAEC-1C95-4B7E-B6B1-7DDDF46293ED}"/>
    <hyperlink ref="V1657" r:id="rId3228" location="!/kariguz00495491/status/1298465698751172608" xr:uid="{56DF6B20-1497-4C3D-A3AD-2D25F225D6AB}"/>
    <hyperlink ref="V1658" r:id="rId3229" location="!/kariguz00495491/status/1298465698751172608" xr:uid="{B69C3742-A13A-474F-9714-84FE51CFE9E6}"/>
    <hyperlink ref="V1659" r:id="rId3230" location="!/justaseal0/status/1298461573489532928" xr:uid="{53A05B43-320B-4AC8-97D5-67E85A048116}"/>
    <hyperlink ref="V1660" r:id="rId3231" location="!/yourboitristan1/status/1298462221580865541" xr:uid="{4FC8C822-3F82-43AD-84D1-BBD53CC669F3}"/>
    <hyperlink ref="V1661" r:id="rId3232" location="!/yourboitristan1/status/1298462258775949312" xr:uid="{9FEEA0CA-EA0A-4215-8A5D-ECAE58F6FBA6}"/>
    <hyperlink ref="V1662" r:id="rId3233" location="!/vancekauffman/status/1298465807387840514" xr:uid="{DFFD87F0-F3CB-482E-A4EF-235AC7DAD5CE}"/>
    <hyperlink ref="V1663" r:id="rId3234" location="!/yourboitristan1/status/1298462221580865541" xr:uid="{A5D2E557-3317-46DE-AC0A-CCF64FD1F462}"/>
    <hyperlink ref="V1664" r:id="rId3235" location="!/vancekauffman/status/1298465807387840514" xr:uid="{8300DC66-5EFA-47CC-A2EF-7AE5C235D2E5}"/>
    <hyperlink ref="V1665" r:id="rId3236" location="!/yourboitristan1/status/1296971076648480773" xr:uid="{1CD077C2-2533-4D1E-BE70-6C18BA83E1DE}"/>
    <hyperlink ref="V1666" r:id="rId3237" location="!/vancekauffman/status/1298465807387840514" xr:uid="{4A0BBA49-1EF1-4CB9-A96C-85A0E4AB3ECD}"/>
    <hyperlink ref="V1667" r:id="rId3238" location="!/x508ehv0omtnxoy/status/1297036194996318208" xr:uid="{B251DC99-4E9B-4FFC-A5B0-6686D27EA750}"/>
    <hyperlink ref="V1668" r:id="rId3239" location="!/x508ehv0omtnxoy/status/1297036209139507201" xr:uid="{91ABFC8F-F8B3-4FAC-A4AA-3B78DD08F03A}"/>
    <hyperlink ref="V1669" r:id="rId3240" location="!/x508ehv0omtnxoy/status/1297036235412631556" xr:uid="{DE786BF4-84F0-47C8-838F-A8CD07513043}"/>
    <hyperlink ref="V1670" r:id="rId3241" location="!/x508ehv0omtnxoy/status/1297036261945827328" xr:uid="{0BF72E93-D8E6-4964-AD0D-E77564EA5992}"/>
    <hyperlink ref="V1671" r:id="rId3242" location="!/x508ehv0omtnxoy/status/1297036278282690560" xr:uid="{198EE2D9-4ED5-4436-8AB1-EAC2EA1706AC}"/>
    <hyperlink ref="V1672" r:id="rId3243" location="!/x508ehv0omtnxoy/status/1297036294854385664" xr:uid="{0997739D-BAB8-4A45-BED1-15A95B9EA040}"/>
    <hyperlink ref="V1673" r:id="rId3244" location="!/x508ehv0omtnxoy/status/1297036313091117056" xr:uid="{B73F3FD7-2F0D-466E-A9EB-1793E4125933}"/>
    <hyperlink ref="V1674" r:id="rId3245" location="!/x508ehv0omtnxoy/status/1297036380296495104" xr:uid="{5242C929-3E09-4C11-99E8-1E1ED90DA552}"/>
    <hyperlink ref="V1675" r:id="rId3246" location="!/x508ehv0omtnxoy/status/1298452981952651264" xr:uid="{CFD346B6-BE0A-416B-8FDB-1E1E59828255}"/>
    <hyperlink ref="V1676" r:id="rId3247" location="!/salt_dodger/status/1298467242829463557" xr:uid="{99DAAE56-2918-4866-9DB0-AD5BFA64A396}"/>
    <hyperlink ref="V1677" r:id="rId3248" location="!/salt_dodger/status/1298467242829463557" xr:uid="{9B91714A-5196-48A3-85B0-B325BF3E70F4}"/>
    <hyperlink ref="V1678" r:id="rId3249" location="!/salt_dodger/status/1298467242829463557" xr:uid="{FC0F20E9-4B58-4D02-8BB3-8983AFED726C}"/>
    <hyperlink ref="V1679" r:id="rId3250" location="!/bradyallenc/status/1298468779387650048" xr:uid="{78A41C0D-9BE0-4BF2-A09E-4284396DA4DC}"/>
    <hyperlink ref="V1680" r:id="rId3251" location="!/lamarjacksonmvp/status/1296987240569110529" xr:uid="{3C78CBA2-B456-4F58-B286-18F5CA428721}"/>
    <hyperlink ref="V1681" r:id="rId3252" location="!/lamarjacksonmvp/status/1297027812583518208" xr:uid="{4F7267E7-C7B3-49CD-B460-BECCBA064E4F}"/>
    <hyperlink ref="V1682" r:id="rId3253" location="!/lamarjacksonmvp/status/1297670667178070022" xr:uid="{E2C44665-2DE0-4828-9017-66019FD764DC}"/>
    <hyperlink ref="V1683" r:id="rId3254" location="!/lamarjacksonmvp/status/1297708516220731392" xr:uid="{B2804532-7811-43D6-A62C-4F25DC394F25}"/>
    <hyperlink ref="V1684" r:id="rId3255" location="!/tuwatitweets/status/1297765807955509249" xr:uid="{B7D8E2BA-5F27-4082-87B5-2EDE5576D585}"/>
    <hyperlink ref="V1685" r:id="rId3256" location="!/tuwatitweets/status/1297765807955509249" xr:uid="{DF1205DC-DA55-4493-BD70-1525966170D2}"/>
    <hyperlink ref="V1686" r:id="rId3257" location="!/tuwatitweets/status/1297765872023547905" xr:uid="{EA0F4F3D-A24F-4666-A8CC-E832ABEEC270}"/>
    <hyperlink ref="V1687" r:id="rId3258" location="!/tuwatitweets/status/1297765889002164226" xr:uid="{F4BCECC0-E3B7-46B4-99E1-73B2DD08F568}"/>
    <hyperlink ref="V1688" r:id="rId3259" location="!/tuwatitweets/status/1297766613610102784" xr:uid="{0C3C93BE-87D7-4512-BA34-70786A65A435}"/>
    <hyperlink ref="V1689" r:id="rId3260" location="!/tuwatitweets/status/1297773629049114624" xr:uid="{CF2F737A-D80D-4A47-99B4-02B36119BC51}"/>
    <hyperlink ref="V1690" r:id="rId3261" location="!/tuwatitweets/status/1297773629049114624" xr:uid="{C4992F39-9A73-48B8-987E-79AFE5F4FD92}"/>
    <hyperlink ref="V1691" r:id="rId3262" location="!/lamarjacksonmvp/status/1297766523327610881" xr:uid="{BE4A038C-DC47-4D12-9165-6DC2F5F85393}"/>
    <hyperlink ref="V1692" r:id="rId3263" location="!/lamarjacksonmvp/status/1297765955297333249" xr:uid="{BCB1335E-D213-4293-8374-F8183CBB3F53}"/>
    <hyperlink ref="V1693" r:id="rId3264" location="!/lamarjacksonmvp/status/1297766523327610881" xr:uid="{A7E7E2E5-56B9-4876-BA41-D8744E6450DC}"/>
    <hyperlink ref="V1694" r:id="rId3265" location="!/lamarjacksonmvp/status/1297767205225078785" xr:uid="{3DE1BEA4-4D1B-4EF5-8C04-5BFE703087AB}"/>
    <hyperlink ref="V1695" r:id="rId3266" location="!/lamarjacksonmvp/status/1297765955297333249" xr:uid="{74E046E7-E977-445F-B3C4-2BC9B03E501E}"/>
    <hyperlink ref="V1696" r:id="rId3267" location="!/lamarjacksonmvp/status/1297766523327610881" xr:uid="{E47F4324-89E8-4E01-B11D-2F83E8C79421}"/>
    <hyperlink ref="V1697" r:id="rId3268" location="!/lamarjacksonmvp/status/1297767205225078785" xr:uid="{27AE24CA-402A-40C9-B8FF-5E9E9D03E083}"/>
    <hyperlink ref="V1698" r:id="rId3269" location="!/lamarjacksonmvp/status/1298117136339144704" xr:uid="{3A0D5191-81BD-412A-93FB-2ECB7CF40AFD}"/>
    <hyperlink ref="V1699" r:id="rId3270" location="!/lamarjacksonmvp/status/1298131946292367360" xr:uid="{8464ABA1-D138-4DDC-9171-83C9B859F0D3}"/>
    <hyperlink ref="V1700" r:id="rId3271" location="!/lamarjacksonmvp/status/1296938281616187392" xr:uid="{09166706-C5EE-479C-81B4-AAF7B8409365}"/>
    <hyperlink ref="V1701" r:id="rId3272" location="!/lamarjacksonmvp/status/1296951669880762368" xr:uid="{428720B4-F0E4-4925-ACFC-38701E9F0259}"/>
    <hyperlink ref="V1702" r:id="rId3273" location="!/lamarjacksonmvp/status/1296982448383954944" xr:uid="{64D3FDC5-06C9-4E5C-A8DC-E4DC540D4690}"/>
    <hyperlink ref="V1703" r:id="rId3274" location="!/lamarjacksonmvp/status/1296982448383954944" xr:uid="{CB59EE54-5EFB-4A1F-9757-98EA5D68A25F}"/>
    <hyperlink ref="V1704" r:id="rId3275" location="!/lamarjacksonmvp/status/1297302418284216320" xr:uid="{DC7198EA-DF8F-4FFD-A5C4-030819DDBE49}"/>
    <hyperlink ref="V1705" r:id="rId3276" location="!/lamarjacksonmvp/status/1297341243136126977" xr:uid="{9637B7BE-97A9-4CAB-A315-2027DF44465D}"/>
    <hyperlink ref="V1706" r:id="rId3277" location="!/lamarjacksonmvp/status/1297342072035446786" xr:uid="{43AB9C4B-C43F-4B60-A129-D59D3D40BF22}"/>
    <hyperlink ref="V1707" r:id="rId3278" location="!/lamarjacksonmvp/status/1297622540999897088" xr:uid="{D8F6A7A1-68B3-4B9D-9E15-C300B45308F9}"/>
    <hyperlink ref="V1708" r:id="rId3279" location="!/lamarjacksonmvp/status/1297622540999897088" xr:uid="{90707A00-928A-42A6-8D32-D69EC6DED7FE}"/>
    <hyperlink ref="V1709" r:id="rId3280" location="!/lamarjacksonmvp/status/1297622973051002886" xr:uid="{FF09C553-634A-4E87-AEC7-0D043D99BECF}"/>
    <hyperlink ref="V1710" r:id="rId3281" location="!/lamarjacksonmvp/status/1297622973051002886" xr:uid="{8CC806B1-634D-4AC0-AE9A-F3EF7CCA86F9}"/>
    <hyperlink ref="V1711" r:id="rId3282" location="!/lamarjacksonmvp/status/1297670596713644032" xr:uid="{A83E27FA-4478-4C03-8138-8D8FE6B6A253}"/>
    <hyperlink ref="V1712" r:id="rId3283" location="!/lamarjacksonmvp/status/1297670667178070022" xr:uid="{01C88D64-03ED-46CF-8AE9-83544C8537BA}"/>
    <hyperlink ref="V1713" r:id="rId3284" location="!/lamarjacksonmvp/status/1297671211502186498" xr:uid="{6F57AE00-734E-4C2C-8EF1-F367DB3B5400}"/>
    <hyperlink ref="V1714" r:id="rId3285" location="!/lamarjacksonmvp/status/1297744902135189507" xr:uid="{B8983C21-A6B8-4542-A0F0-830A77D9D7A5}"/>
    <hyperlink ref="V1715" r:id="rId3286" location="!/lamarjacksonmvp/status/1298034057138274305" xr:uid="{BA66DA1D-6052-4875-A6C9-65E983544E01}"/>
    <hyperlink ref="V1716" r:id="rId3287" location="!/lamarjacksonmvp/status/1298065895462510592" xr:uid="{DA25EF60-8960-4791-934A-7859F70DDEE5}"/>
    <hyperlink ref="V1717" r:id="rId3288" location="!/lamarjacksonmvp/status/1298433433895665664" xr:uid="{8B31473A-F05A-4051-A4A4-8CAC24CA90B8}"/>
    <hyperlink ref="V1718" r:id="rId3289" location="!/lamarjacksonmvp/status/1298433433895665664" xr:uid="{A1A41656-D9CA-465C-B571-60026769EF89}"/>
    <hyperlink ref="V1719" r:id="rId3290" location="!/lamarjacksonmvp/status/1298470427409473538" xr:uid="{7C8F7BA3-3E4E-4DBA-94F3-998DBCCC9E7C}"/>
    <hyperlink ref="V1720" r:id="rId3291" location="!/lamarjacksonmvp/status/1298470427409473538" xr:uid="{D3008C78-5CD5-430C-B8FC-923CDFDD0650}"/>
    <hyperlink ref="V1721" r:id="rId3292" location="!/acspida_/status/1297339822638419968" xr:uid="{5BDA352D-80C1-4702-8171-074BA0AA94D0}"/>
    <hyperlink ref="V1722" r:id="rId3293" location="!/acspida_/status/1296938029907468289" xr:uid="{383F6C5D-6A96-4B7D-BEE1-F228CA16EE97}"/>
    <hyperlink ref="V1723" r:id="rId3294" location="!/acspida_/status/1297743700290752513" xr:uid="{3C3D0080-F693-4A9F-9D96-17F1E9589B0B}"/>
    <hyperlink ref="V1724" r:id="rId3295" location="!/acspida_/status/1298429479178473472" xr:uid="{F6752DE3-B726-4D61-9448-2DFB400623A5}"/>
    <hyperlink ref="V1725" r:id="rId3296" location="!/acspida_/status/1298470624038289408" xr:uid="{008C5D78-0C69-4B60-A4C1-02F30C7FE457}"/>
    <hyperlink ref="V1726" r:id="rId3297" location="!/acspida_/status/1298470624038289408" xr:uid="{9479DBEF-85EB-4C37-ABF6-DCC35266ABED}"/>
    <hyperlink ref="V1727" r:id="rId3298" location="!/acspida_/status/1296982095546392576" xr:uid="{59B7225B-B7D7-4481-AC2B-523004C38916}"/>
    <hyperlink ref="V1728" r:id="rId3299" location="!/acspida_/status/1296982095546392576" xr:uid="{D6E15AA5-A3F1-4962-928A-4F002C1C862D}"/>
    <hyperlink ref="V1729" r:id="rId3300" location="!/danwhipple_/status/1298473319457464320" xr:uid="{1FEA323A-561D-411A-9216-EBABBCBCAFF2}"/>
    <hyperlink ref="V1730" r:id="rId3301" location="!/lorasland/status/1298475355636822018" xr:uid="{6FEE469E-0FA5-4D5A-BA2F-1B66A69A3D41}"/>
    <hyperlink ref="V1731" r:id="rId3302" location="!/js10mcfc/status/1298475689642004480" xr:uid="{B0EF244F-89B4-431A-ACE6-625570922CD8}"/>
    <hyperlink ref="V1732" r:id="rId3303" location="!/tamathao43/status/1298475908169228289" xr:uid="{BD62A3E6-6EDC-4357-BE42-FD35B76D9F39}"/>
    <hyperlink ref="V1733" r:id="rId3304" location="!/tamathao43/status/1298476132673576960" xr:uid="{1C75A957-86E3-4807-89F9-DC67DAB16B3C}"/>
    <hyperlink ref="V1734" r:id="rId3305" location="!/tamathao43/status/1298476880543145986" xr:uid="{FA0AF0F2-BD22-47A1-AF82-9E18DB9C8257}"/>
    <hyperlink ref="V1735" r:id="rId3306" location="!/bynysy311/status/1298477383566073858" xr:uid="{03D45C7A-4DF7-4163-87C8-A6420E47E34D}"/>
    <hyperlink ref="V1736" r:id="rId3307" location="!/1_nra/status/1298481904753287168" xr:uid="{4EBFC328-5E9D-4EE2-A9C9-06B3DEFDBE11}"/>
    <hyperlink ref="V1737" r:id="rId3308" location="!/1_nra/status/1298481904753287168" xr:uid="{C42F5D39-353B-4703-A2CA-71E77B2E0CBF}"/>
    <hyperlink ref="V1738" r:id="rId3309" location="!/1_nra/status/1298481904753287168" xr:uid="{5F8306CB-626A-4C9D-B468-2674C39E5576}"/>
    <hyperlink ref="V1739" r:id="rId3310" location="!/peteydimez/status/1298482891647680513" xr:uid="{89E3CE94-4845-4AE1-9407-37CC03C358A8}"/>
    <hyperlink ref="V1740" r:id="rId3311" location="!/peteydimez/status/1298482891647680513" xr:uid="{2F417E39-84A5-4FD9-AD0D-9FD1068BAA78}"/>
    <hyperlink ref="V1741" r:id="rId3312" location="!/peteydimez/status/1298482891647680513" xr:uid="{31D3D9F4-BB06-4C26-9555-AFB6E965C0B5}"/>
    <hyperlink ref="V1742" r:id="rId3313" location="!/peteydimez/status/1298482891647680513" xr:uid="{70A0880F-384C-480E-B9A6-D9C298DBAE21}"/>
    <hyperlink ref="V1743" r:id="rId3314" location="!/okaymaee/status/1298491025174847489" xr:uid="{6FA8A0AA-03E0-4C31-9A4C-51E908A92D05}"/>
    <hyperlink ref="V1744" r:id="rId3315" location="!/crashleeey/status/1298492155317514240" xr:uid="{650DA009-BD8B-48FE-AE47-7A097F85F5E7}"/>
    <hyperlink ref="V1745" r:id="rId3316" location="!/crashleeey/status/1298492155317514240" xr:uid="{0BF391B0-EA1F-41C8-A3AB-F2FBBB2D5ADB}"/>
    <hyperlink ref="V1746" r:id="rId3317" location="!/macibrownie/status/1298502634731577345" xr:uid="{B2775468-BBAB-42EB-AF97-CF64116AC377}"/>
    <hyperlink ref="V1747" r:id="rId3318" location="!/usama_utd5/status/1297638398417608705" xr:uid="{0671915A-51BC-4C09-B3F9-22E1608CF7E6}"/>
    <hyperlink ref="V1748" r:id="rId3319" location="!/usama_utd5/status/1297638619767865349" xr:uid="{9BA6F1BB-C0D4-438B-A953-AF799D86D0A4}"/>
    <hyperlink ref="V1749" r:id="rId3320" location="!/gitundu_/status/1298524621596131329" xr:uid="{085F1E14-DB59-43A8-8651-4D30BDF57FF1}"/>
    <hyperlink ref="V1750" r:id="rId3321" location="!/usama_utd5/status/1297638619767865349" xr:uid="{023BBEAC-8C01-47E4-ACAD-EFDFBBF1D659}"/>
    <hyperlink ref="V1751" r:id="rId3322" location="!/gitundu_/status/1298524621596131329" xr:uid="{83A9643B-674F-42BD-B2A0-7C052C4ED5C1}"/>
    <hyperlink ref="V1752" r:id="rId3323" location="!/usama_utd5/status/1297638980981272578" xr:uid="{1A1175AB-2026-44C6-8C3B-F060EA2E1D73}"/>
    <hyperlink ref="V1753" r:id="rId3324" location="!/usama_utd5/status/1297664292859387904" xr:uid="{AA1C149A-9315-496A-BC98-5111800C1C5D}"/>
    <hyperlink ref="V1754" r:id="rId3325" location="!/usama_utd5/status/1297664561110306818" xr:uid="{9CA4ECFD-5B66-456C-8859-72551EA3310D}"/>
    <hyperlink ref="V1755" r:id="rId3326" location="!/usama_utd5/status/1297665160501485568" xr:uid="{A0722224-B4D0-42D3-AB1F-104FEDD41E11}"/>
    <hyperlink ref="V1756" r:id="rId3327" location="!/gitundu_/status/1298524621596131329" xr:uid="{0CF772D4-D696-41A3-A229-E48DCCEAEAF7}"/>
    <hyperlink ref="V1757" r:id="rId3328" location="!/efficient_tax/status/1298526037765054464" xr:uid="{28E8D3EA-90E5-411F-AFD6-AB5B49B1CFFB}"/>
    <hyperlink ref="V1758" r:id="rId3329" location="!/callmeruss2/status/1298539100534800384" xr:uid="{3DE43747-1FED-4E50-9494-82CC1F95A9BA}"/>
    <hyperlink ref="V1759" r:id="rId3330" location="!/oaklandhype/status/1298550983425843205" xr:uid="{435520EA-BF0D-4B54-A589-814F88665010}"/>
    <hyperlink ref="V1760" r:id="rId3331" location="!/concernedveri/status/1298565908584161281" xr:uid="{5DA8E953-89C7-44D3-BC08-D4A86D0DC841}"/>
    <hyperlink ref="V1761" r:id="rId3332" location="!/concernedveri/status/1298565908584161281" xr:uid="{AC7421BA-8AFD-4B76-ACF0-D0B5DC3B8A16}"/>
    <hyperlink ref="V1762" r:id="rId3333" location="!/littlewrenbirds/status/1298608482015477760" xr:uid="{29106F35-755C-4621-A535-9A38F6EB9E9D}"/>
    <hyperlink ref="V1763" r:id="rId3334" location="!/miguel41291608/status/1298634243346759681" xr:uid="{596AD958-0682-4E01-A39A-722911516DCD}"/>
    <hyperlink ref="V1764" r:id="rId3335" location="!/farmweekly/status/1298637576220246016" xr:uid="{BFD4699A-8848-4379-B493-5B77B6E5C33B}"/>
    <hyperlink ref="V1765" r:id="rId3336" location="!/d__nghyuck/status/1298639352969519104" xr:uid="{AB946C92-C3E7-470C-8DCB-C82DE7E13C09}"/>
    <hyperlink ref="V1766" r:id="rId3337" location="!/woken07/status/1298648744775372801" xr:uid="{E119BD99-D356-4601-9D91-2C5C76767678}"/>
    <hyperlink ref="V1767" r:id="rId3338" location="!/pds00017/status/1298650369745199110" xr:uid="{66CA1AB2-B3BB-48A9-A12A-123F47A80BF3}"/>
    <hyperlink ref="V1768" r:id="rId3339" location="!/uunderscoreu/status/1298653292763836416" xr:uid="{BFFD3C7E-B4E5-4A5B-9F4F-99A12E826389}"/>
    <hyperlink ref="V1769" r:id="rId3340" location="!/uunderscoreu/status/1298653292763836416" xr:uid="{723751B6-6839-490C-908F-C33572E64C6D}"/>
    <hyperlink ref="V1770" r:id="rId3341" location="!/uunderscoreu/status/1298653292763836416" xr:uid="{8D1A5392-D28C-44CF-B619-60E9EDA33114}"/>
    <hyperlink ref="V1771" r:id="rId3342" location="!/stevenklopplfc/status/1298442141967032322" xr:uid="{514B3856-8B1B-4E27-8310-D7E38F7AE29D}"/>
    <hyperlink ref="V1772" r:id="rId3343" location="!/stevenklopplfc/status/1298654929494724608" xr:uid="{F64194B4-54D9-4B8A-B600-6A5932ED8227}"/>
    <hyperlink ref="V1773" r:id="rId3344" location="!/stevenklopplfc/status/1298654929494724608" xr:uid="{BF0B3321-77EB-4B5A-9C82-D21F6FF58B86}"/>
    <hyperlink ref="V1774" r:id="rId3345" location="!/stevenklopplfc/status/1298654929494724608" xr:uid="{59931F97-E21C-4002-AEDF-1501D551CA0B}"/>
    <hyperlink ref="V1775" r:id="rId3346" location="!/stevenklopplfc/status/1298654929494724608" xr:uid="{A7B21AFA-69FF-4950-9841-D5F90DB29DE3}"/>
    <hyperlink ref="V1776" r:id="rId3347" location="!/tdconfab/status/1298663233520193536" xr:uid="{AF8FD87E-54D3-411D-A4E9-7B9CAAB62D41}"/>
    <hyperlink ref="V1777" r:id="rId3348" location="!/tdconfab/status/1298663233520193536" xr:uid="{CBB3D14B-772C-43C7-A7E5-759049B83B65}"/>
    <hyperlink ref="V1778" r:id="rId3349" location="!/tdconfab/status/1297950384305004544" xr:uid="{05F83488-1C2D-4F44-A00C-902BCF8E844A}"/>
    <hyperlink ref="V1779" r:id="rId3350" location="!/tdconfab/status/1297950905782824961" xr:uid="{05821F6F-1FA7-4B9E-A884-067CA3A81A92}"/>
    <hyperlink ref="V1780" r:id="rId3351" location="!/itskimatpeace/status/1298663760920535044" xr:uid="{0888B295-6702-4961-9F67-C317D1E61E26}"/>
    <hyperlink ref="V1781" r:id="rId3352" location="!/itskimatpeace/status/1298663760920535044" xr:uid="{246AF02F-1DC3-40AB-A287-ABCA56489645}"/>
    <hyperlink ref="V1782" r:id="rId3353" location="!/itskimatpeace/status/1298663760920535044" xr:uid="{8B712DAF-378A-4D5F-B6F4-2B4284C1DA6A}"/>
    <hyperlink ref="V1783" r:id="rId3354" location="!/ndrewwhitehead/status/1298669897271123968" xr:uid="{FEDABD12-6705-4DB2-B012-BE8820136C5F}"/>
    <hyperlink ref="V1784" r:id="rId3355" location="!/ndrewwhitehead/status/1298669897271123968" xr:uid="{4F03F35D-C494-4291-9D35-CF3AC9000E66}"/>
    <hyperlink ref="V1785" r:id="rId3356" location="!/ndrewwhitehead/status/1298669897271123968" xr:uid="{00E488DA-CBCA-4708-832A-47028E894809}"/>
    <hyperlink ref="V1786" r:id="rId3357" location="!/ndrewwhitehead/status/1298669897271123968" xr:uid="{213AB6C0-FE56-4364-9720-903055602D0D}"/>
    <hyperlink ref="V1787" r:id="rId3358" location="!/ndrewwhitehead/status/1298669897271123968" xr:uid="{FA395754-85AC-4CF1-991D-B4C8509D2744}"/>
    <hyperlink ref="V1788" r:id="rId3359" location="!/ndrewwhitehead/status/1298669897271123968" xr:uid="{ABFAFE92-F4A8-4AD1-AB80-BED51CBE348F}"/>
    <hyperlink ref="V1789" r:id="rId3360" location="!/ndrewwhitehead/status/1298669897271123968" xr:uid="{53DEC5E9-1ACD-4AB1-895C-2AA52B90788E}"/>
    <hyperlink ref="V1790" r:id="rId3361" location="!/ndrewwhitehead/status/1298669897271123968" xr:uid="{74912F57-ED37-427B-928E-17AAD1AA776F}"/>
    <hyperlink ref="V1791" r:id="rId3362" location="!/beezerprime/status/1298672131958542336" xr:uid="{3B2406AE-DCB1-4A94-867C-3E1E5350E68A}"/>
    <hyperlink ref="V1792" r:id="rId3363" location="!/flamingakuma/status/1298673030625808385" xr:uid="{15499B0C-BDAC-4F05-9BB9-DAEC8FFDB52E}"/>
    <hyperlink ref="V1793" r:id="rId3364" location="!/silvers559/status/1298675420825559040" xr:uid="{94C3C0D9-7DD8-489B-B294-F4CCF5222EF1}"/>
    <hyperlink ref="V1794" r:id="rId3365" location="!/beezerprime/status/1298672463765741570" xr:uid="{F00E09C5-25FD-413D-B857-A5A029BE4B73}"/>
    <hyperlink ref="V1795" r:id="rId3366" location="!/folcaraj/status/1298682481521156097" xr:uid="{EDE50650-908F-44D2-AE9A-FFC1199B7810}"/>
    <hyperlink ref="V1796" r:id="rId3367" location="!/spageezy/status/1298705376683139073" xr:uid="{79E19F67-5039-4FA6-9020-E374F1277473}"/>
    <hyperlink ref="V1797" r:id="rId3368" location="!/spageezy/status/1298705376683139073" xr:uid="{A559DA3F-C1F6-48D6-8C74-CD703DC68EC0}"/>
    <hyperlink ref="V1798" r:id="rId3369" location="!/mr_emjeffries/status/1298710647681646592" xr:uid="{1211BEE5-0413-456E-83DA-C248E6F2630E}"/>
    <hyperlink ref="V1799" r:id="rId3370" location="!/whydoiputmysel1/status/1298714802450075650" xr:uid="{003E2148-04E2-40BE-ABDE-C51944A6DE37}"/>
    <hyperlink ref="V1800" r:id="rId3371" location="!/whydoiputmysel1/status/1298714802450075650" xr:uid="{A4EC700B-CBB1-4468-A108-2B14EEE97CF4}"/>
    <hyperlink ref="V1801" r:id="rId3372" location="!/identityisgone/status/1298715196416905217" xr:uid="{885F695A-00BC-43F9-A87E-2ABFDC1320F0}"/>
    <hyperlink ref="V1802" r:id="rId3373" location="!/coachwilson26/status/1298716837710925830" xr:uid="{3F2700D7-5B93-4F6D-8571-27D8461C8975}"/>
    <hyperlink ref="V1803" r:id="rId3374" location="!/coachwilson26/status/1298716837710925830" xr:uid="{F8FB2BBD-A1C9-4823-A01B-31DA5C6208C6}"/>
    <hyperlink ref="V1804" r:id="rId3375" location="!/jd8522/status/1298716920959496195" xr:uid="{A73CC732-7910-4348-AACA-7DFFAC9BED51}"/>
    <hyperlink ref="V1805" r:id="rId3376" location="!/jd8522/status/1298716920959496195" xr:uid="{42AF4786-99FA-4377-9CD9-B98EEF3260B3}"/>
    <hyperlink ref="V1806" r:id="rId3377" location="!/cajundevil31/status/1298716998986211328" xr:uid="{50B41938-7720-4BCC-B219-E288F44E8A3D}"/>
    <hyperlink ref="V1807" r:id="rId3378" location="!/cajundevil31/status/1298716998986211328" xr:uid="{749F48E5-1FFB-4030-AC54-36DEA5096AAF}"/>
    <hyperlink ref="V1808" r:id="rId3379" location="!/rocketmantrendy/status/1298717016623218693" xr:uid="{0C27717E-4540-467D-8C5E-F5CAFBA70C51}"/>
    <hyperlink ref="V1809" r:id="rId3380" location="!/rocketmantrendy/status/1298717016623218693" xr:uid="{CF70987B-93F2-4668-8674-FC73E91241BE}"/>
    <hyperlink ref="V1810" r:id="rId3381" location="!/explosivo412/status/1298717579188400134" xr:uid="{4CA798FF-9F84-4D0C-82FD-93A100D3724C}"/>
    <hyperlink ref="V1811" r:id="rId3382" location="!/explosivo412/status/1298717579188400134" xr:uid="{5F210163-168F-46EF-95EE-E4DA37E8EF20}"/>
    <hyperlink ref="V1812" r:id="rId3383" location="!/banuadan/status/1298717586390020101" xr:uid="{9A28A4BC-5E78-4C6C-85D3-CAB1422E8B42}"/>
    <hyperlink ref="V1813" r:id="rId3384" location="!/beaufowler4/status/1298717679520382986" xr:uid="{83A96A64-61CC-49B4-AABC-1CEE970280E5}"/>
    <hyperlink ref="V1814" r:id="rId3385" location="!/haikyuii1/status/1298717702047948800" xr:uid="{6B254AFC-D26C-47D2-92B6-531021BC6A1C}"/>
    <hyperlink ref="V1815" r:id="rId3386" location="!/haikyuii1/status/1298717702047948800" xr:uid="{A2211C24-CCCB-4F16-BC7E-8C40ADF2DC18}"/>
    <hyperlink ref="V1816" r:id="rId3387" location="!/lushlife243/status/1298718060061188104" xr:uid="{6FDF2D2D-9D95-4929-A74C-EF4952CE3E9E}"/>
    <hyperlink ref="V1817" r:id="rId3388" location="!/lushlife243/status/1298718060061188104" xr:uid="{C327F768-AFC3-44D9-A861-B49F5ABB510E}"/>
    <hyperlink ref="V1818" r:id="rId3389" location="!/icanonlybemekh/status/1298718266018295808" xr:uid="{D9338FD1-F43A-4825-9DE7-010D4BEB8473}"/>
    <hyperlink ref="V1819" r:id="rId3390" location="!/icanonlybemekh/status/1298718266018295808" xr:uid="{C2EBAA1F-4633-404E-A7EF-ECF2249611BF}"/>
    <hyperlink ref="V1820" r:id="rId3391" location="!/icanonlybemekh/status/1298718266018295808" xr:uid="{00E0509D-0D09-435C-B316-28B23717F176}"/>
    <hyperlink ref="V1821" r:id="rId3392" location="!/be11eve/status/1298718490379993088" xr:uid="{CBA527F4-FE23-4264-9FC6-776274F46960}"/>
    <hyperlink ref="V1822" r:id="rId3393" location="!/be11eve/status/1298718490379993088" xr:uid="{008DDA1F-3E93-43DB-94B8-32418847E166}"/>
    <hyperlink ref="V1823" r:id="rId3394" location="!/jhjulian1956/status/1298718853317312514" xr:uid="{0D90791A-2D31-4B20-808F-C262EC4B3B2B}"/>
    <hyperlink ref="V1824" r:id="rId3395" location="!/jhjulian1956/status/1298718853317312514" xr:uid="{4E88DA4C-9B45-4437-868E-6015C677CDAB}"/>
    <hyperlink ref="V1825" r:id="rId3396" location="!/ron23151883/status/1298719130086805505" xr:uid="{D37F9BE6-E10E-49DF-B25E-88708BD0B4DA}"/>
    <hyperlink ref="V1826" r:id="rId3397" location="!/ron23151883/status/1298719130086805505" xr:uid="{33729D2A-5B6C-4854-9AD9-833E6162FD64}"/>
    <hyperlink ref="V1827" r:id="rId3398" location="!/bigfootiscain/status/1298719297435389959" xr:uid="{C417A556-662F-433C-AB78-27EE70D17BBD}"/>
    <hyperlink ref="V1828" r:id="rId3399" location="!/bigfootiscain/status/1298719297435389959" xr:uid="{669679F1-1CCF-41BA-BA0A-EC4F5CB108F9}"/>
    <hyperlink ref="V1829" r:id="rId3400" location="!/mikesegroves/status/1298719542428893184" xr:uid="{23D2838E-8F0B-477F-AC44-CC38AC27302E}"/>
    <hyperlink ref="V1830" r:id="rId3401" location="!/mikesegroves/status/1298719542428893184" xr:uid="{31646B0A-9942-4032-8F69-743082224A57}"/>
    <hyperlink ref="V1831" r:id="rId3402" location="!/whoa_kimbosabe/status/1298718172552392710" xr:uid="{4135B776-BD8D-420B-8713-CEE9F6CD4E68}"/>
    <hyperlink ref="V1832" r:id="rId3403" location="!/whoa_kimbosabe/status/1298718172552392710" xr:uid="{BA806DCE-1629-44DE-88F1-FC7039BFABDC}"/>
    <hyperlink ref="V1833" r:id="rId3404" location="!/tdotshow/status/1298719701682413568" xr:uid="{D27F1E18-C6D8-486F-9258-CC509FA001BE}"/>
    <hyperlink ref="V1834" r:id="rId3405" location="!/tdotshow/status/1298719701682413568" xr:uid="{51A4D3E8-5E72-452C-A869-149D9954C48B}"/>
    <hyperlink ref="V1835" r:id="rId3406" location="!/tdotshow/status/1298719701682413568" xr:uid="{3B35BBDD-81A7-46DC-A794-F0EF6471D3AA}"/>
    <hyperlink ref="V1836" r:id="rId3407" location="!/train_freeman/status/1298719907157221376" xr:uid="{2D5ACEA2-D21F-4A5A-96AF-81E40DD55F53}"/>
    <hyperlink ref="V1837" r:id="rId3408" location="!/train_freeman/status/1298719907157221376" xr:uid="{1E49A541-9CD9-46AE-90A6-B15E3D986969}"/>
    <hyperlink ref="V1838" r:id="rId3409" location="!/jarrett1101/status/1298720448226582535" xr:uid="{B8CDB2B1-723D-48CA-8BC7-61CF96A4E0EA}"/>
    <hyperlink ref="V1839" r:id="rId3410" location="!/jarrett1101/status/1298720448226582535" xr:uid="{E96C0FE8-E75B-4EA5-B9FD-439CEC7F6214}"/>
    <hyperlink ref="V1840" r:id="rId3411" location="!/papamace69/status/1298720690695094273" xr:uid="{E2085B6C-D2A8-4379-ABBE-CF76F9F0F0DA}"/>
    <hyperlink ref="V1841" r:id="rId3412" location="!/uuuuuurrdum/status/1298721066508931078" xr:uid="{E005E60D-EE31-4751-BBC5-7F30ACE20EC1}"/>
    <hyperlink ref="V1842" r:id="rId3413" location="!/uuuuuurrdum/status/1298721066508931078" xr:uid="{ECF5BB8E-86AE-4B2E-B9D8-8EB83810D46C}"/>
    <hyperlink ref="V1843" r:id="rId3414" location="!/joshgrothues/status/1298721074134228994" xr:uid="{6A7BE080-12B0-488E-9584-D99653D675F6}"/>
    <hyperlink ref="V1844" r:id="rId3415" location="!/joshgrothues/status/1298721074134228994" xr:uid="{94FF7EF9-2B34-41BB-A2F0-6D60E7201FC5}"/>
    <hyperlink ref="V1845" r:id="rId3416" location="!/dal9001/status/1298651795862913027" xr:uid="{71B71730-0169-4804-A7B4-20355CFC4E7E}"/>
    <hyperlink ref="V1846" r:id="rId3417" location="!/dal9001/status/1298651795862913027" xr:uid="{49152842-C565-45E5-B268-A799177C8845}"/>
    <hyperlink ref="V1847" r:id="rId3418" location="!/dal9001/status/1298721411712741376" xr:uid="{E86D1F94-5AE0-48A4-8599-715B916E42AC}"/>
    <hyperlink ref="V1848" r:id="rId3419" location="!/talktozay/status/1298721431996440584" xr:uid="{D16673E9-1141-4239-9FC3-1DE9D2FC6AD8}"/>
    <hyperlink ref="V1849" r:id="rId3420" location="!/stewartadamsiii/status/1298721197383757826" xr:uid="{2EE315BA-5750-485D-924A-A958E39245A1}"/>
    <hyperlink ref="V1850" r:id="rId3421" location="!/stewartadamsiii/status/1298721226253205506" xr:uid="{582EBAD6-DF8A-4138-891E-4C681CBD1719}"/>
    <hyperlink ref="V1851" r:id="rId3422" location="!/stewartadamsiii/status/1298721316611096582" xr:uid="{F737C76D-02A4-4911-9695-50DF77A78F3C}"/>
    <hyperlink ref="V1852" r:id="rId3423" location="!/stewartadamsiii/status/1298721347078561794" xr:uid="{799EE947-71D6-4323-9C50-13AD7D7B86C7}"/>
    <hyperlink ref="V1853" r:id="rId3424" location="!/stewartadamsiii/status/1298721347078561794" xr:uid="{165AE04B-FBDD-4F77-A500-78F2F78EB217}"/>
    <hyperlink ref="V1854" r:id="rId3425" location="!/stewartadamsiii/status/1298721723206926343" xr:uid="{9DDDE342-B3DB-4BE5-9A18-F9A15D74E7C9}"/>
    <hyperlink ref="V1855" r:id="rId3426" location="!/ssodev/status/1298721818237267973" xr:uid="{7BE770FF-9220-46CF-9BE8-8905145E1947}"/>
    <hyperlink ref="V1856" r:id="rId3427" location="!/rcarlson23/status/1298722329267118083" xr:uid="{651932A2-51FB-4EE6-A722-084A56C73426}"/>
    <hyperlink ref="V1857" r:id="rId3428" location="!/rcarlson23/status/1298722329267118083" xr:uid="{B03E1456-F6B8-4BBB-B679-7F291B485199}"/>
    <hyperlink ref="V1858" r:id="rId3429" location="!/selfielordjeff/status/1298722470246014982" xr:uid="{D6DD83A5-ADE7-4F6A-B3C9-91FE4E50FC0F}"/>
    <hyperlink ref="V1859" r:id="rId3430" location="!/selfielordjeff/status/1298722470246014982" xr:uid="{4BA9B51A-48DC-4DCB-B85B-3B976497893C}"/>
    <hyperlink ref="V1860" r:id="rId3431" location="!/everyoneh8manny/status/1298722621987545091" xr:uid="{2793B632-30DB-4C5D-9058-3F81AA0C5895}"/>
    <hyperlink ref="V1861" r:id="rId3432" location="!/isaackanye_djt/status/1298722147225894912" xr:uid="{EE1A01A3-1398-46A3-976A-8D947B8BA330}"/>
    <hyperlink ref="V1862" r:id="rId3433" location="!/getbreadced/status/1298722798605459456" xr:uid="{093B0C57-E09D-4B72-BB1F-283E5FEA33D0}"/>
    <hyperlink ref="V1863" r:id="rId3434" location="!/mariokartchampe/status/1298722826443055106" xr:uid="{59734E3A-DB19-4F1E-B71C-EDC234973E25}"/>
    <hyperlink ref="V1864" r:id="rId3435" location="!/mariokartchampe/status/1298722826443055106" xr:uid="{7B65346B-75F5-4BE7-92CD-5BED15269C8C}"/>
    <hyperlink ref="V1865" r:id="rId3436" location="!/zakshah123/status/1298724429476790272" xr:uid="{0B432264-9015-4218-A745-3EC49F5FB1D4}"/>
    <hyperlink ref="V1866" r:id="rId3437" location="!/zakshah123/status/1298724429476790272" xr:uid="{9CE59ACF-04F2-4543-9D44-2AE87044A7AE}"/>
    <hyperlink ref="V1867" r:id="rId3438" location="!/jaygonzales0717/status/1298720531017904130" xr:uid="{98328F88-A98F-415E-AA2A-3F9C19A7B32F}"/>
    <hyperlink ref="V1868" r:id="rId3439" location="!/jaygonzales0717/status/1298720963048046606" xr:uid="{B11C79FC-A6FD-4C8C-9D9B-39EA95AC8E78}"/>
    <hyperlink ref="V1869" r:id="rId3440" location="!/jaygonzales0717/status/1298720412323332100" xr:uid="{48B3E78D-E7F9-4FBE-B33E-E3B81856BDA4}"/>
    <hyperlink ref="V1870" r:id="rId3441" location="!/jaygonzales0717/status/1298720412323332100" xr:uid="{4795D0C3-5CD8-4B43-AFB0-7A6DC751B3B2}"/>
    <hyperlink ref="V1871" r:id="rId3442" location="!/jaygonzales0717/status/1298720531017904130" xr:uid="{C6C5534E-00C1-4CF9-BF2A-CEE2540F01C7}"/>
    <hyperlink ref="V1872" r:id="rId3443" location="!/jaygonzales0717/status/1298720963048046606" xr:uid="{0A3BB25F-327F-4620-BCE9-498B8050957B}"/>
    <hyperlink ref="V1873" r:id="rId3444" location="!/jaygonzales0717/status/1298724758645743619" xr:uid="{DFFD0CF6-FB41-48BE-9CBC-6D9B42909A3A}"/>
    <hyperlink ref="V1874" r:id="rId3445" location="!/jaygonzales0717/status/1298724758645743619" xr:uid="{9C0FB600-F429-4028-883A-1BF8BAEB4851}"/>
    <hyperlink ref="V1875" r:id="rId3446" location="!/jd0ch3ry/status/1298724789817708545" xr:uid="{07851EAC-482D-4F2C-8398-67BB629ECDEC}"/>
    <hyperlink ref="V1876" r:id="rId3447" location="!/jd0ch3ry/status/1298724789817708545" xr:uid="{2CC82857-402D-4416-92E7-3191199DBE86}"/>
    <hyperlink ref="V1877" r:id="rId3448" location="!/negusneteru/status/1298724908743061504" xr:uid="{F4FFCE50-D993-4D7C-BA5E-729B6580442F}"/>
    <hyperlink ref="V1878" r:id="rId3449" location="!/anarchy874/status/1298725958883524608" xr:uid="{0A6774CB-9D3D-49EE-8D02-B3349CE8A123}"/>
    <hyperlink ref="V1879" r:id="rId3450" location="!/anarchy874/status/1298725958883524608" xr:uid="{E69A7324-B3C4-49F9-9F2A-691460B826B2}"/>
    <hyperlink ref="V1880" r:id="rId3451" location="!/tshricci/status/1298726483205083136" xr:uid="{BDB5FE2F-AE00-4730-BF0C-2D8799D85CEE}"/>
    <hyperlink ref="V1881" r:id="rId3452" location="!/tshricci/status/1298726483205083136" xr:uid="{5AD9BA2C-882D-4873-AECB-DC0BEB466500}"/>
    <hyperlink ref="V1882" r:id="rId3453" location="!/fupalewter/status/1298726892917358595" xr:uid="{8169CE65-2C5A-4917-9685-5953F1FA63F4}"/>
    <hyperlink ref="V1883" r:id="rId3454" location="!/fupalewter/status/1298726892917358595" xr:uid="{EFAAB7C3-133F-43DF-ACAE-FF7B98BB2360}"/>
    <hyperlink ref="V1884" r:id="rId3455" location="!/maui4321/status/1298726925276524547" xr:uid="{2B0EB8DC-7829-4728-A600-2CB5700D0A40}"/>
    <hyperlink ref="V1885" r:id="rId3456" location="!/maui4321/status/1298726925276524547" xr:uid="{CF1A4BFB-1D55-4E41-84B5-5A6A27E67630}"/>
    <hyperlink ref="V1886" r:id="rId3457" location="!/pipplays/status/1298726933115613184" xr:uid="{D83CE77D-B54F-4F51-A886-1A14B3B7062C}"/>
    <hyperlink ref="V1887" r:id="rId3458" location="!/pipplays/status/1298726933115613184" xr:uid="{3645547F-5B42-4C3B-996A-CB36F7C0D80A}"/>
    <hyperlink ref="V1888" r:id="rId3459" location="!/sam2stu/status/1298726952363110400" xr:uid="{F2492B30-2D2C-4D3F-9567-29188FC92D97}"/>
    <hyperlink ref="V1889" r:id="rId3460" location="!/sam2stu/status/1298726952363110400" xr:uid="{BED80945-2868-49B5-93CB-188A5B5B8E08}"/>
    <hyperlink ref="V1890" r:id="rId3461" location="!/joshualint/status/1298727324393893888" xr:uid="{37BD83DA-8EDB-4F96-B082-99702F4159E9}"/>
    <hyperlink ref="V1891" r:id="rId3462" location="!/lukefox4444/status/1298727522700595202" xr:uid="{162C0795-F1D8-43BA-B912-2A6AC806AB88}"/>
    <hyperlink ref="V1892" r:id="rId3463" location="!/lukefox4444/status/1298727522700595202" xr:uid="{6BF53A02-AE6B-4223-9833-154F6F4B8D91}"/>
    <hyperlink ref="V1893" r:id="rId3464" location="!/mi2guys/status/1298727737780183040" xr:uid="{E9D5E40D-DDBD-4E1E-B831-2DA305CF8FEF}"/>
    <hyperlink ref="V1894" r:id="rId3465" location="!/mi2guys/status/1298727737780183040" xr:uid="{AE35CF53-FB8B-4FDA-B556-E935A043E649}"/>
    <hyperlink ref="V1895" r:id="rId3466" location="!/g2fiora/status/1298728473851199490" xr:uid="{B8286D7A-7482-44B8-97B8-519A8E17DE13}"/>
    <hyperlink ref="V1896" r:id="rId3467" location="!/g2fiora/status/1298728473851199490" xr:uid="{466359E2-6DC1-4499-A24D-21DC4A8AC0AB}"/>
    <hyperlink ref="V1897" r:id="rId3468" location="!/heyguapo_/status/1298728689165885441" xr:uid="{2F5FC425-E5DF-466E-9387-5FBA2C27C4E2}"/>
    <hyperlink ref="V1898" r:id="rId3469" location="!/heyguapo_/status/1298728689165885441" xr:uid="{3AB604B7-D72A-4A7A-AF4A-2E000DAA5BF0}"/>
    <hyperlink ref="V1899" r:id="rId3470" location="!/tanner_mctanner/status/1298363377983475713" xr:uid="{5BE6BFAF-867F-41EC-9144-4C7FF15032AB}"/>
    <hyperlink ref="V1900" r:id="rId3471" location="!/roll5deep/status/1298731007722401793" xr:uid="{630DD40C-7552-4EB9-AA5E-28B3E8282496}"/>
    <hyperlink ref="V1901" r:id="rId3472" location="!/roll5deep/status/1298731007722401793" xr:uid="{9A56460A-09C9-4DF7-9A71-51BEDD84118A}"/>
    <hyperlink ref="V1902" r:id="rId3473" location="!/amenakoium/status/1298732405696667652" xr:uid="{FCE92998-7837-44E0-8648-A782BA662D80}"/>
    <hyperlink ref="V1903" r:id="rId3474" location="!/amenakoium/status/1298732405696667652" xr:uid="{BEB476F7-96CB-4BB4-AE1D-AE492DA557AA}"/>
    <hyperlink ref="V1904" r:id="rId3475" location="!/josesyounglad/status/1298729455314178052" xr:uid="{3308A58F-F802-4C5D-A20F-FF306BDAA02F}"/>
    <hyperlink ref="V1905" r:id="rId3476" location="!/jakebilly4life/status/1298734825931771904" xr:uid="{B227288B-E6C9-4EF3-8073-87D8AA835019}"/>
    <hyperlink ref="V1906" r:id="rId3477" location="!/jakebilly4life/status/1298734825931771904" xr:uid="{6C96D7C5-ED00-4276-93D6-FC62A3EF37E5}"/>
    <hyperlink ref="V1907" r:id="rId3478" location="!/rthvadrginsberg/status/1298735019125399552" xr:uid="{A0730FF3-2121-4671-AE67-9198A8B7A4B1}"/>
    <hyperlink ref="V1908" r:id="rId3479" location="!/rthvadrginsberg/status/1298735019125399552" xr:uid="{B931D5DD-A147-4D05-83EA-FF8884BB259A}"/>
    <hyperlink ref="V1909" r:id="rId3480" location="!/finch17finch/status/1298735527210835970" xr:uid="{F8E8C4FD-6BC0-40CF-97D9-2A896A624EF2}"/>
    <hyperlink ref="V1910" r:id="rId3481" location="!/finch17finch/status/1298735527210835970" xr:uid="{C811E1D1-B741-4A5A-8281-E6B6B0E9EF3E}"/>
    <hyperlink ref="V1911" r:id="rId3482" location="!/josesyounglad/status/1298734172312346624" xr:uid="{4C51CD39-FB6A-40D6-A1C5-1580D412F8E7}"/>
    <hyperlink ref="V1912" r:id="rId3483" location="!/haighroy/status/1298735810272014336" xr:uid="{3A75F391-8FE7-476A-82E5-74F23EB73A4E}"/>
    <hyperlink ref="V1913" r:id="rId3484" location="!/haighroy/status/1298735810272014336" xr:uid="{D1D2B623-E48C-4703-ACA5-6FDAF65E737D}"/>
    <hyperlink ref="V1914" r:id="rId3485" location="!/movesxd/status/1298736157182787586" xr:uid="{FE2D44A7-AA19-490A-BFB6-80A44C3A1251}"/>
    <hyperlink ref="V1915" r:id="rId3486" location="!/justwalter5/status/1298071595173523456" xr:uid="{CB55C618-0DE8-43BD-97AD-E1FA7208FA99}"/>
    <hyperlink ref="V1916" r:id="rId3487" location="!/justwalter5/status/1298475435534188545" xr:uid="{349215F3-58BD-47E9-BBC2-C04F3BE07800}"/>
    <hyperlink ref="V1917" r:id="rId3488" location="!/dylanni93441771/status/1298738979693408259" xr:uid="{7B0E0FD2-CA7F-49E2-94DB-076BC5CFFFC3}"/>
    <hyperlink ref="V1918" r:id="rId3489" location="!/dylanni93441771/status/1298738979693408259" xr:uid="{AE7F9871-48A6-476F-B349-B44F9A646E30}"/>
    <hyperlink ref="V1919" r:id="rId3490" location="!/buckswope/status/1298739062216458240" xr:uid="{3113A8D7-65CF-446B-9443-11BB955941FF}"/>
    <hyperlink ref="V1920" r:id="rId3491" location="!/parmeeetchadha/status/1298739150372315136" xr:uid="{9081C122-88DB-43D8-A921-73590C16DAA0}"/>
    <hyperlink ref="V1921" r:id="rId3492" location="!/c_panke/status/1298739181947154432" xr:uid="{C0B87A8A-E212-4D54-80D4-3BC82FEF8CF9}"/>
    <hyperlink ref="V1922" r:id="rId3493" location="!/frod0zhobbit/status/1298739189182345219" xr:uid="{C0A9CF6F-D59A-49F4-8E4F-9240CDAD0829}"/>
    <hyperlink ref="V1923" r:id="rId3494" location="!/info4themind/status/1298739210917011457" xr:uid="{15D27DBC-B04F-4814-815D-07C27ECFB1C3}"/>
    <hyperlink ref="V1924" r:id="rId3495" location="!/justwalter5/status/1298736478625959937" xr:uid="{FA9E316F-2A8C-4F4B-AF6A-6EC133CD3D72}"/>
    <hyperlink ref="V1925" r:id="rId3496" location="!/hacksxw/status/1298739089051652096" xr:uid="{8FF5471C-9437-4957-97EC-6450897DFE17}"/>
    <hyperlink ref="V1926" r:id="rId3497" location="!/justwalter5/status/1298071595173523456" xr:uid="{04CFDF95-2BD5-4EE3-9950-255537D5CE1A}"/>
    <hyperlink ref="V1927" r:id="rId3498" location="!/justwalter5/status/1298736478625959937" xr:uid="{C2EC1C3A-C1D0-4B1D-800C-338E675F95C5}"/>
    <hyperlink ref="V1928" r:id="rId3499" location="!/hacksxw/status/1298739089051652096" xr:uid="{AD0AB807-6B50-4070-9F75-D54D00C93B54}"/>
    <hyperlink ref="V1929" r:id="rId3500" location="!/justwalter5/status/1298722553582641157" xr:uid="{53316628-825E-4F43-8141-6747660B4C67}"/>
    <hyperlink ref="V1930" r:id="rId3501" location="!/hacksxw/status/1298739089051652096" xr:uid="{0D698E96-4CE3-445A-9EB6-12D3C2A97DA9}"/>
    <hyperlink ref="V1931" r:id="rId3502" location="!/trystenhill/status/1298721163498029056" xr:uid="{533882B3-0CF6-4F39-8CB6-7E4142A8C6DC}"/>
    <hyperlink ref="V1932" r:id="rId3503" location="!/lizzardking11/status/1298734418140581888" xr:uid="{5CCF8A8C-B9C7-40EE-A4B1-FC94D066DBF1}"/>
    <hyperlink ref="V1933" r:id="rId3504" location="!/hacksxw/status/1298739100439191558" xr:uid="{28503FD4-4155-4534-8736-7629CA00D8BC}"/>
    <hyperlink ref="V1934" r:id="rId3505" location="!/hacksxw/status/1298739100439191558" xr:uid="{8EB50ABB-34FD-496E-A5CC-F99453E18B44}"/>
    <hyperlink ref="V1935" r:id="rId3506" location="!/chimimchanga/status/1298733925272084480" xr:uid="{67F19009-7497-4A92-8B15-CDE37EC59304}"/>
    <hyperlink ref="V1936" r:id="rId3507" location="!/hacksxw/status/1298739119472996358" xr:uid="{9BD0760A-36C0-4935-939E-57099BDEEC1C}"/>
    <hyperlink ref="V1937" r:id="rId3508" location="!/steamyratstew/status/1298733236017942529" xr:uid="{D94C7705-471A-4E27-86BC-B10B394CE8E8}"/>
    <hyperlink ref="V1938" r:id="rId3509" location="!/hacksxw/status/1298739139379105793" xr:uid="{F3F17BF8-12C0-4DE5-82F7-FAC541D693BB}"/>
    <hyperlink ref="V1939" r:id="rId3510" location="!/steamyratstew/status/1298732935630270466" xr:uid="{2C49B3D2-7968-469F-8C64-51F3BF3CEB84}"/>
    <hyperlink ref="V1940" r:id="rId3511" location="!/hacksxw/status/1298739171293569027" xr:uid="{3DF29D9A-59D8-452B-8DED-D117F92254CA}"/>
    <hyperlink ref="V1941" r:id="rId3512" location="!/steamyratstew/status/1298471235094020097" xr:uid="{CF0DDAD2-01D5-478D-AE90-8E5F2A620A3D}"/>
    <hyperlink ref="V1942" r:id="rId3513" location="!/hacksxw/status/1298739139379105793" xr:uid="{29FC244B-A2D5-47B7-ACC7-D8F5CFB06227}"/>
    <hyperlink ref="V1943" r:id="rId3514" location="!/hacksxw/status/1298739171293569027" xr:uid="{71404E89-A2F9-4F68-B2F0-34E61C3EE66B}"/>
    <hyperlink ref="V1944" r:id="rId3515" location="!/tanner_mctanner/status/1298363377983475713" xr:uid="{48500AF7-F2DF-445B-B5BE-94FDAB372A89}"/>
    <hyperlink ref="V1945" r:id="rId3516" location="!/tanner_mctanner/status/1298363377983475713" xr:uid="{D44C83F8-407B-4C80-88FB-46F96EBC6A73}"/>
    <hyperlink ref="V1946" r:id="rId3517" location="!/tanner_mctanner/status/1298728826931798018" xr:uid="{F31ECEF1-FE4E-4606-8A1A-A0C81254242E}"/>
    <hyperlink ref="V1947" r:id="rId3518" location="!/hacksxw/status/1298739238058553350" xr:uid="{BDE7DBE1-C2CC-4E4C-8392-67144DE1365A}"/>
    <hyperlink ref="V1948" r:id="rId3519" location="!/hacksxw/status/1298739187433320450" xr:uid="{4B6F7CAD-B1BA-4A02-A9E0-2D7EEC23400D}"/>
    <hyperlink ref="V1949" r:id="rId3520" location="!/hacksxw/status/1298739187433320450" xr:uid="{4E5A28D7-7272-440E-8629-F8129F4FC44F}"/>
    <hyperlink ref="V1950" r:id="rId3521" location="!/hacksxw/status/1298739196350402565" xr:uid="{0011C43F-32BF-43F6-9981-1F963E290471}"/>
    <hyperlink ref="V1951" r:id="rId3522" location="!/hacksxw/status/1298739196350402565" xr:uid="{2E4088EC-30DF-4F48-92DB-4480CD09040F}"/>
    <hyperlink ref="V1952" r:id="rId3523" location="!/hacksxw/status/1298739213425422337" xr:uid="{2EE1650F-C67B-4139-8F50-7779180DDAD1}"/>
    <hyperlink ref="V1953" r:id="rId3524" location="!/hacksxw/status/1298739213425422337" xr:uid="{DEB98D9A-673F-4357-ADE3-FDD051CFABB4}"/>
    <hyperlink ref="V1954" r:id="rId3525" location="!/hacksxw/status/1298739238058553350" xr:uid="{7EC4F835-BF63-4392-AA0B-B8DB85C41B81}"/>
    <hyperlink ref="V1955" r:id="rId3526" location="!/hacksxw/status/1298739256207249414" xr:uid="{B200005C-CE5F-4095-B010-B76CE061E71E}"/>
    <hyperlink ref="V1956" r:id="rId3527" location="!/hacksxw/status/1298739256207249414" xr:uid="{C4CD4E35-1BAE-45D1-A230-CF17F37CF0E8}"/>
    <hyperlink ref="V1957" r:id="rId3528" location="!/hacksxw/status/1298739293003939843" xr:uid="{E64C9206-EC38-4A7B-AEB8-BE550EE9A6DA}"/>
    <hyperlink ref="V1958" r:id="rId3529" location="!/hacksxw/status/1298739293003939843" xr:uid="{826413F7-5D79-406F-8F79-29C4A5B2CCC7}"/>
    <hyperlink ref="V1959" r:id="rId3530" location="!/thebigfoxx/status/1298739331365064716" xr:uid="{331FBF12-9A94-41F1-A073-9F214EA8D5FC}"/>
    <hyperlink ref="V1960" r:id="rId3531" location="!/pandres2001/status/1298739338646298631" xr:uid="{C9AE8B2A-2A01-4E82-9314-101565B72536}"/>
    <hyperlink ref="V1961" r:id="rId3532" location="!/waldolansky/status/1298739347227840513" xr:uid="{3C8BFAA2-E6D7-42F9-BA19-457BD2D19DF6}"/>
    <hyperlink ref="V1962" r:id="rId3533" location="!/stephenreinsmit/status/1298739365955469313" xr:uid="{1BD46171-2BE9-41FA-BA9D-D3ACCE9F5C38}"/>
    <hyperlink ref="V1963" r:id="rId3534" location="!/ndtex/status/1298739406417911811" xr:uid="{49FC9318-33E6-4C95-86BA-F99CF46B4B27}"/>
    <hyperlink ref="V1964" r:id="rId3535" location="!/lucashoopspoems/status/1298739419755798531" xr:uid="{D63FA743-5D61-4744-A71E-50A66F738F6C}"/>
    <hyperlink ref="V1965" r:id="rId3536" location="!/jbienkahn/status/1298739449518415873" xr:uid="{A83335B8-CE72-47C4-8A7E-40D92F68508D}"/>
    <hyperlink ref="V1966" r:id="rId3537" location="!/itspursszn/status/1298739450760122369" xr:uid="{A9D05309-5AD7-43EC-998E-20DAEE7C867B}"/>
    <hyperlink ref="V1967" r:id="rId3538" location="!/nickzararis/status/1298739470272008192" xr:uid="{E4D36240-C776-4141-93BD-63A1E04D62A8}"/>
    <hyperlink ref="V1968" r:id="rId3539" location="!/mqeagan/status/1298739507680796672" xr:uid="{0F5E3163-6051-401D-ABED-E475D20D16CF}"/>
    <hyperlink ref="V1969" r:id="rId3540" location="!/mattcoffelt/status/1298739512449863682" xr:uid="{49E9604A-5210-4F35-883D-F96DCB4BB1D6}"/>
    <hyperlink ref="V1970" r:id="rId3541" location="!/anthonybregal/status/1298739512521224194" xr:uid="{1AC1ABB4-4E95-47DA-B80E-D923600687E9}"/>
    <hyperlink ref="V1971" r:id="rId3542" location="!/ben_keul/status/1298739535942234113" xr:uid="{0446E266-906F-4CA5-B5DD-59BD858449A6}"/>
    <hyperlink ref="V1972" r:id="rId3543" location="!/ba_donkey/status/1298739561439387653" xr:uid="{2418CD28-AC78-478A-B240-7FF2C3847181}"/>
    <hyperlink ref="V1973" r:id="rId3544" location="!/foppy78/status/1298739579718193152" xr:uid="{5AD1E89E-344C-4A17-9D7B-E75FD859F117}"/>
    <hyperlink ref="V1974" r:id="rId3545" location="!/bchapsports/status/1298739590891810816" xr:uid="{F5006672-D8C9-4F75-B7C8-16444E0F04C4}"/>
    <hyperlink ref="V1975" r:id="rId3546" location="!/bchapsports/status/1298739590891810816" xr:uid="{3296EDDD-DFAD-4248-B217-95937783AE21}"/>
    <hyperlink ref="V1976" r:id="rId3547" location="!/cjhynes09/status/1298739600001830912" xr:uid="{61F6A196-E98D-460D-9F43-1F90EBF235AF}"/>
    <hyperlink ref="V1977" r:id="rId3548" location="!/josephskywalker/status/1298739618658095105" xr:uid="{2AB6C8DA-CC61-4153-A0B9-BBF5CAD867C3}"/>
    <hyperlink ref="V1978" r:id="rId3549" location="!/__dso/status/1298739621841514496" xr:uid="{309C81DF-3B01-4252-A627-7590666CBDF8}"/>
    <hyperlink ref="V1979" r:id="rId3550" location="!/smosley21/status/1298739626383945740" xr:uid="{002B7438-1F9C-4ECB-B2B1-6E4B7B61E20F}"/>
    <hyperlink ref="V1980" r:id="rId3551" location="!/stellinitweets/status/1298739629059956737" xr:uid="{72A10133-FB7E-45D5-888F-995D0C90334A}"/>
    <hyperlink ref="V1981" r:id="rId3552" location="!/bwarephog/status/1298739650056650752" xr:uid="{AC127B33-12AA-44AA-9D1C-0929ECDDAAEE}"/>
    <hyperlink ref="V1982" r:id="rId3553" location="!/lansdallius/status/1298739690397462529" xr:uid="{127B1A0A-DBA0-4FCD-BDB4-E7AFE1C683FB}"/>
    <hyperlink ref="V1983" r:id="rId3554" location="!/conpow1124/status/1298739702221213697" xr:uid="{079BC498-4AA2-4FE1-90D7-E6D0EB6FF7C3}"/>
    <hyperlink ref="V1984" r:id="rId3555" location="!/kein/status/1298739716674576384" xr:uid="{FE20219E-3155-44C4-BFCB-2DDCCADABFEE}"/>
    <hyperlink ref="V1985" r:id="rId3556" location="!/i_b_phil/status/1298739767132090368" xr:uid="{6DECA90A-AAA1-47A7-AB70-B293F12CFEC6}"/>
    <hyperlink ref="V1986" r:id="rId3557" location="!/gameflow_sports/status/1298739773754900480" xr:uid="{55FE3790-3032-440B-AD61-A3472AE9FA72}"/>
    <hyperlink ref="V1987" r:id="rId3558" location="!/thedeejenks/status/1298739812300537863" xr:uid="{2241ED01-CA0E-4DCB-9521-ED0804C945C0}"/>
    <hyperlink ref="V1988" r:id="rId3559" location="!/dublin_down/status/1298739900855050242" xr:uid="{83534A23-0DDE-4124-8EC3-0293813EDC6A}"/>
    <hyperlink ref="V1989" r:id="rId3560" location="!/iankenyonnfl/status/1298739929460203520" xr:uid="{26D0EEC0-7B5A-47E6-9DA8-22BE08348B4B}"/>
    <hyperlink ref="V1990" r:id="rId3561" location="!/solano66/status/1298739930231984128" xr:uid="{CE1E6CC6-4268-4F3C-93E2-7103980EBD22}"/>
    <hyperlink ref="V1991" r:id="rId3562" location="!/jtp2106/status/1298739964717535233" xr:uid="{BED5B504-8995-405E-8581-99A3E94DB8CA}"/>
    <hyperlink ref="V1992" r:id="rId3563" location="!/ejl1984/status/1298739965573189634" xr:uid="{26F12A22-37C0-4F7C-BE15-82440EB0A37C}"/>
    <hyperlink ref="V1993" r:id="rId3564" location="!/johnmacwhat/status/1298740000247476225" xr:uid="{1D942685-1C95-4600-972B-9497D7025DD4}"/>
    <hyperlink ref="V1994" r:id="rId3565" location="!/brianpfraser/status/1298740002738798593" xr:uid="{F6E4EF3F-19F8-45C0-A823-FBB4A92CED75}"/>
    <hyperlink ref="V1995" r:id="rId3566" location="!/yeahboutthat/status/1298740014734544896" xr:uid="{C2C53F49-246C-4CC4-BCBB-9E971A78050C}"/>
    <hyperlink ref="V1996" r:id="rId3567" location="!/ryan_dipentima/status/1298740029343313922" xr:uid="{613BCF1D-122D-4EDF-927E-E66B8566A9F2}"/>
    <hyperlink ref="V1997" r:id="rId3568" location="!/toasterposey/status/1298740038973317121" xr:uid="{FFB47566-372B-41FB-8FC4-D72E7537D4DE}"/>
    <hyperlink ref="V1998" r:id="rId3569" location="!/kleshreen/status/1298740047257178112" xr:uid="{7776A1F1-E2D7-4F19-9FF1-B1006D615BD8}"/>
    <hyperlink ref="V1999" r:id="rId3570" location="!/wickterrell/status/1298740077279862784" xr:uid="{43C4DBF2-546A-4780-B50F-B4D1B91DBD12}"/>
    <hyperlink ref="V2000" r:id="rId3571" location="!/byjoedavis/status/1298740079133851650" xr:uid="{8CA8130E-7A99-416E-A3EA-D088B19D93B0}"/>
    <hyperlink ref="V2001" r:id="rId3572" location="!/_missleandra/status/1298740114437419012" xr:uid="{94F6799C-6BB7-4D64-93AE-587A840832B3}"/>
    <hyperlink ref="V2002" r:id="rId3573" location="!/simoneattles/status/1298740118421938176" xr:uid="{A3EEDCEF-4727-4F80-B908-037D8B7551C9}"/>
    <hyperlink ref="V2003" r:id="rId3574" location="!/ianjaegs/status/1298740178421338113" xr:uid="{045BF7C4-5276-4AE6-A1A7-5EB41EB41674}"/>
    <hyperlink ref="V2004" r:id="rId3575" location="!/andytulin/status/1298740179310645248" xr:uid="{63228D30-C9F1-4BFE-BA66-D543422B0586}"/>
    <hyperlink ref="V2005" r:id="rId3576" location="!/hellomarbsss/status/1298740181164490755" xr:uid="{6A0E9335-84A9-4A92-98AD-B3A28A682A28}"/>
    <hyperlink ref="V2006" r:id="rId3577" location="!/heydougmarcum/status/1298740193521004544" xr:uid="{563CB81B-FEF1-43A1-A023-0B9141E1C6D5}"/>
    <hyperlink ref="V2007" r:id="rId3578" location="!/kicksewly/status/1298740225867481089" xr:uid="{C82CE5D2-93F3-483A-A586-BDE316325F77}"/>
    <hyperlink ref="V2008" r:id="rId3579" location="!/realizelj/status/1298740253159718913" xr:uid="{5C2F88E4-6D5E-4B6A-BF15-40A2D08B4F81}"/>
    <hyperlink ref="V2009" r:id="rId3580" location="!/porterguy1969/status/1298740282285076481" xr:uid="{C8B6E3FB-39EF-4537-BB75-39FC9083A2BE}"/>
    <hyperlink ref="V2010" r:id="rId3581" location="!/firstnamescott/status/1298740306356195329" xr:uid="{2985821C-EF45-4785-8930-DC250A4CAB5F}"/>
    <hyperlink ref="V2011" r:id="rId3582" location="!/itsbiggrocery/status/1298740318121144321" xr:uid="{076EC080-9B47-4305-BE7E-F2DDA1ECAB03}"/>
    <hyperlink ref="V2012" r:id="rId3583" location="!/amanda_cee/status/1298740346097205255" xr:uid="{B6D62152-F554-4E69-8162-166BE9C3928C}"/>
    <hyperlink ref="V2013" r:id="rId3584" location="!/jfahr/status/1298740355953819649" xr:uid="{922C707E-657E-4595-A884-52A96E33E146}"/>
    <hyperlink ref="V2014" r:id="rId3585" location="!/akoyagau/status/1298740364791054336" xr:uid="{A84990A9-7981-4C30-9D19-1EFE41D7BF4C}"/>
    <hyperlink ref="V2015" r:id="rId3586" location="!/olerrut/status/1298740388505714693" xr:uid="{1557E604-F17A-4C89-A2DC-6D288D604538}"/>
    <hyperlink ref="V2016" r:id="rId3587" location="!/olerrut/status/1298740388505714693" xr:uid="{251AFA4E-AFA3-45B8-8868-57418989F6A0}"/>
    <hyperlink ref="V2017" r:id="rId3588" location="!/dead_lefter/status/1298740405148585984" xr:uid="{E24D75D1-ABEC-42B1-9C05-6A79150AFBD5}"/>
    <hyperlink ref="V2018" r:id="rId3589" location="!/j_hussain/status/1298740405593399296" xr:uid="{E76AF4C5-9955-446B-AB99-05308629B344}"/>
    <hyperlink ref="V2019" r:id="rId3590" location="!/thekimansta/status/1298740456130375682" xr:uid="{67320D65-9050-4839-B717-62949FEDB6D6}"/>
    <hyperlink ref="V2020" r:id="rId3591" location="!/mudlarklives/status/1298740456239628290" xr:uid="{1E72512F-3F7F-4FEF-9EA9-45D0880A4195}"/>
    <hyperlink ref="V2021" r:id="rId3592" location="!/jaredgray218/status/1298740508668424192" xr:uid="{709F9782-CC76-4345-8F5F-B92ABF3A5546}"/>
    <hyperlink ref="V2022" r:id="rId3593" location="!/wsubrady27/status/1298740527433568258" xr:uid="{08922BA2-4DB4-46C3-91A3-0FF4611E6DD1}"/>
    <hyperlink ref="V2023" r:id="rId3594" location="!/alifeoftony/status/1298740559557857280" xr:uid="{BC2CC6CC-1131-4F38-8A45-BE534C1B5E3E}"/>
    <hyperlink ref="V2024" r:id="rId3595" location="!/thatpackergirl/status/1298740643624374275" xr:uid="{4709520D-879A-42D9-8097-FD832BE51D8B}"/>
    <hyperlink ref="V2025" r:id="rId3596" location="!/nbabeau/status/1298740688511696902" xr:uid="{AA988A52-4A4A-44ED-AE21-620FD9981150}"/>
    <hyperlink ref="V2026" r:id="rId3597" location="!/cmart26/status/1298740743624953856" xr:uid="{2A91EE69-7163-4AA5-90B9-C5CF13E94049}"/>
    <hyperlink ref="V2027" r:id="rId3598" location="!/ohnocoop/status/1298740753238233089" xr:uid="{7D5A8145-DE81-498E-8D55-06C7C725472E}"/>
    <hyperlink ref="V2028" r:id="rId3599" location="!/daftpodunk/status/1298740873778343936" xr:uid="{7CF9F01B-6F9E-4DBD-8FD2-C1232370EF43}"/>
    <hyperlink ref="V2029" r:id="rId3600" location="!/auntsophie1/status/1298740884054446081" xr:uid="{7A613F31-B440-4853-9EBC-930AD672070D}"/>
    <hyperlink ref="V2030" r:id="rId3601" location="!/fvscouting/status/1298740884163497987" xr:uid="{F314B07E-41A6-4EC3-AACD-4DA554C2FADA}"/>
    <hyperlink ref="V2031" r:id="rId3602" location="!/avinashkunnath/status/1298740936709566465" xr:uid="{9FC21803-E822-45C0-9687-D3BDB1DBDB24}"/>
    <hyperlink ref="V2032" r:id="rId3603" location="!/scottcelestre/status/1298741030808727552" xr:uid="{78A6C547-B65E-4129-B1D6-BD85F39F4FD7}"/>
    <hyperlink ref="V2033" r:id="rId3604" location="!/k_wade_a/status/1298741035431063552" xr:uid="{F7957A9B-118D-468A-AA90-024D7B03E9A9}"/>
    <hyperlink ref="V2034" r:id="rId3605" location="!/lfri__/status/1298741037171650566" xr:uid="{75758308-403A-4C55-A474-23C9340D8000}"/>
    <hyperlink ref="V2035" r:id="rId3606" location="!/snackmishap/status/1298741044150800384" xr:uid="{C3C25A2C-FC93-449E-977A-057008BAE156}"/>
    <hyperlink ref="V2036" r:id="rId3607" location="!/miketrose/status/1298741100946096128" xr:uid="{0D44613A-8669-424B-9EC9-721596A7F5F0}"/>
    <hyperlink ref="V2037" r:id="rId3608" location="!/mylesmanj/status/1298741113130385414" xr:uid="{6EBAE7DD-6F5C-4DBC-81C1-BDDC6202FEF4}"/>
    <hyperlink ref="V2038" r:id="rId3609" location="!/herelieslauren/status/1298741122794221573" xr:uid="{61B18C49-680C-45F9-AFDD-529B98958568}"/>
    <hyperlink ref="V2039" r:id="rId3610" location="!/jeffgorton3/status/1298741155077722118" xr:uid="{9A749B1C-D538-4872-8732-2E0455415773}"/>
    <hyperlink ref="V2040" r:id="rId3611" location="!/salman_merchant/status/1298741219120549890" xr:uid="{FF226136-53A2-4342-934A-073C9EDC9A31}"/>
    <hyperlink ref="V2041" r:id="rId3612" location="!/chrisfua/status/1298741224686284800" xr:uid="{105B8642-B41B-4406-BDEF-073B28620222}"/>
    <hyperlink ref="V2042" r:id="rId3613" location="!/markthenomad/status/1298741257448165381" xr:uid="{EBD97E9F-9635-49CF-A61C-DDB3AF97B5D1}"/>
    <hyperlink ref="V2043" r:id="rId3614" location="!/thenolookpass/status/1298741274309062656" xr:uid="{D566BBFB-B290-48BA-85DB-971B46C6DF55}"/>
    <hyperlink ref="V2044" r:id="rId3615" location="!/oderigrulez/status/1298741342449864704" xr:uid="{DA1118DC-CCB2-4826-B23C-81E4F6A3B232}"/>
    <hyperlink ref="V2045" r:id="rId3616" location="!/_eugenecraig/status/1298741367519285248" xr:uid="{CC9DA316-C896-4087-9D16-05F3039FEE3C}"/>
    <hyperlink ref="V2046" r:id="rId3617" location="!/crazypills4all/status/1298741399467286528" xr:uid="{3D0C6C04-F6C5-4BF0-B25F-8663B94251EB}"/>
    <hyperlink ref="V2047" r:id="rId3618" location="!/bon_the_builder/status/1298741420883410950" xr:uid="{92C99FAD-D9A6-4044-B7DD-AC3E08F4C501}"/>
    <hyperlink ref="V2048" r:id="rId3619" location="!/chrissmithpfn/status/1298741423127355392" xr:uid="{7DBAE2DE-D9B7-499C-B147-67735FD9578C}"/>
    <hyperlink ref="V2049" r:id="rId3620" location="!/oktxarpoke/status/1298741424230469632" xr:uid="{530F7168-9B94-4CE0-96E9-F6BC5814646A}"/>
    <hyperlink ref="V2050" r:id="rId3621" location="!/delder93/status/1298741476319428610" xr:uid="{977964FD-DDE2-4E42-A8E3-CF297EEADC64}"/>
    <hyperlink ref="V2051" r:id="rId3622" location="!/kizzle_nation/status/1298741483361558528" xr:uid="{4B7F2F5D-4516-4CB5-8E2C-F70B8BE9E146}"/>
    <hyperlink ref="V2052" r:id="rId3623" location="!/propernig/status/1298741490517266432" xr:uid="{48440444-9029-4FA3-9BAA-5B73E91042F7}"/>
    <hyperlink ref="V2053" r:id="rId3624" location="!/sultanofshame/status/1298741538130804736" xr:uid="{E436284F-F3D6-4D10-BE9D-4A8F554AB9B7}"/>
    <hyperlink ref="V2054" r:id="rId3625" location="!/mattdaleyoh/status/1298741651293327360" xr:uid="{D0F154CB-4A6D-402C-9109-FAC39DC71610}"/>
    <hyperlink ref="V2055" r:id="rId3626" location="!/jimbohslice/status/1298741686315646976" xr:uid="{5F38152D-0456-4965-9B8E-72B4830BDE89}"/>
    <hyperlink ref="V2056" r:id="rId3627" location="!/kennyp_757/status/1298741694372950019" xr:uid="{FDDCFD0A-1C17-43BA-9C5A-2A229E91D752}"/>
    <hyperlink ref="V2057" r:id="rId3628" location="!/raybewylin/status/1298741704498044928" xr:uid="{0379B0CA-159C-42E9-B163-C158335A597D}"/>
    <hyperlink ref="V2058" r:id="rId3629" location="!/grimphantom/status/1298741726283259904" xr:uid="{DC102929-477F-4D55-8287-B86EB06A01E3}"/>
    <hyperlink ref="V2059" r:id="rId3630" location="!/ohart20/status/1298741822764670976" xr:uid="{51DB5C19-640E-4D89-8356-A7C0AB3DEF48}"/>
    <hyperlink ref="V2060" r:id="rId3631" location="!/bwilgus/status/1298741827227521031" xr:uid="{18868EB3-8144-4A90-9A44-C7E7A697247C}"/>
    <hyperlink ref="V2061" r:id="rId3632" location="!/baloghmtamas/status/1298741829832237061" xr:uid="{23068D20-1B85-4309-8318-269E06619793}"/>
    <hyperlink ref="V2062" r:id="rId3633" location="!/baloghmtamas/status/1298741829832237061" xr:uid="{7325F722-7D3D-4A80-AC40-EF5061844608}"/>
    <hyperlink ref="V2063" r:id="rId3634" location="!/parattino1/status/1298741913248501760" xr:uid="{2608AE88-ACB9-4DBA-9948-AFE0CCB96550}"/>
    <hyperlink ref="V2064" r:id="rId3635" location="!/tomzorz_/status/1298741927198810113" xr:uid="{CF4CF3C1-B227-4CB0-B1C3-EEC5211CA928}"/>
    <hyperlink ref="V2065" r:id="rId3636" location="!/hogangupta/status/1298741996094394368" xr:uid="{E86DAC5C-5109-429A-A335-D35482218D5C}"/>
    <hyperlink ref="V2066" r:id="rId3637" location="!/hogangupta/status/1298741996094394368" xr:uid="{CB2CCA55-3D40-4578-899D-67E97062CC19}"/>
    <hyperlink ref="V2067" r:id="rId3638" location="!/rhondanicole25/status/1298742047227154434" xr:uid="{844BA36C-AEC7-47E7-B4ED-18273DE72C96}"/>
    <hyperlink ref="V2068" r:id="rId3639" location="!/tomjmorris/status/1298742268552032256" xr:uid="{BF44E672-A327-403E-9E59-7C9A97CAA776}"/>
    <hyperlink ref="V2069" r:id="rId3640" location="!/cookmwc/status/1298742293353000962" xr:uid="{78D202F2-C7BF-42CD-808E-32EEDC8EF23D}"/>
    <hyperlink ref="V2070" r:id="rId3641" location="!/thestoddyfalco/status/1298742345903386625" xr:uid="{5BBE77F7-B35C-4B53-BD14-1B34DFB48B8B}"/>
    <hyperlink ref="V2071" r:id="rId3642" location="!/maryzorn/status/1298742358608171010" xr:uid="{0F4153C8-7568-4A61-A9FD-794B5AC890B8}"/>
    <hyperlink ref="V2072" r:id="rId3643" location="!/ericarnoid/status/1298742398831472640" xr:uid="{3D916A1F-909A-43A8-A713-6D5751575142}"/>
    <hyperlink ref="V2073" r:id="rId3644" location="!/acinthe715/status/1298742410701418497" xr:uid="{623B8668-68EE-4300-9CCD-039F9A740F17}"/>
    <hyperlink ref="V2074" r:id="rId3645" location="!/byricardog/status/1298742420948111364" xr:uid="{B9BB2BBE-3EAF-4DE7-BE33-F2F013E76789}"/>
    <hyperlink ref="V2075" r:id="rId3646" location="!/moishdog13/status/1298742445052760067" xr:uid="{EE58DF7E-E6D2-4DF8-B79B-902253E4153D}"/>
    <hyperlink ref="V2076" r:id="rId3647" location="!/statsbywill/status/1298742488467898368" xr:uid="{0A395394-4A9B-4934-9047-589374FA51CD}"/>
    <hyperlink ref="V2077" r:id="rId3648" location="!/cmalmskou/status/1298742609343590401" xr:uid="{7A8FF729-AAAF-477B-AC67-401DCF9E3890}"/>
    <hyperlink ref="V2078" r:id="rId3649" location="!/eco11c/status/1298742641606242310" xr:uid="{80A187EA-6C45-4ADC-BCD3-4FDFB885DC9E}"/>
    <hyperlink ref="V2079" r:id="rId3650" location="!/dmnuflo/status/1298742788700418050" xr:uid="{B0D0DB81-050F-460A-B0D9-FC438B14C5B8}"/>
    <hyperlink ref="V2080" r:id="rId3651" location="!/dmnuflo/status/1298742788700418050" xr:uid="{D8EA7F70-365C-416B-B9EE-294F8A8A5A2F}"/>
    <hyperlink ref="V2081" r:id="rId3652" location="!/dmnuflo/status/1298742788700418050" xr:uid="{843F354C-2CA2-4E64-9657-0A7EF3702784}"/>
    <hyperlink ref="V2082" r:id="rId3653" location="!/zachtlansford/status/1298742983488045061" xr:uid="{BB2474DF-264C-4162-98C3-D59486875F16}"/>
    <hyperlink ref="V2083" r:id="rId3654" location="!/aposfranklin/status/1298743144687820800" xr:uid="{8C8A65B7-617E-4038-AF5F-537EF03CF128}"/>
    <hyperlink ref="V2084" r:id="rId3655" location="!/aposfranklin/status/1298742855775723520" xr:uid="{8313BC08-777F-4F7D-9829-2A4244A6B1A2}"/>
    <hyperlink ref="V2085" r:id="rId3656" location="!/aposfranklin/status/1298743144687820800" xr:uid="{33FB7F9F-9DCE-46DA-84A5-651B420BF5FB}"/>
    <hyperlink ref="V2086" r:id="rId3657" location="!/trublu24/status/1298743185645219841" xr:uid="{79C54FEE-09D2-448F-840F-B53D0CEE4868}"/>
    <hyperlink ref="V2087" r:id="rId3658" location="!/mumbly_joe/status/1298743190435004416" xr:uid="{62F77784-4508-4BC4-9757-DC8B5CD2A24F}"/>
    <hyperlink ref="V2088" r:id="rId3659" location="!/gobears99/status/1298743199628812289" xr:uid="{43EEC815-C8AC-4CC2-BF0E-EC2E0DF615D1}"/>
    <hyperlink ref="V2089" r:id="rId3660" location="!/levimanuel17/status/1298743204284477440" xr:uid="{AE115CD5-7379-4AC8-B961-3B0B58F456C3}"/>
    <hyperlink ref="V2090" r:id="rId3661" location="!/omarixwhite/status/1298743412821299201" xr:uid="{142AC762-FC15-4E63-8EAD-85AD7A1C5425}"/>
    <hyperlink ref="V2091" r:id="rId3662" location="!/jaskil1975/status/1298743652106334213" xr:uid="{F73D6317-89D4-436B-A9CE-F46E464A0108}"/>
    <hyperlink ref="V2092" r:id="rId3663" location="!/thortsonsports/status/1298743758129786880" xr:uid="{81C65256-5629-4049-8B02-1EB837820C51}"/>
    <hyperlink ref="V2093" r:id="rId3664" location="!/adveros1/status/1298743823242334213" xr:uid="{3BAC47ED-F618-46F1-A941-5037E7E23082}"/>
    <hyperlink ref="V2094" r:id="rId3665" location="!/dustygoldrain/status/1298743824689307650" xr:uid="{0E9B508B-6AD3-4C81-A1D1-5402B9B5BE75}"/>
    <hyperlink ref="V2095" r:id="rId3666" location="!/_julianmitchell/status/1298744074674073602" xr:uid="{F59CE472-8FA9-4304-ABC7-5AE890F5AA00}"/>
    <hyperlink ref="V2096" r:id="rId3667" location="!/isaacabreu02/status/1298744107205001216" xr:uid="{EA853238-4B5F-4D7A-A383-BB36045BBDB7}"/>
    <hyperlink ref="V2097" r:id="rId3668" location="!/not_1257/status/1298744142349164545" xr:uid="{A151C5A6-F14C-4EB4-8DD5-7AF9E7425118}"/>
    <hyperlink ref="V2098" r:id="rId3669" location="!/zbjcommish/status/1298744142529527809" xr:uid="{36D29015-B0EC-4ACB-A864-EDD5BD6D5678}"/>
    <hyperlink ref="V2099" r:id="rId3670" location="!/antonsirius/status/1298744163907899392" xr:uid="{166B0534-9E4C-4C3B-9E8E-74FC5B9EBD82}"/>
    <hyperlink ref="V2100" r:id="rId3671" location="!/christopheraau2/status/1298744310192656385" xr:uid="{CD772C0F-90F1-49E8-B70B-35128E9A76B9}"/>
    <hyperlink ref="V2101" r:id="rId3672" location="!/haydenpweaver/status/1298744332745408513" xr:uid="{5D18DF86-9957-46D6-9764-3192E14DB9BB}"/>
    <hyperlink ref="V2102" r:id="rId3673" location="!/jlb1705/status/1298744357990944773" xr:uid="{F9416F12-C8C9-4AFD-BE4D-B7BD183564FF}"/>
    <hyperlink ref="V2103" r:id="rId3674" location="!/alexa11_webb/status/1298744374579388416" xr:uid="{049C4458-5AF7-4C07-B4CA-5C05AAB5E5D4}"/>
    <hyperlink ref="V2104" r:id="rId3675" location="!/oriolesdude/status/1298744407479291909" xr:uid="{4FE9F9E5-CE8C-4CDB-8254-6D06133594C0}"/>
    <hyperlink ref="V2105" r:id="rId3676" location="!/oriolesdude/status/1298744407479291909" xr:uid="{A5B576C9-9E0B-4BA8-AD21-4469E8B1B7CD}"/>
    <hyperlink ref="V2106" r:id="rId3677" location="!/oriolesdude/status/1298744407479291909" xr:uid="{376B8623-7CFE-4A55-8FD1-7997C237D0D3}"/>
    <hyperlink ref="V2107" r:id="rId3678" location="!/uncisfamily/status/1298744444657831936" xr:uid="{7147AB32-1FF7-43B8-BE4C-B00EC3BE3736}"/>
    <hyperlink ref="V2108" r:id="rId3679" location="!/cwfoshee/status/1298744476966563840" xr:uid="{E2B03F7D-4D25-44AF-A0E9-3A2A8347D3C0}"/>
    <hyperlink ref="V2109" r:id="rId3680" location="!/kal_cing/status/1298744484683894784" xr:uid="{AB32B3EB-A06C-4A8C-88DE-180A8AA0FFDB}"/>
    <hyperlink ref="V2110" r:id="rId3681" location="!/thugnuggets/status/1298744510906806274" xr:uid="{2F4419D1-79F5-4945-A3D7-2D72ECEE5226}"/>
    <hyperlink ref="V2111" r:id="rId3682" location="!/scarboroughdad/status/1298740833760485376" xr:uid="{CE1BAA27-8FF4-4D70-9698-F62CC8AF4821}"/>
    <hyperlink ref="V2112" r:id="rId3683" location="!/thenickfanclub/status/1298744525905682432" xr:uid="{BB7C801C-2807-4165-A0F6-47B54A031DC4}"/>
    <hyperlink ref="V2113" r:id="rId3684" location="!/chmarkes/status/1298744534302629893" xr:uid="{E4143A20-0B2C-4BFA-A20C-D5B4B4BAA13C}"/>
    <hyperlink ref="V2114" r:id="rId3685" location="!/benregenspan/status/1298745110398726145" xr:uid="{2EECE177-CE61-4E80-90E8-070B7B09C135}"/>
    <hyperlink ref="V2115" r:id="rId3686" location="!/seattala/status/1298745119349149698" xr:uid="{69E70535-A37F-46C9-87DC-A0BA5B69D108}"/>
    <hyperlink ref="V2116" r:id="rId3687" location="!/caitlinbourg6/status/1298745352334594050" xr:uid="{4B735D47-5D96-4788-AE4E-E85809498257}"/>
    <hyperlink ref="V2117" r:id="rId3688" location="!/tl814/status/1298745352472932352" xr:uid="{98B2751E-9E56-4E0F-9F0A-5932A6939EAD}"/>
    <hyperlink ref="V2118" r:id="rId3689" location="!/thefridge23/status/1298745427878125568" xr:uid="{B16222F7-8B75-4D79-8662-F77BBDB4B76A}"/>
    <hyperlink ref="V2119" r:id="rId3690" location="!/thegaychel/status/1298745477811167232" xr:uid="{0CDD7D81-5193-4067-9E0E-7B07EB2B3BFE}"/>
    <hyperlink ref="V2120" r:id="rId3691" location="!/shisui4mvp/status/1298745544391696384" xr:uid="{F580D538-155D-4B53-BB5D-ABD137C4BE30}"/>
    <hyperlink ref="V2121" r:id="rId3692" location="!/shisui4mvp/status/1298724551522521097" xr:uid="{2841D859-01DB-420C-A0BB-E1817916645A}"/>
    <hyperlink ref="V2122" r:id="rId3693" location="!/shisui4mvp/status/1298724625120022532" xr:uid="{C57043A4-904A-4C68-A39A-D8196CB61222}"/>
    <hyperlink ref="V2123" r:id="rId3694" location="!/rascalfkennedy/status/1298745713246048257" xr:uid="{5B920976-FB44-402F-B0FB-6408214715DA}"/>
    <hyperlink ref="V2124" r:id="rId3695" location="!/burnedwick/status/1298745716718927874" xr:uid="{C4B5C2A4-63C0-4185-8C03-766F69F46B45}"/>
    <hyperlink ref="V2125" r:id="rId3696" location="!/thatdarng/status/1298745886886031361" xr:uid="{4CC01B48-3F8C-44E4-B7EE-84567FECB6ED}"/>
    <hyperlink ref="V2126" r:id="rId3697" location="!/jeffreydillon_/status/1298745907203145729" xr:uid="{E9D9ED01-894D-45F3-8647-805DDB09D571}"/>
    <hyperlink ref="V2127" r:id="rId3698" location="!/lakeshiii/status/1298745935166451712" xr:uid="{75A216BF-DEB2-42C8-846C-1729BDE3A935}"/>
    <hyperlink ref="V2128" r:id="rId3699" location="!/cjtoledano/status/1298746070420226048" xr:uid="{4B0654C4-691D-49CE-B9D6-52D3CCB2D662}"/>
    <hyperlink ref="V2129" r:id="rId3700" location="!/someoneeating1/status/1298746078578106368" xr:uid="{45E67D3C-B409-48FD-B713-613C88E4BC58}"/>
    <hyperlink ref="V2130" r:id="rId3701" location="!/fb_playbook/status/1298746193460297728" xr:uid="{F1279B65-132E-4CBA-A53B-A8FACB6E01DE}"/>
    <hyperlink ref="V2131" r:id="rId3702" location="!/lauradeolive/status/1298746322661638146" xr:uid="{898E1905-F758-4EF4-A36B-81578F72169B}"/>
    <hyperlink ref="V2132" r:id="rId3703" location="!/judgeoverbelli/status/1298746371864956929" xr:uid="{7C700869-9C5F-43B9-9449-C92AE65AA3B1}"/>
    <hyperlink ref="V2133" r:id="rId3704" location="!/sports_life14/status/1297631333494280192" xr:uid="{BAC2CC16-5BFC-438A-8B2F-F3FF19018E1C}"/>
    <hyperlink ref="V2134" r:id="rId3705" location="!/sports_life14/status/1298423140419330049" xr:uid="{519FFBDE-CDAA-4161-BFE4-BA2181BCF732}"/>
    <hyperlink ref="V2135" r:id="rId3706" location="!/jpdavis1982/status/1298746471471341571" xr:uid="{A85A0D52-CF08-4DAD-A913-62714772FF65}"/>
    <hyperlink ref="V2136" r:id="rId3707" location="!/lemachinenyy/status/1298746534771785732" xr:uid="{F2E2E7BD-43AB-4F8F-955E-1F7B44B8E552}"/>
    <hyperlink ref="V2137" r:id="rId3708" location="!/lsgregg/status/1298746647896358912" xr:uid="{1BEB5A8F-D5F9-4EB3-9F81-84EB40E6EF65}"/>
    <hyperlink ref="V2138" r:id="rId3709" location="!/lsgregg/status/1298746647896358912" xr:uid="{ACE87907-8DC2-4767-89D5-F4AD8F5C88DF}"/>
    <hyperlink ref="V2139" r:id="rId3710" location="!/karenpicks/status/1298746652702867456" xr:uid="{17CCD4CB-47F2-4848-B777-65468B7BCF27}"/>
    <hyperlink ref="V2140" r:id="rId3711" location="!/lorenzozl74/status/1298746656381427712" xr:uid="{54D994FF-96BE-4C3E-ABBF-A24F29293816}"/>
    <hyperlink ref="V2141" r:id="rId3712" location="!/lorenzozl74/status/1298746656381427712" xr:uid="{848539A4-A53D-4FBB-97A9-A70FA219FFDE}"/>
    <hyperlink ref="V2142" r:id="rId3713" location="!/berdo1983/status/1298746695552053249" xr:uid="{22DB5722-62EE-49A0-A6C9-B63B9B21D5D6}"/>
    <hyperlink ref="V2143" r:id="rId3714" location="!/xdevhs/status/1298746710437527552" xr:uid="{F74B7872-D426-4C2F-AAD4-8C759B624F8B}"/>
    <hyperlink ref="V2144" r:id="rId3715" location="!/1herbales/status/1298746725893636096" xr:uid="{B0C24DFD-5995-402F-A1B1-670FB0BF5A09}"/>
    <hyperlink ref="V2145" r:id="rId3716" location="!/eaglesfanonly/status/1298746963723194369" xr:uid="{39388E6D-BF26-4391-9EB9-F17D4AF875C2}"/>
    <hyperlink ref="V2146" r:id="rId3717" location="!/mikeyswanberg/status/1298747144388702208" xr:uid="{D803FA76-0D39-4CFD-971F-FA984198CCED}"/>
    <hyperlink ref="V2147" r:id="rId3718" location="!/bkubel/status/1298747208163119104" xr:uid="{C0FF825C-8ED6-4F53-8230-8B08B870B206}"/>
    <hyperlink ref="V2148" r:id="rId3719" location="!/jaromney/status/1298747303017058304" xr:uid="{9401BA34-8A2B-4201-BBC6-9F1F91D2D447}"/>
    <hyperlink ref="V2149" r:id="rId3720" location="!/jaromney/status/1298746251249217538" xr:uid="{E2440ABF-0C10-43D8-B9B6-7E8D8E5A11E2}"/>
    <hyperlink ref="V2150" r:id="rId3721" location="!/jaromney/status/1298747303017058304" xr:uid="{B0A6FC66-AAD1-4ECD-8F9E-A63D197E109F}"/>
    <hyperlink ref="V2151" r:id="rId3722" location="!/mr_austinpowers/status/1298747318703923200" xr:uid="{D5351292-47F6-477B-B950-688E67B623E0}"/>
    <hyperlink ref="V2152" r:id="rId3723" location="!/marksonhunter/status/1298747427990765569" xr:uid="{577215FB-5C05-4F31-ADC8-B0459AFC471D}"/>
    <hyperlink ref="V2153" r:id="rId3724" location="!/conshea2011/status/1298747434366046213" xr:uid="{A03B064A-DD38-42B2-8239-3C9D07324DC4}"/>
    <hyperlink ref="V2154" r:id="rId3725" location="!/funktron30/status/1298747435901218818" xr:uid="{6AEB9AF3-0881-4750-BEA8-6138B7313475}"/>
    <hyperlink ref="V2155" r:id="rId3726" location="!/mrcatullus/status/1298747440489730048" xr:uid="{1D7FB99C-0FF3-4A28-9510-766CBDB70243}"/>
    <hyperlink ref="V2156" r:id="rId3727" location="!/allcapsftb/status/1298721179973251073" xr:uid="{D5A27D13-D48C-4B7A-A465-D1AD60D17E6A}"/>
    <hyperlink ref="V2157" r:id="rId3728" location="!/allcapsftb/status/1298721179973251073" xr:uid="{ECA55EA7-B98B-4E3D-8279-A3B3A80966B2}"/>
    <hyperlink ref="V2158" r:id="rId3729" location="!/allcapsftb/status/1298727184891248640" xr:uid="{FC719E4F-7559-4EB6-BFB6-CA1E6D6F9662}"/>
    <hyperlink ref="V2159" r:id="rId3730" location="!/allcapsftb/status/1298730181759242240" xr:uid="{EF3BE2DD-E1A7-4B08-B729-0E68D73A166A}"/>
    <hyperlink ref="V2160" r:id="rId3731" location="!/allcapsftb/status/1298730758228578304" xr:uid="{F0F7C8E4-3D35-49EC-A2A8-E99DD2D39A77}"/>
    <hyperlink ref="V2161" r:id="rId3732" location="!/allcapsftb/status/1298747524883283968" xr:uid="{13343BB3-1F1B-48C7-9622-C8290188914E}"/>
    <hyperlink ref="V2162" r:id="rId3733" location="!/allcapsftb/status/1298722962980265990" xr:uid="{D6185A37-D34D-40E1-B790-A7E3B20EC983}"/>
    <hyperlink ref="V2163" r:id="rId3734" location="!/allcapsftb/status/1298723569069826050" xr:uid="{8D61B3AC-3A02-48C1-9D10-2034C7135E8A}"/>
    <hyperlink ref="V2164" r:id="rId3735" location="!/allcapsftb/status/1298747524883283968" xr:uid="{511CCFC1-C264-4FBF-85CB-7EA3DDA3CAF9}"/>
    <hyperlink ref="V2165" r:id="rId3736" location="!/allcapsftb/status/1298746301862076416" xr:uid="{A858C7C3-9676-42A4-8123-8765E668AFC2}"/>
    <hyperlink ref="V2166" r:id="rId3737" location="!/highlen20/status/1298747562745360385" xr:uid="{AA51CB2D-9BBF-495E-97D9-854DD25E5E54}"/>
    <hyperlink ref="V2167" r:id="rId3738" location="!/johnlancaster24/status/1298747603148996608" xr:uid="{AE75C84C-8BCA-4E66-AAC2-3B4641FCF221}"/>
    <hyperlink ref="V2168" r:id="rId3739" location="!/___cass/status/1298747658304188417" xr:uid="{B05F4E5C-2C3C-4839-A0FF-9A76855E62A9}"/>
    <hyperlink ref="V2169" r:id="rId3740" location="!/mvp_lamar/status/1297623553165139968" xr:uid="{E4841FC3-48C0-45CC-874B-DB090AE92654}"/>
    <hyperlink ref="V2170" r:id="rId3741" location="!/mvp_lamar/status/1297623553165139968" xr:uid="{7B1C82A6-27B4-48DD-A20C-FE254A3A42CF}"/>
    <hyperlink ref="V2171" r:id="rId3742" location="!/mvp_lamar/status/1298747756715159553" xr:uid="{FC6D2D93-0E61-4496-A975-A0284004A495}"/>
    <hyperlink ref="V2172" r:id="rId3743" location="!/198t9/status/1298747771705589761" xr:uid="{74DA3066-7F6F-4389-BD0B-F050B0EFBF3C}"/>
    <hyperlink ref="V2173" r:id="rId3744" location="!/dankieq/status/1298747922100695040" xr:uid="{EDE15CAD-660F-4EB7-93FB-96880214FF62}"/>
    <hyperlink ref="V2174" r:id="rId3745" location="!/csenecal3/status/1298746130138910720" xr:uid="{D10C1287-E525-4ACF-8A00-30D361840E59}"/>
    <hyperlink ref="V2175" r:id="rId3746" location="!/csenecal3/status/1298747971811631104" xr:uid="{0B835171-8C7E-4BAA-9E64-D866443160A8}"/>
    <hyperlink ref="V2176" r:id="rId3747" location="!/qwertybibl/status/1298748086089658368" xr:uid="{E56771E6-689F-47CC-B804-7EDBEBAAA597}"/>
    <hyperlink ref="V2177" r:id="rId3748" location="!/iamnota_dyke/status/1298748172081143808" xr:uid="{1B5FE805-E6FB-4F15-A542-A799A7839D49}"/>
    <hyperlink ref="V2178" r:id="rId3749" location="!/challahatyoboy/status/1298748246878113792" xr:uid="{8AC85E15-ADCF-4097-9998-C2A61111409D}"/>
    <hyperlink ref="V2179" r:id="rId3750" location="!/mvpdebo/status/1298746483676549120" xr:uid="{CB4CFB88-0799-4F30-90F3-C3D1C9D73ED7}"/>
    <hyperlink ref="V2180" r:id="rId3751" location="!/mvpdebo/status/1298746483676549120" xr:uid="{9FBD953F-E9A4-456F-8479-8E7CAA15492D}"/>
    <hyperlink ref="V2181" r:id="rId3752" location="!/uncle_iroh_stan/status/1298746625049931778" xr:uid="{A620027F-8886-4168-916C-32BD0C7CDE93}"/>
    <hyperlink ref="V2182" r:id="rId3753" location="!/lflyer0/status/1298746771557023744" xr:uid="{7A6A5C94-257B-401C-9CA2-53C4825AA11B}"/>
    <hyperlink ref="V2183" r:id="rId3754" location="!/bray_4/status/1298747460286906369" xr:uid="{C40CFF52-9A60-4B5C-8D3E-06C54710F584}"/>
    <hyperlink ref="V2184" r:id="rId3755" location="!/rachillax_13/status/1298748438973001728" xr:uid="{FEA9A980-CEFC-490A-BC50-17B118F5EE6F}"/>
    <hyperlink ref="V2185" r:id="rId3756" location="!/uncle_iroh_stan/status/1298746625049931778" xr:uid="{4F7A8B73-8D13-4773-9AE3-5DDD822A4AD8}"/>
    <hyperlink ref="V2186" r:id="rId3757" location="!/uncle_iroh_stan/status/1298746625049931778" xr:uid="{F6C849F3-B344-44CE-87D5-B02F60E07E14}"/>
    <hyperlink ref="V2187" r:id="rId3758" location="!/lflyer0/status/1298746771557023744" xr:uid="{9C89AE73-DD47-47A8-9B40-DB3AA3E67DBA}"/>
    <hyperlink ref="V2188" r:id="rId3759" location="!/bray_4/status/1298747460286906369" xr:uid="{D7CF6BF3-1E0F-422F-B8A6-7E009957B1EA}"/>
    <hyperlink ref="V2189" r:id="rId3760" location="!/rachillax_13/status/1298748438973001728" xr:uid="{6FB08FCD-0D38-419E-A413-DFE8B4411686}"/>
    <hyperlink ref="V2190" r:id="rId3761" location="!/lflyer0/status/1298746771557023744" xr:uid="{CC862388-E761-4482-BD3B-AFE6BF0C96E7}"/>
    <hyperlink ref="V2191" r:id="rId3762" location="!/lflyer0/status/1298746771557023744" xr:uid="{B67BA350-75B9-477D-9C70-19A2176B2EA4}"/>
    <hyperlink ref="V2192" r:id="rId3763" location="!/bray_4/status/1298747460286906369" xr:uid="{3567CA49-2E8D-4881-9DDD-7ED8C01B23F0}"/>
    <hyperlink ref="V2193" r:id="rId3764" location="!/rachillax_13/status/1298748438973001728" xr:uid="{9A528FFF-E1C2-4F94-93D6-7C37BA40B015}"/>
    <hyperlink ref="V2194" r:id="rId3765" location="!/bray_4/status/1298747460286906369" xr:uid="{BB3DFF8B-C9FD-405F-8A9E-09F906FB5C87}"/>
    <hyperlink ref="V2195" r:id="rId3766" location="!/bray_4/status/1298747460286906369" xr:uid="{0A3B34C6-3F07-4E72-9519-52D3432F523C}"/>
    <hyperlink ref="V2196" r:id="rId3767" location="!/rachillax_13/status/1298748438973001728" xr:uid="{1BA898E4-FA61-42F3-9519-0C8BA54BFC02}"/>
    <hyperlink ref="V2197" r:id="rId3768" location="!/rachillax_13/status/1298748438973001728" xr:uid="{A6C19E7F-F500-4324-8CFB-5792DA1FCE3E}"/>
    <hyperlink ref="V2198" r:id="rId3769" location="!/rachillax_13/status/1298748438973001728" xr:uid="{6813226D-A062-4F19-BDF2-08296AD49560}"/>
    <hyperlink ref="V2199" r:id="rId3770" location="!/murphlife/status/1298748587422240768" xr:uid="{DBB5DAA0-0EF0-4CD1-91D3-D6D570B715B9}"/>
    <hyperlink ref="V2200" r:id="rId3771" location="!/tgr1mm_/status/1298748711338676226" xr:uid="{BADED361-4D9D-47B6-BA6B-D7FE8133AA10}"/>
    <hyperlink ref="V2201" r:id="rId3772" location="!/tgr1mm_/status/1298748711338676226" xr:uid="{44BBFC48-61BD-4315-B900-241765839D66}"/>
    <hyperlink ref="V2202" r:id="rId3773" location="!/tgr1mm_/status/1298748711338676226" xr:uid="{F0EFAD8E-7F2F-4CCD-AA65-97911ED86DD1}"/>
    <hyperlink ref="V2203" r:id="rId3774" location="!/phillycustoms/status/1298748863193526273" xr:uid="{19547237-0778-43F4-9252-D366E47E40CF}"/>
    <hyperlink ref="V2204" r:id="rId3775" location="!/daiseydoesit/status/1298748928779845633" xr:uid="{DC8DF9B7-5AD1-4702-B377-D99F139CFE77}"/>
    <hyperlink ref="V2205" r:id="rId3776" location="!/distortedzero/status/1298749203200512002" xr:uid="{9E629D3E-D88B-4F06-A495-59BEE5AEECDF}"/>
    <hyperlink ref="V2206" r:id="rId3777" location="!/bollywoodcooper/status/1298749231054721030" xr:uid="{D3FF4F5A-93E9-4B79-A8D6-9F2C9DEC1C89}"/>
    <hyperlink ref="V2207" r:id="rId3778" location="!/bollywoodcooper/status/1298749231054721030" xr:uid="{303E5766-C254-4F47-976D-6184D7D373FF}"/>
    <hyperlink ref="V2208" r:id="rId3779" location="!/churchofbasebal/status/1298749289427095552" xr:uid="{67037539-C6F3-499E-8F7B-A51D5BCC22E5}"/>
    <hyperlink ref="V2209" r:id="rId3780" location="!/zackharold/status/1298749423154069510" xr:uid="{733D91A4-76B1-46A2-93F5-E82D8338F7E3}"/>
    <hyperlink ref="V2210" r:id="rId3781" location="!/stanton_jones/status/1298749521560834048" xr:uid="{87C68853-1D95-444B-83EC-B6822F4B25BD}"/>
    <hyperlink ref="V2211" r:id="rId3782" location="!/stanton_jones/status/1298749521560834048" xr:uid="{D39263EB-22A6-4036-AAC3-8365E2702F73}"/>
    <hyperlink ref="V2212" r:id="rId3783" location="!/andrewgraceffa/status/1298749750599090177" xr:uid="{2C5C6240-7DFE-4EDA-84FB-B516EE0CB6F8}"/>
    <hyperlink ref="V2213" r:id="rId3784" location="!/samtf15/status/1298746262502756352" xr:uid="{67683565-C511-483F-A33C-EC1401475A42}"/>
    <hyperlink ref="V2214" r:id="rId3785" location="!/facts_evidence/status/1298749785210523648" xr:uid="{48525277-108F-445D-BAA6-F26EDF26DA61}"/>
    <hyperlink ref="V2215" r:id="rId3786" location="!/facts_evidence/status/1298749785210523648" xr:uid="{17C79177-6D6F-4015-839A-6CB53535C4C9}"/>
    <hyperlink ref="V2216" r:id="rId3787" location="!/itsmesoto_/status/1298749801673228290" xr:uid="{6975F459-22BB-437E-A022-C9BBF1E6251F}"/>
    <hyperlink ref="V2217" r:id="rId3788" location="!/snake__plisken/status/1298749838108921856" xr:uid="{5BCF0374-806E-4C7C-B78E-35D63ABFEAB9}"/>
    <hyperlink ref="V2218" r:id="rId3789" location="!/playofftrezz/status/1298748867244994560" xr:uid="{C8368103-4FAC-42D8-8DA6-E8AD6416A978}"/>
    <hyperlink ref="V2219" r:id="rId3790" location="!/kawhixtatisszn/status/1298749874947518464" xr:uid="{E7668146-DCC6-44FD-B17F-2D219E3E5D05}"/>
    <hyperlink ref="V2220" r:id="rId3791" location="!/threezyyy/status/1298749915133358081" xr:uid="{71A400E1-67FB-46A9-A69D-6C489C167DE1}"/>
    <hyperlink ref="V2221" r:id="rId3792" location="!/smiles1_9/status/1298750035216289793" xr:uid="{51C3B482-330C-40F5-B6E8-6F909451C0BF}"/>
    <hyperlink ref="V2222" r:id="rId3793" location="!/mcdonkeyballs/status/1298750167190056968" xr:uid="{30F77A32-2321-46FF-A178-4DE16E880966}"/>
    <hyperlink ref="V2223" r:id="rId3794" location="!/cory_s86/status/1298750340141953024" xr:uid="{9ADA3221-C824-4903-8717-916D6780398D}"/>
    <hyperlink ref="V2224" r:id="rId3795" location="!/blmholly/status/1298750409939595264" xr:uid="{CAA7A08E-528C-44B7-9CA8-E045AE23F2DC}"/>
    <hyperlink ref="V2225" r:id="rId3796" location="!/dankjefe/status/1298750438171435008" xr:uid="{A6F79822-641F-4B73-9BAC-96D9DCE90F20}"/>
    <hyperlink ref="V2226" r:id="rId3797" location="!/marelizmiller/status/1298750548867313664" xr:uid="{E893809A-B332-429B-B1DA-99A5545FDD44}"/>
    <hyperlink ref="V2227" r:id="rId3798" location="!/sports_life14/status/1297675952470863873" xr:uid="{851FEAAC-87C0-407F-999F-ACFC57CEFD77}"/>
    <hyperlink ref="V2228" r:id="rId3799" location="!/unbeatenmars956/status/1297704507913060352" xr:uid="{672DB8A7-E2F6-465A-92E5-B75291659545}"/>
    <hyperlink ref="V2229" r:id="rId3800" location="!/unbeatenmars956/status/1297704544491560962" xr:uid="{B98B3E77-1D92-4A69-B26C-59FC50CC81AA}"/>
    <hyperlink ref="V2230" r:id="rId3801" location="!/sports_life14/status/1298746449094639623" xr:uid="{DE115996-4238-42F5-A689-08D3E4ED549F}"/>
    <hyperlink ref="V2231" r:id="rId3802" location="!/unbeatenmars956/status/1297704507913060352" xr:uid="{0D953661-6ED2-44A5-9110-0E54479F8930}"/>
    <hyperlink ref="V2232" r:id="rId3803" location="!/unbeatenmars956/status/1298750468085018626" xr:uid="{05D7815B-8483-450B-89DB-E9A3BB600757}"/>
    <hyperlink ref="V2233" r:id="rId3804" location="!/unbeatenmars956/status/1298750468085018626" xr:uid="{E1B22304-E2C3-4EEA-BDFE-0183B4783E83}"/>
    <hyperlink ref="V2234" r:id="rId3805" location="!/unbeatenmars956/status/1298750567993335809" xr:uid="{2536E0C4-0443-43EF-9053-E20DAB8DBC71}"/>
    <hyperlink ref="V2235" r:id="rId3806" location="!/itssaljr/status/1298750638801612800" xr:uid="{3D73FF9D-8060-48FB-8DBD-82EB6F5D9C9A}"/>
    <hyperlink ref="V2236" r:id="rId3807" location="!/rmaq28/status/1298750752001671168" xr:uid="{02942414-8EB6-46F2-9CA8-B179AE04AC84}"/>
    <hyperlink ref="V2237" r:id="rId3808" location="!/thunerrrrr/status/1298750940711813120" xr:uid="{599A2442-3862-4AE4-BA4D-4D99CAB82CD7}"/>
    <hyperlink ref="V2238" r:id="rId3809" location="!/thunerrrrr/status/1298750940711813120" xr:uid="{32D3162B-7440-4C64-ABCB-E00149917EA4}"/>
    <hyperlink ref="V2239" r:id="rId3810" location="!/ashleyissatan/status/1298751028192399360" xr:uid="{E712641D-9AE0-4B91-ABBA-EBE257F0B1BC}"/>
    <hyperlink ref="V2240" r:id="rId3811" location="!/ricnnachos/status/1298751214109130752" xr:uid="{ED5624AE-12E7-4209-A20D-303924423A7E}"/>
    <hyperlink ref="V2241" r:id="rId3812" location="!/rachsolo_/status/1298751428974977024" xr:uid="{63220D76-C00F-4051-B2E7-571D0212E902}"/>
    <hyperlink ref="V2242" r:id="rId3813" location="!/shanemlantz/status/1298751474634297346" xr:uid="{72DA0B43-A697-4F1E-8B3C-02025A7DD935}"/>
    <hyperlink ref="V2243" r:id="rId3814" location="!/theusedmagician/status/1298751541986447360" xr:uid="{C26C5DBC-FE44-4E65-AC74-66FEBE68F4D3}"/>
    <hyperlink ref="V2244" r:id="rId3815" location="!/dante_iii/status/1298751666259451913" xr:uid="{1C683A15-BC7F-4D20-8D4C-8B7134E31696}"/>
    <hyperlink ref="V2245" r:id="rId3816" location="!/kejks234/status/1298751788783411200" xr:uid="{68E7021F-AEE9-4650-A48B-AE8DF886EA2C}"/>
    <hyperlink ref="V2246" r:id="rId3817" location="!/kejks234/status/1298751788783411200" xr:uid="{02D26BED-6DD9-42E1-9AE6-3B492B013951}"/>
    <hyperlink ref="V2247" r:id="rId3818" location="!/bksld21/status/1298751917179523072" xr:uid="{1B0C43FC-BE68-4B92-8F54-F72A219EB2BD}"/>
    <hyperlink ref="V2248" r:id="rId3819" location="!/david_mayberry/status/1298752091784187905" xr:uid="{842F26C2-F593-4974-88B3-71BD943A3A41}"/>
    <hyperlink ref="V2249" r:id="rId3820" location="!/themickcooper/status/1298748694829961221" xr:uid="{C4BC0B01-39D4-4897-91F8-8D6C6435B291}"/>
    <hyperlink ref="V2250" r:id="rId3821" location="!/mssupervillain/status/1298752203612618754" xr:uid="{492939ED-2120-4FE7-8FA4-317E3E3428D0}"/>
    <hyperlink ref="V2251" r:id="rId3822" location="!/mfr234/status/1298752232410800129" xr:uid="{53E080D9-1451-4B29-8636-72B9AA8E8F50}"/>
    <hyperlink ref="V2252" r:id="rId3823" location="!/marvelousgreg/status/1298752294553518082" xr:uid="{002D25BE-2045-4353-9FA2-0B28180E75E9}"/>
    <hyperlink ref="V2253" r:id="rId3824" location="!/caronclina/status/1298752709181550593" xr:uid="{D71AC4A1-4CE0-4AFD-958B-8BE8C20CF03D}"/>
    <hyperlink ref="V2254" r:id="rId3825" location="!/caronclina/status/1298752709181550593" xr:uid="{2DF4D0F2-94DE-4108-BEF0-F86F3616B540}"/>
    <hyperlink ref="V2255" r:id="rId3826" location="!/chainattackjay/status/1298752724138303491" xr:uid="{C8ADC75E-0136-44DD-A942-78E6196A8DA0}"/>
    <hyperlink ref="V2256" r:id="rId3827" location="!/iamkimterry/status/1298752864299384832" xr:uid="{B9F19EB0-D869-4916-8FB6-747216246B8E}"/>
    <hyperlink ref="V2257" r:id="rId3828" location="!/timcoughlin/status/1298752888739684352" xr:uid="{EE2E0252-D080-4D16-B300-6A5849B18555}"/>
    <hyperlink ref="V2258" r:id="rId3829" location="!/iscaneus/status/1298753188640755712" xr:uid="{859A6C8A-834E-4B7D-8CCF-363D2D7D2927}"/>
    <hyperlink ref="V2259" r:id="rId3830" location="!/_beensmoove/status/1298753325614198784" xr:uid="{49132601-DF76-4928-B4EA-5A6D288E702A}"/>
    <hyperlink ref="V2260" r:id="rId3831" location="!/shwinnypooh/status/1298753330198568960" xr:uid="{72579984-F8C3-49F3-949B-A3E64F31CAD4}"/>
    <hyperlink ref="V2261" r:id="rId3832" location="!/jayerrrday/status/1298753460096073729" xr:uid="{4F74A560-451A-4BBB-ABFC-EBCAB4CF80B8}"/>
    <hyperlink ref="V2262" r:id="rId3833" location="!/jamesvsburger/status/1298753486578950145" xr:uid="{79280D9C-AB50-420B-B3D6-30C5DA2F67F2}"/>
    <hyperlink ref="V2263" r:id="rId3834" location="!/neilyc123/status/1298753877345525764" xr:uid="{6309DDF4-4BE2-4DA0-8B9C-710A0E1D78CF}"/>
    <hyperlink ref="V2264" r:id="rId3835" location="!/esf0242/status/1298753886824603650" xr:uid="{4A04DA84-6D5E-4B82-A41C-13995FCB500D}"/>
    <hyperlink ref="V2265" r:id="rId3836" location="!/fatfacemafia/status/1298753929312980994" xr:uid="{33E370DB-7E25-4EE0-93B3-5E78A11AB4F5}"/>
    <hyperlink ref="V2266" r:id="rId3837" location="!/frogman417/status/1298753977127849984" xr:uid="{EE91A32F-0ED7-420F-8F10-1575EA2E693E}"/>
    <hyperlink ref="V2267" r:id="rId3838" location="!/clutchhilditch3/status/1298754134460510209" xr:uid="{1011EF65-78A5-4EA0-8E5A-68BC755BCE12}"/>
    <hyperlink ref="V2268" r:id="rId3839" location="!/clutchhilditch3/status/1298754134460510209" xr:uid="{DF880FB4-881C-43AF-B414-F1FC0AC21654}"/>
    <hyperlink ref="V2269" r:id="rId3840" location="!/tbuzz210/status/1298754408356941824" xr:uid="{2E4CB637-521F-4DED-AFBE-4E33C5FE365B}"/>
    <hyperlink ref="V2270" r:id="rId3841" location="!/franksfanclub/status/1298754536501280774" xr:uid="{643AB302-50DF-45B8-BA75-8A4A1B223A3E}"/>
    <hyperlink ref="V2271" r:id="rId3842" location="!/trayd12/status/1298754893038092293" xr:uid="{6743C7FF-8466-4502-9D2A-07EFAC375395}"/>
    <hyperlink ref="V2272" r:id="rId3843" location="!/sbawa23/status/1298754905033912322" xr:uid="{C2600AFB-4B69-4A1B-8787-047CC6978B9B}"/>
    <hyperlink ref="V2273" r:id="rId3844" location="!/sbawa23/status/1298754905033912322" xr:uid="{85E2D3F9-091F-4595-B9C5-BB8112922C67}"/>
    <hyperlink ref="V2274" r:id="rId3845" location="!/papacoolface/status/1298754974659350528" xr:uid="{F0F8809E-7463-4AD3-B7E5-F07C13878CC1}"/>
    <hyperlink ref="V2275" r:id="rId3846" location="!/slamevans/status/1298754977477865475" xr:uid="{42284075-FB2C-47DE-B16F-03B224AAF5E6}"/>
    <hyperlink ref="V2276" r:id="rId3847" location="!/itsnotright484/status/1298754999888089088" xr:uid="{6547BFE9-DE48-474A-8532-75685CE66BF3}"/>
    <hyperlink ref="V2277" r:id="rId3848" location="!/justverti/status/1298755047120134145" xr:uid="{0AB89B73-93D2-4821-9A20-9F146394290C}"/>
    <hyperlink ref="V2278" r:id="rId3849" location="!/dearhamsammich/status/1298755347541307392" xr:uid="{D1AA86F0-F70A-41C9-8684-C74DEA256256}"/>
    <hyperlink ref="V2279" r:id="rId3850" location="!/joescumbag/status/1298755465309040642" xr:uid="{B359A680-7D63-45FF-8115-8C3350CA79CE}"/>
    <hyperlink ref="V2280" r:id="rId3851" location="!/joerexrode/status/1298755633056022530" xr:uid="{058DF2C5-2EBC-4EA6-A3F8-987C2C54E12B}"/>
    <hyperlink ref="V2281" r:id="rId3852" location="!/ovopowell/status/1298754571616038913" xr:uid="{601D19CD-1CB1-48BF-AB03-BE5ECC228C44}"/>
    <hyperlink ref="V2282" r:id="rId3853" location="!/pr00fessor/status/1298755678044119040" xr:uid="{D15DC39F-55CF-4A3C-8E2F-6818E3F233A6}"/>
    <hyperlink ref="V2283" r:id="rId3854" location="!/pr00fessor/status/1298755678044119040" xr:uid="{7F5E1325-DBE4-4700-982E-6AE5FD4F6A2B}"/>
    <hyperlink ref="V2284" r:id="rId3855" location="!/100twiggy/status/1298755749158547456" xr:uid="{F82CC0CE-0E00-4948-9D93-64D267AA167A}"/>
    <hyperlink ref="V2285" r:id="rId3856" location="!/jasemcb22/status/1298755760071954433" xr:uid="{2D80D821-0DB7-425D-B8C0-8F900428F69C}"/>
    <hyperlink ref="V2286" r:id="rId3857" location="!/surpriseround/status/1298755765566681090" xr:uid="{60E060E6-25F8-47B4-9C3C-12A17853C93B}"/>
    <hyperlink ref="V2287" r:id="rId3858" location="!/xfini13/status/1298755820784685056" xr:uid="{9CA17F01-F74C-4593-A88C-29BE44796D2B}"/>
    <hyperlink ref="V2288" r:id="rId3859" location="!/sumpinsmart/status/1298755850006392832" xr:uid="{72C158F8-8538-4987-8A87-9A4421B7AF0E}"/>
    <hyperlink ref="V2289" r:id="rId3860" location="!/bigorangepruitt/status/1298755889273413634" xr:uid="{C00CFF93-79C1-4B89-BAD6-D78AAA45FDB1}"/>
    <hyperlink ref="V2290" r:id="rId3861" location="!/danwolken/status/1298756012233633793" xr:uid="{3D7BA897-AD56-4D12-892A-4700C2626BC6}"/>
    <hyperlink ref="V2291" r:id="rId3862" location="!/mister_lop3z/status/1298756017208033280" xr:uid="{75D860D0-10FE-4AEE-85CF-14A28E5F7E01}"/>
    <hyperlink ref="V2292" r:id="rId3863" location="!/pablotorre/status/1298756100934828033" xr:uid="{0BFDD394-437B-463E-84CB-18C0ED80ED66}"/>
    <hyperlink ref="V2293" r:id="rId3864" location="!/tjamesndi/status/1298756140172541953" xr:uid="{FC7B1E6B-0D96-49F3-9B4A-55906CFA675C}"/>
    <hyperlink ref="V2294" r:id="rId3865" location="!/breezega/status/1298756143448195077" xr:uid="{8D411E5C-A148-475D-9CB4-722805F264D3}"/>
    <hyperlink ref="V2295" r:id="rId3866" location="!/imnotsingle9/status/1298756172057579520" xr:uid="{C61079EE-9705-4B2F-9475-354DD43F4DE9}"/>
    <hyperlink ref="V2296" r:id="rId3867" location="!/jiraiyan/status/1298756177522720769" xr:uid="{DEA2BF11-67C0-4E93-A667-18686C2C3583}"/>
    <hyperlink ref="V2297" r:id="rId3868" location="!/chrispereira/status/1298756182199410689" xr:uid="{9E46A9CC-0DA6-47F9-96EB-C88D57BA1298}"/>
    <hyperlink ref="V2298" r:id="rId3869" location="!/kevcipherking88/status/1298756185311424512" xr:uid="{8291A59F-0996-4B0B-899E-871A96C7F48E}"/>
    <hyperlink ref="V2299" r:id="rId3870" location="!/maitrev615/status/1298756188029493250" xr:uid="{8D846E3E-D9F7-4680-8303-32DEB775280E}"/>
    <hyperlink ref="V2300" r:id="rId3871" location="!/_davemelton/status/1298756200729903105" xr:uid="{272DFFAF-755E-4DC9-A714-EAB4D9915136}"/>
    <hyperlink ref="V2301" r:id="rId3872" location="!/fareezycheesy/status/1298756207725940736" xr:uid="{4BEDB2F6-82E6-42D5-864F-E2EDEC02F89D}"/>
    <hyperlink ref="V2302" r:id="rId3873" location="!/rihannnasheart/status/1298756217771372549" xr:uid="{082A4889-8B91-4994-B6DC-FA56337ABAB2}"/>
    <hyperlink ref="V2303" r:id="rId3874" location="!/jediasu/status/1298756221332144128" xr:uid="{12E3754C-2DDC-48E7-9EB4-651DE9B2B2F0}"/>
    <hyperlink ref="V2304" r:id="rId3875" location="!/skeaton_keaton/status/1298756221579800576" xr:uid="{FFE0CF8F-D724-4E5E-99B3-131610C738A0}"/>
    <hyperlink ref="V2305" r:id="rId3876" location="!/melyssawithay/status/1298756233793503232" xr:uid="{3172E29A-A224-4EB1-A1A0-2419D407CDAC}"/>
    <hyperlink ref="V2306" r:id="rId3877" location="!/bryand85/status/1298756237165649922" xr:uid="{19BC6B39-3E55-4AF9-A69D-868739F1A180}"/>
    <hyperlink ref="V2307" r:id="rId3878" location="!/gvaughan_3/status/1298756242786091016" xr:uid="{5951EA9B-58A1-4865-95E0-900A72308BB5}"/>
    <hyperlink ref="V2308" r:id="rId3879" location="!/cruzjenny17/status/1298756247316029445" xr:uid="{8F00241B-63FA-4AB4-BA5D-3EAFE6FD5D4F}"/>
    <hyperlink ref="V2309" r:id="rId3880" location="!/j0ebarrett_/status/1298756253875830785" xr:uid="{7E5EF917-B3C6-4C80-B87F-6946ED689166}"/>
    <hyperlink ref="V2310" r:id="rId3881" location="!/kennethobrique/status/1298756264021827585" xr:uid="{B2509F0B-CAB3-42A0-9425-FBE8CDC91157}"/>
    <hyperlink ref="V2311" r:id="rId3882" location="!/therealzbo33/status/1298756272163098624" xr:uid="{123DEC53-8213-4060-B918-A115D8CA444D}"/>
    <hyperlink ref="V2312" r:id="rId3883" location="!/oldboringman/status/1298756275635990530" xr:uid="{F510FD68-FE6A-4A50-B4BC-EC00426F2D23}"/>
    <hyperlink ref="V2313" r:id="rId3884" location="!/babybosh92/status/1298756277548584967" xr:uid="{3F2B0370-CB13-4EFC-996F-81A7BF36716F}"/>
    <hyperlink ref="V2314" r:id="rId3885" location="!/tbrownafc/status/1298756287199621127" xr:uid="{FBDC68C3-8C08-4884-8273-EA1BFAB4D8B7}"/>
    <hyperlink ref="V2315" r:id="rId3886" location="!/andywarhov/status/1298756289347104768" xr:uid="{CFF666F5-D5DA-4013-8431-3EC7F1A028ED}"/>
    <hyperlink ref="V2316" r:id="rId3887" location="!/dutchnorris_/status/1298756292287356929" xr:uid="{E5E144FA-4DB7-4137-BDAC-90409BE67F71}"/>
    <hyperlink ref="V2317" r:id="rId3888" location="!/dbl_pdx/status/1298756305214029824" xr:uid="{64926D8A-DD10-48E1-AF1D-AC9AB32EF901}"/>
    <hyperlink ref="V2318" r:id="rId3889" location="!/itspallet/status/1298756309735665667" xr:uid="{D377B6B2-0B20-44FD-8E08-911484603ED8}"/>
    <hyperlink ref="V2319" r:id="rId3890" location="!/cbassabc/status/1298756331420168194" xr:uid="{F6F5AFEF-FB4C-4286-8EEF-2B5F037D6A4D}"/>
    <hyperlink ref="V2320" r:id="rId3891" location="!/emtorrez/status/1298756331420213250" xr:uid="{6E8D28C5-7686-4813-9D0D-55AE1A135F22}"/>
    <hyperlink ref="V2321" r:id="rId3892" location="!/screweduptexas/status/1298756338424721416" xr:uid="{A8F1A958-6041-4475-AC8C-057517534212}"/>
    <hyperlink ref="V2322" r:id="rId3893" location="!/jtimbertwerk/status/1298756342627422215" xr:uid="{83FF2974-0375-4D33-8AD9-A3EA9628613F}"/>
    <hyperlink ref="V2323" r:id="rId3894" location="!/brittraepow/status/1298756364471332865" xr:uid="{ED246C07-1220-4A25-AFC0-DE64ECEF67EA}"/>
    <hyperlink ref="V2324" r:id="rId3895" location="!/kingshaundiz/status/1298756366799196165" xr:uid="{519BB739-60CA-462E-9C71-39540DF2BEE6}"/>
    <hyperlink ref="V2325" r:id="rId3896" location="!/piginzen67/status/1298756374625685505" xr:uid="{F66E5968-0483-4CD4-BF2C-506F3EF4A9CB}"/>
    <hyperlink ref="V2326" r:id="rId3897" location="!/briz_opinion/status/1298756376777428992" xr:uid="{AD21084B-B56C-4812-AB26-803CCE97332A}"/>
    <hyperlink ref="V2327" r:id="rId3898" location="!/reyb7/status/1298756384708755462" xr:uid="{75D322C3-5BDD-443F-8953-09A8E15555CB}"/>
    <hyperlink ref="V2328" r:id="rId3899" location="!/agent0burner/status/1298756385115643906" xr:uid="{034815B0-38C2-49C6-BE6B-8E7ED4854040}"/>
    <hyperlink ref="V2329" r:id="rId3900" location="!/davidsuarez/status/1298756388768735232" xr:uid="{9AE4158B-DF40-4264-BA74-0B044EAB788E}"/>
    <hyperlink ref="V2330" r:id="rId3901" location="!/jesannjo/status/1298756389721038848" xr:uid="{0715CD15-3B98-43F0-9620-AA6AF8BFEEAE}"/>
    <hyperlink ref="V2331" r:id="rId3902" location="!/shineswillin/status/1298756394842234881" xr:uid="{BE2BFD7A-74D3-4947-86BC-44BFFC9EFD53}"/>
    <hyperlink ref="V2332" r:id="rId3903" location="!/mccarthysean16/status/1298756398201929728" xr:uid="{B2864F4C-505E-44E9-9AFB-B759D1F6694B}"/>
    <hyperlink ref="V2333" r:id="rId3904" location="!/brandoncamby/status/1298756422595878912" xr:uid="{1DFBE82D-BBCB-45D9-BFE5-6BCAEB0A4AB5}"/>
    <hyperlink ref="V2334" r:id="rId3905" location="!/thaisonv/status/1298756427238916097" xr:uid="{A0D34CC4-D52A-44B9-B46E-ED5D47FC7528}"/>
    <hyperlink ref="V2335" r:id="rId3906" location="!/steffnwolf/status/1298756429931741184" xr:uid="{7DD65225-CE52-45C8-83B4-4C41905C5E56}"/>
    <hyperlink ref="V2336" r:id="rId3907" location="!/branchturfburn/status/1298756430338633734" xr:uid="{8327A947-19A8-41E7-8438-81334AD5F0EE}"/>
    <hyperlink ref="V2337" r:id="rId3908" location="!/ali_b_/status/1298756431622021120" xr:uid="{F77E37AE-13CB-4DA3-A5FC-E587F7EA1A0B}"/>
    <hyperlink ref="V2338" r:id="rId3909" location="!/samwalkerobx/status/1298756442607026176" xr:uid="{C2F2CA76-09D0-4AF2-9F93-F33628C61876}"/>
    <hyperlink ref="V2339" r:id="rId3910" location="!/brettrasdall/status/1298756452258111489" xr:uid="{11816D42-8EF7-4723-9CB1-DBB5D0211B13}"/>
    <hyperlink ref="V2340" r:id="rId3911" location="!/thelastlastone/status/1298756454057467904" xr:uid="{2A8D0274-6C20-43C5-A1D4-45A88277C21B}"/>
    <hyperlink ref="V2341" r:id="rId3912" location="!/newtonatthecrag/status/1298756466875281408" xr:uid="{160F8B01-F88A-4D09-A682-F1BFEE0872A8}"/>
    <hyperlink ref="V2342" r:id="rId3913" location="!/jarommoore/status/1298756472877146112" xr:uid="{91A6035C-7908-452E-8DFF-7BED079F3203}"/>
    <hyperlink ref="V2343" r:id="rId3914" location="!/haeklund/status/1298756489411276801" xr:uid="{92906AB1-F7F6-4D7B-9CD9-E00BE6CC44C0}"/>
    <hyperlink ref="V2344" r:id="rId3915" location="!/joeyness_/status/1298756489516060674" xr:uid="{827748E5-81F8-4061-8590-6C85883C51D3}"/>
    <hyperlink ref="V2345" r:id="rId3916" location="!/innergee_ktg/status/1298756493760634880" xr:uid="{A0F69E00-3259-494C-AD0E-C57AE5208B5D}"/>
    <hyperlink ref="V2346" r:id="rId3917" location="!/teebone_mike/status/1298756500945547264" xr:uid="{A4B14CFD-CCD8-4DCB-90AF-9789FF191288}"/>
    <hyperlink ref="V2347" r:id="rId3918" location="!/fernandorgallo/status/1298756513339588610" xr:uid="{71DC47AD-C60C-4437-81F3-7FF567698A4A}"/>
    <hyperlink ref="V2348" r:id="rId3919" location="!/ianladner/status/1298756514606231553" xr:uid="{A2F192E8-7A23-4BDC-BCF9-414D3BCE9F08}"/>
    <hyperlink ref="V2349" r:id="rId3920" location="!/nittanybob/status/1298756521204084736" xr:uid="{33788035-E093-46FB-9FC4-A6CEE866DDA7}"/>
    <hyperlink ref="V2350" r:id="rId3921" location="!/theeraofcool/status/1298756523041189889" xr:uid="{A2292914-4943-4D22-A292-28F4D7CA1700}"/>
    <hyperlink ref="V2351" r:id="rId3922" location="!/bronisgoat4069/status/1298756532058943489" xr:uid="{C42B1999-7502-4045-B914-926E6A933181}"/>
    <hyperlink ref="V2352" r:id="rId3923" location="!/chrissolari/status/1298756551281463297" xr:uid="{72800A76-B358-494B-B449-73DBFD5D9C70}"/>
    <hyperlink ref="V2353" r:id="rId3924" location="!/chitownspurs/status/1298756571950993410" xr:uid="{0EEA2146-58D9-412B-AE35-DDF3B212E779}"/>
    <hyperlink ref="V2354" r:id="rId3925" location="!/zachmc133/status/1298756579320360970" xr:uid="{6BB22C4D-DF25-4B1C-A448-29FE8CCCD826}"/>
    <hyperlink ref="V2355" r:id="rId3926" location="!/oldkidsloth/status/1298756586882596865" xr:uid="{7B830AF0-5861-476C-A897-A3AD12985E8C}"/>
    <hyperlink ref="V2356" r:id="rId3927" location="!/illidanftw/status/1298756590296850432" xr:uid="{A4FE9A6C-C816-464B-8FAD-E862ABA1FA1A}"/>
    <hyperlink ref="V2357" r:id="rId3928" location="!/sirpsychot/status/1298756590439284736" xr:uid="{891E53AB-31AE-4FA9-8AF0-893A7F59331F}"/>
    <hyperlink ref="V2358" r:id="rId3929" location="!/briancolligan/status/1298756600354791426" xr:uid="{9874CA3F-C057-4DFA-9237-51446A9B20B5}"/>
    <hyperlink ref="V2359" r:id="rId3930" location="!/dr_aculaobgyn/status/1298756602569412616" xr:uid="{95A5C01B-46E0-40D1-89C5-3FB0346ACB52}"/>
    <hyperlink ref="V2360" r:id="rId3931" location="!/whoisnickyoung/status/1298756614716092416" xr:uid="{C652E671-0400-4CC1-9FC4-EF95C231166B}"/>
    <hyperlink ref="V2361" r:id="rId3932" location="!/altersuperego/status/1298756630893326337" xr:uid="{F1AAE67A-ABF1-45C8-A6EC-0A4F88B4D50D}"/>
    <hyperlink ref="V2362" r:id="rId3933" location="!/picode_gallo/status/1298756634194448384" xr:uid="{D0498FF2-E975-4161-B7AE-B8D6287C3B99}"/>
    <hyperlink ref="V2363" r:id="rId3934" location="!/ricardohhhh/status/1298756635167522823" xr:uid="{041C91F0-B040-4EF5-99E9-4036679F84D3}"/>
    <hyperlink ref="V2364" r:id="rId3935" location="!/drunken7s/status/1298756639181484037" xr:uid="{06B86E37-8FE0-4C7A-B0C2-B85D09F3B181}"/>
    <hyperlink ref="V2365" r:id="rId3936" location="!/achatwithmyself/status/1298756641001820162" xr:uid="{3532F948-3814-4731-B958-BC5CAE842EFC}"/>
    <hyperlink ref="V2366" r:id="rId3937" location="!/william_pitts/status/1298756651143401478" xr:uid="{F2663755-12FD-41C6-BCBF-1109DA6671D6}"/>
    <hyperlink ref="V2367" r:id="rId3938" location="!/acepanda83/status/1298756661264359424" xr:uid="{6B8DAC14-1DC3-42CD-8996-8A54C4869582}"/>
    <hyperlink ref="V2368" r:id="rId3939" location="!/la_madridista23/status/1298756674841219073" xr:uid="{96497CE6-6CC6-40BA-876B-2E6ACBAF67FC}"/>
    <hyperlink ref="V2369" r:id="rId3940" location="!/brianjstultz/status/1298756677089529856" xr:uid="{AC39D6E1-AF41-4AA7-8892-5C59F420262D}"/>
    <hyperlink ref="V2370" r:id="rId3941" location="!/hiimashley09/status/1298756677911678978" xr:uid="{45135E1F-580E-4EEE-9B44-922F26B07283}"/>
    <hyperlink ref="V2371" r:id="rId3942" location="!/whatyeahoh/status/1298756684479946754" xr:uid="{2421DC62-4D28-42AC-A705-E9237EC600EA}"/>
    <hyperlink ref="V2372" r:id="rId3943" location="!/renegadeoffuck/status/1298756688791695361" xr:uid="{5867C373-68B6-4783-8505-EC4BC1EF778F}"/>
    <hyperlink ref="V2373" r:id="rId3944" location="!/quinn__robinson/status/1298756690934788096" xr:uid="{F0CDEE13-0BC4-4C57-AEB4-34A9C26ADF1C}"/>
    <hyperlink ref="V2374" r:id="rId3945" location="!/laureano33/status/1298756699990487040" xr:uid="{FE63EE30-F6B8-4D78-853E-42CEEF15D42E}"/>
    <hyperlink ref="V2375" r:id="rId3946" location="!/ryanprasek/status/1298756703496724485" xr:uid="{A4F1A630-E2CB-4AD7-BF15-13FCED0A3A72}"/>
    <hyperlink ref="V2376" r:id="rId3947" location="!/theknatural/status/1298756704658747392" xr:uid="{8D53CA4F-01AF-4134-803D-009FC48F2EB4}"/>
    <hyperlink ref="V2377" r:id="rId3948" location="!/boydroy/status/1298756717182738432" xr:uid="{63347584-3AA8-4BBF-B94E-66B29F2439DA}"/>
    <hyperlink ref="V2378" r:id="rId3949" location="!/gwiss/status/1298756720383188992" xr:uid="{5AD1AC4F-E546-4A2A-99AF-0A09F28BC97F}"/>
    <hyperlink ref="V2379" r:id="rId3950" location="!/roakster32/status/1298756720408363013" xr:uid="{131A30A7-9716-41B6-8756-21FF60A7D646}"/>
    <hyperlink ref="V2380" r:id="rId3951" location="!/frederickguich2/status/1298756723856101376" xr:uid="{CC950865-3CF1-4DF4-8C5F-318BF629582F}"/>
    <hyperlink ref="V2381" r:id="rId3952" location="!/themateojones/status/1298756732936753153" xr:uid="{82433950-557C-4CAA-93A8-EA94FA890B5D}"/>
    <hyperlink ref="V2382" r:id="rId3953" location="!/gideontrillard/status/1298756756730982400" xr:uid="{235BF686-3ACC-49A1-B80B-2BC27B090E0C}"/>
    <hyperlink ref="V2383" r:id="rId3954" location="!/powderbum75/status/1298756760459554816" xr:uid="{6339109F-B73E-45FF-A62D-677BE0167FED}"/>
    <hyperlink ref="V2384" r:id="rId3955" location="!/tfence92/status/1298756761860665344" xr:uid="{70D7CC59-E929-49E3-9348-F757ED818F82}"/>
    <hyperlink ref="V2385" r:id="rId3956" location="!/maxgarsh/status/1298756766512091136" xr:uid="{F8EEA970-9790-480E-A1A5-76DDE2A2AFE9}"/>
    <hyperlink ref="V2386" r:id="rId3957" location="!/arlaadi/status/1298756778675576838" xr:uid="{695E476C-ABAB-4EDF-8482-D010AD86B421}"/>
    <hyperlink ref="V2387" r:id="rId3958" location="!/jazz_cb/status/1298756785365381120" xr:uid="{92A82B38-0B6D-47CB-880C-359EE4103257}"/>
    <hyperlink ref="V2388" r:id="rId3959" location="!/patrickrinck/status/1298756808731959299" xr:uid="{597A6341-9DCB-4BEA-8312-B47AB253F3BD}"/>
    <hyperlink ref="V2389" r:id="rId3960" location="!/terratchet/status/1298756830584279044" xr:uid="{79BE8188-C341-4645-B9D9-1D5ACA63999C}"/>
    <hyperlink ref="V2390" r:id="rId3961" location="!/sloanimperative/status/1298756856102506497" xr:uid="{842CBBDC-E8A5-42E6-BF41-CFC847D3242E}"/>
    <hyperlink ref="V2391" r:id="rId3962" location="!/jbbreazeale/status/1298756862347804673" xr:uid="{AC1EE379-7A15-48A7-9605-F0B331FA6AD0}"/>
    <hyperlink ref="V2392" r:id="rId3963" location="!/adrianr_13/status/1298756863970836480" xr:uid="{2CBC4688-B2BE-44F8-BB8A-DAE6FA845E6A}"/>
    <hyperlink ref="V2393" r:id="rId3964" location="!/shafftybro/status/1298756902537637890" xr:uid="{89CD2321-C97C-467B-81FB-BDC549B4E94A}"/>
    <hyperlink ref="V2394" r:id="rId3965" location="!/thoop33/status/1298756906597732352" xr:uid="{91529E52-9D95-4860-8A6D-12DFE4CCE540}"/>
    <hyperlink ref="V2395" r:id="rId3966" location="!/hollywoodhoglen/status/1298756911542796289" xr:uid="{40F1362C-72AB-4911-92ED-74E442710560}"/>
    <hyperlink ref="V2396" r:id="rId3967" location="!/incrediblefaulk/status/1298756916617736192" xr:uid="{2020770D-B2D3-406A-8063-75220E38EE57}"/>
    <hyperlink ref="V2397" r:id="rId3968" location="!/timonthly/status/1298756917154676736" xr:uid="{5B958121-5577-4F5D-B8C3-915CB121C6C2}"/>
    <hyperlink ref="V2398" r:id="rId3969" location="!/themorrancave/status/1298756922980659201" xr:uid="{7EAA1D0A-FE71-4B65-8ACF-19882FF59F0E}"/>
    <hyperlink ref="V2399" r:id="rId3970" location="!/pmscrub/status/1298756924708708352" xr:uid="{71518B29-3C70-4377-A19E-42737724FBD4}"/>
    <hyperlink ref="V2400" r:id="rId3971" location="!/akhildarealdeal/status/1298756933248258049" xr:uid="{379078AC-3902-4EF5-A0A5-F17EFC8C5673}"/>
    <hyperlink ref="V2401" r:id="rId3972" location="!/imdanzeleniak/status/1298756935609614336" xr:uid="{3015A585-F732-4929-9BEA-1E7D11F4B642}"/>
    <hyperlink ref="V2402" r:id="rId3973" location="!/j_rey10/status/1298756937044168704" xr:uid="{BE69E75A-8996-4E30-8A55-043A321B6ECC}"/>
    <hyperlink ref="V2403" r:id="rId3974" location="!/imanb98/status/1298756941003591681" xr:uid="{0BCCED74-5D22-441C-84B3-ED01E68F78A5}"/>
    <hyperlink ref="V2404" r:id="rId3975" location="!/nbanihilist/status/1298756943650140160" xr:uid="{A0F3EE32-541F-4DAE-8069-D7E01087554D}"/>
    <hyperlink ref="V2405" r:id="rId3976" location="!/dirknotthinski/status/1298756955641700358" xr:uid="{830D30AD-61B1-434C-85AF-234A20D9992E}"/>
    <hyperlink ref="V2406" r:id="rId3977" location="!/smpratty/status/1298756958477062144" xr:uid="{B8DBBC90-AD70-4E6A-BD18-A15CA8493C4D}"/>
    <hyperlink ref="V2407" r:id="rId3978" location="!/djblholla/status/1298756961035603969" xr:uid="{399DBE44-4FBE-4AB7-A5E5-6C1A23EA3C09}"/>
    <hyperlink ref="V2408" r:id="rId3979" location="!/city_903/status/1298756969080250372" xr:uid="{2107FEC1-D399-40DA-945C-361CDC8F7BB2}"/>
    <hyperlink ref="V2409" r:id="rId3980" location="!/aasim12/status/1298756984204857345" xr:uid="{FE25A50F-79EA-4FEF-800B-0606DE5BD653}"/>
    <hyperlink ref="V2410" r:id="rId3981" location="!/jaypgatsby/status/1298756996246642688" xr:uid="{54E99745-5299-42C2-9326-E485D26A1289}"/>
    <hyperlink ref="V2411" r:id="rId3982" location="!/joecooprider/status/1298756996494106624" xr:uid="{8E694EB8-ECDB-441C-A70E-36ACB8F9EE35}"/>
    <hyperlink ref="V2412" r:id="rId3983" location="!/karnosh/status/1298756999945936896" xr:uid="{30FD985E-AE5F-433E-9FE9-43C017C2DA8C}"/>
    <hyperlink ref="V2413" r:id="rId3984" location="!/riobensan/status/1298757003574161409" xr:uid="{360DA3CA-3445-4E50-A9DF-A2A77B73A9D9}"/>
    <hyperlink ref="V2414" r:id="rId3985" location="!/johntmckenzie/status/1298757015095967744" xr:uid="{97B54169-7B94-4718-9CA7-874B328C2F5B}"/>
    <hyperlink ref="V2415" r:id="rId3986" location="!/matthewboyd10/status/1298757016186281984" xr:uid="{38B56168-940D-4379-8331-A4036FE77A2E}"/>
    <hyperlink ref="V2416" r:id="rId3987" location="!/rynrrck/status/1298757024080113666" xr:uid="{322B5BCE-DCFD-4603-817A-180C83F42ED9}"/>
    <hyperlink ref="V2417" r:id="rId3988" location="!/antwnzrr/status/1298757031990460416" xr:uid="{848CA895-E66E-47CE-80ED-5FF49197AFDE}"/>
    <hyperlink ref="V2418" r:id="rId3989" location="!/hollyanderson/status/1298757032628105218" xr:uid="{D0762F2E-39C2-4B3B-9577-55A415F26853}"/>
    <hyperlink ref="V2419" r:id="rId3990" location="!/interface7/status/1298757060977451008" xr:uid="{2BB493D0-4609-461D-9E68-D1E3A2B119E9}"/>
    <hyperlink ref="V2420" r:id="rId3991" location="!/carusnewman7/status/1298757062248271872" xr:uid="{B2A56AF9-5157-4656-990B-6A7A7B5671EB}"/>
    <hyperlink ref="V2421" r:id="rId3992" location="!/golden_zen1/status/1298757065398030336" xr:uid="{C54FBE86-0846-4BB2-9FE8-3B8ECD6FDEA3}"/>
    <hyperlink ref="V2422" r:id="rId3993" location="!/parrishwalton/status/1298757071136055296" xr:uid="{6C1CA201-2B27-4CA3-902F-F05B77C1B904}"/>
    <hyperlink ref="V2423" r:id="rId3994" location="!/tooda/status/1298757089662140421" xr:uid="{E9EE49B4-3EA6-4756-952D-8DF5480A84EF}"/>
    <hyperlink ref="V2424" r:id="rId3995" location="!/lostpassword7/status/1298757091323252737" xr:uid="{A939553B-6728-4F84-9B6A-2A46A897C6AF}"/>
    <hyperlink ref="V2425" r:id="rId3996" location="!/charlesjjavier/status/1298757092581416967" xr:uid="{2BCED304-0BB7-4E29-8177-5118EE9562FA}"/>
    <hyperlink ref="V2426" r:id="rId3997" location="!/castri11o/status/1298757099577413632" xr:uid="{DFB691BD-E6CA-4AC3-B3AB-F05E818C8966}"/>
    <hyperlink ref="V2427" r:id="rId3998" location="!/chris_jast/status/1298757107613929472" xr:uid="{C704986B-DD51-410F-AA41-FD31B84CBC4A}"/>
    <hyperlink ref="V2428" r:id="rId3999" location="!/gregchachas1/status/1298757112919556096" xr:uid="{BE5BF75D-CDFB-4F89-983D-56C8C7E8484E}"/>
    <hyperlink ref="V2429" r:id="rId4000" location="!/kevjimen96/status/1298757123296256002" xr:uid="{3E9D21DB-77FC-48BC-9E40-8EDD4633B7C5}"/>
    <hyperlink ref="V2430" r:id="rId4001" location="!/mlbmark888/status/1298757125594898432" xr:uid="{99645F2D-54DA-4F54-8902-72CA4C8B69F7}"/>
    <hyperlink ref="V2431" r:id="rId4002" location="!/ramseykincannon/status/1298757137817051144" xr:uid="{B38849B1-5FE4-4EA5-AADD-133F888B908C}"/>
    <hyperlink ref="V2432" r:id="rId4003" location="!/benhaygood/status/1298757139381526529" xr:uid="{D61924B7-963F-4AF8-91E8-1151281E34F4}"/>
    <hyperlink ref="V2433" r:id="rId4004" location="!/crp_r1/status/1298757148302696450" xr:uid="{06FCE493-E95D-4538-9069-64E6C56AC2BA}"/>
    <hyperlink ref="V2434" r:id="rId4005" location="!/tomrodriguezdc/status/1298757161686839296" xr:uid="{490F0102-503D-4B6E-A73B-2EE12A3C38D9}"/>
    <hyperlink ref="V2435" r:id="rId4006" location="!/the_shines/status/1298757165587615745" xr:uid="{71DC760E-FCD9-4797-BFD3-EB67CAE7C4D2}"/>
    <hyperlink ref="V2436" r:id="rId4007" location="!/piffmn/status/1298757167059623937" xr:uid="{00D0CC43-5257-47BD-82BA-F4006A221F0D}"/>
    <hyperlink ref="V2437" r:id="rId4008" location="!/dawny005/status/1298757167781236736" xr:uid="{13E49C3E-E7FC-4328-B70C-15BBA77CB13C}"/>
    <hyperlink ref="V2438" r:id="rId4009" location="!/x_paxtor/status/1298757173074247682" xr:uid="{772E0AB9-5731-4FE2-8BF3-BAF1BB70D2E5}"/>
    <hyperlink ref="V2439" r:id="rId4010" location="!/stevennixxx/status/1298757185795756032" xr:uid="{ABA5A9CC-AFB0-4200-847B-5D307F091973}"/>
    <hyperlink ref="V2440" r:id="rId4011" location="!/lil_swag/status/1298757187821604865" xr:uid="{E9701193-057C-46A5-BDCC-8FAC4466AF64}"/>
    <hyperlink ref="V2441" r:id="rId4012" location="!/jdfq98/status/1298757189490876416" xr:uid="{C452F913-5C2A-4BB3-8836-B4BAA8BE7687}"/>
    <hyperlink ref="V2442" r:id="rId4013" location="!/chinlee/status/1298757197627715584" xr:uid="{06CD724A-FC66-46C5-B338-D5023D695CE4}"/>
    <hyperlink ref="V2443" r:id="rId4014" location="!/frankburns12345/status/1298756865963307008" xr:uid="{D0818A60-DF4B-427A-9577-59F239652C0F}"/>
    <hyperlink ref="V2444" r:id="rId4015" location="!/frankburns12345/status/1298756899484192770" xr:uid="{A489D767-1B76-4277-8989-DB54CC03120D}"/>
    <hyperlink ref="V2445" r:id="rId4016" location="!/frankburns12345/status/1298757162991341569" xr:uid="{9C3A740B-16D4-48DD-80D0-FDA142CA0CF7}"/>
    <hyperlink ref="V2446" r:id="rId4017" location="!/frankburns12345/status/1298757203827077122" xr:uid="{64A827E0-CEC4-49BD-96B4-D5120B6A0871}"/>
    <hyperlink ref="V2447" r:id="rId4018" location="!/frankburns12345/status/1298757203827077122" xr:uid="{1ADE53EA-42EF-49D3-8DE4-A8AE85D5D244}"/>
    <hyperlink ref="V2448" r:id="rId4019" location="!/frankburns12345/status/1298757203827077122" xr:uid="{553E2DBA-BAA3-49C1-A88F-600DC1E9DBE5}"/>
    <hyperlink ref="V2449" r:id="rId4020" location="!/frankburns12345/status/1298756786602815488" xr:uid="{FAEC1F8C-2519-48D9-B604-B2FCE9967E7D}"/>
    <hyperlink ref="V2450" r:id="rId4021" location="!/frankburns12345/status/1298756943675371520" xr:uid="{DF3D83DB-939D-478C-87A5-9B36199F956A}"/>
    <hyperlink ref="V2451" r:id="rId4022" location="!/soju_warrior/status/1298755939269476359" xr:uid="{27B31926-662D-43EC-A745-FA64874CE92F}"/>
    <hyperlink ref="V2452" r:id="rId4023" location="!/idontknowyiluvu/status/1298757207195033606" xr:uid="{D34D72AA-2C6F-41C6-AFE5-A3303FAEDA22}"/>
    <hyperlink ref="V2453" r:id="rId4024" location="!/idontknowyiluvu/status/1298757207195033606" xr:uid="{E57F18C3-A125-4A8F-B5A6-51E59CBCC6E2}"/>
    <hyperlink ref="V2454" r:id="rId4025" location="!/idontknowyiluvu/status/1298757172340424705" xr:uid="{8CB7FEAB-9246-4F0B-A1AC-420F7C688365}"/>
    <hyperlink ref="V2455" r:id="rId4026" location="!/dorianedler/status/1298757209531117574" xr:uid="{09E5EF66-4214-4F83-8231-214FE1CFA17A}"/>
    <hyperlink ref="V2456" r:id="rId4027" location="!/gregtbasta/status/1298757223217324034" xr:uid="{AD110100-CF94-407D-B1AE-8F8561EE4D6A}"/>
    <hyperlink ref="V2457" r:id="rId4028" location="!/coachtuk/status/1298757223984832512" xr:uid="{2617A562-FD2F-40F4-A6FE-7A646AE253C5}"/>
    <hyperlink ref="V2458" r:id="rId4029" location="!/jumpupandshout/status/1298757241370116097" xr:uid="{2478013F-BAC6-4BB9-9888-8BDF4CD0EFFB}"/>
    <hyperlink ref="V2459" r:id="rId4030" location="!/olutos_9/status/1298757245652656128" xr:uid="{3001C04E-D875-4911-B3C8-F6D760A60A2F}"/>
    <hyperlink ref="V2460" r:id="rId4031" location="!/feltbot/status/1298757248395522048" xr:uid="{72A1320A-31F7-4705-94EC-CCEB27BD191A}"/>
    <hyperlink ref="V2461" r:id="rId4032" location="!/jsorr31/status/1298757259493810178" xr:uid="{649315EA-493F-4824-8852-66D2A6A80B1C}"/>
    <hyperlink ref="V2462" r:id="rId4033" location="!/parade_bull/status/1298757261893009408" xr:uid="{DA811E4E-D50B-4B0C-AA61-946F8C326220}"/>
    <hyperlink ref="V2463" r:id="rId4034" location="!/hcottymo/status/1298757270369533952" xr:uid="{6B8EABDB-CDA4-4F0A-9FFF-964CC4EFC31E}"/>
    <hyperlink ref="V2464" r:id="rId4035" location="!/ad_sam_hock/status/1298757293027274753" xr:uid="{84C22DBC-F04C-4601-9E9C-DA1C95DA8F3F}"/>
    <hyperlink ref="V2465" r:id="rId4036" location="!/chadstolper/status/1298757307585753090" xr:uid="{609DE919-3ED9-4BA6-A77F-3E8FEDF41404}"/>
    <hyperlink ref="V2466" r:id="rId4037" location="!/skylarbergl/status/1298757330541121537" xr:uid="{64468E53-FBEA-429C-9A6A-741475CC282B}"/>
    <hyperlink ref="V2467" r:id="rId4038" location="!/nodicebro/status/1298757342796759040" xr:uid="{E8393A21-BCFD-439B-84E0-529F408E03B2}"/>
    <hyperlink ref="V2468" r:id="rId4039" location="!/tehinappropri8/status/1298757345732734977" xr:uid="{98A7D762-4713-410C-988F-FC66D698F349}"/>
    <hyperlink ref="V2469" r:id="rId4040" location="!/ahsandejaz/status/1298757347121205248" xr:uid="{848CCBEE-F2EA-4150-A049-47B26652CF15}"/>
    <hyperlink ref="V2470" r:id="rId4041" location="!/nomdeplumeblair/status/1298757376921735169" xr:uid="{302169D8-6CB5-4FC0-9A19-0E7876DDAFC4}"/>
    <hyperlink ref="V2471" r:id="rId4042" location="!/phxsportsgeek1/status/1298757377970196480" xr:uid="{21B266BA-025C-4B36-883D-0E7748955D2C}"/>
    <hyperlink ref="V2472" r:id="rId4043" location="!/blakedobyns/status/1298757381631782912" xr:uid="{A89D0DAE-4A56-457C-88E9-D8B53BF6C242}"/>
    <hyperlink ref="V2473" r:id="rId4044" location="!/powergoh/status/1298757388292431872" xr:uid="{997755D8-FAD4-49C6-A613-CC013F5DD69B}"/>
    <hyperlink ref="V2474" r:id="rId4045" location="!/zpe19/status/1298757390603616256" xr:uid="{6DEEAA5F-DAAF-45C3-87E5-50767956571B}"/>
    <hyperlink ref="V2475" r:id="rId4046" location="!/ericoctoberr/status/1298757399583563781" xr:uid="{13C88E82-0ED6-41DC-B766-AFD31017D62D}"/>
    <hyperlink ref="V2476" r:id="rId4047" location="!/tlack20/status/1298757410023239680" xr:uid="{28A39E16-A5B6-4D9B-9B2D-4DA9F26D910E}"/>
    <hyperlink ref="V2477" r:id="rId4048" location="!/markperez95/status/1298757410958594052" xr:uid="{AFB04F40-9D62-418D-9A9C-37BD1E3B2DE7}"/>
    <hyperlink ref="V2478" r:id="rId4049" location="!/gareth_giggs/status/1298757418206322689" xr:uid="{43D3C533-A151-400C-A053-D9E28CC4CBEE}"/>
    <hyperlink ref="V2479" r:id="rId4050" location="!/_adamhess/status/1298757434815713281" xr:uid="{83A03C93-472E-4E6D-B7A7-B22B69DB9D0D}"/>
    <hyperlink ref="V2480" r:id="rId4051" location="!/schroeder_grant/status/1298757435973394432" xr:uid="{D8D7B87E-57C7-473B-AAA1-311A106B8324}"/>
    <hyperlink ref="V2481" r:id="rId4052" location="!/theelectriccave/status/1298757442403213312" xr:uid="{9569CF9A-08F2-4586-94DC-36D3975FD350}"/>
    <hyperlink ref="V2482" r:id="rId4053" location="!/millertime1132/status/1298757444160626695" xr:uid="{7419B0AD-CCB9-4222-99BD-88D1566BF102}"/>
    <hyperlink ref="V2483" r:id="rId4054" location="!/neverbettor/status/1298757452561895425" xr:uid="{52ECFC9F-234B-442C-B1AE-52394578D900}"/>
    <hyperlink ref="V2484" r:id="rId4055" location="!/lilmaua/status/1298757455145508864" xr:uid="{A89DA459-8301-4FB6-802B-0127C6B21A4C}"/>
    <hyperlink ref="V2485" r:id="rId4056" location="!/positivesean/status/1298757464691638273" xr:uid="{0358565F-4F64-44E0-8C6F-C8865D792E0E}"/>
    <hyperlink ref="V2486" r:id="rId4057" location="!/cjacksoncowart/status/1298757473730322432" xr:uid="{B7B162CC-B238-47C6-A0AC-CE7EAFBAD659}"/>
    <hyperlink ref="V2487" r:id="rId4058" location="!/bigwilburstyle/status/1298757480315596800" xr:uid="{399872E0-A60E-454B-9746-4D3F0CD888DE}"/>
    <hyperlink ref="V2488" r:id="rId4059" location="!/samueljtraub/status/1298757480521105409" xr:uid="{3B9AF77D-9959-41DF-8134-9983F3853B58}"/>
    <hyperlink ref="V2489" r:id="rId4060" location="!/jerrryv/status/1298757481162829825" xr:uid="{51C5B38F-6DA4-479B-B2F1-08CDEF353C02}"/>
    <hyperlink ref="V2490" r:id="rId4061" location="!/its_me____allen/status/1298757492957159425" xr:uid="{D0FE7E4D-E441-406A-BAA3-3A081E147954}"/>
    <hyperlink ref="V2491" r:id="rId4062" location="!/kiranyek/status/1298757494920089601" xr:uid="{C1E49A0E-7543-49E9-AEA2-FDFD7C3FE4DE}"/>
    <hyperlink ref="V2492" r:id="rId4063" location="!/rtwenty1a/status/1298757502750908423" xr:uid="{F2EAD577-0619-4A8E-8728-593F9D2FA0AA}"/>
    <hyperlink ref="V2493" r:id="rId4064" location="!/barrett_harden/status/1298757525203046402" xr:uid="{F8EC2501-21BA-4E58-B683-F5CEC142B1B8}"/>
    <hyperlink ref="V2494" r:id="rId4065" location="!/lena_moss/status/1298757541976043521" xr:uid="{043FB557-E9E0-4917-8311-FA10B95CDDFE}"/>
    <hyperlink ref="V2495" r:id="rId4066" location="!/_anthonynash/status/1298757552583385091" xr:uid="{D7B1FA85-EFFB-4FDC-B60A-F8A8EA6C5B46}"/>
    <hyperlink ref="V2496" r:id="rId4067" location="!/mbgoins/status/1298757581389942784" xr:uid="{3EA2ECDF-1475-495C-87D4-0A3C2E72E8A3}"/>
    <hyperlink ref="V2497" r:id="rId4068" location="!/kellison_stl_mo/status/1298757588188835840" xr:uid="{17675C93-8640-4C70-A507-A50EF5644EF4}"/>
    <hyperlink ref="V2498" r:id="rId4069" location="!/shaunjay/status/1298757593452744705" xr:uid="{F4925800-EA4B-4608-809D-95FF234705EB}"/>
    <hyperlink ref="V2499" r:id="rId4070" location="!/gif_gawd/status/1298757597521154053" xr:uid="{FBF9F460-1CBA-4E51-BA1D-F4F1D4BE2521}"/>
    <hyperlink ref="V2500" r:id="rId4071" location="!/crafty_benardo/status/1298757604764770305" xr:uid="{18B801B3-532E-4F33-BAB6-4E9F1C6D0295}"/>
    <hyperlink ref="V2501" r:id="rId4072" location="!/tinclock/status/1298757630668701696" xr:uid="{423EB87B-2CEA-4EA3-80D1-63F006AE4840}"/>
    <hyperlink ref="V2502" r:id="rId4073" location="!/amberlynne/status/1298757656463761410" xr:uid="{9EAF61FC-1FE6-4E33-8293-50E6D0F39D7C}"/>
    <hyperlink ref="V2503" r:id="rId4074" location="!/mtpandolfi/status/1298757657583591426" xr:uid="{A5FD4D90-2B8F-4B6F-883D-F652A43FDF6F}"/>
    <hyperlink ref="V2504" r:id="rId4075" location="!/rollingbutter/status/1298757678983008262" xr:uid="{82E95512-0673-441F-979E-5BAF591F8CAE}"/>
    <hyperlink ref="V2505" r:id="rId4076" location="!/alexfunderburke/status/1298757684812898305" xr:uid="{4CF9A763-30CB-4132-A712-11CD094CC7F4}"/>
    <hyperlink ref="V2506" r:id="rId4077" location="!/dunlapsports/status/1298757704496775169" xr:uid="{9F55546C-F315-488E-A476-3378CD16C74A}"/>
    <hyperlink ref="V2507" r:id="rId4078" location="!/mike_ferrin/status/1298757739082989568" xr:uid="{2B9AD29E-EE73-4F40-A77D-37CF69750DDC}"/>
    <hyperlink ref="V2508" r:id="rId4079" location="!/callmesirjones/status/1298757791750877184" xr:uid="{2A5EF4AC-B771-4495-9B0C-73EAA8FF6181}"/>
    <hyperlink ref="V2509" r:id="rId4080" location="!/pete_forester/status/1298757819227922432" xr:uid="{BD7A8F0C-A4D8-4957-B95B-98B6A3E3FE97}"/>
    <hyperlink ref="V2510" r:id="rId4081" location="!/mitchabbott21/status/1298757822407114752" xr:uid="{91E34B1F-9552-46DC-8D74-E27C6563B112}"/>
    <hyperlink ref="V2511" r:id="rId4082" location="!/taylorstakes/status/1298757827029340162" xr:uid="{E1B3BCAC-40F4-4DE6-8F43-D5DE0EC89BFA}"/>
    <hyperlink ref="V2512" r:id="rId4083" location="!/anthonymcatania/status/1298757828602204161" xr:uid="{93971264-D43B-4336-9566-63D9285C4507}"/>
    <hyperlink ref="V2513" r:id="rId4084" location="!/rochardscott/status/1298757829667565569" xr:uid="{EBB6B48A-236B-46D2-85AA-515687CEC1A9}"/>
    <hyperlink ref="V2514" r:id="rId4085" location="!/masontschweizer/status/1298757834608381952" xr:uid="{CBCB71E8-7025-491B-AE61-8F11852499DF}"/>
    <hyperlink ref="V2515" r:id="rId4086" location="!/ofmysterynmagic/status/1298757848457977862" xr:uid="{04677F43-4343-4B39-9822-C0DB782DE1F5}"/>
    <hyperlink ref="V2516" r:id="rId4087" location="!/samnotsamuei/status/1298757881211351041" xr:uid="{958AF812-77C9-458E-AC3E-11E7DBE2CC95}"/>
    <hyperlink ref="V2517" r:id="rId4088" location="!/king_barrow/status/1298757887808999424" xr:uid="{ACCCBCC9-4361-44EC-902C-132F5A4A9DDE}"/>
    <hyperlink ref="V2518" r:id="rId4089" location="!/fteach90/status/1298757942821490688" xr:uid="{EE91E008-AB7B-4FFA-8345-34F52FF3D1C7}"/>
    <hyperlink ref="V2519" r:id="rId4090" location="!/dakotaparrish17/status/1298757959737061376" xr:uid="{8F308617-E554-462D-A964-FC4950F19F1D}"/>
    <hyperlink ref="V2520" r:id="rId4091" location="!/pigawig/status/1298757964669444096" xr:uid="{14E71B54-7175-4C44-A030-574428B79914}"/>
    <hyperlink ref="V2521" r:id="rId4092" location="!/vivotranquil0/status/1298757969123905536" xr:uid="{2B8DA5B5-9B26-448C-8A47-DEC94F78C33A}"/>
    <hyperlink ref="V2522" r:id="rId4093" location="!/xsnowman81/status/1298757971481001985" xr:uid="{519A6C3C-4E99-4298-80B7-C9DBF7EAF1BD}"/>
    <hyperlink ref="V2523" r:id="rId4094" location="!/mcnickbrendan/status/1298757991102140417" xr:uid="{E4DAAB3F-EFD4-4A0E-9D1B-FD397AB889F4}"/>
    <hyperlink ref="V2524" r:id="rId4095" location="!/philliplgraham/status/1298758008282001408" xr:uid="{51C61D3F-0EED-4C29-A04D-0E6B467FE6A7}"/>
    <hyperlink ref="V2525" r:id="rId4096" location="!/bouncepasshoops/status/1298758043644157953" xr:uid="{D555CB7B-6DAC-42C9-8D3D-D5A2B22CD1D1}"/>
    <hyperlink ref="V2526" r:id="rId4097" location="!/mr_lee_history/status/1298758047498563586" xr:uid="{80C224EB-800A-4A31-AFE5-8DD6B22FC0E5}"/>
    <hyperlink ref="V2527" r:id="rId4098" location="!/mr_lee_history/status/1298758047498563586" xr:uid="{1B5C057B-B74A-40C5-AE06-E6DBDBB22688}"/>
    <hyperlink ref="V2528" r:id="rId4099" location="!/briansmith_222/status/1298758049289601025" xr:uid="{0ADEDF43-5224-495A-A386-D08997889D18}"/>
    <hyperlink ref="V2529" r:id="rId4100" location="!/hunterstonelynn/status/1298758051734999040" xr:uid="{6190CD39-7591-4BDD-BD9E-51384A561FCE}"/>
    <hyperlink ref="V2530" r:id="rId4101" location="!/memphrobro/status/1298758063701229575" xr:uid="{3DC3A779-50EE-482D-84B6-38F22F49A2BD}"/>
    <hyperlink ref="V2531" r:id="rId4102" location="!/abingtonalex/status/1298758063986544641" xr:uid="{E69810C1-C764-40B2-98D9-E254766A43EF}"/>
    <hyperlink ref="V2532" r:id="rId4103" location="!/vertrees/status/1298758065408430080" xr:uid="{39159B89-FEF0-46B7-BC64-A138F5009D18}"/>
    <hyperlink ref="V2533" r:id="rId4104" location="!/jmichaelclifton/status/1298758065752289280" xr:uid="{B01065A6-2842-4EDD-B5E0-F506F25130D9}"/>
    <hyperlink ref="V2534" r:id="rId4105" location="!/al__boury/status/1298758068734504960" xr:uid="{DE8BD243-05A3-4E4A-841E-30C58144577C}"/>
    <hyperlink ref="V2535" r:id="rId4106" location="!/sharp208/status/1298758076787339264" xr:uid="{C8469559-DC18-439A-A356-307664FDE8C6}"/>
    <hyperlink ref="V2536" r:id="rId4107" location="!/breakingpoets/status/1298758097251364864" xr:uid="{D1B68D17-F9C3-433B-8408-44F5052F01A9}"/>
    <hyperlink ref="V2537" r:id="rId4108" location="!/swedejohanson/status/1298758120462618625" xr:uid="{568988AD-7C04-4DF5-9006-00B5D9B3699E}"/>
    <hyperlink ref="V2538" r:id="rId4109" location="!/ice_warsame/status/1298758133087698946" xr:uid="{62FAFA15-B926-4FD7-9E9A-BAC62529A830}"/>
    <hyperlink ref="V2539" r:id="rId4110" location="!/jared_leeper/status/1298758151257423874" xr:uid="{C157E3D6-F1A0-409B-AAB9-62359774667D}"/>
    <hyperlink ref="V2540" r:id="rId4111" location="!/mikestell13/status/1298758229212659714" xr:uid="{8903E7E8-0E28-4908-8669-97ACE6584654}"/>
    <hyperlink ref="V2541" r:id="rId4112" location="!/badluckriley12/status/1298758231976628224" xr:uid="{904256A2-B2C5-474F-B382-FA459B9BFCD5}"/>
    <hyperlink ref="V2542" r:id="rId4113" location="!/richardericjr/status/1298758237940932608" xr:uid="{4157A491-C99B-4595-8273-CC22D76419FD}"/>
    <hyperlink ref="V2543" r:id="rId4114" location="!/virtualdionysus/status/1298758263719317505" xr:uid="{03E9FF14-9021-4637-A8CE-42B39F6274C0}"/>
    <hyperlink ref="V2544" r:id="rId4115" location="!/davidmanel/status/1298758285261180931" xr:uid="{C6BEB95F-D32E-4814-836E-F02CE722A63E}"/>
    <hyperlink ref="V2545" r:id="rId4116" location="!/nnanja/status/1298758298254970880" xr:uid="{338728E9-57B6-4877-A352-D21AC479B8D8}"/>
    <hyperlink ref="V2546" r:id="rId4117" location="!/bluedevil202/status/1298758300926910464" xr:uid="{F386B1B2-B102-4EEB-AEF2-FC7066C17A39}"/>
    <hyperlink ref="V2547" r:id="rId4118" location="!/fish_tbw/status/1298758307038060545" xr:uid="{3B0A312D-AB2D-4C32-BF2C-1553C6C3EFA2}"/>
    <hyperlink ref="V2548" r:id="rId4119" location="!/jeredjustus/status/1298758318152810498" xr:uid="{D0270B2C-7B0E-4FA4-8743-53A7934FCB54}"/>
    <hyperlink ref="V2549" r:id="rId4120" location="!/guynameddirk/status/1298758358242152448" xr:uid="{52E51526-A878-4FB3-8AC9-973B78D4C510}"/>
    <hyperlink ref="V2550" r:id="rId4121" location="!/billlwoo/status/1298758388290125824" xr:uid="{67996CBA-DD81-4DB9-A44F-D9E1723966EE}"/>
    <hyperlink ref="V2551" r:id="rId4122" location="!/jdayerrday/status/1298758402655612930" xr:uid="{C7A4F65C-874B-48F7-BFC7-9CA5BC17ABCE}"/>
    <hyperlink ref="V2552" r:id="rId4123" location="!/coonbdi/status/1298718984544505860" xr:uid="{00DCFD12-0F45-4FE5-AC8E-799E7F4E97DC}"/>
    <hyperlink ref="V2553" r:id="rId4124" location="!/disgameihateit/status/1298758423887183872" xr:uid="{81F2A5E5-E5FE-4099-B73E-86E939A44AB0}"/>
    <hyperlink ref="V2554" r:id="rId4125" location="!/brown11b/status/1298758427720781830" xr:uid="{0A9628B7-9AF3-4504-9788-8B54A1BA8985}"/>
    <hyperlink ref="V2555" r:id="rId4126" location="!/jmayonsports/status/1298758497245462528" xr:uid="{5AB44F8D-1852-489B-B328-5FF7AD6787C2}"/>
    <hyperlink ref="V2556" r:id="rId4127" location="!/gruthums/status/1298758502081540098" xr:uid="{D2AD94BA-8C2F-47BD-9A52-B081E565BB42}"/>
    <hyperlink ref="V2557" r:id="rId4128" location="!/sir_grimes/status/1298758513766944768" xr:uid="{778F5D80-ADB3-4E81-B0A7-25E90F9596CA}"/>
    <hyperlink ref="V2558" r:id="rId4129" location="!/thetbentley/status/1298758522297974784" xr:uid="{1396986B-7F13-4158-80EF-8D86071A50EC}"/>
    <hyperlink ref="V2559" r:id="rId4130" location="!/pkal88/status/1298758524030382080" xr:uid="{7E27D5C4-5DBA-431C-BA46-C083F4A1BE08}"/>
    <hyperlink ref="V2560" r:id="rId4131" location="!/sin_sports/status/1298758554845712384" xr:uid="{45F3AE91-8499-4C18-B328-F106AE13B5B1}"/>
    <hyperlink ref="V2561" r:id="rId4132" location="!/cjschmidtxlv/status/1298758576366915586" xr:uid="{7DCB218D-7FA0-41D0-9236-ECB4D08B2D3F}"/>
    <hyperlink ref="V2562" r:id="rId4133" location="!/aricsummers/status/1298758584684216320" xr:uid="{22CC5D4A-1AE3-4102-8814-62C686402D49}"/>
    <hyperlink ref="V2563" r:id="rId4134" location="!/richmorrisjr/status/1298758592724529152" xr:uid="{9314AD6B-D31F-425A-A7D4-96F6E9EE7FB9}"/>
    <hyperlink ref="V2564" r:id="rId4135" location="!/ajerk/status/1298758634097324032" xr:uid="{00EA06D0-21FE-4C9F-824D-470E9188F76E}"/>
    <hyperlink ref="V2565" r:id="rId4136" location="!/robfatheatre/status/1298758650564141056" xr:uid="{5E123908-0770-4221-B55C-25BFFF6F7A5B}"/>
    <hyperlink ref="V2566" r:id="rId4137" location="!/bemorte/status/1298758722508869633" xr:uid="{72A66076-1722-42F2-A3ED-2A5C5EA9DB5E}"/>
    <hyperlink ref="V2567" r:id="rId4138" location="!/poochkins/status/1298758732164272129" xr:uid="{42C50A7F-7D05-4897-B682-DF9FF90763AB}"/>
    <hyperlink ref="V2568" r:id="rId4139" location="!/briefslayer/status/1298758737361096704" xr:uid="{6DE3CBD9-6E40-4A90-9476-08A81D5007CB}"/>
    <hyperlink ref="V2569" r:id="rId4140" location="!/jetsandjollof/status/1298758751118393344" xr:uid="{3A957086-0693-460E-95E7-60F79EEC89D8}"/>
    <hyperlink ref="V2570" r:id="rId4141" location="!/xadus4/status/1298758783569723394" xr:uid="{6E11F77E-D5C3-4F1F-989B-5C61348EE2BA}"/>
    <hyperlink ref="V2571" r:id="rId4142" location="!/mrsoftpalms/status/1298758802670485504" xr:uid="{A705F701-94D2-4594-855A-F7B7F68BD652}"/>
    <hyperlink ref="V2572" r:id="rId4143" location="!/mrsoftpalms/status/1298758802670485504" xr:uid="{3F18CA13-23FA-42E8-9E23-3E91B844A175}"/>
    <hyperlink ref="V2573" r:id="rId4144" location="!/mrsoftpalms/status/1298758802670485504" xr:uid="{8F8F95C1-6415-4473-9C8B-B33ACE0B20BB}"/>
    <hyperlink ref="V2574" r:id="rId4145" location="!/mrsoftpalms/status/1298758802670485504" xr:uid="{5E6E4F88-0779-4C6F-81CF-2F4FCA6F2FE8}"/>
    <hyperlink ref="V2575" r:id="rId4146" location="!/michaelwaligora/status/1298758831334395904" xr:uid="{D4D61E93-C691-448B-A774-8A702CA3D9A0}"/>
    <hyperlink ref="V2576" r:id="rId4147" location="!/austintobak/status/1298758854851940354" xr:uid="{DD15A910-6B8D-443C-BCCF-512F30D0FEF9}"/>
    <hyperlink ref="V2577" r:id="rId4148" location="!/jj71879940/status/1298758875135410176" xr:uid="{5DC7F1E3-86CB-4889-B1E8-326331501A7D}"/>
    <hyperlink ref="V2578" r:id="rId4149" location="!/freddyflatrate/status/1298758891401097217" xr:uid="{68110AA2-9668-417B-9A2A-EFB437B5A53F}"/>
    <hyperlink ref="V2579" r:id="rId4150" location="!/u_thato/status/1298758897897963520" xr:uid="{B598A63C-3C32-424D-B9DF-80AC6B371542}"/>
    <hyperlink ref="V2580" r:id="rId4151" location="!/druprint/status/1298758911000891393" xr:uid="{120A7841-F03C-47FD-9D83-51C4A69B6968}"/>
    <hyperlink ref="V2581" r:id="rId4152" location="!/be_worthy3/status/1298758932152889349" xr:uid="{2FD14A1E-85EE-4016-8F97-5DDE4D63A32A}"/>
    <hyperlink ref="V2582" r:id="rId4153" location="!/mvious/status/1298758936342847489" xr:uid="{47E8759D-D598-4E9B-A88B-6E61A97FF5C7}"/>
    <hyperlink ref="V2583" r:id="rId4154" location="!/paposaurus/status/1298758961148178432" xr:uid="{C02D782B-BB7C-46F0-B97D-748DE7800229}"/>
    <hyperlink ref="V2584" r:id="rId4155" location="!/fsumogle/status/1298758984745259008" xr:uid="{1EDEF5B0-885B-41B9-B5E7-90D78C646D75}"/>
    <hyperlink ref="V2585" r:id="rId4156" location="!/guard_up/status/1298759004387250180" xr:uid="{6CB1B533-8407-46D2-A99A-B712583487C8}"/>
    <hyperlink ref="V2586" r:id="rId4157" location="!/benseficial/status/1298759026973573120" xr:uid="{7D367321-51DE-40D9-B325-9F13ECE61D4D}"/>
    <hyperlink ref="V2587" r:id="rId4158" location="!/iamultimatepred/status/1298759046967762944" xr:uid="{87D43C7A-BF5F-4B96-96C7-840F661D5731}"/>
    <hyperlink ref="V2588" r:id="rId4159" location="!/itsmedanjk/status/1298759061266206720" xr:uid="{28E17812-560D-4DEF-A22E-DDA902369CCB}"/>
    <hyperlink ref="V2589" r:id="rId4160" location="!/karnage420x/status/1298759069747032066" xr:uid="{CC842781-FB7D-4AA8-9B64-9359A5DB8B48}"/>
    <hyperlink ref="V2590" r:id="rId4161" location="!/tokenjournalist/status/1298759076420100098" xr:uid="{B8CC3D7D-786C-44B0-A809-2756D50F7BB7}"/>
    <hyperlink ref="V2591" r:id="rId4162" location="!/coachfaulkie/status/1298759094032101378" xr:uid="{66D36D61-79F9-4727-BC9B-79BB667120B2}"/>
    <hyperlink ref="V2592" r:id="rId4163" location="!/mikevorkunov/status/1298759122565959691" xr:uid="{405ED575-8F83-4CED-8515-457B3227676E}"/>
    <hyperlink ref="V2593" r:id="rId4164" location="!/frick224/status/1298759165481869313" xr:uid="{4F5ACB5B-C356-4DC7-8823-176C9178A253}"/>
    <hyperlink ref="V2594" r:id="rId4165" location="!/tonimartaz/status/1298759187023921153" xr:uid="{FD9E68C1-FA26-4283-8BBD-D97FD046ECDB}"/>
    <hyperlink ref="V2595" r:id="rId4166" location="!/donkitrk99/status/1298759218997219331" xr:uid="{E71E8644-3B76-44AE-B618-7F8C7DDB8172}"/>
    <hyperlink ref="V2596" r:id="rId4167" location="!/nozeface/status/1298759221396344836" xr:uid="{F914642E-70FA-4908-A7F1-437F04A5C34E}"/>
    <hyperlink ref="V2597" r:id="rId4168" location="!/jacktweetslife/status/1298759221434089473" xr:uid="{C14CE06E-D72C-4560-9693-585C78220E62}"/>
    <hyperlink ref="V2598" r:id="rId4169" location="!/npartainspecial/status/1298759223619325957" xr:uid="{050FF4E4-1247-4362-8DD7-749F1F928100}"/>
    <hyperlink ref="V2599" r:id="rId4170" location="!/streatyx/status/1298759240698523651" xr:uid="{EEA37E83-D2EB-4126-871E-B7A57B506C1F}"/>
    <hyperlink ref="V2600" r:id="rId4171" location="!/bling_adam/status/1298759278866698240" xr:uid="{4B2775B6-ED68-4968-8522-0ED5A7016536}"/>
    <hyperlink ref="V2601" r:id="rId4172" location="!/stillunknown85/status/1298759304820994049" xr:uid="{F02FD838-DD8F-4A05-9B90-24FD7A02F669}"/>
    <hyperlink ref="V2602" r:id="rId4173" location="!/mike_lauer10/status/1298759330456629249" xr:uid="{7163F5F0-3AC0-46A3-A7D2-2DDF5EE467A7}"/>
    <hyperlink ref="V2603" r:id="rId4174" location="!/thegreenvegggie/status/1298759336102162432" xr:uid="{1172021D-30F7-41A1-A063-A4A61F351796}"/>
    <hyperlink ref="V2604" r:id="rId4175" location="!/robcelletti/status/1298759349125472256" xr:uid="{524C1E47-CE3C-4B97-B6D4-0494F9AEC69D}"/>
    <hyperlink ref="V2605" r:id="rId4176" location="!/trillyhamilton/status/1298759366888296452" xr:uid="{D996EE3A-D525-42C3-BE5A-91C392DAA8F8}"/>
    <hyperlink ref="V2606" r:id="rId4177" location="!/msmithobx/status/1298759368930975744" xr:uid="{16BA5500-9D33-4A34-9FD7-7967FF4D165E}"/>
    <hyperlink ref="V2607" r:id="rId4178" location="!/joemmx03/status/1298759372684906496" xr:uid="{25EFADD5-9065-4EDF-904C-05D10BB31EC8}"/>
    <hyperlink ref="V2608" r:id="rId4179" location="!/ec_dmv/status/1298759407367606275" xr:uid="{222503BD-EF08-46B4-9716-2191832AFABA}"/>
    <hyperlink ref="V2609" r:id="rId4180" location="!/blrnerd/status/1298759441731461126" xr:uid="{B71754F9-A160-4BF0-91BC-EA62E4A30016}"/>
    <hyperlink ref="V2610" r:id="rId4181" location="!/briankosh/status/1298759456004677633" xr:uid="{2B6038C3-F331-496C-BC74-00CEE6C99502}"/>
    <hyperlink ref="V2611" r:id="rId4182" location="!/apuestaxlaruta/status/1298759462283436043" xr:uid="{21163CE4-2D69-428A-8717-8718E2BD7C46}"/>
    <hyperlink ref="V2612" r:id="rId4183" location="!/rudyjuly2/status/1298759504918720512" xr:uid="{BCABF41B-C3F2-4837-A6FE-47E5B60E2CC1}"/>
    <hyperlink ref="V2613" r:id="rId4184" location="!/hugh_dini/status/1298759530566868993" xr:uid="{CA3339B1-C272-4B36-8C45-B77A58B582BB}"/>
    <hyperlink ref="V2614" r:id="rId4185" location="!/dave86984072/status/1298759543221030913" xr:uid="{2964D419-3A82-4637-99F1-C539F21C1B61}"/>
    <hyperlink ref="V2615" r:id="rId4186" location="!/dave86984072/status/1298759543221030913" xr:uid="{763387BF-06E4-4661-9CF3-B7A5D6370939}"/>
    <hyperlink ref="V2616" r:id="rId4187" location="!/mja1524/status/1298759614536785920" xr:uid="{D4A5CD58-F545-4469-A8C5-2A0C7C86E06A}"/>
    <hyperlink ref="V2617" r:id="rId4188" location="!/dominomask/status/1298759626272505856" xr:uid="{624B1905-4368-4CE0-9277-6FFC096F92F4}"/>
    <hyperlink ref="V2618" r:id="rId4189" location="!/welpitschris/status/1298759628365295616" xr:uid="{C46BFB18-97DC-4FCA-82CD-8078D728D986}"/>
    <hyperlink ref="V2619" r:id="rId4190" location="!/sirfrancistweet/status/1298759646468018176" xr:uid="{5390793E-26AE-406A-9C4F-F27C0546FF86}"/>
    <hyperlink ref="V2620" r:id="rId4191" location="!/wmack/status/1298759662364487680" xr:uid="{3B6327BE-F41C-4EDF-B272-DD7E09BB7F94}"/>
    <hyperlink ref="V2621" r:id="rId4192" location="!/ephygee/status/1298759691858833408" xr:uid="{D0891650-9851-40EB-990A-9AD09D444CB2}"/>
    <hyperlink ref="V2622" r:id="rId4193" location="!/bradonliddle/status/1298759695218307073" xr:uid="{BA56833A-20C6-43CD-A85F-178B661976C4}"/>
    <hyperlink ref="V2623" r:id="rId4194" location="!/mystaadam/status/1298759725635362816" xr:uid="{44D62492-14CC-4467-9E74-621CD1CBF110}"/>
    <hyperlink ref="V2624" r:id="rId4195" location="!/luis_79/status/1298759741947117568" xr:uid="{2CC6F2C1-6B33-42AB-9CCD-9B3E69C78551}"/>
    <hyperlink ref="V2625" r:id="rId4196" location="!/bhz2323/status/1298759767666589696" xr:uid="{37675C36-4E48-4D74-8004-01D7AC5315F5}"/>
    <hyperlink ref="V2626" r:id="rId4197" location="!/averymase/status/1298759772787879936" xr:uid="{8BC3FBFF-A289-44EF-A166-5999E5E516E3}"/>
    <hyperlink ref="V2627" r:id="rId4198" location="!/awsomehog1/status/1298759797760823297" xr:uid="{552B8DA9-24A1-4142-B053-C4A934E6FF22}"/>
    <hyperlink ref="V2628" r:id="rId4199" location="!/ozymandias__/status/1298759860805423104" xr:uid="{E06C4911-EE31-436E-9CE9-5BAC42655C2B}"/>
    <hyperlink ref="V2629" r:id="rId4200" location="!/tasintroy_/status/1298759862780858368" xr:uid="{F2898538-84F9-4002-8A73-AEC4FF55A482}"/>
    <hyperlink ref="V2630" r:id="rId4201" location="!/jaredgillingham/status/1298759900869271553" xr:uid="{96338E96-DF4A-4630-AA42-1B59E82C24EA}"/>
    <hyperlink ref="V2631" r:id="rId4202" location="!/bdlatt/status/1298759908721033217" xr:uid="{D63BA190-F4AE-4993-9617-205C9E70D320}"/>
    <hyperlink ref="V2632" r:id="rId4203" location="!/kieferedwards/status/1298759980590354433" xr:uid="{73E6DE40-8828-4BC6-9D2C-7E4BAD727787}"/>
    <hyperlink ref="V2633" r:id="rId4204" location="!/hpjoker/status/1298759981056000007" xr:uid="{49F366C0-9B74-4D3E-BF5B-14DE2AC38520}"/>
    <hyperlink ref="V2634" r:id="rId4205" location="!/mikeperez24/status/1298760056490483712" xr:uid="{6B8C0983-B874-489A-99AE-FEF259D55D95}"/>
    <hyperlink ref="V2635" r:id="rId4206" location="!/crossoverdoc/status/1298760095438905344" xr:uid="{F2C0D120-2D8D-42F0-8EFA-651FC74363DD}"/>
    <hyperlink ref="V2636" r:id="rId4207" location="!/blattylovesyou/status/1298760098177855488" xr:uid="{87289F2D-E210-4C34-9483-E07675461D52}"/>
    <hyperlink ref="V2637" r:id="rId4208" location="!/timmcerlean/status/1298760136375382028" xr:uid="{3803CF06-B9CD-4557-B52B-E4A47BD92BCE}"/>
    <hyperlink ref="V2638" r:id="rId4209" location="!/j_ferg8/status/1298760138946478081" xr:uid="{1D365B3C-D008-4353-83D4-0448F6A76E50}"/>
    <hyperlink ref="V2639" r:id="rId4210" location="!/darthmcvayder/status/1298760177290825738" xr:uid="{956A0BCE-FE9B-48C2-BF46-D9BFB19C55C0}"/>
    <hyperlink ref="V2640" r:id="rId4211" location="!/vengefulanatomy/status/1298760229912543233" xr:uid="{A79B9AFE-EA81-42F0-8AB7-87DD1DF77028}"/>
    <hyperlink ref="V2641" r:id="rId4212" location="!/reubenuy/status/1298760240985305089" xr:uid="{FD2F6BF2-D1AE-4C2C-A6BC-6E7B91723FBD}"/>
    <hyperlink ref="V2642" r:id="rId4213" location="!/twltterlessjosh/status/1298760243959205888" xr:uid="{6DF63FCB-2477-4969-928A-4B7F0161D61F}"/>
    <hyperlink ref="V2643" r:id="rId4214" location="!/wormsinthesoup/status/1298760264121085952" xr:uid="{EB7FCCAB-3C9A-47DE-89E0-B9960D940D88}"/>
    <hyperlink ref="V2644" r:id="rId4215" location="!/chuckdurn/status/1298760288045395969" xr:uid="{AF0751CC-27AC-4CE2-A6DB-DFE8E67A5408}"/>
    <hyperlink ref="V2645" r:id="rId4216" location="!/samnotscott/status/1298760295968579584" xr:uid="{E6CF12E3-2CBC-49D4-B3C5-8D00AB203869}"/>
    <hyperlink ref="V2646" r:id="rId4217" location="!/dark____master/status/1298760328302538757" xr:uid="{96D62E06-D08F-4813-8A8C-D339004B52FE}"/>
    <hyperlink ref="V2647" r:id="rId4218" location="!/emersonbroccoli/status/1298760374175567874" xr:uid="{D5E661D5-ED1D-4ACF-BD97-C7912EF7AA7B}"/>
    <hyperlink ref="V2648" r:id="rId4219" location="!/elliottkaybooks/status/1298755677804847104" xr:uid="{95B3605F-7C80-4717-A9E3-D9E8577D8358}"/>
    <hyperlink ref="V2649" r:id="rId4220" location="!/franley12/status/1298760396506050567" xr:uid="{29BBA58D-6601-411E-B41D-EB14A10DF4D6}"/>
    <hyperlink ref="V2650" r:id="rId4221" location="!/michaelflynn21/status/1298760433139175424" xr:uid="{D8F88648-D798-4625-9155-BCCA5CB5D61B}"/>
    <hyperlink ref="V2651" r:id="rId4222" location="!/mvrcus_vd/status/1298760437543116801" xr:uid="{6C1F7EC2-93CE-4E1A-A522-F306144FD2EA}"/>
    <hyperlink ref="V2652" r:id="rId4223" location="!/tatrtalk/status/1298760514902921216" xr:uid="{A631CBAB-6210-4925-896A-A8A2BBE6BF8D}"/>
    <hyperlink ref="V2653" r:id="rId4224" location="!/steveyayer/status/1298760525208223744" xr:uid="{664DC502-5FAF-4AA6-925E-761AA20F8183}"/>
    <hyperlink ref="V2654" r:id="rId4225" location="!/wil__hunter/status/1298743353803255813" xr:uid="{9D6C132E-DAE4-402C-AE28-5C9B1A3FD71F}"/>
    <hyperlink ref="V2655" r:id="rId4226" location="!/vasacefibonacci/status/1298760554224463875" xr:uid="{01044365-8CBD-41CA-8983-366EA8463331}"/>
    <hyperlink ref="V2656" r:id="rId4227" location="!/lbsammills51/status/1298760559651778561" xr:uid="{D23A9533-C840-4065-BB01-466551810C50}"/>
    <hyperlink ref="V2657" r:id="rId4228" location="!/rigothevolta/status/1298760566694010881" xr:uid="{02E11659-14BA-4EA7-AF07-BEF71598F50B}"/>
    <hyperlink ref="V2658" r:id="rId4229" location="!/davitivan/status/1298760571890749440" xr:uid="{E0329A63-0650-47F8-B4E8-96019E860759}"/>
    <hyperlink ref="V2659" r:id="rId4230" location="!/lance9294/status/1298760573887352833" xr:uid="{16A05AEC-9FFF-4C56-BDEE-C67EE8FF9745}"/>
    <hyperlink ref="V2660" r:id="rId4231" location="!/doubleama2000/status/1298760577423204354" xr:uid="{7FF6CFD9-19AB-4746-9938-BB6F81A8CAA0}"/>
    <hyperlink ref="V2661" r:id="rId4232" location="!/sydneyfcman/status/1298760593160118272" xr:uid="{A580998F-22B2-49B7-82FA-8DFBB697A111}"/>
    <hyperlink ref="V2662" r:id="rId4233" location="!/benjam_n01/status/1298760604648435712" xr:uid="{AFF630CC-426C-4C60-BC50-BAC4C6BB8C64}"/>
    <hyperlink ref="V2663" r:id="rId4234" location="!/ezoj40/status/1298760643252756480" xr:uid="{54BDCDB0-CD29-4227-9905-E4824AD07BFB}"/>
    <hyperlink ref="V2664" r:id="rId4235" location="!/owenbeamish/status/1298760695409004550" xr:uid="{4CB828C7-9CDE-422A-B232-43C69C39D766}"/>
    <hyperlink ref="V2665" r:id="rId4236" location="!/zachmikash/status/1298760707589189637" xr:uid="{657FC0CB-2126-440D-B96F-C2C2BE11D64B}"/>
    <hyperlink ref="V2666" r:id="rId4237" location="!/glowingrec/status/1298760718729142272" xr:uid="{A2E1AE38-3384-4C9E-BC2A-F23B8F9E8D8C}"/>
    <hyperlink ref="V2667" r:id="rId4238" location="!/an_ahmedsalah/status/1298759036356222976" xr:uid="{C41603E3-005B-48D9-8797-22B7694CC651}"/>
    <hyperlink ref="V2668" r:id="rId4239" location="!/wittyhendrix/status/1298760721304621059" xr:uid="{06DB9033-FA2D-4DFF-9A94-BBA36D8E0FB2}"/>
    <hyperlink ref="V2669" r:id="rId4240" location="!/yungsharktopus/status/1298760743123390464" xr:uid="{641A2916-F270-47E3-AD78-228BCC86A46C}"/>
    <hyperlink ref="V2670" r:id="rId4241" location="!/brandonb36/status/1298760771086831618" xr:uid="{8E254E4E-F804-4674-9C13-9D6C27170612}"/>
    <hyperlink ref="V2671" r:id="rId4242" location="!/iceji/status/1298760779617824768" xr:uid="{4314BF8D-B888-4C15-AAC3-F67EA0227DD8}"/>
    <hyperlink ref="V2672" r:id="rId4243" location="!/zsoskin/status/1298760780536377345" xr:uid="{BE2EAB29-DD7A-4968-87B5-FBC88472740F}"/>
    <hyperlink ref="V2673" r:id="rId4244" location="!/fkhalid11/status/1298760793593458688" xr:uid="{EFE2356C-275C-4879-94FB-308DC756CD39}"/>
    <hyperlink ref="V2674" r:id="rId4245" location="!/sam_neas/status/1298760811159130112" xr:uid="{9B887CDF-DA74-44F2-A934-147448CDD4FC}"/>
    <hyperlink ref="V2675" r:id="rId4246" location="!/billyjhightower/status/1298760860081381376" xr:uid="{644E6E66-A806-4599-96FC-4AC088BE9D62}"/>
    <hyperlink ref="V2676" r:id="rId4247" location="!/rlacey23/status/1298760907082743810" xr:uid="{7D220B77-DA03-4989-82D3-35B354A61AAA}"/>
    <hyperlink ref="V2677" r:id="rId4248" location="!/aloha_mars1729/status/1298760922136293377" xr:uid="{B59EDF39-31D3-45F3-8BE3-8B44D62F5B2B}"/>
    <hyperlink ref="V2678" r:id="rId4249" location="!/el_jammer/status/1298760924434780160" xr:uid="{4697B9E7-0BE4-4FB3-A14F-6BABE753F020}"/>
    <hyperlink ref="V2679" r:id="rId4250" location="!/jackmcelduff/status/1298760930294194178" xr:uid="{B20FCA0D-A072-40E6-B44A-0CDFF7B19A36}"/>
    <hyperlink ref="V2680" r:id="rId4251" location="!/kevinbalderram/status/1298760960941780992" xr:uid="{D553591D-539B-4452-94A3-6B9BCB00141D}"/>
    <hyperlink ref="V2681" r:id="rId4252" location="!/sportmgmtprof/status/1298760969229873152" xr:uid="{E048118A-C635-4738-883C-00C98B7A5C5F}"/>
    <hyperlink ref="V2682" r:id="rId4253" location="!/thetruthpick/status/1298760984803381249" xr:uid="{1054E6B0-A1F6-4684-8EAB-BBB9DF0D056F}"/>
    <hyperlink ref="V2683" r:id="rId4254" location="!/airweisman/status/1298761014834606081" xr:uid="{53AC797D-56B9-4CF6-8D61-87FDAC7139D9}"/>
    <hyperlink ref="V2684" r:id="rId4255" location="!/csandford06/status/1298761130500751360" xr:uid="{E5A2C872-2CC3-4B6D-A68C-89BB345AECE1}"/>
    <hyperlink ref="V2685" r:id="rId4256" location="!/k_nuttles/status/1298761158875320323" xr:uid="{25C5C2DE-43C3-4805-89D0-82954A259E4C}"/>
    <hyperlink ref="V2686" r:id="rId4257" location="!/urdamnedskippy/status/1298761193109311488" xr:uid="{D31ED32D-6690-4D6A-90BC-119130B78E1A}"/>
    <hyperlink ref="V2687" r:id="rId4258" location="!/nashvegaslaw/status/1298761197081300993" xr:uid="{E35BD93F-2251-4CA8-9CB8-A439998F74F5}"/>
    <hyperlink ref="V2688" r:id="rId4259" location="!/markjar07/status/1298761267067273218" xr:uid="{8C591D79-917F-40CD-937A-45A584558E7F}"/>
    <hyperlink ref="V2689" r:id="rId4260" location="!/tyleryutzy1/status/1298761338865549316" xr:uid="{F0DAE2CF-0C49-4A3B-B0F4-9F490BA7F5A3}"/>
    <hyperlink ref="V2690" r:id="rId4261" location="!/kdkw_406/status/1298761353482637312" xr:uid="{2C480417-14DB-443D-9015-FAE39ACBFE57}"/>
    <hyperlink ref="V2691" r:id="rId4262" location="!/b_radtee/status/1298761394045808640" xr:uid="{5854696C-8B47-4565-869D-B067EBDD2A1A}"/>
    <hyperlink ref="V2692" r:id="rId4263" location="!/aamccaig1/status/1298761409875017728" xr:uid="{790CC3D0-9160-44D0-BA2F-4EBB1A01F26A}"/>
    <hyperlink ref="V2693" r:id="rId4264" location="!/keerthikau/status/1298761438958432257" xr:uid="{2D71F188-FA1F-4756-8FB8-F9DDD0C5FFC6}"/>
    <hyperlink ref="V2694" r:id="rId4265" location="!/mariolosasso/status/1298761503441424384" xr:uid="{50EA16E3-D3E1-4343-BF31-EE7ABFAB5421}"/>
    <hyperlink ref="V2695" r:id="rId4266" location="!/bergstk/status/1298761528032653313" xr:uid="{1C08EAD2-D682-4E7D-B1C1-0C8B66FD322E}"/>
    <hyperlink ref="V2696" r:id="rId4267" location="!/xrams/status/1298761540007596032" xr:uid="{53CBE2E4-110E-488D-9E19-B86B0E47B058}"/>
    <hyperlink ref="V2697" r:id="rId4268" location="!/nathanbshi/status/1298761544906440704" xr:uid="{5A6C58EB-425E-4FFE-AC22-144C6D27DCBC}"/>
    <hyperlink ref="V2698" r:id="rId4269" location="!/irishfan357/status/1298761558110220289" xr:uid="{29159D83-E674-4F36-BD38-FFDC6EAFE735}"/>
    <hyperlink ref="V2699" r:id="rId4270" location="!/basketballmoron/status/1298761608756203521" xr:uid="{B777792B-C2A7-4EA0-B94D-C95A63F0A285}"/>
    <hyperlink ref="V2700" r:id="rId4271" location="!/gallantsays/status/1298761646945386496" xr:uid="{B3B60E2B-C0DB-499E-8DEC-0EC8E231E011}"/>
    <hyperlink ref="V2701" r:id="rId4272" location="!/gallantsays/status/1298761646945386496" xr:uid="{4CC3667D-D148-4F33-8A43-767916F832F0}"/>
    <hyperlink ref="V2702" r:id="rId4273" location="!/jerryferrara/status/1298761725697761281" xr:uid="{92E36195-A4DE-4486-8B46-5CAA791A7A9D}"/>
    <hyperlink ref="V2703" r:id="rId4274" location="!/ccj917/status/1298761731532107779" xr:uid="{223041CA-FDAF-4FF5-8517-F09DA8E55B9E}"/>
    <hyperlink ref="V2704" r:id="rId4275" location="!/acdietrich/status/1298761734535155718" xr:uid="{761A1BE6-D9F4-418B-B4E5-C787283C799C}"/>
    <hyperlink ref="V2705" r:id="rId4276" location="!/bhamp23/status/1298761863791026179" xr:uid="{31B5BCE1-459B-4533-A07F-BB0E1823D6BD}"/>
    <hyperlink ref="V2706" r:id="rId4277" location="!/bhamp23/status/1298761863791026179" xr:uid="{21CA4BBC-4761-4F0E-B43B-8E4FB2FAD70A}"/>
    <hyperlink ref="V2707" r:id="rId4278" location="!/mercwithonearm/status/1298761943390461958" xr:uid="{92F0F700-24DC-48A6-9E12-D9C174BF69CF}"/>
    <hyperlink ref="V2708" r:id="rId4279" location="!/joachimorjoe/status/1298761958766907392" xr:uid="{732A2EA8-5E6C-4AD5-B426-1388DDFAF955}"/>
    <hyperlink ref="V2709" r:id="rId4280" location="!/rktaylor628/status/1298761962810208257" xr:uid="{8BD9B0E6-1924-4BEE-993E-E2AB6118EE6D}"/>
    <hyperlink ref="V2710" r:id="rId4281" location="!/rocco93porco/status/1298761971584696321" xr:uid="{A486DD9A-E688-4599-857A-740AA8440E83}"/>
    <hyperlink ref="V2711" r:id="rId4282" location="!/hyperbolicdude/status/1298761980325621762" xr:uid="{B3578664-4060-4AA2-B613-BF87E1A845A1}"/>
    <hyperlink ref="V2712" r:id="rId4283" location="!/danielwinlander/status/1298761983689256960" xr:uid="{5363414F-0F29-4873-8B03-54444326E656}"/>
    <hyperlink ref="V2713" r:id="rId4284" location="!/say_koo/status/1298762026710446085" xr:uid="{4774FD15-2CFC-4E86-A750-2573BEC5D097}"/>
    <hyperlink ref="V2714" r:id="rId4285" location="!/soms_22/status/1298762038836113408" xr:uid="{CB7D7E0A-6D49-48DF-87FD-54C66E3205AD}"/>
    <hyperlink ref="V2715" r:id="rId4286" location="!/coreboar/status/1298762065033728000" xr:uid="{9CFB3DB0-22D8-49DF-8780-ABB80748047F}"/>
    <hyperlink ref="V2716" r:id="rId4287" location="!/gmgeoffry/status/1298762088282812416" xr:uid="{6389FA22-D5C3-40A4-87CE-7581AB7C57C9}"/>
    <hyperlink ref="V2717" r:id="rId4288" location="!/fwdale/status/1298762091831144449" xr:uid="{53FB1263-2801-41AF-BFB5-7BE5EAE5ECAC}"/>
    <hyperlink ref="V2718" r:id="rId4289" location="!/bespokenerd/status/1298762101457117191" xr:uid="{454079D6-19C0-4251-9599-812CC74B153E}"/>
    <hyperlink ref="V2719" r:id="rId4290" location="!/bamalax7/status/1298762103625601024" xr:uid="{57827139-FD48-45EE-9F68-80E4F9EC5BF0}"/>
    <hyperlink ref="V2720" r:id="rId4291" location="!/buddhascompadre/status/1298762107182370817" xr:uid="{FA8862E3-1BBA-4C9F-BBE4-003FCC5A127E}"/>
    <hyperlink ref="V2721" r:id="rId4292" location="!/baxleyrjr/status/1298762156712906752" xr:uid="{23FB1FE0-BC3F-4505-B0DA-E1440D58C7AA}"/>
    <hyperlink ref="V2722" r:id="rId4293" location="!/justarummy/status/1298762161934815232" xr:uid="{C1C6160C-9373-4803-A947-7766DD18EF7C}"/>
    <hyperlink ref="V2723" r:id="rId4294" location="!/henrydallison/status/1298762227592429568" xr:uid="{F4840E9F-7E65-4565-B023-9E9ADC603930}"/>
    <hyperlink ref="V2724" r:id="rId4295" location="!/mr_completely/status/1298762251545935874" xr:uid="{F298176C-AC44-428E-93AF-B7E2B698B70E}"/>
    <hyperlink ref="V2725" r:id="rId4296" location="!/johnny11w/status/1298762291509448704" xr:uid="{FBAB54FE-87A1-4FF4-83A4-881A979AA038}"/>
    <hyperlink ref="V2726" r:id="rId4297" location="!/loupgarou_7/status/1298762346983239681" xr:uid="{C699FAD6-6566-4AF9-9155-0FBAB9CA08B6}"/>
    <hyperlink ref="V2727" r:id="rId4298" location="!/nicolaspak/status/1298762380130709505" xr:uid="{4AF765A4-4E3C-45CE-AB38-DB9AA5402ACD}"/>
    <hyperlink ref="V2728" r:id="rId4299" location="!/ugpmanagement/status/1298762436024184835" xr:uid="{EF3ECEF0-68C5-4022-B982-EF16475C5EA2}"/>
    <hyperlink ref="V2729" r:id="rId4300" location="!/ryinohio/status/1298762466843856897" xr:uid="{13F2F0BE-2EC0-49F5-89C4-986521ACB18E}"/>
    <hyperlink ref="V2730" r:id="rId4301" location="!/rvandal918/status/1298762473252818945" xr:uid="{266BC78A-6CF8-40A2-AEFF-EBAB8757D665}"/>
    <hyperlink ref="V2731" r:id="rId4302" location="!/king11kaiju/status/1298762492534026241" xr:uid="{D2A37B93-4BE7-4734-8FCD-172F99C25E39}"/>
    <hyperlink ref="V2732" r:id="rId4303" location="!/vandyimport/status/1298762506228264960" xr:uid="{6525FF6E-C501-4A22-B6F1-86CE38B8E09D}"/>
    <hyperlink ref="V2733" r:id="rId4304" location="!/tylerwaara/status/1298762536570023937" xr:uid="{09911E46-FA2E-4B61-AABB-AE05D676149D}"/>
    <hyperlink ref="V2734" r:id="rId4305" location="!/4everaptor/status/1298762544937668608" xr:uid="{58453D07-4FA9-4016-8B09-8AB4C1B271D9}"/>
    <hyperlink ref="V2735" r:id="rId4306" location="!/cooper9652/status/1298762583743385601" xr:uid="{1A62F5C4-A2E2-4871-A2DD-FDF1AB6C8269}"/>
    <hyperlink ref="V2736" r:id="rId4307" location="!/thegurtling/status/1298762584414474242" xr:uid="{0B859325-6178-44D0-A952-8F32EBCA27F4}"/>
    <hyperlink ref="V2737" r:id="rId4308" location="!/tjhmltn/status/1298762593054740481" xr:uid="{6D479A7F-EE34-402F-AFFC-2903164E6855}"/>
    <hyperlink ref="V2738" r:id="rId4309" location="!/omranlnu/status/1298762596364046336" xr:uid="{C8B7BD16-7FFC-4E23-AC28-FB74FFC68D07}"/>
    <hyperlink ref="V2739" r:id="rId4310" location="!/balastronaut/status/1298762615292915713" xr:uid="{719AC459-E89D-4E9E-B00E-568B4BF57DE1}"/>
    <hyperlink ref="V2740" r:id="rId4311" location="!/billsmafia178/status/1298762627871469568" xr:uid="{A6D31B72-826A-4717-91AE-3AEA0324140E}"/>
    <hyperlink ref="V2741" r:id="rId4312" location="!/noonecanstopme5/status/1298762639414353920" xr:uid="{CCD0B0E4-10FC-435E-9675-B67FEB3900FA}"/>
    <hyperlink ref="V2742" r:id="rId4313" location="!/brockmeers/status/1298762653826002947" xr:uid="{4BA3F1C0-FF6A-4DAB-9FCC-C068CAA917C1}"/>
    <hyperlink ref="V2743" r:id="rId4314" location="!/paythebillz/status/1298715969947230209" xr:uid="{FDF0E22D-0B3E-49E2-83D3-159019BAAD0F}"/>
    <hyperlink ref="V2744" r:id="rId4315" location="!/deanwin60666527/status/1298762681093165057" xr:uid="{08CD29F8-8851-4795-8F43-B57EE9749E33}"/>
    <hyperlink ref="V2745" r:id="rId4316" location="!/deanwin60666527/status/1298762681093165057" xr:uid="{694477CE-1854-4F0D-B9EC-FA733073A39B}"/>
    <hyperlink ref="V2746" r:id="rId4317" location="!/dutyleftist/status/1298762686080208897" xr:uid="{DAE0C551-24C6-436D-8BA9-5BD80A887D80}"/>
    <hyperlink ref="V2747" r:id="rId4318" location="!/danielgood1/status/1298762728094470144" xr:uid="{772A14D7-3510-4D06-A968-3FD2592E8A08}"/>
    <hyperlink ref="V2748" r:id="rId4319" location="!/nakeddmoleratt/status/1298762729164079109" xr:uid="{6A623FA6-97B6-4CFF-9DB2-D26D27E52583}"/>
    <hyperlink ref="V2749" r:id="rId4320" location="!/samiam_7/status/1298762752723496960" xr:uid="{EE791C61-AE8A-4D46-9F61-0BE755BF8B79}"/>
    <hyperlink ref="V2750" r:id="rId4321" location="!/jedivavi/status/1298762757823635456" xr:uid="{11067437-AC4B-42C8-9C9C-8344D1FA2AB3}"/>
    <hyperlink ref="V2751" r:id="rId4322" location="!/jbarr14/status/1298762807106834432" xr:uid="{20E6C478-D989-4FEF-B97D-5A13B9E70328}"/>
    <hyperlink ref="V2752" r:id="rId4323" location="!/wittethekingjr/status/1298762826945908736" xr:uid="{4B7D5235-0960-47C0-A6AC-41D584F5D895}"/>
    <hyperlink ref="V2753" r:id="rId4324" location="!/paulslayer/status/1298762836378816520" xr:uid="{7D48ECE5-1ABA-4647-88A4-CFC7AF0F0C26}"/>
    <hyperlink ref="V2754" r:id="rId4325" location="!/thomasmatheson4/status/1298762844976975872" xr:uid="{5B2F7D7E-0D3B-4573-A7DC-4CD5E0620459}"/>
    <hyperlink ref="V2755" r:id="rId4326" location="!/strawhatcook/status/1298762901851906049" xr:uid="{07FA7D20-A5DF-49FE-8F21-B38AB30CF74A}"/>
    <hyperlink ref="V2756" r:id="rId4327" location="!/zzzay___/status/1298762905136041984" xr:uid="{9D1751FB-8326-4DD3-88DF-C1290E328834}"/>
    <hyperlink ref="V2757" r:id="rId4328" location="!/1labare/status/1298762928766750720" xr:uid="{4849B26E-FAA2-416A-9A7C-18ED4FAC7E38}"/>
    <hyperlink ref="V2758" r:id="rId4329" location="!/cannella92/status/1298762946412244994" xr:uid="{8E7BDD8C-BB79-4DA9-A3F6-B39DF91AC05F}"/>
    <hyperlink ref="V2759" r:id="rId4330" location="!/bobbycastro4/status/1298763024677908480" xr:uid="{FCAE3235-A286-448F-8A1B-096B12DB982E}"/>
    <hyperlink ref="V2760" r:id="rId4331" location="!/noureening/status/1298763041836871686" xr:uid="{99BA46EF-58B1-40C0-9807-330AA64B9424}"/>
    <hyperlink ref="V2761" r:id="rId4332" location="!/jubilance1922/status/1298763053459222533" xr:uid="{80B2D68D-7172-41E3-A6DF-B598CBF67C2E}"/>
    <hyperlink ref="V2762" r:id="rId4333" location="!/bolu_ay/status/1298763140528832512" xr:uid="{A16EC906-AA72-44E3-8940-E5EE0E4A8348}"/>
    <hyperlink ref="V2763" r:id="rId4334" location="!/trev_q16/status/1298763161601007616" xr:uid="{81C0E5C6-2023-411C-8376-E82CB7178CC0}"/>
    <hyperlink ref="V2764" r:id="rId4335" location="!/mariogatillo/status/1298763169897250817" xr:uid="{1C398DDD-9782-4741-A6E6-20C05EE32A44}"/>
    <hyperlink ref="V2765" r:id="rId4336" location="!/vic_87/status/1298763185638518784" xr:uid="{C03172D3-966F-4471-90FF-9578F3FDE60E}"/>
    <hyperlink ref="V2766" r:id="rId4337" location="!/redzeppelin7/status/1298763208262643714" xr:uid="{DDCBD295-DA65-4335-98CC-3BC260D32ED1}"/>
    <hyperlink ref="V2767" r:id="rId4338" location="!/whatisagreg/status/1298763299769774082" xr:uid="{CC7337D7-E8BE-449D-AF56-513D0906C8F7}"/>
    <hyperlink ref="V2768" r:id="rId4339" location="!/writerofdark/status/1298763329456939008" xr:uid="{B993B1BA-F5E4-4FCF-80DC-74E3F7DB26E4}"/>
    <hyperlink ref="V2769" r:id="rId4340" location="!/mrnosegbe/status/1298763346649456645" xr:uid="{2166278B-EAA9-4936-9655-F9772A4C2D09}"/>
    <hyperlink ref="V2770" r:id="rId4341" location="!/beatrixarthur/status/1298763359765041152" xr:uid="{0A7A2CC9-F433-4091-9D8C-37549435A26B}"/>
    <hyperlink ref="V2771" r:id="rId4342" location="!/lil_guss602/status/1298763410222374912" xr:uid="{3A37EFC4-9BBC-486C-A843-D31EE5D146FB}"/>
    <hyperlink ref="V2772" r:id="rId4343" location="!/adkhanwriter/status/1298763413276033024" xr:uid="{2DAD5FE0-473A-4D73-A3FA-0BFF3A7B9580}"/>
    <hyperlink ref="V2773" r:id="rId4344" location="!/prodbyivan/status/1298761067791671296" xr:uid="{92855107-0E6E-4B11-86F3-A7520B7B784F}"/>
    <hyperlink ref="V2774" r:id="rId4345" location="!/goldarmbenn/status/1298763445974765569" xr:uid="{0EC3760E-9C3B-4302-8CA9-8BF8D047AFD7}"/>
    <hyperlink ref="V2775" r:id="rId4346" location="!/itst_ho_mas/status/1298763462844260353" xr:uid="{9333F059-C070-4828-BCA7-AE97797693EF}"/>
    <hyperlink ref="V2776" r:id="rId4347" location="!/christosd21/status/1298763463100108800" xr:uid="{68BC262A-C536-46A0-8F1E-C7892303447E}"/>
    <hyperlink ref="V2777" r:id="rId4348" location="!/iveeno/status/1298763560240050176" xr:uid="{345577E0-7305-4B4F-8757-A473A3969441}"/>
    <hyperlink ref="V2778" r:id="rId4349" location="!/noahhurowitz/status/1298763580003831808" xr:uid="{89259EDB-9B44-4502-9059-C9FA6C480B34}"/>
    <hyperlink ref="V2779" r:id="rId4350" location="!/fattonysmacbook/status/1298763621628080129" xr:uid="{E73849FD-2284-458D-BBEF-2078E28AB8B7}"/>
    <hyperlink ref="V2780" r:id="rId4351" location="!/ashjean21/status/1298763638954655749" xr:uid="{B3C23887-AAE0-4599-AAAD-FADE06EE5EAE}"/>
    <hyperlink ref="V2781" r:id="rId4352" location="!/armsonthetrack/status/1298763657602465792" xr:uid="{4AA96EE6-D0FB-483E-BD1E-96F8EEB1DA50}"/>
    <hyperlink ref="V2782" r:id="rId4353" location="!/thicktanpretzel/status/1298763662124109824" xr:uid="{AC8FFDC3-6896-4537-A95C-24A1FE855E99}"/>
    <hyperlink ref="V2783" r:id="rId4354" location="!/themattdemarco/status/1298763667039834112" xr:uid="{B105D964-D2E2-45C1-A2A4-463FAF45CAF7}"/>
    <hyperlink ref="V2784" r:id="rId4355" location="!/mightyfarley/status/1298763677705703426" xr:uid="{1C5AAAB8-0AB8-48D5-86D4-7F5342CC60DC}"/>
    <hyperlink ref="V2785" r:id="rId4356" location="!/kevinhimes8/status/1298763710039760896" xr:uid="{FFE784DF-D5F8-436E-A085-65F4FF9502BA}"/>
    <hyperlink ref="V2786" r:id="rId4357" location="!/fakejohnnydamon/status/1297634019748843521" xr:uid="{55B15039-4179-4913-81C0-C0E6D13685B9}"/>
    <hyperlink ref="V2787" r:id="rId4358" location="!/thejosephbarnes/status/1297637886762917889" xr:uid="{AA3E0051-BF82-4825-BF6E-D2BB4D3488D5}"/>
    <hyperlink ref="V2788" r:id="rId4359" location="!/astrosemily/status/1298763756990853121" xr:uid="{B1F9A37A-5B73-47A6-96FF-BE4480DE05DA}"/>
    <hyperlink ref="V2789" r:id="rId4360" location="!/astrosemily/status/1298763756990853121" xr:uid="{E2450F1B-01E8-42C4-B235-3E328717E374}"/>
    <hyperlink ref="V2790" r:id="rId4361" location="!/had_says/status/1298763778474102785" xr:uid="{11DDBF71-610D-4783-BA26-F9ADBB194517}"/>
    <hyperlink ref="V2791" r:id="rId4362" location="!/regd43/status/1298763781506465798" xr:uid="{ECE9943E-DEB1-4B6E-B9A1-C537DF8F6BE5}"/>
    <hyperlink ref="V2792" r:id="rId4363" location="!/sadvolsfan/status/1298763803736367104" xr:uid="{40800277-D113-4CBE-869F-EFBD0299620B}"/>
    <hyperlink ref="V2793" r:id="rId4364" location="!/azukisenpai17/status/1298763811231416322" xr:uid="{3A26787E-6D13-49D0-9169-A6A8775DCA90}"/>
    <hyperlink ref="V2794" r:id="rId4365" location="!/brnwdv9/status/1298763819620024320" xr:uid="{44944E2E-B3DD-4414-9ED6-16601A89E429}"/>
    <hyperlink ref="V2795" r:id="rId4366" location="!/jamescav29/status/1298763848271515661" xr:uid="{CB716E3B-759C-4B4F-A9F9-61172E5006D2}"/>
    <hyperlink ref="V2796" r:id="rId4367" location="!/tony1015g/status/1298763943175843842" xr:uid="{1573BF45-52EC-4D77-B1ED-B5CA8AA64CAE}"/>
    <hyperlink ref="V2797" r:id="rId4368" location="!/quesadillionair/status/1298764050843795458" xr:uid="{CD0478BB-2C5F-42B1-84E9-127338DBB4AC}"/>
    <hyperlink ref="V2798" r:id="rId4369" location="!/jbastarache12/status/1298764081009242115" xr:uid="{00B310A2-64F4-47F8-973F-6FD6C2D3E0A3}"/>
    <hyperlink ref="V2799" r:id="rId4370" location="!/hictwo3/status/1298764108335112194" xr:uid="{72CAA388-3BA7-45CE-A6F7-0CF5711DF8AE}"/>
    <hyperlink ref="V2800" r:id="rId4371" location="!/squidartonline/status/1298764146473865218" xr:uid="{EEF8D81D-25D8-42CE-A54D-C21AB67EB756}"/>
    <hyperlink ref="V2801" r:id="rId4372" location="!/jedixmasterfern/status/1298764198298689538" xr:uid="{1DEA97F3-4915-411B-853B-728EDC7002B1}"/>
    <hyperlink ref="V2802" r:id="rId4373" location="!/jesusxvi_/status/1298727790557175808" xr:uid="{193B1444-2B8B-47FE-A683-4A429A19BD72}"/>
    <hyperlink ref="V2803" r:id="rId4374" location="!/themichaelcling/status/1298764387705126914" xr:uid="{A54192B2-47E4-4778-A488-62385A0A4DF6}"/>
    <hyperlink ref="V2804" r:id="rId4375" location="!/whooleeyo/status/1298764396039221250" xr:uid="{936C0A26-275D-4E1F-9BCE-4C19835C449D}"/>
    <hyperlink ref="V2805" r:id="rId4376" location="!/coreycolbo/status/1298764527853432833" xr:uid="{26A78DEA-A184-4C2F-9724-0E278408C7C8}"/>
    <hyperlink ref="V2806" r:id="rId4377" location="!/quinnydreddiva/status/1298764554453819393" xr:uid="{25F3AD2D-1066-4DF8-8645-BD75E734F620}"/>
    <hyperlink ref="V2807" r:id="rId4378" location="!/louoftheville/status/1298764605045571589" xr:uid="{C49412E4-82C1-4EC8-A0A5-4BE498897D01}"/>
    <hyperlink ref="V2808" r:id="rId4379" location="!/nickschilling3/status/1298764674796843010" xr:uid="{92372A7F-DBB2-48D9-9787-496F007761A7}"/>
    <hyperlink ref="V2809" r:id="rId4380" location="!/c1tyboyy/status/1298764675899850757" xr:uid="{0A15B59B-0B95-426B-9CD8-B7399FC7841B}"/>
    <hyperlink ref="V2810" r:id="rId4381" location="!/jaydubbs94/status/1298764684024315906" xr:uid="{FD1DF200-3012-4229-AC14-78640218BAFC}"/>
    <hyperlink ref="V2811" r:id="rId4382" location="!/kiannafierce/status/1298764701564887040" xr:uid="{2D484990-A0F0-449F-8F06-295A67328708}"/>
    <hyperlink ref="V2812" r:id="rId4383" location="!/trexsauce/status/1298764720799911937" xr:uid="{608310A6-9AD3-43D5-AF22-8BFF083BE64A}"/>
    <hyperlink ref="V2813" r:id="rId4384" location="!/rockmandash12/status/1298764734037016576" xr:uid="{7F98FF78-4443-4E34-B56E-1E5032FC9C07}"/>
    <hyperlink ref="V2814" r:id="rId4385" location="!/dimanta777/status/1298764741565874176" xr:uid="{42DD9003-3A9D-4982-B682-10F9FEDB9377}"/>
    <hyperlink ref="V2815" r:id="rId4386" location="!/jfredland/status/1298764756308897792" xr:uid="{64886377-286A-4ABD-A89C-98FB8D4E48E0}"/>
    <hyperlink ref="V2816" r:id="rId4387" location="!/boisejimmy/status/1298764758590484481" xr:uid="{F67F8079-6CBC-4D19-ADB8-AD8BE11737E5}"/>
    <hyperlink ref="V2817" r:id="rId4388" location="!/hatfield_mina/status/1298764798255968256" xr:uid="{E061A045-EE83-40E8-A130-9CBB9666539E}"/>
    <hyperlink ref="V2818" r:id="rId4389" location="!/jmnichols75/status/1298764915956736003" xr:uid="{282CC34C-C86B-4C5C-913B-9BB00F273CEC}"/>
    <hyperlink ref="V2819" r:id="rId4390" location="!/kwheels105/status/1298764916866846721" xr:uid="{19382286-5E79-45FD-B94B-89AAF09433ED}"/>
    <hyperlink ref="V2820" r:id="rId4391" location="!/therealsamalone/status/1298764922587840512" xr:uid="{A8F9F967-753C-47E9-9363-28EDBF86E53D}"/>
    <hyperlink ref="V2821" r:id="rId4392" location="!/purple_n_orange/status/1298764922663219201" xr:uid="{6CDE11E5-3FA4-4050-928F-4CDFE4C3F495}"/>
    <hyperlink ref="V2822" r:id="rId4393" location="!/southerncard/status/1298764949284683777" xr:uid="{F3CED091-1A9E-4D5C-B196-304868082A84}"/>
    <hyperlink ref="V2823" r:id="rId4394" location="!/xwivyyy/status/1298765032117985282" xr:uid="{F59F7662-6E39-4656-8B79-6B0817FF7F00}"/>
    <hyperlink ref="V2824" r:id="rId4395" location="!/the_schulk/status/1298765148560281600" xr:uid="{BCFD86C5-0271-4D0A-A5C5-FFC2D39AFAB0}"/>
    <hyperlink ref="V2825" r:id="rId4396" location="!/ektowerofpower/status/1298765174233595904" xr:uid="{377FD962-FF7E-4BD9-A913-D957789502F7}"/>
    <hyperlink ref="V2826" r:id="rId4397" location="!/nicsman/status/1298765182882250754" xr:uid="{3F2347E7-1FF1-42C4-B765-5293AAB11B8D}"/>
    <hyperlink ref="V2827" r:id="rId4398" location="!/tdf4life30/status/1298765211952848897" xr:uid="{3FC081A7-61B5-4F9A-8B68-826D372520B3}"/>
    <hyperlink ref="V2828" r:id="rId4399" location="!/kirtanppandya/status/1298765243410194434" xr:uid="{62A255D1-8488-4A91-835A-567774C19082}"/>
    <hyperlink ref="V2829" r:id="rId4400" location="!/emckown23/status/1298765247948316673" xr:uid="{C89D6AC5-0D6A-4306-8314-A0C2B6A371F6}"/>
    <hyperlink ref="V2830" r:id="rId4401" location="!/nononoel96/status/1298765280508882946" xr:uid="{FEEFAA63-BCE8-4947-AEF9-4C4EF0FB5362}"/>
    <hyperlink ref="V2831" r:id="rId4402" location="!/eric_j6/status/1298765310741209091" xr:uid="{47FF3970-64A3-4B07-987C-2257E0ECBA6E}"/>
    <hyperlink ref="V2832" r:id="rId4403" location="!/psvkxo/status/1298764579216990208" xr:uid="{ECFC08C9-F03A-4467-838D-2C8A7AD5935E}"/>
    <hyperlink ref="V2833" r:id="rId4404" location="!/ohitsashagain/status/1298765351971418113" xr:uid="{3E1825BC-515B-42C7-9A6F-1E89A28FBD9F}"/>
    <hyperlink ref="V2834" r:id="rId4405" location="!/ervcas/status/1298765525137289219" xr:uid="{A723BC60-6EC8-4334-B152-197A7AB20ACC}"/>
    <hyperlink ref="V2835" r:id="rId4406" location="!/jeffwilton22/status/1298765570402381824" xr:uid="{1FF74077-9EFA-4B7D-ABD6-6377EB5A1FFF}"/>
    <hyperlink ref="V2836" r:id="rId4407" location="!/jgsenquiz/status/1298765582960074753" xr:uid="{2730D342-43CB-4A86-9E3A-A6F91D7110B1}"/>
    <hyperlink ref="V2837" r:id="rId4408" location="!/bequezey/status/1298765611653308416" xr:uid="{4975776B-A968-45AE-8399-67DFC3A3C7D9}"/>
    <hyperlink ref="V2838" r:id="rId4409" location="!/numbroni/status/1298765795573432320" xr:uid="{56416CBF-7567-4A95-A308-90B4239C97D0}"/>
    <hyperlink ref="V2839" r:id="rId4410" location="!/tlrmr/status/1298765848103006213" xr:uid="{8329E331-7E54-455E-9019-A3A4293F7102}"/>
    <hyperlink ref="V2840" r:id="rId4411" location="!/jryerb/status/1298765881275756545" xr:uid="{105832B3-1ADD-4A1D-AA93-A4830DD22DE1}"/>
    <hyperlink ref="V2841" r:id="rId4412" location="!/rossjohnston23/status/1298765889710546945" xr:uid="{FF564E32-A172-4256-A864-80C4FF2DF663}"/>
    <hyperlink ref="V2842" r:id="rId4413" location="!/joshbeardradio/status/1298765897042137089" xr:uid="{9152AC11-D839-4A70-B7C4-9C8AD4F01A94}"/>
    <hyperlink ref="V2843" r:id="rId4414" location="!/silkychubs/status/1298765924879785985" xr:uid="{70B72DB6-FD99-4959-9CC0-4917749402F1}"/>
    <hyperlink ref="V2844" r:id="rId4415" location="!/friendersson/status/1298761808212299777" xr:uid="{03BC7C3D-FC77-4FFB-BB71-81064D416C99}"/>
    <hyperlink ref="V2845" r:id="rId4416" location="!/trangry1/status/1298765941417926657" xr:uid="{A6CEE30F-F04F-493B-A5B7-66F0D295FDCB}"/>
    <hyperlink ref="V2846" r:id="rId4417" location="!/trangry1/status/1298765941417926657" xr:uid="{C7EC6631-A23F-42CE-84E7-7279AC532F4A}"/>
    <hyperlink ref="V2847" r:id="rId4418" location="!/aniiyengar/status/1298765961529561090" xr:uid="{731871DE-2306-46D5-94F0-A5987DE3F1B3}"/>
    <hyperlink ref="V2848" r:id="rId4419" location="!/thrillathechase/status/1298765962255056904" xr:uid="{35C99818-7B59-4386-AE41-DBA14FE4F91E}"/>
    <hyperlink ref="V2849" r:id="rId4420" location="!/mdnightwriter/status/1298765986460565505" xr:uid="{FA23028D-E69A-4D44-A0CD-585104170028}"/>
    <hyperlink ref="V2850" r:id="rId4421" location="!/jahida96/status/1298765501238259713" xr:uid="{15F417DB-7737-4E96-93A1-F4C693857E0B}"/>
    <hyperlink ref="V2851" r:id="rId4422" location="!/ianmurray7/status/1298765977660928005" xr:uid="{87930AD3-B41C-4563-A345-DF7E7FBA30C1}"/>
    <hyperlink ref="V2852" r:id="rId4423" location="!/fcb_szn/status/1298764758427086849" xr:uid="{D70EFE10-52BF-4870-80F4-0E3A8478E718}"/>
    <hyperlink ref="V2853" r:id="rId4424" location="!/ianmurray7/status/1298765990688419840" xr:uid="{5E254908-1A3D-47E3-AA08-DE58CEB287E5}"/>
    <hyperlink ref="V2854" r:id="rId4425" location="!/zrmdaily/status/1298763238138621952" xr:uid="{4FBBD787-B501-4131-B6D2-55887C121177}"/>
    <hyperlink ref="V2855" r:id="rId4426" location="!/ianmurray7/status/1298766009357262848" xr:uid="{D83F61D1-AC52-4A37-B537-AC4D5E3A2660}"/>
    <hyperlink ref="V2856" r:id="rId4427" location="!/armzinho/status/1298763005694537728" xr:uid="{9C30B778-5659-44F1-AD85-E61F10D76E06}"/>
    <hyperlink ref="V2857" r:id="rId4428" location="!/ianmurray7/status/1298766016332394497" xr:uid="{F3120D7E-4A3E-43E7-87F2-4A00CA7956E7}"/>
    <hyperlink ref="V2858" r:id="rId4429" location="!/ianmurray7/status/1298765977660928005" xr:uid="{4A7DC7FD-EAE4-4587-B888-2F8BECDF6DA8}"/>
    <hyperlink ref="V2859" r:id="rId4430" location="!/ianmurray7/status/1298765985428762627" xr:uid="{E7DE4670-7705-4CDE-A4A1-E67DA5D257FD}"/>
    <hyperlink ref="V2860" r:id="rId4431" location="!/ianmurray7/status/1298765985428762627" xr:uid="{2160F221-9CDE-4252-85DC-C99281106D9A}"/>
    <hyperlink ref="V2861" r:id="rId4432" location="!/ur_uncle_buddy/status/1298766089464057857" xr:uid="{0099893C-6693-4D36-A32A-04B154A7B8A6}"/>
    <hyperlink ref="V2862" r:id="rId4433" location="!/teewillff311/status/1298766100608548864" xr:uid="{BE9E6BA7-4DAE-438B-A15F-63B68F2C99E2}"/>
    <hyperlink ref="V2863" r:id="rId4434" location="!/treblemartin/status/1298766178228330496" xr:uid="{C685458C-1A17-4C80-BD1B-C83563ADDBE9}"/>
    <hyperlink ref="V2864" r:id="rId4435" location="!/sanjoestate/status/1298766187136917505" xr:uid="{D1C236EA-E963-4289-B950-13A32D6C175E}"/>
    <hyperlink ref="V2865" r:id="rId4436" location="!/captainquint/status/1298766209450639361" xr:uid="{57607932-1BD9-416C-93E2-50D01B06B634}"/>
    <hyperlink ref="V2866" r:id="rId4437" location="!/thejosephbarnes/status/1298744913094418441" xr:uid="{077A8F98-120C-4B8E-9B9B-15613BF9A84C}"/>
    <hyperlink ref="V2867" r:id="rId4438" location="!/rjomakena_bunny/status/1298766227733704704" xr:uid="{B25B236A-738D-4B82-9FDA-F07B9144D063}"/>
    <hyperlink ref="V2868" r:id="rId4439" location="!/rjomakena_bunny/status/1298766227733704704" xr:uid="{A876F3CC-6DC3-4D3E-8C9D-79B88D553BC8}"/>
    <hyperlink ref="V2869" r:id="rId4440" location="!/phreba/status/1298742640096280577" xr:uid="{B34CA248-C2D2-4CD2-81FE-992608762820}"/>
    <hyperlink ref="V2870" r:id="rId4441" location="!/lugoblah/status/1298766373208952832" xr:uid="{165FEE9D-1FCC-4999-B378-48D98E91AC3C}"/>
    <hyperlink ref="V2871" r:id="rId4442" location="!/lugoblah/status/1298766373208952832" xr:uid="{D3D7F5F3-DFAA-485E-AFBF-88B5843EAF7D}"/>
    <hyperlink ref="V2872" r:id="rId4443" location="!/ncc1701plg/status/1298766446634377216" xr:uid="{6468CB1D-775E-4AD9-9940-C7B1B1AE7309}"/>
    <hyperlink ref="V2873" r:id="rId4444" location="!/clamgg/status/1298766463042375680" xr:uid="{8F286F71-0369-41FF-A814-97CCFA0FC1DF}"/>
    <hyperlink ref="V2874" r:id="rId4445" location="!/ekasnia/status/1298766608555552769" xr:uid="{3BD5CA7E-7C3C-41C9-A637-737651772896}"/>
    <hyperlink ref="V2875" r:id="rId4446" location="!/mayorsengheiser/status/1298766650544656384" xr:uid="{57DEFDE6-A860-42B4-938E-688D8A7769E1}"/>
    <hyperlink ref="V2876" r:id="rId4447" location="!/thefriedert/status/1298766697143382016" xr:uid="{053B3EEA-0624-4701-B968-D9ECE8157305}"/>
    <hyperlink ref="V2877" r:id="rId4448" location="!/sarahmc24/status/1298766779527749632" xr:uid="{30F1BCEA-23E5-4CE8-9481-879804628F17}"/>
    <hyperlink ref="V2878" r:id="rId4449" location="!/corytron88/status/1298766913556815872" xr:uid="{A96C43B3-2CA5-4F1E-9AD1-FC989A0899EA}"/>
    <hyperlink ref="V2879" r:id="rId4450" location="!/callmejblack/status/1298766929910534146" xr:uid="{23A6C895-3F3D-455B-9E1E-E4DB8A9E20A4}"/>
    <hyperlink ref="V2880" r:id="rId4451" location="!/valleymadebih/status/1298731312061136896" xr:uid="{52CDBF71-9D81-465F-B7DC-DF0A7603BC2A}"/>
    <hyperlink ref="V2881" r:id="rId4452" location="!/valleymadebih/status/1298753829161193472" xr:uid="{82A64368-C010-433B-8095-DC0DC33C582E}"/>
    <hyperlink ref="V2882" r:id="rId4453" location="!/valleymadebih/status/1298753829161193472" xr:uid="{B041BF61-DE0F-45AA-AF5B-7EED05FC1855}"/>
    <hyperlink ref="V2883" r:id="rId4454" location="!/valleymadebih/status/1298766956833644546" xr:uid="{A3447081-BDC9-4428-A9E0-A56470EC5ABE}"/>
    <hyperlink ref="V2884" r:id="rId4455" location="!/sisisenor15/status/1298766970112933888" xr:uid="{B5D346CA-4EED-42ED-B00E-C901913F6B7E}"/>
    <hyperlink ref="V2885" r:id="rId4456" location="!/iconicunited/status/1298767027969167360" xr:uid="{A35D9C55-4314-4940-9389-D5B5302CE953}"/>
    <hyperlink ref="V2886" r:id="rId4457" location="!/disastrmcmaster/status/1298767089117917184" xr:uid="{8A3D9217-C13A-4D1E-8DE7-700A51810A26}"/>
    <hyperlink ref="V2887" r:id="rId4458" location="!/benadams79/status/1298767123565686784" xr:uid="{C0DED0CD-2065-4F95-B7E0-AC3E6E5555CF}"/>
    <hyperlink ref="V2888" r:id="rId4459" location="!/onemyke/status/1298767236987944963" xr:uid="{B3BD99D8-09B2-4307-9D9A-01919523D9BD}"/>
    <hyperlink ref="V2889" r:id="rId4460" location="!/jb_daddy/status/1298767239299047425" xr:uid="{9FA2DD9D-4EE5-4491-9890-994745FCBABC}"/>
    <hyperlink ref="V2890" r:id="rId4461" location="!/jambuehl/status/1298767299659403265" xr:uid="{0498AB00-2BEE-40BD-AB3B-FDD640F61225}"/>
    <hyperlink ref="V2891" r:id="rId4462" location="!/chrisgreen2277/status/1298767333847117824" xr:uid="{336C382F-8883-4226-B3D5-B29AD3445A3D}"/>
    <hyperlink ref="V2892" r:id="rId4463" location="!/chrisgreen2277/status/1298767333847117824" xr:uid="{54BF60CB-EC97-4C5F-91CA-D59AA0637EC5}"/>
    <hyperlink ref="V2893" r:id="rId4464" location="!/chrisgreen2277/status/1298767333847117824" xr:uid="{5912A110-DF4B-494B-9D0E-37F91847E982}"/>
    <hyperlink ref="V2894" r:id="rId4465" location="!/jpzc/status/1298767380496015363" xr:uid="{676630BA-739B-4778-B312-8368A01A8425}"/>
    <hyperlink ref="V2895" r:id="rId4466" location="!/danimal2/status/1298763748623003648" xr:uid="{10A51B18-7DE7-451C-BCB6-1DBCCE28ED87}"/>
    <hyperlink ref="V2896" r:id="rId4467" location="!/kalejphoto/status/1298767416420335616" xr:uid="{15E2C02E-7B0F-4350-A772-F8EC3AD73684}"/>
    <hyperlink ref="V2897" r:id="rId4468" location="!/danimal2/status/1298763748623003648" xr:uid="{91D7587D-9A14-4701-AA7E-B95FB1C0B9A1}"/>
    <hyperlink ref="V2898" r:id="rId4469" location="!/kalejphoto/status/1298767416420335616" xr:uid="{1A9A7696-A26C-49D7-89E2-496E95625BF6}"/>
    <hyperlink ref="V2899" r:id="rId4470" location="!/kalejphoto/status/1298767416420335616" xr:uid="{2C966CEE-2938-4019-B64B-703C19AE4E42}"/>
    <hyperlink ref="V2900" r:id="rId4471" location="!/jbeleckis/status/1298767439757537281" xr:uid="{D723FFB3-FF25-44D8-8A16-ED50D5F2CF84}"/>
    <hyperlink ref="V2901" r:id="rId4472" location="!/ajayhara/status/1298767464440852487" xr:uid="{F0982EF4-270D-4029-8214-A1C506DEE964}"/>
    <hyperlink ref="V2902" r:id="rId4473" location="!/rob_z_31/status/1298767484728864774" xr:uid="{0FF464E2-7FC2-478F-808C-3233059AD2A6}"/>
    <hyperlink ref="V2903" r:id="rId4474" location="!/captain_cincy/status/1298767576848314369" xr:uid="{990B859B-1940-4FAD-B114-DD71E43FF1CD}"/>
    <hyperlink ref="V2904" r:id="rId4475" location="!/hoekstrachris/status/1298767653042089984" xr:uid="{956CCF30-E306-458D-A43E-D7861F9EB146}"/>
    <hyperlink ref="V2905" r:id="rId4476" location="!/snaz39/status/1298767661309071362" xr:uid="{052D3AC2-7451-4C61-B62D-B2369EF4F858}"/>
    <hyperlink ref="V2906" r:id="rId4477" location="!/snaz39/status/1298767661309071362" xr:uid="{0FDF30BE-CD24-47D9-94BA-C63A1EEDB97C}"/>
    <hyperlink ref="V2907" r:id="rId4478" location="!/snaz39/status/1298767661309071362" xr:uid="{277E0C47-609A-4AE5-99DE-F3E4CD330FAD}"/>
    <hyperlink ref="V2908" r:id="rId4479" location="!/snaz39/status/1298767661309071362" xr:uid="{76DB63A2-5519-45DD-B339-4E0EBE445702}"/>
    <hyperlink ref="V2909" r:id="rId4480" location="!/snaz39/status/1298767661309071362" xr:uid="{A8B9EF4D-3399-462F-B447-781329CBB171}"/>
    <hyperlink ref="V2910" r:id="rId4481" location="!/curvyjasman/status/1298767698495758336" xr:uid="{BD570C8D-AE5A-4E15-90CE-A6780874B506}"/>
    <hyperlink ref="V2911" r:id="rId4482" location="!/isabellmadeline/status/1298767739696353280" xr:uid="{490EDD6A-01E9-42C7-9A18-FCE9CE7806AC}"/>
    <hyperlink ref="V2912" r:id="rId4483" location="!/samharva/status/1298767747858468864" xr:uid="{04AB364C-0964-4160-BF63-E353CEAD76B4}"/>
    <hyperlink ref="V2913" r:id="rId4484" location="!/amyreidreports/status/1298767753646690304" xr:uid="{48534996-1980-41DB-A64D-F8E7876B24D4}"/>
    <hyperlink ref="V2914" r:id="rId4485" location="!/cap_kaveman/status/1298757054866132992" xr:uid="{72E0F71D-5265-4CD2-8D7A-3EC60A0DF847}"/>
    <hyperlink ref="V2915" r:id="rId4486" location="!/cap_kaveman/status/1298767779563094017" xr:uid="{40616261-9452-42DC-AF39-80AA6B1F0398}"/>
    <hyperlink ref="V2916" r:id="rId4487" location="!/lee_daniel721/status/1298767791848210433" xr:uid="{EF79E0FD-C058-46C0-B047-44A9FF600F3C}"/>
    <hyperlink ref="V2917" r:id="rId4488" location="!/threedef/status/1298767832960970754" xr:uid="{E3387DCB-948B-49C5-B450-653E1BFA42FC}"/>
    <hyperlink ref="V2918" r:id="rId4489" location="!/_notoriousvic/status/1298767898379456519" xr:uid="{E591B9A6-2E4E-4225-977F-999A5EF5CDF9}"/>
    <hyperlink ref="V2919" r:id="rId4490" location="!/miranda100leis/status/1298767937407455233" xr:uid="{DA613580-11AC-4544-BCFB-FC02531B738D}"/>
    <hyperlink ref="V2920" r:id="rId4491" location="!/npatel_07/status/1298767945699438592" xr:uid="{E1C94B1C-5063-4D3E-B207-C4260CD924CA}"/>
    <hyperlink ref="V2921" r:id="rId4492" location="!/lrsantos11/status/1298767950187499521" xr:uid="{4B54D53D-5439-47C5-9A55-1188F9FC693A}"/>
    <hyperlink ref="V2922" r:id="rId4493" location="!/golf4miami/status/1298767979153367041" xr:uid="{6374B5CA-2EF0-420D-B8A0-D6593D831D99}"/>
    <hyperlink ref="V2923" r:id="rId4494" location="!/sigma1724/status/1298768005359263746" xr:uid="{0D214C3A-C81C-4A96-AE6A-2389407961C0}"/>
    <hyperlink ref="V2924" r:id="rId4495" location="!/jesusxvi_/status/1298764253793529858" xr:uid="{98814024-A830-4A6D-BF06-DEA2C466095B}"/>
    <hyperlink ref="V2925" r:id="rId4496" location="!/kennyk35961021/status/1298768011701051392" xr:uid="{C70702BC-1567-495D-9E2A-6865833FF86B}"/>
    <hyperlink ref="V2926" r:id="rId4497" location="!/kennyk35961021/status/1298768011701051392" xr:uid="{4996E938-A157-48C6-BB12-320CCA817776}"/>
    <hyperlink ref="V2927" r:id="rId4498" location="!/bydavidgardner/status/1298738969321050114" xr:uid="{D9C007C4-FBEE-4E51-A6EF-E1A256D4D470}"/>
    <hyperlink ref="V2928" r:id="rId4499" location="!/amresendez/status/1298768038137864193" xr:uid="{200D38F3-EE3E-4613-BC34-8FBEAE339ED9}"/>
  </hyperlinks>
  <pageMargins left="0.7" right="0.7" top="0.75" bottom="0.75" header="0.3" footer="0.3"/>
  <pageSetup orientation="portrait" verticalDpi="0" r:id="rId4500"/>
  <legacyDrawing r:id="rId4501"/>
  <tableParts count="1">
    <tablePart r:id="rId450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U2180"/>
  <sheetViews>
    <sheetView workbookViewId="0">
      <pane xSplit="1" ySplit="2" topLeftCell="B1783" activePane="bottomRight" state="frozen"/>
      <selection pane="topRight" activeCell="B1" sqref="B1"/>
      <selection pane="bottomLeft" activeCell="A3" sqref="A3"/>
      <selection pane="bottomRight" activeCell="A2" sqref="A2:AP2"/>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style="3" hidden="1" customWidth="1"/>
    <col min="28" max="28" width="16" style="3" hidden="1" customWidth="1"/>
    <col min="29" max="29" width="16" style="6" bestFit="1" customWidth="1"/>
    <col min="30" max="30" width="11.5703125" style="2" bestFit="1" customWidth="1"/>
    <col min="31" max="31" width="12" style="3" bestFit="1" customWidth="1"/>
    <col min="32" max="32" width="9.7109375" style="3" bestFit="1" customWidth="1"/>
    <col min="33" max="33" width="11.42578125" style="3" bestFit="1" customWidth="1"/>
    <col min="34" max="34" width="18.140625" style="3" bestFit="1" customWidth="1"/>
    <col min="35" max="35" width="10.5703125" bestFit="1" customWidth="1"/>
    <col min="36" max="36" width="10.7109375" bestFit="1" customWidth="1"/>
    <col min="37" max="37" width="7.42578125" bestFit="1" customWidth="1"/>
    <col min="38" max="38" width="8.140625" bestFit="1" customWidth="1"/>
    <col min="39" max="39" width="16.5703125" bestFit="1" customWidth="1"/>
    <col min="40" max="41" width="16.140625" bestFit="1" customWidth="1"/>
    <col min="42" max="42" width="15.140625" bestFit="1" customWidth="1"/>
  </cols>
  <sheetData>
    <row r="1" spans="1:47" x14ac:dyDescent="0.25">
      <c r="B1" s="23" t="s">
        <v>39</v>
      </c>
      <c r="C1" s="16"/>
      <c r="D1" s="16"/>
      <c r="E1" s="16"/>
      <c r="F1" s="16"/>
      <c r="G1" s="16"/>
      <c r="H1" s="25" t="s">
        <v>43</v>
      </c>
      <c r="I1" s="24"/>
      <c r="J1" s="24"/>
      <c r="K1" s="24"/>
      <c r="L1" s="27" t="s">
        <v>44</v>
      </c>
      <c r="M1" s="26"/>
      <c r="N1" s="26"/>
      <c r="O1" s="26"/>
      <c r="P1" s="26"/>
      <c r="Q1" s="26"/>
      <c r="R1" s="22" t="s">
        <v>42</v>
      </c>
      <c r="S1" s="19"/>
      <c r="T1" s="20"/>
      <c r="U1" s="21"/>
      <c r="V1" s="19"/>
      <c r="W1" s="19"/>
      <c r="X1" s="19"/>
      <c r="Y1" s="19"/>
      <c r="Z1" s="19"/>
      <c r="AA1" s="28" t="s">
        <v>40</v>
      </c>
      <c r="AB1" s="18"/>
      <c r="AC1" s="29" t="s">
        <v>41</v>
      </c>
      <c r="AD1"/>
      <c r="AE1"/>
      <c r="AF1"/>
      <c r="AG1"/>
      <c r="AH1"/>
    </row>
    <row r="2" spans="1:47"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136</v>
      </c>
      <c r="Y2" s="13" t="s">
        <v>37</v>
      </c>
      <c r="Z2" s="13" t="s">
        <v>169</v>
      </c>
      <c r="AA2" s="11" t="s">
        <v>12</v>
      </c>
      <c r="AB2" s="11" t="s">
        <v>38</v>
      </c>
      <c r="AC2" s="8" t="s">
        <v>26</v>
      </c>
      <c r="AD2" s="13" t="s">
        <v>8717</v>
      </c>
      <c r="AE2" s="13" t="s">
        <v>8718</v>
      </c>
      <c r="AF2" s="13" t="s">
        <v>8719</v>
      </c>
      <c r="AG2" s="13" t="s">
        <v>8720</v>
      </c>
      <c r="AH2" s="13" t="s">
        <v>8721</v>
      </c>
      <c r="AI2" s="13" t="s">
        <v>8722</v>
      </c>
      <c r="AJ2" s="13" t="s">
        <v>8723</v>
      </c>
      <c r="AK2" s="13" t="s">
        <v>8724</v>
      </c>
      <c r="AL2" s="13" t="s">
        <v>8725</v>
      </c>
      <c r="AM2" s="13" t="s">
        <v>8726</v>
      </c>
      <c r="AN2" s="13" t="s">
        <v>8727</v>
      </c>
      <c r="AO2" s="13" t="s">
        <v>8728</v>
      </c>
      <c r="AP2" s="13" t="s">
        <v>8729</v>
      </c>
      <c r="AQ2" s="3"/>
      <c r="AR2" s="3"/>
    </row>
    <row r="3" spans="1:47" ht="15" customHeight="1" x14ac:dyDescent="0.25">
      <c r="A3" s="62" t="s">
        <v>188</v>
      </c>
      <c r="B3" s="63"/>
      <c r="C3" s="63"/>
      <c r="D3" s="64"/>
      <c r="E3" s="66"/>
      <c r="F3" s="101" t="s">
        <v>12419</v>
      </c>
      <c r="G3" s="63"/>
      <c r="H3" s="67"/>
      <c r="I3" s="68"/>
      <c r="J3" s="68"/>
      <c r="K3" s="67" t="s">
        <v>16745</v>
      </c>
      <c r="L3" s="71"/>
      <c r="M3" s="72">
        <v>5932.1630859375</v>
      </c>
      <c r="N3" s="72">
        <v>1474.7711181640625</v>
      </c>
      <c r="O3" s="73"/>
      <c r="P3" s="74"/>
      <c r="Q3" s="74"/>
      <c r="R3" s="48"/>
      <c r="S3" s="48"/>
      <c r="T3" s="48"/>
      <c r="U3" s="48"/>
      <c r="V3" s="49"/>
      <c r="W3" s="49"/>
      <c r="X3" s="50"/>
      <c r="Y3" s="49"/>
      <c r="Z3" s="49"/>
      <c r="AA3" s="69">
        <v>3</v>
      </c>
      <c r="AB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 s="70"/>
      <c r="AD3" s="76">
        <v>77</v>
      </c>
      <c r="AE3" s="76">
        <v>27</v>
      </c>
      <c r="AF3" s="76">
        <v>5040</v>
      </c>
      <c r="AG3" s="76">
        <v>1505</v>
      </c>
      <c r="AH3" s="76"/>
      <c r="AI3" s="76" t="s">
        <v>8730</v>
      </c>
      <c r="AJ3" s="76" t="s">
        <v>10653</v>
      </c>
      <c r="AK3" s="81" t="s">
        <v>11714</v>
      </c>
      <c r="AL3" s="76"/>
      <c r="AM3" s="78">
        <v>43959.114363425928</v>
      </c>
      <c r="AN3" s="76" t="s">
        <v>14566</v>
      </c>
      <c r="AO3" s="81" t="s">
        <v>14567</v>
      </c>
      <c r="AP3" s="76" t="s">
        <v>66</v>
      </c>
      <c r="AQ3" s="3"/>
      <c r="AR3" s="3"/>
    </row>
    <row r="4" spans="1:47" x14ac:dyDescent="0.25">
      <c r="A4" s="62" t="s">
        <v>1835</v>
      </c>
      <c r="B4" s="63"/>
      <c r="C4" s="63"/>
      <c r="D4" s="64"/>
      <c r="E4" s="66"/>
      <c r="F4" s="101" t="s">
        <v>12420</v>
      </c>
      <c r="G4" s="63"/>
      <c r="H4" s="67"/>
      <c r="I4" s="68"/>
      <c r="J4" s="68"/>
      <c r="K4" s="67" t="s">
        <v>16746</v>
      </c>
      <c r="L4" s="71"/>
      <c r="M4" s="72">
        <v>5544.44091796875</v>
      </c>
      <c r="N4" s="72">
        <v>1177.9952392578125</v>
      </c>
      <c r="O4" s="73"/>
      <c r="P4" s="74"/>
      <c r="Q4" s="74"/>
      <c r="R4" s="84"/>
      <c r="S4" s="84"/>
      <c r="T4" s="84"/>
      <c r="U4" s="84"/>
      <c r="V4" s="50"/>
      <c r="W4" s="50"/>
      <c r="X4" s="50"/>
      <c r="Y4" s="50"/>
      <c r="Z4" s="49"/>
      <c r="AA4" s="69">
        <v>4</v>
      </c>
      <c r="AB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 s="70"/>
      <c r="AD4" s="76">
        <v>1108</v>
      </c>
      <c r="AE4" s="76">
        <v>49651077</v>
      </c>
      <c r="AF4" s="76">
        <v>315091</v>
      </c>
      <c r="AG4" s="76">
        <v>1423</v>
      </c>
      <c r="AH4" s="76"/>
      <c r="AI4" s="76" t="s">
        <v>8731</v>
      </c>
      <c r="AJ4" s="76"/>
      <c r="AK4" s="81" t="s">
        <v>11715</v>
      </c>
      <c r="AL4" s="76"/>
      <c r="AM4" s="78">
        <v>39122.024328703701</v>
      </c>
      <c r="AN4" s="76" t="s">
        <v>14566</v>
      </c>
      <c r="AO4" s="81" t="s">
        <v>14568</v>
      </c>
      <c r="AP4" s="76" t="s">
        <v>65</v>
      </c>
      <c r="AQ4" s="2"/>
      <c r="AR4" s="3"/>
      <c r="AS4" s="3"/>
      <c r="AT4" s="3"/>
      <c r="AU4" s="3"/>
    </row>
    <row r="5" spans="1:47" x14ac:dyDescent="0.25">
      <c r="A5" s="62" t="s">
        <v>189</v>
      </c>
      <c r="B5" s="63"/>
      <c r="C5" s="63"/>
      <c r="D5" s="64"/>
      <c r="E5" s="66"/>
      <c r="F5" s="101" t="s">
        <v>12421</v>
      </c>
      <c r="G5" s="63"/>
      <c r="H5" s="67"/>
      <c r="I5" s="68"/>
      <c r="J5" s="68"/>
      <c r="K5" s="67" t="s">
        <v>16747</v>
      </c>
      <c r="L5" s="71"/>
      <c r="M5" s="72">
        <v>6624.8466796875</v>
      </c>
      <c r="N5" s="72">
        <v>7120.72802734375</v>
      </c>
      <c r="O5" s="73"/>
      <c r="P5" s="74"/>
      <c r="Q5" s="74"/>
      <c r="R5" s="84"/>
      <c r="S5" s="84"/>
      <c r="T5" s="84"/>
      <c r="U5" s="84"/>
      <c r="V5" s="50"/>
      <c r="W5" s="50"/>
      <c r="X5" s="50"/>
      <c r="Y5" s="50"/>
      <c r="Z5" s="49"/>
      <c r="AA5" s="69">
        <v>5</v>
      </c>
      <c r="AB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 s="70"/>
      <c r="AD5" s="76">
        <v>4999</v>
      </c>
      <c r="AE5" s="76">
        <v>2981</v>
      </c>
      <c r="AF5" s="76">
        <v>275316</v>
      </c>
      <c r="AG5" s="76">
        <v>119451</v>
      </c>
      <c r="AH5" s="76"/>
      <c r="AI5" s="76" t="s">
        <v>8732</v>
      </c>
      <c r="AJ5" s="76" t="s">
        <v>10654</v>
      </c>
      <c r="AK5" s="81" t="s">
        <v>11716</v>
      </c>
      <c r="AL5" s="76"/>
      <c r="AM5" s="78">
        <v>39791.766944444447</v>
      </c>
      <c r="AN5" s="76" t="s">
        <v>14566</v>
      </c>
      <c r="AO5" s="81" t="s">
        <v>14569</v>
      </c>
      <c r="AP5" s="76" t="s">
        <v>66</v>
      </c>
      <c r="AQ5" s="2"/>
      <c r="AR5" s="3"/>
      <c r="AS5" s="3"/>
      <c r="AT5" s="3"/>
      <c r="AU5" s="3"/>
    </row>
    <row r="6" spans="1:47" x14ac:dyDescent="0.25">
      <c r="A6" s="62" t="s">
        <v>1836</v>
      </c>
      <c r="B6" s="63"/>
      <c r="C6" s="63"/>
      <c r="D6" s="64"/>
      <c r="E6" s="66"/>
      <c r="F6" s="101" t="s">
        <v>12422</v>
      </c>
      <c r="G6" s="63"/>
      <c r="H6" s="67"/>
      <c r="I6" s="68"/>
      <c r="J6" s="68"/>
      <c r="K6" s="67" t="s">
        <v>16748</v>
      </c>
      <c r="L6" s="71"/>
      <c r="M6" s="72">
        <v>6573.91796875</v>
      </c>
      <c r="N6" s="72">
        <v>6911.26220703125</v>
      </c>
      <c r="O6" s="73"/>
      <c r="P6" s="74"/>
      <c r="Q6" s="74"/>
      <c r="R6" s="84"/>
      <c r="S6" s="84"/>
      <c r="T6" s="84"/>
      <c r="U6" s="84"/>
      <c r="V6" s="50"/>
      <c r="W6" s="50"/>
      <c r="X6" s="50"/>
      <c r="Y6" s="50"/>
      <c r="Z6" s="49"/>
      <c r="AA6" s="69">
        <v>6</v>
      </c>
      <c r="AB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 s="70"/>
      <c r="AD6" s="76">
        <v>210</v>
      </c>
      <c r="AE6" s="76">
        <v>35087</v>
      </c>
      <c r="AF6" s="76">
        <v>62420</v>
      </c>
      <c r="AG6" s="76">
        <v>12</v>
      </c>
      <c r="AH6" s="76"/>
      <c r="AI6" s="76" t="s">
        <v>8733</v>
      </c>
      <c r="AJ6" s="76" t="s">
        <v>10655</v>
      </c>
      <c r="AK6" s="81" t="s">
        <v>11717</v>
      </c>
      <c r="AL6" s="76"/>
      <c r="AM6" s="78">
        <v>40064.64340277778</v>
      </c>
      <c r="AN6" s="76" t="s">
        <v>14566</v>
      </c>
      <c r="AO6" s="81" t="s">
        <v>14570</v>
      </c>
      <c r="AP6" s="76" t="s">
        <v>65</v>
      </c>
      <c r="AQ6" s="2"/>
      <c r="AR6" s="3"/>
      <c r="AS6" s="3"/>
      <c r="AT6" s="3"/>
      <c r="AU6" s="3"/>
    </row>
    <row r="7" spans="1:47" x14ac:dyDescent="0.25">
      <c r="A7" s="62" t="s">
        <v>190</v>
      </c>
      <c r="B7" s="63"/>
      <c r="C7" s="63"/>
      <c r="D7" s="64"/>
      <c r="E7" s="66"/>
      <c r="F7" s="101" t="s">
        <v>12423</v>
      </c>
      <c r="G7" s="63"/>
      <c r="H7" s="67"/>
      <c r="I7" s="68"/>
      <c r="J7" s="68"/>
      <c r="K7" s="67" t="s">
        <v>16749</v>
      </c>
      <c r="L7" s="71"/>
      <c r="M7" s="72">
        <v>6867.67578125</v>
      </c>
      <c r="N7" s="72">
        <v>6670.998046875</v>
      </c>
      <c r="O7" s="73"/>
      <c r="P7" s="74"/>
      <c r="Q7" s="74"/>
      <c r="R7" s="84"/>
      <c r="S7" s="84"/>
      <c r="T7" s="84"/>
      <c r="U7" s="84"/>
      <c r="V7" s="50"/>
      <c r="W7" s="50"/>
      <c r="X7" s="50"/>
      <c r="Y7" s="50"/>
      <c r="Z7" s="49"/>
      <c r="AA7" s="69">
        <v>7</v>
      </c>
      <c r="AB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 s="70"/>
      <c r="AD7" s="76">
        <v>96</v>
      </c>
      <c r="AE7" s="76">
        <v>163</v>
      </c>
      <c r="AF7" s="76">
        <v>113052</v>
      </c>
      <c r="AG7" s="76">
        <v>12480</v>
      </c>
      <c r="AH7" s="76"/>
      <c r="AI7" s="76" t="s">
        <v>8734</v>
      </c>
      <c r="AJ7" s="76"/>
      <c r="AK7" s="76"/>
      <c r="AL7" s="76"/>
      <c r="AM7" s="78">
        <v>40259.850370370368</v>
      </c>
      <c r="AN7" s="76" t="s">
        <v>14566</v>
      </c>
      <c r="AO7" s="81" t="s">
        <v>14571</v>
      </c>
      <c r="AP7" s="76" t="s">
        <v>66</v>
      </c>
      <c r="AQ7" s="2"/>
      <c r="AR7" s="3"/>
      <c r="AS7" s="3"/>
      <c r="AT7" s="3"/>
      <c r="AU7" s="3"/>
    </row>
    <row r="8" spans="1:47" x14ac:dyDescent="0.25">
      <c r="A8" s="62" t="s">
        <v>191</v>
      </c>
      <c r="B8" s="63"/>
      <c r="C8" s="63"/>
      <c r="D8" s="64"/>
      <c r="E8" s="66"/>
      <c r="F8" s="101" t="s">
        <v>12424</v>
      </c>
      <c r="G8" s="63"/>
      <c r="H8" s="67"/>
      <c r="I8" s="68"/>
      <c r="J8" s="68"/>
      <c r="K8" s="67" t="s">
        <v>16750</v>
      </c>
      <c r="L8" s="71"/>
      <c r="M8" s="72">
        <v>8746.4716796875</v>
      </c>
      <c r="N8" s="72">
        <v>217.36956787109375</v>
      </c>
      <c r="O8" s="73"/>
      <c r="P8" s="74"/>
      <c r="Q8" s="74"/>
      <c r="R8" s="84"/>
      <c r="S8" s="84"/>
      <c r="T8" s="84"/>
      <c r="U8" s="84"/>
      <c r="V8" s="50"/>
      <c r="W8" s="50"/>
      <c r="X8" s="50"/>
      <c r="Y8" s="50"/>
      <c r="Z8" s="49"/>
      <c r="AA8" s="69">
        <v>8</v>
      </c>
      <c r="AB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 s="70"/>
      <c r="AD8" s="76">
        <v>677</v>
      </c>
      <c r="AE8" s="76">
        <v>606</v>
      </c>
      <c r="AF8" s="76">
        <v>4200</v>
      </c>
      <c r="AG8" s="76">
        <v>5393</v>
      </c>
      <c r="AH8" s="76"/>
      <c r="AI8" s="76" t="s">
        <v>8735</v>
      </c>
      <c r="AJ8" s="76" t="s">
        <v>10656</v>
      </c>
      <c r="AK8" s="76"/>
      <c r="AL8" s="76"/>
      <c r="AM8" s="78">
        <v>44019.788460648146</v>
      </c>
      <c r="AN8" s="76" t="s">
        <v>14566</v>
      </c>
      <c r="AO8" s="81" t="s">
        <v>14572</v>
      </c>
      <c r="AP8" s="76" t="s">
        <v>66</v>
      </c>
      <c r="AQ8" s="2"/>
      <c r="AR8" s="3"/>
      <c r="AS8" s="3"/>
      <c r="AT8" s="3"/>
      <c r="AU8" s="3"/>
    </row>
    <row r="9" spans="1:47" x14ac:dyDescent="0.25">
      <c r="A9" s="62" t="s">
        <v>192</v>
      </c>
      <c r="B9" s="63"/>
      <c r="C9" s="63"/>
      <c r="D9" s="64"/>
      <c r="E9" s="66"/>
      <c r="F9" s="101" t="s">
        <v>12425</v>
      </c>
      <c r="G9" s="63"/>
      <c r="H9" s="67"/>
      <c r="I9" s="68"/>
      <c r="J9" s="68"/>
      <c r="K9" s="67" t="s">
        <v>16751</v>
      </c>
      <c r="L9" s="71"/>
      <c r="M9" s="72">
        <v>9648.716796875</v>
      </c>
      <c r="N9" s="72">
        <v>989.40631103515625</v>
      </c>
      <c r="O9" s="73"/>
      <c r="P9" s="74"/>
      <c r="Q9" s="74"/>
      <c r="R9" s="84"/>
      <c r="S9" s="84"/>
      <c r="T9" s="84"/>
      <c r="U9" s="84"/>
      <c r="V9" s="50"/>
      <c r="W9" s="50"/>
      <c r="X9" s="50"/>
      <c r="Y9" s="50"/>
      <c r="Z9" s="49"/>
      <c r="AA9" s="69">
        <v>9</v>
      </c>
      <c r="AB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 s="70"/>
      <c r="AD9" s="76">
        <v>989</v>
      </c>
      <c r="AE9" s="76">
        <v>1050</v>
      </c>
      <c r="AF9" s="76">
        <v>8336</v>
      </c>
      <c r="AG9" s="76">
        <v>7728</v>
      </c>
      <c r="AH9" s="76"/>
      <c r="AI9" s="76" t="s">
        <v>8736</v>
      </c>
      <c r="AJ9" s="76" t="s">
        <v>10657</v>
      </c>
      <c r="AK9" s="76"/>
      <c r="AL9" s="76"/>
      <c r="AM9" s="78">
        <v>43951.650393518517</v>
      </c>
      <c r="AN9" s="76" t="s">
        <v>14566</v>
      </c>
      <c r="AO9" s="81" t="s">
        <v>14573</v>
      </c>
      <c r="AP9" s="76" t="s">
        <v>66</v>
      </c>
      <c r="AQ9" s="2"/>
      <c r="AR9" s="3"/>
      <c r="AS9" s="3"/>
      <c r="AT9" s="3"/>
      <c r="AU9" s="3"/>
    </row>
    <row r="10" spans="1:47" x14ac:dyDescent="0.25">
      <c r="A10" s="62" t="s">
        <v>193</v>
      </c>
      <c r="B10" s="63"/>
      <c r="C10" s="63"/>
      <c r="D10" s="64"/>
      <c r="E10" s="66"/>
      <c r="F10" s="101" t="s">
        <v>12426</v>
      </c>
      <c r="G10" s="63"/>
      <c r="H10" s="67"/>
      <c r="I10" s="68"/>
      <c r="J10" s="68"/>
      <c r="K10" s="67" t="s">
        <v>16752</v>
      </c>
      <c r="L10" s="71"/>
      <c r="M10" s="72">
        <v>6336.7744140625</v>
      </c>
      <c r="N10" s="72">
        <v>7118.93115234375</v>
      </c>
      <c r="O10" s="73"/>
      <c r="P10" s="74"/>
      <c r="Q10" s="74"/>
      <c r="R10" s="84"/>
      <c r="S10" s="84"/>
      <c r="T10" s="84"/>
      <c r="U10" s="84"/>
      <c r="V10" s="50"/>
      <c r="W10" s="50"/>
      <c r="X10" s="50"/>
      <c r="Y10" s="50"/>
      <c r="Z10" s="49"/>
      <c r="AA10" s="69">
        <v>10</v>
      </c>
      <c r="AB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 s="70"/>
      <c r="AD10" s="76">
        <v>252</v>
      </c>
      <c r="AE10" s="76">
        <v>97</v>
      </c>
      <c r="AF10" s="76">
        <v>24690</v>
      </c>
      <c r="AG10" s="76">
        <v>35732</v>
      </c>
      <c r="AH10" s="76"/>
      <c r="AI10" s="76" t="s">
        <v>8737</v>
      </c>
      <c r="AJ10" s="76"/>
      <c r="AK10" s="76"/>
      <c r="AL10" s="76"/>
      <c r="AM10" s="78">
        <v>42690.776516203703</v>
      </c>
      <c r="AN10" s="76" t="s">
        <v>14566</v>
      </c>
      <c r="AO10" s="81" t="s">
        <v>14574</v>
      </c>
      <c r="AP10" s="76" t="s">
        <v>66</v>
      </c>
      <c r="AQ10" s="2"/>
      <c r="AR10" s="3"/>
      <c r="AS10" s="3"/>
      <c r="AT10" s="3"/>
      <c r="AU10" s="3"/>
    </row>
    <row r="11" spans="1:47" x14ac:dyDescent="0.25">
      <c r="A11" s="62" t="s">
        <v>194</v>
      </c>
      <c r="B11" s="63"/>
      <c r="C11" s="63"/>
      <c r="D11" s="64"/>
      <c r="E11" s="66"/>
      <c r="F11" s="101" t="s">
        <v>12427</v>
      </c>
      <c r="G11" s="63"/>
      <c r="H11" s="67"/>
      <c r="I11" s="68"/>
      <c r="J11" s="68"/>
      <c r="K11" s="67" t="s">
        <v>16753</v>
      </c>
      <c r="L11" s="71"/>
      <c r="M11" s="72">
        <v>856.44000244140625</v>
      </c>
      <c r="N11" s="72">
        <v>2763.790771484375</v>
      </c>
      <c r="O11" s="73"/>
      <c r="P11" s="74"/>
      <c r="Q11" s="74"/>
      <c r="R11" s="84"/>
      <c r="S11" s="84"/>
      <c r="T11" s="84"/>
      <c r="U11" s="84"/>
      <c r="V11" s="50"/>
      <c r="W11" s="50"/>
      <c r="X11" s="50"/>
      <c r="Y11" s="50"/>
      <c r="Z11" s="49"/>
      <c r="AA11" s="69">
        <v>11</v>
      </c>
      <c r="AB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 s="70"/>
      <c r="AD11" s="76">
        <v>174</v>
      </c>
      <c r="AE11" s="76">
        <v>103</v>
      </c>
      <c r="AF11" s="76">
        <v>1003</v>
      </c>
      <c r="AG11" s="76">
        <v>7425</v>
      </c>
      <c r="AH11" s="76"/>
      <c r="AI11" s="76" t="s">
        <v>8738</v>
      </c>
      <c r="AJ11" s="76"/>
      <c r="AK11" s="81" t="s">
        <v>11718</v>
      </c>
      <c r="AL11" s="76"/>
      <c r="AM11" s="78">
        <v>43820.135520833333</v>
      </c>
      <c r="AN11" s="76" t="s">
        <v>14566</v>
      </c>
      <c r="AO11" s="81" t="s">
        <v>14575</v>
      </c>
      <c r="AP11" s="76" t="s">
        <v>66</v>
      </c>
      <c r="AQ11" s="2"/>
      <c r="AR11" s="3"/>
      <c r="AS11" s="3"/>
      <c r="AT11" s="3"/>
      <c r="AU11" s="3"/>
    </row>
    <row r="12" spans="1:47" x14ac:dyDescent="0.25">
      <c r="A12" s="62" t="s">
        <v>1837</v>
      </c>
      <c r="B12" s="63"/>
      <c r="C12" s="63"/>
      <c r="D12" s="64"/>
      <c r="E12" s="66"/>
      <c r="F12" s="101" t="s">
        <v>12428</v>
      </c>
      <c r="G12" s="63"/>
      <c r="H12" s="67"/>
      <c r="I12" s="68"/>
      <c r="J12" s="68"/>
      <c r="K12" s="67" t="s">
        <v>16754</v>
      </c>
      <c r="L12" s="71"/>
      <c r="M12" s="72">
        <v>937.70654296875</v>
      </c>
      <c r="N12" s="72">
        <v>2328.232177734375</v>
      </c>
      <c r="O12" s="73"/>
      <c r="P12" s="74"/>
      <c r="Q12" s="74"/>
      <c r="R12" s="84"/>
      <c r="S12" s="84"/>
      <c r="T12" s="84"/>
      <c r="U12" s="84"/>
      <c r="V12" s="50"/>
      <c r="W12" s="50"/>
      <c r="X12" s="50"/>
      <c r="Y12" s="50"/>
      <c r="Z12" s="49"/>
      <c r="AA12" s="69">
        <v>12</v>
      </c>
      <c r="AB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 s="70"/>
      <c r="AD12" s="76">
        <v>7578</v>
      </c>
      <c r="AE12" s="76">
        <v>1323946</v>
      </c>
      <c r="AF12" s="76">
        <v>87265</v>
      </c>
      <c r="AG12" s="76">
        <v>17655</v>
      </c>
      <c r="AH12" s="76"/>
      <c r="AI12" s="76" t="s">
        <v>8739</v>
      </c>
      <c r="AJ12" s="76" t="s">
        <v>10658</v>
      </c>
      <c r="AK12" s="81" t="s">
        <v>11719</v>
      </c>
      <c r="AL12" s="76"/>
      <c r="AM12" s="78">
        <v>39230.904722222222</v>
      </c>
      <c r="AN12" s="76" t="s">
        <v>14566</v>
      </c>
      <c r="AO12" s="81" t="s">
        <v>14576</v>
      </c>
      <c r="AP12" s="76" t="s">
        <v>65</v>
      </c>
      <c r="AQ12" s="2"/>
      <c r="AR12" s="3"/>
      <c r="AS12" s="3"/>
      <c r="AT12" s="3"/>
      <c r="AU12" s="3"/>
    </row>
    <row r="13" spans="1:47" x14ac:dyDescent="0.25">
      <c r="A13" s="62" t="s">
        <v>370</v>
      </c>
      <c r="B13" s="63"/>
      <c r="C13" s="63"/>
      <c r="D13" s="64"/>
      <c r="E13" s="66"/>
      <c r="F13" s="101" t="s">
        <v>12429</v>
      </c>
      <c r="G13" s="63"/>
      <c r="H13" s="67"/>
      <c r="I13" s="68"/>
      <c r="J13" s="68"/>
      <c r="K13" s="67" t="s">
        <v>16755</v>
      </c>
      <c r="L13" s="71"/>
      <c r="M13" s="72">
        <v>932.8336181640625</v>
      </c>
      <c r="N13" s="72">
        <v>2968.86767578125</v>
      </c>
      <c r="O13" s="73"/>
      <c r="P13" s="74"/>
      <c r="Q13" s="74"/>
      <c r="R13" s="84"/>
      <c r="S13" s="84"/>
      <c r="T13" s="84"/>
      <c r="U13" s="84"/>
      <c r="V13" s="50"/>
      <c r="W13" s="50"/>
      <c r="X13" s="50"/>
      <c r="Y13" s="50"/>
      <c r="Z13" s="49"/>
      <c r="AA13" s="69">
        <v>13</v>
      </c>
      <c r="AB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 s="70"/>
      <c r="AD13" s="76">
        <v>714</v>
      </c>
      <c r="AE13" s="76">
        <v>703</v>
      </c>
      <c r="AF13" s="76">
        <v>3588</v>
      </c>
      <c r="AG13" s="76">
        <v>2632</v>
      </c>
      <c r="AH13" s="76"/>
      <c r="AI13" s="76" t="s">
        <v>8740</v>
      </c>
      <c r="AJ13" s="76" t="s">
        <v>10659</v>
      </c>
      <c r="AK13" s="76"/>
      <c r="AL13" s="76"/>
      <c r="AM13" s="78">
        <v>44031.990104166667</v>
      </c>
      <c r="AN13" s="76" t="s">
        <v>14566</v>
      </c>
      <c r="AO13" s="81" t="s">
        <v>14577</v>
      </c>
      <c r="AP13" s="76" t="s">
        <v>66</v>
      </c>
      <c r="AQ13" s="2"/>
      <c r="AR13" s="3"/>
      <c r="AS13" s="3"/>
      <c r="AT13" s="3"/>
      <c r="AU13" s="3"/>
    </row>
    <row r="14" spans="1:47" x14ac:dyDescent="0.25">
      <c r="A14" s="62" t="s">
        <v>195</v>
      </c>
      <c r="B14" s="63"/>
      <c r="C14" s="63"/>
      <c r="D14" s="64"/>
      <c r="E14" s="66"/>
      <c r="F14" s="101" t="s">
        <v>12430</v>
      </c>
      <c r="G14" s="63"/>
      <c r="H14" s="67"/>
      <c r="I14" s="68"/>
      <c r="J14" s="68"/>
      <c r="K14" s="67" t="s">
        <v>16756</v>
      </c>
      <c r="L14" s="71"/>
      <c r="M14" s="72">
        <v>6282.6572265625</v>
      </c>
      <c r="N14" s="72">
        <v>6739.0595703125</v>
      </c>
      <c r="O14" s="73"/>
      <c r="P14" s="74"/>
      <c r="Q14" s="74"/>
      <c r="R14" s="84"/>
      <c r="S14" s="84"/>
      <c r="T14" s="84"/>
      <c r="U14" s="84"/>
      <c r="V14" s="50"/>
      <c r="W14" s="50"/>
      <c r="X14" s="50"/>
      <c r="Y14" s="50"/>
      <c r="Z14" s="49"/>
      <c r="AA14" s="69">
        <v>14</v>
      </c>
      <c r="AB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 s="70"/>
      <c r="AD14" s="76">
        <v>2711</v>
      </c>
      <c r="AE14" s="76">
        <v>1848</v>
      </c>
      <c r="AF14" s="76">
        <v>106789</v>
      </c>
      <c r="AG14" s="76">
        <v>63686</v>
      </c>
      <c r="AH14" s="76"/>
      <c r="AI14" s="76" t="s">
        <v>8741</v>
      </c>
      <c r="AJ14" s="76"/>
      <c r="AK14" s="76"/>
      <c r="AL14" s="76"/>
      <c r="AM14" s="78">
        <v>40275.055752314816</v>
      </c>
      <c r="AN14" s="76" t="s">
        <v>14566</v>
      </c>
      <c r="AO14" s="81" t="s">
        <v>14578</v>
      </c>
      <c r="AP14" s="76" t="s">
        <v>66</v>
      </c>
      <c r="AQ14" s="2"/>
      <c r="AR14" s="3"/>
      <c r="AS14" s="3"/>
      <c r="AT14" s="3"/>
      <c r="AU14" s="3"/>
    </row>
    <row r="15" spans="1:47" x14ac:dyDescent="0.25">
      <c r="A15" s="62" t="s">
        <v>196</v>
      </c>
      <c r="B15" s="63"/>
      <c r="C15" s="63"/>
      <c r="D15" s="64"/>
      <c r="E15" s="66"/>
      <c r="F15" s="101" t="s">
        <v>12431</v>
      </c>
      <c r="G15" s="63"/>
      <c r="H15" s="67"/>
      <c r="I15" s="68"/>
      <c r="J15" s="68"/>
      <c r="K15" s="67" t="s">
        <v>16757</v>
      </c>
      <c r="L15" s="71"/>
      <c r="M15" s="72">
        <v>7102.78125</v>
      </c>
      <c r="N15" s="72">
        <v>8286.25</v>
      </c>
      <c r="O15" s="73"/>
      <c r="P15" s="74"/>
      <c r="Q15" s="74"/>
      <c r="R15" s="84"/>
      <c r="S15" s="84"/>
      <c r="T15" s="84"/>
      <c r="U15" s="84"/>
      <c r="V15" s="50"/>
      <c r="W15" s="50"/>
      <c r="X15" s="50"/>
      <c r="Y15" s="50"/>
      <c r="Z15" s="49"/>
      <c r="AA15" s="69">
        <v>15</v>
      </c>
      <c r="AB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 s="70"/>
      <c r="AD15" s="76">
        <v>151</v>
      </c>
      <c r="AE15" s="76">
        <v>158</v>
      </c>
      <c r="AF15" s="76">
        <v>27668</v>
      </c>
      <c r="AG15" s="76">
        <v>60213</v>
      </c>
      <c r="AH15" s="76"/>
      <c r="AI15" s="76" t="s">
        <v>8742</v>
      </c>
      <c r="AJ15" s="76"/>
      <c r="AK15" s="76"/>
      <c r="AL15" s="76"/>
      <c r="AM15" s="78">
        <v>43144.497719907406</v>
      </c>
      <c r="AN15" s="76" t="s">
        <v>14566</v>
      </c>
      <c r="AO15" s="81" t="s">
        <v>14579</v>
      </c>
      <c r="AP15" s="76" t="s">
        <v>66</v>
      </c>
      <c r="AQ15" s="2"/>
      <c r="AR15" s="3"/>
      <c r="AS15" s="3"/>
      <c r="AT15" s="3"/>
      <c r="AU15" s="3"/>
    </row>
    <row r="16" spans="1:47" x14ac:dyDescent="0.25">
      <c r="A16" s="62" t="s">
        <v>260</v>
      </c>
      <c r="B16" s="63"/>
      <c r="C16" s="63"/>
      <c r="D16" s="64"/>
      <c r="E16" s="66"/>
      <c r="F16" s="101" t="s">
        <v>12432</v>
      </c>
      <c r="G16" s="63"/>
      <c r="H16" s="67"/>
      <c r="I16" s="68"/>
      <c r="J16" s="68"/>
      <c r="K16" s="67" t="s">
        <v>16758</v>
      </c>
      <c r="L16" s="71"/>
      <c r="M16" s="72">
        <v>6850.99462890625</v>
      </c>
      <c r="N16" s="72">
        <v>9074.76953125</v>
      </c>
      <c r="O16" s="73"/>
      <c r="P16" s="74"/>
      <c r="Q16" s="74"/>
      <c r="R16" s="84"/>
      <c r="S16" s="84"/>
      <c r="T16" s="84"/>
      <c r="U16" s="84"/>
      <c r="V16" s="50"/>
      <c r="W16" s="50"/>
      <c r="X16" s="50"/>
      <c r="Y16" s="50"/>
      <c r="Z16" s="49"/>
      <c r="AA16" s="69">
        <v>16</v>
      </c>
      <c r="AB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 s="70"/>
      <c r="AD16" s="76">
        <v>1021</v>
      </c>
      <c r="AE16" s="76">
        <v>23527</v>
      </c>
      <c r="AF16" s="76">
        <v>95936</v>
      </c>
      <c r="AG16" s="76">
        <v>209590</v>
      </c>
      <c r="AH16" s="76"/>
      <c r="AI16" s="76" t="s">
        <v>8743</v>
      </c>
      <c r="AJ16" s="76" t="s">
        <v>10660</v>
      </c>
      <c r="AK16" s="76"/>
      <c r="AL16" s="76"/>
      <c r="AM16" s="78">
        <v>42859.042268518519</v>
      </c>
      <c r="AN16" s="76" t="s">
        <v>14566</v>
      </c>
      <c r="AO16" s="81" t="s">
        <v>14580</v>
      </c>
      <c r="AP16" s="76" t="s">
        <v>66</v>
      </c>
      <c r="AQ16" s="2"/>
      <c r="AR16" s="3"/>
      <c r="AS16" s="3"/>
      <c r="AT16" s="3"/>
      <c r="AU16" s="3"/>
    </row>
    <row r="17" spans="1:47" x14ac:dyDescent="0.25">
      <c r="A17" s="62" t="s">
        <v>197</v>
      </c>
      <c r="B17" s="63"/>
      <c r="C17" s="63"/>
      <c r="D17" s="64"/>
      <c r="E17" s="66"/>
      <c r="F17" s="101" t="s">
        <v>12433</v>
      </c>
      <c r="G17" s="63"/>
      <c r="H17" s="67"/>
      <c r="I17" s="68"/>
      <c r="J17" s="68"/>
      <c r="K17" s="67" t="s">
        <v>16759</v>
      </c>
      <c r="L17" s="71"/>
      <c r="M17" s="72">
        <v>6654.27099609375</v>
      </c>
      <c r="N17" s="72">
        <v>9673.12109375</v>
      </c>
      <c r="O17" s="73"/>
      <c r="P17" s="74"/>
      <c r="Q17" s="74"/>
      <c r="R17" s="84"/>
      <c r="S17" s="84"/>
      <c r="T17" s="84"/>
      <c r="U17" s="84"/>
      <c r="V17" s="50"/>
      <c r="W17" s="50"/>
      <c r="X17" s="50"/>
      <c r="Y17" s="50"/>
      <c r="Z17" s="49"/>
      <c r="AA17" s="69">
        <v>17</v>
      </c>
      <c r="AB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 s="70"/>
      <c r="AD17" s="76">
        <v>254</v>
      </c>
      <c r="AE17" s="76">
        <v>84</v>
      </c>
      <c r="AF17" s="76">
        <v>12060</v>
      </c>
      <c r="AG17" s="76">
        <v>8489</v>
      </c>
      <c r="AH17" s="76"/>
      <c r="AI17" s="76" t="s">
        <v>8744</v>
      </c>
      <c r="AJ17" s="76" t="s">
        <v>10661</v>
      </c>
      <c r="AK17" s="76"/>
      <c r="AL17" s="76"/>
      <c r="AM17" s="78">
        <v>43134.355254629627</v>
      </c>
      <c r="AN17" s="76" t="s">
        <v>14566</v>
      </c>
      <c r="AO17" s="81" t="s">
        <v>14581</v>
      </c>
      <c r="AP17" s="76" t="s">
        <v>66</v>
      </c>
      <c r="AQ17" s="2"/>
      <c r="AR17" s="3"/>
      <c r="AS17" s="3"/>
      <c r="AT17" s="3"/>
      <c r="AU17" s="3"/>
    </row>
    <row r="18" spans="1:47" x14ac:dyDescent="0.25">
      <c r="A18" s="62" t="s">
        <v>198</v>
      </c>
      <c r="B18" s="63"/>
      <c r="C18" s="63"/>
      <c r="D18" s="64"/>
      <c r="E18" s="66"/>
      <c r="F18" s="101" t="s">
        <v>12434</v>
      </c>
      <c r="G18" s="63"/>
      <c r="H18" s="67"/>
      <c r="I18" s="68"/>
      <c r="J18" s="68"/>
      <c r="K18" s="67" t="s">
        <v>16760</v>
      </c>
      <c r="L18" s="71"/>
      <c r="M18" s="72">
        <v>6287.326171875</v>
      </c>
      <c r="N18" s="72">
        <v>9406.2451171875</v>
      </c>
      <c r="O18" s="73"/>
      <c r="P18" s="74"/>
      <c r="Q18" s="74"/>
      <c r="R18" s="84"/>
      <c r="S18" s="84"/>
      <c r="T18" s="84"/>
      <c r="U18" s="84"/>
      <c r="V18" s="50"/>
      <c r="W18" s="50"/>
      <c r="X18" s="50"/>
      <c r="Y18" s="50"/>
      <c r="Z18" s="49"/>
      <c r="AA18" s="69">
        <v>18</v>
      </c>
      <c r="AB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 s="70"/>
      <c r="AD18" s="76">
        <v>1027</v>
      </c>
      <c r="AE18" s="76">
        <v>137</v>
      </c>
      <c r="AF18" s="76">
        <v>20860</v>
      </c>
      <c r="AG18" s="76">
        <v>27746</v>
      </c>
      <c r="AH18" s="76"/>
      <c r="AI18" s="76" t="s">
        <v>8745</v>
      </c>
      <c r="AJ18" s="76" t="s">
        <v>10662</v>
      </c>
      <c r="AK18" s="76"/>
      <c r="AL18" s="76"/>
      <c r="AM18" s="78">
        <v>43085.043113425927</v>
      </c>
      <c r="AN18" s="76" t="s">
        <v>14566</v>
      </c>
      <c r="AO18" s="81" t="s">
        <v>14582</v>
      </c>
      <c r="AP18" s="76" t="s">
        <v>66</v>
      </c>
      <c r="AQ18" s="2"/>
      <c r="AR18" s="3"/>
      <c r="AS18" s="3"/>
      <c r="AT18" s="3"/>
      <c r="AU18" s="3"/>
    </row>
    <row r="19" spans="1:47" x14ac:dyDescent="0.25">
      <c r="A19" s="62" t="s">
        <v>199</v>
      </c>
      <c r="B19" s="63"/>
      <c r="C19" s="63"/>
      <c r="D19" s="64"/>
      <c r="E19" s="66"/>
      <c r="F19" s="101" t="s">
        <v>12435</v>
      </c>
      <c r="G19" s="63"/>
      <c r="H19" s="67"/>
      <c r="I19" s="68"/>
      <c r="J19" s="68"/>
      <c r="K19" s="67" t="s">
        <v>16761</v>
      </c>
      <c r="L19" s="71"/>
      <c r="M19" s="72">
        <v>7120.29345703125</v>
      </c>
      <c r="N19" s="72">
        <v>8415.810546875</v>
      </c>
      <c r="O19" s="73"/>
      <c r="P19" s="74"/>
      <c r="Q19" s="74"/>
      <c r="R19" s="84"/>
      <c r="S19" s="84"/>
      <c r="T19" s="84"/>
      <c r="U19" s="84"/>
      <c r="V19" s="50"/>
      <c r="W19" s="50"/>
      <c r="X19" s="50"/>
      <c r="Y19" s="50"/>
      <c r="Z19" s="49"/>
      <c r="AA19" s="69">
        <v>19</v>
      </c>
      <c r="AB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 s="70"/>
      <c r="AD19" s="76">
        <v>591</v>
      </c>
      <c r="AE19" s="76">
        <v>318</v>
      </c>
      <c r="AF19" s="76">
        <v>17972</v>
      </c>
      <c r="AG19" s="76">
        <v>78253</v>
      </c>
      <c r="AH19" s="76"/>
      <c r="AI19" s="76" t="s">
        <v>8746</v>
      </c>
      <c r="AJ19" s="76"/>
      <c r="AK19" s="76"/>
      <c r="AL19" s="76"/>
      <c r="AM19" s="78">
        <v>43849.137002314812</v>
      </c>
      <c r="AN19" s="76" t="s">
        <v>14566</v>
      </c>
      <c r="AO19" s="81" t="s">
        <v>14583</v>
      </c>
      <c r="AP19" s="76" t="s">
        <v>66</v>
      </c>
      <c r="AQ19" s="2"/>
      <c r="AR19" s="3"/>
      <c r="AS19" s="3"/>
      <c r="AT19" s="3"/>
      <c r="AU19" s="3"/>
    </row>
    <row r="20" spans="1:47" x14ac:dyDescent="0.25">
      <c r="A20" s="62" t="s">
        <v>200</v>
      </c>
      <c r="B20" s="63"/>
      <c r="C20" s="63"/>
      <c r="D20" s="64"/>
      <c r="E20" s="66"/>
      <c r="F20" s="101" t="s">
        <v>12436</v>
      </c>
      <c r="G20" s="63"/>
      <c r="H20" s="67"/>
      <c r="I20" s="68"/>
      <c r="J20" s="68"/>
      <c r="K20" s="67" t="s">
        <v>16762</v>
      </c>
      <c r="L20" s="71"/>
      <c r="M20" s="72">
        <v>7106.80029296875</v>
      </c>
      <c r="N20" s="72">
        <v>9611.408203125</v>
      </c>
      <c r="O20" s="73"/>
      <c r="P20" s="74"/>
      <c r="Q20" s="74"/>
      <c r="R20" s="84"/>
      <c r="S20" s="84"/>
      <c r="T20" s="84"/>
      <c r="U20" s="84"/>
      <c r="V20" s="50"/>
      <c r="W20" s="50"/>
      <c r="X20" s="50"/>
      <c r="Y20" s="50"/>
      <c r="Z20" s="49"/>
      <c r="AA20" s="69">
        <v>20</v>
      </c>
      <c r="AB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 s="70"/>
      <c r="AD20" s="76">
        <v>172</v>
      </c>
      <c r="AE20" s="76">
        <v>44</v>
      </c>
      <c r="AF20" s="76">
        <v>25028</v>
      </c>
      <c r="AG20" s="76">
        <v>31825</v>
      </c>
      <c r="AH20" s="76"/>
      <c r="AI20" s="76" t="s">
        <v>8747</v>
      </c>
      <c r="AJ20" s="76"/>
      <c r="AK20" s="76"/>
      <c r="AL20" s="76"/>
      <c r="AM20" s="78">
        <v>40330.508969907409</v>
      </c>
      <c r="AN20" s="76" t="s">
        <v>14566</v>
      </c>
      <c r="AO20" s="81" t="s">
        <v>14584</v>
      </c>
      <c r="AP20" s="76" t="s">
        <v>66</v>
      </c>
      <c r="AQ20" s="2"/>
      <c r="AR20" s="3"/>
      <c r="AS20" s="3"/>
      <c r="AT20" s="3"/>
      <c r="AU20" s="3"/>
    </row>
    <row r="21" spans="1:47" x14ac:dyDescent="0.25">
      <c r="A21" s="62" t="s">
        <v>201</v>
      </c>
      <c r="B21" s="63"/>
      <c r="C21" s="63"/>
      <c r="D21" s="64"/>
      <c r="E21" s="66"/>
      <c r="F21" s="101" t="s">
        <v>12437</v>
      </c>
      <c r="G21" s="63"/>
      <c r="H21" s="67"/>
      <c r="I21" s="68"/>
      <c r="J21" s="68"/>
      <c r="K21" s="67" t="s">
        <v>16763</v>
      </c>
      <c r="L21" s="71"/>
      <c r="M21" s="72">
        <v>6369.970703125</v>
      </c>
      <c r="N21" s="72">
        <v>9585.3115234375</v>
      </c>
      <c r="O21" s="73"/>
      <c r="P21" s="74"/>
      <c r="Q21" s="74"/>
      <c r="R21" s="84"/>
      <c r="S21" s="84"/>
      <c r="T21" s="84"/>
      <c r="U21" s="84"/>
      <c r="V21" s="50"/>
      <c r="W21" s="50"/>
      <c r="X21" s="50"/>
      <c r="Y21" s="50"/>
      <c r="Z21" s="49"/>
      <c r="AA21" s="69">
        <v>21</v>
      </c>
      <c r="AB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 s="70"/>
      <c r="AD21" s="76">
        <v>528</v>
      </c>
      <c r="AE21" s="76">
        <v>118</v>
      </c>
      <c r="AF21" s="76">
        <v>35601</v>
      </c>
      <c r="AG21" s="76">
        <v>17566</v>
      </c>
      <c r="AH21" s="76"/>
      <c r="AI21" s="76" t="s">
        <v>8748</v>
      </c>
      <c r="AJ21" s="76" t="s">
        <v>10663</v>
      </c>
      <c r="AK21" s="76"/>
      <c r="AL21" s="76"/>
      <c r="AM21" s="78">
        <v>43448.071493055555</v>
      </c>
      <c r="AN21" s="76" t="s">
        <v>14566</v>
      </c>
      <c r="AO21" s="81" t="s">
        <v>14585</v>
      </c>
      <c r="AP21" s="76" t="s">
        <v>66</v>
      </c>
      <c r="AQ21" s="2"/>
      <c r="AR21" s="3"/>
      <c r="AS21" s="3"/>
      <c r="AT21" s="3"/>
      <c r="AU21" s="3"/>
    </row>
    <row r="22" spans="1:47" x14ac:dyDescent="0.25">
      <c r="A22" s="62" t="s">
        <v>202</v>
      </c>
      <c r="B22" s="63"/>
      <c r="C22" s="63"/>
      <c r="D22" s="64"/>
      <c r="E22" s="66"/>
      <c r="F22" s="101" t="s">
        <v>12438</v>
      </c>
      <c r="G22" s="63"/>
      <c r="H22" s="67"/>
      <c r="I22" s="68"/>
      <c r="J22" s="68"/>
      <c r="K22" s="67" t="s">
        <v>16764</v>
      </c>
      <c r="L22" s="71"/>
      <c r="M22" s="72">
        <v>7004.70947265625</v>
      </c>
      <c r="N22" s="72">
        <v>9739.556640625</v>
      </c>
      <c r="O22" s="73"/>
      <c r="P22" s="74"/>
      <c r="Q22" s="74"/>
      <c r="R22" s="84"/>
      <c r="S22" s="84"/>
      <c r="T22" s="84"/>
      <c r="U22" s="84"/>
      <c r="V22" s="50"/>
      <c r="W22" s="50"/>
      <c r="X22" s="50"/>
      <c r="Y22" s="50"/>
      <c r="Z22" s="49"/>
      <c r="AA22" s="69">
        <v>22</v>
      </c>
      <c r="AB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2" s="70"/>
      <c r="AD22" s="76">
        <v>1029</v>
      </c>
      <c r="AE22" s="76">
        <v>808</v>
      </c>
      <c r="AF22" s="76">
        <v>24487</v>
      </c>
      <c r="AG22" s="76">
        <v>55313</v>
      </c>
      <c r="AH22" s="76"/>
      <c r="AI22" s="76" t="s">
        <v>8749</v>
      </c>
      <c r="AJ22" s="76" t="s">
        <v>10664</v>
      </c>
      <c r="AK22" s="81" t="s">
        <v>11720</v>
      </c>
      <c r="AL22" s="76"/>
      <c r="AM22" s="78">
        <v>44007.423113425924</v>
      </c>
      <c r="AN22" s="76" t="s">
        <v>14566</v>
      </c>
      <c r="AO22" s="81" t="s">
        <v>14586</v>
      </c>
      <c r="AP22" s="76" t="s">
        <v>66</v>
      </c>
      <c r="AQ22" s="2"/>
      <c r="AR22" s="3"/>
      <c r="AS22" s="3"/>
      <c r="AT22" s="3"/>
      <c r="AU22" s="3"/>
    </row>
    <row r="23" spans="1:47" x14ac:dyDescent="0.25">
      <c r="A23" s="62" t="s">
        <v>203</v>
      </c>
      <c r="B23" s="63"/>
      <c r="C23" s="63"/>
      <c r="D23" s="64"/>
      <c r="E23" s="66"/>
      <c r="F23" s="101" t="s">
        <v>12439</v>
      </c>
      <c r="G23" s="63"/>
      <c r="H23" s="67"/>
      <c r="I23" s="68"/>
      <c r="J23" s="68"/>
      <c r="K23" s="67" t="s">
        <v>16765</v>
      </c>
      <c r="L23" s="71"/>
      <c r="M23" s="72">
        <v>7230.49365234375</v>
      </c>
      <c r="N23" s="72">
        <v>9358.28515625</v>
      </c>
      <c r="O23" s="73"/>
      <c r="P23" s="74"/>
      <c r="Q23" s="74"/>
      <c r="R23" s="84"/>
      <c r="S23" s="84"/>
      <c r="T23" s="84"/>
      <c r="U23" s="84"/>
      <c r="V23" s="50"/>
      <c r="W23" s="50"/>
      <c r="X23" s="50"/>
      <c r="Y23" s="50"/>
      <c r="Z23" s="49"/>
      <c r="AA23" s="69">
        <v>23</v>
      </c>
      <c r="AB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3" s="70"/>
      <c r="AD23" s="76">
        <v>261</v>
      </c>
      <c r="AE23" s="76">
        <v>263</v>
      </c>
      <c r="AF23" s="76">
        <v>59510</v>
      </c>
      <c r="AG23" s="76">
        <v>93916</v>
      </c>
      <c r="AH23" s="76"/>
      <c r="AI23" s="76" t="s">
        <v>8750</v>
      </c>
      <c r="AJ23" s="76"/>
      <c r="AK23" s="76"/>
      <c r="AL23" s="76"/>
      <c r="AM23" s="78">
        <v>43231.995462962965</v>
      </c>
      <c r="AN23" s="76" t="s">
        <v>14566</v>
      </c>
      <c r="AO23" s="81" t="s">
        <v>14587</v>
      </c>
      <c r="AP23" s="76" t="s">
        <v>66</v>
      </c>
      <c r="AQ23" s="2"/>
      <c r="AR23" s="3"/>
      <c r="AS23" s="3"/>
      <c r="AT23" s="3"/>
      <c r="AU23" s="3"/>
    </row>
    <row r="24" spans="1:47" x14ac:dyDescent="0.25">
      <c r="A24" s="62" t="s">
        <v>204</v>
      </c>
      <c r="B24" s="63"/>
      <c r="C24" s="63"/>
      <c r="D24" s="64"/>
      <c r="E24" s="66"/>
      <c r="F24" s="101" t="s">
        <v>12440</v>
      </c>
      <c r="G24" s="63"/>
      <c r="H24" s="67"/>
      <c r="I24" s="68"/>
      <c r="J24" s="68"/>
      <c r="K24" s="67" t="s">
        <v>16766</v>
      </c>
      <c r="L24" s="71"/>
      <c r="M24" s="72">
        <v>6959.0224609375</v>
      </c>
      <c r="N24" s="72">
        <v>8125.12451171875</v>
      </c>
      <c r="O24" s="73"/>
      <c r="P24" s="74"/>
      <c r="Q24" s="74"/>
      <c r="R24" s="84"/>
      <c r="S24" s="84"/>
      <c r="T24" s="84"/>
      <c r="U24" s="84"/>
      <c r="V24" s="50"/>
      <c r="W24" s="50"/>
      <c r="X24" s="50"/>
      <c r="Y24" s="50"/>
      <c r="Z24" s="49"/>
      <c r="AA24" s="69">
        <v>24</v>
      </c>
      <c r="AB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4" s="70"/>
      <c r="AD24" s="76">
        <v>697</v>
      </c>
      <c r="AE24" s="76">
        <v>377</v>
      </c>
      <c r="AF24" s="76">
        <v>109762</v>
      </c>
      <c r="AG24" s="76">
        <v>58807</v>
      </c>
      <c r="AH24" s="76"/>
      <c r="AI24" s="76" t="s">
        <v>8751</v>
      </c>
      <c r="AJ24" s="76" t="s">
        <v>10665</v>
      </c>
      <c r="AK24" s="81" t="s">
        <v>11721</v>
      </c>
      <c r="AL24" s="76"/>
      <c r="AM24" s="78">
        <v>41392.286087962966</v>
      </c>
      <c r="AN24" s="76" t="s">
        <v>14566</v>
      </c>
      <c r="AO24" s="81" t="s">
        <v>14588</v>
      </c>
      <c r="AP24" s="76" t="s">
        <v>66</v>
      </c>
      <c r="AQ24" s="2"/>
      <c r="AR24" s="3"/>
      <c r="AS24" s="3"/>
      <c r="AT24" s="3"/>
      <c r="AU24" s="3"/>
    </row>
    <row r="25" spans="1:47" x14ac:dyDescent="0.25">
      <c r="A25" s="62" t="s">
        <v>205</v>
      </c>
      <c r="B25" s="63"/>
      <c r="C25" s="63"/>
      <c r="D25" s="64"/>
      <c r="E25" s="66"/>
      <c r="F25" s="101" t="s">
        <v>12441</v>
      </c>
      <c r="G25" s="63"/>
      <c r="H25" s="67"/>
      <c r="I25" s="68"/>
      <c r="J25" s="68"/>
      <c r="K25" s="67" t="s">
        <v>16767</v>
      </c>
      <c r="L25" s="71"/>
      <c r="M25" s="72">
        <v>7356.4453125</v>
      </c>
      <c r="N25" s="72">
        <v>8508.8291015625</v>
      </c>
      <c r="O25" s="73"/>
      <c r="P25" s="74"/>
      <c r="Q25" s="74"/>
      <c r="R25" s="84"/>
      <c r="S25" s="84"/>
      <c r="T25" s="84"/>
      <c r="U25" s="84"/>
      <c r="V25" s="50"/>
      <c r="W25" s="50"/>
      <c r="X25" s="50"/>
      <c r="Y25" s="50"/>
      <c r="Z25" s="49"/>
      <c r="AA25" s="69">
        <v>25</v>
      </c>
      <c r="AB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5" s="70"/>
      <c r="AD25" s="76">
        <v>81</v>
      </c>
      <c r="AE25" s="76">
        <v>18</v>
      </c>
      <c r="AF25" s="76">
        <v>24448</v>
      </c>
      <c r="AG25" s="76">
        <v>30807</v>
      </c>
      <c r="AH25" s="76"/>
      <c r="AI25" s="76"/>
      <c r="AJ25" s="76"/>
      <c r="AK25" s="76"/>
      <c r="AL25" s="76"/>
      <c r="AM25" s="78">
        <v>43789.389317129629</v>
      </c>
      <c r="AN25" s="76" t="s">
        <v>14566</v>
      </c>
      <c r="AO25" s="81" t="s">
        <v>14589</v>
      </c>
      <c r="AP25" s="76" t="s">
        <v>66</v>
      </c>
      <c r="AQ25" s="2"/>
      <c r="AR25" s="3"/>
      <c r="AS25" s="3"/>
      <c r="AT25" s="3"/>
      <c r="AU25" s="3"/>
    </row>
    <row r="26" spans="1:47" x14ac:dyDescent="0.25">
      <c r="A26" s="62" t="s">
        <v>206</v>
      </c>
      <c r="B26" s="63"/>
      <c r="C26" s="63"/>
      <c r="D26" s="64"/>
      <c r="E26" s="66"/>
      <c r="F26" s="101" t="s">
        <v>12442</v>
      </c>
      <c r="G26" s="63"/>
      <c r="H26" s="67"/>
      <c r="I26" s="68"/>
      <c r="J26" s="68"/>
      <c r="K26" s="67" t="s">
        <v>16768</v>
      </c>
      <c r="L26" s="71"/>
      <c r="M26" s="72">
        <v>7086.7158203125</v>
      </c>
      <c r="N26" s="72">
        <v>8684.923828125</v>
      </c>
      <c r="O26" s="73"/>
      <c r="P26" s="74"/>
      <c r="Q26" s="74"/>
      <c r="R26" s="84"/>
      <c r="S26" s="84"/>
      <c r="T26" s="84"/>
      <c r="U26" s="84"/>
      <c r="V26" s="50"/>
      <c r="W26" s="50"/>
      <c r="X26" s="50"/>
      <c r="Y26" s="50"/>
      <c r="Z26" s="49"/>
      <c r="AA26" s="69">
        <v>26</v>
      </c>
      <c r="AB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6" s="70"/>
      <c r="AD26" s="76">
        <v>401</v>
      </c>
      <c r="AE26" s="76">
        <v>591</v>
      </c>
      <c r="AF26" s="76">
        <v>240015</v>
      </c>
      <c r="AG26" s="76">
        <v>384138</v>
      </c>
      <c r="AH26" s="76"/>
      <c r="AI26" s="76" t="s">
        <v>8752</v>
      </c>
      <c r="AJ26" s="76" t="s">
        <v>10666</v>
      </c>
      <c r="AK26" s="76"/>
      <c r="AL26" s="76"/>
      <c r="AM26" s="78">
        <v>43092.69672453704</v>
      </c>
      <c r="AN26" s="76" t="s">
        <v>14566</v>
      </c>
      <c r="AO26" s="81" t="s">
        <v>14590</v>
      </c>
      <c r="AP26" s="76" t="s">
        <v>66</v>
      </c>
      <c r="AQ26" s="2"/>
      <c r="AR26" s="3"/>
      <c r="AS26" s="3"/>
      <c r="AT26" s="3"/>
      <c r="AU26" s="3"/>
    </row>
    <row r="27" spans="1:47" x14ac:dyDescent="0.25">
      <c r="A27" s="62" t="s">
        <v>207</v>
      </c>
      <c r="B27" s="63"/>
      <c r="C27" s="63"/>
      <c r="D27" s="64"/>
      <c r="E27" s="66"/>
      <c r="F27" s="101" t="s">
        <v>12443</v>
      </c>
      <c r="G27" s="63"/>
      <c r="H27" s="67"/>
      <c r="I27" s="68"/>
      <c r="J27" s="68"/>
      <c r="K27" s="67" t="s">
        <v>16769</v>
      </c>
      <c r="L27" s="71"/>
      <c r="M27" s="72">
        <v>6701.580078125</v>
      </c>
      <c r="N27" s="72">
        <v>9797.68359375</v>
      </c>
      <c r="O27" s="73"/>
      <c r="P27" s="74"/>
      <c r="Q27" s="74"/>
      <c r="R27" s="84"/>
      <c r="S27" s="84"/>
      <c r="T27" s="84"/>
      <c r="U27" s="84"/>
      <c r="V27" s="50"/>
      <c r="W27" s="50"/>
      <c r="X27" s="50"/>
      <c r="Y27" s="50"/>
      <c r="Z27" s="49"/>
      <c r="AA27" s="69">
        <v>27</v>
      </c>
      <c r="AB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7" s="70"/>
      <c r="AD27" s="76">
        <v>993</v>
      </c>
      <c r="AE27" s="76">
        <v>558</v>
      </c>
      <c r="AF27" s="76">
        <v>39884</v>
      </c>
      <c r="AG27" s="76">
        <v>84335</v>
      </c>
      <c r="AH27" s="76"/>
      <c r="AI27" s="76" t="s">
        <v>8753</v>
      </c>
      <c r="AJ27" s="76" t="s">
        <v>10667</v>
      </c>
      <c r="AK27" s="81" t="s">
        <v>11722</v>
      </c>
      <c r="AL27" s="76"/>
      <c r="AM27" s="78">
        <v>43558.64638888889</v>
      </c>
      <c r="AN27" s="76" t="s">
        <v>14566</v>
      </c>
      <c r="AO27" s="81" t="s">
        <v>14591</v>
      </c>
      <c r="AP27" s="76" t="s">
        <v>66</v>
      </c>
      <c r="AQ27" s="2"/>
      <c r="AR27" s="3"/>
      <c r="AS27" s="3"/>
      <c r="AT27" s="3"/>
      <c r="AU27" s="3"/>
    </row>
    <row r="28" spans="1:47" x14ac:dyDescent="0.25">
      <c r="A28" s="62" t="s">
        <v>208</v>
      </c>
      <c r="B28" s="63"/>
      <c r="C28" s="63"/>
      <c r="D28" s="64"/>
      <c r="E28" s="66"/>
      <c r="F28" s="101" t="s">
        <v>12444</v>
      </c>
      <c r="G28" s="63"/>
      <c r="H28" s="67"/>
      <c r="I28" s="68"/>
      <c r="J28" s="68"/>
      <c r="K28" s="67" t="s">
        <v>16770</v>
      </c>
      <c r="L28" s="71"/>
      <c r="M28" s="72">
        <v>7205.76904296875</v>
      </c>
      <c r="N28" s="72">
        <v>9629.615234375</v>
      </c>
      <c r="O28" s="73"/>
      <c r="P28" s="74"/>
      <c r="Q28" s="74"/>
      <c r="R28" s="84"/>
      <c r="S28" s="84"/>
      <c r="T28" s="84"/>
      <c r="U28" s="84"/>
      <c r="V28" s="50"/>
      <c r="W28" s="50"/>
      <c r="X28" s="50"/>
      <c r="Y28" s="50"/>
      <c r="Z28" s="49"/>
      <c r="AA28" s="69">
        <v>28</v>
      </c>
      <c r="AB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8" s="70"/>
      <c r="AD28" s="76">
        <v>191</v>
      </c>
      <c r="AE28" s="76">
        <v>166</v>
      </c>
      <c r="AF28" s="76">
        <v>86197</v>
      </c>
      <c r="AG28" s="76">
        <v>9904</v>
      </c>
      <c r="AH28" s="76"/>
      <c r="AI28" s="76"/>
      <c r="AJ28" s="76"/>
      <c r="AK28" s="76"/>
      <c r="AL28" s="76"/>
      <c r="AM28" s="78">
        <v>43567.465474537035</v>
      </c>
      <c r="AN28" s="76" t="s">
        <v>14566</v>
      </c>
      <c r="AO28" s="81" t="s">
        <v>14592</v>
      </c>
      <c r="AP28" s="76" t="s">
        <v>66</v>
      </c>
      <c r="AQ28" s="2"/>
      <c r="AR28" s="3"/>
      <c r="AS28" s="3"/>
      <c r="AT28" s="3"/>
      <c r="AU28" s="3"/>
    </row>
    <row r="29" spans="1:47" x14ac:dyDescent="0.25">
      <c r="A29" s="62" t="s">
        <v>209</v>
      </c>
      <c r="B29" s="63"/>
      <c r="C29" s="63"/>
      <c r="D29" s="64"/>
      <c r="E29" s="66"/>
      <c r="F29" s="101" t="s">
        <v>12445</v>
      </c>
      <c r="G29" s="63"/>
      <c r="H29" s="67"/>
      <c r="I29" s="68"/>
      <c r="J29" s="68"/>
      <c r="K29" s="67" t="s">
        <v>16771</v>
      </c>
      <c r="L29" s="71"/>
      <c r="M29" s="72">
        <v>6332.40673828125</v>
      </c>
      <c r="N29" s="72">
        <v>9213.96875</v>
      </c>
      <c r="O29" s="73"/>
      <c r="P29" s="74"/>
      <c r="Q29" s="74"/>
      <c r="R29" s="84"/>
      <c r="S29" s="84"/>
      <c r="T29" s="84"/>
      <c r="U29" s="84"/>
      <c r="V29" s="50"/>
      <c r="W29" s="50"/>
      <c r="X29" s="50"/>
      <c r="Y29" s="50"/>
      <c r="Z29" s="49"/>
      <c r="AA29" s="69">
        <v>29</v>
      </c>
      <c r="AB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9" s="70"/>
      <c r="AD29" s="76">
        <v>815</v>
      </c>
      <c r="AE29" s="76">
        <v>968</v>
      </c>
      <c r="AF29" s="76">
        <v>84925</v>
      </c>
      <c r="AG29" s="76">
        <v>164175</v>
      </c>
      <c r="AH29" s="76"/>
      <c r="AI29" s="76" t="s">
        <v>8754</v>
      </c>
      <c r="AJ29" s="76"/>
      <c r="AK29" s="76"/>
      <c r="AL29" s="76"/>
      <c r="AM29" s="78">
        <v>41986.640300925923</v>
      </c>
      <c r="AN29" s="76" t="s">
        <v>14566</v>
      </c>
      <c r="AO29" s="81" t="s">
        <v>14593</v>
      </c>
      <c r="AP29" s="76" t="s">
        <v>66</v>
      </c>
      <c r="AQ29" s="2"/>
      <c r="AR29" s="3"/>
      <c r="AS29" s="3"/>
      <c r="AT29" s="3"/>
      <c r="AU29" s="3"/>
    </row>
    <row r="30" spans="1:47" x14ac:dyDescent="0.25">
      <c r="A30" s="62" t="s">
        <v>210</v>
      </c>
      <c r="B30" s="63"/>
      <c r="C30" s="63"/>
      <c r="D30" s="64"/>
      <c r="E30" s="66"/>
      <c r="F30" s="101" t="s">
        <v>12446</v>
      </c>
      <c r="G30" s="63"/>
      <c r="H30" s="67"/>
      <c r="I30" s="68"/>
      <c r="J30" s="68"/>
      <c r="K30" s="67" t="s">
        <v>16772</v>
      </c>
      <c r="L30" s="71"/>
      <c r="M30" s="72">
        <v>7064.150390625</v>
      </c>
      <c r="N30" s="72">
        <v>9137.521484375</v>
      </c>
      <c r="O30" s="73"/>
      <c r="P30" s="74"/>
      <c r="Q30" s="74"/>
      <c r="R30" s="84"/>
      <c r="S30" s="84"/>
      <c r="T30" s="84"/>
      <c r="U30" s="84"/>
      <c r="V30" s="50"/>
      <c r="W30" s="50"/>
      <c r="X30" s="50"/>
      <c r="Y30" s="50"/>
      <c r="Z30" s="49"/>
      <c r="AA30" s="69">
        <v>30</v>
      </c>
      <c r="AB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0" s="70"/>
      <c r="AD30" s="76">
        <v>414</v>
      </c>
      <c r="AE30" s="76">
        <v>246</v>
      </c>
      <c r="AF30" s="76">
        <v>56905</v>
      </c>
      <c r="AG30" s="76">
        <v>143376</v>
      </c>
      <c r="AH30" s="76"/>
      <c r="AI30" s="76" t="s">
        <v>8755</v>
      </c>
      <c r="AJ30" s="76" t="s">
        <v>10668</v>
      </c>
      <c r="AK30" s="76"/>
      <c r="AL30" s="76"/>
      <c r="AM30" s="78">
        <v>42658.083645833336</v>
      </c>
      <c r="AN30" s="76" t="s">
        <v>14566</v>
      </c>
      <c r="AO30" s="81" t="s">
        <v>14594</v>
      </c>
      <c r="AP30" s="76" t="s">
        <v>66</v>
      </c>
      <c r="AQ30" s="2"/>
      <c r="AR30" s="3"/>
      <c r="AS30" s="3"/>
      <c r="AT30" s="3"/>
      <c r="AU30" s="3"/>
    </row>
    <row r="31" spans="1:47" x14ac:dyDescent="0.25">
      <c r="A31" s="62" t="s">
        <v>211</v>
      </c>
      <c r="B31" s="63"/>
      <c r="C31" s="63"/>
      <c r="D31" s="64"/>
      <c r="E31" s="66"/>
      <c r="F31" s="101" t="s">
        <v>12447</v>
      </c>
      <c r="G31" s="63"/>
      <c r="H31" s="67"/>
      <c r="I31" s="68"/>
      <c r="J31" s="68"/>
      <c r="K31" s="67" t="s">
        <v>16773</v>
      </c>
      <c r="L31" s="71"/>
      <c r="M31" s="72">
        <v>7225.89794921875</v>
      </c>
      <c r="N31" s="72">
        <v>8326.1474609375</v>
      </c>
      <c r="O31" s="73"/>
      <c r="P31" s="74"/>
      <c r="Q31" s="74"/>
      <c r="R31" s="84"/>
      <c r="S31" s="84"/>
      <c r="T31" s="84"/>
      <c r="U31" s="84"/>
      <c r="V31" s="50"/>
      <c r="W31" s="50"/>
      <c r="X31" s="50"/>
      <c r="Y31" s="50"/>
      <c r="Z31" s="49"/>
      <c r="AA31" s="69">
        <v>31</v>
      </c>
      <c r="AB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1" s="70"/>
      <c r="AD31" s="76">
        <v>732</v>
      </c>
      <c r="AE31" s="76">
        <v>422</v>
      </c>
      <c r="AF31" s="76">
        <v>70178</v>
      </c>
      <c r="AG31" s="76">
        <v>152179</v>
      </c>
      <c r="AH31" s="76"/>
      <c r="AI31" s="76" t="s">
        <v>8756</v>
      </c>
      <c r="AJ31" s="76" t="s">
        <v>10669</v>
      </c>
      <c r="AK31" s="76"/>
      <c r="AL31" s="76"/>
      <c r="AM31" s="78">
        <v>42756.227118055554</v>
      </c>
      <c r="AN31" s="76" t="s">
        <v>14566</v>
      </c>
      <c r="AO31" s="81" t="s">
        <v>14595</v>
      </c>
      <c r="AP31" s="76" t="s">
        <v>66</v>
      </c>
      <c r="AQ31" s="2"/>
      <c r="AR31" s="3"/>
      <c r="AS31" s="3"/>
      <c r="AT31" s="3"/>
      <c r="AU31" s="3"/>
    </row>
    <row r="32" spans="1:47" x14ac:dyDescent="0.25">
      <c r="A32" s="62" t="s">
        <v>212</v>
      </c>
      <c r="B32" s="63"/>
      <c r="C32" s="63"/>
      <c r="D32" s="64"/>
      <c r="E32" s="66"/>
      <c r="F32" s="101" t="s">
        <v>12448</v>
      </c>
      <c r="G32" s="63"/>
      <c r="H32" s="67"/>
      <c r="I32" s="68"/>
      <c r="J32" s="68"/>
      <c r="K32" s="67" t="s">
        <v>16774</v>
      </c>
      <c r="L32" s="71"/>
      <c r="M32" s="72">
        <v>6435.35546875</v>
      </c>
      <c r="N32" s="72">
        <v>8669.6513671875</v>
      </c>
      <c r="O32" s="73"/>
      <c r="P32" s="74"/>
      <c r="Q32" s="74"/>
      <c r="R32" s="84"/>
      <c r="S32" s="84"/>
      <c r="T32" s="84"/>
      <c r="U32" s="84"/>
      <c r="V32" s="50"/>
      <c r="W32" s="50"/>
      <c r="X32" s="50"/>
      <c r="Y32" s="50"/>
      <c r="Z32" s="49"/>
      <c r="AA32" s="69">
        <v>32</v>
      </c>
      <c r="AB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2" s="70"/>
      <c r="AD32" s="76">
        <v>57</v>
      </c>
      <c r="AE32" s="76">
        <v>77</v>
      </c>
      <c r="AF32" s="76">
        <v>40717</v>
      </c>
      <c r="AG32" s="76">
        <v>31565</v>
      </c>
      <c r="AH32" s="76"/>
      <c r="AI32" s="76" t="s">
        <v>8757</v>
      </c>
      <c r="AJ32" s="76"/>
      <c r="AK32" s="76"/>
      <c r="AL32" s="76"/>
      <c r="AM32" s="78">
        <v>40142.628935185188</v>
      </c>
      <c r="AN32" s="76" t="s">
        <v>14566</v>
      </c>
      <c r="AO32" s="81" t="s">
        <v>14596</v>
      </c>
      <c r="AP32" s="76" t="s">
        <v>66</v>
      </c>
      <c r="AQ32" s="2"/>
      <c r="AR32" s="3"/>
      <c r="AS32" s="3"/>
      <c r="AT32" s="3"/>
      <c r="AU32" s="3"/>
    </row>
    <row r="33" spans="1:47" x14ac:dyDescent="0.25">
      <c r="A33" s="62" t="s">
        <v>213</v>
      </c>
      <c r="B33" s="63"/>
      <c r="C33" s="63"/>
      <c r="D33" s="64"/>
      <c r="E33" s="66"/>
      <c r="F33" s="101" t="s">
        <v>12449</v>
      </c>
      <c r="G33" s="63"/>
      <c r="H33" s="67"/>
      <c r="I33" s="68"/>
      <c r="J33" s="68"/>
      <c r="K33" s="67" t="s">
        <v>16775</v>
      </c>
      <c r="L33" s="71"/>
      <c r="M33" s="72">
        <v>7423.00390625</v>
      </c>
      <c r="N33" s="72">
        <v>8680.0361328125</v>
      </c>
      <c r="O33" s="73"/>
      <c r="P33" s="74"/>
      <c r="Q33" s="74"/>
      <c r="R33" s="84"/>
      <c r="S33" s="84"/>
      <c r="T33" s="84"/>
      <c r="U33" s="84"/>
      <c r="V33" s="50"/>
      <c r="W33" s="50"/>
      <c r="X33" s="50"/>
      <c r="Y33" s="50"/>
      <c r="Z33" s="49"/>
      <c r="AA33" s="69">
        <v>33</v>
      </c>
      <c r="AB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3" s="70"/>
      <c r="AD33" s="76">
        <v>222</v>
      </c>
      <c r="AE33" s="76">
        <v>302</v>
      </c>
      <c r="AF33" s="76">
        <v>56829</v>
      </c>
      <c r="AG33" s="76">
        <v>54388</v>
      </c>
      <c r="AH33" s="76"/>
      <c r="AI33" s="76"/>
      <c r="AJ33" s="76"/>
      <c r="AK33" s="76"/>
      <c r="AL33" s="76"/>
      <c r="AM33" s="78">
        <v>42136.511238425926</v>
      </c>
      <c r="AN33" s="76" t="s">
        <v>14566</v>
      </c>
      <c r="AO33" s="81" t="s">
        <v>14597</v>
      </c>
      <c r="AP33" s="76" t="s">
        <v>66</v>
      </c>
      <c r="AQ33" s="2"/>
      <c r="AR33" s="3"/>
      <c r="AS33" s="3"/>
      <c r="AT33" s="3"/>
      <c r="AU33" s="3"/>
    </row>
    <row r="34" spans="1:47" x14ac:dyDescent="0.25">
      <c r="A34" s="62" t="s">
        <v>214</v>
      </c>
      <c r="B34" s="63"/>
      <c r="C34" s="63"/>
      <c r="D34" s="64"/>
      <c r="E34" s="66"/>
      <c r="F34" s="101" t="s">
        <v>12450</v>
      </c>
      <c r="G34" s="63"/>
      <c r="H34" s="67"/>
      <c r="I34" s="68"/>
      <c r="J34" s="68"/>
      <c r="K34" s="67" t="s">
        <v>16776</v>
      </c>
      <c r="L34" s="71"/>
      <c r="M34" s="72">
        <v>7356.3349609375</v>
      </c>
      <c r="N34" s="72">
        <v>9435.748046875</v>
      </c>
      <c r="O34" s="73"/>
      <c r="P34" s="74"/>
      <c r="Q34" s="74"/>
      <c r="R34" s="84"/>
      <c r="S34" s="84"/>
      <c r="T34" s="84"/>
      <c r="U34" s="84"/>
      <c r="V34" s="50"/>
      <c r="W34" s="50"/>
      <c r="X34" s="50"/>
      <c r="Y34" s="50"/>
      <c r="Z34" s="49"/>
      <c r="AA34" s="69">
        <v>34</v>
      </c>
      <c r="AB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4" s="70"/>
      <c r="AD34" s="76">
        <v>634</v>
      </c>
      <c r="AE34" s="76">
        <v>400</v>
      </c>
      <c r="AF34" s="76">
        <v>12395</v>
      </c>
      <c r="AG34" s="76">
        <v>22235</v>
      </c>
      <c r="AH34" s="76"/>
      <c r="AI34" s="76" t="s">
        <v>8758</v>
      </c>
      <c r="AJ34" s="76" t="s">
        <v>10670</v>
      </c>
      <c r="AK34" s="76"/>
      <c r="AL34" s="76"/>
      <c r="AM34" s="78">
        <v>41093.624641203707</v>
      </c>
      <c r="AN34" s="76" t="s">
        <v>14566</v>
      </c>
      <c r="AO34" s="81" t="s">
        <v>14598</v>
      </c>
      <c r="AP34" s="76" t="s">
        <v>66</v>
      </c>
      <c r="AQ34" s="2"/>
      <c r="AR34" s="3"/>
      <c r="AS34" s="3"/>
      <c r="AT34" s="3"/>
      <c r="AU34" s="3"/>
    </row>
    <row r="35" spans="1:47" x14ac:dyDescent="0.25">
      <c r="A35" s="62" t="s">
        <v>215</v>
      </c>
      <c r="B35" s="63"/>
      <c r="C35" s="63"/>
      <c r="D35" s="64"/>
      <c r="E35" s="66"/>
      <c r="F35" s="101" t="s">
        <v>12451</v>
      </c>
      <c r="G35" s="63"/>
      <c r="H35" s="67"/>
      <c r="I35" s="68"/>
      <c r="J35" s="68"/>
      <c r="K35" s="67" t="s">
        <v>16777</v>
      </c>
      <c r="L35" s="71"/>
      <c r="M35" s="72">
        <v>8932.2275390625</v>
      </c>
      <c r="N35" s="72">
        <v>1948.83056640625</v>
      </c>
      <c r="O35" s="73"/>
      <c r="P35" s="74"/>
      <c r="Q35" s="74"/>
      <c r="R35" s="84"/>
      <c r="S35" s="84"/>
      <c r="T35" s="84"/>
      <c r="U35" s="84"/>
      <c r="V35" s="50"/>
      <c r="W35" s="50"/>
      <c r="X35" s="50"/>
      <c r="Y35" s="50"/>
      <c r="Z35" s="49"/>
      <c r="AA35" s="69">
        <v>35</v>
      </c>
      <c r="AB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5" s="70"/>
      <c r="AD35" s="76">
        <v>1596</v>
      </c>
      <c r="AE35" s="76">
        <v>1725</v>
      </c>
      <c r="AF35" s="76">
        <v>10457</v>
      </c>
      <c r="AG35" s="76">
        <v>15741</v>
      </c>
      <c r="AH35" s="76"/>
      <c r="AI35" s="76" t="s">
        <v>8759</v>
      </c>
      <c r="AJ35" s="76" t="s">
        <v>10671</v>
      </c>
      <c r="AK35" s="76"/>
      <c r="AL35" s="76"/>
      <c r="AM35" s="78">
        <v>43166.695208333331</v>
      </c>
      <c r="AN35" s="76" t="s">
        <v>14566</v>
      </c>
      <c r="AO35" s="81" t="s">
        <v>14599</v>
      </c>
      <c r="AP35" s="76" t="s">
        <v>66</v>
      </c>
      <c r="AQ35" s="2"/>
      <c r="AR35" s="3"/>
      <c r="AS35" s="3"/>
      <c r="AT35" s="3"/>
      <c r="AU35" s="3"/>
    </row>
    <row r="36" spans="1:47" x14ac:dyDescent="0.25">
      <c r="A36" s="62" t="s">
        <v>216</v>
      </c>
      <c r="B36" s="63"/>
      <c r="C36" s="63"/>
      <c r="D36" s="64"/>
      <c r="E36" s="66"/>
      <c r="F36" s="101" t="s">
        <v>12452</v>
      </c>
      <c r="G36" s="63"/>
      <c r="H36" s="67"/>
      <c r="I36" s="68"/>
      <c r="J36" s="68"/>
      <c r="K36" s="67" t="s">
        <v>16778</v>
      </c>
      <c r="L36" s="71"/>
      <c r="M36" s="72">
        <v>7063.1259765625</v>
      </c>
      <c r="N36" s="72">
        <v>8140.59130859375</v>
      </c>
      <c r="O36" s="73"/>
      <c r="P36" s="74"/>
      <c r="Q36" s="74"/>
      <c r="R36" s="84"/>
      <c r="S36" s="84"/>
      <c r="T36" s="84"/>
      <c r="U36" s="84"/>
      <c r="V36" s="50"/>
      <c r="W36" s="50"/>
      <c r="X36" s="50"/>
      <c r="Y36" s="50"/>
      <c r="Z36" s="49"/>
      <c r="AA36" s="69">
        <v>36</v>
      </c>
      <c r="AB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6" s="70"/>
      <c r="AD36" s="76">
        <v>1767</v>
      </c>
      <c r="AE36" s="76">
        <v>462</v>
      </c>
      <c r="AF36" s="76">
        <v>15126</v>
      </c>
      <c r="AG36" s="76">
        <v>29257</v>
      </c>
      <c r="AH36" s="76"/>
      <c r="AI36" s="76" t="s">
        <v>8760</v>
      </c>
      <c r="AJ36" s="76" t="s">
        <v>10672</v>
      </c>
      <c r="AK36" s="76"/>
      <c r="AL36" s="76"/>
      <c r="AM36" s="78">
        <v>42842.67895833333</v>
      </c>
      <c r="AN36" s="76" t="s">
        <v>14566</v>
      </c>
      <c r="AO36" s="81" t="s">
        <v>14600</v>
      </c>
      <c r="AP36" s="76" t="s">
        <v>66</v>
      </c>
      <c r="AQ36" s="2"/>
      <c r="AR36" s="3"/>
      <c r="AS36" s="3"/>
      <c r="AT36" s="3"/>
      <c r="AU36" s="3"/>
    </row>
    <row r="37" spans="1:47" x14ac:dyDescent="0.25">
      <c r="A37" s="62" t="s">
        <v>217</v>
      </c>
      <c r="B37" s="63"/>
      <c r="C37" s="63"/>
      <c r="D37" s="64"/>
      <c r="E37" s="66"/>
      <c r="F37" s="101" t="s">
        <v>12453</v>
      </c>
      <c r="G37" s="63"/>
      <c r="H37" s="67"/>
      <c r="I37" s="68"/>
      <c r="J37" s="68"/>
      <c r="K37" s="67" t="s">
        <v>16779</v>
      </c>
      <c r="L37" s="71"/>
      <c r="M37" s="72">
        <v>6965.13427734375</v>
      </c>
      <c r="N37" s="72">
        <v>9812.8779296875</v>
      </c>
      <c r="O37" s="73"/>
      <c r="P37" s="74"/>
      <c r="Q37" s="74"/>
      <c r="R37" s="84"/>
      <c r="S37" s="84"/>
      <c r="T37" s="84"/>
      <c r="U37" s="84"/>
      <c r="V37" s="50"/>
      <c r="W37" s="50"/>
      <c r="X37" s="50"/>
      <c r="Y37" s="50"/>
      <c r="Z37" s="49"/>
      <c r="AA37" s="69">
        <v>37</v>
      </c>
      <c r="AB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7" s="70"/>
      <c r="AD37" s="76">
        <v>2422</v>
      </c>
      <c r="AE37" s="76">
        <v>1607</v>
      </c>
      <c r="AF37" s="76">
        <v>35641</v>
      </c>
      <c r="AG37" s="76">
        <v>120450</v>
      </c>
      <c r="AH37" s="76"/>
      <c r="AI37" s="76" t="s">
        <v>8761</v>
      </c>
      <c r="AJ37" s="76" t="s">
        <v>10673</v>
      </c>
      <c r="AK37" s="76"/>
      <c r="AL37" s="76"/>
      <c r="AM37" s="78">
        <v>43853.11509259259</v>
      </c>
      <c r="AN37" s="76" t="s">
        <v>14566</v>
      </c>
      <c r="AO37" s="81" t="s">
        <v>14601</v>
      </c>
      <c r="AP37" s="76" t="s">
        <v>66</v>
      </c>
      <c r="AQ37" s="2"/>
      <c r="AR37" s="3"/>
      <c r="AS37" s="3"/>
      <c r="AT37" s="3"/>
      <c r="AU37" s="3"/>
    </row>
    <row r="38" spans="1:47" x14ac:dyDescent="0.25">
      <c r="A38" s="62" t="s">
        <v>218</v>
      </c>
      <c r="B38" s="63"/>
      <c r="C38" s="63"/>
      <c r="D38" s="64"/>
      <c r="E38" s="66"/>
      <c r="F38" s="101" t="s">
        <v>12454</v>
      </c>
      <c r="G38" s="63"/>
      <c r="H38" s="67"/>
      <c r="I38" s="68"/>
      <c r="J38" s="68"/>
      <c r="K38" s="67" t="s">
        <v>16780</v>
      </c>
      <c r="L38" s="71"/>
      <c r="M38" s="72">
        <v>7242.55859375</v>
      </c>
      <c r="N38" s="72">
        <v>9143.7275390625</v>
      </c>
      <c r="O38" s="73"/>
      <c r="P38" s="74"/>
      <c r="Q38" s="74"/>
      <c r="R38" s="84"/>
      <c r="S38" s="84"/>
      <c r="T38" s="84"/>
      <c r="U38" s="84"/>
      <c r="V38" s="50"/>
      <c r="W38" s="50"/>
      <c r="X38" s="50"/>
      <c r="Y38" s="50"/>
      <c r="Z38" s="49"/>
      <c r="AA38" s="69">
        <v>38</v>
      </c>
      <c r="AB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8" s="70"/>
      <c r="AD38" s="76">
        <v>304</v>
      </c>
      <c r="AE38" s="76">
        <v>240</v>
      </c>
      <c r="AF38" s="76">
        <v>36955</v>
      </c>
      <c r="AG38" s="76">
        <v>42908</v>
      </c>
      <c r="AH38" s="76"/>
      <c r="AI38" s="76" t="s">
        <v>8762</v>
      </c>
      <c r="AJ38" s="76"/>
      <c r="AK38" s="76"/>
      <c r="AL38" s="76"/>
      <c r="AM38" s="78">
        <v>43577.812534722223</v>
      </c>
      <c r="AN38" s="76" t="s">
        <v>14566</v>
      </c>
      <c r="AO38" s="81" t="s">
        <v>14602</v>
      </c>
      <c r="AP38" s="76" t="s">
        <v>66</v>
      </c>
      <c r="AQ38" s="2"/>
      <c r="AR38" s="3"/>
      <c r="AS38" s="3"/>
      <c r="AT38" s="3"/>
      <c r="AU38" s="3"/>
    </row>
    <row r="39" spans="1:47" x14ac:dyDescent="0.25">
      <c r="A39" s="62" t="s">
        <v>219</v>
      </c>
      <c r="B39" s="63"/>
      <c r="C39" s="63"/>
      <c r="D39" s="64"/>
      <c r="E39" s="66"/>
      <c r="F39" s="101" t="s">
        <v>12455</v>
      </c>
      <c r="G39" s="63"/>
      <c r="H39" s="67"/>
      <c r="I39" s="68"/>
      <c r="J39" s="68"/>
      <c r="K39" s="67" t="s">
        <v>16781</v>
      </c>
      <c r="L39" s="71"/>
      <c r="M39" s="72">
        <v>7335.224609375</v>
      </c>
      <c r="N39" s="72">
        <v>8346.966796875</v>
      </c>
      <c r="O39" s="73"/>
      <c r="P39" s="74"/>
      <c r="Q39" s="74"/>
      <c r="R39" s="84"/>
      <c r="S39" s="84"/>
      <c r="T39" s="84"/>
      <c r="U39" s="84"/>
      <c r="V39" s="50"/>
      <c r="W39" s="50"/>
      <c r="X39" s="50"/>
      <c r="Y39" s="50"/>
      <c r="Z39" s="49"/>
      <c r="AA39" s="69">
        <v>39</v>
      </c>
      <c r="AB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9" s="70"/>
      <c r="AD39" s="76">
        <v>503</v>
      </c>
      <c r="AE39" s="76">
        <v>264</v>
      </c>
      <c r="AF39" s="76">
        <v>33846</v>
      </c>
      <c r="AG39" s="76">
        <v>55282</v>
      </c>
      <c r="AH39" s="76"/>
      <c r="AI39" s="76"/>
      <c r="AJ39" s="76"/>
      <c r="AK39" s="76"/>
      <c r="AL39" s="76"/>
      <c r="AM39" s="78">
        <v>43816.615011574075</v>
      </c>
      <c r="AN39" s="76" t="s">
        <v>14566</v>
      </c>
      <c r="AO39" s="81" t="s">
        <v>14603</v>
      </c>
      <c r="AP39" s="76" t="s">
        <v>66</v>
      </c>
      <c r="AQ39" s="2"/>
      <c r="AR39" s="3"/>
      <c r="AS39" s="3"/>
      <c r="AT39" s="3"/>
      <c r="AU39" s="3"/>
    </row>
    <row r="40" spans="1:47" x14ac:dyDescent="0.25">
      <c r="A40" s="62" t="s">
        <v>220</v>
      </c>
      <c r="B40" s="63"/>
      <c r="C40" s="63"/>
      <c r="D40" s="64"/>
      <c r="E40" s="66"/>
      <c r="F40" s="101" t="s">
        <v>12456</v>
      </c>
      <c r="G40" s="63"/>
      <c r="H40" s="67"/>
      <c r="I40" s="68"/>
      <c r="J40" s="68"/>
      <c r="K40" s="67" t="s">
        <v>16782</v>
      </c>
      <c r="L40" s="71"/>
      <c r="M40" s="72">
        <v>6635.42724609375</v>
      </c>
      <c r="N40" s="72">
        <v>8862.208984375</v>
      </c>
      <c r="O40" s="73"/>
      <c r="P40" s="74"/>
      <c r="Q40" s="74"/>
      <c r="R40" s="84"/>
      <c r="S40" s="84"/>
      <c r="T40" s="84"/>
      <c r="U40" s="84"/>
      <c r="V40" s="50"/>
      <c r="W40" s="50"/>
      <c r="X40" s="50"/>
      <c r="Y40" s="50"/>
      <c r="Z40" s="49"/>
      <c r="AA40" s="69">
        <v>40</v>
      </c>
      <c r="AB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0" s="70"/>
      <c r="AD40" s="76">
        <v>4784</v>
      </c>
      <c r="AE40" s="76">
        <v>1521</v>
      </c>
      <c r="AF40" s="76">
        <v>341893</v>
      </c>
      <c r="AG40" s="76">
        <v>61846</v>
      </c>
      <c r="AH40" s="76"/>
      <c r="AI40" s="76" t="s">
        <v>8763</v>
      </c>
      <c r="AJ40" s="76"/>
      <c r="AK40" s="76"/>
      <c r="AL40" s="76"/>
      <c r="AM40" s="78">
        <v>40619.951550925929</v>
      </c>
      <c r="AN40" s="76" t="s">
        <v>14566</v>
      </c>
      <c r="AO40" s="81" t="s">
        <v>14604</v>
      </c>
      <c r="AP40" s="76" t="s">
        <v>66</v>
      </c>
      <c r="AQ40" s="2"/>
      <c r="AR40" s="3"/>
      <c r="AS40" s="3"/>
      <c r="AT40" s="3"/>
      <c r="AU40" s="3"/>
    </row>
    <row r="41" spans="1:47" x14ac:dyDescent="0.25">
      <c r="A41" s="62" t="s">
        <v>221</v>
      </c>
      <c r="B41" s="63"/>
      <c r="C41" s="63"/>
      <c r="D41" s="64"/>
      <c r="E41" s="66"/>
      <c r="F41" s="101" t="s">
        <v>12457</v>
      </c>
      <c r="G41" s="63"/>
      <c r="H41" s="67"/>
      <c r="I41" s="68"/>
      <c r="J41" s="68"/>
      <c r="K41" s="67" t="s">
        <v>16783</v>
      </c>
      <c r="L41" s="71"/>
      <c r="M41" s="72">
        <v>6377.330078125</v>
      </c>
      <c r="N41" s="72">
        <v>8763.984375</v>
      </c>
      <c r="O41" s="73"/>
      <c r="P41" s="74"/>
      <c r="Q41" s="74"/>
      <c r="R41" s="84"/>
      <c r="S41" s="84"/>
      <c r="T41" s="84"/>
      <c r="U41" s="84"/>
      <c r="V41" s="50"/>
      <c r="W41" s="50"/>
      <c r="X41" s="50"/>
      <c r="Y41" s="50"/>
      <c r="Z41" s="49"/>
      <c r="AA41" s="69">
        <v>41</v>
      </c>
      <c r="AB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1" s="70"/>
      <c r="AD41" s="76">
        <v>1485</v>
      </c>
      <c r="AE41" s="76">
        <v>1141</v>
      </c>
      <c r="AF41" s="76">
        <v>22604</v>
      </c>
      <c r="AG41" s="76">
        <v>54093</v>
      </c>
      <c r="AH41" s="76"/>
      <c r="AI41" s="76" t="s">
        <v>8764</v>
      </c>
      <c r="AJ41" s="76" t="s">
        <v>10674</v>
      </c>
      <c r="AK41" s="81" t="s">
        <v>11723</v>
      </c>
      <c r="AL41" s="76"/>
      <c r="AM41" s="78">
        <v>43622.100474537037</v>
      </c>
      <c r="AN41" s="76" t="s">
        <v>14566</v>
      </c>
      <c r="AO41" s="81" t="s">
        <v>14605</v>
      </c>
      <c r="AP41" s="76" t="s">
        <v>66</v>
      </c>
      <c r="AQ41" s="2"/>
      <c r="AR41" s="3"/>
      <c r="AS41" s="3"/>
      <c r="AT41" s="3"/>
      <c r="AU41" s="3"/>
    </row>
    <row r="42" spans="1:47" x14ac:dyDescent="0.25">
      <c r="A42" s="62" t="s">
        <v>222</v>
      </c>
      <c r="B42" s="63"/>
      <c r="C42" s="63"/>
      <c r="D42" s="64"/>
      <c r="E42" s="66"/>
      <c r="F42" s="101" t="s">
        <v>12458</v>
      </c>
      <c r="G42" s="63"/>
      <c r="H42" s="67"/>
      <c r="I42" s="68"/>
      <c r="J42" s="68"/>
      <c r="K42" s="67" t="s">
        <v>16784</v>
      </c>
      <c r="L42" s="71"/>
      <c r="M42" s="72">
        <v>7333.22900390625</v>
      </c>
      <c r="N42" s="72">
        <v>8975.7470703125</v>
      </c>
      <c r="O42" s="73"/>
      <c r="P42" s="74"/>
      <c r="Q42" s="74"/>
      <c r="R42" s="84"/>
      <c r="S42" s="84"/>
      <c r="T42" s="84"/>
      <c r="U42" s="84"/>
      <c r="V42" s="50"/>
      <c r="W42" s="50"/>
      <c r="X42" s="50"/>
      <c r="Y42" s="50"/>
      <c r="Z42" s="49"/>
      <c r="AA42" s="69">
        <v>42</v>
      </c>
      <c r="AB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2" s="70"/>
      <c r="AD42" s="76">
        <v>169</v>
      </c>
      <c r="AE42" s="76">
        <v>180</v>
      </c>
      <c r="AF42" s="76">
        <v>79646</v>
      </c>
      <c r="AG42" s="76">
        <v>101406</v>
      </c>
      <c r="AH42" s="76"/>
      <c r="AI42" s="76" t="s">
        <v>8765</v>
      </c>
      <c r="AJ42" s="76"/>
      <c r="AK42" s="76"/>
      <c r="AL42" s="76"/>
      <c r="AM42" s="78">
        <v>42856.803437499999</v>
      </c>
      <c r="AN42" s="76" t="s">
        <v>14566</v>
      </c>
      <c r="AO42" s="81" t="s">
        <v>14606</v>
      </c>
      <c r="AP42" s="76" t="s">
        <v>66</v>
      </c>
      <c r="AQ42" s="2"/>
      <c r="AR42" s="3"/>
      <c r="AS42" s="3"/>
      <c r="AT42" s="3"/>
      <c r="AU42" s="3"/>
    </row>
    <row r="43" spans="1:47" x14ac:dyDescent="0.25">
      <c r="A43" s="62" t="s">
        <v>223</v>
      </c>
      <c r="B43" s="63"/>
      <c r="C43" s="63"/>
      <c r="D43" s="64"/>
      <c r="E43" s="66"/>
      <c r="F43" s="101" t="s">
        <v>12459</v>
      </c>
      <c r="G43" s="63"/>
      <c r="H43" s="67"/>
      <c r="I43" s="68"/>
      <c r="J43" s="68"/>
      <c r="K43" s="67" t="s">
        <v>16785</v>
      </c>
      <c r="L43" s="71"/>
      <c r="M43" s="72">
        <v>6811.501953125</v>
      </c>
      <c r="N43" s="72">
        <v>9810.5595703125</v>
      </c>
      <c r="O43" s="73"/>
      <c r="P43" s="74"/>
      <c r="Q43" s="74"/>
      <c r="R43" s="84"/>
      <c r="S43" s="84"/>
      <c r="T43" s="84"/>
      <c r="U43" s="84"/>
      <c r="V43" s="50"/>
      <c r="W43" s="50"/>
      <c r="X43" s="50"/>
      <c r="Y43" s="50"/>
      <c r="Z43" s="49"/>
      <c r="AA43" s="69">
        <v>43</v>
      </c>
      <c r="AB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3" s="70"/>
      <c r="AD43" s="76">
        <v>498</v>
      </c>
      <c r="AE43" s="76">
        <v>125</v>
      </c>
      <c r="AF43" s="76">
        <v>25892</v>
      </c>
      <c r="AG43" s="76">
        <v>33142</v>
      </c>
      <c r="AH43" s="76"/>
      <c r="AI43" s="76" t="s">
        <v>8766</v>
      </c>
      <c r="AJ43" s="76" t="s">
        <v>10675</v>
      </c>
      <c r="AK43" s="76"/>
      <c r="AL43" s="76"/>
      <c r="AM43" s="78">
        <v>42917.157465277778</v>
      </c>
      <c r="AN43" s="76" t="s">
        <v>14566</v>
      </c>
      <c r="AO43" s="81" t="s">
        <v>14607</v>
      </c>
      <c r="AP43" s="76" t="s">
        <v>66</v>
      </c>
      <c r="AQ43" s="2"/>
      <c r="AR43" s="3"/>
      <c r="AS43" s="3"/>
      <c r="AT43" s="3"/>
      <c r="AU43" s="3"/>
    </row>
    <row r="44" spans="1:47" x14ac:dyDescent="0.25">
      <c r="A44" s="62" t="s">
        <v>224</v>
      </c>
      <c r="B44" s="63"/>
      <c r="C44" s="63"/>
      <c r="D44" s="64"/>
      <c r="E44" s="66"/>
      <c r="F44" s="101" t="s">
        <v>12460</v>
      </c>
      <c r="G44" s="63"/>
      <c r="H44" s="67"/>
      <c r="I44" s="68"/>
      <c r="J44" s="68"/>
      <c r="K44" s="67" t="s">
        <v>16786</v>
      </c>
      <c r="L44" s="71"/>
      <c r="M44" s="72">
        <v>6495.56005859375</v>
      </c>
      <c r="N44" s="72">
        <v>8910.9248046875</v>
      </c>
      <c r="O44" s="73"/>
      <c r="P44" s="74"/>
      <c r="Q44" s="74"/>
      <c r="R44" s="84"/>
      <c r="S44" s="84"/>
      <c r="T44" s="84"/>
      <c r="U44" s="84"/>
      <c r="V44" s="50"/>
      <c r="W44" s="50"/>
      <c r="X44" s="50"/>
      <c r="Y44" s="50"/>
      <c r="Z44" s="49"/>
      <c r="AA44" s="69">
        <v>44</v>
      </c>
      <c r="AB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4" s="70"/>
      <c r="AD44" s="76">
        <v>72</v>
      </c>
      <c r="AE44" s="76">
        <v>2</v>
      </c>
      <c r="AF44" s="76">
        <v>1671</v>
      </c>
      <c r="AG44" s="76">
        <v>1601</v>
      </c>
      <c r="AH44" s="76"/>
      <c r="AI44" s="76" t="s">
        <v>8767</v>
      </c>
      <c r="AJ44" s="76"/>
      <c r="AK44" s="76"/>
      <c r="AL44" s="76"/>
      <c r="AM44" s="78">
        <v>43799.108680555553</v>
      </c>
      <c r="AN44" s="76" t="s">
        <v>14566</v>
      </c>
      <c r="AO44" s="81" t="s">
        <v>14608</v>
      </c>
      <c r="AP44" s="76" t="s">
        <v>66</v>
      </c>
      <c r="AQ44" s="2"/>
      <c r="AR44" s="3"/>
      <c r="AS44" s="3"/>
      <c r="AT44" s="3"/>
      <c r="AU44" s="3"/>
    </row>
    <row r="45" spans="1:47" x14ac:dyDescent="0.25">
      <c r="A45" s="62" t="s">
        <v>225</v>
      </c>
      <c r="B45" s="63"/>
      <c r="C45" s="63"/>
      <c r="D45" s="64"/>
      <c r="E45" s="66"/>
      <c r="F45" s="101" t="s">
        <v>12461</v>
      </c>
      <c r="G45" s="63"/>
      <c r="H45" s="67"/>
      <c r="I45" s="68"/>
      <c r="J45" s="68"/>
      <c r="K45" s="67" t="s">
        <v>16787</v>
      </c>
      <c r="L45" s="71"/>
      <c r="M45" s="72">
        <v>6437.81396484375</v>
      </c>
      <c r="N45" s="72">
        <v>9481.0400390625</v>
      </c>
      <c r="O45" s="73"/>
      <c r="P45" s="74"/>
      <c r="Q45" s="74"/>
      <c r="R45" s="84"/>
      <c r="S45" s="84"/>
      <c r="T45" s="84"/>
      <c r="U45" s="84"/>
      <c r="V45" s="50"/>
      <c r="W45" s="50"/>
      <c r="X45" s="50"/>
      <c r="Y45" s="50"/>
      <c r="Z45" s="49"/>
      <c r="AA45" s="69">
        <v>45</v>
      </c>
      <c r="AB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5" s="70"/>
      <c r="AD45" s="76">
        <v>408</v>
      </c>
      <c r="AE45" s="76">
        <v>118</v>
      </c>
      <c r="AF45" s="76">
        <v>8073</v>
      </c>
      <c r="AG45" s="76">
        <v>20731</v>
      </c>
      <c r="AH45" s="76"/>
      <c r="AI45" s="76" t="s">
        <v>8768</v>
      </c>
      <c r="AJ45" s="76"/>
      <c r="AK45" s="76"/>
      <c r="AL45" s="76"/>
      <c r="AM45" s="78">
        <v>43622.882743055554</v>
      </c>
      <c r="AN45" s="76" t="s">
        <v>14566</v>
      </c>
      <c r="AO45" s="81" t="s">
        <v>14609</v>
      </c>
      <c r="AP45" s="76" t="s">
        <v>66</v>
      </c>
      <c r="AQ45" s="2"/>
      <c r="AR45" s="3"/>
      <c r="AS45" s="3"/>
      <c r="AT45" s="3"/>
      <c r="AU45" s="3"/>
    </row>
    <row r="46" spans="1:47" x14ac:dyDescent="0.25">
      <c r="A46" s="62" t="s">
        <v>226</v>
      </c>
      <c r="B46" s="63"/>
      <c r="C46" s="63"/>
      <c r="D46" s="64"/>
      <c r="E46" s="66"/>
      <c r="F46" s="101" t="s">
        <v>12462</v>
      </c>
      <c r="G46" s="63"/>
      <c r="H46" s="67"/>
      <c r="I46" s="68"/>
      <c r="J46" s="68"/>
      <c r="K46" s="67" t="s">
        <v>16788</v>
      </c>
      <c r="L46" s="71"/>
      <c r="M46" s="72">
        <v>6911.22802734375</v>
      </c>
      <c r="N46" s="72">
        <v>9819.1083984375</v>
      </c>
      <c r="O46" s="73"/>
      <c r="P46" s="74"/>
      <c r="Q46" s="74"/>
      <c r="R46" s="84"/>
      <c r="S46" s="84"/>
      <c r="T46" s="84"/>
      <c r="U46" s="84"/>
      <c r="V46" s="50"/>
      <c r="W46" s="50"/>
      <c r="X46" s="50"/>
      <c r="Y46" s="50"/>
      <c r="Z46" s="49"/>
      <c r="AA46" s="69">
        <v>46</v>
      </c>
      <c r="AB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6" s="70"/>
      <c r="AD46" s="76">
        <v>202</v>
      </c>
      <c r="AE46" s="76">
        <v>287</v>
      </c>
      <c r="AF46" s="76">
        <v>17296</v>
      </c>
      <c r="AG46" s="76">
        <v>137816</v>
      </c>
      <c r="AH46" s="76"/>
      <c r="AI46" s="76" t="s">
        <v>8769</v>
      </c>
      <c r="AJ46" s="76" t="s">
        <v>10676</v>
      </c>
      <c r="AK46" s="76"/>
      <c r="AL46" s="76"/>
      <c r="AM46" s="78">
        <v>39907.476168981484</v>
      </c>
      <c r="AN46" s="76" t="s">
        <v>14566</v>
      </c>
      <c r="AO46" s="81" t="s">
        <v>14610</v>
      </c>
      <c r="AP46" s="76" t="s">
        <v>66</v>
      </c>
      <c r="AQ46" s="2"/>
      <c r="AR46" s="3"/>
      <c r="AS46" s="3"/>
      <c r="AT46" s="3"/>
      <c r="AU46" s="3"/>
    </row>
    <row r="47" spans="1:47" x14ac:dyDescent="0.25">
      <c r="A47" s="62" t="s">
        <v>227</v>
      </c>
      <c r="B47" s="63"/>
      <c r="C47" s="63"/>
      <c r="D47" s="64"/>
      <c r="E47" s="66"/>
      <c r="F47" s="101" t="s">
        <v>12463</v>
      </c>
      <c r="G47" s="63"/>
      <c r="H47" s="67"/>
      <c r="I47" s="68"/>
      <c r="J47" s="68"/>
      <c r="K47" s="67" t="s">
        <v>16789</v>
      </c>
      <c r="L47" s="71"/>
      <c r="M47" s="72">
        <v>7504.55615234375</v>
      </c>
      <c r="N47" s="72">
        <v>8908.9970703125</v>
      </c>
      <c r="O47" s="73"/>
      <c r="P47" s="74"/>
      <c r="Q47" s="74"/>
      <c r="R47" s="84"/>
      <c r="S47" s="84"/>
      <c r="T47" s="84"/>
      <c r="U47" s="84"/>
      <c r="V47" s="50"/>
      <c r="W47" s="50"/>
      <c r="X47" s="50"/>
      <c r="Y47" s="50"/>
      <c r="Z47" s="49"/>
      <c r="AA47" s="69">
        <v>47</v>
      </c>
      <c r="AB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7" s="70"/>
      <c r="AD47" s="76">
        <v>108</v>
      </c>
      <c r="AE47" s="76">
        <v>0</v>
      </c>
      <c r="AF47" s="76">
        <v>1953</v>
      </c>
      <c r="AG47" s="76">
        <v>2741</v>
      </c>
      <c r="AH47" s="76"/>
      <c r="AI47" s="76" t="s">
        <v>8770</v>
      </c>
      <c r="AJ47" s="76"/>
      <c r="AK47" s="76"/>
      <c r="AL47" s="76"/>
      <c r="AM47" s="78">
        <v>44046.187106481484</v>
      </c>
      <c r="AN47" s="76" t="s">
        <v>14566</v>
      </c>
      <c r="AO47" s="81" t="s">
        <v>14611</v>
      </c>
      <c r="AP47" s="76" t="s">
        <v>66</v>
      </c>
      <c r="AQ47" s="2"/>
      <c r="AR47" s="3"/>
      <c r="AS47" s="3"/>
      <c r="AT47" s="3"/>
      <c r="AU47" s="3"/>
    </row>
    <row r="48" spans="1:47" x14ac:dyDescent="0.25">
      <c r="A48" s="62" t="s">
        <v>228</v>
      </c>
      <c r="B48" s="63"/>
      <c r="C48" s="63"/>
      <c r="D48" s="64"/>
      <c r="E48" s="66"/>
      <c r="F48" s="101" t="s">
        <v>12464</v>
      </c>
      <c r="G48" s="63"/>
      <c r="H48" s="67"/>
      <c r="I48" s="68"/>
      <c r="J48" s="68"/>
      <c r="K48" s="67" t="s">
        <v>16790</v>
      </c>
      <c r="L48" s="71"/>
      <c r="M48" s="72">
        <v>6609.95947265625</v>
      </c>
      <c r="N48" s="72">
        <v>9801.7216796875</v>
      </c>
      <c r="O48" s="73"/>
      <c r="P48" s="74"/>
      <c r="Q48" s="74"/>
      <c r="R48" s="84"/>
      <c r="S48" s="84"/>
      <c r="T48" s="84"/>
      <c r="U48" s="84"/>
      <c r="V48" s="50"/>
      <c r="W48" s="50"/>
      <c r="X48" s="50"/>
      <c r="Y48" s="50"/>
      <c r="Z48" s="49"/>
      <c r="AA48" s="69">
        <v>48</v>
      </c>
      <c r="AB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8" s="70"/>
      <c r="AD48" s="76">
        <v>1196</v>
      </c>
      <c r="AE48" s="76">
        <v>1226</v>
      </c>
      <c r="AF48" s="76">
        <v>617447</v>
      </c>
      <c r="AG48" s="76">
        <v>24071</v>
      </c>
      <c r="AH48" s="76"/>
      <c r="AI48" s="76" t="s">
        <v>8771</v>
      </c>
      <c r="AJ48" s="76" t="s">
        <v>10677</v>
      </c>
      <c r="AK48" s="76"/>
      <c r="AL48" s="76"/>
      <c r="AM48" s="78">
        <v>39914.159814814811</v>
      </c>
      <c r="AN48" s="76" t="s">
        <v>14566</v>
      </c>
      <c r="AO48" s="81" t="s">
        <v>14612</v>
      </c>
      <c r="AP48" s="76" t="s">
        <v>66</v>
      </c>
      <c r="AQ48" s="2"/>
      <c r="AR48" s="3"/>
      <c r="AS48" s="3"/>
      <c r="AT48" s="3"/>
      <c r="AU48" s="3"/>
    </row>
    <row r="49" spans="1:47" x14ac:dyDescent="0.25">
      <c r="A49" s="62" t="s">
        <v>229</v>
      </c>
      <c r="B49" s="63"/>
      <c r="C49" s="63"/>
      <c r="D49" s="64"/>
      <c r="E49" s="66"/>
      <c r="F49" s="101" t="s">
        <v>12465</v>
      </c>
      <c r="G49" s="63"/>
      <c r="H49" s="67"/>
      <c r="I49" s="68"/>
      <c r="J49" s="68"/>
      <c r="K49" s="67" t="s">
        <v>16791</v>
      </c>
      <c r="L49" s="71"/>
      <c r="M49" s="72">
        <v>6957.06689453125</v>
      </c>
      <c r="N49" s="72">
        <v>9050.02734375</v>
      </c>
      <c r="O49" s="73"/>
      <c r="P49" s="74"/>
      <c r="Q49" s="74"/>
      <c r="R49" s="84"/>
      <c r="S49" s="84"/>
      <c r="T49" s="84"/>
      <c r="U49" s="84"/>
      <c r="V49" s="50"/>
      <c r="W49" s="50"/>
      <c r="X49" s="50"/>
      <c r="Y49" s="50"/>
      <c r="Z49" s="49"/>
      <c r="AA49" s="69">
        <v>49</v>
      </c>
      <c r="AB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9" s="70"/>
      <c r="AD49" s="76">
        <v>299</v>
      </c>
      <c r="AE49" s="76">
        <v>193</v>
      </c>
      <c r="AF49" s="76">
        <v>1947</v>
      </c>
      <c r="AG49" s="76">
        <v>7967</v>
      </c>
      <c r="AH49" s="76"/>
      <c r="AI49" s="76" t="s">
        <v>8772</v>
      </c>
      <c r="AJ49" s="76" t="s">
        <v>10678</v>
      </c>
      <c r="AK49" s="81" t="s">
        <v>11724</v>
      </c>
      <c r="AL49" s="76"/>
      <c r="AM49" s="78">
        <v>43933.880104166667</v>
      </c>
      <c r="AN49" s="76" t="s">
        <v>14566</v>
      </c>
      <c r="AO49" s="81" t="s">
        <v>14613</v>
      </c>
      <c r="AP49" s="76" t="s">
        <v>66</v>
      </c>
      <c r="AQ49" s="2"/>
      <c r="AR49" s="3"/>
      <c r="AS49" s="3"/>
      <c r="AT49" s="3"/>
      <c r="AU49" s="3"/>
    </row>
    <row r="50" spans="1:47" x14ac:dyDescent="0.25">
      <c r="A50" s="62" t="s">
        <v>230</v>
      </c>
      <c r="B50" s="63"/>
      <c r="C50" s="63"/>
      <c r="D50" s="64"/>
      <c r="E50" s="66"/>
      <c r="F50" s="101" t="s">
        <v>12466</v>
      </c>
      <c r="G50" s="63"/>
      <c r="H50" s="67"/>
      <c r="I50" s="68"/>
      <c r="J50" s="68"/>
      <c r="K50" s="67" t="s">
        <v>16792</v>
      </c>
      <c r="L50" s="71"/>
      <c r="M50" s="72">
        <v>6723.833984375</v>
      </c>
      <c r="N50" s="72">
        <v>9115.46484375</v>
      </c>
      <c r="O50" s="73"/>
      <c r="P50" s="74"/>
      <c r="Q50" s="74"/>
      <c r="R50" s="84"/>
      <c r="S50" s="84"/>
      <c r="T50" s="84"/>
      <c r="U50" s="84"/>
      <c r="V50" s="50"/>
      <c r="W50" s="50"/>
      <c r="X50" s="50"/>
      <c r="Y50" s="50"/>
      <c r="Z50" s="49"/>
      <c r="AA50" s="69">
        <v>50</v>
      </c>
      <c r="AB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0" s="70"/>
      <c r="AD50" s="76">
        <v>1261</v>
      </c>
      <c r="AE50" s="76">
        <v>1140</v>
      </c>
      <c r="AF50" s="76">
        <v>73861</v>
      </c>
      <c r="AG50" s="76">
        <v>32037</v>
      </c>
      <c r="AH50" s="76"/>
      <c r="AI50" s="76" t="s">
        <v>8773</v>
      </c>
      <c r="AJ50" s="76" t="s">
        <v>10679</v>
      </c>
      <c r="AK50" s="76"/>
      <c r="AL50" s="76"/>
      <c r="AM50" s="78">
        <v>40319.254560185182</v>
      </c>
      <c r="AN50" s="76" t="s">
        <v>14566</v>
      </c>
      <c r="AO50" s="81" t="s">
        <v>14614</v>
      </c>
      <c r="AP50" s="76" t="s">
        <v>66</v>
      </c>
      <c r="AQ50" s="2"/>
      <c r="AR50" s="3"/>
      <c r="AS50" s="3"/>
      <c r="AT50" s="3"/>
      <c r="AU50" s="3"/>
    </row>
    <row r="51" spans="1:47" x14ac:dyDescent="0.25">
      <c r="A51" s="62" t="s">
        <v>231</v>
      </c>
      <c r="B51" s="63"/>
      <c r="C51" s="63"/>
      <c r="D51" s="64"/>
      <c r="E51" s="66"/>
      <c r="F51" s="101" t="s">
        <v>12467</v>
      </c>
      <c r="G51" s="63"/>
      <c r="H51" s="67"/>
      <c r="I51" s="68"/>
      <c r="J51" s="68"/>
      <c r="K51" s="67" t="s">
        <v>16793</v>
      </c>
      <c r="L51" s="71"/>
      <c r="M51" s="72">
        <v>7474.783203125</v>
      </c>
      <c r="N51" s="72">
        <v>9065.03515625</v>
      </c>
      <c r="O51" s="73"/>
      <c r="P51" s="74"/>
      <c r="Q51" s="74"/>
      <c r="R51" s="84"/>
      <c r="S51" s="84"/>
      <c r="T51" s="84"/>
      <c r="U51" s="84"/>
      <c r="V51" s="50"/>
      <c r="W51" s="50"/>
      <c r="X51" s="50"/>
      <c r="Y51" s="50"/>
      <c r="Z51" s="49"/>
      <c r="AA51" s="69">
        <v>51</v>
      </c>
      <c r="AB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1" s="70"/>
      <c r="AD51" s="76">
        <v>2101</v>
      </c>
      <c r="AE51" s="76">
        <v>2157</v>
      </c>
      <c r="AF51" s="76">
        <v>52210</v>
      </c>
      <c r="AG51" s="76">
        <v>104735</v>
      </c>
      <c r="AH51" s="76"/>
      <c r="AI51" s="76" t="s">
        <v>8774</v>
      </c>
      <c r="AJ51" s="76"/>
      <c r="AK51" s="76"/>
      <c r="AL51" s="76"/>
      <c r="AM51" s="78">
        <v>40280.730312500003</v>
      </c>
      <c r="AN51" s="76" t="s">
        <v>14566</v>
      </c>
      <c r="AO51" s="81" t="s">
        <v>14615</v>
      </c>
      <c r="AP51" s="76" t="s">
        <v>66</v>
      </c>
      <c r="AQ51" s="2"/>
      <c r="AR51" s="3"/>
      <c r="AS51" s="3"/>
      <c r="AT51" s="3"/>
      <c r="AU51" s="3"/>
    </row>
    <row r="52" spans="1:47" x14ac:dyDescent="0.25">
      <c r="A52" s="62" t="s">
        <v>232</v>
      </c>
      <c r="B52" s="63"/>
      <c r="C52" s="63"/>
      <c r="D52" s="64"/>
      <c r="E52" s="66"/>
      <c r="F52" s="101" t="s">
        <v>12468</v>
      </c>
      <c r="G52" s="63"/>
      <c r="H52" s="67"/>
      <c r="I52" s="68"/>
      <c r="J52" s="68"/>
      <c r="K52" s="67" t="s">
        <v>16794</v>
      </c>
      <c r="L52" s="71"/>
      <c r="M52" s="72">
        <v>6273.2568359375</v>
      </c>
      <c r="N52" s="72">
        <v>9202.216796875</v>
      </c>
      <c r="O52" s="73"/>
      <c r="P52" s="74"/>
      <c r="Q52" s="74"/>
      <c r="R52" s="84"/>
      <c r="S52" s="84"/>
      <c r="T52" s="84"/>
      <c r="U52" s="84"/>
      <c r="V52" s="50"/>
      <c r="W52" s="50"/>
      <c r="X52" s="50"/>
      <c r="Y52" s="50"/>
      <c r="Z52" s="49"/>
      <c r="AA52" s="69">
        <v>52</v>
      </c>
      <c r="AB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2" s="70"/>
      <c r="AD52" s="76">
        <v>484</v>
      </c>
      <c r="AE52" s="76">
        <v>212</v>
      </c>
      <c r="AF52" s="76">
        <v>97351</v>
      </c>
      <c r="AG52" s="76">
        <v>110840</v>
      </c>
      <c r="AH52" s="76"/>
      <c r="AI52" s="76" t="s">
        <v>8775</v>
      </c>
      <c r="AJ52" s="76" t="s">
        <v>10680</v>
      </c>
      <c r="AK52" s="76"/>
      <c r="AL52" s="76"/>
      <c r="AM52" s="78">
        <v>42837.5703125</v>
      </c>
      <c r="AN52" s="76" t="s">
        <v>14566</v>
      </c>
      <c r="AO52" s="81" t="s">
        <v>14616</v>
      </c>
      <c r="AP52" s="76" t="s">
        <v>66</v>
      </c>
      <c r="AQ52" s="2"/>
      <c r="AR52" s="3"/>
      <c r="AS52" s="3"/>
      <c r="AT52" s="3"/>
      <c r="AU52" s="3"/>
    </row>
    <row r="53" spans="1:47" x14ac:dyDescent="0.25">
      <c r="A53" s="62" t="s">
        <v>233</v>
      </c>
      <c r="B53" s="63"/>
      <c r="C53" s="63"/>
      <c r="D53" s="64"/>
      <c r="E53" s="66"/>
      <c r="F53" s="101" t="s">
        <v>12469</v>
      </c>
      <c r="G53" s="63"/>
      <c r="H53" s="67"/>
      <c r="I53" s="68"/>
      <c r="J53" s="68"/>
      <c r="K53" s="67" t="s">
        <v>16795</v>
      </c>
      <c r="L53" s="71"/>
      <c r="M53" s="72">
        <v>6844.62255859375</v>
      </c>
      <c r="N53" s="72">
        <v>9244.576171875</v>
      </c>
      <c r="O53" s="73"/>
      <c r="P53" s="74"/>
      <c r="Q53" s="74"/>
      <c r="R53" s="84"/>
      <c r="S53" s="84"/>
      <c r="T53" s="84"/>
      <c r="U53" s="84"/>
      <c r="V53" s="50"/>
      <c r="W53" s="50"/>
      <c r="X53" s="50"/>
      <c r="Y53" s="50"/>
      <c r="Z53" s="49"/>
      <c r="AA53" s="69">
        <v>53</v>
      </c>
      <c r="AB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3" s="70"/>
      <c r="AD53" s="76">
        <v>990</v>
      </c>
      <c r="AE53" s="76">
        <v>476</v>
      </c>
      <c r="AF53" s="76">
        <v>158933</v>
      </c>
      <c r="AG53" s="76">
        <v>236563</v>
      </c>
      <c r="AH53" s="76"/>
      <c r="AI53" s="76" t="s">
        <v>8776</v>
      </c>
      <c r="AJ53" s="76"/>
      <c r="AK53" s="76"/>
      <c r="AL53" s="76"/>
      <c r="AM53" s="78">
        <v>42752.386331018519</v>
      </c>
      <c r="AN53" s="76" t="s">
        <v>14566</v>
      </c>
      <c r="AO53" s="81" t="s">
        <v>14617</v>
      </c>
      <c r="AP53" s="76" t="s">
        <v>66</v>
      </c>
      <c r="AQ53" s="2"/>
      <c r="AR53" s="3"/>
      <c r="AS53" s="3"/>
      <c r="AT53" s="3"/>
      <c r="AU53" s="3"/>
    </row>
    <row r="54" spans="1:47" x14ac:dyDescent="0.25">
      <c r="A54" s="62" t="s">
        <v>234</v>
      </c>
      <c r="B54" s="63"/>
      <c r="C54" s="63"/>
      <c r="D54" s="64"/>
      <c r="E54" s="66"/>
      <c r="F54" s="101" t="s">
        <v>12470</v>
      </c>
      <c r="G54" s="63"/>
      <c r="H54" s="67"/>
      <c r="I54" s="68"/>
      <c r="J54" s="68"/>
      <c r="K54" s="67" t="s">
        <v>16796</v>
      </c>
      <c r="L54" s="71"/>
      <c r="M54" s="72">
        <v>7386.3701171875</v>
      </c>
      <c r="N54" s="72">
        <v>9183.576171875</v>
      </c>
      <c r="O54" s="73"/>
      <c r="P54" s="74"/>
      <c r="Q54" s="74"/>
      <c r="R54" s="84"/>
      <c r="S54" s="84"/>
      <c r="T54" s="84"/>
      <c r="U54" s="84"/>
      <c r="V54" s="50"/>
      <c r="W54" s="50"/>
      <c r="X54" s="50"/>
      <c r="Y54" s="50"/>
      <c r="Z54" s="49"/>
      <c r="AA54" s="69">
        <v>54</v>
      </c>
      <c r="AB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4" s="70"/>
      <c r="AD54" s="76">
        <v>37</v>
      </c>
      <c r="AE54" s="76">
        <v>2</v>
      </c>
      <c r="AF54" s="76">
        <v>88</v>
      </c>
      <c r="AG54" s="76">
        <v>109</v>
      </c>
      <c r="AH54" s="76"/>
      <c r="AI54" s="76"/>
      <c r="AJ54" s="76"/>
      <c r="AK54" s="76"/>
      <c r="AL54" s="76"/>
      <c r="AM54" s="78">
        <v>43937.47457175926</v>
      </c>
      <c r="AN54" s="76" t="s">
        <v>14566</v>
      </c>
      <c r="AO54" s="81" t="s">
        <v>14618</v>
      </c>
      <c r="AP54" s="76" t="s">
        <v>66</v>
      </c>
      <c r="AQ54" s="2"/>
      <c r="AR54" s="3"/>
      <c r="AS54" s="3"/>
      <c r="AT54" s="3"/>
      <c r="AU54" s="3"/>
    </row>
    <row r="55" spans="1:47" x14ac:dyDescent="0.25">
      <c r="A55" s="62" t="s">
        <v>235</v>
      </c>
      <c r="B55" s="63"/>
      <c r="C55" s="63"/>
      <c r="D55" s="64"/>
      <c r="E55" s="66"/>
      <c r="F55" s="101" t="s">
        <v>12471</v>
      </c>
      <c r="G55" s="63"/>
      <c r="H55" s="67"/>
      <c r="I55" s="68"/>
      <c r="J55" s="68"/>
      <c r="K55" s="67" t="s">
        <v>16797</v>
      </c>
      <c r="L55" s="71"/>
      <c r="M55" s="72">
        <v>7179.46533203125</v>
      </c>
      <c r="N55" s="72">
        <v>9432.5</v>
      </c>
      <c r="O55" s="73"/>
      <c r="P55" s="74"/>
      <c r="Q55" s="74"/>
      <c r="R55" s="84"/>
      <c r="S55" s="84"/>
      <c r="T55" s="84"/>
      <c r="U55" s="84"/>
      <c r="V55" s="50"/>
      <c r="W55" s="50"/>
      <c r="X55" s="50"/>
      <c r="Y55" s="50"/>
      <c r="Z55" s="49"/>
      <c r="AA55" s="69">
        <v>55</v>
      </c>
      <c r="AB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5" s="70"/>
      <c r="AD55" s="76">
        <v>1929</v>
      </c>
      <c r="AE55" s="76">
        <v>288</v>
      </c>
      <c r="AF55" s="76">
        <v>661</v>
      </c>
      <c r="AG55" s="76">
        <v>15456</v>
      </c>
      <c r="AH55" s="76"/>
      <c r="AI55" s="76" t="s">
        <v>8777</v>
      </c>
      <c r="AJ55" s="76" t="s">
        <v>10681</v>
      </c>
      <c r="AK55" s="81" t="s">
        <v>11725</v>
      </c>
      <c r="AL55" s="76"/>
      <c r="AM55" s="78">
        <v>43806.669525462959</v>
      </c>
      <c r="AN55" s="76" t="s">
        <v>14566</v>
      </c>
      <c r="AO55" s="81" t="s">
        <v>14619</v>
      </c>
      <c r="AP55" s="76" t="s">
        <v>66</v>
      </c>
      <c r="AQ55" s="2"/>
      <c r="AR55" s="3"/>
      <c r="AS55" s="3"/>
      <c r="AT55" s="3"/>
      <c r="AU55" s="3"/>
    </row>
    <row r="56" spans="1:47" x14ac:dyDescent="0.25">
      <c r="A56" s="62" t="s">
        <v>236</v>
      </c>
      <c r="B56" s="63"/>
      <c r="C56" s="63"/>
      <c r="D56" s="64"/>
      <c r="E56" s="66"/>
      <c r="F56" s="101" t="s">
        <v>12472</v>
      </c>
      <c r="G56" s="63"/>
      <c r="H56" s="67"/>
      <c r="I56" s="68"/>
      <c r="J56" s="68"/>
      <c r="K56" s="67" t="s">
        <v>16798</v>
      </c>
      <c r="L56" s="71"/>
      <c r="M56" s="72">
        <v>6563.92724609375</v>
      </c>
      <c r="N56" s="72">
        <v>9702.2373046875</v>
      </c>
      <c r="O56" s="73"/>
      <c r="P56" s="74"/>
      <c r="Q56" s="74"/>
      <c r="R56" s="84"/>
      <c r="S56" s="84"/>
      <c r="T56" s="84"/>
      <c r="U56" s="84"/>
      <c r="V56" s="50"/>
      <c r="W56" s="50"/>
      <c r="X56" s="50"/>
      <c r="Y56" s="50"/>
      <c r="Z56" s="49"/>
      <c r="AA56" s="69">
        <v>56</v>
      </c>
      <c r="AB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6" s="70"/>
      <c r="AD56" s="76">
        <v>378</v>
      </c>
      <c r="AE56" s="76">
        <v>117</v>
      </c>
      <c r="AF56" s="76">
        <v>39631</v>
      </c>
      <c r="AG56" s="76">
        <v>74751</v>
      </c>
      <c r="AH56" s="76"/>
      <c r="AI56" s="76" t="s">
        <v>8778</v>
      </c>
      <c r="AJ56" s="76"/>
      <c r="AK56" s="76"/>
      <c r="AL56" s="76"/>
      <c r="AM56" s="78">
        <v>43490.197476851848</v>
      </c>
      <c r="AN56" s="76" t="s">
        <v>14566</v>
      </c>
      <c r="AO56" s="81" t="s">
        <v>14620</v>
      </c>
      <c r="AP56" s="76" t="s">
        <v>66</v>
      </c>
      <c r="AQ56" s="2"/>
      <c r="AR56" s="3"/>
      <c r="AS56" s="3"/>
      <c r="AT56" s="3"/>
      <c r="AU56" s="3"/>
    </row>
    <row r="57" spans="1:47" x14ac:dyDescent="0.25">
      <c r="A57" s="62" t="s">
        <v>237</v>
      </c>
      <c r="B57" s="63"/>
      <c r="C57" s="63"/>
      <c r="D57" s="64"/>
      <c r="E57" s="66"/>
      <c r="F57" s="101" t="s">
        <v>12473</v>
      </c>
      <c r="G57" s="63"/>
      <c r="H57" s="67"/>
      <c r="I57" s="68"/>
      <c r="J57" s="68"/>
      <c r="K57" s="67" t="s">
        <v>16799</v>
      </c>
      <c r="L57" s="71"/>
      <c r="M57" s="72">
        <v>9744.248046875</v>
      </c>
      <c r="N57" s="72">
        <v>5299.3203125</v>
      </c>
      <c r="O57" s="73"/>
      <c r="P57" s="74"/>
      <c r="Q57" s="74"/>
      <c r="R57" s="84"/>
      <c r="S57" s="84"/>
      <c r="T57" s="84"/>
      <c r="U57" s="84"/>
      <c r="V57" s="50"/>
      <c r="W57" s="50"/>
      <c r="X57" s="50"/>
      <c r="Y57" s="50"/>
      <c r="Z57" s="49"/>
      <c r="AA57" s="69">
        <v>57</v>
      </c>
      <c r="AB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7" s="70"/>
      <c r="AD57" s="76">
        <v>215</v>
      </c>
      <c r="AE57" s="76">
        <v>223</v>
      </c>
      <c r="AF57" s="76">
        <v>4630</v>
      </c>
      <c r="AG57" s="76">
        <v>7544</v>
      </c>
      <c r="AH57" s="76"/>
      <c r="AI57" s="76" t="s">
        <v>8779</v>
      </c>
      <c r="AJ57" s="76" t="s">
        <v>10682</v>
      </c>
      <c r="AK57" s="81" t="s">
        <v>11726</v>
      </c>
      <c r="AL57" s="76"/>
      <c r="AM57" s="78">
        <v>43229.883460648147</v>
      </c>
      <c r="AN57" s="76" t="s">
        <v>14566</v>
      </c>
      <c r="AO57" s="81" t="s">
        <v>14621</v>
      </c>
      <c r="AP57" s="76" t="s">
        <v>66</v>
      </c>
      <c r="AQ57" s="2"/>
      <c r="AR57" s="3"/>
      <c r="AS57" s="3"/>
      <c r="AT57" s="3"/>
      <c r="AU57" s="3"/>
    </row>
    <row r="58" spans="1:47" x14ac:dyDescent="0.25">
      <c r="A58" s="62" t="s">
        <v>1838</v>
      </c>
      <c r="B58" s="63"/>
      <c r="C58" s="63"/>
      <c r="D58" s="64"/>
      <c r="E58" s="66"/>
      <c r="F58" s="101" t="s">
        <v>12474</v>
      </c>
      <c r="G58" s="63"/>
      <c r="H58" s="67"/>
      <c r="I58" s="68"/>
      <c r="J58" s="68"/>
      <c r="K58" s="67" t="s">
        <v>16800</v>
      </c>
      <c r="L58" s="71"/>
      <c r="M58" s="72">
        <v>9744.248046875</v>
      </c>
      <c r="N58" s="72">
        <v>5434.2392578125</v>
      </c>
      <c r="O58" s="73"/>
      <c r="P58" s="74"/>
      <c r="Q58" s="74"/>
      <c r="R58" s="84"/>
      <c r="S58" s="84"/>
      <c r="T58" s="84"/>
      <c r="U58" s="84"/>
      <c r="V58" s="50"/>
      <c r="W58" s="50"/>
      <c r="X58" s="50"/>
      <c r="Y58" s="50"/>
      <c r="Z58" s="49"/>
      <c r="AA58" s="69">
        <v>58</v>
      </c>
      <c r="AB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8" s="70"/>
      <c r="AD58" s="76">
        <v>2273</v>
      </c>
      <c r="AE58" s="76">
        <v>822</v>
      </c>
      <c r="AF58" s="76">
        <v>6252</v>
      </c>
      <c r="AG58" s="76">
        <v>28501</v>
      </c>
      <c r="AH58" s="76"/>
      <c r="AI58" s="76"/>
      <c r="AJ58" s="76"/>
      <c r="AK58" s="76"/>
      <c r="AL58" s="76"/>
      <c r="AM58" s="78">
        <v>43421.863263888888</v>
      </c>
      <c r="AN58" s="76" t="s">
        <v>14566</v>
      </c>
      <c r="AO58" s="81" t="s">
        <v>14622</v>
      </c>
      <c r="AP58" s="76" t="s">
        <v>65</v>
      </c>
      <c r="AQ58" s="2"/>
      <c r="AR58" s="3"/>
      <c r="AS58" s="3"/>
      <c r="AT58" s="3"/>
      <c r="AU58" s="3"/>
    </row>
    <row r="59" spans="1:47" x14ac:dyDescent="0.25">
      <c r="A59" s="62" t="s">
        <v>1839</v>
      </c>
      <c r="B59" s="63"/>
      <c r="C59" s="63"/>
      <c r="D59" s="64"/>
      <c r="E59" s="66"/>
      <c r="F59" s="101" t="s">
        <v>12475</v>
      </c>
      <c r="G59" s="63"/>
      <c r="H59" s="67"/>
      <c r="I59" s="68"/>
      <c r="J59" s="68"/>
      <c r="K59" s="67" t="s">
        <v>16801</v>
      </c>
      <c r="L59" s="71"/>
      <c r="M59" s="72">
        <v>9829.166015625</v>
      </c>
      <c r="N59" s="72">
        <v>5434.2392578125</v>
      </c>
      <c r="O59" s="73"/>
      <c r="P59" s="74"/>
      <c r="Q59" s="74"/>
      <c r="R59" s="84"/>
      <c r="S59" s="84"/>
      <c r="T59" s="84"/>
      <c r="U59" s="84"/>
      <c r="V59" s="50"/>
      <c r="W59" s="50"/>
      <c r="X59" s="50"/>
      <c r="Y59" s="50"/>
      <c r="Z59" s="49"/>
      <c r="AA59" s="69">
        <v>59</v>
      </c>
      <c r="AB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9" s="70"/>
      <c r="AD59" s="76">
        <v>391</v>
      </c>
      <c r="AE59" s="76">
        <v>260</v>
      </c>
      <c r="AF59" s="76">
        <v>42496</v>
      </c>
      <c r="AG59" s="76">
        <v>48225</v>
      </c>
      <c r="AH59" s="76"/>
      <c r="AI59" s="76" t="s">
        <v>8780</v>
      </c>
      <c r="AJ59" s="76"/>
      <c r="AK59" s="76"/>
      <c r="AL59" s="76"/>
      <c r="AM59" s="78">
        <v>42208.146608796298</v>
      </c>
      <c r="AN59" s="76" t="s">
        <v>14566</v>
      </c>
      <c r="AO59" s="81" t="s">
        <v>14623</v>
      </c>
      <c r="AP59" s="76" t="s">
        <v>65</v>
      </c>
      <c r="AQ59" s="2"/>
      <c r="AR59" s="3"/>
      <c r="AS59" s="3"/>
      <c r="AT59" s="3"/>
      <c r="AU59" s="3"/>
    </row>
    <row r="60" spans="1:47" x14ac:dyDescent="0.25">
      <c r="A60" s="62" t="s">
        <v>238</v>
      </c>
      <c r="B60" s="63"/>
      <c r="C60" s="63"/>
      <c r="D60" s="64"/>
      <c r="E60" s="66"/>
      <c r="F60" s="101" t="s">
        <v>12476</v>
      </c>
      <c r="G60" s="63"/>
      <c r="H60" s="67"/>
      <c r="I60" s="68"/>
      <c r="J60" s="68"/>
      <c r="K60" s="67" t="s">
        <v>16802</v>
      </c>
      <c r="L60" s="71"/>
      <c r="M60" s="72">
        <v>6556.52783203125</v>
      </c>
      <c r="N60" s="72">
        <v>8137.87451171875</v>
      </c>
      <c r="O60" s="73"/>
      <c r="P60" s="74"/>
      <c r="Q60" s="74"/>
      <c r="R60" s="84"/>
      <c r="S60" s="84"/>
      <c r="T60" s="84"/>
      <c r="U60" s="84"/>
      <c r="V60" s="50"/>
      <c r="W60" s="50"/>
      <c r="X60" s="50"/>
      <c r="Y60" s="50"/>
      <c r="Z60" s="49"/>
      <c r="AA60" s="69">
        <v>60</v>
      </c>
      <c r="AB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0" s="70"/>
      <c r="AD60" s="76">
        <v>116</v>
      </c>
      <c r="AE60" s="76">
        <v>108</v>
      </c>
      <c r="AF60" s="76">
        <v>76167</v>
      </c>
      <c r="AG60" s="76">
        <v>74985</v>
      </c>
      <c r="AH60" s="76"/>
      <c r="AI60" s="76" t="s">
        <v>8781</v>
      </c>
      <c r="AJ60" s="76"/>
      <c r="AK60" s="76"/>
      <c r="AL60" s="76"/>
      <c r="AM60" s="78">
        <v>42746.256736111114</v>
      </c>
      <c r="AN60" s="76" t="s">
        <v>14566</v>
      </c>
      <c r="AO60" s="81" t="s">
        <v>14624</v>
      </c>
      <c r="AP60" s="76" t="s">
        <v>66</v>
      </c>
      <c r="AQ60" s="2"/>
      <c r="AR60" s="3"/>
      <c r="AS60" s="3"/>
      <c r="AT60" s="3"/>
      <c r="AU60" s="3"/>
    </row>
    <row r="61" spans="1:47" x14ac:dyDescent="0.25">
      <c r="A61" s="62" t="s">
        <v>239</v>
      </c>
      <c r="B61" s="63"/>
      <c r="C61" s="63"/>
      <c r="D61" s="64"/>
      <c r="E61" s="66"/>
      <c r="F61" s="101" t="s">
        <v>12477</v>
      </c>
      <c r="G61" s="63"/>
      <c r="H61" s="67"/>
      <c r="I61" s="68"/>
      <c r="J61" s="68"/>
      <c r="K61" s="67" t="s">
        <v>16803</v>
      </c>
      <c r="L61" s="71"/>
      <c r="M61" s="72">
        <v>7212.59033203125</v>
      </c>
      <c r="N61" s="72">
        <v>8851.8857421875</v>
      </c>
      <c r="O61" s="73"/>
      <c r="P61" s="74"/>
      <c r="Q61" s="74"/>
      <c r="R61" s="84"/>
      <c r="S61" s="84"/>
      <c r="T61" s="84"/>
      <c r="U61" s="84"/>
      <c r="V61" s="50"/>
      <c r="W61" s="50"/>
      <c r="X61" s="50"/>
      <c r="Y61" s="50"/>
      <c r="Z61" s="49"/>
      <c r="AA61" s="69">
        <v>61</v>
      </c>
      <c r="AB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1" s="70"/>
      <c r="AD61" s="76">
        <v>79</v>
      </c>
      <c r="AE61" s="76">
        <v>23</v>
      </c>
      <c r="AF61" s="76">
        <v>3648</v>
      </c>
      <c r="AG61" s="76">
        <v>6400</v>
      </c>
      <c r="AH61" s="76"/>
      <c r="AI61" s="76" t="s">
        <v>8782</v>
      </c>
      <c r="AJ61" s="76" t="s">
        <v>10683</v>
      </c>
      <c r="AK61" s="76"/>
      <c r="AL61" s="76"/>
      <c r="AM61" s="78">
        <v>43967.800949074073</v>
      </c>
      <c r="AN61" s="76" t="s">
        <v>14566</v>
      </c>
      <c r="AO61" s="81" t="s">
        <v>14625</v>
      </c>
      <c r="AP61" s="76" t="s">
        <v>66</v>
      </c>
      <c r="AQ61" s="2"/>
      <c r="AR61" s="3"/>
      <c r="AS61" s="3"/>
      <c r="AT61" s="3"/>
      <c r="AU61" s="3"/>
    </row>
    <row r="62" spans="1:47" x14ac:dyDescent="0.25">
      <c r="A62" s="62" t="s">
        <v>240</v>
      </c>
      <c r="B62" s="63"/>
      <c r="C62" s="63"/>
      <c r="D62" s="64"/>
      <c r="E62" s="66"/>
      <c r="F62" s="101" t="s">
        <v>12478</v>
      </c>
      <c r="G62" s="63"/>
      <c r="H62" s="67"/>
      <c r="I62" s="68"/>
      <c r="J62" s="68"/>
      <c r="K62" s="67" t="s">
        <v>16804</v>
      </c>
      <c r="L62" s="71"/>
      <c r="M62" s="72">
        <v>6445.1796875</v>
      </c>
      <c r="N62" s="72">
        <v>9648.30859375</v>
      </c>
      <c r="O62" s="73"/>
      <c r="P62" s="74"/>
      <c r="Q62" s="74"/>
      <c r="R62" s="84"/>
      <c r="S62" s="84"/>
      <c r="T62" s="84"/>
      <c r="U62" s="84"/>
      <c r="V62" s="50"/>
      <c r="W62" s="50"/>
      <c r="X62" s="50"/>
      <c r="Y62" s="50"/>
      <c r="Z62" s="49"/>
      <c r="AA62" s="69">
        <v>62</v>
      </c>
      <c r="AB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2" s="70"/>
      <c r="AD62" s="76">
        <v>139</v>
      </c>
      <c r="AE62" s="76">
        <v>111</v>
      </c>
      <c r="AF62" s="76">
        <v>111169</v>
      </c>
      <c r="AG62" s="76">
        <v>1729</v>
      </c>
      <c r="AH62" s="76"/>
      <c r="AI62" s="76" t="s">
        <v>8783</v>
      </c>
      <c r="AJ62" s="76" t="s">
        <v>10684</v>
      </c>
      <c r="AK62" s="76"/>
      <c r="AL62" s="76"/>
      <c r="AM62" s="78">
        <v>43182.534710648149</v>
      </c>
      <c r="AN62" s="76" t="s">
        <v>14566</v>
      </c>
      <c r="AO62" s="81" t="s">
        <v>14626</v>
      </c>
      <c r="AP62" s="76" t="s">
        <v>66</v>
      </c>
      <c r="AQ62" s="2"/>
      <c r="AR62" s="3"/>
      <c r="AS62" s="3"/>
      <c r="AT62" s="3"/>
      <c r="AU62" s="3"/>
    </row>
    <row r="63" spans="1:47" x14ac:dyDescent="0.25">
      <c r="A63" s="62" t="s">
        <v>241</v>
      </c>
      <c r="B63" s="63"/>
      <c r="C63" s="63"/>
      <c r="D63" s="64"/>
      <c r="E63" s="66"/>
      <c r="F63" s="101" t="s">
        <v>12479</v>
      </c>
      <c r="G63" s="63"/>
      <c r="H63" s="67"/>
      <c r="I63" s="68"/>
      <c r="J63" s="68"/>
      <c r="K63" s="67" t="s">
        <v>16805</v>
      </c>
      <c r="L63" s="71"/>
      <c r="M63" s="72">
        <v>6351.095703125</v>
      </c>
      <c r="N63" s="72">
        <v>8880.419921875</v>
      </c>
      <c r="O63" s="73"/>
      <c r="P63" s="74"/>
      <c r="Q63" s="74"/>
      <c r="R63" s="84"/>
      <c r="S63" s="84"/>
      <c r="T63" s="84"/>
      <c r="U63" s="84"/>
      <c r="V63" s="50"/>
      <c r="W63" s="50"/>
      <c r="X63" s="50"/>
      <c r="Y63" s="50"/>
      <c r="Z63" s="49"/>
      <c r="AA63" s="69">
        <v>63</v>
      </c>
      <c r="AB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3" s="70"/>
      <c r="AD63" s="76">
        <v>187</v>
      </c>
      <c r="AE63" s="76">
        <v>29</v>
      </c>
      <c r="AF63" s="76">
        <v>6639</v>
      </c>
      <c r="AG63" s="76">
        <v>12206</v>
      </c>
      <c r="AH63" s="76"/>
      <c r="AI63" s="76"/>
      <c r="AJ63" s="76"/>
      <c r="AK63" s="76"/>
      <c r="AL63" s="76"/>
      <c r="AM63" s="78">
        <v>43396.647222222222</v>
      </c>
      <c r="AN63" s="76" t="s">
        <v>14566</v>
      </c>
      <c r="AO63" s="81" t="s">
        <v>14627</v>
      </c>
      <c r="AP63" s="76" t="s">
        <v>66</v>
      </c>
      <c r="AQ63" s="2"/>
      <c r="AR63" s="3"/>
      <c r="AS63" s="3"/>
      <c r="AT63" s="3"/>
      <c r="AU63" s="3"/>
    </row>
    <row r="64" spans="1:47" x14ac:dyDescent="0.25">
      <c r="A64" s="62" t="s">
        <v>242</v>
      </c>
      <c r="B64" s="63"/>
      <c r="C64" s="63"/>
      <c r="D64" s="64"/>
      <c r="E64" s="66"/>
      <c r="F64" s="101" t="s">
        <v>12480</v>
      </c>
      <c r="G64" s="63"/>
      <c r="H64" s="67"/>
      <c r="I64" s="68"/>
      <c r="J64" s="68"/>
      <c r="K64" s="67" t="s">
        <v>16806</v>
      </c>
      <c r="L64" s="71"/>
      <c r="M64" s="72">
        <v>6758.2470703125</v>
      </c>
      <c r="N64" s="72">
        <v>9812.6484375</v>
      </c>
      <c r="O64" s="73"/>
      <c r="P64" s="74"/>
      <c r="Q64" s="74"/>
      <c r="R64" s="84"/>
      <c r="S64" s="84"/>
      <c r="T64" s="84"/>
      <c r="U64" s="84"/>
      <c r="V64" s="50"/>
      <c r="W64" s="50"/>
      <c r="X64" s="50"/>
      <c r="Y64" s="50"/>
      <c r="Z64" s="49"/>
      <c r="AA64" s="69">
        <v>64</v>
      </c>
      <c r="AB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4" s="70"/>
      <c r="AD64" s="76">
        <v>149</v>
      </c>
      <c r="AE64" s="76">
        <v>64</v>
      </c>
      <c r="AF64" s="76">
        <v>92306</v>
      </c>
      <c r="AG64" s="76">
        <v>163300</v>
      </c>
      <c r="AH64" s="76"/>
      <c r="AI64" s="76"/>
      <c r="AJ64" s="76" t="s">
        <v>10685</v>
      </c>
      <c r="AK64" s="76"/>
      <c r="AL64" s="76"/>
      <c r="AM64" s="78">
        <v>40422.701909722222</v>
      </c>
      <c r="AN64" s="76" t="s">
        <v>14566</v>
      </c>
      <c r="AO64" s="81" t="s">
        <v>14628</v>
      </c>
      <c r="AP64" s="76" t="s">
        <v>66</v>
      </c>
      <c r="AQ64" s="2"/>
      <c r="AR64" s="3"/>
      <c r="AS64" s="3"/>
      <c r="AT64" s="3"/>
      <c r="AU64" s="3"/>
    </row>
    <row r="65" spans="1:47" x14ac:dyDescent="0.25">
      <c r="A65" s="62" t="s">
        <v>243</v>
      </c>
      <c r="B65" s="63"/>
      <c r="C65" s="63"/>
      <c r="D65" s="64"/>
      <c r="E65" s="66"/>
      <c r="F65" s="101" t="s">
        <v>12481</v>
      </c>
      <c r="G65" s="63"/>
      <c r="H65" s="67"/>
      <c r="I65" s="68"/>
      <c r="J65" s="68"/>
      <c r="K65" s="67" t="s">
        <v>16807</v>
      </c>
      <c r="L65" s="71"/>
      <c r="M65" s="72">
        <v>6286.57373046875</v>
      </c>
      <c r="N65" s="72">
        <v>8903.2314453125</v>
      </c>
      <c r="O65" s="73"/>
      <c r="P65" s="74"/>
      <c r="Q65" s="74"/>
      <c r="R65" s="84"/>
      <c r="S65" s="84"/>
      <c r="T65" s="84"/>
      <c r="U65" s="84"/>
      <c r="V65" s="50"/>
      <c r="W65" s="50"/>
      <c r="X65" s="50"/>
      <c r="Y65" s="50"/>
      <c r="Z65" s="49"/>
      <c r="AA65" s="69">
        <v>65</v>
      </c>
      <c r="AB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5" s="70"/>
      <c r="AD65" s="76">
        <v>73</v>
      </c>
      <c r="AE65" s="76">
        <v>39</v>
      </c>
      <c r="AF65" s="76">
        <v>17934</v>
      </c>
      <c r="AG65" s="76">
        <v>33007</v>
      </c>
      <c r="AH65" s="76"/>
      <c r="AI65" s="76" t="s">
        <v>8784</v>
      </c>
      <c r="AJ65" s="76" t="s">
        <v>10686</v>
      </c>
      <c r="AK65" s="76"/>
      <c r="AL65" s="76"/>
      <c r="AM65" s="78">
        <v>42433.819895833331</v>
      </c>
      <c r="AN65" s="76" t="s">
        <v>14566</v>
      </c>
      <c r="AO65" s="81" t="s">
        <v>14629</v>
      </c>
      <c r="AP65" s="76" t="s">
        <v>66</v>
      </c>
      <c r="AQ65" s="2"/>
      <c r="AR65" s="3"/>
      <c r="AS65" s="3"/>
      <c r="AT65" s="3"/>
      <c r="AU65" s="3"/>
    </row>
    <row r="66" spans="1:47" x14ac:dyDescent="0.25">
      <c r="A66" s="62" t="s">
        <v>244</v>
      </c>
      <c r="B66" s="63"/>
      <c r="C66" s="63"/>
      <c r="D66" s="64"/>
      <c r="E66" s="66"/>
      <c r="F66" s="101" t="s">
        <v>12482</v>
      </c>
      <c r="G66" s="63"/>
      <c r="H66" s="67"/>
      <c r="I66" s="68"/>
      <c r="J66" s="68"/>
      <c r="K66" s="67" t="s">
        <v>16808</v>
      </c>
      <c r="L66" s="71"/>
      <c r="M66" s="72">
        <v>6576.158203125</v>
      </c>
      <c r="N66" s="72">
        <v>9274.1455078125</v>
      </c>
      <c r="O66" s="73"/>
      <c r="P66" s="74"/>
      <c r="Q66" s="74"/>
      <c r="R66" s="84"/>
      <c r="S66" s="84"/>
      <c r="T66" s="84"/>
      <c r="U66" s="84"/>
      <c r="V66" s="50"/>
      <c r="W66" s="50"/>
      <c r="X66" s="50"/>
      <c r="Y66" s="50"/>
      <c r="Z66" s="49"/>
      <c r="AA66" s="69">
        <v>66</v>
      </c>
      <c r="AB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6" s="70"/>
      <c r="AD66" s="76">
        <v>4807</v>
      </c>
      <c r="AE66" s="76">
        <v>3274</v>
      </c>
      <c r="AF66" s="76">
        <v>104192</v>
      </c>
      <c r="AG66" s="76">
        <v>250133</v>
      </c>
      <c r="AH66" s="76"/>
      <c r="AI66" s="76" t="s">
        <v>8785</v>
      </c>
      <c r="AJ66" s="76" t="s">
        <v>10687</v>
      </c>
      <c r="AK66" s="76"/>
      <c r="AL66" s="76"/>
      <c r="AM66" s="78">
        <v>40365.471770833334</v>
      </c>
      <c r="AN66" s="76" t="s">
        <v>14566</v>
      </c>
      <c r="AO66" s="81" t="s">
        <v>14630</v>
      </c>
      <c r="AP66" s="76" t="s">
        <v>66</v>
      </c>
      <c r="AQ66" s="2"/>
      <c r="AR66" s="3"/>
      <c r="AS66" s="3"/>
      <c r="AT66" s="3"/>
      <c r="AU66" s="3"/>
    </row>
    <row r="67" spans="1:47" x14ac:dyDescent="0.25">
      <c r="A67" s="62" t="s">
        <v>245</v>
      </c>
      <c r="B67" s="63"/>
      <c r="C67" s="63"/>
      <c r="D67" s="64"/>
      <c r="E67" s="66"/>
      <c r="F67" s="101" t="s">
        <v>12483</v>
      </c>
      <c r="G67" s="63"/>
      <c r="H67" s="67"/>
      <c r="I67" s="68"/>
      <c r="J67" s="68"/>
      <c r="K67" s="67" t="s">
        <v>16809</v>
      </c>
      <c r="L67" s="71"/>
      <c r="M67" s="72">
        <v>6353.47314453125</v>
      </c>
      <c r="N67" s="72">
        <v>9426.0263671875</v>
      </c>
      <c r="O67" s="73"/>
      <c r="P67" s="74"/>
      <c r="Q67" s="74"/>
      <c r="R67" s="84"/>
      <c r="S67" s="84"/>
      <c r="T67" s="84"/>
      <c r="U67" s="84"/>
      <c r="V67" s="50"/>
      <c r="W67" s="50"/>
      <c r="X67" s="50"/>
      <c r="Y67" s="50"/>
      <c r="Z67" s="49"/>
      <c r="AA67" s="69">
        <v>67</v>
      </c>
      <c r="AB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7" s="70"/>
      <c r="AD67" s="76">
        <v>1287</v>
      </c>
      <c r="AE67" s="76">
        <v>455</v>
      </c>
      <c r="AF67" s="76">
        <v>9096</v>
      </c>
      <c r="AG67" s="76">
        <v>30079</v>
      </c>
      <c r="AH67" s="76"/>
      <c r="AI67" s="76" t="s">
        <v>8786</v>
      </c>
      <c r="AJ67" s="76" t="s">
        <v>10660</v>
      </c>
      <c r="AK67" s="76"/>
      <c r="AL67" s="76"/>
      <c r="AM67" s="78">
        <v>40450.740706018521</v>
      </c>
      <c r="AN67" s="76" t="s">
        <v>14566</v>
      </c>
      <c r="AO67" s="81" t="s">
        <v>14631</v>
      </c>
      <c r="AP67" s="76" t="s">
        <v>66</v>
      </c>
      <c r="AQ67" s="2"/>
      <c r="AR67" s="3"/>
      <c r="AS67" s="3"/>
      <c r="AT67" s="3"/>
      <c r="AU67" s="3"/>
    </row>
    <row r="68" spans="1:47" x14ac:dyDescent="0.25">
      <c r="A68" s="62" t="s">
        <v>246</v>
      </c>
      <c r="B68" s="63"/>
      <c r="C68" s="63"/>
      <c r="D68" s="64"/>
      <c r="E68" s="66"/>
      <c r="F68" s="101" t="s">
        <v>12484</v>
      </c>
      <c r="G68" s="63"/>
      <c r="H68" s="67"/>
      <c r="I68" s="68"/>
      <c r="J68" s="68"/>
      <c r="K68" s="67" t="s">
        <v>16810</v>
      </c>
      <c r="L68" s="71"/>
      <c r="M68" s="72">
        <v>6909.89208984375</v>
      </c>
      <c r="N68" s="72">
        <v>8274.08203125</v>
      </c>
      <c r="O68" s="73"/>
      <c r="P68" s="74"/>
      <c r="Q68" s="74"/>
      <c r="R68" s="84"/>
      <c r="S68" s="84"/>
      <c r="T68" s="84"/>
      <c r="U68" s="84"/>
      <c r="V68" s="50"/>
      <c r="W68" s="50"/>
      <c r="X68" s="50"/>
      <c r="Y68" s="50"/>
      <c r="Z68" s="49"/>
      <c r="AA68" s="69">
        <v>68</v>
      </c>
      <c r="AB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8" s="70"/>
      <c r="AD68" s="76">
        <v>494</v>
      </c>
      <c r="AE68" s="76">
        <v>84</v>
      </c>
      <c r="AF68" s="76">
        <v>24041</v>
      </c>
      <c r="AG68" s="76">
        <v>68859</v>
      </c>
      <c r="AH68" s="76"/>
      <c r="AI68" s="76" t="s">
        <v>8787</v>
      </c>
      <c r="AJ68" s="76" t="s">
        <v>10688</v>
      </c>
      <c r="AK68" s="76"/>
      <c r="AL68" s="76"/>
      <c r="AM68" s="78">
        <v>43421.971666666665</v>
      </c>
      <c r="AN68" s="76" t="s">
        <v>14566</v>
      </c>
      <c r="AO68" s="81" t="s">
        <v>14632</v>
      </c>
      <c r="AP68" s="76" t="s">
        <v>66</v>
      </c>
      <c r="AQ68" s="2"/>
      <c r="AR68" s="3"/>
      <c r="AS68" s="3"/>
      <c r="AT68" s="3"/>
      <c r="AU68" s="3"/>
    </row>
    <row r="69" spans="1:47" x14ac:dyDescent="0.25">
      <c r="A69" s="62" t="s">
        <v>247</v>
      </c>
      <c r="B69" s="63"/>
      <c r="C69" s="63"/>
      <c r="D69" s="64"/>
      <c r="E69" s="66"/>
      <c r="F69" s="101" t="s">
        <v>12485</v>
      </c>
      <c r="G69" s="63"/>
      <c r="H69" s="67"/>
      <c r="I69" s="68"/>
      <c r="J69" s="68"/>
      <c r="K69" s="67" t="s">
        <v>16811</v>
      </c>
      <c r="L69" s="71"/>
      <c r="M69" s="72">
        <v>6513.259765625</v>
      </c>
      <c r="N69" s="72">
        <v>9720.396484375</v>
      </c>
      <c r="O69" s="73"/>
      <c r="P69" s="74"/>
      <c r="Q69" s="74"/>
      <c r="R69" s="84"/>
      <c r="S69" s="84"/>
      <c r="T69" s="84"/>
      <c r="U69" s="84"/>
      <c r="V69" s="50"/>
      <c r="W69" s="50"/>
      <c r="X69" s="50"/>
      <c r="Y69" s="50"/>
      <c r="Z69" s="49"/>
      <c r="AA69" s="69">
        <v>69</v>
      </c>
      <c r="AB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9" s="70"/>
      <c r="AD69" s="76">
        <v>73</v>
      </c>
      <c r="AE69" s="76">
        <v>18</v>
      </c>
      <c r="AF69" s="76">
        <v>14178</v>
      </c>
      <c r="AG69" s="76">
        <v>71480</v>
      </c>
      <c r="AH69" s="76"/>
      <c r="AI69" s="76" t="s">
        <v>8788</v>
      </c>
      <c r="AJ69" s="76"/>
      <c r="AK69" s="76"/>
      <c r="AL69" s="76"/>
      <c r="AM69" s="78">
        <v>43559.579571759263</v>
      </c>
      <c r="AN69" s="76" t="s">
        <v>14566</v>
      </c>
      <c r="AO69" s="81" t="s">
        <v>14633</v>
      </c>
      <c r="AP69" s="76" t="s">
        <v>66</v>
      </c>
      <c r="AQ69" s="2"/>
      <c r="AR69" s="3"/>
      <c r="AS69" s="3"/>
      <c r="AT69" s="3"/>
      <c r="AU69" s="3"/>
    </row>
    <row r="70" spans="1:47" x14ac:dyDescent="0.25">
      <c r="A70" s="62" t="s">
        <v>248</v>
      </c>
      <c r="B70" s="63"/>
      <c r="C70" s="63"/>
      <c r="D70" s="64"/>
      <c r="E70" s="66"/>
      <c r="F70" s="101" t="s">
        <v>12486</v>
      </c>
      <c r="G70" s="63"/>
      <c r="H70" s="67"/>
      <c r="I70" s="68"/>
      <c r="J70" s="68"/>
      <c r="K70" s="67" t="s">
        <v>16812</v>
      </c>
      <c r="L70" s="71"/>
      <c r="M70" s="72">
        <v>6579.5654296875</v>
      </c>
      <c r="N70" s="72">
        <v>7039.43408203125</v>
      </c>
      <c r="O70" s="73"/>
      <c r="P70" s="74"/>
      <c r="Q70" s="74"/>
      <c r="R70" s="84"/>
      <c r="S70" s="84"/>
      <c r="T70" s="84"/>
      <c r="U70" s="84"/>
      <c r="V70" s="50"/>
      <c r="W70" s="50"/>
      <c r="X70" s="50"/>
      <c r="Y70" s="50"/>
      <c r="Z70" s="49"/>
      <c r="AA70" s="69">
        <v>70</v>
      </c>
      <c r="AB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0" s="70"/>
      <c r="AD70" s="76">
        <v>5963</v>
      </c>
      <c r="AE70" s="76">
        <v>5476</v>
      </c>
      <c r="AF70" s="76">
        <v>97861</v>
      </c>
      <c r="AG70" s="76">
        <v>208510</v>
      </c>
      <c r="AH70" s="76"/>
      <c r="AI70" s="76" t="s">
        <v>8789</v>
      </c>
      <c r="AJ70" s="76" t="s">
        <v>10689</v>
      </c>
      <c r="AK70" s="76"/>
      <c r="AL70" s="76"/>
      <c r="AM70" s="78">
        <v>39897.552905092591</v>
      </c>
      <c r="AN70" s="76" t="s">
        <v>14566</v>
      </c>
      <c r="AO70" s="81" t="s">
        <v>14634</v>
      </c>
      <c r="AP70" s="76" t="s">
        <v>66</v>
      </c>
      <c r="AQ70" s="2"/>
      <c r="AR70" s="3"/>
      <c r="AS70" s="3"/>
      <c r="AT70" s="3"/>
      <c r="AU70" s="3"/>
    </row>
    <row r="71" spans="1:47" x14ac:dyDescent="0.25">
      <c r="A71" s="62" t="s">
        <v>249</v>
      </c>
      <c r="B71" s="63"/>
      <c r="C71" s="63"/>
      <c r="D71" s="64"/>
      <c r="E71" s="66"/>
      <c r="F71" s="101" t="s">
        <v>12487</v>
      </c>
      <c r="G71" s="63"/>
      <c r="H71" s="67"/>
      <c r="I71" s="68"/>
      <c r="J71" s="68"/>
      <c r="K71" s="67" t="s">
        <v>16813</v>
      </c>
      <c r="L71" s="71"/>
      <c r="M71" s="72">
        <v>8571.330078125</v>
      </c>
      <c r="N71" s="72">
        <v>1454.12744140625</v>
      </c>
      <c r="O71" s="73"/>
      <c r="P71" s="74"/>
      <c r="Q71" s="74"/>
      <c r="R71" s="84"/>
      <c r="S71" s="84"/>
      <c r="T71" s="84"/>
      <c r="U71" s="84"/>
      <c r="V71" s="50"/>
      <c r="W71" s="50"/>
      <c r="X71" s="50"/>
      <c r="Y71" s="50"/>
      <c r="Z71" s="49"/>
      <c r="AA71" s="69">
        <v>71</v>
      </c>
      <c r="AB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1" s="70"/>
      <c r="AD71" s="76">
        <v>389</v>
      </c>
      <c r="AE71" s="76">
        <v>161</v>
      </c>
      <c r="AF71" s="76">
        <v>5505</v>
      </c>
      <c r="AG71" s="76">
        <v>15231</v>
      </c>
      <c r="AH71" s="76"/>
      <c r="AI71" s="76" t="s">
        <v>8790</v>
      </c>
      <c r="AJ71" s="76" t="s">
        <v>10690</v>
      </c>
      <c r="AK71" s="76"/>
      <c r="AL71" s="76"/>
      <c r="AM71" s="78">
        <v>39859.981111111112</v>
      </c>
      <c r="AN71" s="76" t="s">
        <v>14566</v>
      </c>
      <c r="AO71" s="81" t="s">
        <v>14635</v>
      </c>
      <c r="AP71" s="76" t="s">
        <v>66</v>
      </c>
      <c r="AQ71" s="2"/>
      <c r="AR71" s="3"/>
      <c r="AS71" s="3"/>
      <c r="AT71" s="3"/>
      <c r="AU71" s="3"/>
    </row>
    <row r="72" spans="1:47" x14ac:dyDescent="0.25">
      <c r="A72" s="62" t="s">
        <v>250</v>
      </c>
      <c r="B72" s="63"/>
      <c r="C72" s="63"/>
      <c r="D72" s="64"/>
      <c r="E72" s="66"/>
      <c r="F72" s="101" t="s">
        <v>12488</v>
      </c>
      <c r="G72" s="63"/>
      <c r="H72" s="67"/>
      <c r="I72" s="68"/>
      <c r="J72" s="68"/>
      <c r="K72" s="67" t="s">
        <v>16814</v>
      </c>
      <c r="L72" s="71"/>
      <c r="M72" s="72">
        <v>6461.236328125</v>
      </c>
      <c r="N72" s="72">
        <v>8554.744140625</v>
      </c>
      <c r="O72" s="73"/>
      <c r="P72" s="74"/>
      <c r="Q72" s="74"/>
      <c r="R72" s="84"/>
      <c r="S72" s="84"/>
      <c r="T72" s="84"/>
      <c r="U72" s="84"/>
      <c r="V72" s="50"/>
      <c r="W72" s="50"/>
      <c r="X72" s="50"/>
      <c r="Y72" s="50"/>
      <c r="Z72" s="49"/>
      <c r="AA72" s="69">
        <v>72</v>
      </c>
      <c r="AB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2" s="70"/>
      <c r="AD72" s="76">
        <v>3607</v>
      </c>
      <c r="AE72" s="76">
        <v>3725</v>
      </c>
      <c r="AF72" s="76">
        <v>32507</v>
      </c>
      <c r="AG72" s="76">
        <v>55065</v>
      </c>
      <c r="AH72" s="76"/>
      <c r="AI72" s="76" t="s">
        <v>8791</v>
      </c>
      <c r="AJ72" s="76" t="s">
        <v>10691</v>
      </c>
      <c r="AK72" s="76"/>
      <c r="AL72" s="76"/>
      <c r="AM72" s="78">
        <v>43223.427083333336</v>
      </c>
      <c r="AN72" s="76" t="s">
        <v>14566</v>
      </c>
      <c r="AO72" s="81" t="s">
        <v>14636</v>
      </c>
      <c r="AP72" s="76" t="s">
        <v>66</v>
      </c>
      <c r="AQ72" s="2"/>
      <c r="AR72" s="3"/>
      <c r="AS72" s="3"/>
      <c r="AT72" s="3"/>
      <c r="AU72" s="3"/>
    </row>
    <row r="73" spans="1:47" x14ac:dyDescent="0.25">
      <c r="A73" s="62" t="s">
        <v>251</v>
      </c>
      <c r="B73" s="63"/>
      <c r="C73" s="63"/>
      <c r="D73" s="64"/>
      <c r="E73" s="66"/>
      <c r="F73" s="101" t="s">
        <v>12489</v>
      </c>
      <c r="G73" s="63"/>
      <c r="H73" s="67"/>
      <c r="I73" s="68"/>
      <c r="J73" s="68"/>
      <c r="K73" s="67" t="s">
        <v>16815</v>
      </c>
      <c r="L73" s="71"/>
      <c r="M73" s="72">
        <v>7738.07958984375</v>
      </c>
      <c r="N73" s="72">
        <v>925.69451904296875</v>
      </c>
      <c r="O73" s="73"/>
      <c r="P73" s="74"/>
      <c r="Q73" s="74"/>
      <c r="R73" s="84"/>
      <c r="S73" s="84"/>
      <c r="T73" s="84"/>
      <c r="U73" s="84"/>
      <c r="V73" s="50"/>
      <c r="W73" s="50"/>
      <c r="X73" s="50"/>
      <c r="Y73" s="50"/>
      <c r="Z73" s="49"/>
      <c r="AA73" s="69">
        <v>73</v>
      </c>
      <c r="AB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3" s="70"/>
      <c r="AD73" s="76">
        <v>1018</v>
      </c>
      <c r="AE73" s="76">
        <v>323</v>
      </c>
      <c r="AF73" s="76">
        <v>6984</v>
      </c>
      <c r="AG73" s="76">
        <v>12545</v>
      </c>
      <c r="AH73" s="76"/>
      <c r="AI73" s="76" t="s">
        <v>8792</v>
      </c>
      <c r="AJ73" s="76" t="s">
        <v>10692</v>
      </c>
      <c r="AK73" s="81" t="s">
        <v>11727</v>
      </c>
      <c r="AL73" s="76"/>
      <c r="AM73" s="78">
        <v>43813.097743055558</v>
      </c>
      <c r="AN73" s="76" t="s">
        <v>14566</v>
      </c>
      <c r="AO73" s="81" t="s">
        <v>14637</v>
      </c>
      <c r="AP73" s="76" t="s">
        <v>66</v>
      </c>
      <c r="AQ73" s="2"/>
      <c r="AR73" s="3"/>
      <c r="AS73" s="3"/>
      <c r="AT73" s="3"/>
      <c r="AU73" s="3"/>
    </row>
    <row r="74" spans="1:47" x14ac:dyDescent="0.25">
      <c r="A74" s="62" t="s">
        <v>1840</v>
      </c>
      <c r="B74" s="63"/>
      <c r="C74" s="63"/>
      <c r="D74" s="64"/>
      <c r="E74" s="66"/>
      <c r="F74" s="101" t="s">
        <v>12490</v>
      </c>
      <c r="G74" s="63"/>
      <c r="H74" s="67"/>
      <c r="I74" s="68"/>
      <c r="J74" s="68"/>
      <c r="K74" s="67" t="s">
        <v>16816</v>
      </c>
      <c r="L74" s="71"/>
      <c r="M74" s="72">
        <v>7738.07958984375</v>
      </c>
      <c r="N74" s="72">
        <v>1008.1450805664063</v>
      </c>
      <c r="O74" s="73"/>
      <c r="P74" s="74"/>
      <c r="Q74" s="74"/>
      <c r="R74" s="84"/>
      <c r="S74" s="84"/>
      <c r="T74" s="84"/>
      <c r="U74" s="84"/>
      <c r="V74" s="50"/>
      <c r="W74" s="50"/>
      <c r="X74" s="50"/>
      <c r="Y74" s="50"/>
      <c r="Z74" s="49"/>
      <c r="AA74" s="69">
        <v>74</v>
      </c>
      <c r="AB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4" s="70"/>
      <c r="AD74" s="76">
        <v>134</v>
      </c>
      <c r="AE74" s="76">
        <v>776441</v>
      </c>
      <c r="AF74" s="76">
        <v>96959</v>
      </c>
      <c r="AG74" s="76">
        <v>3965</v>
      </c>
      <c r="AH74" s="76"/>
      <c r="AI74" s="76" t="s">
        <v>8793</v>
      </c>
      <c r="AJ74" s="76" t="s">
        <v>10693</v>
      </c>
      <c r="AK74" s="81" t="s">
        <v>11728</v>
      </c>
      <c r="AL74" s="76"/>
      <c r="AM74" s="78">
        <v>39584.72929398148</v>
      </c>
      <c r="AN74" s="76" t="s">
        <v>14566</v>
      </c>
      <c r="AO74" s="81" t="s">
        <v>14638</v>
      </c>
      <c r="AP74" s="76" t="s">
        <v>65</v>
      </c>
      <c r="AQ74" s="2"/>
      <c r="AR74" s="3"/>
      <c r="AS74" s="3"/>
      <c r="AT74" s="3"/>
      <c r="AU74" s="3"/>
    </row>
    <row r="75" spans="1:47" x14ac:dyDescent="0.25">
      <c r="A75" s="62" t="s">
        <v>252</v>
      </c>
      <c r="B75" s="63"/>
      <c r="C75" s="63"/>
      <c r="D75" s="64"/>
      <c r="E75" s="66"/>
      <c r="F75" s="101" t="s">
        <v>12491</v>
      </c>
      <c r="G75" s="63"/>
      <c r="H75" s="67"/>
      <c r="I75" s="68"/>
      <c r="J75" s="68"/>
      <c r="K75" s="67" t="s">
        <v>16817</v>
      </c>
      <c r="L75" s="71"/>
      <c r="M75" s="72">
        <v>6309.74755859375</v>
      </c>
      <c r="N75" s="72">
        <v>9051.099609375</v>
      </c>
      <c r="O75" s="73"/>
      <c r="P75" s="74"/>
      <c r="Q75" s="74"/>
      <c r="R75" s="84"/>
      <c r="S75" s="84"/>
      <c r="T75" s="84"/>
      <c r="U75" s="84"/>
      <c r="V75" s="50"/>
      <c r="W75" s="50"/>
      <c r="X75" s="50"/>
      <c r="Y75" s="50"/>
      <c r="Z75" s="49"/>
      <c r="AA75" s="69">
        <v>75</v>
      </c>
      <c r="AB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5" s="70"/>
      <c r="AD75" s="76">
        <v>605</v>
      </c>
      <c r="AE75" s="76">
        <v>439</v>
      </c>
      <c r="AF75" s="76">
        <v>124534</v>
      </c>
      <c r="AG75" s="76">
        <v>149320</v>
      </c>
      <c r="AH75" s="76"/>
      <c r="AI75" s="76" t="s">
        <v>8794</v>
      </c>
      <c r="AJ75" s="76" t="s">
        <v>10694</v>
      </c>
      <c r="AK75" s="76"/>
      <c r="AL75" s="76"/>
      <c r="AM75" s="78">
        <v>42944.610219907408</v>
      </c>
      <c r="AN75" s="76" t="s">
        <v>14566</v>
      </c>
      <c r="AO75" s="81" t="s">
        <v>14639</v>
      </c>
      <c r="AP75" s="76" t="s">
        <v>66</v>
      </c>
      <c r="AQ75" s="2"/>
      <c r="AR75" s="3"/>
      <c r="AS75" s="3"/>
      <c r="AT75" s="3"/>
      <c r="AU75" s="3"/>
    </row>
    <row r="76" spans="1:47" x14ac:dyDescent="0.25">
      <c r="A76" s="62" t="s">
        <v>253</v>
      </c>
      <c r="B76" s="63"/>
      <c r="C76" s="63"/>
      <c r="D76" s="64"/>
      <c r="E76" s="66"/>
      <c r="F76" s="101" t="s">
        <v>12492</v>
      </c>
      <c r="G76" s="63"/>
      <c r="H76" s="67"/>
      <c r="I76" s="68"/>
      <c r="J76" s="68"/>
      <c r="K76" s="67" t="s">
        <v>16818</v>
      </c>
      <c r="L76" s="71"/>
      <c r="M76" s="72">
        <v>6555.34521484375</v>
      </c>
      <c r="N76" s="72">
        <v>8649.2158203125</v>
      </c>
      <c r="O76" s="73"/>
      <c r="P76" s="74"/>
      <c r="Q76" s="74"/>
      <c r="R76" s="84"/>
      <c r="S76" s="84"/>
      <c r="T76" s="84"/>
      <c r="U76" s="84"/>
      <c r="V76" s="50"/>
      <c r="W76" s="50"/>
      <c r="X76" s="50"/>
      <c r="Y76" s="50"/>
      <c r="Z76" s="49"/>
      <c r="AA76" s="69">
        <v>76</v>
      </c>
      <c r="AB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6" s="70"/>
      <c r="AD76" s="76">
        <v>258</v>
      </c>
      <c r="AE76" s="76">
        <v>40</v>
      </c>
      <c r="AF76" s="76">
        <v>16263</v>
      </c>
      <c r="AG76" s="76">
        <v>31283</v>
      </c>
      <c r="AH76" s="76"/>
      <c r="AI76" s="76" t="s">
        <v>8795</v>
      </c>
      <c r="AJ76" s="76" t="s">
        <v>10674</v>
      </c>
      <c r="AK76" s="81" t="s">
        <v>11729</v>
      </c>
      <c r="AL76" s="76"/>
      <c r="AM76" s="78">
        <v>43918.281030092592</v>
      </c>
      <c r="AN76" s="76" t="s">
        <v>14566</v>
      </c>
      <c r="AO76" s="81" t="s">
        <v>14640</v>
      </c>
      <c r="AP76" s="76" t="s">
        <v>66</v>
      </c>
      <c r="AQ76" s="2"/>
      <c r="AR76" s="3"/>
      <c r="AS76" s="3"/>
      <c r="AT76" s="3"/>
      <c r="AU76" s="3"/>
    </row>
    <row r="77" spans="1:47" x14ac:dyDescent="0.25">
      <c r="A77" s="62" t="s">
        <v>254</v>
      </c>
      <c r="B77" s="63"/>
      <c r="C77" s="63"/>
      <c r="D77" s="64"/>
      <c r="E77" s="66"/>
      <c r="F77" s="101" t="s">
        <v>12493</v>
      </c>
      <c r="G77" s="63"/>
      <c r="H77" s="67"/>
      <c r="I77" s="68"/>
      <c r="J77" s="68"/>
      <c r="K77" s="67" t="s">
        <v>16819</v>
      </c>
      <c r="L77" s="71"/>
      <c r="M77" s="72">
        <v>7140.375</v>
      </c>
      <c r="N77" s="72">
        <v>9673.9013671875</v>
      </c>
      <c r="O77" s="73"/>
      <c r="P77" s="74"/>
      <c r="Q77" s="74"/>
      <c r="R77" s="84"/>
      <c r="S77" s="84"/>
      <c r="T77" s="84"/>
      <c r="U77" s="84"/>
      <c r="V77" s="50"/>
      <c r="W77" s="50"/>
      <c r="X77" s="50"/>
      <c r="Y77" s="50"/>
      <c r="Z77" s="49"/>
      <c r="AA77" s="69">
        <v>77</v>
      </c>
      <c r="AB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7" s="70"/>
      <c r="AD77" s="76">
        <v>4250</v>
      </c>
      <c r="AE77" s="76">
        <v>5389</v>
      </c>
      <c r="AF77" s="76">
        <v>248770</v>
      </c>
      <c r="AG77" s="76">
        <v>341233</v>
      </c>
      <c r="AH77" s="76"/>
      <c r="AI77" s="76" t="s">
        <v>8796</v>
      </c>
      <c r="AJ77" s="76" t="s">
        <v>10695</v>
      </c>
      <c r="AK77" s="81" t="s">
        <v>11730</v>
      </c>
      <c r="AL77" s="76"/>
      <c r="AM77" s="78">
        <v>43023.998495370368</v>
      </c>
      <c r="AN77" s="76" t="s">
        <v>14566</v>
      </c>
      <c r="AO77" s="81" t="s">
        <v>14641</v>
      </c>
      <c r="AP77" s="76" t="s">
        <v>66</v>
      </c>
      <c r="AQ77" s="2"/>
      <c r="AR77" s="3"/>
      <c r="AS77" s="3"/>
      <c r="AT77" s="3"/>
      <c r="AU77" s="3"/>
    </row>
    <row r="78" spans="1:47" x14ac:dyDescent="0.25">
      <c r="A78" s="62" t="s">
        <v>255</v>
      </c>
      <c r="B78" s="63"/>
      <c r="C78" s="63"/>
      <c r="D78" s="64"/>
      <c r="E78" s="66"/>
      <c r="F78" s="101" t="s">
        <v>12494</v>
      </c>
      <c r="G78" s="63"/>
      <c r="H78" s="67"/>
      <c r="I78" s="68"/>
      <c r="J78" s="68"/>
      <c r="K78" s="67" t="s">
        <v>16820</v>
      </c>
      <c r="L78" s="71"/>
      <c r="M78" s="72">
        <v>8571.330078125</v>
      </c>
      <c r="N78" s="72">
        <v>2196.18212890625</v>
      </c>
      <c r="O78" s="73"/>
      <c r="P78" s="74"/>
      <c r="Q78" s="74"/>
      <c r="R78" s="84"/>
      <c r="S78" s="84"/>
      <c r="T78" s="84"/>
      <c r="U78" s="84"/>
      <c r="V78" s="50"/>
      <c r="W78" s="50"/>
      <c r="X78" s="50"/>
      <c r="Y78" s="50"/>
      <c r="Z78" s="49"/>
      <c r="AA78" s="69">
        <v>78</v>
      </c>
      <c r="AB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8" s="70"/>
      <c r="AD78" s="76">
        <v>106</v>
      </c>
      <c r="AE78" s="76">
        <v>393</v>
      </c>
      <c r="AF78" s="76">
        <v>4071</v>
      </c>
      <c r="AG78" s="76">
        <v>3900</v>
      </c>
      <c r="AH78" s="76"/>
      <c r="AI78" s="76" t="s">
        <v>8797</v>
      </c>
      <c r="AJ78" s="76" t="s">
        <v>10696</v>
      </c>
      <c r="AK78" s="81" t="s">
        <v>11731</v>
      </c>
      <c r="AL78" s="76"/>
      <c r="AM78" s="78">
        <v>42949.307500000003</v>
      </c>
      <c r="AN78" s="76" t="s">
        <v>14566</v>
      </c>
      <c r="AO78" s="81" t="s">
        <v>14642</v>
      </c>
      <c r="AP78" s="76" t="s">
        <v>66</v>
      </c>
      <c r="AQ78" s="2"/>
      <c r="AR78" s="3"/>
      <c r="AS78" s="3"/>
      <c r="AT78" s="3"/>
      <c r="AU78" s="3"/>
    </row>
    <row r="79" spans="1:47" x14ac:dyDescent="0.25">
      <c r="A79" s="62" t="s">
        <v>256</v>
      </c>
      <c r="B79" s="63"/>
      <c r="C79" s="63"/>
      <c r="D79" s="64"/>
      <c r="E79" s="66"/>
      <c r="F79" s="101" t="s">
        <v>12495</v>
      </c>
      <c r="G79" s="63"/>
      <c r="H79" s="67"/>
      <c r="I79" s="68"/>
      <c r="J79" s="68"/>
      <c r="K79" s="67" t="s">
        <v>16821</v>
      </c>
      <c r="L79" s="71"/>
      <c r="M79" s="72">
        <v>6273.25537109375</v>
      </c>
      <c r="N79" s="72">
        <v>7012.64599609375</v>
      </c>
      <c r="O79" s="73"/>
      <c r="P79" s="74"/>
      <c r="Q79" s="74"/>
      <c r="R79" s="84"/>
      <c r="S79" s="84"/>
      <c r="T79" s="84"/>
      <c r="U79" s="84"/>
      <c r="V79" s="50"/>
      <c r="W79" s="50"/>
      <c r="X79" s="50"/>
      <c r="Y79" s="50"/>
      <c r="Z79" s="49"/>
      <c r="AA79" s="69">
        <v>79</v>
      </c>
      <c r="AB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9" s="70"/>
      <c r="AD79" s="76">
        <v>12099</v>
      </c>
      <c r="AE79" s="76">
        <v>17026</v>
      </c>
      <c r="AF79" s="76">
        <v>476860</v>
      </c>
      <c r="AG79" s="76">
        <v>62576</v>
      </c>
      <c r="AH79" s="76"/>
      <c r="AI79" s="76" t="s">
        <v>8798</v>
      </c>
      <c r="AJ79" s="76" t="s">
        <v>10697</v>
      </c>
      <c r="AK79" s="76"/>
      <c r="AL79" s="76"/>
      <c r="AM79" s="78">
        <v>39963.415185185186</v>
      </c>
      <c r="AN79" s="76" t="s">
        <v>14566</v>
      </c>
      <c r="AO79" s="81" t="s">
        <v>14643</v>
      </c>
      <c r="AP79" s="76" t="s">
        <v>66</v>
      </c>
      <c r="AQ79" s="2"/>
      <c r="AR79" s="3"/>
      <c r="AS79" s="3"/>
      <c r="AT79" s="3"/>
      <c r="AU79" s="3"/>
    </row>
    <row r="80" spans="1:47" x14ac:dyDescent="0.25">
      <c r="A80" s="62" t="s">
        <v>257</v>
      </c>
      <c r="B80" s="63"/>
      <c r="C80" s="63"/>
      <c r="D80" s="64"/>
      <c r="E80" s="66"/>
      <c r="F80" s="101" t="s">
        <v>12496</v>
      </c>
      <c r="G80" s="63"/>
      <c r="H80" s="67"/>
      <c r="I80" s="68"/>
      <c r="J80" s="68"/>
      <c r="K80" s="67" t="s">
        <v>16822</v>
      </c>
      <c r="L80" s="71"/>
      <c r="M80" s="72">
        <v>3337.396484375</v>
      </c>
      <c r="N80" s="72">
        <v>3186.197265625</v>
      </c>
      <c r="O80" s="73"/>
      <c r="P80" s="74"/>
      <c r="Q80" s="74"/>
      <c r="R80" s="84"/>
      <c r="S80" s="84"/>
      <c r="T80" s="84"/>
      <c r="U80" s="84"/>
      <c r="V80" s="50"/>
      <c r="W80" s="50"/>
      <c r="X80" s="50"/>
      <c r="Y80" s="50"/>
      <c r="Z80" s="49"/>
      <c r="AA80" s="69">
        <v>80</v>
      </c>
      <c r="AB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0" s="70"/>
      <c r="AD80" s="76">
        <v>674</v>
      </c>
      <c r="AE80" s="76">
        <v>552</v>
      </c>
      <c r="AF80" s="76">
        <v>38900</v>
      </c>
      <c r="AG80" s="76">
        <v>43181</v>
      </c>
      <c r="AH80" s="76"/>
      <c r="AI80" s="76" t="s">
        <v>8799</v>
      </c>
      <c r="AJ80" s="76" t="s">
        <v>10698</v>
      </c>
      <c r="AK80" s="81" t="s">
        <v>11732</v>
      </c>
      <c r="AL80" s="76"/>
      <c r="AM80" s="78">
        <v>42200.915798611109</v>
      </c>
      <c r="AN80" s="76" t="s">
        <v>14566</v>
      </c>
      <c r="AO80" s="81" t="s">
        <v>14644</v>
      </c>
      <c r="AP80" s="76" t="s">
        <v>66</v>
      </c>
      <c r="AQ80" s="2"/>
      <c r="AR80" s="3"/>
      <c r="AS80" s="3"/>
      <c r="AT80" s="3"/>
      <c r="AU80" s="3"/>
    </row>
    <row r="81" spans="1:47" x14ac:dyDescent="0.25">
      <c r="A81" s="62" t="s">
        <v>1841</v>
      </c>
      <c r="B81" s="63"/>
      <c r="C81" s="63"/>
      <c r="D81" s="64"/>
      <c r="E81" s="66"/>
      <c r="F81" s="101" t="s">
        <v>12497</v>
      </c>
      <c r="G81" s="63"/>
      <c r="H81" s="67"/>
      <c r="I81" s="68"/>
      <c r="J81" s="68"/>
      <c r="K81" s="67" t="s">
        <v>16823</v>
      </c>
      <c r="L81" s="71"/>
      <c r="M81" s="72">
        <v>4147.90478515625</v>
      </c>
      <c r="N81" s="72">
        <v>3235.076904296875</v>
      </c>
      <c r="O81" s="73"/>
      <c r="P81" s="74"/>
      <c r="Q81" s="74"/>
      <c r="R81" s="84"/>
      <c r="S81" s="84"/>
      <c r="T81" s="84"/>
      <c r="U81" s="84"/>
      <c r="V81" s="50"/>
      <c r="W81" s="50"/>
      <c r="X81" s="50"/>
      <c r="Y81" s="50"/>
      <c r="Z81" s="49"/>
      <c r="AA81" s="69">
        <v>81</v>
      </c>
      <c r="AB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1" s="70"/>
      <c r="AD81" s="76">
        <v>697</v>
      </c>
      <c r="AE81" s="76">
        <v>8970905</v>
      </c>
      <c r="AF81" s="76">
        <v>1068</v>
      </c>
      <c r="AG81" s="76">
        <v>887</v>
      </c>
      <c r="AH81" s="76"/>
      <c r="AI81" s="76" t="s">
        <v>8800</v>
      </c>
      <c r="AJ81" s="76"/>
      <c r="AK81" s="81" t="s">
        <v>11733</v>
      </c>
      <c r="AL81" s="76"/>
      <c r="AM81" s="78">
        <v>40288.142476851855</v>
      </c>
      <c r="AN81" s="76" t="s">
        <v>14566</v>
      </c>
      <c r="AO81" s="81" t="s">
        <v>14645</v>
      </c>
      <c r="AP81" s="76" t="s">
        <v>65</v>
      </c>
      <c r="AQ81" s="2"/>
      <c r="AR81" s="3"/>
      <c r="AS81" s="3"/>
      <c r="AT81" s="3"/>
      <c r="AU81" s="3"/>
    </row>
    <row r="82" spans="1:47" x14ac:dyDescent="0.25">
      <c r="A82" s="62" t="s">
        <v>1842</v>
      </c>
      <c r="B82" s="63"/>
      <c r="C82" s="63"/>
      <c r="D82" s="64"/>
      <c r="E82" s="66"/>
      <c r="F82" s="101" t="s">
        <v>12498</v>
      </c>
      <c r="G82" s="63"/>
      <c r="H82" s="67"/>
      <c r="I82" s="68"/>
      <c r="J82" s="68"/>
      <c r="K82" s="67" t="s">
        <v>16824</v>
      </c>
      <c r="L82" s="71"/>
      <c r="M82" s="72">
        <v>1773.1058349609375</v>
      </c>
      <c r="N82" s="72">
        <v>2913.66015625</v>
      </c>
      <c r="O82" s="73"/>
      <c r="P82" s="74"/>
      <c r="Q82" s="74"/>
      <c r="R82" s="84"/>
      <c r="S82" s="84"/>
      <c r="T82" s="84"/>
      <c r="U82" s="84"/>
      <c r="V82" s="50"/>
      <c r="W82" s="50"/>
      <c r="X82" s="50"/>
      <c r="Y82" s="50"/>
      <c r="Z82" s="49"/>
      <c r="AA82" s="69">
        <v>82</v>
      </c>
      <c r="AB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2" s="70"/>
      <c r="AD82" s="76">
        <v>1211</v>
      </c>
      <c r="AE82" s="76">
        <v>3090803</v>
      </c>
      <c r="AF82" s="76">
        <v>6734</v>
      </c>
      <c r="AG82" s="76">
        <v>2534</v>
      </c>
      <c r="AH82" s="76"/>
      <c r="AI82" s="76" t="s">
        <v>8801</v>
      </c>
      <c r="AJ82" s="76" t="s">
        <v>10699</v>
      </c>
      <c r="AK82" s="81" t="s">
        <v>11734</v>
      </c>
      <c r="AL82" s="76"/>
      <c r="AM82" s="78">
        <v>39829.7419212963</v>
      </c>
      <c r="AN82" s="76" t="s">
        <v>14566</v>
      </c>
      <c r="AO82" s="81" t="s">
        <v>14646</v>
      </c>
      <c r="AP82" s="76" t="s">
        <v>65</v>
      </c>
      <c r="AQ82" s="2"/>
      <c r="AR82" s="3"/>
      <c r="AS82" s="3"/>
      <c r="AT82" s="3"/>
      <c r="AU82" s="3"/>
    </row>
    <row r="83" spans="1:47" x14ac:dyDescent="0.25">
      <c r="A83" s="62" t="s">
        <v>1843</v>
      </c>
      <c r="B83" s="63"/>
      <c r="C83" s="63"/>
      <c r="D83" s="64"/>
      <c r="E83" s="66"/>
      <c r="F83" s="101" t="s">
        <v>12499</v>
      </c>
      <c r="G83" s="63"/>
      <c r="H83" s="67"/>
      <c r="I83" s="68"/>
      <c r="J83" s="68"/>
      <c r="K83" s="67" t="s">
        <v>16825</v>
      </c>
      <c r="L83" s="71"/>
      <c r="M83" s="72">
        <v>4343.19921875</v>
      </c>
      <c r="N83" s="72">
        <v>3466.4873046875</v>
      </c>
      <c r="O83" s="73"/>
      <c r="P83" s="74"/>
      <c r="Q83" s="74"/>
      <c r="R83" s="84"/>
      <c r="S83" s="84"/>
      <c r="T83" s="84"/>
      <c r="U83" s="84"/>
      <c r="V83" s="50"/>
      <c r="W83" s="50"/>
      <c r="X83" s="50"/>
      <c r="Y83" s="50"/>
      <c r="Z83" s="49"/>
      <c r="AA83" s="69">
        <v>83</v>
      </c>
      <c r="AB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3" s="70"/>
      <c r="AD83" s="76">
        <v>674</v>
      </c>
      <c r="AE83" s="76">
        <v>8993645</v>
      </c>
      <c r="AF83" s="76">
        <v>127549</v>
      </c>
      <c r="AG83" s="76">
        <v>293</v>
      </c>
      <c r="AH83" s="76"/>
      <c r="AI83" s="76" t="s">
        <v>8802</v>
      </c>
      <c r="AJ83" s="76"/>
      <c r="AK83" s="81" t="s">
        <v>11735</v>
      </c>
      <c r="AL83" s="76"/>
      <c r="AM83" s="78">
        <v>39151.99486111111</v>
      </c>
      <c r="AN83" s="76" t="s">
        <v>14566</v>
      </c>
      <c r="AO83" s="81" t="s">
        <v>14647</v>
      </c>
      <c r="AP83" s="76" t="s">
        <v>65</v>
      </c>
      <c r="AQ83" s="2"/>
      <c r="AR83" s="3"/>
      <c r="AS83" s="3"/>
      <c r="AT83" s="3"/>
      <c r="AU83" s="3"/>
    </row>
    <row r="84" spans="1:47" x14ac:dyDescent="0.25">
      <c r="A84" s="62" t="s">
        <v>258</v>
      </c>
      <c r="B84" s="63"/>
      <c r="C84" s="63"/>
      <c r="D84" s="64"/>
      <c r="E84" s="66"/>
      <c r="F84" s="101" t="s">
        <v>12500</v>
      </c>
      <c r="G84" s="63"/>
      <c r="H84" s="67"/>
      <c r="I84" s="68"/>
      <c r="J84" s="68"/>
      <c r="K84" s="67" t="s">
        <v>16826</v>
      </c>
      <c r="L84" s="71"/>
      <c r="M84" s="72">
        <v>6863.00439453125</v>
      </c>
      <c r="N84" s="72">
        <v>9786.3974609375</v>
      </c>
      <c r="O84" s="73"/>
      <c r="P84" s="74"/>
      <c r="Q84" s="74"/>
      <c r="R84" s="84"/>
      <c r="S84" s="84"/>
      <c r="T84" s="84"/>
      <c r="U84" s="84"/>
      <c r="V84" s="50"/>
      <c r="W84" s="50"/>
      <c r="X84" s="50"/>
      <c r="Y84" s="50"/>
      <c r="Z84" s="49"/>
      <c r="AA84" s="69">
        <v>84</v>
      </c>
      <c r="AB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4" s="70"/>
      <c r="AD84" s="76">
        <v>30</v>
      </c>
      <c r="AE84" s="76">
        <v>16</v>
      </c>
      <c r="AF84" s="76">
        <v>1421</v>
      </c>
      <c r="AG84" s="76">
        <v>5540</v>
      </c>
      <c r="AH84" s="76"/>
      <c r="AI84" s="76" t="s">
        <v>8803</v>
      </c>
      <c r="AJ84" s="76" t="s">
        <v>10700</v>
      </c>
      <c r="AK84" s="76"/>
      <c r="AL84" s="76"/>
      <c r="AM84" s="78">
        <v>43941.042962962965</v>
      </c>
      <c r="AN84" s="76" t="s">
        <v>14566</v>
      </c>
      <c r="AO84" s="81" t="s">
        <v>14648</v>
      </c>
      <c r="AP84" s="76" t="s">
        <v>66</v>
      </c>
      <c r="AQ84" s="2"/>
      <c r="AR84" s="3"/>
      <c r="AS84" s="3"/>
      <c r="AT84" s="3"/>
      <c r="AU84" s="3"/>
    </row>
    <row r="85" spans="1:47" x14ac:dyDescent="0.25">
      <c r="A85" s="62" t="s">
        <v>259</v>
      </c>
      <c r="B85" s="63"/>
      <c r="C85" s="63"/>
      <c r="D85" s="64"/>
      <c r="E85" s="66"/>
      <c r="F85" s="101" t="s">
        <v>12501</v>
      </c>
      <c r="G85" s="63"/>
      <c r="H85" s="67"/>
      <c r="I85" s="68"/>
      <c r="J85" s="68"/>
      <c r="K85" s="67" t="s">
        <v>16827</v>
      </c>
      <c r="L85" s="71"/>
      <c r="M85" s="72">
        <v>9428.462890625</v>
      </c>
      <c r="N85" s="72">
        <v>4441.0849609375</v>
      </c>
      <c r="O85" s="73"/>
      <c r="P85" s="74"/>
      <c r="Q85" s="74"/>
      <c r="R85" s="84"/>
      <c r="S85" s="84"/>
      <c r="T85" s="84"/>
      <c r="U85" s="84"/>
      <c r="V85" s="50"/>
      <c r="W85" s="50"/>
      <c r="X85" s="50"/>
      <c r="Y85" s="50"/>
      <c r="Z85" s="49"/>
      <c r="AA85" s="69">
        <v>85</v>
      </c>
      <c r="AB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5" s="70"/>
      <c r="AD85" s="76">
        <v>64</v>
      </c>
      <c r="AE85" s="76">
        <v>1</v>
      </c>
      <c r="AF85" s="76">
        <v>199</v>
      </c>
      <c r="AG85" s="76">
        <v>149</v>
      </c>
      <c r="AH85" s="76"/>
      <c r="AI85" s="76"/>
      <c r="AJ85" s="76" t="s">
        <v>10701</v>
      </c>
      <c r="AK85" s="76"/>
      <c r="AL85" s="76"/>
      <c r="AM85" s="78">
        <v>41604.829953703702</v>
      </c>
      <c r="AN85" s="76" t="s">
        <v>14566</v>
      </c>
      <c r="AO85" s="81" t="s">
        <v>14649</v>
      </c>
      <c r="AP85" s="76" t="s">
        <v>66</v>
      </c>
      <c r="AQ85" s="2"/>
      <c r="AR85" s="3"/>
      <c r="AS85" s="3"/>
      <c r="AT85" s="3"/>
      <c r="AU85" s="3"/>
    </row>
    <row r="86" spans="1:47" x14ac:dyDescent="0.25">
      <c r="A86" s="62" t="s">
        <v>1844</v>
      </c>
      <c r="B86" s="63"/>
      <c r="C86" s="63"/>
      <c r="D86" s="64"/>
      <c r="E86" s="66"/>
      <c r="F86" s="101" t="s">
        <v>12502</v>
      </c>
      <c r="G86" s="63"/>
      <c r="H86" s="67"/>
      <c r="I86" s="68"/>
      <c r="J86" s="68"/>
      <c r="K86" s="67" t="s">
        <v>16828</v>
      </c>
      <c r="L86" s="71"/>
      <c r="M86" s="72">
        <v>9428.462890625</v>
      </c>
      <c r="N86" s="72">
        <v>4568.5087890625</v>
      </c>
      <c r="O86" s="73"/>
      <c r="P86" s="74"/>
      <c r="Q86" s="74"/>
      <c r="R86" s="84"/>
      <c r="S86" s="84"/>
      <c r="T86" s="84"/>
      <c r="U86" s="84"/>
      <c r="V86" s="50"/>
      <c r="W86" s="50"/>
      <c r="X86" s="50"/>
      <c r="Y86" s="50"/>
      <c r="Z86" s="49"/>
      <c r="AA86" s="69">
        <v>86</v>
      </c>
      <c r="AB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6" s="70"/>
      <c r="AD86" s="76">
        <v>7688</v>
      </c>
      <c r="AE86" s="76">
        <v>729294</v>
      </c>
      <c r="AF86" s="76">
        <v>310455</v>
      </c>
      <c r="AG86" s="76">
        <v>3572</v>
      </c>
      <c r="AH86" s="76"/>
      <c r="AI86" s="76" t="s">
        <v>8804</v>
      </c>
      <c r="AJ86" s="76" t="s">
        <v>10693</v>
      </c>
      <c r="AK86" s="81" t="s">
        <v>11736</v>
      </c>
      <c r="AL86" s="76"/>
      <c r="AM86" s="78">
        <v>39944.771956018521</v>
      </c>
      <c r="AN86" s="76" t="s">
        <v>14566</v>
      </c>
      <c r="AO86" s="81" t="s">
        <v>14650</v>
      </c>
      <c r="AP86" s="76" t="s">
        <v>65</v>
      </c>
      <c r="AQ86" s="2"/>
      <c r="AR86" s="3"/>
      <c r="AS86" s="3"/>
      <c r="AT86" s="3"/>
      <c r="AU86" s="3"/>
    </row>
    <row r="87" spans="1:47" x14ac:dyDescent="0.25">
      <c r="A87" s="62" t="s">
        <v>1845</v>
      </c>
      <c r="B87" s="63"/>
      <c r="C87" s="63"/>
      <c r="D87" s="64"/>
      <c r="E87" s="66"/>
      <c r="F87" s="101" t="s">
        <v>12503</v>
      </c>
      <c r="G87" s="63"/>
      <c r="H87" s="67"/>
      <c r="I87" s="68"/>
      <c r="J87" s="68"/>
      <c r="K87" s="67" t="s">
        <v>16829</v>
      </c>
      <c r="L87" s="71"/>
      <c r="M87" s="72">
        <v>9518.6875</v>
      </c>
      <c r="N87" s="72">
        <v>4568.5087890625</v>
      </c>
      <c r="O87" s="73"/>
      <c r="P87" s="74"/>
      <c r="Q87" s="74"/>
      <c r="R87" s="84"/>
      <c r="S87" s="84"/>
      <c r="T87" s="84"/>
      <c r="U87" s="84"/>
      <c r="V87" s="50"/>
      <c r="W87" s="50"/>
      <c r="X87" s="50"/>
      <c r="Y87" s="50"/>
      <c r="Z87" s="49"/>
      <c r="AA87" s="69">
        <v>87</v>
      </c>
      <c r="AB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7" s="70"/>
      <c r="AD87" s="76">
        <v>843</v>
      </c>
      <c r="AE87" s="76">
        <v>259</v>
      </c>
      <c r="AF87" s="76">
        <v>8248</v>
      </c>
      <c r="AG87" s="76">
        <v>1229</v>
      </c>
      <c r="AH87" s="76"/>
      <c r="AI87" s="76"/>
      <c r="AJ87" s="76" t="s">
        <v>10702</v>
      </c>
      <c r="AK87" s="76"/>
      <c r="AL87" s="76"/>
      <c r="AM87" s="78">
        <v>39929.86519675926</v>
      </c>
      <c r="AN87" s="76" t="s">
        <v>14566</v>
      </c>
      <c r="AO87" s="81" t="s">
        <v>14651</v>
      </c>
      <c r="AP87" s="76" t="s">
        <v>65</v>
      </c>
      <c r="AQ87" s="2"/>
      <c r="AR87" s="3"/>
      <c r="AS87" s="3"/>
      <c r="AT87" s="3"/>
      <c r="AU87" s="3"/>
    </row>
    <row r="88" spans="1:47" x14ac:dyDescent="0.25">
      <c r="A88" s="62" t="s">
        <v>261</v>
      </c>
      <c r="B88" s="63"/>
      <c r="C88" s="63"/>
      <c r="D88" s="64"/>
      <c r="E88" s="66"/>
      <c r="F88" s="101" t="s">
        <v>12504</v>
      </c>
      <c r="G88" s="63"/>
      <c r="H88" s="67"/>
      <c r="I88" s="68"/>
      <c r="J88" s="68"/>
      <c r="K88" s="67" t="s">
        <v>16830</v>
      </c>
      <c r="L88" s="71"/>
      <c r="M88" s="72">
        <v>7055.62060546875</v>
      </c>
      <c r="N88" s="72">
        <v>9728.77734375</v>
      </c>
      <c r="O88" s="73"/>
      <c r="P88" s="74"/>
      <c r="Q88" s="74"/>
      <c r="R88" s="84"/>
      <c r="S88" s="84"/>
      <c r="T88" s="84"/>
      <c r="U88" s="84"/>
      <c r="V88" s="50"/>
      <c r="W88" s="50"/>
      <c r="X88" s="50"/>
      <c r="Y88" s="50"/>
      <c r="Z88" s="49"/>
      <c r="AA88" s="69">
        <v>88</v>
      </c>
      <c r="AB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8" s="70"/>
      <c r="AD88" s="76">
        <v>771</v>
      </c>
      <c r="AE88" s="76">
        <v>2246</v>
      </c>
      <c r="AF88" s="76">
        <v>204016</v>
      </c>
      <c r="AG88" s="76">
        <v>329952</v>
      </c>
      <c r="AH88" s="76"/>
      <c r="AI88" s="76" t="s">
        <v>8805</v>
      </c>
      <c r="AJ88" s="76" t="s">
        <v>10703</v>
      </c>
      <c r="AK88" s="81" t="s">
        <v>11737</v>
      </c>
      <c r="AL88" s="76"/>
      <c r="AM88" s="78">
        <v>41561.900810185187</v>
      </c>
      <c r="AN88" s="76" t="s">
        <v>14566</v>
      </c>
      <c r="AO88" s="81" t="s">
        <v>14652</v>
      </c>
      <c r="AP88" s="76" t="s">
        <v>66</v>
      </c>
      <c r="AQ88" s="2"/>
      <c r="AR88" s="3"/>
      <c r="AS88" s="3"/>
      <c r="AT88" s="3"/>
      <c r="AU88" s="3"/>
    </row>
    <row r="89" spans="1:47" x14ac:dyDescent="0.25">
      <c r="A89" s="62" t="s">
        <v>262</v>
      </c>
      <c r="B89" s="63"/>
      <c r="C89" s="63"/>
      <c r="D89" s="64"/>
      <c r="E89" s="66"/>
      <c r="F89" s="101" t="s">
        <v>12505</v>
      </c>
      <c r="G89" s="63"/>
      <c r="H89" s="67"/>
      <c r="I89" s="68"/>
      <c r="J89" s="68"/>
      <c r="K89" s="67" t="s">
        <v>16831</v>
      </c>
      <c r="L89" s="71"/>
      <c r="M89" s="72">
        <v>6328.65771484375</v>
      </c>
      <c r="N89" s="72">
        <v>6902.5439453125</v>
      </c>
      <c r="O89" s="73"/>
      <c r="P89" s="74"/>
      <c r="Q89" s="74"/>
      <c r="R89" s="84"/>
      <c r="S89" s="84"/>
      <c r="T89" s="84"/>
      <c r="U89" s="84"/>
      <c r="V89" s="50"/>
      <c r="W89" s="50"/>
      <c r="X89" s="50"/>
      <c r="Y89" s="50"/>
      <c r="Z89" s="49"/>
      <c r="AA89" s="69">
        <v>89</v>
      </c>
      <c r="AB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9" s="70"/>
      <c r="AD89" s="76">
        <v>841</v>
      </c>
      <c r="AE89" s="76">
        <v>663</v>
      </c>
      <c r="AF89" s="76">
        <v>54413</v>
      </c>
      <c r="AG89" s="76">
        <v>52492</v>
      </c>
      <c r="AH89" s="76"/>
      <c r="AI89" s="76" t="s">
        <v>8806</v>
      </c>
      <c r="AJ89" s="76" t="s">
        <v>10704</v>
      </c>
      <c r="AK89" s="76"/>
      <c r="AL89" s="76"/>
      <c r="AM89" s="78">
        <v>43382.932442129626</v>
      </c>
      <c r="AN89" s="76" t="s">
        <v>14566</v>
      </c>
      <c r="AO89" s="81" t="s">
        <v>14653</v>
      </c>
      <c r="AP89" s="76" t="s">
        <v>66</v>
      </c>
      <c r="AQ89" s="2"/>
      <c r="AR89" s="3"/>
      <c r="AS89" s="3"/>
      <c r="AT89" s="3"/>
      <c r="AU89" s="3"/>
    </row>
    <row r="90" spans="1:47" x14ac:dyDescent="0.25">
      <c r="A90" s="62" t="s">
        <v>263</v>
      </c>
      <c r="B90" s="63"/>
      <c r="C90" s="63"/>
      <c r="D90" s="64"/>
      <c r="E90" s="66"/>
      <c r="F90" s="101" t="s">
        <v>12506</v>
      </c>
      <c r="G90" s="63"/>
      <c r="H90" s="67"/>
      <c r="I90" s="68"/>
      <c r="J90" s="68"/>
      <c r="K90" s="67" t="s">
        <v>16832</v>
      </c>
      <c r="L90" s="71"/>
      <c r="M90" s="72">
        <v>9287.818359375</v>
      </c>
      <c r="N90" s="72">
        <v>4073.805419921875</v>
      </c>
      <c r="O90" s="73"/>
      <c r="P90" s="74"/>
      <c r="Q90" s="74"/>
      <c r="R90" s="84"/>
      <c r="S90" s="84"/>
      <c r="T90" s="84"/>
      <c r="U90" s="84"/>
      <c r="V90" s="50"/>
      <c r="W90" s="50"/>
      <c r="X90" s="50"/>
      <c r="Y90" s="50"/>
      <c r="Z90" s="49"/>
      <c r="AA90" s="69">
        <v>90</v>
      </c>
      <c r="AB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0" s="70"/>
      <c r="AD90" s="76">
        <v>1298</v>
      </c>
      <c r="AE90" s="76">
        <v>592</v>
      </c>
      <c r="AF90" s="76">
        <v>4785</v>
      </c>
      <c r="AG90" s="76">
        <v>36858</v>
      </c>
      <c r="AH90" s="76"/>
      <c r="AI90" s="76" t="s">
        <v>8807</v>
      </c>
      <c r="AJ90" s="76" t="s">
        <v>10705</v>
      </c>
      <c r="AK90" s="76"/>
      <c r="AL90" s="76"/>
      <c r="AM90" s="78">
        <v>43602.913136574076</v>
      </c>
      <c r="AN90" s="76" t="s">
        <v>14566</v>
      </c>
      <c r="AO90" s="81" t="s">
        <v>14654</v>
      </c>
      <c r="AP90" s="76" t="s">
        <v>66</v>
      </c>
      <c r="AQ90" s="2"/>
      <c r="AR90" s="3"/>
      <c r="AS90" s="3"/>
      <c r="AT90" s="3"/>
      <c r="AU90" s="3"/>
    </row>
    <row r="91" spans="1:47" x14ac:dyDescent="0.25">
      <c r="A91" s="62" t="s">
        <v>1846</v>
      </c>
      <c r="B91" s="63"/>
      <c r="C91" s="63"/>
      <c r="D91" s="64"/>
      <c r="E91" s="66"/>
      <c r="F91" s="101" t="s">
        <v>12507</v>
      </c>
      <c r="G91" s="63"/>
      <c r="H91" s="67"/>
      <c r="I91" s="68"/>
      <c r="J91" s="68"/>
      <c r="K91" s="67" t="s">
        <v>16833</v>
      </c>
      <c r="L91" s="71"/>
      <c r="M91" s="72">
        <v>9287.818359375</v>
      </c>
      <c r="N91" s="72">
        <v>4156.255859375</v>
      </c>
      <c r="O91" s="73"/>
      <c r="P91" s="74"/>
      <c r="Q91" s="74"/>
      <c r="R91" s="84"/>
      <c r="S91" s="84"/>
      <c r="T91" s="84"/>
      <c r="U91" s="84"/>
      <c r="V91" s="50"/>
      <c r="W91" s="50"/>
      <c r="X91" s="50"/>
      <c r="Y91" s="50"/>
      <c r="Z91" s="49"/>
      <c r="AA91" s="69">
        <v>91</v>
      </c>
      <c r="AB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1" s="70"/>
      <c r="AD91" s="76">
        <v>829</v>
      </c>
      <c r="AE91" s="76">
        <v>40712</v>
      </c>
      <c r="AF91" s="76">
        <v>33753</v>
      </c>
      <c r="AG91" s="76">
        <v>33748</v>
      </c>
      <c r="AH91" s="76"/>
      <c r="AI91" s="76" t="s">
        <v>8808</v>
      </c>
      <c r="AJ91" s="76" t="s">
        <v>10706</v>
      </c>
      <c r="AK91" s="76"/>
      <c r="AL91" s="76"/>
      <c r="AM91" s="78">
        <v>42090.037789351853</v>
      </c>
      <c r="AN91" s="76" t="s">
        <v>14566</v>
      </c>
      <c r="AO91" s="81" t="s">
        <v>14655</v>
      </c>
      <c r="AP91" s="76" t="s">
        <v>65</v>
      </c>
      <c r="AQ91" s="2"/>
      <c r="AR91" s="3"/>
      <c r="AS91" s="3"/>
      <c r="AT91" s="3"/>
      <c r="AU91" s="3"/>
    </row>
    <row r="92" spans="1:47" x14ac:dyDescent="0.25">
      <c r="A92" s="62" t="s">
        <v>264</v>
      </c>
      <c r="B92" s="63"/>
      <c r="C92" s="63"/>
      <c r="D92" s="64"/>
      <c r="E92" s="66"/>
      <c r="F92" s="101" t="s">
        <v>12508</v>
      </c>
      <c r="G92" s="63"/>
      <c r="H92" s="67"/>
      <c r="I92" s="68"/>
      <c r="J92" s="68"/>
      <c r="K92" s="67" t="s">
        <v>16834</v>
      </c>
      <c r="L92" s="71"/>
      <c r="M92" s="72">
        <v>6463.751953125</v>
      </c>
      <c r="N92" s="72">
        <v>6956.62451171875</v>
      </c>
      <c r="O92" s="73"/>
      <c r="P92" s="74"/>
      <c r="Q92" s="74"/>
      <c r="R92" s="84"/>
      <c r="S92" s="84"/>
      <c r="T92" s="84"/>
      <c r="U92" s="84"/>
      <c r="V92" s="50"/>
      <c r="W92" s="50"/>
      <c r="X92" s="50"/>
      <c r="Y92" s="50"/>
      <c r="Z92" s="49"/>
      <c r="AA92" s="69">
        <v>92</v>
      </c>
      <c r="AB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2" s="70"/>
      <c r="AD92" s="76">
        <v>3172</v>
      </c>
      <c r="AE92" s="76">
        <v>2765</v>
      </c>
      <c r="AF92" s="76">
        <v>194066</v>
      </c>
      <c r="AG92" s="76">
        <v>163186</v>
      </c>
      <c r="AH92" s="76"/>
      <c r="AI92" s="76" t="s">
        <v>8809</v>
      </c>
      <c r="AJ92" s="76" t="s">
        <v>10707</v>
      </c>
      <c r="AK92" s="76"/>
      <c r="AL92" s="76"/>
      <c r="AM92" s="78">
        <v>40988.125347222223</v>
      </c>
      <c r="AN92" s="76" t="s">
        <v>14566</v>
      </c>
      <c r="AO92" s="81" t="s">
        <v>14656</v>
      </c>
      <c r="AP92" s="76" t="s">
        <v>66</v>
      </c>
      <c r="AQ92" s="2"/>
      <c r="AR92" s="3"/>
      <c r="AS92" s="3"/>
      <c r="AT92" s="3"/>
      <c r="AU92" s="3"/>
    </row>
    <row r="93" spans="1:47" x14ac:dyDescent="0.25">
      <c r="A93" s="62" t="s">
        <v>265</v>
      </c>
      <c r="B93" s="63"/>
      <c r="C93" s="63"/>
      <c r="D93" s="64"/>
      <c r="E93" s="66"/>
      <c r="F93" s="101" t="s">
        <v>12509</v>
      </c>
      <c r="G93" s="63"/>
      <c r="H93" s="67"/>
      <c r="I93" s="68"/>
      <c r="J93" s="68"/>
      <c r="K93" s="67" t="s">
        <v>16835</v>
      </c>
      <c r="L93" s="71"/>
      <c r="M93" s="72">
        <v>8900.3837890625</v>
      </c>
      <c r="N93" s="72">
        <v>5299.3203125</v>
      </c>
      <c r="O93" s="73"/>
      <c r="P93" s="74"/>
      <c r="Q93" s="74"/>
      <c r="R93" s="84"/>
      <c r="S93" s="84"/>
      <c r="T93" s="84"/>
      <c r="U93" s="84"/>
      <c r="V93" s="50"/>
      <c r="W93" s="50"/>
      <c r="X93" s="50"/>
      <c r="Y93" s="50"/>
      <c r="Z93" s="49"/>
      <c r="AA93" s="69">
        <v>93</v>
      </c>
      <c r="AB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3" s="70"/>
      <c r="AD93" s="76">
        <v>1584</v>
      </c>
      <c r="AE93" s="76">
        <v>1375</v>
      </c>
      <c r="AF93" s="76">
        <v>27195</v>
      </c>
      <c r="AG93" s="76">
        <v>15003</v>
      </c>
      <c r="AH93" s="76"/>
      <c r="AI93" s="76" t="s">
        <v>8810</v>
      </c>
      <c r="AJ93" s="76" t="s">
        <v>10708</v>
      </c>
      <c r="AK93" s="76"/>
      <c r="AL93" s="76"/>
      <c r="AM93" s="78">
        <v>39967.912129629629</v>
      </c>
      <c r="AN93" s="76" t="s">
        <v>14566</v>
      </c>
      <c r="AO93" s="81" t="s">
        <v>14657</v>
      </c>
      <c r="AP93" s="76" t="s">
        <v>66</v>
      </c>
      <c r="AQ93" s="2"/>
      <c r="AR93" s="3"/>
      <c r="AS93" s="3"/>
      <c r="AT93" s="3"/>
      <c r="AU93" s="3"/>
    </row>
    <row r="94" spans="1:47" x14ac:dyDescent="0.25">
      <c r="A94" s="62" t="s">
        <v>1847</v>
      </c>
      <c r="B94" s="63"/>
      <c r="C94" s="63"/>
      <c r="D94" s="64"/>
      <c r="E94" s="66"/>
      <c r="F94" s="101" t="s">
        <v>12510</v>
      </c>
      <c r="G94" s="63"/>
      <c r="H94" s="67"/>
      <c r="I94" s="68"/>
      <c r="J94" s="68"/>
      <c r="K94" s="67" t="s">
        <v>16836</v>
      </c>
      <c r="L94" s="71"/>
      <c r="M94" s="72">
        <v>8762.3935546875</v>
      </c>
      <c r="N94" s="72">
        <v>5434.2392578125</v>
      </c>
      <c r="O94" s="73"/>
      <c r="P94" s="74"/>
      <c r="Q94" s="74"/>
      <c r="R94" s="84"/>
      <c r="S94" s="84"/>
      <c r="T94" s="84"/>
      <c r="U94" s="84"/>
      <c r="V94" s="50"/>
      <c r="W94" s="50"/>
      <c r="X94" s="50"/>
      <c r="Y94" s="50"/>
      <c r="Z94" s="49"/>
      <c r="AA94" s="69">
        <v>94</v>
      </c>
      <c r="AB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4" s="70"/>
      <c r="AD94" s="76">
        <v>236</v>
      </c>
      <c r="AE94" s="76">
        <v>201383</v>
      </c>
      <c r="AF94" s="76">
        <v>169103</v>
      </c>
      <c r="AG94" s="76">
        <v>11276</v>
      </c>
      <c r="AH94" s="76"/>
      <c r="AI94" s="76" t="s">
        <v>8811</v>
      </c>
      <c r="AJ94" s="76" t="s">
        <v>10709</v>
      </c>
      <c r="AK94" s="81" t="s">
        <v>11738</v>
      </c>
      <c r="AL94" s="76"/>
      <c r="AM94" s="78">
        <v>39092.652118055557</v>
      </c>
      <c r="AN94" s="76" t="s">
        <v>14566</v>
      </c>
      <c r="AO94" s="81" t="s">
        <v>14658</v>
      </c>
      <c r="AP94" s="76" t="s">
        <v>65</v>
      </c>
      <c r="AQ94" s="2"/>
      <c r="AR94" s="3"/>
      <c r="AS94" s="3"/>
      <c r="AT94" s="3"/>
      <c r="AU94" s="3"/>
    </row>
    <row r="95" spans="1:47" x14ac:dyDescent="0.25">
      <c r="A95" s="62" t="s">
        <v>1848</v>
      </c>
      <c r="B95" s="63"/>
      <c r="C95" s="63"/>
      <c r="D95" s="64"/>
      <c r="E95" s="66"/>
      <c r="F95" s="101" t="s">
        <v>12511</v>
      </c>
      <c r="G95" s="63"/>
      <c r="H95" s="67"/>
      <c r="I95" s="68"/>
      <c r="J95" s="68"/>
      <c r="K95" s="67" t="s">
        <v>16837</v>
      </c>
      <c r="L95" s="71"/>
      <c r="M95" s="72">
        <v>8900.3837890625</v>
      </c>
      <c r="N95" s="72">
        <v>5434.2392578125</v>
      </c>
      <c r="O95" s="73"/>
      <c r="P95" s="74"/>
      <c r="Q95" s="74"/>
      <c r="R95" s="84"/>
      <c r="S95" s="84"/>
      <c r="T95" s="84"/>
      <c r="U95" s="84"/>
      <c r="V95" s="50"/>
      <c r="W95" s="50"/>
      <c r="X95" s="50"/>
      <c r="Y95" s="50"/>
      <c r="Z95" s="49"/>
      <c r="AA95" s="69">
        <v>95</v>
      </c>
      <c r="AB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5" s="70"/>
      <c r="AD95" s="76">
        <v>6581</v>
      </c>
      <c r="AE95" s="76">
        <v>16638</v>
      </c>
      <c r="AF95" s="76">
        <v>231416</v>
      </c>
      <c r="AG95" s="76">
        <v>89100</v>
      </c>
      <c r="AH95" s="76"/>
      <c r="AI95" s="76" t="s">
        <v>8812</v>
      </c>
      <c r="AJ95" s="76" t="s">
        <v>10710</v>
      </c>
      <c r="AK95" s="81" t="s">
        <v>11739</v>
      </c>
      <c r="AL95" s="76"/>
      <c r="AM95" s="78">
        <v>41346.762361111112</v>
      </c>
      <c r="AN95" s="76" t="s">
        <v>14566</v>
      </c>
      <c r="AO95" s="81" t="s">
        <v>14659</v>
      </c>
      <c r="AP95" s="76" t="s">
        <v>65</v>
      </c>
      <c r="AQ95" s="2"/>
      <c r="AR95" s="3"/>
      <c r="AS95" s="3"/>
      <c r="AT95" s="3"/>
      <c r="AU95" s="3"/>
    </row>
    <row r="96" spans="1:47" x14ac:dyDescent="0.25">
      <c r="A96" s="62" t="s">
        <v>1849</v>
      </c>
      <c r="B96" s="63"/>
      <c r="C96" s="63"/>
      <c r="D96" s="64"/>
      <c r="E96" s="66"/>
      <c r="F96" s="101" t="s">
        <v>12512</v>
      </c>
      <c r="G96" s="63"/>
      <c r="H96" s="67"/>
      <c r="I96" s="68"/>
      <c r="J96" s="68"/>
      <c r="K96" s="67" t="s">
        <v>16838</v>
      </c>
      <c r="L96" s="71"/>
      <c r="M96" s="72">
        <v>8762.3935546875</v>
      </c>
      <c r="N96" s="72">
        <v>5299.3203125</v>
      </c>
      <c r="O96" s="73"/>
      <c r="P96" s="74"/>
      <c r="Q96" s="74"/>
      <c r="R96" s="84"/>
      <c r="S96" s="84"/>
      <c r="T96" s="84"/>
      <c r="U96" s="84"/>
      <c r="V96" s="50"/>
      <c r="W96" s="50"/>
      <c r="X96" s="50"/>
      <c r="Y96" s="50"/>
      <c r="Z96" s="49"/>
      <c r="AA96" s="69">
        <v>96</v>
      </c>
      <c r="AB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6" s="70"/>
      <c r="AD96" s="76">
        <v>530</v>
      </c>
      <c r="AE96" s="76">
        <v>479</v>
      </c>
      <c r="AF96" s="76">
        <v>15466</v>
      </c>
      <c r="AG96" s="76">
        <v>13487</v>
      </c>
      <c r="AH96" s="76"/>
      <c r="AI96" s="76" t="s">
        <v>8813</v>
      </c>
      <c r="AJ96" s="76" t="s">
        <v>10711</v>
      </c>
      <c r="AK96" s="76"/>
      <c r="AL96" s="76"/>
      <c r="AM96" s="78">
        <v>41988.535474537035</v>
      </c>
      <c r="AN96" s="76" t="s">
        <v>14566</v>
      </c>
      <c r="AO96" s="81" t="s">
        <v>14660</v>
      </c>
      <c r="AP96" s="76" t="s">
        <v>65</v>
      </c>
      <c r="AQ96" s="2"/>
      <c r="AR96" s="3"/>
      <c r="AS96" s="3"/>
      <c r="AT96" s="3"/>
      <c r="AU96" s="3"/>
    </row>
    <row r="97" spans="1:47" x14ac:dyDescent="0.25">
      <c r="A97" s="62" t="s">
        <v>266</v>
      </c>
      <c r="B97" s="63"/>
      <c r="C97" s="63"/>
      <c r="D97" s="64"/>
      <c r="E97" s="66"/>
      <c r="F97" s="101" t="s">
        <v>12513</v>
      </c>
      <c r="G97" s="63"/>
      <c r="H97" s="67"/>
      <c r="I97" s="68"/>
      <c r="J97" s="68"/>
      <c r="K97" s="67" t="s">
        <v>16839</v>
      </c>
      <c r="L97" s="71"/>
      <c r="M97" s="72">
        <v>6465.51513671875</v>
      </c>
      <c r="N97" s="72">
        <v>7096.8740234375</v>
      </c>
      <c r="O97" s="73"/>
      <c r="P97" s="74"/>
      <c r="Q97" s="74"/>
      <c r="R97" s="84"/>
      <c r="S97" s="84"/>
      <c r="T97" s="84"/>
      <c r="U97" s="84"/>
      <c r="V97" s="50"/>
      <c r="W97" s="50"/>
      <c r="X97" s="50"/>
      <c r="Y97" s="50"/>
      <c r="Z97" s="49"/>
      <c r="AA97" s="69">
        <v>97</v>
      </c>
      <c r="AB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7" s="70"/>
      <c r="AD97" s="76">
        <v>563</v>
      </c>
      <c r="AE97" s="76">
        <v>49</v>
      </c>
      <c r="AF97" s="76">
        <v>3156</v>
      </c>
      <c r="AG97" s="76">
        <v>4812</v>
      </c>
      <c r="AH97" s="76"/>
      <c r="AI97" s="76" t="s">
        <v>8814</v>
      </c>
      <c r="AJ97" s="76" t="s">
        <v>10712</v>
      </c>
      <c r="AK97" s="76"/>
      <c r="AL97" s="76"/>
      <c r="AM97" s="78">
        <v>42851.867719907408</v>
      </c>
      <c r="AN97" s="76" t="s">
        <v>14566</v>
      </c>
      <c r="AO97" s="81" t="s">
        <v>14661</v>
      </c>
      <c r="AP97" s="76" t="s">
        <v>66</v>
      </c>
      <c r="AQ97" s="2"/>
      <c r="AR97" s="3"/>
      <c r="AS97" s="3"/>
      <c r="AT97" s="3"/>
      <c r="AU97" s="3"/>
    </row>
    <row r="98" spans="1:47" x14ac:dyDescent="0.25">
      <c r="A98" s="62" t="s">
        <v>267</v>
      </c>
      <c r="B98" s="63"/>
      <c r="C98" s="63"/>
      <c r="D98" s="64"/>
      <c r="E98" s="66"/>
      <c r="F98" s="101" t="s">
        <v>12514</v>
      </c>
      <c r="G98" s="63"/>
      <c r="H98" s="67"/>
      <c r="I98" s="68"/>
      <c r="J98" s="68"/>
      <c r="K98" s="67" t="s">
        <v>16840</v>
      </c>
      <c r="L98" s="71"/>
      <c r="M98" s="72">
        <v>7488.63525390625</v>
      </c>
      <c r="N98" s="72">
        <v>4073.805419921875</v>
      </c>
      <c r="O98" s="73"/>
      <c r="P98" s="74"/>
      <c r="Q98" s="74"/>
      <c r="R98" s="84"/>
      <c r="S98" s="84"/>
      <c r="T98" s="84"/>
      <c r="U98" s="84"/>
      <c r="V98" s="50"/>
      <c r="W98" s="50"/>
      <c r="X98" s="50"/>
      <c r="Y98" s="50"/>
      <c r="Z98" s="49"/>
      <c r="AA98" s="69">
        <v>98</v>
      </c>
      <c r="AB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8" s="70"/>
      <c r="AD98" s="76">
        <v>1155</v>
      </c>
      <c r="AE98" s="76">
        <v>490</v>
      </c>
      <c r="AF98" s="76">
        <v>313</v>
      </c>
      <c r="AG98" s="76">
        <v>968</v>
      </c>
      <c r="AH98" s="76"/>
      <c r="AI98" s="76" t="s">
        <v>8815</v>
      </c>
      <c r="AJ98" s="76" t="s">
        <v>10713</v>
      </c>
      <c r="AK98" s="81" t="s">
        <v>11740</v>
      </c>
      <c r="AL98" s="76"/>
      <c r="AM98" s="78">
        <v>40309.65284722222</v>
      </c>
      <c r="AN98" s="76" t="s">
        <v>14566</v>
      </c>
      <c r="AO98" s="81" t="s">
        <v>14662</v>
      </c>
      <c r="AP98" s="76" t="s">
        <v>66</v>
      </c>
      <c r="AQ98" s="2"/>
      <c r="AR98" s="3"/>
      <c r="AS98" s="3"/>
      <c r="AT98" s="3"/>
      <c r="AU98" s="3"/>
    </row>
    <row r="99" spans="1:47" x14ac:dyDescent="0.25">
      <c r="A99" s="62" t="s">
        <v>268</v>
      </c>
      <c r="B99" s="63"/>
      <c r="C99" s="63"/>
      <c r="D99" s="64"/>
      <c r="E99" s="66"/>
      <c r="F99" s="101" t="s">
        <v>12515</v>
      </c>
      <c r="G99" s="63"/>
      <c r="H99" s="67"/>
      <c r="I99" s="68"/>
      <c r="J99" s="68"/>
      <c r="K99" s="67" t="s">
        <v>16841</v>
      </c>
      <c r="L99" s="71"/>
      <c r="M99" s="72">
        <v>7488.63525390625</v>
      </c>
      <c r="N99" s="72">
        <v>4156.255859375</v>
      </c>
      <c r="O99" s="73"/>
      <c r="P99" s="74"/>
      <c r="Q99" s="74"/>
      <c r="R99" s="84"/>
      <c r="S99" s="84"/>
      <c r="T99" s="84"/>
      <c r="U99" s="84"/>
      <c r="V99" s="50"/>
      <c r="W99" s="50"/>
      <c r="X99" s="50"/>
      <c r="Y99" s="50"/>
      <c r="Z99" s="49"/>
      <c r="AA99" s="69">
        <v>99</v>
      </c>
      <c r="AB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9" s="70"/>
      <c r="AD99" s="76">
        <v>20</v>
      </c>
      <c r="AE99" s="76">
        <v>913</v>
      </c>
      <c r="AF99" s="76">
        <v>63869</v>
      </c>
      <c r="AG99" s="76">
        <v>0</v>
      </c>
      <c r="AH99" s="76"/>
      <c r="AI99" s="76" t="s">
        <v>8816</v>
      </c>
      <c r="AJ99" s="76"/>
      <c r="AK99" s="76"/>
      <c r="AL99" s="76"/>
      <c r="AM99" s="78">
        <v>42940.384895833333</v>
      </c>
      <c r="AN99" s="76" t="s">
        <v>14566</v>
      </c>
      <c r="AO99" s="81" t="s">
        <v>14663</v>
      </c>
      <c r="AP99" s="76" t="s">
        <v>66</v>
      </c>
      <c r="AQ99" s="2"/>
      <c r="AR99" s="3"/>
      <c r="AS99" s="3"/>
      <c r="AT99" s="3"/>
      <c r="AU99" s="3"/>
    </row>
    <row r="100" spans="1:47" x14ac:dyDescent="0.25">
      <c r="A100" s="62" t="s">
        <v>269</v>
      </c>
      <c r="B100" s="63"/>
      <c r="C100" s="63"/>
      <c r="D100" s="64"/>
      <c r="E100" s="66"/>
      <c r="F100" s="101" t="s">
        <v>12516</v>
      </c>
      <c r="G100" s="63"/>
      <c r="H100" s="67"/>
      <c r="I100" s="68"/>
      <c r="J100" s="68"/>
      <c r="K100" s="67" t="s">
        <v>16842</v>
      </c>
      <c r="L100" s="71"/>
      <c r="M100" s="72">
        <v>8571.330078125</v>
      </c>
      <c r="N100" s="72">
        <v>1948.83056640625</v>
      </c>
      <c r="O100" s="73"/>
      <c r="P100" s="74"/>
      <c r="Q100" s="74"/>
      <c r="R100" s="84"/>
      <c r="S100" s="84"/>
      <c r="T100" s="84"/>
      <c r="U100" s="84"/>
      <c r="V100" s="50"/>
      <c r="W100" s="50"/>
      <c r="X100" s="50"/>
      <c r="Y100" s="50"/>
      <c r="Z100" s="49"/>
      <c r="AA100" s="69">
        <v>100</v>
      </c>
      <c r="AB1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0" s="70"/>
      <c r="AD100" s="76">
        <v>280</v>
      </c>
      <c r="AE100" s="76">
        <v>169</v>
      </c>
      <c r="AF100" s="76">
        <v>37810</v>
      </c>
      <c r="AG100" s="76">
        <v>8262</v>
      </c>
      <c r="AH100" s="76"/>
      <c r="AI100" s="76"/>
      <c r="AJ100" s="76"/>
      <c r="AK100" s="76"/>
      <c r="AL100" s="76"/>
      <c r="AM100" s="78">
        <v>41086.318472222221</v>
      </c>
      <c r="AN100" s="76" t="s">
        <v>14566</v>
      </c>
      <c r="AO100" s="81" t="s">
        <v>14664</v>
      </c>
      <c r="AP100" s="76" t="s">
        <v>66</v>
      </c>
      <c r="AQ100" s="2"/>
      <c r="AR100" s="3"/>
      <c r="AS100" s="3"/>
      <c r="AT100" s="3"/>
      <c r="AU100" s="3"/>
    </row>
    <row r="101" spans="1:47" x14ac:dyDescent="0.25">
      <c r="A101" s="62" t="s">
        <v>270</v>
      </c>
      <c r="B101" s="63"/>
      <c r="C101" s="63"/>
      <c r="D101" s="64"/>
      <c r="E101" s="66"/>
      <c r="F101" s="101" t="s">
        <v>12517</v>
      </c>
      <c r="G101" s="63"/>
      <c r="H101" s="67"/>
      <c r="I101" s="68"/>
      <c r="J101" s="68"/>
      <c r="K101" s="67" t="s">
        <v>16843</v>
      </c>
      <c r="L101" s="71"/>
      <c r="M101" s="72">
        <v>7228.57666015625</v>
      </c>
      <c r="N101" s="72">
        <v>4073.805419921875</v>
      </c>
      <c r="O101" s="73"/>
      <c r="P101" s="74"/>
      <c r="Q101" s="74"/>
      <c r="R101" s="84"/>
      <c r="S101" s="84"/>
      <c r="T101" s="84"/>
      <c r="U101" s="84"/>
      <c r="V101" s="50"/>
      <c r="W101" s="50"/>
      <c r="X101" s="50"/>
      <c r="Y101" s="50"/>
      <c r="Z101" s="49"/>
      <c r="AA101" s="69">
        <v>101</v>
      </c>
      <c r="AB1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1" s="70"/>
      <c r="AD101" s="76">
        <v>7813</v>
      </c>
      <c r="AE101" s="76">
        <v>7203</v>
      </c>
      <c r="AF101" s="76">
        <v>78831</v>
      </c>
      <c r="AG101" s="76">
        <v>107896</v>
      </c>
      <c r="AH101" s="76"/>
      <c r="AI101" s="76" t="s">
        <v>8817</v>
      </c>
      <c r="AJ101" s="76" t="s">
        <v>10714</v>
      </c>
      <c r="AK101" s="76"/>
      <c r="AL101" s="76"/>
      <c r="AM101" s="78">
        <v>39840.141493055555</v>
      </c>
      <c r="AN101" s="76" t="s">
        <v>14566</v>
      </c>
      <c r="AO101" s="81" t="s">
        <v>14665</v>
      </c>
      <c r="AP101" s="76" t="s">
        <v>66</v>
      </c>
      <c r="AQ101" s="2"/>
      <c r="AR101" s="3"/>
      <c r="AS101" s="3"/>
      <c r="AT101" s="3"/>
      <c r="AU101" s="3"/>
    </row>
    <row r="102" spans="1:47" x14ac:dyDescent="0.25">
      <c r="A102" s="62" t="s">
        <v>1850</v>
      </c>
      <c r="B102" s="63"/>
      <c r="C102" s="63"/>
      <c r="D102" s="64"/>
      <c r="E102" s="66"/>
      <c r="F102" s="101" t="s">
        <v>12518</v>
      </c>
      <c r="G102" s="63"/>
      <c r="H102" s="67"/>
      <c r="I102" s="68"/>
      <c r="J102" s="68"/>
      <c r="K102" s="67" t="s">
        <v>16844</v>
      </c>
      <c r="L102" s="71"/>
      <c r="M102" s="72">
        <v>7228.57666015625</v>
      </c>
      <c r="N102" s="72">
        <v>4156.255859375</v>
      </c>
      <c r="O102" s="73"/>
      <c r="P102" s="74"/>
      <c r="Q102" s="74"/>
      <c r="R102" s="84"/>
      <c r="S102" s="84"/>
      <c r="T102" s="84"/>
      <c r="U102" s="84"/>
      <c r="V102" s="50"/>
      <c r="W102" s="50"/>
      <c r="X102" s="50"/>
      <c r="Y102" s="50"/>
      <c r="Z102" s="49"/>
      <c r="AA102" s="69">
        <v>102</v>
      </c>
      <c r="AB1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2" s="70"/>
      <c r="AD102" s="76">
        <v>3907</v>
      </c>
      <c r="AE102" s="76">
        <v>103567</v>
      </c>
      <c r="AF102" s="76">
        <v>19321</v>
      </c>
      <c r="AG102" s="76">
        <v>23595</v>
      </c>
      <c r="AH102" s="76"/>
      <c r="AI102" s="76" t="s">
        <v>8818</v>
      </c>
      <c r="AJ102" s="76" t="s">
        <v>10715</v>
      </c>
      <c r="AK102" s="76"/>
      <c r="AL102" s="76"/>
      <c r="AM102" s="78">
        <v>39918.994953703703</v>
      </c>
      <c r="AN102" s="76" t="s">
        <v>14566</v>
      </c>
      <c r="AO102" s="81" t="s">
        <v>14666</v>
      </c>
      <c r="AP102" s="76" t="s">
        <v>65</v>
      </c>
      <c r="AQ102" s="2"/>
      <c r="AR102" s="3"/>
      <c r="AS102" s="3"/>
      <c r="AT102" s="3"/>
      <c r="AU102" s="3"/>
    </row>
    <row r="103" spans="1:47" x14ac:dyDescent="0.25">
      <c r="A103" s="62" t="s">
        <v>271</v>
      </c>
      <c r="B103" s="63"/>
      <c r="C103" s="63"/>
      <c r="D103" s="64"/>
      <c r="E103" s="66"/>
      <c r="F103" s="101" t="s">
        <v>12519</v>
      </c>
      <c r="G103" s="63"/>
      <c r="H103" s="67"/>
      <c r="I103" s="68"/>
      <c r="J103" s="68"/>
      <c r="K103" s="67" t="s">
        <v>16845</v>
      </c>
      <c r="L103" s="71"/>
      <c r="M103" s="72">
        <v>6973.82470703125</v>
      </c>
      <c r="N103" s="72">
        <v>1270.4876708984375</v>
      </c>
      <c r="O103" s="73"/>
      <c r="P103" s="74"/>
      <c r="Q103" s="74"/>
      <c r="R103" s="84"/>
      <c r="S103" s="84"/>
      <c r="T103" s="84"/>
      <c r="U103" s="84"/>
      <c r="V103" s="50"/>
      <c r="W103" s="50"/>
      <c r="X103" s="50"/>
      <c r="Y103" s="50"/>
      <c r="Z103" s="49"/>
      <c r="AA103" s="69">
        <v>103</v>
      </c>
      <c r="AB1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3" s="70"/>
      <c r="AD103" s="76">
        <v>213</v>
      </c>
      <c r="AE103" s="76">
        <v>89</v>
      </c>
      <c r="AF103" s="76">
        <v>429</v>
      </c>
      <c r="AG103" s="76">
        <v>620</v>
      </c>
      <c r="AH103" s="76"/>
      <c r="AI103" s="76" t="s">
        <v>8819</v>
      </c>
      <c r="AJ103" s="76" t="s">
        <v>10716</v>
      </c>
      <c r="AK103" s="76"/>
      <c r="AL103" s="76"/>
      <c r="AM103" s="78">
        <v>43374.236111111109</v>
      </c>
      <c r="AN103" s="76" t="s">
        <v>14566</v>
      </c>
      <c r="AO103" s="81" t="s">
        <v>14667</v>
      </c>
      <c r="AP103" s="76" t="s">
        <v>66</v>
      </c>
      <c r="AQ103" s="2"/>
      <c r="AR103" s="3"/>
      <c r="AS103" s="3"/>
      <c r="AT103" s="3"/>
      <c r="AU103" s="3"/>
    </row>
    <row r="104" spans="1:47" x14ac:dyDescent="0.25">
      <c r="A104" s="62" t="s">
        <v>1851</v>
      </c>
      <c r="B104" s="63"/>
      <c r="C104" s="63"/>
      <c r="D104" s="64"/>
      <c r="E104" s="66"/>
      <c r="F104" s="101" t="s">
        <v>12520</v>
      </c>
      <c r="G104" s="63"/>
      <c r="H104" s="67"/>
      <c r="I104" s="68"/>
      <c r="J104" s="68"/>
      <c r="K104" s="67" t="s">
        <v>16846</v>
      </c>
      <c r="L104" s="71"/>
      <c r="M104" s="72">
        <v>6973.82470703125</v>
      </c>
      <c r="N104" s="72">
        <v>1352.9381103515625</v>
      </c>
      <c r="O104" s="73"/>
      <c r="P104" s="74"/>
      <c r="Q104" s="74"/>
      <c r="R104" s="84"/>
      <c r="S104" s="84"/>
      <c r="T104" s="84"/>
      <c r="U104" s="84"/>
      <c r="V104" s="50"/>
      <c r="W104" s="50"/>
      <c r="X104" s="50"/>
      <c r="Y104" s="50"/>
      <c r="Z104" s="49"/>
      <c r="AA104" s="69">
        <v>104</v>
      </c>
      <c r="AB1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4" s="70"/>
      <c r="AD104" s="76">
        <v>4984</v>
      </c>
      <c r="AE104" s="76">
        <v>807</v>
      </c>
      <c r="AF104" s="76">
        <v>5506</v>
      </c>
      <c r="AG104" s="76">
        <v>6082</v>
      </c>
      <c r="AH104" s="76"/>
      <c r="AI104" s="76" t="s">
        <v>8820</v>
      </c>
      <c r="AJ104" s="76"/>
      <c r="AK104" s="81" t="s">
        <v>11741</v>
      </c>
      <c r="AL104" s="76"/>
      <c r="AM104" s="78">
        <v>43815.677870370368</v>
      </c>
      <c r="AN104" s="76" t="s">
        <v>14566</v>
      </c>
      <c r="AO104" s="81" t="s">
        <v>14668</v>
      </c>
      <c r="AP104" s="76" t="s">
        <v>65</v>
      </c>
      <c r="AQ104" s="2"/>
      <c r="AR104" s="3"/>
      <c r="AS104" s="3"/>
      <c r="AT104" s="3"/>
      <c r="AU104" s="3"/>
    </row>
    <row r="105" spans="1:47" x14ac:dyDescent="0.25">
      <c r="A105" s="62" t="s">
        <v>272</v>
      </c>
      <c r="B105" s="63"/>
      <c r="C105" s="63"/>
      <c r="D105" s="64"/>
      <c r="E105" s="66"/>
      <c r="F105" s="101" t="s">
        <v>12521</v>
      </c>
      <c r="G105" s="63"/>
      <c r="H105" s="67"/>
      <c r="I105" s="68"/>
      <c r="J105" s="68"/>
      <c r="K105" s="67" t="s">
        <v>16847</v>
      </c>
      <c r="L105" s="71"/>
      <c r="M105" s="72">
        <v>6973.82470703125</v>
      </c>
      <c r="N105" s="72">
        <v>221.1173095703125</v>
      </c>
      <c r="O105" s="73"/>
      <c r="P105" s="74"/>
      <c r="Q105" s="74"/>
      <c r="R105" s="84"/>
      <c r="S105" s="84"/>
      <c r="T105" s="84"/>
      <c r="U105" s="84"/>
      <c r="V105" s="50"/>
      <c r="W105" s="50"/>
      <c r="X105" s="50"/>
      <c r="Y105" s="50"/>
      <c r="Z105" s="49"/>
      <c r="AA105" s="69">
        <v>105</v>
      </c>
      <c r="AB1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5" s="70"/>
      <c r="AD105" s="76">
        <v>230</v>
      </c>
      <c r="AE105" s="76">
        <v>128</v>
      </c>
      <c r="AF105" s="76">
        <v>1191</v>
      </c>
      <c r="AG105" s="76">
        <v>6148</v>
      </c>
      <c r="AH105" s="76"/>
      <c r="AI105" s="76" t="s">
        <v>8821</v>
      </c>
      <c r="AJ105" s="76" t="s">
        <v>10717</v>
      </c>
      <c r="AK105" s="76"/>
      <c r="AL105" s="76"/>
      <c r="AM105" s="78">
        <v>44031.127199074072</v>
      </c>
      <c r="AN105" s="76" t="s">
        <v>14566</v>
      </c>
      <c r="AO105" s="81" t="s">
        <v>14669</v>
      </c>
      <c r="AP105" s="76" t="s">
        <v>66</v>
      </c>
      <c r="AQ105" s="2"/>
      <c r="AR105" s="3"/>
      <c r="AS105" s="3"/>
      <c r="AT105" s="3"/>
      <c r="AU105" s="3"/>
    </row>
    <row r="106" spans="1:47" x14ac:dyDescent="0.25">
      <c r="A106" s="62" t="s">
        <v>1852</v>
      </c>
      <c r="B106" s="63"/>
      <c r="C106" s="63"/>
      <c r="D106" s="64"/>
      <c r="E106" s="66"/>
      <c r="F106" s="101" t="s">
        <v>12522</v>
      </c>
      <c r="G106" s="63"/>
      <c r="H106" s="67"/>
      <c r="I106" s="68"/>
      <c r="J106" s="68"/>
      <c r="K106" s="67" t="s">
        <v>16848</v>
      </c>
      <c r="L106" s="71"/>
      <c r="M106" s="72">
        <v>6973.82470703125</v>
      </c>
      <c r="N106" s="72">
        <v>303.56784057617188</v>
      </c>
      <c r="O106" s="73"/>
      <c r="P106" s="74"/>
      <c r="Q106" s="74"/>
      <c r="R106" s="84"/>
      <c r="S106" s="84"/>
      <c r="T106" s="84"/>
      <c r="U106" s="84"/>
      <c r="V106" s="50"/>
      <c r="W106" s="50"/>
      <c r="X106" s="50"/>
      <c r="Y106" s="50"/>
      <c r="Z106" s="49"/>
      <c r="AA106" s="69">
        <v>106</v>
      </c>
      <c r="AB1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6" s="70"/>
      <c r="AD106" s="76">
        <v>9251</v>
      </c>
      <c r="AE106" s="76">
        <v>52768</v>
      </c>
      <c r="AF106" s="76">
        <v>29732</v>
      </c>
      <c r="AG106" s="76">
        <v>33645</v>
      </c>
      <c r="AH106" s="76"/>
      <c r="AI106" s="76" t="s">
        <v>8822</v>
      </c>
      <c r="AJ106" s="76" t="s">
        <v>10718</v>
      </c>
      <c r="AK106" s="81" t="s">
        <v>11742</v>
      </c>
      <c r="AL106" s="76"/>
      <c r="AM106" s="78">
        <v>40616.160312499997</v>
      </c>
      <c r="AN106" s="76" t="s">
        <v>14566</v>
      </c>
      <c r="AO106" s="81" t="s">
        <v>14670</v>
      </c>
      <c r="AP106" s="76" t="s">
        <v>65</v>
      </c>
      <c r="AQ106" s="2"/>
      <c r="AR106" s="3"/>
      <c r="AS106" s="3"/>
      <c r="AT106" s="3"/>
      <c r="AU106" s="3"/>
    </row>
    <row r="107" spans="1:47" x14ac:dyDescent="0.25">
      <c r="A107" s="62" t="s">
        <v>273</v>
      </c>
      <c r="B107" s="63"/>
      <c r="C107" s="63"/>
      <c r="D107" s="64"/>
      <c r="E107" s="66"/>
      <c r="F107" s="101" t="s">
        <v>12523</v>
      </c>
      <c r="G107" s="63"/>
      <c r="H107" s="67"/>
      <c r="I107" s="68"/>
      <c r="J107" s="68"/>
      <c r="K107" s="67" t="s">
        <v>16849</v>
      </c>
      <c r="L107" s="71"/>
      <c r="M107" s="72">
        <v>9634.1171875</v>
      </c>
      <c r="N107" s="72">
        <v>7642.6181640625</v>
      </c>
      <c r="O107" s="73"/>
      <c r="P107" s="74"/>
      <c r="Q107" s="74"/>
      <c r="R107" s="84"/>
      <c r="S107" s="84"/>
      <c r="T107" s="84"/>
      <c r="U107" s="84"/>
      <c r="V107" s="50"/>
      <c r="W107" s="50"/>
      <c r="X107" s="50"/>
      <c r="Y107" s="50"/>
      <c r="Z107" s="49"/>
      <c r="AA107" s="69">
        <v>107</v>
      </c>
      <c r="AB1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7" s="70"/>
      <c r="AD107" s="76">
        <v>88</v>
      </c>
      <c r="AE107" s="76">
        <v>59</v>
      </c>
      <c r="AF107" s="76">
        <v>244</v>
      </c>
      <c r="AG107" s="76">
        <v>420</v>
      </c>
      <c r="AH107" s="76"/>
      <c r="AI107" s="76"/>
      <c r="AJ107" s="76" t="s">
        <v>10719</v>
      </c>
      <c r="AK107" s="76"/>
      <c r="AL107" s="76"/>
      <c r="AM107" s="78">
        <v>40705.79650462963</v>
      </c>
      <c r="AN107" s="76" t="s">
        <v>14566</v>
      </c>
      <c r="AO107" s="81" t="s">
        <v>14671</v>
      </c>
      <c r="AP107" s="76" t="s">
        <v>66</v>
      </c>
      <c r="AQ107" s="2"/>
      <c r="AR107" s="3"/>
      <c r="AS107" s="3"/>
      <c r="AT107" s="3"/>
      <c r="AU107" s="3"/>
    </row>
    <row r="108" spans="1:47" x14ac:dyDescent="0.25">
      <c r="A108" s="62" t="s">
        <v>1853</v>
      </c>
      <c r="B108" s="63"/>
      <c r="C108" s="63"/>
      <c r="D108" s="64"/>
      <c r="E108" s="66"/>
      <c r="F108" s="101" t="s">
        <v>12524</v>
      </c>
      <c r="G108" s="63"/>
      <c r="H108" s="67"/>
      <c r="I108" s="68"/>
      <c r="J108" s="68"/>
      <c r="K108" s="67" t="s">
        <v>16850</v>
      </c>
      <c r="L108" s="71"/>
      <c r="M108" s="72">
        <v>9869.17578125</v>
      </c>
      <c r="N108" s="72">
        <v>7934.21142578125</v>
      </c>
      <c r="O108" s="73"/>
      <c r="P108" s="74"/>
      <c r="Q108" s="74"/>
      <c r="R108" s="84"/>
      <c r="S108" s="84"/>
      <c r="T108" s="84"/>
      <c r="U108" s="84"/>
      <c r="V108" s="50"/>
      <c r="W108" s="50"/>
      <c r="X108" s="50"/>
      <c r="Y108" s="50"/>
      <c r="Z108" s="49"/>
      <c r="AA108" s="69">
        <v>108</v>
      </c>
      <c r="AB1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8" s="70"/>
      <c r="AD108" s="76">
        <v>19093</v>
      </c>
      <c r="AE108" s="76">
        <v>209882</v>
      </c>
      <c r="AF108" s="76">
        <v>102475</v>
      </c>
      <c r="AG108" s="76">
        <v>122844</v>
      </c>
      <c r="AH108" s="76"/>
      <c r="AI108" s="76" t="s">
        <v>8823</v>
      </c>
      <c r="AJ108" s="76" t="s">
        <v>10720</v>
      </c>
      <c r="AK108" s="76"/>
      <c r="AL108" s="76"/>
      <c r="AM108" s="78">
        <v>43229.312534722223</v>
      </c>
      <c r="AN108" s="76" t="s">
        <v>14566</v>
      </c>
      <c r="AO108" s="81" t="s">
        <v>14672</v>
      </c>
      <c r="AP108" s="76" t="s">
        <v>65</v>
      </c>
      <c r="AQ108" s="2"/>
      <c r="AR108" s="3"/>
      <c r="AS108" s="3"/>
      <c r="AT108" s="3"/>
      <c r="AU108" s="3"/>
    </row>
    <row r="109" spans="1:47" x14ac:dyDescent="0.25">
      <c r="A109" s="62" t="s">
        <v>1854</v>
      </c>
      <c r="B109" s="63"/>
      <c r="C109" s="63"/>
      <c r="D109" s="64"/>
      <c r="E109" s="66"/>
      <c r="F109" s="101" t="s">
        <v>12525</v>
      </c>
      <c r="G109" s="63"/>
      <c r="H109" s="67"/>
      <c r="I109" s="68"/>
      <c r="J109" s="68"/>
      <c r="K109" s="67" t="s">
        <v>16851</v>
      </c>
      <c r="L109" s="71"/>
      <c r="M109" s="72">
        <v>9727.234375</v>
      </c>
      <c r="N109" s="72">
        <v>7728.06396484375</v>
      </c>
      <c r="O109" s="73"/>
      <c r="P109" s="74"/>
      <c r="Q109" s="74"/>
      <c r="R109" s="84"/>
      <c r="S109" s="84"/>
      <c r="T109" s="84"/>
      <c r="U109" s="84"/>
      <c r="V109" s="50"/>
      <c r="W109" s="50"/>
      <c r="X109" s="50"/>
      <c r="Y109" s="50"/>
      <c r="Z109" s="49"/>
      <c r="AA109" s="69">
        <v>109</v>
      </c>
      <c r="AB1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9" s="70"/>
      <c r="AD109" s="76">
        <v>26108</v>
      </c>
      <c r="AE109" s="76">
        <v>235677</v>
      </c>
      <c r="AF109" s="76">
        <v>168873</v>
      </c>
      <c r="AG109" s="76">
        <v>78547</v>
      </c>
      <c r="AH109" s="76"/>
      <c r="AI109" s="76" t="s">
        <v>8824</v>
      </c>
      <c r="AJ109" s="76"/>
      <c r="AK109" s="81" t="s">
        <v>11743</v>
      </c>
      <c r="AL109" s="76"/>
      <c r="AM109" s="78">
        <v>40931.494710648149</v>
      </c>
      <c r="AN109" s="76" t="s">
        <v>14566</v>
      </c>
      <c r="AO109" s="81" t="s">
        <v>14673</v>
      </c>
      <c r="AP109" s="76" t="s">
        <v>65</v>
      </c>
      <c r="AQ109" s="2"/>
      <c r="AR109" s="3"/>
      <c r="AS109" s="3"/>
      <c r="AT109" s="3"/>
      <c r="AU109" s="3"/>
    </row>
    <row r="110" spans="1:47" x14ac:dyDescent="0.25">
      <c r="A110" s="62" t="s">
        <v>1855</v>
      </c>
      <c r="B110" s="63"/>
      <c r="C110" s="63"/>
      <c r="D110" s="64"/>
      <c r="E110" s="66"/>
      <c r="F110" s="101" t="s">
        <v>12526</v>
      </c>
      <c r="G110" s="63"/>
      <c r="H110" s="67"/>
      <c r="I110" s="68"/>
      <c r="J110" s="68"/>
      <c r="K110" s="67" t="s">
        <v>16852</v>
      </c>
      <c r="L110" s="71"/>
      <c r="M110" s="72">
        <v>9871.6201171875</v>
      </c>
      <c r="N110" s="72">
        <v>7831.2451171875</v>
      </c>
      <c r="O110" s="73"/>
      <c r="P110" s="74"/>
      <c r="Q110" s="74"/>
      <c r="R110" s="84"/>
      <c r="S110" s="84"/>
      <c r="T110" s="84"/>
      <c r="U110" s="84"/>
      <c r="V110" s="50"/>
      <c r="W110" s="50"/>
      <c r="X110" s="50"/>
      <c r="Y110" s="50"/>
      <c r="Z110" s="49"/>
      <c r="AA110" s="69">
        <v>110</v>
      </c>
      <c r="AB1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0" s="70"/>
      <c r="AD110" s="76">
        <v>0</v>
      </c>
      <c r="AE110" s="76">
        <v>195744</v>
      </c>
      <c r="AF110" s="76">
        <v>31984</v>
      </c>
      <c r="AG110" s="76">
        <v>0</v>
      </c>
      <c r="AH110" s="76"/>
      <c r="AI110" s="76" t="s">
        <v>8825</v>
      </c>
      <c r="AJ110" s="76"/>
      <c r="AK110" s="76"/>
      <c r="AL110" s="76"/>
      <c r="AM110" s="78">
        <v>43755.928935185184</v>
      </c>
      <c r="AN110" s="76" t="s">
        <v>14566</v>
      </c>
      <c r="AO110" s="81" t="s">
        <v>14674</v>
      </c>
      <c r="AP110" s="76" t="s">
        <v>65</v>
      </c>
      <c r="AQ110" s="2"/>
      <c r="AR110" s="3"/>
      <c r="AS110" s="3"/>
      <c r="AT110" s="3"/>
      <c r="AU110" s="3"/>
    </row>
    <row r="111" spans="1:47" x14ac:dyDescent="0.25">
      <c r="A111" s="62" t="s">
        <v>1856</v>
      </c>
      <c r="B111" s="63"/>
      <c r="C111" s="63"/>
      <c r="D111" s="64"/>
      <c r="E111" s="66"/>
      <c r="F111" s="101" t="s">
        <v>12527</v>
      </c>
      <c r="G111" s="63"/>
      <c r="H111" s="67"/>
      <c r="I111" s="68"/>
      <c r="J111" s="68"/>
      <c r="K111" s="67" t="s">
        <v>16853</v>
      </c>
      <c r="L111" s="71"/>
      <c r="M111" s="72">
        <v>9457.6494140625</v>
      </c>
      <c r="N111" s="72">
        <v>7300.6201171875</v>
      </c>
      <c r="O111" s="73"/>
      <c r="P111" s="74"/>
      <c r="Q111" s="74"/>
      <c r="R111" s="84"/>
      <c r="S111" s="84"/>
      <c r="T111" s="84"/>
      <c r="U111" s="84"/>
      <c r="V111" s="50"/>
      <c r="W111" s="50"/>
      <c r="X111" s="50"/>
      <c r="Y111" s="50"/>
      <c r="Z111" s="49"/>
      <c r="AA111" s="69">
        <v>111</v>
      </c>
      <c r="AB1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1" s="70"/>
      <c r="AD111" s="76">
        <v>3331</v>
      </c>
      <c r="AE111" s="76">
        <v>111734</v>
      </c>
      <c r="AF111" s="76">
        <v>8436</v>
      </c>
      <c r="AG111" s="76">
        <v>364</v>
      </c>
      <c r="AH111" s="76"/>
      <c r="AI111" s="76" t="s">
        <v>8826</v>
      </c>
      <c r="AJ111" s="76" t="s">
        <v>10721</v>
      </c>
      <c r="AK111" s="81" t="s">
        <v>11744</v>
      </c>
      <c r="AL111" s="76"/>
      <c r="AM111" s="78">
        <v>43925.6640162037</v>
      </c>
      <c r="AN111" s="76" t="s">
        <v>14566</v>
      </c>
      <c r="AO111" s="81" t="s">
        <v>14675</v>
      </c>
      <c r="AP111" s="76" t="s">
        <v>65</v>
      </c>
      <c r="AQ111" s="2"/>
      <c r="AR111" s="3"/>
      <c r="AS111" s="3"/>
      <c r="AT111" s="3"/>
      <c r="AU111" s="3"/>
    </row>
    <row r="112" spans="1:47" x14ac:dyDescent="0.25">
      <c r="A112" s="62" t="s">
        <v>1857</v>
      </c>
      <c r="B112" s="63"/>
      <c r="C112" s="63"/>
      <c r="D112" s="64"/>
      <c r="E112" s="66"/>
      <c r="F112" s="101" t="s">
        <v>12528</v>
      </c>
      <c r="G112" s="63"/>
      <c r="H112" s="67"/>
      <c r="I112" s="68"/>
      <c r="J112" s="68"/>
      <c r="K112" s="67" t="s">
        <v>16854</v>
      </c>
      <c r="L112" s="71"/>
      <c r="M112" s="72">
        <v>9620.1259765625</v>
      </c>
      <c r="N112" s="72">
        <v>7306.1083984375</v>
      </c>
      <c r="O112" s="73"/>
      <c r="P112" s="74"/>
      <c r="Q112" s="74"/>
      <c r="R112" s="84"/>
      <c r="S112" s="84"/>
      <c r="T112" s="84"/>
      <c r="U112" s="84"/>
      <c r="V112" s="50"/>
      <c r="W112" s="50"/>
      <c r="X112" s="50"/>
      <c r="Y112" s="50"/>
      <c r="Z112" s="49"/>
      <c r="AA112" s="69">
        <v>112</v>
      </c>
      <c r="AB1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2" s="70"/>
      <c r="AD112" s="76">
        <v>12378</v>
      </c>
      <c r="AE112" s="76">
        <v>238198</v>
      </c>
      <c r="AF112" s="76">
        <v>138722</v>
      </c>
      <c r="AG112" s="76">
        <v>3391</v>
      </c>
      <c r="AH112" s="76"/>
      <c r="AI112" s="76" t="s">
        <v>8827</v>
      </c>
      <c r="AJ112" s="76"/>
      <c r="AK112" s="76"/>
      <c r="AL112" s="76"/>
      <c r="AM112" s="78">
        <v>43584.758043981485</v>
      </c>
      <c r="AN112" s="76" t="s">
        <v>14566</v>
      </c>
      <c r="AO112" s="81" t="s">
        <v>14676</v>
      </c>
      <c r="AP112" s="76" t="s">
        <v>65</v>
      </c>
      <c r="AQ112" s="2"/>
      <c r="AR112" s="3"/>
      <c r="AS112" s="3"/>
      <c r="AT112" s="3"/>
      <c r="AU112" s="3"/>
    </row>
    <row r="113" spans="1:47" x14ac:dyDescent="0.25">
      <c r="A113" s="62" t="s">
        <v>1858</v>
      </c>
      <c r="B113" s="63"/>
      <c r="C113" s="63"/>
      <c r="D113" s="64"/>
      <c r="E113" s="66"/>
      <c r="F113" s="101" t="s">
        <v>12529</v>
      </c>
      <c r="G113" s="63"/>
      <c r="H113" s="67"/>
      <c r="I113" s="68"/>
      <c r="J113" s="68"/>
      <c r="K113" s="67" t="s">
        <v>16855</v>
      </c>
      <c r="L113" s="71"/>
      <c r="M113" s="72">
        <v>9486.685546875</v>
      </c>
      <c r="N113" s="72">
        <v>7681.29052734375</v>
      </c>
      <c r="O113" s="73"/>
      <c r="P113" s="74"/>
      <c r="Q113" s="74"/>
      <c r="R113" s="84"/>
      <c r="S113" s="84"/>
      <c r="T113" s="84"/>
      <c r="U113" s="84"/>
      <c r="V113" s="50"/>
      <c r="W113" s="50"/>
      <c r="X113" s="50"/>
      <c r="Y113" s="50"/>
      <c r="Z113" s="49"/>
      <c r="AA113" s="69">
        <v>113</v>
      </c>
      <c r="AB1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3" s="70"/>
      <c r="AD113" s="76">
        <v>24385</v>
      </c>
      <c r="AE113" s="76">
        <v>57537</v>
      </c>
      <c r="AF113" s="76">
        <v>119209</v>
      </c>
      <c r="AG113" s="76">
        <v>53406</v>
      </c>
      <c r="AH113" s="76"/>
      <c r="AI113" s="76" t="s">
        <v>8828</v>
      </c>
      <c r="AJ113" s="76" t="s">
        <v>10722</v>
      </c>
      <c r="AK113" s="76"/>
      <c r="AL113" s="76"/>
      <c r="AM113" s="78">
        <v>43375.844224537039</v>
      </c>
      <c r="AN113" s="76" t="s">
        <v>14566</v>
      </c>
      <c r="AO113" s="81" t="s">
        <v>14677</v>
      </c>
      <c r="AP113" s="76" t="s">
        <v>65</v>
      </c>
      <c r="AQ113" s="2"/>
      <c r="AR113" s="3"/>
      <c r="AS113" s="3"/>
      <c r="AT113" s="3"/>
      <c r="AU113" s="3"/>
    </row>
    <row r="114" spans="1:47" x14ac:dyDescent="0.25">
      <c r="A114" s="62" t="s">
        <v>1859</v>
      </c>
      <c r="B114" s="63"/>
      <c r="C114" s="63"/>
      <c r="D114" s="64"/>
      <c r="E114" s="66"/>
      <c r="F114" s="101" t="s">
        <v>12530</v>
      </c>
      <c r="G114" s="63"/>
      <c r="H114" s="67"/>
      <c r="I114" s="68"/>
      <c r="J114" s="68"/>
      <c r="K114" s="67" t="s">
        <v>16856</v>
      </c>
      <c r="L114" s="71"/>
      <c r="M114" s="72">
        <v>9625.98828125</v>
      </c>
      <c r="N114" s="72">
        <v>7945.2333984375</v>
      </c>
      <c r="O114" s="73"/>
      <c r="P114" s="74"/>
      <c r="Q114" s="74"/>
      <c r="R114" s="84"/>
      <c r="S114" s="84"/>
      <c r="T114" s="84"/>
      <c r="U114" s="84"/>
      <c r="V114" s="50"/>
      <c r="W114" s="50"/>
      <c r="X114" s="50"/>
      <c r="Y114" s="50"/>
      <c r="Z114" s="49"/>
      <c r="AA114" s="69">
        <v>114</v>
      </c>
      <c r="AB1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4" s="70"/>
      <c r="AD114" s="76">
        <v>14920</v>
      </c>
      <c r="AE114" s="76">
        <v>468891</v>
      </c>
      <c r="AF114" s="76">
        <v>302380</v>
      </c>
      <c r="AG114" s="76">
        <v>6028</v>
      </c>
      <c r="AH114" s="76"/>
      <c r="AI114" s="76" t="s">
        <v>8829</v>
      </c>
      <c r="AJ114" s="76"/>
      <c r="AK114" s="76"/>
      <c r="AL114" s="76"/>
      <c r="AM114" s="78">
        <v>40822.574675925927</v>
      </c>
      <c r="AN114" s="76" t="s">
        <v>14566</v>
      </c>
      <c r="AO114" s="81" t="s">
        <v>14678</v>
      </c>
      <c r="AP114" s="76" t="s">
        <v>65</v>
      </c>
      <c r="AQ114" s="2"/>
      <c r="AR114" s="3"/>
      <c r="AS114" s="3"/>
      <c r="AT114" s="3"/>
      <c r="AU114" s="3"/>
    </row>
    <row r="115" spans="1:47" x14ac:dyDescent="0.25">
      <c r="A115" s="62" t="s">
        <v>1860</v>
      </c>
      <c r="B115" s="63"/>
      <c r="C115" s="63"/>
      <c r="D115" s="64"/>
      <c r="E115" s="66"/>
      <c r="F115" s="101" t="s">
        <v>12531</v>
      </c>
      <c r="G115" s="63"/>
      <c r="H115" s="67"/>
      <c r="I115" s="68"/>
      <c r="J115" s="68"/>
      <c r="K115" s="67" t="s">
        <v>16857</v>
      </c>
      <c r="L115" s="71"/>
      <c r="M115" s="72">
        <v>9462.7841796875</v>
      </c>
      <c r="N115" s="72">
        <v>7504.4443359375</v>
      </c>
      <c r="O115" s="73"/>
      <c r="P115" s="74"/>
      <c r="Q115" s="74"/>
      <c r="R115" s="84"/>
      <c r="S115" s="84"/>
      <c r="T115" s="84"/>
      <c r="U115" s="84"/>
      <c r="V115" s="50"/>
      <c r="W115" s="50"/>
      <c r="X115" s="50"/>
      <c r="Y115" s="50"/>
      <c r="Z115" s="49"/>
      <c r="AA115" s="69">
        <v>115</v>
      </c>
      <c r="AB1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5" s="70"/>
      <c r="AD115" s="76">
        <v>28912</v>
      </c>
      <c r="AE115" s="76">
        <v>186681</v>
      </c>
      <c r="AF115" s="76">
        <v>53481</v>
      </c>
      <c r="AG115" s="76">
        <v>159012</v>
      </c>
      <c r="AH115" s="76"/>
      <c r="AI115" s="76" t="s">
        <v>8830</v>
      </c>
      <c r="AJ115" s="76" t="s">
        <v>10723</v>
      </c>
      <c r="AK115" s="81" t="s">
        <v>11745</v>
      </c>
      <c r="AL115" s="76"/>
      <c r="AM115" s="78">
        <v>43062.870405092595</v>
      </c>
      <c r="AN115" s="76" t="s">
        <v>14566</v>
      </c>
      <c r="AO115" s="81" t="s">
        <v>14679</v>
      </c>
      <c r="AP115" s="76" t="s">
        <v>65</v>
      </c>
      <c r="AQ115" s="2"/>
      <c r="AR115" s="3"/>
      <c r="AS115" s="3"/>
      <c r="AT115" s="3"/>
      <c r="AU115" s="3"/>
    </row>
    <row r="116" spans="1:47" x14ac:dyDescent="0.25">
      <c r="A116" s="62" t="s">
        <v>1861</v>
      </c>
      <c r="B116" s="63"/>
      <c r="C116" s="63"/>
      <c r="D116" s="64"/>
      <c r="E116" s="66"/>
      <c r="F116" s="101" t="s">
        <v>12532</v>
      </c>
      <c r="G116" s="63"/>
      <c r="H116" s="67"/>
      <c r="I116" s="68"/>
      <c r="J116" s="68"/>
      <c r="K116" s="67" t="s">
        <v>16858</v>
      </c>
      <c r="L116" s="71"/>
      <c r="M116" s="72">
        <v>9744.51953125</v>
      </c>
      <c r="N116" s="72">
        <v>7867.70361328125</v>
      </c>
      <c r="O116" s="73"/>
      <c r="P116" s="74"/>
      <c r="Q116" s="74"/>
      <c r="R116" s="84"/>
      <c r="S116" s="84"/>
      <c r="T116" s="84"/>
      <c r="U116" s="84"/>
      <c r="V116" s="50"/>
      <c r="W116" s="50"/>
      <c r="X116" s="50"/>
      <c r="Y116" s="50"/>
      <c r="Z116" s="49"/>
      <c r="AA116" s="69">
        <v>116</v>
      </c>
      <c r="AB1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6" s="70"/>
      <c r="AD116" s="76">
        <v>8980</v>
      </c>
      <c r="AE116" s="76">
        <v>23922</v>
      </c>
      <c r="AF116" s="76">
        <v>20124</v>
      </c>
      <c r="AG116" s="76">
        <v>9762</v>
      </c>
      <c r="AH116" s="76"/>
      <c r="AI116" s="76" t="s">
        <v>8831</v>
      </c>
      <c r="AJ116" s="76" t="s">
        <v>10724</v>
      </c>
      <c r="AK116" s="76"/>
      <c r="AL116" s="76"/>
      <c r="AM116" s="78">
        <v>43752.543113425927</v>
      </c>
      <c r="AN116" s="76" t="s">
        <v>14566</v>
      </c>
      <c r="AO116" s="81" t="s">
        <v>14680</v>
      </c>
      <c r="AP116" s="76" t="s">
        <v>65</v>
      </c>
      <c r="AQ116" s="2"/>
      <c r="AR116" s="3"/>
      <c r="AS116" s="3"/>
      <c r="AT116" s="3"/>
      <c r="AU116" s="3"/>
    </row>
    <row r="117" spans="1:47" x14ac:dyDescent="0.25">
      <c r="A117" s="62" t="s">
        <v>274</v>
      </c>
      <c r="B117" s="63"/>
      <c r="C117" s="63"/>
      <c r="D117" s="64"/>
      <c r="E117" s="66"/>
      <c r="F117" s="101" t="s">
        <v>12533</v>
      </c>
      <c r="G117" s="63"/>
      <c r="H117" s="67"/>
      <c r="I117" s="68"/>
      <c r="J117" s="68"/>
      <c r="K117" s="67" t="s">
        <v>16859</v>
      </c>
      <c r="L117" s="71"/>
      <c r="M117" s="72">
        <v>6973.82470703125</v>
      </c>
      <c r="N117" s="72">
        <v>2319.85791015625</v>
      </c>
      <c r="O117" s="73"/>
      <c r="P117" s="74"/>
      <c r="Q117" s="74"/>
      <c r="R117" s="84"/>
      <c r="S117" s="84"/>
      <c r="T117" s="84"/>
      <c r="U117" s="84"/>
      <c r="V117" s="50"/>
      <c r="W117" s="50"/>
      <c r="X117" s="50"/>
      <c r="Y117" s="50"/>
      <c r="Z117" s="49"/>
      <c r="AA117" s="69">
        <v>117</v>
      </c>
      <c r="AB1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7" s="70"/>
      <c r="AD117" s="76">
        <v>1066</v>
      </c>
      <c r="AE117" s="76">
        <v>671</v>
      </c>
      <c r="AF117" s="76">
        <v>24798</v>
      </c>
      <c r="AG117" s="76">
        <v>52916</v>
      </c>
      <c r="AH117" s="76"/>
      <c r="AI117" s="76"/>
      <c r="AJ117" s="76"/>
      <c r="AK117" s="76"/>
      <c r="AL117" s="76"/>
      <c r="AM117" s="78">
        <v>41470.802928240744</v>
      </c>
      <c r="AN117" s="76" t="s">
        <v>14566</v>
      </c>
      <c r="AO117" s="81" t="s">
        <v>14681</v>
      </c>
      <c r="AP117" s="76" t="s">
        <v>66</v>
      </c>
      <c r="AQ117" s="2"/>
      <c r="AR117" s="3"/>
      <c r="AS117" s="3"/>
      <c r="AT117" s="3"/>
      <c r="AU117" s="3"/>
    </row>
    <row r="118" spans="1:47" x14ac:dyDescent="0.25">
      <c r="A118" s="62" t="s">
        <v>1862</v>
      </c>
      <c r="B118" s="63"/>
      <c r="C118" s="63"/>
      <c r="D118" s="64"/>
      <c r="E118" s="66"/>
      <c r="F118" s="101" t="s">
        <v>12534</v>
      </c>
      <c r="G118" s="63"/>
      <c r="H118" s="67"/>
      <c r="I118" s="68"/>
      <c r="J118" s="68"/>
      <c r="K118" s="67" t="s">
        <v>16860</v>
      </c>
      <c r="L118" s="71"/>
      <c r="M118" s="72">
        <v>6973.82470703125</v>
      </c>
      <c r="N118" s="72">
        <v>2402.308349609375</v>
      </c>
      <c r="O118" s="73"/>
      <c r="P118" s="74"/>
      <c r="Q118" s="74"/>
      <c r="R118" s="84"/>
      <c r="S118" s="84"/>
      <c r="T118" s="84"/>
      <c r="U118" s="84"/>
      <c r="V118" s="50"/>
      <c r="W118" s="50"/>
      <c r="X118" s="50"/>
      <c r="Y118" s="50"/>
      <c r="Z118" s="49"/>
      <c r="AA118" s="69">
        <v>118</v>
      </c>
      <c r="AB1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8" s="70"/>
      <c r="AD118" s="76">
        <v>1546</v>
      </c>
      <c r="AE118" s="76">
        <v>395214</v>
      </c>
      <c r="AF118" s="76">
        <v>17944</v>
      </c>
      <c r="AG118" s="76">
        <v>387</v>
      </c>
      <c r="AH118" s="76"/>
      <c r="AI118" s="76" t="s">
        <v>8832</v>
      </c>
      <c r="AJ118" s="76"/>
      <c r="AK118" s="81" t="s">
        <v>11746</v>
      </c>
      <c r="AL118" s="76"/>
      <c r="AM118" s="78">
        <v>39928.591192129628</v>
      </c>
      <c r="AN118" s="76" t="s">
        <v>14566</v>
      </c>
      <c r="AO118" s="81" t="s">
        <v>14682</v>
      </c>
      <c r="AP118" s="76" t="s">
        <v>65</v>
      </c>
      <c r="AQ118" s="2"/>
      <c r="AR118" s="3"/>
      <c r="AS118" s="3"/>
      <c r="AT118" s="3"/>
      <c r="AU118" s="3"/>
    </row>
    <row r="119" spans="1:47" x14ac:dyDescent="0.25">
      <c r="A119" s="62" t="s">
        <v>275</v>
      </c>
      <c r="B119" s="63"/>
      <c r="C119" s="63"/>
      <c r="D119" s="64"/>
      <c r="E119" s="66"/>
      <c r="F119" s="101" t="s">
        <v>12535</v>
      </c>
      <c r="G119" s="63"/>
      <c r="H119" s="67"/>
      <c r="I119" s="68"/>
      <c r="J119" s="68"/>
      <c r="K119" s="67" t="s">
        <v>16861</v>
      </c>
      <c r="L119" s="71"/>
      <c r="M119" s="72">
        <v>1276.546630859375</v>
      </c>
      <c r="N119" s="72">
        <v>1280.4755859375</v>
      </c>
      <c r="O119" s="73"/>
      <c r="P119" s="74"/>
      <c r="Q119" s="74"/>
      <c r="R119" s="84"/>
      <c r="S119" s="84"/>
      <c r="T119" s="84"/>
      <c r="U119" s="84"/>
      <c r="V119" s="50"/>
      <c r="W119" s="50"/>
      <c r="X119" s="50"/>
      <c r="Y119" s="50"/>
      <c r="Z119" s="49"/>
      <c r="AA119" s="69">
        <v>119</v>
      </c>
      <c r="AB1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9" s="70"/>
      <c r="AD119" s="76">
        <v>112</v>
      </c>
      <c r="AE119" s="76">
        <v>19</v>
      </c>
      <c r="AF119" s="76">
        <v>143</v>
      </c>
      <c r="AG119" s="76">
        <v>6579</v>
      </c>
      <c r="AH119" s="76"/>
      <c r="AI119" s="76" t="s">
        <v>8833</v>
      </c>
      <c r="AJ119" s="76" t="s">
        <v>10725</v>
      </c>
      <c r="AK119" s="76"/>
      <c r="AL119" s="76"/>
      <c r="AM119" s="78">
        <v>43862.160752314812</v>
      </c>
      <c r="AN119" s="76" t="s">
        <v>14566</v>
      </c>
      <c r="AO119" s="81" t="s">
        <v>14683</v>
      </c>
      <c r="AP119" s="76" t="s">
        <v>66</v>
      </c>
      <c r="AQ119" s="2"/>
      <c r="AR119" s="3"/>
      <c r="AS119" s="3"/>
      <c r="AT119" s="3"/>
      <c r="AU119" s="3"/>
    </row>
    <row r="120" spans="1:47" x14ac:dyDescent="0.25">
      <c r="A120" s="62" t="s">
        <v>1863</v>
      </c>
      <c r="B120" s="63"/>
      <c r="C120" s="63"/>
      <c r="D120" s="64"/>
      <c r="E120" s="66"/>
      <c r="F120" s="101" t="s">
        <v>12536</v>
      </c>
      <c r="G120" s="63"/>
      <c r="H120" s="67"/>
      <c r="I120" s="68"/>
      <c r="J120" s="68"/>
      <c r="K120" s="67" t="s">
        <v>16862</v>
      </c>
      <c r="L120" s="71"/>
      <c r="M120" s="72">
        <v>2081.749755859375</v>
      </c>
      <c r="N120" s="72">
        <v>1028.4676513671875</v>
      </c>
      <c r="O120" s="73"/>
      <c r="P120" s="74"/>
      <c r="Q120" s="74"/>
      <c r="R120" s="84"/>
      <c r="S120" s="84"/>
      <c r="T120" s="84"/>
      <c r="U120" s="84"/>
      <c r="V120" s="50"/>
      <c r="W120" s="50"/>
      <c r="X120" s="50"/>
      <c r="Y120" s="50"/>
      <c r="Z120" s="49"/>
      <c r="AA120" s="69">
        <v>120</v>
      </c>
      <c r="AB1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0" s="70"/>
      <c r="AD120" s="76">
        <v>2567</v>
      </c>
      <c r="AE120" s="76">
        <v>1121928</v>
      </c>
      <c r="AF120" s="76">
        <v>85668</v>
      </c>
      <c r="AG120" s="76">
        <v>11845</v>
      </c>
      <c r="AH120" s="76"/>
      <c r="AI120" s="76" t="s">
        <v>8834</v>
      </c>
      <c r="AJ120" s="76" t="s">
        <v>10690</v>
      </c>
      <c r="AK120" s="81" t="s">
        <v>11747</v>
      </c>
      <c r="AL120" s="76"/>
      <c r="AM120" s="78">
        <v>39815.580648148149</v>
      </c>
      <c r="AN120" s="76" t="s">
        <v>14566</v>
      </c>
      <c r="AO120" s="81" t="s">
        <v>14684</v>
      </c>
      <c r="AP120" s="76" t="s">
        <v>65</v>
      </c>
      <c r="AQ120" s="2"/>
      <c r="AR120" s="3"/>
      <c r="AS120" s="3"/>
      <c r="AT120" s="3"/>
      <c r="AU120" s="3"/>
    </row>
    <row r="121" spans="1:47" x14ac:dyDescent="0.25">
      <c r="A121" s="62" t="s">
        <v>276</v>
      </c>
      <c r="B121" s="63"/>
      <c r="C121" s="63"/>
      <c r="D121" s="64"/>
      <c r="E121" s="66"/>
      <c r="F121" s="101" t="s">
        <v>12537</v>
      </c>
      <c r="G121" s="63"/>
      <c r="H121" s="67"/>
      <c r="I121" s="68"/>
      <c r="J121" s="68"/>
      <c r="K121" s="67" t="s">
        <v>16863</v>
      </c>
      <c r="L121" s="71"/>
      <c r="M121" s="72">
        <v>9664.638671875</v>
      </c>
      <c r="N121" s="72">
        <v>2443.53369140625</v>
      </c>
      <c r="O121" s="73"/>
      <c r="P121" s="74"/>
      <c r="Q121" s="74"/>
      <c r="R121" s="84"/>
      <c r="S121" s="84"/>
      <c r="T121" s="84"/>
      <c r="U121" s="84"/>
      <c r="V121" s="50"/>
      <c r="W121" s="50"/>
      <c r="X121" s="50"/>
      <c r="Y121" s="50"/>
      <c r="Z121" s="49"/>
      <c r="AA121" s="69">
        <v>121</v>
      </c>
      <c r="AB1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1" s="70"/>
      <c r="AD121" s="76">
        <v>30</v>
      </c>
      <c r="AE121" s="76">
        <v>14</v>
      </c>
      <c r="AF121" s="76">
        <v>199</v>
      </c>
      <c r="AG121" s="76">
        <v>3908</v>
      </c>
      <c r="AH121" s="76"/>
      <c r="AI121" s="76" t="s">
        <v>8835</v>
      </c>
      <c r="AJ121" s="76" t="s">
        <v>10726</v>
      </c>
      <c r="AK121" s="76"/>
      <c r="AL121" s="76"/>
      <c r="AM121" s="78">
        <v>44036.362870370373</v>
      </c>
      <c r="AN121" s="76" t="s">
        <v>14566</v>
      </c>
      <c r="AO121" s="81" t="s">
        <v>14685</v>
      </c>
      <c r="AP121" s="76" t="s">
        <v>66</v>
      </c>
      <c r="AQ121" s="2"/>
      <c r="AR121" s="3"/>
      <c r="AS121" s="3"/>
      <c r="AT121" s="3"/>
      <c r="AU121" s="3"/>
    </row>
    <row r="122" spans="1:47" x14ac:dyDescent="0.25">
      <c r="A122" s="62" t="s">
        <v>277</v>
      </c>
      <c r="B122" s="63"/>
      <c r="C122" s="63"/>
      <c r="D122" s="64"/>
      <c r="E122" s="66"/>
      <c r="F122" s="101" t="s">
        <v>12538</v>
      </c>
      <c r="G122" s="63"/>
      <c r="H122" s="67"/>
      <c r="I122" s="68"/>
      <c r="J122" s="68"/>
      <c r="K122" s="67" t="s">
        <v>16864</v>
      </c>
      <c r="L122" s="71"/>
      <c r="M122" s="72">
        <v>9484.189453125</v>
      </c>
      <c r="N122" s="72">
        <v>2443.53369140625</v>
      </c>
      <c r="O122" s="73"/>
      <c r="P122" s="74"/>
      <c r="Q122" s="74"/>
      <c r="R122" s="84"/>
      <c r="S122" s="84"/>
      <c r="T122" s="84"/>
      <c r="U122" s="84"/>
      <c r="V122" s="50"/>
      <c r="W122" s="50"/>
      <c r="X122" s="50"/>
      <c r="Y122" s="50"/>
      <c r="Z122" s="49"/>
      <c r="AA122" s="69">
        <v>122</v>
      </c>
      <c r="AB1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2" s="70"/>
      <c r="AD122" s="76">
        <v>30</v>
      </c>
      <c r="AE122" s="76">
        <v>13</v>
      </c>
      <c r="AF122" s="76">
        <v>271</v>
      </c>
      <c r="AG122" s="76">
        <v>71</v>
      </c>
      <c r="AH122" s="76"/>
      <c r="AI122" s="76" t="s">
        <v>8836</v>
      </c>
      <c r="AJ122" s="76" t="s">
        <v>10727</v>
      </c>
      <c r="AK122" s="76"/>
      <c r="AL122" s="76"/>
      <c r="AM122" s="78">
        <v>44061.13071759259</v>
      </c>
      <c r="AN122" s="76" t="s">
        <v>14566</v>
      </c>
      <c r="AO122" s="81" t="s">
        <v>14686</v>
      </c>
      <c r="AP122" s="76" t="s">
        <v>66</v>
      </c>
      <c r="AQ122" s="2"/>
      <c r="AR122" s="3"/>
      <c r="AS122" s="3"/>
      <c r="AT122" s="3"/>
      <c r="AU122" s="3"/>
    </row>
    <row r="123" spans="1:47" x14ac:dyDescent="0.25">
      <c r="A123" s="62" t="s">
        <v>278</v>
      </c>
      <c r="B123" s="63"/>
      <c r="C123" s="63"/>
      <c r="D123" s="64"/>
      <c r="E123" s="66"/>
      <c r="F123" s="101" t="s">
        <v>12539</v>
      </c>
      <c r="G123" s="63"/>
      <c r="H123" s="67"/>
      <c r="I123" s="68"/>
      <c r="J123" s="68"/>
      <c r="K123" s="67" t="s">
        <v>16865</v>
      </c>
      <c r="L123" s="71"/>
      <c r="M123" s="72">
        <v>8390.880859375</v>
      </c>
      <c r="N123" s="72">
        <v>712.07269287109375</v>
      </c>
      <c r="O123" s="73"/>
      <c r="P123" s="74"/>
      <c r="Q123" s="74"/>
      <c r="R123" s="84"/>
      <c r="S123" s="84"/>
      <c r="T123" s="84"/>
      <c r="U123" s="84"/>
      <c r="V123" s="50"/>
      <c r="W123" s="50"/>
      <c r="X123" s="50"/>
      <c r="Y123" s="50"/>
      <c r="Z123" s="49"/>
      <c r="AA123" s="69">
        <v>123</v>
      </c>
      <c r="AB1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3" s="70"/>
      <c r="AD123" s="76">
        <v>422</v>
      </c>
      <c r="AE123" s="76">
        <v>439</v>
      </c>
      <c r="AF123" s="76">
        <v>6643</v>
      </c>
      <c r="AG123" s="76">
        <v>3451</v>
      </c>
      <c r="AH123" s="76"/>
      <c r="AI123" s="76" t="s">
        <v>8837</v>
      </c>
      <c r="AJ123" s="76" t="s">
        <v>10728</v>
      </c>
      <c r="AK123" s="76"/>
      <c r="AL123" s="76"/>
      <c r="AM123" s="78">
        <v>43620.7658912037</v>
      </c>
      <c r="AN123" s="76" t="s">
        <v>14566</v>
      </c>
      <c r="AO123" s="81" t="s">
        <v>14687</v>
      </c>
      <c r="AP123" s="76" t="s">
        <v>66</v>
      </c>
      <c r="AQ123" s="2"/>
      <c r="AR123" s="3"/>
      <c r="AS123" s="3"/>
      <c r="AT123" s="3"/>
      <c r="AU123" s="3"/>
    </row>
    <row r="124" spans="1:47" x14ac:dyDescent="0.25">
      <c r="A124" s="62" t="s">
        <v>279</v>
      </c>
      <c r="B124" s="63"/>
      <c r="C124" s="63"/>
      <c r="D124" s="64"/>
      <c r="E124" s="66"/>
      <c r="F124" s="101" t="s">
        <v>12540</v>
      </c>
      <c r="G124" s="63"/>
      <c r="H124" s="67"/>
      <c r="I124" s="68"/>
      <c r="J124" s="68"/>
      <c r="K124" s="67" t="s">
        <v>16866</v>
      </c>
      <c r="L124" s="71"/>
      <c r="M124" s="72">
        <v>1652.6336669921875</v>
      </c>
      <c r="N124" s="72">
        <v>3775.861083984375</v>
      </c>
      <c r="O124" s="73"/>
      <c r="P124" s="74"/>
      <c r="Q124" s="74"/>
      <c r="R124" s="84"/>
      <c r="S124" s="84"/>
      <c r="T124" s="84"/>
      <c r="U124" s="84"/>
      <c r="V124" s="50"/>
      <c r="W124" s="50"/>
      <c r="X124" s="50"/>
      <c r="Y124" s="50"/>
      <c r="Z124" s="49"/>
      <c r="AA124" s="69">
        <v>124</v>
      </c>
      <c r="AB1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4" s="70"/>
      <c r="AD124" s="76">
        <v>637</v>
      </c>
      <c r="AE124" s="76">
        <v>362</v>
      </c>
      <c r="AF124" s="76">
        <v>3024</v>
      </c>
      <c r="AG124" s="76">
        <v>4377</v>
      </c>
      <c r="AH124" s="76"/>
      <c r="AI124" s="76" t="s">
        <v>8838</v>
      </c>
      <c r="AJ124" s="76" t="s">
        <v>10729</v>
      </c>
      <c r="AK124" s="76"/>
      <c r="AL124" s="76"/>
      <c r="AM124" s="78">
        <v>42582.023078703707</v>
      </c>
      <c r="AN124" s="76" t="s">
        <v>14566</v>
      </c>
      <c r="AO124" s="81" t="s">
        <v>14688</v>
      </c>
      <c r="AP124" s="76" t="s">
        <v>66</v>
      </c>
      <c r="AQ124" s="2"/>
      <c r="AR124" s="3"/>
      <c r="AS124" s="3"/>
      <c r="AT124" s="3"/>
      <c r="AU124" s="3"/>
    </row>
    <row r="125" spans="1:47" x14ac:dyDescent="0.25">
      <c r="A125" s="62" t="s">
        <v>1864</v>
      </c>
      <c r="B125" s="63"/>
      <c r="C125" s="63"/>
      <c r="D125" s="64"/>
      <c r="E125" s="66"/>
      <c r="F125" s="101" t="s">
        <v>12541</v>
      </c>
      <c r="G125" s="63"/>
      <c r="H125" s="67"/>
      <c r="I125" s="68"/>
      <c r="J125" s="68"/>
      <c r="K125" s="67" t="s">
        <v>16867</v>
      </c>
      <c r="L125" s="71"/>
      <c r="M125" s="72">
        <v>1915.494384765625</v>
      </c>
      <c r="N125" s="72">
        <v>3131.955078125</v>
      </c>
      <c r="O125" s="73"/>
      <c r="P125" s="74"/>
      <c r="Q125" s="74"/>
      <c r="R125" s="84"/>
      <c r="S125" s="84"/>
      <c r="T125" s="84"/>
      <c r="U125" s="84"/>
      <c r="V125" s="50"/>
      <c r="W125" s="50"/>
      <c r="X125" s="50"/>
      <c r="Y125" s="50"/>
      <c r="Z125" s="49"/>
      <c r="AA125" s="69">
        <v>125</v>
      </c>
      <c r="AB1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5" s="70"/>
      <c r="AD125" s="76">
        <v>955</v>
      </c>
      <c r="AE125" s="76">
        <v>985029</v>
      </c>
      <c r="AF125" s="76">
        <v>67293</v>
      </c>
      <c r="AG125" s="76">
        <v>27003</v>
      </c>
      <c r="AH125" s="76"/>
      <c r="AI125" s="76" t="s">
        <v>8839</v>
      </c>
      <c r="AJ125" s="76" t="s">
        <v>10730</v>
      </c>
      <c r="AK125" s="81" t="s">
        <v>11748</v>
      </c>
      <c r="AL125" s="76"/>
      <c r="AM125" s="78">
        <v>39895.825787037036</v>
      </c>
      <c r="AN125" s="76" t="s">
        <v>14566</v>
      </c>
      <c r="AO125" s="81" t="s">
        <v>14689</v>
      </c>
      <c r="AP125" s="76" t="s">
        <v>65</v>
      </c>
      <c r="AQ125" s="2"/>
      <c r="AR125" s="3"/>
      <c r="AS125" s="3"/>
      <c r="AT125" s="3"/>
      <c r="AU125" s="3"/>
    </row>
    <row r="126" spans="1:47" x14ac:dyDescent="0.25">
      <c r="A126" s="62" t="s">
        <v>280</v>
      </c>
      <c r="B126" s="63"/>
      <c r="C126" s="63"/>
      <c r="D126" s="64"/>
      <c r="E126" s="66"/>
      <c r="F126" s="101" t="s">
        <v>12542</v>
      </c>
      <c r="G126" s="63"/>
      <c r="H126" s="67"/>
      <c r="I126" s="68"/>
      <c r="J126" s="68"/>
      <c r="K126" s="67" t="s">
        <v>16868</v>
      </c>
      <c r="L126" s="71"/>
      <c r="M126" s="72">
        <v>1951.694091796875</v>
      </c>
      <c r="N126" s="72">
        <v>3657.924072265625</v>
      </c>
      <c r="O126" s="73"/>
      <c r="P126" s="74"/>
      <c r="Q126" s="74"/>
      <c r="R126" s="84"/>
      <c r="S126" s="84"/>
      <c r="T126" s="84"/>
      <c r="U126" s="84"/>
      <c r="V126" s="50"/>
      <c r="W126" s="50"/>
      <c r="X126" s="50"/>
      <c r="Y126" s="50"/>
      <c r="Z126" s="49"/>
      <c r="AA126" s="69">
        <v>126</v>
      </c>
      <c r="AB1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6" s="70"/>
      <c r="AD126" s="76">
        <v>163</v>
      </c>
      <c r="AE126" s="76">
        <v>187</v>
      </c>
      <c r="AF126" s="76">
        <v>2810</v>
      </c>
      <c r="AG126" s="76">
        <v>3115</v>
      </c>
      <c r="AH126" s="76"/>
      <c r="AI126" s="76" t="s">
        <v>8840</v>
      </c>
      <c r="AJ126" s="76" t="s">
        <v>10731</v>
      </c>
      <c r="AK126" s="76"/>
      <c r="AL126" s="76"/>
      <c r="AM126" s="78">
        <v>41934.042974537035</v>
      </c>
      <c r="AN126" s="76" t="s">
        <v>14566</v>
      </c>
      <c r="AO126" s="81" t="s">
        <v>14690</v>
      </c>
      <c r="AP126" s="76" t="s">
        <v>66</v>
      </c>
      <c r="AQ126" s="2"/>
      <c r="AR126" s="3"/>
      <c r="AS126" s="3"/>
      <c r="AT126" s="3"/>
      <c r="AU126" s="3"/>
    </row>
    <row r="127" spans="1:47" x14ac:dyDescent="0.25">
      <c r="A127" s="62" t="s">
        <v>281</v>
      </c>
      <c r="B127" s="63"/>
      <c r="C127" s="63"/>
      <c r="D127" s="64"/>
      <c r="E127" s="66"/>
      <c r="F127" s="101" t="s">
        <v>12543</v>
      </c>
      <c r="G127" s="63"/>
      <c r="H127" s="67"/>
      <c r="I127" s="68"/>
      <c r="J127" s="68"/>
      <c r="K127" s="67" t="s">
        <v>16869</v>
      </c>
      <c r="L127" s="71"/>
      <c r="M127" s="72">
        <v>1728.4456787109375</v>
      </c>
      <c r="N127" s="72">
        <v>911.83258056640625</v>
      </c>
      <c r="O127" s="73"/>
      <c r="P127" s="74"/>
      <c r="Q127" s="74"/>
      <c r="R127" s="84"/>
      <c r="S127" s="84"/>
      <c r="T127" s="84"/>
      <c r="U127" s="84"/>
      <c r="V127" s="50"/>
      <c r="W127" s="50"/>
      <c r="X127" s="50"/>
      <c r="Y127" s="50"/>
      <c r="Z127" s="49"/>
      <c r="AA127" s="69">
        <v>127</v>
      </c>
      <c r="AB1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7" s="70"/>
      <c r="AD127" s="76">
        <v>877</v>
      </c>
      <c r="AE127" s="76">
        <v>53</v>
      </c>
      <c r="AF127" s="76">
        <v>692</v>
      </c>
      <c r="AG127" s="76">
        <v>7908</v>
      </c>
      <c r="AH127" s="76"/>
      <c r="AI127" s="76"/>
      <c r="AJ127" s="76"/>
      <c r="AK127" s="76"/>
      <c r="AL127" s="76"/>
      <c r="AM127" s="78">
        <v>43045.11273148148</v>
      </c>
      <c r="AN127" s="76" t="s">
        <v>14566</v>
      </c>
      <c r="AO127" s="81" t="s">
        <v>14691</v>
      </c>
      <c r="AP127" s="76" t="s">
        <v>66</v>
      </c>
      <c r="AQ127" s="2"/>
      <c r="AR127" s="3"/>
      <c r="AS127" s="3"/>
      <c r="AT127" s="3"/>
      <c r="AU127" s="3"/>
    </row>
    <row r="128" spans="1:47" x14ac:dyDescent="0.25">
      <c r="A128" s="62" t="s">
        <v>830</v>
      </c>
      <c r="B128" s="63"/>
      <c r="C128" s="63"/>
      <c r="D128" s="64"/>
      <c r="E128" s="66"/>
      <c r="F128" s="101" t="s">
        <v>12544</v>
      </c>
      <c r="G128" s="63"/>
      <c r="H128" s="67"/>
      <c r="I128" s="68"/>
      <c r="J128" s="68"/>
      <c r="K128" s="67" t="s">
        <v>16870</v>
      </c>
      <c r="L128" s="71"/>
      <c r="M128" s="72">
        <v>1977.884521484375</v>
      </c>
      <c r="N128" s="72">
        <v>777.1112060546875</v>
      </c>
      <c r="O128" s="73"/>
      <c r="P128" s="74"/>
      <c r="Q128" s="74"/>
      <c r="R128" s="84"/>
      <c r="S128" s="84"/>
      <c r="T128" s="84"/>
      <c r="U128" s="84"/>
      <c r="V128" s="50"/>
      <c r="W128" s="50"/>
      <c r="X128" s="50"/>
      <c r="Y128" s="50"/>
      <c r="Z128" s="49"/>
      <c r="AA128" s="69">
        <v>128</v>
      </c>
      <c r="AB1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8" s="70"/>
      <c r="AD128" s="76">
        <v>380</v>
      </c>
      <c r="AE128" s="76">
        <v>71</v>
      </c>
      <c r="AF128" s="76">
        <v>2408</v>
      </c>
      <c r="AG128" s="76">
        <v>986</v>
      </c>
      <c r="AH128" s="76"/>
      <c r="AI128" s="76"/>
      <c r="AJ128" s="76" t="s">
        <v>10732</v>
      </c>
      <c r="AK128" s="76"/>
      <c r="AL128" s="76"/>
      <c r="AM128" s="78">
        <v>42333.553703703707</v>
      </c>
      <c r="AN128" s="76" t="s">
        <v>14566</v>
      </c>
      <c r="AO128" s="81" t="s">
        <v>14692</v>
      </c>
      <c r="AP128" s="76" t="s">
        <v>66</v>
      </c>
      <c r="AQ128" s="2"/>
      <c r="AR128" s="3"/>
      <c r="AS128" s="3"/>
      <c r="AT128" s="3"/>
      <c r="AU128" s="3"/>
    </row>
    <row r="129" spans="1:47" x14ac:dyDescent="0.25">
      <c r="A129" s="62" t="s">
        <v>1865</v>
      </c>
      <c r="B129" s="63"/>
      <c r="C129" s="63"/>
      <c r="D129" s="64"/>
      <c r="E129" s="66"/>
      <c r="F129" s="101" t="s">
        <v>12545</v>
      </c>
      <c r="G129" s="63"/>
      <c r="H129" s="67"/>
      <c r="I129" s="68"/>
      <c r="J129" s="68"/>
      <c r="K129" s="67" t="s">
        <v>16871</v>
      </c>
      <c r="L129" s="71"/>
      <c r="M129" s="72">
        <v>2321.761474609375</v>
      </c>
      <c r="N129" s="72">
        <v>745.18853759765625</v>
      </c>
      <c r="O129" s="73"/>
      <c r="P129" s="74"/>
      <c r="Q129" s="74"/>
      <c r="R129" s="84"/>
      <c r="S129" s="84"/>
      <c r="T129" s="84"/>
      <c r="U129" s="84"/>
      <c r="V129" s="50"/>
      <c r="W129" s="50"/>
      <c r="X129" s="50"/>
      <c r="Y129" s="50"/>
      <c r="Z129" s="49"/>
      <c r="AA129" s="69">
        <v>129</v>
      </c>
      <c r="AB1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9" s="70"/>
      <c r="AD129" s="76">
        <v>41</v>
      </c>
      <c r="AE129" s="76">
        <v>1</v>
      </c>
      <c r="AF129" s="76">
        <v>181</v>
      </c>
      <c r="AG129" s="76">
        <v>21</v>
      </c>
      <c r="AH129" s="76"/>
      <c r="AI129" s="76" t="s">
        <v>8841</v>
      </c>
      <c r="AJ129" s="76"/>
      <c r="AK129" s="76"/>
      <c r="AL129" s="76"/>
      <c r="AM129" s="78">
        <v>44038.776446759257</v>
      </c>
      <c r="AN129" s="76" t="s">
        <v>14566</v>
      </c>
      <c r="AO129" s="81" t="s">
        <v>14693</v>
      </c>
      <c r="AP129" s="76" t="s">
        <v>65</v>
      </c>
      <c r="AQ129" s="2"/>
      <c r="AR129" s="3"/>
      <c r="AS129" s="3"/>
      <c r="AT129" s="3"/>
      <c r="AU129" s="3"/>
    </row>
    <row r="130" spans="1:47" x14ac:dyDescent="0.25">
      <c r="A130" s="62" t="s">
        <v>831</v>
      </c>
      <c r="B130" s="63"/>
      <c r="C130" s="63"/>
      <c r="D130" s="64"/>
      <c r="E130" s="66"/>
      <c r="F130" s="101" t="s">
        <v>12546</v>
      </c>
      <c r="G130" s="63"/>
      <c r="H130" s="67"/>
      <c r="I130" s="68"/>
      <c r="J130" s="68"/>
      <c r="K130" s="67" t="s">
        <v>16872</v>
      </c>
      <c r="L130" s="71"/>
      <c r="M130" s="72">
        <v>2081.50634765625</v>
      </c>
      <c r="N130" s="72">
        <v>720.41363525390625</v>
      </c>
      <c r="O130" s="73"/>
      <c r="P130" s="74"/>
      <c r="Q130" s="74"/>
      <c r="R130" s="84"/>
      <c r="S130" s="84"/>
      <c r="T130" s="84"/>
      <c r="U130" s="84"/>
      <c r="V130" s="50"/>
      <c r="W130" s="50"/>
      <c r="X130" s="50"/>
      <c r="Y130" s="50"/>
      <c r="Z130" s="49"/>
      <c r="AA130" s="69">
        <v>130</v>
      </c>
      <c r="AB1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0" s="70"/>
      <c r="AD130" s="76">
        <v>601</v>
      </c>
      <c r="AE130" s="76">
        <v>557</v>
      </c>
      <c r="AF130" s="76">
        <v>3483</v>
      </c>
      <c r="AG130" s="76">
        <v>20632</v>
      </c>
      <c r="AH130" s="76"/>
      <c r="AI130" s="76" t="s">
        <v>8842</v>
      </c>
      <c r="AJ130" s="76" t="s">
        <v>10674</v>
      </c>
      <c r="AK130" s="76"/>
      <c r="AL130" s="76"/>
      <c r="AM130" s="78">
        <v>43386.789965277778</v>
      </c>
      <c r="AN130" s="76" t="s">
        <v>14566</v>
      </c>
      <c r="AO130" s="81" t="s">
        <v>14694</v>
      </c>
      <c r="AP130" s="76" t="s">
        <v>66</v>
      </c>
      <c r="AQ130" s="2"/>
      <c r="AR130" s="3"/>
      <c r="AS130" s="3"/>
      <c r="AT130" s="3"/>
      <c r="AU130" s="3"/>
    </row>
    <row r="131" spans="1:47" x14ac:dyDescent="0.25">
      <c r="A131" s="62" t="s">
        <v>282</v>
      </c>
      <c r="B131" s="63"/>
      <c r="C131" s="63"/>
      <c r="D131" s="64"/>
      <c r="E131" s="66"/>
      <c r="F131" s="101" t="s">
        <v>12547</v>
      </c>
      <c r="G131" s="63"/>
      <c r="H131" s="67"/>
      <c r="I131" s="68"/>
      <c r="J131" s="68"/>
      <c r="K131" s="67" t="s">
        <v>16873</v>
      </c>
      <c r="L131" s="71"/>
      <c r="M131" s="72">
        <v>2083.194580078125</v>
      </c>
      <c r="N131" s="72">
        <v>3919.2236328125</v>
      </c>
      <c r="O131" s="73"/>
      <c r="P131" s="74"/>
      <c r="Q131" s="74"/>
      <c r="R131" s="84"/>
      <c r="S131" s="84"/>
      <c r="T131" s="84"/>
      <c r="U131" s="84"/>
      <c r="V131" s="50"/>
      <c r="W131" s="50"/>
      <c r="X131" s="50"/>
      <c r="Y131" s="50"/>
      <c r="Z131" s="49"/>
      <c r="AA131" s="69">
        <v>131</v>
      </c>
      <c r="AB1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1" s="70"/>
      <c r="AD131" s="76">
        <v>151</v>
      </c>
      <c r="AE131" s="76">
        <v>12</v>
      </c>
      <c r="AF131" s="76">
        <v>551</v>
      </c>
      <c r="AG131" s="76">
        <v>307</v>
      </c>
      <c r="AH131" s="76"/>
      <c r="AI131" s="76" t="s">
        <v>8843</v>
      </c>
      <c r="AJ131" s="76"/>
      <c r="AK131" s="76"/>
      <c r="AL131" s="76"/>
      <c r="AM131" s="78">
        <v>43663.258912037039</v>
      </c>
      <c r="AN131" s="76" t="s">
        <v>14566</v>
      </c>
      <c r="AO131" s="81" t="s">
        <v>14695</v>
      </c>
      <c r="AP131" s="76" t="s">
        <v>66</v>
      </c>
      <c r="AQ131" s="2"/>
      <c r="AR131" s="3"/>
      <c r="AS131" s="3"/>
      <c r="AT131" s="3"/>
      <c r="AU131" s="3"/>
    </row>
    <row r="132" spans="1:47" x14ac:dyDescent="0.25">
      <c r="A132" s="62" t="s">
        <v>283</v>
      </c>
      <c r="B132" s="63"/>
      <c r="C132" s="63"/>
      <c r="D132" s="64"/>
      <c r="E132" s="66"/>
      <c r="F132" s="101" t="s">
        <v>12548</v>
      </c>
      <c r="G132" s="63"/>
      <c r="H132" s="67"/>
      <c r="I132" s="68"/>
      <c r="J132" s="68"/>
      <c r="K132" s="67" t="s">
        <v>16874</v>
      </c>
      <c r="L132" s="71"/>
      <c r="M132" s="72">
        <v>1976.7449951171875</v>
      </c>
      <c r="N132" s="72">
        <v>3953.18701171875</v>
      </c>
      <c r="O132" s="73"/>
      <c r="P132" s="74"/>
      <c r="Q132" s="74"/>
      <c r="R132" s="84"/>
      <c r="S132" s="84"/>
      <c r="T132" s="84"/>
      <c r="U132" s="84"/>
      <c r="V132" s="50"/>
      <c r="W132" s="50"/>
      <c r="X132" s="50"/>
      <c r="Y132" s="50"/>
      <c r="Z132" s="49"/>
      <c r="AA132" s="69">
        <v>132</v>
      </c>
      <c r="AB1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2" s="70"/>
      <c r="AD132" s="76">
        <v>529</v>
      </c>
      <c r="AE132" s="76">
        <v>26</v>
      </c>
      <c r="AF132" s="76">
        <v>171</v>
      </c>
      <c r="AG132" s="76">
        <v>3081</v>
      </c>
      <c r="AH132" s="76"/>
      <c r="AI132" s="76" t="s">
        <v>8844</v>
      </c>
      <c r="AJ132" s="76" t="s">
        <v>10733</v>
      </c>
      <c r="AK132" s="76"/>
      <c r="AL132" s="76"/>
      <c r="AM132" s="78">
        <v>43549.066493055558</v>
      </c>
      <c r="AN132" s="76" t="s">
        <v>14566</v>
      </c>
      <c r="AO132" s="81" t="s">
        <v>14696</v>
      </c>
      <c r="AP132" s="76" t="s">
        <v>66</v>
      </c>
      <c r="AQ132" s="2"/>
      <c r="AR132" s="3"/>
      <c r="AS132" s="3"/>
      <c r="AT132" s="3"/>
      <c r="AU132" s="3"/>
    </row>
    <row r="133" spans="1:47" x14ac:dyDescent="0.25">
      <c r="A133" s="62" t="s">
        <v>284</v>
      </c>
      <c r="B133" s="63"/>
      <c r="C133" s="63"/>
      <c r="D133" s="64"/>
      <c r="E133" s="66"/>
      <c r="F133" s="101" t="s">
        <v>12549</v>
      </c>
      <c r="G133" s="63"/>
      <c r="H133" s="67"/>
      <c r="I133" s="68"/>
      <c r="J133" s="68"/>
      <c r="K133" s="67" t="s">
        <v>16875</v>
      </c>
      <c r="L133" s="71"/>
      <c r="M133" s="72">
        <v>1563.4547119140625</v>
      </c>
      <c r="N133" s="72">
        <v>3698.649169921875</v>
      </c>
      <c r="O133" s="73"/>
      <c r="P133" s="74"/>
      <c r="Q133" s="74"/>
      <c r="R133" s="84"/>
      <c r="S133" s="84"/>
      <c r="T133" s="84"/>
      <c r="U133" s="84"/>
      <c r="V133" s="50"/>
      <c r="W133" s="50"/>
      <c r="X133" s="50"/>
      <c r="Y133" s="50"/>
      <c r="Z133" s="49"/>
      <c r="AA133" s="69">
        <v>133</v>
      </c>
      <c r="AB1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3" s="70"/>
      <c r="AD133" s="76">
        <v>1214</v>
      </c>
      <c r="AE133" s="76">
        <v>316</v>
      </c>
      <c r="AF133" s="76">
        <v>17507</v>
      </c>
      <c r="AG133" s="76">
        <v>10921</v>
      </c>
      <c r="AH133" s="76"/>
      <c r="AI133" s="76" t="s">
        <v>8845</v>
      </c>
      <c r="AJ133" s="76" t="s">
        <v>10734</v>
      </c>
      <c r="AK133" s="76"/>
      <c r="AL133" s="76"/>
      <c r="AM133" s="78">
        <v>43860.73196759259</v>
      </c>
      <c r="AN133" s="76" t="s">
        <v>14566</v>
      </c>
      <c r="AO133" s="81" t="s">
        <v>14697</v>
      </c>
      <c r="AP133" s="76" t="s">
        <v>66</v>
      </c>
      <c r="AQ133" s="2"/>
      <c r="AR133" s="3"/>
      <c r="AS133" s="3"/>
      <c r="AT133" s="3"/>
      <c r="AU133" s="3"/>
    </row>
    <row r="134" spans="1:47" x14ac:dyDescent="0.25">
      <c r="A134" s="62" t="s">
        <v>285</v>
      </c>
      <c r="B134" s="63"/>
      <c r="C134" s="63"/>
      <c r="D134" s="64"/>
      <c r="E134" s="66"/>
      <c r="F134" s="101" t="s">
        <v>12550</v>
      </c>
      <c r="G134" s="63"/>
      <c r="H134" s="67"/>
      <c r="I134" s="68"/>
      <c r="J134" s="68"/>
      <c r="K134" s="67" t="s">
        <v>16876</v>
      </c>
      <c r="L134" s="71"/>
      <c r="M134" s="72">
        <v>1395.4647216796875</v>
      </c>
      <c r="N134" s="72">
        <v>3445.371826171875</v>
      </c>
      <c r="O134" s="73"/>
      <c r="P134" s="74"/>
      <c r="Q134" s="74"/>
      <c r="R134" s="84"/>
      <c r="S134" s="84"/>
      <c r="T134" s="84"/>
      <c r="U134" s="84"/>
      <c r="V134" s="50"/>
      <c r="W134" s="50"/>
      <c r="X134" s="50"/>
      <c r="Y134" s="50"/>
      <c r="Z134" s="49"/>
      <c r="AA134" s="69">
        <v>134</v>
      </c>
      <c r="AB1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4" s="70"/>
      <c r="AD134" s="76">
        <v>1505</v>
      </c>
      <c r="AE134" s="76">
        <v>1390</v>
      </c>
      <c r="AF134" s="76">
        <v>7365</v>
      </c>
      <c r="AG134" s="76">
        <v>29252</v>
      </c>
      <c r="AH134" s="76"/>
      <c r="AI134" s="76" t="s">
        <v>8846</v>
      </c>
      <c r="AJ134" s="76" t="s">
        <v>10735</v>
      </c>
      <c r="AK134" s="76"/>
      <c r="AL134" s="76"/>
      <c r="AM134" s="78">
        <v>43648.948298611111</v>
      </c>
      <c r="AN134" s="76" t="s">
        <v>14566</v>
      </c>
      <c r="AO134" s="81" t="s">
        <v>14698</v>
      </c>
      <c r="AP134" s="76" t="s">
        <v>66</v>
      </c>
      <c r="AQ134" s="2"/>
      <c r="AR134" s="3"/>
      <c r="AS134" s="3"/>
      <c r="AT134" s="3"/>
      <c r="AU134" s="3"/>
    </row>
    <row r="135" spans="1:47" x14ac:dyDescent="0.25">
      <c r="A135" s="62" t="s">
        <v>286</v>
      </c>
      <c r="B135" s="63"/>
      <c r="C135" s="63"/>
      <c r="D135" s="64"/>
      <c r="E135" s="66"/>
      <c r="F135" s="101" t="s">
        <v>12551</v>
      </c>
      <c r="G135" s="63"/>
      <c r="H135" s="67"/>
      <c r="I135" s="68"/>
      <c r="J135" s="68"/>
      <c r="K135" s="67" t="s">
        <v>16877</v>
      </c>
      <c r="L135" s="71"/>
      <c r="M135" s="72">
        <v>1751.078369140625</v>
      </c>
      <c r="N135" s="72">
        <v>3822.462646484375</v>
      </c>
      <c r="O135" s="73"/>
      <c r="P135" s="74"/>
      <c r="Q135" s="74"/>
      <c r="R135" s="84"/>
      <c r="S135" s="84"/>
      <c r="T135" s="84"/>
      <c r="U135" s="84"/>
      <c r="V135" s="50"/>
      <c r="W135" s="50"/>
      <c r="X135" s="50"/>
      <c r="Y135" s="50"/>
      <c r="Z135" s="49"/>
      <c r="AA135" s="69">
        <v>135</v>
      </c>
      <c r="AB1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5" s="70"/>
      <c r="AD135" s="76">
        <v>2197</v>
      </c>
      <c r="AE135" s="76">
        <v>913</v>
      </c>
      <c r="AF135" s="76">
        <v>24184</v>
      </c>
      <c r="AG135" s="76">
        <v>96995</v>
      </c>
      <c r="AH135" s="76"/>
      <c r="AI135" s="76" t="s">
        <v>8847</v>
      </c>
      <c r="AJ135" s="76" t="s">
        <v>10736</v>
      </c>
      <c r="AK135" s="76"/>
      <c r="AL135" s="76"/>
      <c r="AM135" s="78">
        <v>39973.927951388891</v>
      </c>
      <c r="AN135" s="76" t="s">
        <v>14566</v>
      </c>
      <c r="AO135" s="81" t="s">
        <v>14699</v>
      </c>
      <c r="AP135" s="76" t="s">
        <v>66</v>
      </c>
      <c r="AQ135" s="2"/>
      <c r="AR135" s="3"/>
      <c r="AS135" s="3"/>
      <c r="AT135" s="3"/>
      <c r="AU135" s="3"/>
    </row>
    <row r="136" spans="1:47" x14ac:dyDescent="0.25">
      <c r="A136" s="62" t="s">
        <v>287</v>
      </c>
      <c r="B136" s="63"/>
      <c r="C136" s="63"/>
      <c r="D136" s="64"/>
      <c r="E136" s="66"/>
      <c r="F136" s="101" t="s">
        <v>12552</v>
      </c>
      <c r="G136" s="63"/>
      <c r="H136" s="67"/>
      <c r="I136" s="68"/>
      <c r="J136" s="68"/>
      <c r="K136" s="67" t="s">
        <v>16878</v>
      </c>
      <c r="L136" s="71"/>
      <c r="M136" s="72">
        <v>9845.087890625</v>
      </c>
      <c r="N136" s="72">
        <v>2443.53369140625</v>
      </c>
      <c r="O136" s="73"/>
      <c r="P136" s="74"/>
      <c r="Q136" s="74"/>
      <c r="R136" s="84"/>
      <c r="S136" s="84"/>
      <c r="T136" s="84"/>
      <c r="U136" s="84"/>
      <c r="V136" s="50"/>
      <c r="W136" s="50"/>
      <c r="X136" s="50"/>
      <c r="Y136" s="50"/>
      <c r="Z136" s="49"/>
      <c r="AA136" s="69">
        <v>136</v>
      </c>
      <c r="AB1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6" s="70"/>
      <c r="AD136" s="76">
        <v>1759</v>
      </c>
      <c r="AE136" s="76">
        <v>1945</v>
      </c>
      <c r="AF136" s="76">
        <v>25033</v>
      </c>
      <c r="AG136" s="76">
        <v>20574</v>
      </c>
      <c r="AH136" s="76"/>
      <c r="AI136" s="76" t="s">
        <v>8848</v>
      </c>
      <c r="AJ136" s="76" t="s">
        <v>10737</v>
      </c>
      <c r="AK136" s="76"/>
      <c r="AL136" s="76"/>
      <c r="AM136" s="78">
        <v>43347.905219907407</v>
      </c>
      <c r="AN136" s="76" t="s">
        <v>14566</v>
      </c>
      <c r="AO136" s="81" t="s">
        <v>14700</v>
      </c>
      <c r="AP136" s="76" t="s">
        <v>66</v>
      </c>
      <c r="AQ136" s="2"/>
      <c r="AR136" s="3"/>
      <c r="AS136" s="3"/>
      <c r="AT136" s="3"/>
      <c r="AU136" s="3"/>
    </row>
    <row r="137" spans="1:47" x14ac:dyDescent="0.25">
      <c r="A137" s="62" t="s">
        <v>288</v>
      </c>
      <c r="B137" s="63"/>
      <c r="C137" s="63"/>
      <c r="D137" s="64"/>
      <c r="E137" s="66"/>
      <c r="F137" s="101" t="s">
        <v>12553</v>
      </c>
      <c r="G137" s="63"/>
      <c r="H137" s="67"/>
      <c r="I137" s="68"/>
      <c r="J137" s="68"/>
      <c r="K137" s="67" t="s">
        <v>16879</v>
      </c>
      <c r="L137" s="71"/>
      <c r="M137" s="72">
        <v>1416.8411865234375</v>
      </c>
      <c r="N137" s="72">
        <v>3165.07958984375</v>
      </c>
      <c r="O137" s="73"/>
      <c r="P137" s="74"/>
      <c r="Q137" s="74"/>
      <c r="R137" s="84"/>
      <c r="S137" s="84"/>
      <c r="T137" s="84"/>
      <c r="U137" s="84"/>
      <c r="V137" s="50"/>
      <c r="W137" s="50"/>
      <c r="X137" s="50"/>
      <c r="Y137" s="50"/>
      <c r="Z137" s="49"/>
      <c r="AA137" s="69">
        <v>137</v>
      </c>
      <c r="AB1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7" s="70"/>
      <c r="AD137" s="76">
        <v>1349</v>
      </c>
      <c r="AE137" s="76">
        <v>850</v>
      </c>
      <c r="AF137" s="76">
        <v>95466</v>
      </c>
      <c r="AG137" s="76">
        <v>39041</v>
      </c>
      <c r="AH137" s="76"/>
      <c r="AI137" s="76" t="s">
        <v>8849</v>
      </c>
      <c r="AJ137" s="76" t="s">
        <v>10738</v>
      </c>
      <c r="AK137" s="76"/>
      <c r="AL137" s="76"/>
      <c r="AM137" s="78">
        <v>40642.830312500002</v>
      </c>
      <c r="AN137" s="76" t="s">
        <v>14566</v>
      </c>
      <c r="AO137" s="81" t="s">
        <v>14701</v>
      </c>
      <c r="AP137" s="76" t="s">
        <v>66</v>
      </c>
      <c r="AQ137" s="2"/>
      <c r="AR137" s="3"/>
      <c r="AS137" s="3"/>
      <c r="AT137" s="3"/>
      <c r="AU137" s="3"/>
    </row>
    <row r="138" spans="1:47" x14ac:dyDescent="0.25">
      <c r="A138" s="62" t="s">
        <v>289</v>
      </c>
      <c r="B138" s="63"/>
      <c r="C138" s="63"/>
      <c r="D138" s="64"/>
      <c r="E138" s="66"/>
      <c r="F138" s="101" t="s">
        <v>12554</v>
      </c>
      <c r="G138" s="63"/>
      <c r="H138" s="67"/>
      <c r="I138" s="68"/>
      <c r="J138" s="68"/>
      <c r="K138" s="67" t="s">
        <v>16880</v>
      </c>
      <c r="L138" s="71"/>
      <c r="M138" s="72">
        <v>2496.82568359375</v>
      </c>
      <c r="N138" s="72">
        <v>2851.834228515625</v>
      </c>
      <c r="O138" s="73"/>
      <c r="P138" s="74"/>
      <c r="Q138" s="74"/>
      <c r="R138" s="84"/>
      <c r="S138" s="84"/>
      <c r="T138" s="84"/>
      <c r="U138" s="84"/>
      <c r="V138" s="50"/>
      <c r="W138" s="50"/>
      <c r="X138" s="50"/>
      <c r="Y138" s="50"/>
      <c r="Z138" s="49"/>
      <c r="AA138" s="69">
        <v>138</v>
      </c>
      <c r="AB1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8" s="70"/>
      <c r="AD138" s="76">
        <v>899</v>
      </c>
      <c r="AE138" s="76">
        <v>814</v>
      </c>
      <c r="AF138" s="76">
        <v>4488</v>
      </c>
      <c r="AG138" s="76">
        <v>5526</v>
      </c>
      <c r="AH138" s="76"/>
      <c r="AI138" s="76" t="s">
        <v>8850</v>
      </c>
      <c r="AJ138" s="76" t="s">
        <v>10739</v>
      </c>
      <c r="AK138" s="76"/>
      <c r="AL138" s="76"/>
      <c r="AM138" s="78">
        <v>44017.732465277775</v>
      </c>
      <c r="AN138" s="76" t="s">
        <v>14566</v>
      </c>
      <c r="AO138" s="81" t="s">
        <v>14702</v>
      </c>
      <c r="AP138" s="76" t="s">
        <v>66</v>
      </c>
      <c r="AQ138" s="2"/>
      <c r="AR138" s="3"/>
      <c r="AS138" s="3"/>
      <c r="AT138" s="3"/>
      <c r="AU138" s="3"/>
    </row>
    <row r="139" spans="1:47" x14ac:dyDescent="0.25">
      <c r="A139" s="62" t="s">
        <v>290</v>
      </c>
      <c r="B139" s="63"/>
      <c r="C139" s="63"/>
      <c r="D139" s="64"/>
      <c r="E139" s="66"/>
      <c r="F139" s="101" t="s">
        <v>12555</v>
      </c>
      <c r="G139" s="63"/>
      <c r="H139" s="67"/>
      <c r="I139" s="68"/>
      <c r="J139" s="68"/>
      <c r="K139" s="67" t="s">
        <v>16881</v>
      </c>
      <c r="L139" s="71"/>
      <c r="M139" s="72">
        <v>1799.1868896484375</v>
      </c>
      <c r="N139" s="72">
        <v>3866.476806640625</v>
      </c>
      <c r="O139" s="73"/>
      <c r="P139" s="74"/>
      <c r="Q139" s="74"/>
      <c r="R139" s="84"/>
      <c r="S139" s="84"/>
      <c r="T139" s="84"/>
      <c r="U139" s="84"/>
      <c r="V139" s="50"/>
      <c r="W139" s="50"/>
      <c r="X139" s="50"/>
      <c r="Y139" s="50"/>
      <c r="Z139" s="49"/>
      <c r="AA139" s="69">
        <v>139</v>
      </c>
      <c r="AB1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9" s="70"/>
      <c r="AD139" s="76">
        <v>1578</v>
      </c>
      <c r="AE139" s="76">
        <v>654</v>
      </c>
      <c r="AF139" s="76">
        <v>1924</v>
      </c>
      <c r="AG139" s="76">
        <v>6445</v>
      </c>
      <c r="AH139" s="76"/>
      <c r="AI139" s="76" t="s">
        <v>8851</v>
      </c>
      <c r="AJ139" s="76" t="s">
        <v>10740</v>
      </c>
      <c r="AK139" s="81" t="s">
        <v>11749</v>
      </c>
      <c r="AL139" s="76"/>
      <c r="AM139" s="78">
        <v>43924.32671296296</v>
      </c>
      <c r="AN139" s="76" t="s">
        <v>14566</v>
      </c>
      <c r="AO139" s="81" t="s">
        <v>14703</v>
      </c>
      <c r="AP139" s="76" t="s">
        <v>66</v>
      </c>
      <c r="AQ139" s="2"/>
      <c r="AR139" s="3"/>
      <c r="AS139" s="3"/>
      <c r="AT139" s="3"/>
      <c r="AU139" s="3"/>
    </row>
    <row r="140" spans="1:47" x14ac:dyDescent="0.25">
      <c r="A140" s="62" t="s">
        <v>291</v>
      </c>
      <c r="B140" s="63"/>
      <c r="C140" s="63"/>
      <c r="D140" s="64"/>
      <c r="E140" s="66"/>
      <c r="F140" s="101" t="s">
        <v>12556</v>
      </c>
      <c r="G140" s="63"/>
      <c r="H140" s="67"/>
      <c r="I140" s="68"/>
      <c r="J140" s="68"/>
      <c r="K140" s="67" t="s">
        <v>16882</v>
      </c>
      <c r="L140" s="71"/>
      <c r="M140" s="72">
        <v>1462.4722900390625</v>
      </c>
      <c r="N140" s="72">
        <v>3533.536376953125</v>
      </c>
      <c r="O140" s="73"/>
      <c r="P140" s="74"/>
      <c r="Q140" s="74"/>
      <c r="R140" s="84"/>
      <c r="S140" s="84"/>
      <c r="T140" s="84"/>
      <c r="U140" s="84"/>
      <c r="V140" s="50"/>
      <c r="W140" s="50"/>
      <c r="X140" s="50"/>
      <c r="Y140" s="50"/>
      <c r="Z140" s="49"/>
      <c r="AA140" s="69">
        <v>140</v>
      </c>
      <c r="AB1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0" s="70"/>
      <c r="AD140" s="76">
        <v>7</v>
      </c>
      <c r="AE140" s="76">
        <v>0</v>
      </c>
      <c r="AF140" s="76">
        <v>199</v>
      </c>
      <c r="AG140" s="76">
        <v>27</v>
      </c>
      <c r="AH140" s="76"/>
      <c r="AI140" s="76"/>
      <c r="AJ140" s="76"/>
      <c r="AK140" s="76"/>
      <c r="AL140" s="76"/>
      <c r="AM140" s="78">
        <v>42983.04755787037</v>
      </c>
      <c r="AN140" s="76" t="s">
        <v>14566</v>
      </c>
      <c r="AO140" s="81" t="s">
        <v>14704</v>
      </c>
      <c r="AP140" s="76" t="s">
        <v>66</v>
      </c>
      <c r="AQ140" s="2"/>
      <c r="AR140" s="3"/>
      <c r="AS140" s="3"/>
      <c r="AT140" s="3"/>
      <c r="AU140" s="3"/>
    </row>
    <row r="141" spans="1:47" x14ac:dyDescent="0.25">
      <c r="A141" s="62" t="s">
        <v>292</v>
      </c>
      <c r="B141" s="63"/>
      <c r="C141" s="63"/>
      <c r="D141" s="64"/>
      <c r="E141" s="66"/>
      <c r="F141" s="101" t="s">
        <v>12557</v>
      </c>
      <c r="G141" s="63"/>
      <c r="H141" s="67"/>
      <c r="I141" s="68"/>
      <c r="J141" s="68"/>
      <c r="K141" s="67" t="s">
        <v>16883</v>
      </c>
      <c r="L141" s="71"/>
      <c r="M141" s="72">
        <v>1801.767333984375</v>
      </c>
      <c r="N141" s="72">
        <v>3781.496826171875</v>
      </c>
      <c r="O141" s="73"/>
      <c r="P141" s="74"/>
      <c r="Q141" s="74"/>
      <c r="R141" s="84"/>
      <c r="S141" s="84"/>
      <c r="T141" s="84"/>
      <c r="U141" s="84"/>
      <c r="V141" s="50"/>
      <c r="W141" s="50"/>
      <c r="X141" s="50"/>
      <c r="Y141" s="50"/>
      <c r="Z141" s="49"/>
      <c r="AA141" s="69">
        <v>141</v>
      </c>
      <c r="AB1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1" s="70"/>
      <c r="AD141" s="76">
        <v>542</v>
      </c>
      <c r="AE141" s="76">
        <v>388</v>
      </c>
      <c r="AF141" s="76">
        <v>6774</v>
      </c>
      <c r="AG141" s="76">
        <v>1375</v>
      </c>
      <c r="AH141" s="76"/>
      <c r="AI141" s="76" t="s">
        <v>8852</v>
      </c>
      <c r="AJ141" s="76"/>
      <c r="AK141" s="76"/>
      <c r="AL141" s="76"/>
      <c r="AM141" s="78">
        <v>43979.729722222219</v>
      </c>
      <c r="AN141" s="76" t="s">
        <v>14566</v>
      </c>
      <c r="AO141" s="81" t="s">
        <v>14705</v>
      </c>
      <c r="AP141" s="76" t="s">
        <v>66</v>
      </c>
      <c r="AQ141" s="2"/>
      <c r="AR141" s="3"/>
      <c r="AS141" s="3"/>
      <c r="AT141" s="3"/>
      <c r="AU141" s="3"/>
    </row>
    <row r="142" spans="1:47" x14ac:dyDescent="0.25">
      <c r="A142" s="62" t="s">
        <v>293</v>
      </c>
      <c r="B142" s="63"/>
      <c r="C142" s="63"/>
      <c r="D142" s="64"/>
      <c r="E142" s="66"/>
      <c r="F142" s="101" t="s">
        <v>12558</v>
      </c>
      <c r="G142" s="63"/>
      <c r="H142" s="67"/>
      <c r="I142" s="68"/>
      <c r="J142" s="68"/>
      <c r="K142" s="67" t="s">
        <v>16884</v>
      </c>
      <c r="L142" s="71"/>
      <c r="M142" s="72">
        <v>6973.82470703125</v>
      </c>
      <c r="N142" s="72">
        <v>3024.43505859375</v>
      </c>
      <c r="O142" s="73"/>
      <c r="P142" s="74"/>
      <c r="Q142" s="74"/>
      <c r="R142" s="84"/>
      <c r="S142" s="84"/>
      <c r="T142" s="84"/>
      <c r="U142" s="84"/>
      <c r="V142" s="50"/>
      <c r="W142" s="50"/>
      <c r="X142" s="50"/>
      <c r="Y142" s="50"/>
      <c r="Z142" s="49"/>
      <c r="AA142" s="69">
        <v>142</v>
      </c>
      <c r="AB1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2" s="70"/>
      <c r="AD142" s="76">
        <v>4924</v>
      </c>
      <c r="AE142" s="76">
        <v>5035</v>
      </c>
      <c r="AF142" s="76">
        <v>60489</v>
      </c>
      <c r="AG142" s="76">
        <v>1926</v>
      </c>
      <c r="AH142" s="76"/>
      <c r="AI142" s="76" t="s">
        <v>8853</v>
      </c>
      <c r="AJ142" s="76" t="s">
        <v>10741</v>
      </c>
      <c r="AK142" s="81" t="s">
        <v>11750</v>
      </c>
      <c r="AL142" s="76"/>
      <c r="AM142" s="78">
        <v>39480.185370370367</v>
      </c>
      <c r="AN142" s="76" t="s">
        <v>14566</v>
      </c>
      <c r="AO142" s="81" t="s">
        <v>14706</v>
      </c>
      <c r="AP142" s="76" t="s">
        <v>66</v>
      </c>
      <c r="AQ142" s="2"/>
      <c r="AR142" s="3"/>
      <c r="AS142" s="3"/>
      <c r="AT142" s="3"/>
      <c r="AU142" s="3"/>
    </row>
    <row r="143" spans="1:47" x14ac:dyDescent="0.25">
      <c r="A143" s="62" t="s">
        <v>1866</v>
      </c>
      <c r="B143" s="63"/>
      <c r="C143" s="63"/>
      <c r="D143" s="64"/>
      <c r="E143" s="66"/>
      <c r="F143" s="101" t="s">
        <v>12559</v>
      </c>
      <c r="G143" s="63"/>
      <c r="H143" s="67"/>
      <c r="I143" s="68"/>
      <c r="J143" s="68"/>
      <c r="K143" s="67" t="s">
        <v>16885</v>
      </c>
      <c r="L143" s="71"/>
      <c r="M143" s="72">
        <v>6973.82470703125</v>
      </c>
      <c r="N143" s="72">
        <v>3106.8857421875</v>
      </c>
      <c r="O143" s="73"/>
      <c r="P143" s="74"/>
      <c r="Q143" s="74"/>
      <c r="R143" s="84"/>
      <c r="S143" s="84"/>
      <c r="T143" s="84"/>
      <c r="U143" s="84"/>
      <c r="V143" s="50"/>
      <c r="W143" s="50"/>
      <c r="X143" s="50"/>
      <c r="Y143" s="50"/>
      <c r="Z143" s="49"/>
      <c r="AA143" s="69">
        <v>143</v>
      </c>
      <c r="AB1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3" s="70"/>
      <c r="AD143" s="76">
        <v>329</v>
      </c>
      <c r="AE143" s="76">
        <v>1813</v>
      </c>
      <c r="AF143" s="76">
        <v>2106</v>
      </c>
      <c r="AG143" s="76">
        <v>13</v>
      </c>
      <c r="AH143" s="76"/>
      <c r="AI143" s="76" t="s">
        <v>8854</v>
      </c>
      <c r="AJ143" s="76" t="s">
        <v>10741</v>
      </c>
      <c r="AK143" s="81" t="s">
        <v>11751</v>
      </c>
      <c r="AL143" s="76"/>
      <c r="AM143" s="78">
        <v>40052.209432870368</v>
      </c>
      <c r="AN143" s="76" t="s">
        <v>14566</v>
      </c>
      <c r="AO143" s="81" t="s">
        <v>14707</v>
      </c>
      <c r="AP143" s="76" t="s">
        <v>65</v>
      </c>
      <c r="AQ143" s="2"/>
      <c r="AR143" s="3"/>
      <c r="AS143" s="3"/>
      <c r="AT143" s="3"/>
      <c r="AU143" s="3"/>
    </row>
    <row r="144" spans="1:47" x14ac:dyDescent="0.25">
      <c r="A144" s="62" t="s">
        <v>294</v>
      </c>
      <c r="B144" s="63"/>
      <c r="C144" s="63"/>
      <c r="D144" s="64"/>
      <c r="E144" s="66"/>
      <c r="F144" s="101" t="s">
        <v>12560</v>
      </c>
      <c r="G144" s="63"/>
      <c r="H144" s="67"/>
      <c r="I144" s="68"/>
      <c r="J144" s="68"/>
      <c r="K144" s="67" t="s">
        <v>16886</v>
      </c>
      <c r="L144" s="71"/>
      <c r="M144" s="72">
        <v>9287.818359375</v>
      </c>
      <c r="N144" s="72">
        <v>3729.012451171875</v>
      </c>
      <c r="O144" s="73"/>
      <c r="P144" s="74"/>
      <c r="Q144" s="74"/>
      <c r="R144" s="84"/>
      <c r="S144" s="84"/>
      <c r="T144" s="84"/>
      <c r="U144" s="84"/>
      <c r="V144" s="50"/>
      <c r="W144" s="50"/>
      <c r="X144" s="50"/>
      <c r="Y144" s="50"/>
      <c r="Z144" s="49"/>
      <c r="AA144" s="69">
        <v>144</v>
      </c>
      <c r="AB1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4" s="70"/>
      <c r="AD144" s="76">
        <v>1090</v>
      </c>
      <c r="AE144" s="76">
        <v>1203</v>
      </c>
      <c r="AF144" s="76">
        <v>61651</v>
      </c>
      <c r="AG144" s="76">
        <v>104622</v>
      </c>
      <c r="AH144" s="76"/>
      <c r="AI144" s="76" t="s">
        <v>8855</v>
      </c>
      <c r="AJ144" s="76" t="s">
        <v>10742</v>
      </c>
      <c r="AK144" s="76"/>
      <c r="AL144" s="76"/>
      <c r="AM144" s="78">
        <v>42689.28324074074</v>
      </c>
      <c r="AN144" s="76" t="s">
        <v>14566</v>
      </c>
      <c r="AO144" s="81" t="s">
        <v>14708</v>
      </c>
      <c r="AP144" s="76" t="s">
        <v>66</v>
      </c>
      <c r="AQ144" s="2"/>
      <c r="AR144" s="3"/>
      <c r="AS144" s="3"/>
      <c r="AT144" s="3"/>
      <c r="AU144" s="3"/>
    </row>
    <row r="145" spans="1:47" x14ac:dyDescent="0.25">
      <c r="A145" s="62" t="s">
        <v>1867</v>
      </c>
      <c r="B145" s="63"/>
      <c r="C145" s="63"/>
      <c r="D145" s="64"/>
      <c r="E145" s="66"/>
      <c r="F145" s="101" t="s">
        <v>12561</v>
      </c>
      <c r="G145" s="63"/>
      <c r="H145" s="67"/>
      <c r="I145" s="68"/>
      <c r="J145" s="68"/>
      <c r="K145" s="67" t="s">
        <v>16887</v>
      </c>
      <c r="L145" s="71"/>
      <c r="M145" s="72">
        <v>9287.818359375</v>
      </c>
      <c r="N145" s="72">
        <v>3811.462890625</v>
      </c>
      <c r="O145" s="73"/>
      <c r="P145" s="74"/>
      <c r="Q145" s="74"/>
      <c r="R145" s="84"/>
      <c r="S145" s="84"/>
      <c r="T145" s="84"/>
      <c r="U145" s="84"/>
      <c r="V145" s="50"/>
      <c r="W145" s="50"/>
      <c r="X145" s="50"/>
      <c r="Y145" s="50"/>
      <c r="Z145" s="49"/>
      <c r="AA145" s="69">
        <v>145</v>
      </c>
      <c r="AB1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5" s="70"/>
      <c r="AD145" s="76">
        <v>405</v>
      </c>
      <c r="AE145" s="76">
        <v>5392</v>
      </c>
      <c r="AF145" s="76">
        <v>105310</v>
      </c>
      <c r="AG145" s="76">
        <v>180661</v>
      </c>
      <c r="AH145" s="76"/>
      <c r="AI145" s="76" t="s">
        <v>8856</v>
      </c>
      <c r="AJ145" s="76"/>
      <c r="AK145" s="76"/>
      <c r="AL145" s="76"/>
      <c r="AM145" s="78">
        <v>42100.050486111111</v>
      </c>
      <c r="AN145" s="76" t="s">
        <v>14566</v>
      </c>
      <c r="AO145" s="81" t="s">
        <v>14709</v>
      </c>
      <c r="AP145" s="76" t="s">
        <v>65</v>
      </c>
      <c r="AQ145" s="2"/>
      <c r="AR145" s="3"/>
      <c r="AS145" s="3"/>
      <c r="AT145" s="3"/>
      <c r="AU145" s="3"/>
    </row>
    <row r="146" spans="1:47" x14ac:dyDescent="0.25">
      <c r="A146" s="62" t="s">
        <v>295</v>
      </c>
      <c r="B146" s="63"/>
      <c r="C146" s="63"/>
      <c r="D146" s="64"/>
      <c r="E146" s="66"/>
      <c r="F146" s="101" t="s">
        <v>12562</v>
      </c>
      <c r="G146" s="63"/>
      <c r="H146" s="67"/>
      <c r="I146" s="68"/>
      <c r="J146" s="68"/>
      <c r="K146" s="67" t="s">
        <v>16888</v>
      </c>
      <c r="L146" s="71"/>
      <c r="M146" s="72">
        <v>8494.373046875</v>
      </c>
      <c r="N146" s="72">
        <v>4872.07666015625</v>
      </c>
      <c r="O146" s="73"/>
      <c r="P146" s="74"/>
      <c r="Q146" s="74"/>
      <c r="R146" s="84"/>
      <c r="S146" s="84"/>
      <c r="T146" s="84"/>
      <c r="U146" s="84"/>
      <c r="V146" s="50"/>
      <c r="W146" s="50"/>
      <c r="X146" s="50"/>
      <c r="Y146" s="50"/>
      <c r="Z146" s="49"/>
      <c r="AA146" s="69">
        <v>146</v>
      </c>
      <c r="AB1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6" s="70"/>
      <c r="AD146" s="76">
        <v>1859</v>
      </c>
      <c r="AE146" s="76">
        <v>1241</v>
      </c>
      <c r="AF146" s="76">
        <v>11967</v>
      </c>
      <c r="AG146" s="76">
        <v>13941</v>
      </c>
      <c r="AH146" s="76"/>
      <c r="AI146" s="76" t="s">
        <v>8857</v>
      </c>
      <c r="AJ146" s="76" t="s">
        <v>10721</v>
      </c>
      <c r="AK146" s="81" t="s">
        <v>11752</v>
      </c>
      <c r="AL146" s="76"/>
      <c r="AM146" s="78">
        <v>40301.60533564815</v>
      </c>
      <c r="AN146" s="76" t="s">
        <v>14566</v>
      </c>
      <c r="AO146" s="81" t="s">
        <v>14710</v>
      </c>
      <c r="AP146" s="76" t="s">
        <v>66</v>
      </c>
      <c r="AQ146" s="2"/>
      <c r="AR146" s="3"/>
      <c r="AS146" s="3"/>
      <c r="AT146" s="3"/>
      <c r="AU146" s="3"/>
    </row>
    <row r="147" spans="1:47" x14ac:dyDescent="0.25">
      <c r="A147" s="62" t="s">
        <v>1868</v>
      </c>
      <c r="B147" s="63"/>
      <c r="C147" s="63"/>
      <c r="D147" s="64"/>
      <c r="E147" s="66"/>
      <c r="F147" s="101" t="s">
        <v>12563</v>
      </c>
      <c r="G147" s="63"/>
      <c r="H147" s="67"/>
      <c r="I147" s="68"/>
      <c r="J147" s="68"/>
      <c r="K147" s="67" t="s">
        <v>16889</v>
      </c>
      <c r="L147" s="71"/>
      <c r="M147" s="72">
        <v>8494.373046875</v>
      </c>
      <c r="N147" s="72">
        <v>4992.00439453125</v>
      </c>
      <c r="O147" s="73"/>
      <c r="P147" s="74"/>
      <c r="Q147" s="74"/>
      <c r="R147" s="84"/>
      <c r="S147" s="84"/>
      <c r="T147" s="84"/>
      <c r="U147" s="84"/>
      <c r="V147" s="50"/>
      <c r="W147" s="50"/>
      <c r="X147" s="50"/>
      <c r="Y147" s="50"/>
      <c r="Z147" s="49"/>
      <c r="AA147" s="69">
        <v>147</v>
      </c>
      <c r="AB1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7" s="70"/>
      <c r="AD147" s="76">
        <v>382</v>
      </c>
      <c r="AE147" s="76">
        <v>99487</v>
      </c>
      <c r="AF147" s="76">
        <v>3129</v>
      </c>
      <c r="AG147" s="76">
        <v>300</v>
      </c>
      <c r="AH147" s="76"/>
      <c r="AI147" s="76" t="s">
        <v>8858</v>
      </c>
      <c r="AJ147" s="76"/>
      <c r="AK147" s="76"/>
      <c r="AL147" s="76"/>
      <c r="AM147" s="78">
        <v>40975.036134259259</v>
      </c>
      <c r="AN147" s="76" t="s">
        <v>14566</v>
      </c>
      <c r="AO147" s="81" t="s">
        <v>14711</v>
      </c>
      <c r="AP147" s="76" t="s">
        <v>65</v>
      </c>
      <c r="AQ147" s="2"/>
      <c r="AR147" s="3"/>
      <c r="AS147" s="3"/>
      <c r="AT147" s="3"/>
      <c r="AU147" s="3"/>
    </row>
    <row r="148" spans="1:47" x14ac:dyDescent="0.25">
      <c r="A148" s="62" t="s">
        <v>1869</v>
      </c>
      <c r="B148" s="63"/>
      <c r="C148" s="63"/>
      <c r="D148" s="64"/>
      <c r="E148" s="66"/>
      <c r="F148" s="101" t="s">
        <v>12564</v>
      </c>
      <c r="G148" s="63"/>
      <c r="H148" s="67"/>
      <c r="I148" s="68"/>
      <c r="J148" s="68"/>
      <c r="K148" s="67" t="s">
        <v>16890</v>
      </c>
      <c r="L148" s="71"/>
      <c r="M148" s="72">
        <v>8584.59765625</v>
      </c>
      <c r="N148" s="72">
        <v>4992.00439453125</v>
      </c>
      <c r="O148" s="73"/>
      <c r="P148" s="74"/>
      <c r="Q148" s="74"/>
      <c r="R148" s="84"/>
      <c r="S148" s="84"/>
      <c r="T148" s="84"/>
      <c r="U148" s="84"/>
      <c r="V148" s="50"/>
      <c r="W148" s="50"/>
      <c r="X148" s="50"/>
      <c r="Y148" s="50"/>
      <c r="Z148" s="49"/>
      <c r="AA148" s="69">
        <v>148</v>
      </c>
      <c r="AB1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8" s="70"/>
      <c r="AD148" s="76">
        <v>4978</v>
      </c>
      <c r="AE148" s="76">
        <v>6666</v>
      </c>
      <c r="AF148" s="76">
        <v>5550</v>
      </c>
      <c r="AG148" s="76">
        <v>69325</v>
      </c>
      <c r="AH148" s="76"/>
      <c r="AI148" s="76" t="s">
        <v>8859</v>
      </c>
      <c r="AJ148" s="76" t="s">
        <v>10743</v>
      </c>
      <c r="AK148" s="81" t="s">
        <v>11753</v>
      </c>
      <c r="AL148" s="76"/>
      <c r="AM148" s="78">
        <v>43292.544641203705</v>
      </c>
      <c r="AN148" s="76" t="s">
        <v>14566</v>
      </c>
      <c r="AO148" s="81" t="s">
        <v>14712</v>
      </c>
      <c r="AP148" s="76" t="s">
        <v>65</v>
      </c>
      <c r="AQ148" s="2"/>
      <c r="AR148" s="3"/>
      <c r="AS148" s="3"/>
      <c r="AT148" s="3"/>
      <c r="AU148" s="3"/>
    </row>
    <row r="149" spans="1:47" x14ac:dyDescent="0.25">
      <c r="A149" s="62" t="s">
        <v>296</v>
      </c>
      <c r="B149" s="63"/>
      <c r="C149" s="63"/>
      <c r="D149" s="64"/>
      <c r="E149" s="66"/>
      <c r="F149" s="101" t="s">
        <v>12565</v>
      </c>
      <c r="G149" s="63"/>
      <c r="H149" s="67"/>
      <c r="I149" s="68"/>
      <c r="J149" s="68"/>
      <c r="K149" s="67" t="s">
        <v>16891</v>
      </c>
      <c r="L149" s="71"/>
      <c r="M149" s="72">
        <v>7186.11279296875</v>
      </c>
      <c r="N149" s="72">
        <v>6491.10791015625</v>
      </c>
      <c r="O149" s="73"/>
      <c r="P149" s="74"/>
      <c r="Q149" s="74"/>
      <c r="R149" s="84"/>
      <c r="S149" s="84"/>
      <c r="T149" s="84"/>
      <c r="U149" s="84"/>
      <c r="V149" s="50"/>
      <c r="W149" s="50"/>
      <c r="X149" s="50"/>
      <c r="Y149" s="50"/>
      <c r="Z149" s="49"/>
      <c r="AA149" s="69">
        <v>149</v>
      </c>
      <c r="AB1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9" s="70"/>
      <c r="AD149" s="76">
        <v>127</v>
      </c>
      <c r="AE149" s="76">
        <v>27</v>
      </c>
      <c r="AF149" s="76">
        <v>238</v>
      </c>
      <c r="AG149" s="76">
        <v>227</v>
      </c>
      <c r="AH149" s="76"/>
      <c r="AI149" s="76" t="s">
        <v>8860</v>
      </c>
      <c r="AJ149" s="76"/>
      <c r="AK149" s="76"/>
      <c r="AL149" s="76"/>
      <c r="AM149" s="78">
        <v>44065.037592592591</v>
      </c>
      <c r="AN149" s="76" t="s">
        <v>14566</v>
      </c>
      <c r="AO149" s="81" t="s">
        <v>14713</v>
      </c>
      <c r="AP149" s="76" t="s">
        <v>66</v>
      </c>
      <c r="AQ149" s="2"/>
      <c r="AR149" s="3"/>
      <c r="AS149" s="3"/>
      <c r="AT149" s="3"/>
      <c r="AU149" s="3"/>
    </row>
    <row r="150" spans="1:47" x14ac:dyDescent="0.25">
      <c r="A150" s="62" t="s">
        <v>1870</v>
      </c>
      <c r="B150" s="63"/>
      <c r="C150" s="63"/>
      <c r="D150" s="64"/>
      <c r="E150" s="66"/>
      <c r="F150" s="101" t="s">
        <v>12566</v>
      </c>
      <c r="G150" s="63"/>
      <c r="H150" s="67"/>
      <c r="I150" s="68"/>
      <c r="J150" s="68"/>
      <c r="K150" s="67" t="s">
        <v>16892</v>
      </c>
      <c r="L150" s="71"/>
      <c r="M150" s="72">
        <v>7143.65966796875</v>
      </c>
      <c r="N150" s="72">
        <v>6289.9970703125</v>
      </c>
      <c r="O150" s="73"/>
      <c r="P150" s="74"/>
      <c r="Q150" s="74"/>
      <c r="R150" s="84"/>
      <c r="S150" s="84"/>
      <c r="T150" s="84"/>
      <c r="U150" s="84"/>
      <c r="V150" s="50"/>
      <c r="W150" s="50"/>
      <c r="X150" s="50"/>
      <c r="Y150" s="50"/>
      <c r="Z150" s="49"/>
      <c r="AA150" s="69">
        <v>150</v>
      </c>
      <c r="AB1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0" s="70"/>
      <c r="AD150" s="76">
        <v>902</v>
      </c>
      <c r="AE150" s="76">
        <v>2079677</v>
      </c>
      <c r="AF150" s="76">
        <v>603676</v>
      </c>
      <c r="AG150" s="76">
        <v>361</v>
      </c>
      <c r="AH150" s="76"/>
      <c r="AI150" s="76" t="s">
        <v>8861</v>
      </c>
      <c r="AJ150" s="76" t="s">
        <v>10744</v>
      </c>
      <c r="AK150" s="81" t="s">
        <v>11754</v>
      </c>
      <c r="AL150" s="76"/>
      <c r="AM150" s="78">
        <v>40597.548171296294</v>
      </c>
      <c r="AN150" s="76" t="s">
        <v>14566</v>
      </c>
      <c r="AO150" s="81" t="s">
        <v>14714</v>
      </c>
      <c r="AP150" s="76" t="s">
        <v>65</v>
      </c>
      <c r="AQ150" s="2"/>
      <c r="AR150" s="3"/>
      <c r="AS150" s="3"/>
      <c r="AT150" s="3"/>
      <c r="AU150" s="3"/>
    </row>
    <row r="151" spans="1:47" x14ac:dyDescent="0.25">
      <c r="A151" s="62" t="s">
        <v>297</v>
      </c>
      <c r="B151" s="63"/>
      <c r="C151" s="63"/>
      <c r="D151" s="64"/>
      <c r="E151" s="66"/>
      <c r="F151" s="101" t="s">
        <v>12567</v>
      </c>
      <c r="G151" s="63"/>
      <c r="H151" s="67"/>
      <c r="I151" s="68"/>
      <c r="J151" s="68"/>
      <c r="K151" s="67" t="s">
        <v>16893</v>
      </c>
      <c r="L151" s="71"/>
      <c r="M151" s="72">
        <v>8390.880859375</v>
      </c>
      <c r="N151" s="72">
        <v>2196.18212890625</v>
      </c>
      <c r="O151" s="73"/>
      <c r="P151" s="74"/>
      <c r="Q151" s="74"/>
      <c r="R151" s="84"/>
      <c r="S151" s="84"/>
      <c r="T151" s="84"/>
      <c r="U151" s="84"/>
      <c r="V151" s="50"/>
      <c r="W151" s="50"/>
      <c r="X151" s="50"/>
      <c r="Y151" s="50"/>
      <c r="Z151" s="49"/>
      <c r="AA151" s="69">
        <v>151</v>
      </c>
      <c r="AB1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1" s="70"/>
      <c r="AD151" s="76">
        <v>539</v>
      </c>
      <c r="AE151" s="76">
        <v>104</v>
      </c>
      <c r="AF151" s="76">
        <v>1796</v>
      </c>
      <c r="AG151" s="76">
        <v>5217</v>
      </c>
      <c r="AH151" s="76"/>
      <c r="AI151" s="76" t="s">
        <v>8862</v>
      </c>
      <c r="AJ151" s="76" t="s">
        <v>10745</v>
      </c>
      <c r="AK151" s="76"/>
      <c r="AL151" s="76"/>
      <c r="AM151" s="78">
        <v>43706.680034722223</v>
      </c>
      <c r="AN151" s="76" t="s">
        <v>14566</v>
      </c>
      <c r="AO151" s="81" t="s">
        <v>14715</v>
      </c>
      <c r="AP151" s="76" t="s">
        <v>66</v>
      </c>
      <c r="AQ151" s="2"/>
      <c r="AR151" s="3"/>
      <c r="AS151" s="3"/>
      <c r="AT151" s="3"/>
      <c r="AU151" s="3"/>
    </row>
    <row r="152" spans="1:47" x14ac:dyDescent="0.25">
      <c r="A152" s="62" t="s">
        <v>298</v>
      </c>
      <c r="B152" s="63"/>
      <c r="C152" s="63"/>
      <c r="D152" s="64"/>
      <c r="E152" s="66"/>
      <c r="F152" s="101" t="s">
        <v>12568</v>
      </c>
      <c r="G152" s="63"/>
      <c r="H152" s="67"/>
      <c r="I152" s="68"/>
      <c r="J152" s="68"/>
      <c r="K152" s="67" t="s">
        <v>16894</v>
      </c>
      <c r="L152" s="71"/>
      <c r="M152" s="72">
        <v>2226.81103515625</v>
      </c>
      <c r="N152" s="72">
        <v>3780.07177734375</v>
      </c>
      <c r="O152" s="73"/>
      <c r="P152" s="74"/>
      <c r="Q152" s="74"/>
      <c r="R152" s="84"/>
      <c r="S152" s="84"/>
      <c r="T152" s="84"/>
      <c r="U152" s="84"/>
      <c r="V152" s="50"/>
      <c r="W152" s="50"/>
      <c r="X152" s="50"/>
      <c r="Y152" s="50"/>
      <c r="Z152" s="49"/>
      <c r="AA152" s="69">
        <v>152</v>
      </c>
      <c r="AB1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2" s="70"/>
      <c r="AD152" s="76">
        <v>599</v>
      </c>
      <c r="AE152" s="76">
        <v>186</v>
      </c>
      <c r="AF152" s="76">
        <v>12258</v>
      </c>
      <c r="AG152" s="76">
        <v>37700</v>
      </c>
      <c r="AH152" s="76"/>
      <c r="AI152" s="76" t="s">
        <v>8863</v>
      </c>
      <c r="AJ152" s="76" t="s">
        <v>10746</v>
      </c>
      <c r="AK152" s="81" t="s">
        <v>11755</v>
      </c>
      <c r="AL152" s="76"/>
      <c r="AM152" s="78">
        <v>40108.151134259257</v>
      </c>
      <c r="AN152" s="76" t="s">
        <v>14566</v>
      </c>
      <c r="AO152" s="81" t="s">
        <v>14716</v>
      </c>
      <c r="AP152" s="76" t="s">
        <v>66</v>
      </c>
      <c r="AQ152" s="2"/>
      <c r="AR152" s="3"/>
      <c r="AS152" s="3"/>
      <c r="AT152" s="3"/>
      <c r="AU152" s="3"/>
    </row>
    <row r="153" spans="1:47" x14ac:dyDescent="0.25">
      <c r="A153" s="62" t="s">
        <v>299</v>
      </c>
      <c r="B153" s="63"/>
      <c r="C153" s="63"/>
      <c r="D153" s="64"/>
      <c r="E153" s="66"/>
      <c r="F153" s="101" t="s">
        <v>12569</v>
      </c>
      <c r="G153" s="63"/>
      <c r="H153" s="67"/>
      <c r="I153" s="68"/>
      <c r="J153" s="68"/>
      <c r="K153" s="67" t="s">
        <v>16895</v>
      </c>
      <c r="L153" s="71"/>
      <c r="M153" s="72">
        <v>1701.767822265625</v>
      </c>
      <c r="N153" s="72">
        <v>1099.3345947265625</v>
      </c>
      <c r="O153" s="73"/>
      <c r="P153" s="74"/>
      <c r="Q153" s="74"/>
      <c r="R153" s="84"/>
      <c r="S153" s="84"/>
      <c r="T153" s="84"/>
      <c r="U153" s="84"/>
      <c r="V153" s="50"/>
      <c r="W153" s="50"/>
      <c r="X153" s="50"/>
      <c r="Y153" s="50"/>
      <c r="Z153" s="49"/>
      <c r="AA153" s="69">
        <v>153</v>
      </c>
      <c r="AB1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3" s="70"/>
      <c r="AD153" s="76">
        <v>2864</v>
      </c>
      <c r="AE153" s="76">
        <v>1146</v>
      </c>
      <c r="AF153" s="76">
        <v>11521</v>
      </c>
      <c r="AG153" s="76">
        <v>11943</v>
      </c>
      <c r="AH153" s="76"/>
      <c r="AI153" s="76" t="s">
        <v>8864</v>
      </c>
      <c r="AJ153" s="76" t="s">
        <v>10747</v>
      </c>
      <c r="AK153" s="76"/>
      <c r="AL153" s="76"/>
      <c r="AM153" s="78">
        <v>43932.918344907404</v>
      </c>
      <c r="AN153" s="76" t="s">
        <v>14566</v>
      </c>
      <c r="AO153" s="81" t="s">
        <v>14717</v>
      </c>
      <c r="AP153" s="76" t="s">
        <v>66</v>
      </c>
      <c r="AQ153" s="2"/>
      <c r="AR153" s="3"/>
      <c r="AS153" s="3"/>
      <c r="AT153" s="3"/>
      <c r="AU153" s="3"/>
    </row>
    <row r="154" spans="1:47" x14ac:dyDescent="0.25">
      <c r="A154" s="62" t="s">
        <v>1871</v>
      </c>
      <c r="B154" s="63"/>
      <c r="C154" s="63"/>
      <c r="D154" s="64"/>
      <c r="E154" s="66"/>
      <c r="F154" s="101" t="s">
        <v>12570</v>
      </c>
      <c r="G154" s="63"/>
      <c r="H154" s="67"/>
      <c r="I154" s="68"/>
      <c r="J154" s="68"/>
      <c r="K154" s="67" t="s">
        <v>16896</v>
      </c>
      <c r="L154" s="71"/>
      <c r="M154" s="72">
        <v>2021.4010009765625</v>
      </c>
      <c r="N154" s="72">
        <v>1706.088623046875</v>
      </c>
      <c r="O154" s="73"/>
      <c r="P154" s="74"/>
      <c r="Q154" s="74"/>
      <c r="R154" s="84"/>
      <c r="S154" s="84"/>
      <c r="T154" s="84"/>
      <c r="U154" s="84"/>
      <c r="V154" s="50"/>
      <c r="W154" s="50"/>
      <c r="X154" s="50"/>
      <c r="Y154" s="50"/>
      <c r="Z154" s="49"/>
      <c r="AA154" s="69">
        <v>154</v>
      </c>
      <c r="AB1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4" s="70"/>
      <c r="AD154" s="76">
        <v>303</v>
      </c>
      <c r="AE154" s="76">
        <v>1637</v>
      </c>
      <c r="AF154" s="76">
        <v>5774</v>
      </c>
      <c r="AG154" s="76">
        <v>628</v>
      </c>
      <c r="AH154" s="76"/>
      <c r="AI154" s="76" t="s">
        <v>8865</v>
      </c>
      <c r="AJ154" s="76" t="s">
        <v>10748</v>
      </c>
      <c r="AK154" s="81" t="s">
        <v>11756</v>
      </c>
      <c r="AL154" s="76"/>
      <c r="AM154" s="78">
        <v>39990.860324074078</v>
      </c>
      <c r="AN154" s="76" t="s">
        <v>14566</v>
      </c>
      <c r="AO154" s="81" t="s">
        <v>14718</v>
      </c>
      <c r="AP154" s="76" t="s">
        <v>65</v>
      </c>
      <c r="AQ154" s="2"/>
      <c r="AR154" s="3"/>
      <c r="AS154" s="3"/>
      <c r="AT154" s="3"/>
      <c r="AU154" s="3"/>
    </row>
    <row r="155" spans="1:47" x14ac:dyDescent="0.25">
      <c r="A155" s="62" t="s">
        <v>1872</v>
      </c>
      <c r="B155" s="63"/>
      <c r="C155" s="63"/>
      <c r="D155" s="64"/>
      <c r="E155" s="66"/>
      <c r="F155" s="101" t="s">
        <v>12571</v>
      </c>
      <c r="G155" s="63"/>
      <c r="H155" s="67"/>
      <c r="I155" s="68"/>
      <c r="J155" s="68"/>
      <c r="K155" s="67" t="s">
        <v>16897</v>
      </c>
      <c r="L155" s="71"/>
      <c r="M155" s="72">
        <v>1958.900146484375</v>
      </c>
      <c r="N155" s="72">
        <v>1691.9595947265625</v>
      </c>
      <c r="O155" s="73"/>
      <c r="P155" s="74"/>
      <c r="Q155" s="74"/>
      <c r="R155" s="84"/>
      <c r="S155" s="84"/>
      <c r="T155" s="84"/>
      <c r="U155" s="84"/>
      <c r="V155" s="50"/>
      <c r="W155" s="50"/>
      <c r="X155" s="50"/>
      <c r="Y155" s="50"/>
      <c r="Z155" s="49"/>
      <c r="AA155" s="69">
        <v>155</v>
      </c>
      <c r="AB1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5" s="70"/>
      <c r="AD155" s="76">
        <v>401</v>
      </c>
      <c r="AE155" s="76">
        <v>1901406</v>
      </c>
      <c r="AF155" s="76">
        <v>60592</v>
      </c>
      <c r="AG155" s="76">
        <v>9049</v>
      </c>
      <c r="AH155" s="76"/>
      <c r="AI155" s="76" t="s">
        <v>8866</v>
      </c>
      <c r="AJ155" s="76" t="s">
        <v>10749</v>
      </c>
      <c r="AK155" s="81" t="s">
        <v>11757</v>
      </c>
      <c r="AL155" s="76"/>
      <c r="AM155" s="78">
        <v>39700.551203703704</v>
      </c>
      <c r="AN155" s="76" t="s">
        <v>14566</v>
      </c>
      <c r="AO155" s="81" t="s">
        <v>14719</v>
      </c>
      <c r="AP155" s="76" t="s">
        <v>65</v>
      </c>
      <c r="AQ155" s="2"/>
      <c r="AR155" s="3"/>
      <c r="AS155" s="3"/>
      <c r="AT155" s="3"/>
      <c r="AU155" s="3"/>
    </row>
    <row r="156" spans="1:47" x14ac:dyDescent="0.25">
      <c r="A156" s="62" t="s">
        <v>300</v>
      </c>
      <c r="B156" s="63"/>
      <c r="C156" s="63"/>
      <c r="D156" s="64"/>
      <c r="E156" s="66"/>
      <c r="F156" s="101" t="s">
        <v>12572</v>
      </c>
      <c r="G156" s="63"/>
      <c r="H156" s="67"/>
      <c r="I156" s="68"/>
      <c r="J156" s="68"/>
      <c r="K156" s="67" t="s">
        <v>16898</v>
      </c>
      <c r="L156" s="71"/>
      <c r="M156" s="72">
        <v>2602.8525390625</v>
      </c>
      <c r="N156" s="72">
        <v>3158.87646484375</v>
      </c>
      <c r="O156" s="73"/>
      <c r="P156" s="74"/>
      <c r="Q156" s="74"/>
      <c r="R156" s="84"/>
      <c r="S156" s="84"/>
      <c r="T156" s="84"/>
      <c r="U156" s="84"/>
      <c r="V156" s="50"/>
      <c r="W156" s="50"/>
      <c r="X156" s="50"/>
      <c r="Y156" s="50"/>
      <c r="Z156" s="49"/>
      <c r="AA156" s="69">
        <v>156</v>
      </c>
      <c r="AB1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6" s="70"/>
      <c r="AD156" s="76">
        <v>275</v>
      </c>
      <c r="AE156" s="76">
        <v>34</v>
      </c>
      <c r="AF156" s="76">
        <v>1645</v>
      </c>
      <c r="AG156" s="76">
        <v>1195</v>
      </c>
      <c r="AH156" s="76"/>
      <c r="AI156" s="76" t="s">
        <v>8867</v>
      </c>
      <c r="AJ156" s="76"/>
      <c r="AK156" s="76"/>
      <c r="AL156" s="76"/>
      <c r="AM156" s="78">
        <v>42611.002430555556</v>
      </c>
      <c r="AN156" s="76" t="s">
        <v>14566</v>
      </c>
      <c r="AO156" s="81" t="s">
        <v>14720</v>
      </c>
      <c r="AP156" s="76" t="s">
        <v>66</v>
      </c>
      <c r="AQ156" s="2"/>
      <c r="AR156" s="3"/>
      <c r="AS156" s="3"/>
      <c r="AT156" s="3"/>
      <c r="AU156" s="3"/>
    </row>
    <row r="157" spans="1:47" x14ac:dyDescent="0.25">
      <c r="A157" s="62" t="s">
        <v>1873</v>
      </c>
      <c r="B157" s="63"/>
      <c r="C157" s="63"/>
      <c r="D157" s="64"/>
      <c r="E157" s="66"/>
      <c r="F157" s="101" t="s">
        <v>12573</v>
      </c>
      <c r="G157" s="63"/>
      <c r="H157" s="67"/>
      <c r="I157" s="68"/>
      <c r="J157" s="68"/>
      <c r="K157" s="67" t="s">
        <v>16899</v>
      </c>
      <c r="L157" s="71"/>
      <c r="M157" s="72">
        <v>2141.63134765625</v>
      </c>
      <c r="N157" s="72">
        <v>4039.82958984375</v>
      </c>
      <c r="O157" s="73"/>
      <c r="P157" s="74"/>
      <c r="Q157" s="74"/>
      <c r="R157" s="84"/>
      <c r="S157" s="84"/>
      <c r="T157" s="84"/>
      <c r="U157" s="84"/>
      <c r="V157" s="50"/>
      <c r="W157" s="50"/>
      <c r="X157" s="50"/>
      <c r="Y157" s="50"/>
      <c r="Z157" s="49"/>
      <c r="AA157" s="69">
        <v>157</v>
      </c>
      <c r="AB1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7" s="70"/>
      <c r="AD157" s="76">
        <v>709</v>
      </c>
      <c r="AE157" s="76">
        <v>6632552</v>
      </c>
      <c r="AF157" s="76">
        <v>83362</v>
      </c>
      <c r="AG157" s="76">
        <v>1672</v>
      </c>
      <c r="AH157" s="76"/>
      <c r="AI157" s="76" t="s">
        <v>8868</v>
      </c>
      <c r="AJ157" s="76" t="s">
        <v>10750</v>
      </c>
      <c r="AK157" s="81" t="s">
        <v>11758</v>
      </c>
      <c r="AL157" s="76"/>
      <c r="AM157" s="78">
        <v>40071.77584490741</v>
      </c>
      <c r="AN157" s="76" t="s">
        <v>14566</v>
      </c>
      <c r="AO157" s="81" t="s">
        <v>14721</v>
      </c>
      <c r="AP157" s="76" t="s">
        <v>65</v>
      </c>
      <c r="AQ157" s="2"/>
      <c r="AR157" s="3"/>
      <c r="AS157" s="3"/>
      <c r="AT157" s="3"/>
      <c r="AU157" s="3"/>
    </row>
    <row r="158" spans="1:47" x14ac:dyDescent="0.25">
      <c r="A158" s="62" t="s">
        <v>1874</v>
      </c>
      <c r="B158" s="63"/>
      <c r="C158" s="63"/>
      <c r="D158" s="64"/>
      <c r="E158" s="66"/>
      <c r="F158" s="101" t="s">
        <v>12574</v>
      </c>
      <c r="G158" s="63"/>
      <c r="H158" s="67"/>
      <c r="I158" s="68"/>
      <c r="J158" s="68"/>
      <c r="K158" s="67" t="s">
        <v>16900</v>
      </c>
      <c r="L158" s="71"/>
      <c r="M158" s="72">
        <v>2062.73291015625</v>
      </c>
      <c r="N158" s="72">
        <v>4013.3271484375</v>
      </c>
      <c r="O158" s="73"/>
      <c r="P158" s="74"/>
      <c r="Q158" s="74"/>
      <c r="R158" s="84"/>
      <c r="S158" s="84"/>
      <c r="T158" s="84"/>
      <c r="U158" s="84"/>
      <c r="V158" s="50"/>
      <c r="W158" s="50"/>
      <c r="X158" s="50"/>
      <c r="Y158" s="50"/>
      <c r="Z158" s="49"/>
      <c r="AA158" s="69">
        <v>158</v>
      </c>
      <c r="AB1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8" s="70"/>
      <c r="AD158" s="76">
        <v>147</v>
      </c>
      <c r="AE158" s="76">
        <v>487943</v>
      </c>
      <c r="AF158" s="76">
        <v>19019</v>
      </c>
      <c r="AG158" s="76">
        <v>12044</v>
      </c>
      <c r="AH158" s="76"/>
      <c r="AI158" s="76" t="s">
        <v>8869</v>
      </c>
      <c r="AJ158" s="76" t="s">
        <v>10751</v>
      </c>
      <c r="AK158" s="76"/>
      <c r="AL158" s="76"/>
      <c r="AM158" s="78">
        <v>41940.929629629631</v>
      </c>
      <c r="AN158" s="76" t="s">
        <v>14566</v>
      </c>
      <c r="AO158" s="81" t="s">
        <v>14722</v>
      </c>
      <c r="AP158" s="76" t="s">
        <v>65</v>
      </c>
      <c r="AQ158" s="2"/>
      <c r="AR158" s="3"/>
      <c r="AS158" s="3"/>
      <c r="AT158" s="3"/>
      <c r="AU158" s="3"/>
    </row>
    <row r="159" spans="1:47" x14ac:dyDescent="0.25">
      <c r="A159" s="62" t="s">
        <v>301</v>
      </c>
      <c r="B159" s="63"/>
      <c r="C159" s="63"/>
      <c r="D159" s="64"/>
      <c r="E159" s="66"/>
      <c r="F159" s="101" t="s">
        <v>12575</v>
      </c>
      <c r="G159" s="63"/>
      <c r="H159" s="67"/>
      <c r="I159" s="68"/>
      <c r="J159" s="68"/>
      <c r="K159" s="67" t="s">
        <v>16901</v>
      </c>
      <c r="L159" s="71"/>
      <c r="M159" s="72">
        <v>1425.620361328125</v>
      </c>
      <c r="N159" s="72">
        <v>1370.4033203125</v>
      </c>
      <c r="O159" s="73"/>
      <c r="P159" s="74"/>
      <c r="Q159" s="74"/>
      <c r="R159" s="84"/>
      <c r="S159" s="84"/>
      <c r="T159" s="84"/>
      <c r="U159" s="84"/>
      <c r="V159" s="50"/>
      <c r="W159" s="50"/>
      <c r="X159" s="50"/>
      <c r="Y159" s="50"/>
      <c r="Z159" s="49"/>
      <c r="AA159" s="69">
        <v>159</v>
      </c>
      <c r="AB1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9" s="70"/>
      <c r="AD159" s="76">
        <v>2164</v>
      </c>
      <c r="AE159" s="76">
        <v>2028</v>
      </c>
      <c r="AF159" s="76">
        <v>4365</v>
      </c>
      <c r="AG159" s="76">
        <v>6429</v>
      </c>
      <c r="AH159" s="76"/>
      <c r="AI159" s="76" t="s">
        <v>8870</v>
      </c>
      <c r="AJ159" s="76" t="s">
        <v>10752</v>
      </c>
      <c r="AK159" s="76"/>
      <c r="AL159" s="76"/>
      <c r="AM159" s="78">
        <v>43177.041631944441</v>
      </c>
      <c r="AN159" s="76" t="s">
        <v>14566</v>
      </c>
      <c r="AO159" s="81" t="s">
        <v>14723</v>
      </c>
      <c r="AP159" s="76" t="s">
        <v>66</v>
      </c>
      <c r="AQ159" s="2"/>
      <c r="AR159" s="3"/>
      <c r="AS159" s="3"/>
      <c r="AT159" s="3"/>
      <c r="AU159" s="3"/>
    </row>
    <row r="160" spans="1:47" x14ac:dyDescent="0.25">
      <c r="A160" s="62" t="s">
        <v>302</v>
      </c>
      <c r="B160" s="63"/>
      <c r="C160" s="63"/>
      <c r="D160" s="64"/>
      <c r="E160" s="66"/>
      <c r="F160" s="101" t="s">
        <v>12576</v>
      </c>
      <c r="G160" s="63"/>
      <c r="H160" s="67"/>
      <c r="I160" s="68"/>
      <c r="J160" s="68"/>
      <c r="K160" s="67" t="s">
        <v>16902</v>
      </c>
      <c r="L160" s="71"/>
      <c r="M160" s="72">
        <v>1263.7841796875</v>
      </c>
      <c r="N160" s="72">
        <v>1446.688720703125</v>
      </c>
      <c r="O160" s="73"/>
      <c r="P160" s="74"/>
      <c r="Q160" s="74"/>
      <c r="R160" s="84"/>
      <c r="S160" s="84"/>
      <c r="T160" s="84"/>
      <c r="U160" s="84"/>
      <c r="V160" s="50"/>
      <c r="W160" s="50"/>
      <c r="X160" s="50"/>
      <c r="Y160" s="50"/>
      <c r="Z160" s="49"/>
      <c r="AA160" s="69">
        <v>160</v>
      </c>
      <c r="AB1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0" s="70"/>
      <c r="AD160" s="76">
        <v>94</v>
      </c>
      <c r="AE160" s="76">
        <v>78</v>
      </c>
      <c r="AF160" s="76">
        <v>1196</v>
      </c>
      <c r="AG160" s="76">
        <v>4503</v>
      </c>
      <c r="AH160" s="76"/>
      <c r="AI160" s="76" t="s">
        <v>8871</v>
      </c>
      <c r="AJ160" s="76"/>
      <c r="AK160" s="76"/>
      <c r="AL160" s="76"/>
      <c r="AM160" s="78">
        <v>44016.62909722222</v>
      </c>
      <c r="AN160" s="76" t="s">
        <v>14566</v>
      </c>
      <c r="AO160" s="81" t="s">
        <v>14724</v>
      </c>
      <c r="AP160" s="76" t="s">
        <v>66</v>
      </c>
      <c r="AQ160" s="2"/>
      <c r="AR160" s="3"/>
      <c r="AS160" s="3"/>
      <c r="AT160" s="3"/>
      <c r="AU160" s="3"/>
    </row>
    <row r="161" spans="1:47" x14ac:dyDescent="0.25">
      <c r="A161" s="62" t="s">
        <v>303</v>
      </c>
      <c r="B161" s="63"/>
      <c r="C161" s="63"/>
      <c r="D161" s="64"/>
      <c r="E161" s="66"/>
      <c r="F161" s="101" t="s">
        <v>12577</v>
      </c>
      <c r="G161" s="63"/>
      <c r="H161" s="67"/>
      <c r="I161" s="68"/>
      <c r="J161" s="68"/>
      <c r="K161" s="67" t="s">
        <v>16903</v>
      </c>
      <c r="L161" s="71"/>
      <c r="M161" s="72">
        <v>2646.36865234375</v>
      </c>
      <c r="N161" s="72">
        <v>1076.6513671875</v>
      </c>
      <c r="O161" s="73"/>
      <c r="P161" s="74"/>
      <c r="Q161" s="74"/>
      <c r="R161" s="84"/>
      <c r="S161" s="84"/>
      <c r="T161" s="84"/>
      <c r="U161" s="84"/>
      <c r="V161" s="50"/>
      <c r="W161" s="50"/>
      <c r="X161" s="50"/>
      <c r="Y161" s="50"/>
      <c r="Z161" s="49"/>
      <c r="AA161" s="69">
        <v>161</v>
      </c>
      <c r="AB1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1" s="70"/>
      <c r="AD161" s="76">
        <v>710</v>
      </c>
      <c r="AE161" s="76">
        <v>822</v>
      </c>
      <c r="AF161" s="76">
        <v>12642</v>
      </c>
      <c r="AG161" s="76">
        <v>35919</v>
      </c>
      <c r="AH161" s="76"/>
      <c r="AI161" s="76" t="s">
        <v>8872</v>
      </c>
      <c r="AJ161" s="76"/>
      <c r="AK161" s="76"/>
      <c r="AL161" s="76"/>
      <c r="AM161" s="78">
        <v>43841.915358796294</v>
      </c>
      <c r="AN161" s="76" t="s">
        <v>14566</v>
      </c>
      <c r="AO161" s="81" t="s">
        <v>14725</v>
      </c>
      <c r="AP161" s="76" t="s">
        <v>66</v>
      </c>
      <c r="AQ161" s="2"/>
      <c r="AR161" s="3"/>
      <c r="AS161" s="3"/>
      <c r="AT161" s="3"/>
      <c r="AU161" s="3"/>
    </row>
    <row r="162" spans="1:47" x14ac:dyDescent="0.25">
      <c r="A162" s="62" t="s">
        <v>304</v>
      </c>
      <c r="B162" s="63"/>
      <c r="C162" s="63"/>
      <c r="D162" s="64"/>
      <c r="E162" s="66"/>
      <c r="F162" s="101" t="s">
        <v>12578</v>
      </c>
      <c r="G162" s="63"/>
      <c r="H162" s="67"/>
      <c r="I162" s="68"/>
      <c r="J162" s="68"/>
      <c r="K162" s="67" t="s">
        <v>16904</v>
      </c>
      <c r="L162" s="71"/>
      <c r="M162" s="72">
        <v>1620.4632568359375</v>
      </c>
      <c r="N162" s="72">
        <v>1107.8035888671875</v>
      </c>
      <c r="O162" s="73"/>
      <c r="P162" s="74"/>
      <c r="Q162" s="74"/>
      <c r="R162" s="84"/>
      <c r="S162" s="84"/>
      <c r="T162" s="84"/>
      <c r="U162" s="84"/>
      <c r="V162" s="50"/>
      <c r="W162" s="50"/>
      <c r="X162" s="50"/>
      <c r="Y162" s="50"/>
      <c r="Z162" s="49"/>
      <c r="AA162" s="69">
        <v>162</v>
      </c>
      <c r="AB1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2" s="70"/>
      <c r="AD162" s="76">
        <v>1739</v>
      </c>
      <c r="AE162" s="76">
        <v>1858</v>
      </c>
      <c r="AF162" s="76">
        <v>10964</v>
      </c>
      <c r="AG162" s="76">
        <v>12499</v>
      </c>
      <c r="AH162" s="76"/>
      <c r="AI162" s="76" t="s">
        <v>8873</v>
      </c>
      <c r="AJ162" s="76" t="s">
        <v>10753</v>
      </c>
      <c r="AK162" s="81" t="s">
        <v>11759</v>
      </c>
      <c r="AL162" s="76"/>
      <c r="AM162" s="78">
        <v>43772.997418981482</v>
      </c>
      <c r="AN162" s="76" t="s">
        <v>14566</v>
      </c>
      <c r="AO162" s="81" t="s">
        <v>14726</v>
      </c>
      <c r="AP162" s="76" t="s">
        <v>66</v>
      </c>
      <c r="AQ162" s="2"/>
      <c r="AR162" s="3"/>
      <c r="AS162" s="3"/>
      <c r="AT162" s="3"/>
      <c r="AU162" s="3"/>
    </row>
    <row r="163" spans="1:47" x14ac:dyDescent="0.25">
      <c r="A163" s="62" t="s">
        <v>305</v>
      </c>
      <c r="B163" s="63"/>
      <c r="C163" s="63"/>
      <c r="D163" s="64"/>
      <c r="E163" s="66"/>
      <c r="F163" s="101" t="s">
        <v>12579</v>
      </c>
      <c r="G163" s="63"/>
      <c r="H163" s="67"/>
      <c r="I163" s="68"/>
      <c r="J163" s="68"/>
      <c r="K163" s="67" t="s">
        <v>16905</v>
      </c>
      <c r="L163" s="71"/>
      <c r="M163" s="72">
        <v>1456.286376953125</v>
      </c>
      <c r="N163" s="72">
        <v>2288.8291015625</v>
      </c>
      <c r="O163" s="73"/>
      <c r="P163" s="74"/>
      <c r="Q163" s="74"/>
      <c r="R163" s="84"/>
      <c r="S163" s="84"/>
      <c r="T163" s="84"/>
      <c r="U163" s="84"/>
      <c r="V163" s="50"/>
      <c r="W163" s="50"/>
      <c r="X163" s="50"/>
      <c r="Y163" s="50"/>
      <c r="Z163" s="49"/>
      <c r="AA163" s="69">
        <v>163</v>
      </c>
      <c r="AB1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3" s="70"/>
      <c r="AD163" s="76">
        <v>810</v>
      </c>
      <c r="AE163" s="76">
        <v>752</v>
      </c>
      <c r="AF163" s="76">
        <v>5034</v>
      </c>
      <c r="AG163" s="76">
        <v>16409</v>
      </c>
      <c r="AH163" s="76"/>
      <c r="AI163" s="76" t="s">
        <v>8874</v>
      </c>
      <c r="AJ163" s="76" t="s">
        <v>10754</v>
      </c>
      <c r="AK163" s="81" t="s">
        <v>11760</v>
      </c>
      <c r="AL163" s="76"/>
      <c r="AM163" s="78">
        <v>43826.007314814815</v>
      </c>
      <c r="AN163" s="76" t="s">
        <v>14566</v>
      </c>
      <c r="AO163" s="81" t="s">
        <v>14727</v>
      </c>
      <c r="AP163" s="76" t="s">
        <v>66</v>
      </c>
      <c r="AQ163" s="2"/>
      <c r="AR163" s="3"/>
      <c r="AS163" s="3"/>
      <c r="AT163" s="3"/>
      <c r="AU163" s="3"/>
    </row>
    <row r="164" spans="1:47" x14ac:dyDescent="0.25">
      <c r="A164" s="62" t="s">
        <v>306</v>
      </c>
      <c r="B164" s="63"/>
      <c r="C164" s="63"/>
      <c r="D164" s="64"/>
      <c r="E164" s="66"/>
      <c r="F164" s="101" t="s">
        <v>12580</v>
      </c>
      <c r="G164" s="63"/>
      <c r="H164" s="67"/>
      <c r="I164" s="68"/>
      <c r="J164" s="68"/>
      <c r="K164" s="67" t="s">
        <v>16906</v>
      </c>
      <c r="L164" s="71"/>
      <c r="M164" s="72">
        <v>4191.123046875</v>
      </c>
      <c r="N164" s="72">
        <v>3589.794677734375</v>
      </c>
      <c r="O164" s="73"/>
      <c r="P164" s="74"/>
      <c r="Q164" s="74"/>
      <c r="R164" s="84"/>
      <c r="S164" s="84"/>
      <c r="T164" s="84"/>
      <c r="U164" s="84"/>
      <c r="V164" s="50"/>
      <c r="W164" s="50"/>
      <c r="X164" s="50"/>
      <c r="Y164" s="50"/>
      <c r="Z164" s="49"/>
      <c r="AA164" s="69">
        <v>164</v>
      </c>
      <c r="AB1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4" s="70"/>
      <c r="AD164" s="76">
        <v>525</v>
      </c>
      <c r="AE164" s="76">
        <v>106</v>
      </c>
      <c r="AF164" s="76">
        <v>950</v>
      </c>
      <c r="AG164" s="76">
        <v>2902</v>
      </c>
      <c r="AH164" s="76"/>
      <c r="AI164" s="76" t="s">
        <v>8875</v>
      </c>
      <c r="AJ164" s="76" t="s">
        <v>10755</v>
      </c>
      <c r="AK164" s="76"/>
      <c r="AL164" s="76"/>
      <c r="AM164" s="78">
        <v>40976.321562500001</v>
      </c>
      <c r="AN164" s="76" t="s">
        <v>14566</v>
      </c>
      <c r="AO164" s="81" t="s">
        <v>14728</v>
      </c>
      <c r="AP164" s="76" t="s">
        <v>66</v>
      </c>
      <c r="AQ164" s="2"/>
      <c r="AR164" s="3"/>
      <c r="AS164" s="3"/>
      <c r="AT164" s="3"/>
      <c r="AU164" s="3"/>
    </row>
    <row r="165" spans="1:47" x14ac:dyDescent="0.25">
      <c r="A165" s="62" t="s">
        <v>1875</v>
      </c>
      <c r="B165" s="63"/>
      <c r="C165" s="63"/>
      <c r="D165" s="64"/>
      <c r="E165" s="66"/>
      <c r="F165" s="101" t="s">
        <v>12581</v>
      </c>
      <c r="G165" s="63"/>
      <c r="H165" s="67"/>
      <c r="I165" s="68"/>
      <c r="J165" s="68"/>
      <c r="K165" s="67" t="s">
        <v>16907</v>
      </c>
      <c r="L165" s="71"/>
      <c r="M165" s="72">
        <v>4261.23388671875</v>
      </c>
      <c r="N165" s="72">
        <v>3282.90380859375</v>
      </c>
      <c r="O165" s="73"/>
      <c r="P165" s="74"/>
      <c r="Q165" s="74"/>
      <c r="R165" s="84"/>
      <c r="S165" s="84"/>
      <c r="T165" s="84"/>
      <c r="U165" s="84"/>
      <c r="V165" s="50"/>
      <c r="W165" s="50"/>
      <c r="X165" s="50"/>
      <c r="Y165" s="50"/>
      <c r="Z165" s="49"/>
      <c r="AA165" s="69">
        <v>165</v>
      </c>
      <c r="AB1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5" s="70"/>
      <c r="AD165" s="76">
        <v>197</v>
      </c>
      <c r="AE165" s="76">
        <v>3553256</v>
      </c>
      <c r="AF165" s="76">
        <v>40691</v>
      </c>
      <c r="AG165" s="76">
        <v>2457</v>
      </c>
      <c r="AH165" s="76"/>
      <c r="AI165" s="76" t="s">
        <v>8876</v>
      </c>
      <c r="AJ165" s="76" t="s">
        <v>10704</v>
      </c>
      <c r="AK165" s="76"/>
      <c r="AL165" s="76"/>
      <c r="AM165" s="78">
        <v>39797.680439814816</v>
      </c>
      <c r="AN165" s="76" t="s">
        <v>14566</v>
      </c>
      <c r="AO165" s="81" t="s">
        <v>14729</v>
      </c>
      <c r="AP165" s="76" t="s">
        <v>65</v>
      </c>
      <c r="AQ165" s="2"/>
      <c r="AR165" s="3"/>
      <c r="AS165" s="3"/>
      <c r="AT165" s="3"/>
      <c r="AU165" s="3"/>
    </row>
    <row r="166" spans="1:47" x14ac:dyDescent="0.25">
      <c r="A166" s="62" t="s">
        <v>1876</v>
      </c>
      <c r="B166" s="63"/>
      <c r="C166" s="63"/>
      <c r="D166" s="64"/>
      <c r="E166" s="66"/>
      <c r="F166" s="101" t="s">
        <v>12582</v>
      </c>
      <c r="G166" s="63"/>
      <c r="H166" s="67"/>
      <c r="I166" s="68"/>
      <c r="J166" s="68"/>
      <c r="K166" s="67" t="s">
        <v>16908</v>
      </c>
      <c r="L166" s="71"/>
      <c r="M166" s="72">
        <v>4035.5849609375</v>
      </c>
      <c r="N166" s="72">
        <v>4232.11181640625</v>
      </c>
      <c r="O166" s="73"/>
      <c r="P166" s="74"/>
      <c r="Q166" s="74"/>
      <c r="R166" s="84"/>
      <c r="S166" s="84"/>
      <c r="T166" s="84"/>
      <c r="U166" s="84"/>
      <c r="V166" s="50"/>
      <c r="W166" s="50"/>
      <c r="X166" s="50"/>
      <c r="Y166" s="50"/>
      <c r="Z166" s="49"/>
      <c r="AA166" s="69">
        <v>166</v>
      </c>
      <c r="AB1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6" s="70"/>
      <c r="AD166" s="76">
        <v>237</v>
      </c>
      <c r="AE166" s="76">
        <v>430830</v>
      </c>
      <c r="AF166" s="76">
        <v>1055</v>
      </c>
      <c r="AG166" s="76">
        <v>37</v>
      </c>
      <c r="AH166" s="76"/>
      <c r="AI166" s="76"/>
      <c r="AJ166" s="76"/>
      <c r="AK166" s="76"/>
      <c r="AL166" s="76"/>
      <c r="AM166" s="78">
        <v>40625.103229166663</v>
      </c>
      <c r="AN166" s="76" t="s">
        <v>14566</v>
      </c>
      <c r="AO166" s="81" t="s">
        <v>14730</v>
      </c>
      <c r="AP166" s="76" t="s">
        <v>65</v>
      </c>
      <c r="AQ166" s="2"/>
      <c r="AR166" s="3"/>
      <c r="AS166" s="3"/>
      <c r="AT166" s="3"/>
      <c r="AU166" s="3"/>
    </row>
    <row r="167" spans="1:47" x14ac:dyDescent="0.25">
      <c r="A167" s="62" t="s">
        <v>1877</v>
      </c>
      <c r="B167" s="63"/>
      <c r="C167" s="63"/>
      <c r="D167" s="64"/>
      <c r="E167" s="66"/>
      <c r="F167" s="101" t="s">
        <v>12583</v>
      </c>
      <c r="G167" s="63"/>
      <c r="H167" s="67"/>
      <c r="I167" s="68"/>
      <c r="J167" s="68"/>
      <c r="K167" s="67" t="s">
        <v>16909</v>
      </c>
      <c r="L167" s="71"/>
      <c r="M167" s="72">
        <v>3238.569091796875</v>
      </c>
      <c r="N167" s="72">
        <v>3667.849365234375</v>
      </c>
      <c r="O167" s="73"/>
      <c r="P167" s="74"/>
      <c r="Q167" s="74"/>
      <c r="R167" s="84"/>
      <c r="S167" s="84"/>
      <c r="T167" s="84"/>
      <c r="U167" s="84"/>
      <c r="V167" s="50"/>
      <c r="W167" s="50"/>
      <c r="X167" s="50"/>
      <c r="Y167" s="50"/>
      <c r="Z167" s="49"/>
      <c r="AA167" s="69">
        <v>167</v>
      </c>
      <c r="AB1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7" s="70"/>
      <c r="AD167" s="76">
        <v>1748</v>
      </c>
      <c r="AE167" s="76">
        <v>31079638</v>
      </c>
      <c r="AF167" s="76">
        <v>260592</v>
      </c>
      <c r="AG167" s="76">
        <v>624</v>
      </c>
      <c r="AH167" s="76"/>
      <c r="AI167" s="76"/>
      <c r="AJ167" s="76"/>
      <c r="AK167" s="81" t="s">
        <v>11761</v>
      </c>
      <c r="AL167" s="76"/>
      <c r="AM167" s="78">
        <v>39846.794930555552</v>
      </c>
      <c r="AN167" s="76" t="s">
        <v>14566</v>
      </c>
      <c r="AO167" s="81" t="s">
        <v>14731</v>
      </c>
      <c r="AP167" s="76" t="s">
        <v>65</v>
      </c>
      <c r="AQ167" s="2"/>
      <c r="AR167" s="3"/>
      <c r="AS167" s="3"/>
      <c r="AT167" s="3"/>
      <c r="AU167" s="3"/>
    </row>
    <row r="168" spans="1:47" x14ac:dyDescent="0.25">
      <c r="A168" s="62" t="s">
        <v>307</v>
      </c>
      <c r="B168" s="63"/>
      <c r="C168" s="63"/>
      <c r="D168" s="64"/>
      <c r="E168" s="66"/>
      <c r="F168" s="101" t="s">
        <v>12584</v>
      </c>
      <c r="G168" s="63"/>
      <c r="H168" s="67"/>
      <c r="I168" s="68"/>
      <c r="J168" s="68"/>
      <c r="K168" s="67" t="s">
        <v>16910</v>
      </c>
      <c r="L168" s="71"/>
      <c r="M168" s="72">
        <v>4074.422119140625</v>
      </c>
      <c r="N168" s="72">
        <v>3795.187744140625</v>
      </c>
      <c r="O168" s="73"/>
      <c r="P168" s="74"/>
      <c r="Q168" s="74"/>
      <c r="R168" s="84"/>
      <c r="S168" s="84"/>
      <c r="T168" s="84"/>
      <c r="U168" s="84"/>
      <c r="V168" s="50"/>
      <c r="W168" s="50"/>
      <c r="X168" s="50"/>
      <c r="Y168" s="50"/>
      <c r="Z168" s="49"/>
      <c r="AA168" s="69">
        <v>168</v>
      </c>
      <c r="AB1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8" s="70"/>
      <c r="AD168" s="76">
        <v>430</v>
      </c>
      <c r="AE168" s="76">
        <v>391</v>
      </c>
      <c r="AF168" s="76">
        <v>18817</v>
      </c>
      <c r="AG168" s="76">
        <v>4549</v>
      </c>
      <c r="AH168" s="76"/>
      <c r="AI168" s="76" t="s">
        <v>8877</v>
      </c>
      <c r="AJ168" s="76" t="s">
        <v>10756</v>
      </c>
      <c r="AK168" s="76"/>
      <c r="AL168" s="76"/>
      <c r="AM168" s="78">
        <v>43523.952256944445</v>
      </c>
      <c r="AN168" s="76" t="s">
        <v>14566</v>
      </c>
      <c r="AO168" s="81" t="s">
        <v>14732</v>
      </c>
      <c r="AP168" s="76" t="s">
        <v>66</v>
      </c>
      <c r="AQ168" s="2"/>
      <c r="AR168" s="3"/>
      <c r="AS168" s="3"/>
      <c r="AT168" s="3"/>
      <c r="AU168" s="3"/>
    </row>
    <row r="169" spans="1:47" x14ac:dyDescent="0.25">
      <c r="A169" s="62" t="s">
        <v>308</v>
      </c>
      <c r="B169" s="63"/>
      <c r="C169" s="63"/>
      <c r="D169" s="64"/>
      <c r="E169" s="66"/>
      <c r="F169" s="101" t="s">
        <v>12585</v>
      </c>
      <c r="G169" s="63"/>
      <c r="H169" s="67"/>
      <c r="I169" s="68"/>
      <c r="J169" s="68"/>
      <c r="K169" s="67" t="s">
        <v>16911</v>
      </c>
      <c r="L169" s="71"/>
      <c r="M169" s="72">
        <v>4173.15771484375</v>
      </c>
      <c r="N169" s="72">
        <v>3717.83740234375</v>
      </c>
      <c r="O169" s="73"/>
      <c r="P169" s="74"/>
      <c r="Q169" s="74"/>
      <c r="R169" s="84"/>
      <c r="S169" s="84"/>
      <c r="T169" s="84"/>
      <c r="U169" s="84"/>
      <c r="V169" s="50"/>
      <c r="W169" s="50"/>
      <c r="X169" s="50"/>
      <c r="Y169" s="50"/>
      <c r="Z169" s="49"/>
      <c r="AA169" s="69">
        <v>169</v>
      </c>
      <c r="AB1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9" s="70"/>
      <c r="AD169" s="76">
        <v>509</v>
      </c>
      <c r="AE169" s="76">
        <v>197</v>
      </c>
      <c r="AF169" s="76">
        <v>14224</v>
      </c>
      <c r="AG169" s="76">
        <v>4210</v>
      </c>
      <c r="AH169" s="76"/>
      <c r="AI169" s="76" t="s">
        <v>8878</v>
      </c>
      <c r="AJ169" s="76" t="s">
        <v>10757</v>
      </c>
      <c r="AK169" s="76"/>
      <c r="AL169" s="76"/>
      <c r="AM169" s="78">
        <v>41811.889722222222</v>
      </c>
      <c r="AN169" s="76" t="s">
        <v>14566</v>
      </c>
      <c r="AO169" s="81" t="s">
        <v>14733</v>
      </c>
      <c r="AP169" s="76" t="s">
        <v>66</v>
      </c>
      <c r="AQ169" s="2"/>
      <c r="AR169" s="3"/>
      <c r="AS169" s="3"/>
      <c r="AT169" s="3"/>
      <c r="AU169" s="3"/>
    </row>
    <row r="170" spans="1:47" x14ac:dyDescent="0.25">
      <c r="A170" s="62" t="s">
        <v>309</v>
      </c>
      <c r="B170" s="63"/>
      <c r="C170" s="63"/>
      <c r="D170" s="64"/>
      <c r="E170" s="66"/>
      <c r="F170" s="101" t="s">
        <v>12586</v>
      </c>
      <c r="G170" s="63"/>
      <c r="H170" s="67"/>
      <c r="I170" s="68"/>
      <c r="J170" s="68"/>
      <c r="K170" s="67" t="s">
        <v>16912</v>
      </c>
      <c r="L170" s="71"/>
      <c r="M170" s="72">
        <v>848.78448486328125</v>
      </c>
      <c r="N170" s="72">
        <v>2263.44677734375</v>
      </c>
      <c r="O170" s="73"/>
      <c r="P170" s="74"/>
      <c r="Q170" s="74"/>
      <c r="R170" s="84"/>
      <c r="S170" s="84"/>
      <c r="T170" s="84"/>
      <c r="U170" s="84"/>
      <c r="V170" s="50"/>
      <c r="W170" s="50"/>
      <c r="X170" s="50"/>
      <c r="Y170" s="50"/>
      <c r="Z170" s="49"/>
      <c r="AA170" s="69">
        <v>170</v>
      </c>
      <c r="AB1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0" s="70"/>
      <c r="AD170" s="76">
        <v>446</v>
      </c>
      <c r="AE170" s="76">
        <v>382</v>
      </c>
      <c r="AF170" s="76">
        <v>14804</v>
      </c>
      <c r="AG170" s="76">
        <v>10116</v>
      </c>
      <c r="AH170" s="76"/>
      <c r="AI170" s="76" t="s">
        <v>8879</v>
      </c>
      <c r="AJ170" s="76" t="s">
        <v>10758</v>
      </c>
      <c r="AK170" s="76"/>
      <c r="AL170" s="76"/>
      <c r="AM170" s="78">
        <v>40799.120150462964</v>
      </c>
      <c r="AN170" s="76" t="s">
        <v>14566</v>
      </c>
      <c r="AO170" s="81" t="s">
        <v>14734</v>
      </c>
      <c r="AP170" s="76" t="s">
        <v>66</v>
      </c>
      <c r="AQ170" s="2"/>
      <c r="AR170" s="3"/>
      <c r="AS170" s="3"/>
      <c r="AT170" s="3"/>
      <c r="AU170" s="3"/>
    </row>
    <row r="171" spans="1:47" x14ac:dyDescent="0.25">
      <c r="A171" s="62" t="s">
        <v>1878</v>
      </c>
      <c r="B171" s="63"/>
      <c r="C171" s="63"/>
      <c r="D171" s="64"/>
      <c r="E171" s="66"/>
      <c r="F171" s="101" t="s">
        <v>12587</v>
      </c>
      <c r="G171" s="63"/>
      <c r="H171" s="67"/>
      <c r="I171" s="68"/>
      <c r="J171" s="68"/>
      <c r="K171" s="67" t="s">
        <v>16913</v>
      </c>
      <c r="L171" s="71"/>
      <c r="M171" s="72">
        <v>2009.6053466796875</v>
      </c>
      <c r="N171" s="72">
        <v>993.4569091796875</v>
      </c>
      <c r="O171" s="73"/>
      <c r="P171" s="74"/>
      <c r="Q171" s="74"/>
      <c r="R171" s="84"/>
      <c r="S171" s="84"/>
      <c r="T171" s="84"/>
      <c r="U171" s="84"/>
      <c r="V171" s="50"/>
      <c r="W171" s="50"/>
      <c r="X171" s="50"/>
      <c r="Y171" s="50"/>
      <c r="Z171" s="49"/>
      <c r="AA171" s="69">
        <v>171</v>
      </c>
      <c r="AB1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1" s="70"/>
      <c r="AD171" s="76">
        <v>99</v>
      </c>
      <c r="AE171" s="76">
        <v>147079</v>
      </c>
      <c r="AF171" s="76">
        <v>23579</v>
      </c>
      <c r="AG171" s="76">
        <v>5</v>
      </c>
      <c r="AH171" s="76"/>
      <c r="AI171" s="76" t="s">
        <v>8880</v>
      </c>
      <c r="AJ171" s="76"/>
      <c r="AK171" s="76"/>
      <c r="AL171" s="76"/>
      <c r="AM171" s="78">
        <v>40213.884965277779</v>
      </c>
      <c r="AN171" s="76" t="s">
        <v>14566</v>
      </c>
      <c r="AO171" s="81" t="s">
        <v>14735</v>
      </c>
      <c r="AP171" s="76" t="s">
        <v>65</v>
      </c>
      <c r="AQ171" s="2"/>
      <c r="AR171" s="3"/>
      <c r="AS171" s="3"/>
      <c r="AT171" s="3"/>
      <c r="AU171" s="3"/>
    </row>
    <row r="172" spans="1:47" x14ac:dyDescent="0.25">
      <c r="A172" s="62" t="s">
        <v>1879</v>
      </c>
      <c r="B172" s="63"/>
      <c r="C172" s="63"/>
      <c r="D172" s="64"/>
      <c r="E172" s="66"/>
      <c r="F172" s="101" t="s">
        <v>12588</v>
      </c>
      <c r="G172" s="63"/>
      <c r="H172" s="67"/>
      <c r="I172" s="68"/>
      <c r="J172" s="68"/>
      <c r="K172" s="67" t="s">
        <v>16914</v>
      </c>
      <c r="L172" s="71"/>
      <c r="M172" s="72">
        <v>679.6837158203125</v>
      </c>
      <c r="N172" s="72">
        <v>1921.1790771484375</v>
      </c>
      <c r="O172" s="73"/>
      <c r="P172" s="74"/>
      <c r="Q172" s="74"/>
      <c r="R172" s="84"/>
      <c r="S172" s="84"/>
      <c r="T172" s="84"/>
      <c r="U172" s="84"/>
      <c r="V172" s="50"/>
      <c r="W172" s="50"/>
      <c r="X172" s="50"/>
      <c r="Y172" s="50"/>
      <c r="Z172" s="49"/>
      <c r="AA172" s="69">
        <v>172</v>
      </c>
      <c r="AB1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2" s="70"/>
      <c r="AD172" s="76">
        <v>902</v>
      </c>
      <c r="AE172" s="76">
        <v>33170</v>
      </c>
      <c r="AF172" s="76">
        <v>15380</v>
      </c>
      <c r="AG172" s="76">
        <v>4697</v>
      </c>
      <c r="AH172" s="76"/>
      <c r="AI172" s="76" t="s">
        <v>8881</v>
      </c>
      <c r="AJ172" s="76" t="s">
        <v>10759</v>
      </c>
      <c r="AK172" s="81" t="s">
        <v>11762</v>
      </c>
      <c r="AL172" s="76"/>
      <c r="AM172" s="78">
        <v>39885.61005787037</v>
      </c>
      <c r="AN172" s="76" t="s">
        <v>14566</v>
      </c>
      <c r="AO172" s="81" t="s">
        <v>14736</v>
      </c>
      <c r="AP172" s="76" t="s">
        <v>65</v>
      </c>
      <c r="AQ172" s="2"/>
      <c r="AR172" s="3"/>
      <c r="AS172" s="3"/>
      <c r="AT172" s="3"/>
      <c r="AU172" s="3"/>
    </row>
    <row r="173" spans="1:47" x14ac:dyDescent="0.25">
      <c r="A173" s="62" t="s">
        <v>1880</v>
      </c>
      <c r="B173" s="63"/>
      <c r="C173" s="63"/>
      <c r="D173" s="64"/>
      <c r="E173" s="66"/>
      <c r="F173" s="101" t="s">
        <v>12589</v>
      </c>
      <c r="G173" s="63"/>
      <c r="H173" s="67"/>
      <c r="I173" s="68"/>
      <c r="J173" s="68"/>
      <c r="K173" s="67" t="s">
        <v>16915</v>
      </c>
      <c r="L173" s="71"/>
      <c r="M173" s="72">
        <v>1073.7523193359375</v>
      </c>
      <c r="N173" s="72">
        <v>1337.1246337890625</v>
      </c>
      <c r="O173" s="73"/>
      <c r="P173" s="74"/>
      <c r="Q173" s="74"/>
      <c r="R173" s="84"/>
      <c r="S173" s="84"/>
      <c r="T173" s="84"/>
      <c r="U173" s="84"/>
      <c r="V173" s="50"/>
      <c r="W173" s="50"/>
      <c r="X173" s="50"/>
      <c r="Y173" s="50"/>
      <c r="Z173" s="49"/>
      <c r="AA173" s="69">
        <v>173</v>
      </c>
      <c r="AB1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3" s="70"/>
      <c r="AD173" s="76">
        <v>265</v>
      </c>
      <c r="AE173" s="76">
        <v>759644</v>
      </c>
      <c r="AF173" s="76">
        <v>264887</v>
      </c>
      <c r="AG173" s="76">
        <v>1637</v>
      </c>
      <c r="AH173" s="76"/>
      <c r="AI173" s="76" t="s">
        <v>8882</v>
      </c>
      <c r="AJ173" s="76" t="s">
        <v>10760</v>
      </c>
      <c r="AK173" s="81" t="s">
        <v>11763</v>
      </c>
      <c r="AL173" s="76"/>
      <c r="AM173" s="78">
        <v>39867.646666666667</v>
      </c>
      <c r="AN173" s="76" t="s">
        <v>14566</v>
      </c>
      <c r="AO173" s="81" t="s">
        <v>14737</v>
      </c>
      <c r="AP173" s="76" t="s">
        <v>65</v>
      </c>
      <c r="AQ173" s="2"/>
      <c r="AR173" s="3"/>
      <c r="AS173" s="3"/>
      <c r="AT173" s="3"/>
      <c r="AU173" s="3"/>
    </row>
    <row r="174" spans="1:47" x14ac:dyDescent="0.25">
      <c r="A174" s="62" t="s">
        <v>1881</v>
      </c>
      <c r="B174" s="63"/>
      <c r="C174" s="63"/>
      <c r="D174" s="64"/>
      <c r="E174" s="66"/>
      <c r="F174" s="101" t="s">
        <v>12590</v>
      </c>
      <c r="G174" s="63"/>
      <c r="H174" s="67"/>
      <c r="I174" s="68"/>
      <c r="J174" s="68"/>
      <c r="K174" s="67" t="s">
        <v>16916</v>
      </c>
      <c r="L174" s="71"/>
      <c r="M174" s="72">
        <v>926.74212646484375</v>
      </c>
      <c r="N174" s="72">
        <v>3383.31103515625</v>
      </c>
      <c r="O174" s="73"/>
      <c r="P174" s="74"/>
      <c r="Q174" s="74"/>
      <c r="R174" s="84"/>
      <c r="S174" s="84"/>
      <c r="T174" s="84"/>
      <c r="U174" s="84"/>
      <c r="V174" s="50"/>
      <c r="W174" s="50"/>
      <c r="X174" s="50"/>
      <c r="Y174" s="50"/>
      <c r="Z174" s="49"/>
      <c r="AA174" s="69">
        <v>174</v>
      </c>
      <c r="AB1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4" s="70"/>
      <c r="AD174" s="76">
        <v>580</v>
      </c>
      <c r="AE174" s="76">
        <v>24497</v>
      </c>
      <c r="AF174" s="76">
        <v>2971</v>
      </c>
      <c r="AG174" s="76">
        <v>2216</v>
      </c>
      <c r="AH174" s="76"/>
      <c r="AI174" s="76" t="s">
        <v>8883</v>
      </c>
      <c r="AJ174" s="76" t="s">
        <v>10749</v>
      </c>
      <c r="AK174" s="81" t="s">
        <v>11764</v>
      </c>
      <c r="AL174" s="76"/>
      <c r="AM174" s="78">
        <v>40601.223587962966</v>
      </c>
      <c r="AN174" s="76" t="s">
        <v>14566</v>
      </c>
      <c r="AO174" s="81" t="s">
        <v>14738</v>
      </c>
      <c r="AP174" s="76" t="s">
        <v>65</v>
      </c>
      <c r="AQ174" s="2"/>
      <c r="AR174" s="3"/>
      <c r="AS174" s="3"/>
      <c r="AT174" s="3"/>
      <c r="AU174" s="3"/>
    </row>
    <row r="175" spans="1:47" x14ac:dyDescent="0.25">
      <c r="A175" s="62" t="s">
        <v>310</v>
      </c>
      <c r="B175" s="63"/>
      <c r="C175" s="63"/>
      <c r="D175" s="64"/>
      <c r="E175" s="66"/>
      <c r="F175" s="101" t="s">
        <v>12591</v>
      </c>
      <c r="G175" s="63"/>
      <c r="H175" s="67"/>
      <c r="I175" s="68"/>
      <c r="J175" s="68"/>
      <c r="K175" s="67" t="s">
        <v>16917</v>
      </c>
      <c r="L175" s="71"/>
      <c r="M175" s="72">
        <v>9807.9365234375</v>
      </c>
      <c r="N175" s="72">
        <v>3729.012451171875</v>
      </c>
      <c r="O175" s="73"/>
      <c r="P175" s="74"/>
      <c r="Q175" s="74"/>
      <c r="R175" s="84"/>
      <c r="S175" s="84"/>
      <c r="T175" s="84"/>
      <c r="U175" s="84"/>
      <c r="V175" s="50"/>
      <c r="W175" s="50"/>
      <c r="X175" s="50"/>
      <c r="Y175" s="50"/>
      <c r="Z175" s="49"/>
      <c r="AA175" s="69">
        <v>175</v>
      </c>
      <c r="AB1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5" s="70"/>
      <c r="AD175" s="76">
        <v>31</v>
      </c>
      <c r="AE175" s="76">
        <v>4</v>
      </c>
      <c r="AF175" s="76">
        <v>16</v>
      </c>
      <c r="AG175" s="76">
        <v>184</v>
      </c>
      <c r="AH175" s="76"/>
      <c r="AI175" s="76" t="s">
        <v>8884</v>
      </c>
      <c r="AJ175" s="76"/>
      <c r="AK175" s="76"/>
      <c r="AL175" s="76"/>
      <c r="AM175" s="78">
        <v>43541.201770833337</v>
      </c>
      <c r="AN175" s="76" t="s">
        <v>14566</v>
      </c>
      <c r="AO175" s="81" t="s">
        <v>14739</v>
      </c>
      <c r="AP175" s="76" t="s">
        <v>66</v>
      </c>
      <c r="AQ175" s="2"/>
      <c r="AR175" s="3"/>
      <c r="AS175" s="3"/>
      <c r="AT175" s="3"/>
      <c r="AU175" s="3"/>
    </row>
    <row r="176" spans="1:47" x14ac:dyDescent="0.25">
      <c r="A176" s="62" t="s">
        <v>1882</v>
      </c>
      <c r="B176" s="63"/>
      <c r="C176" s="63"/>
      <c r="D176" s="64"/>
      <c r="E176" s="66"/>
      <c r="F176" s="101" t="s">
        <v>12592</v>
      </c>
      <c r="G176" s="63"/>
      <c r="H176" s="67"/>
      <c r="I176" s="68"/>
      <c r="J176" s="68"/>
      <c r="K176" s="67" t="s">
        <v>16918</v>
      </c>
      <c r="L176" s="71"/>
      <c r="M176" s="72">
        <v>9807.9365234375</v>
      </c>
      <c r="N176" s="72">
        <v>3811.462890625</v>
      </c>
      <c r="O176" s="73"/>
      <c r="P176" s="74"/>
      <c r="Q176" s="74"/>
      <c r="R176" s="84"/>
      <c r="S176" s="84"/>
      <c r="T176" s="84"/>
      <c r="U176" s="84"/>
      <c r="V176" s="50"/>
      <c r="W176" s="50"/>
      <c r="X176" s="50"/>
      <c r="Y176" s="50"/>
      <c r="Z176" s="49"/>
      <c r="AA176" s="69">
        <v>176</v>
      </c>
      <c r="AB1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6" s="70"/>
      <c r="AD176" s="76">
        <v>512</v>
      </c>
      <c r="AE176" s="76">
        <v>3565</v>
      </c>
      <c r="AF176" s="76">
        <v>2971</v>
      </c>
      <c r="AG176" s="76">
        <v>4878</v>
      </c>
      <c r="AH176" s="76"/>
      <c r="AI176" s="76" t="s">
        <v>8885</v>
      </c>
      <c r="AJ176" s="76" t="s">
        <v>10761</v>
      </c>
      <c r="AK176" s="81" t="s">
        <v>11765</v>
      </c>
      <c r="AL176" s="76"/>
      <c r="AM176" s="78">
        <v>43571.610636574071</v>
      </c>
      <c r="AN176" s="76" t="s">
        <v>14566</v>
      </c>
      <c r="AO176" s="81" t="s">
        <v>14740</v>
      </c>
      <c r="AP176" s="76" t="s">
        <v>65</v>
      </c>
      <c r="AQ176" s="2"/>
      <c r="AR176" s="3"/>
      <c r="AS176" s="3"/>
      <c r="AT176" s="3"/>
      <c r="AU176" s="3"/>
    </row>
    <row r="177" spans="1:47" x14ac:dyDescent="0.25">
      <c r="A177" s="62" t="s">
        <v>311</v>
      </c>
      <c r="B177" s="63"/>
      <c r="C177" s="63"/>
      <c r="D177" s="64"/>
      <c r="E177" s="66"/>
      <c r="F177" s="101" t="s">
        <v>12593</v>
      </c>
      <c r="G177" s="63"/>
      <c r="H177" s="67"/>
      <c r="I177" s="68"/>
      <c r="J177" s="68"/>
      <c r="K177" s="67" t="s">
        <v>16919</v>
      </c>
      <c r="L177" s="71"/>
      <c r="M177" s="72">
        <v>8746.4716796875</v>
      </c>
      <c r="N177" s="72">
        <v>1461.6229248046875</v>
      </c>
      <c r="O177" s="73"/>
      <c r="P177" s="74"/>
      <c r="Q177" s="74"/>
      <c r="R177" s="84"/>
      <c r="S177" s="84"/>
      <c r="T177" s="84"/>
      <c r="U177" s="84"/>
      <c r="V177" s="50"/>
      <c r="W177" s="50"/>
      <c r="X177" s="50"/>
      <c r="Y177" s="50"/>
      <c r="Z177" s="49"/>
      <c r="AA177" s="69">
        <v>177</v>
      </c>
      <c r="AB1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7" s="70"/>
      <c r="AD177" s="76">
        <v>137</v>
      </c>
      <c r="AE177" s="76">
        <v>3</v>
      </c>
      <c r="AF177" s="76">
        <v>40</v>
      </c>
      <c r="AG177" s="76">
        <v>25</v>
      </c>
      <c r="AH177" s="76"/>
      <c r="AI177" s="76" t="s">
        <v>8886</v>
      </c>
      <c r="AJ177" s="76"/>
      <c r="AK177" s="76"/>
      <c r="AL177" s="76"/>
      <c r="AM177" s="78">
        <v>42547.094652777778</v>
      </c>
      <c r="AN177" s="76" t="s">
        <v>14566</v>
      </c>
      <c r="AO177" s="81" t="s">
        <v>14741</v>
      </c>
      <c r="AP177" s="76" t="s">
        <v>66</v>
      </c>
      <c r="AQ177" s="2"/>
      <c r="AR177" s="3"/>
      <c r="AS177" s="3"/>
      <c r="AT177" s="3"/>
      <c r="AU177" s="3"/>
    </row>
    <row r="178" spans="1:47" x14ac:dyDescent="0.25">
      <c r="A178" s="62" t="s">
        <v>312</v>
      </c>
      <c r="B178" s="63"/>
      <c r="C178" s="63"/>
      <c r="D178" s="64"/>
      <c r="E178" s="66"/>
      <c r="F178" s="101" t="s">
        <v>12594</v>
      </c>
      <c r="G178" s="63"/>
      <c r="H178" s="67"/>
      <c r="I178" s="68"/>
      <c r="J178" s="68"/>
      <c r="K178" s="67" t="s">
        <v>16920</v>
      </c>
      <c r="L178" s="71"/>
      <c r="M178" s="72">
        <v>1855.8001708984375</v>
      </c>
      <c r="N178" s="72">
        <v>3887.966064453125</v>
      </c>
      <c r="O178" s="73"/>
      <c r="P178" s="74"/>
      <c r="Q178" s="74"/>
      <c r="R178" s="84"/>
      <c r="S178" s="84"/>
      <c r="T178" s="84"/>
      <c r="U178" s="84"/>
      <c r="V178" s="50"/>
      <c r="W178" s="50"/>
      <c r="X178" s="50"/>
      <c r="Y178" s="50"/>
      <c r="Z178" s="49"/>
      <c r="AA178" s="69">
        <v>178</v>
      </c>
      <c r="AB1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8" s="70"/>
      <c r="AD178" s="76">
        <v>1268</v>
      </c>
      <c r="AE178" s="76">
        <v>1062</v>
      </c>
      <c r="AF178" s="76">
        <v>5069</v>
      </c>
      <c r="AG178" s="76">
        <v>3514</v>
      </c>
      <c r="AH178" s="76"/>
      <c r="AI178" s="76" t="s">
        <v>8887</v>
      </c>
      <c r="AJ178" s="76" t="s">
        <v>10762</v>
      </c>
      <c r="AK178" s="76"/>
      <c r="AL178" s="76"/>
      <c r="AM178" s="78">
        <v>43283.746412037035</v>
      </c>
      <c r="AN178" s="76" t="s">
        <v>14566</v>
      </c>
      <c r="AO178" s="81" t="s">
        <v>14742</v>
      </c>
      <c r="AP178" s="76" t="s">
        <v>66</v>
      </c>
      <c r="AQ178" s="2"/>
      <c r="AR178" s="3"/>
      <c r="AS178" s="3"/>
      <c r="AT178" s="3"/>
      <c r="AU178" s="3"/>
    </row>
    <row r="179" spans="1:47" x14ac:dyDescent="0.25">
      <c r="A179" s="62" t="s">
        <v>313</v>
      </c>
      <c r="B179" s="63"/>
      <c r="C179" s="63"/>
      <c r="D179" s="64"/>
      <c r="E179" s="66"/>
      <c r="F179" s="101" t="s">
        <v>12595</v>
      </c>
      <c r="G179" s="63"/>
      <c r="H179" s="67"/>
      <c r="I179" s="68"/>
      <c r="J179" s="68"/>
      <c r="K179" s="67" t="s">
        <v>16921</v>
      </c>
      <c r="L179" s="71"/>
      <c r="M179" s="72">
        <v>1741.6436767578125</v>
      </c>
      <c r="N179" s="72">
        <v>3637.70703125</v>
      </c>
      <c r="O179" s="73"/>
      <c r="P179" s="74"/>
      <c r="Q179" s="74"/>
      <c r="R179" s="84"/>
      <c r="S179" s="84"/>
      <c r="T179" s="84"/>
      <c r="U179" s="84"/>
      <c r="V179" s="50"/>
      <c r="W179" s="50"/>
      <c r="X179" s="50"/>
      <c r="Y179" s="50"/>
      <c r="Z179" s="49"/>
      <c r="AA179" s="69">
        <v>179</v>
      </c>
      <c r="AB1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9" s="70"/>
      <c r="AD179" s="76">
        <v>587</v>
      </c>
      <c r="AE179" s="76">
        <v>105</v>
      </c>
      <c r="AF179" s="76">
        <v>20196</v>
      </c>
      <c r="AG179" s="76">
        <v>20865</v>
      </c>
      <c r="AH179" s="76"/>
      <c r="AI179" s="76" t="s">
        <v>8888</v>
      </c>
      <c r="AJ179" s="76"/>
      <c r="AK179" s="76"/>
      <c r="AL179" s="76"/>
      <c r="AM179" s="78">
        <v>40799.88144675926</v>
      </c>
      <c r="AN179" s="76" t="s">
        <v>14566</v>
      </c>
      <c r="AO179" s="81" t="s">
        <v>14743</v>
      </c>
      <c r="AP179" s="76" t="s">
        <v>66</v>
      </c>
      <c r="AQ179" s="2"/>
      <c r="AR179" s="3"/>
      <c r="AS179" s="3"/>
      <c r="AT179" s="3"/>
      <c r="AU179" s="3"/>
    </row>
    <row r="180" spans="1:47" x14ac:dyDescent="0.25">
      <c r="A180" s="62" t="s">
        <v>314</v>
      </c>
      <c r="B180" s="63"/>
      <c r="C180" s="63"/>
      <c r="D180" s="64"/>
      <c r="E180" s="66"/>
      <c r="F180" s="101" t="s">
        <v>12596</v>
      </c>
      <c r="G180" s="63"/>
      <c r="H180" s="67"/>
      <c r="I180" s="68"/>
      <c r="J180" s="68"/>
      <c r="K180" s="67" t="s">
        <v>16922</v>
      </c>
      <c r="L180" s="71"/>
      <c r="M180" s="72">
        <v>4013.2177734375</v>
      </c>
      <c r="N180" s="72">
        <v>3942.028564453125</v>
      </c>
      <c r="O180" s="73"/>
      <c r="P180" s="74"/>
      <c r="Q180" s="74"/>
      <c r="R180" s="84"/>
      <c r="S180" s="84"/>
      <c r="T180" s="84"/>
      <c r="U180" s="84"/>
      <c r="V180" s="50"/>
      <c r="W180" s="50"/>
      <c r="X180" s="50"/>
      <c r="Y180" s="50"/>
      <c r="Z180" s="49"/>
      <c r="AA180" s="69">
        <v>180</v>
      </c>
      <c r="AB1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0" s="70"/>
      <c r="AD180" s="76">
        <v>69</v>
      </c>
      <c r="AE180" s="76">
        <v>9</v>
      </c>
      <c r="AF180" s="76">
        <v>180</v>
      </c>
      <c r="AG180" s="76">
        <v>116</v>
      </c>
      <c r="AH180" s="76"/>
      <c r="AI180" s="76"/>
      <c r="AJ180" s="76" t="s">
        <v>10763</v>
      </c>
      <c r="AK180" s="76"/>
      <c r="AL180" s="76"/>
      <c r="AM180" s="78">
        <v>43990.885740740741</v>
      </c>
      <c r="AN180" s="76" t="s">
        <v>14566</v>
      </c>
      <c r="AO180" s="81" t="s">
        <v>14744</v>
      </c>
      <c r="AP180" s="76" t="s">
        <v>66</v>
      </c>
      <c r="AQ180" s="2"/>
      <c r="AR180" s="3"/>
      <c r="AS180" s="3"/>
      <c r="AT180" s="3"/>
      <c r="AU180" s="3"/>
    </row>
    <row r="181" spans="1:47" x14ac:dyDescent="0.25">
      <c r="A181" s="62" t="s">
        <v>357</v>
      </c>
      <c r="B181" s="63"/>
      <c r="C181" s="63"/>
      <c r="D181" s="64"/>
      <c r="E181" s="66"/>
      <c r="F181" s="101" t="s">
        <v>12597</v>
      </c>
      <c r="G181" s="63"/>
      <c r="H181" s="67"/>
      <c r="I181" s="68"/>
      <c r="J181" s="68"/>
      <c r="K181" s="67" t="s">
        <v>16923</v>
      </c>
      <c r="L181" s="71"/>
      <c r="M181" s="72">
        <v>3353.358154296875</v>
      </c>
      <c r="N181" s="72">
        <v>4060.981689453125</v>
      </c>
      <c r="O181" s="73"/>
      <c r="P181" s="74"/>
      <c r="Q181" s="74"/>
      <c r="R181" s="84"/>
      <c r="S181" s="84"/>
      <c r="T181" s="84"/>
      <c r="U181" s="84"/>
      <c r="V181" s="50"/>
      <c r="W181" s="50"/>
      <c r="X181" s="50"/>
      <c r="Y181" s="50"/>
      <c r="Z181" s="49"/>
      <c r="AA181" s="69">
        <v>181</v>
      </c>
      <c r="AB1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1" s="70"/>
      <c r="AD181" s="76">
        <v>1062</v>
      </c>
      <c r="AE181" s="76">
        <v>467</v>
      </c>
      <c r="AF181" s="76">
        <v>2518</v>
      </c>
      <c r="AG181" s="76">
        <v>19902</v>
      </c>
      <c r="AH181" s="76"/>
      <c r="AI181" s="76" t="s">
        <v>8889</v>
      </c>
      <c r="AJ181" s="76" t="s">
        <v>10764</v>
      </c>
      <c r="AK181" s="76"/>
      <c r="AL181" s="76"/>
      <c r="AM181" s="78">
        <v>42922.00885416667</v>
      </c>
      <c r="AN181" s="76" t="s">
        <v>14566</v>
      </c>
      <c r="AO181" s="81" t="s">
        <v>14745</v>
      </c>
      <c r="AP181" s="76" t="s">
        <v>66</v>
      </c>
      <c r="AQ181" s="2"/>
      <c r="AR181" s="3"/>
      <c r="AS181" s="3"/>
      <c r="AT181" s="3"/>
      <c r="AU181" s="3"/>
    </row>
    <row r="182" spans="1:47" x14ac:dyDescent="0.25">
      <c r="A182" s="62" t="s">
        <v>315</v>
      </c>
      <c r="B182" s="63"/>
      <c r="C182" s="63"/>
      <c r="D182" s="64"/>
      <c r="E182" s="66"/>
      <c r="F182" s="101" t="s">
        <v>12598</v>
      </c>
      <c r="G182" s="63"/>
      <c r="H182" s="67"/>
      <c r="I182" s="68"/>
      <c r="J182" s="68"/>
      <c r="K182" s="67" t="s">
        <v>16924</v>
      </c>
      <c r="L182" s="71"/>
      <c r="M182" s="72">
        <v>4148.8251953125</v>
      </c>
      <c r="N182" s="72">
        <v>3928.24609375</v>
      </c>
      <c r="O182" s="73"/>
      <c r="P182" s="74"/>
      <c r="Q182" s="74"/>
      <c r="R182" s="84"/>
      <c r="S182" s="84"/>
      <c r="T182" s="84"/>
      <c r="U182" s="84"/>
      <c r="V182" s="50"/>
      <c r="W182" s="50"/>
      <c r="X182" s="50"/>
      <c r="Y182" s="50"/>
      <c r="Z182" s="49"/>
      <c r="AA182" s="69">
        <v>182</v>
      </c>
      <c r="AB1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2" s="70"/>
      <c r="AD182" s="76">
        <v>40</v>
      </c>
      <c r="AE182" s="76">
        <v>27</v>
      </c>
      <c r="AF182" s="76">
        <v>428</v>
      </c>
      <c r="AG182" s="76">
        <v>83</v>
      </c>
      <c r="AH182" s="76"/>
      <c r="AI182" s="76" t="s">
        <v>8890</v>
      </c>
      <c r="AJ182" s="76" t="s">
        <v>10749</v>
      </c>
      <c r="AK182" s="76"/>
      <c r="AL182" s="76"/>
      <c r="AM182" s="78">
        <v>43807.818055555559</v>
      </c>
      <c r="AN182" s="76" t="s">
        <v>14566</v>
      </c>
      <c r="AO182" s="81" t="s">
        <v>14746</v>
      </c>
      <c r="AP182" s="76" t="s">
        <v>66</v>
      </c>
      <c r="AQ182" s="2"/>
      <c r="AR182" s="3"/>
      <c r="AS182" s="3"/>
      <c r="AT182" s="3"/>
      <c r="AU182" s="3"/>
    </row>
    <row r="183" spans="1:47" x14ac:dyDescent="0.25">
      <c r="A183" s="62" t="s">
        <v>316</v>
      </c>
      <c r="B183" s="63"/>
      <c r="C183" s="63"/>
      <c r="D183" s="64"/>
      <c r="E183" s="66"/>
      <c r="F183" s="101" t="s">
        <v>12599</v>
      </c>
      <c r="G183" s="63"/>
      <c r="H183" s="67"/>
      <c r="I183" s="68"/>
      <c r="J183" s="68"/>
      <c r="K183" s="67" t="s">
        <v>16925</v>
      </c>
      <c r="L183" s="71"/>
      <c r="M183" s="72">
        <v>4149.640625</v>
      </c>
      <c r="N183" s="72">
        <v>3853.6923828125</v>
      </c>
      <c r="O183" s="73"/>
      <c r="P183" s="74"/>
      <c r="Q183" s="74"/>
      <c r="R183" s="84"/>
      <c r="S183" s="84"/>
      <c r="T183" s="84"/>
      <c r="U183" s="84"/>
      <c r="V183" s="50"/>
      <c r="W183" s="50"/>
      <c r="X183" s="50"/>
      <c r="Y183" s="50"/>
      <c r="Z183" s="49"/>
      <c r="AA183" s="69">
        <v>183</v>
      </c>
      <c r="AB1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3" s="70"/>
      <c r="AD183" s="76">
        <v>399</v>
      </c>
      <c r="AE183" s="76">
        <v>32</v>
      </c>
      <c r="AF183" s="76">
        <v>2815</v>
      </c>
      <c r="AG183" s="76">
        <v>408</v>
      </c>
      <c r="AH183" s="76"/>
      <c r="AI183" s="76"/>
      <c r="AJ183" s="76"/>
      <c r="AK183" s="76"/>
      <c r="AL183" s="76"/>
      <c r="AM183" s="78">
        <v>44028.815023148149</v>
      </c>
      <c r="AN183" s="76" t="s">
        <v>14566</v>
      </c>
      <c r="AO183" s="81" t="s">
        <v>14747</v>
      </c>
      <c r="AP183" s="76" t="s">
        <v>66</v>
      </c>
      <c r="AQ183" s="2"/>
      <c r="AR183" s="3"/>
      <c r="AS183" s="3"/>
      <c r="AT183" s="3"/>
      <c r="AU183" s="3"/>
    </row>
    <row r="184" spans="1:47" x14ac:dyDescent="0.25">
      <c r="A184" s="62" t="s">
        <v>317</v>
      </c>
      <c r="B184" s="63"/>
      <c r="C184" s="63"/>
      <c r="D184" s="64"/>
      <c r="E184" s="66"/>
      <c r="F184" s="101" t="s">
        <v>12600</v>
      </c>
      <c r="G184" s="63"/>
      <c r="H184" s="67"/>
      <c r="I184" s="68"/>
      <c r="J184" s="68"/>
      <c r="K184" s="67" t="s">
        <v>16926</v>
      </c>
      <c r="L184" s="71"/>
      <c r="M184" s="72">
        <v>2588.97509765625</v>
      </c>
      <c r="N184" s="72">
        <v>2537.677734375</v>
      </c>
      <c r="O184" s="73"/>
      <c r="P184" s="74"/>
      <c r="Q184" s="74"/>
      <c r="R184" s="84"/>
      <c r="S184" s="84"/>
      <c r="T184" s="84"/>
      <c r="U184" s="84"/>
      <c r="V184" s="50"/>
      <c r="W184" s="50"/>
      <c r="X184" s="50"/>
      <c r="Y184" s="50"/>
      <c r="Z184" s="49"/>
      <c r="AA184" s="69">
        <v>184</v>
      </c>
      <c r="AB1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4" s="70"/>
      <c r="AD184" s="76">
        <v>912</v>
      </c>
      <c r="AE184" s="76">
        <v>60</v>
      </c>
      <c r="AF184" s="76">
        <v>1372</v>
      </c>
      <c r="AG184" s="76">
        <v>6677</v>
      </c>
      <c r="AH184" s="76"/>
      <c r="AI184" s="76" t="s">
        <v>8891</v>
      </c>
      <c r="AJ184" s="76" t="s">
        <v>10765</v>
      </c>
      <c r="AK184" s="76"/>
      <c r="AL184" s="76"/>
      <c r="AM184" s="78">
        <v>39898.818831018521</v>
      </c>
      <c r="AN184" s="76" t="s">
        <v>14566</v>
      </c>
      <c r="AO184" s="81" t="s">
        <v>14748</v>
      </c>
      <c r="AP184" s="76" t="s">
        <v>66</v>
      </c>
      <c r="AQ184" s="2"/>
      <c r="AR184" s="3"/>
      <c r="AS184" s="3"/>
      <c r="AT184" s="3"/>
      <c r="AU184" s="3"/>
    </row>
    <row r="185" spans="1:47" x14ac:dyDescent="0.25">
      <c r="A185" s="62" t="s">
        <v>866</v>
      </c>
      <c r="B185" s="63"/>
      <c r="C185" s="63"/>
      <c r="D185" s="64"/>
      <c r="E185" s="66"/>
      <c r="F185" s="101" t="s">
        <v>12601</v>
      </c>
      <c r="G185" s="63"/>
      <c r="H185" s="67"/>
      <c r="I185" s="68"/>
      <c r="J185" s="68"/>
      <c r="K185" s="67" t="s">
        <v>16927</v>
      </c>
      <c r="L185" s="71"/>
      <c r="M185" s="72">
        <v>2103.2626953125</v>
      </c>
      <c r="N185" s="72">
        <v>2155.358642578125</v>
      </c>
      <c r="O185" s="73"/>
      <c r="P185" s="74"/>
      <c r="Q185" s="74"/>
      <c r="R185" s="84"/>
      <c r="S185" s="84"/>
      <c r="T185" s="84"/>
      <c r="U185" s="84"/>
      <c r="V185" s="50"/>
      <c r="W185" s="50"/>
      <c r="X185" s="50"/>
      <c r="Y185" s="50"/>
      <c r="Z185" s="49"/>
      <c r="AA185" s="69">
        <v>185</v>
      </c>
      <c r="AB1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5" s="70"/>
      <c r="AD185" s="76">
        <v>4844</v>
      </c>
      <c r="AE185" s="76">
        <v>7019</v>
      </c>
      <c r="AF185" s="76">
        <v>33760</v>
      </c>
      <c r="AG185" s="76">
        <v>65620</v>
      </c>
      <c r="AH185" s="76"/>
      <c r="AI185" s="76" t="s">
        <v>8892</v>
      </c>
      <c r="AJ185" s="76" t="s">
        <v>10766</v>
      </c>
      <c r="AK185" s="76"/>
      <c r="AL185" s="76"/>
      <c r="AM185" s="78">
        <v>43899.057800925926</v>
      </c>
      <c r="AN185" s="76" t="s">
        <v>14566</v>
      </c>
      <c r="AO185" s="81" t="s">
        <v>14749</v>
      </c>
      <c r="AP185" s="76" t="s">
        <v>66</v>
      </c>
      <c r="AQ185" s="2"/>
      <c r="AR185" s="3"/>
      <c r="AS185" s="3"/>
      <c r="AT185" s="3"/>
      <c r="AU185" s="3"/>
    </row>
    <row r="186" spans="1:47" x14ac:dyDescent="0.25">
      <c r="A186" s="62" t="s">
        <v>318</v>
      </c>
      <c r="B186" s="63"/>
      <c r="C186" s="63"/>
      <c r="D186" s="64"/>
      <c r="E186" s="66"/>
      <c r="F186" s="101" t="s">
        <v>12602</v>
      </c>
      <c r="G186" s="63"/>
      <c r="H186" s="67"/>
      <c r="I186" s="68"/>
      <c r="J186" s="68"/>
      <c r="K186" s="67" t="s">
        <v>16928</v>
      </c>
      <c r="L186" s="71"/>
      <c r="M186" s="72">
        <v>8390.880859375</v>
      </c>
      <c r="N186" s="72">
        <v>1701.47900390625</v>
      </c>
      <c r="O186" s="73"/>
      <c r="P186" s="74"/>
      <c r="Q186" s="74"/>
      <c r="R186" s="84"/>
      <c r="S186" s="84"/>
      <c r="T186" s="84"/>
      <c r="U186" s="84"/>
      <c r="V186" s="50"/>
      <c r="W186" s="50"/>
      <c r="X186" s="50"/>
      <c r="Y186" s="50"/>
      <c r="Z186" s="49"/>
      <c r="AA186" s="69">
        <v>186</v>
      </c>
      <c r="AB1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6" s="70"/>
      <c r="AD186" s="76">
        <v>998</v>
      </c>
      <c r="AE186" s="76">
        <v>1953</v>
      </c>
      <c r="AF186" s="76">
        <v>14865</v>
      </c>
      <c r="AG186" s="76">
        <v>47158</v>
      </c>
      <c r="AH186" s="76"/>
      <c r="AI186" s="76" t="s">
        <v>8893</v>
      </c>
      <c r="AJ186" s="76" t="s">
        <v>10767</v>
      </c>
      <c r="AK186" s="81" t="s">
        <v>11766</v>
      </c>
      <c r="AL186" s="76"/>
      <c r="AM186" s="78">
        <v>41112.815439814818</v>
      </c>
      <c r="AN186" s="76" t="s">
        <v>14566</v>
      </c>
      <c r="AO186" s="81" t="s">
        <v>14750</v>
      </c>
      <c r="AP186" s="76" t="s">
        <v>66</v>
      </c>
      <c r="AQ186" s="2"/>
      <c r="AR186" s="3"/>
      <c r="AS186" s="3"/>
      <c r="AT186" s="3"/>
      <c r="AU186" s="3"/>
    </row>
    <row r="187" spans="1:47" x14ac:dyDescent="0.25">
      <c r="A187" s="62" t="s">
        <v>319</v>
      </c>
      <c r="B187" s="63"/>
      <c r="C187" s="63"/>
      <c r="D187" s="64"/>
      <c r="E187" s="66"/>
      <c r="F187" s="101" t="s">
        <v>12603</v>
      </c>
      <c r="G187" s="63"/>
      <c r="H187" s="67"/>
      <c r="I187" s="68"/>
      <c r="J187" s="68"/>
      <c r="K187" s="67" t="s">
        <v>16929</v>
      </c>
      <c r="L187" s="71"/>
      <c r="M187" s="72">
        <v>1020.6901245117188</v>
      </c>
      <c r="N187" s="72">
        <v>1679.8397216796875</v>
      </c>
      <c r="O187" s="73"/>
      <c r="P187" s="74"/>
      <c r="Q187" s="74"/>
      <c r="R187" s="84"/>
      <c r="S187" s="84"/>
      <c r="T187" s="84"/>
      <c r="U187" s="84"/>
      <c r="V187" s="50"/>
      <c r="W187" s="50"/>
      <c r="X187" s="50"/>
      <c r="Y187" s="50"/>
      <c r="Z187" s="49"/>
      <c r="AA187" s="69">
        <v>187</v>
      </c>
      <c r="AB1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7" s="70"/>
      <c r="AD187" s="76">
        <v>371</v>
      </c>
      <c r="AE187" s="76">
        <v>127</v>
      </c>
      <c r="AF187" s="76">
        <v>2671</v>
      </c>
      <c r="AG187" s="76">
        <v>9222</v>
      </c>
      <c r="AH187" s="76"/>
      <c r="AI187" s="76" t="s">
        <v>8894</v>
      </c>
      <c r="AJ187" s="76"/>
      <c r="AK187" s="81" t="s">
        <v>11767</v>
      </c>
      <c r="AL187" s="76"/>
      <c r="AM187" s="78">
        <v>43475.910057870373</v>
      </c>
      <c r="AN187" s="76" t="s">
        <v>14566</v>
      </c>
      <c r="AO187" s="81" t="s">
        <v>14751</v>
      </c>
      <c r="AP187" s="76" t="s">
        <v>66</v>
      </c>
      <c r="AQ187" s="2"/>
      <c r="AR187" s="3"/>
      <c r="AS187" s="3"/>
      <c r="AT187" s="3"/>
      <c r="AU187" s="3"/>
    </row>
    <row r="188" spans="1:47" x14ac:dyDescent="0.25">
      <c r="A188" s="62" t="s">
        <v>1883</v>
      </c>
      <c r="B188" s="63"/>
      <c r="C188" s="63"/>
      <c r="D188" s="64"/>
      <c r="E188" s="66"/>
      <c r="F188" s="101" t="s">
        <v>12604</v>
      </c>
      <c r="G188" s="63"/>
      <c r="H188" s="67"/>
      <c r="I188" s="68"/>
      <c r="J188" s="68"/>
      <c r="K188" s="67" t="s">
        <v>16930</v>
      </c>
      <c r="L188" s="71"/>
      <c r="M188" s="72">
        <v>1132.3260498046875</v>
      </c>
      <c r="N188" s="72">
        <v>1894.7325439453125</v>
      </c>
      <c r="O188" s="73"/>
      <c r="P188" s="74"/>
      <c r="Q188" s="74"/>
      <c r="R188" s="84"/>
      <c r="S188" s="84"/>
      <c r="T188" s="84"/>
      <c r="U188" s="84"/>
      <c r="V188" s="50"/>
      <c r="W188" s="50"/>
      <c r="X188" s="50"/>
      <c r="Y188" s="50"/>
      <c r="Z188" s="49"/>
      <c r="AA188" s="69">
        <v>188</v>
      </c>
      <c r="AB1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8" s="70"/>
      <c r="AD188" s="76">
        <v>5029</v>
      </c>
      <c r="AE188" s="76">
        <v>748097</v>
      </c>
      <c r="AF188" s="76">
        <v>69504</v>
      </c>
      <c r="AG188" s="76">
        <v>7167</v>
      </c>
      <c r="AH188" s="76"/>
      <c r="AI188" s="76" t="s">
        <v>8895</v>
      </c>
      <c r="AJ188" s="76" t="s">
        <v>10768</v>
      </c>
      <c r="AK188" s="81" t="s">
        <v>11768</v>
      </c>
      <c r="AL188" s="76"/>
      <c r="AM188" s="78">
        <v>39877.866111111114</v>
      </c>
      <c r="AN188" s="76" t="s">
        <v>14566</v>
      </c>
      <c r="AO188" s="81" t="s">
        <v>14752</v>
      </c>
      <c r="AP188" s="76" t="s">
        <v>65</v>
      </c>
      <c r="AQ188" s="2"/>
      <c r="AR188" s="3"/>
      <c r="AS188" s="3"/>
      <c r="AT188" s="3"/>
      <c r="AU188" s="3"/>
    </row>
    <row r="189" spans="1:47" x14ac:dyDescent="0.25">
      <c r="A189" s="62" t="s">
        <v>320</v>
      </c>
      <c r="B189" s="63"/>
      <c r="C189" s="63"/>
      <c r="D189" s="64"/>
      <c r="E189" s="66"/>
      <c r="F189" s="101" t="s">
        <v>12605</v>
      </c>
      <c r="G189" s="63"/>
      <c r="H189" s="67"/>
      <c r="I189" s="68"/>
      <c r="J189" s="68"/>
      <c r="K189" s="67" t="s">
        <v>16931</v>
      </c>
      <c r="L189" s="71"/>
      <c r="M189" s="72">
        <v>6321.02392578125</v>
      </c>
      <c r="N189" s="72">
        <v>4032.580322265625</v>
      </c>
      <c r="O189" s="73"/>
      <c r="P189" s="74"/>
      <c r="Q189" s="74"/>
      <c r="R189" s="84"/>
      <c r="S189" s="84"/>
      <c r="T189" s="84"/>
      <c r="U189" s="84"/>
      <c r="V189" s="50"/>
      <c r="W189" s="50"/>
      <c r="X189" s="50"/>
      <c r="Y189" s="50"/>
      <c r="Z189" s="49"/>
      <c r="AA189" s="69">
        <v>189</v>
      </c>
      <c r="AB1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9" s="70"/>
      <c r="AD189" s="76">
        <v>2907</v>
      </c>
      <c r="AE189" s="76">
        <v>886</v>
      </c>
      <c r="AF189" s="76">
        <v>35876</v>
      </c>
      <c r="AG189" s="76">
        <v>92916</v>
      </c>
      <c r="AH189" s="76"/>
      <c r="AI189" s="76" t="s">
        <v>8896</v>
      </c>
      <c r="AJ189" s="76"/>
      <c r="AK189" s="81" t="s">
        <v>11769</v>
      </c>
      <c r="AL189" s="76"/>
      <c r="AM189" s="78">
        <v>42201.956597222219</v>
      </c>
      <c r="AN189" s="76" t="s">
        <v>14566</v>
      </c>
      <c r="AO189" s="81" t="s">
        <v>14753</v>
      </c>
      <c r="AP189" s="76" t="s">
        <v>66</v>
      </c>
      <c r="AQ189" s="2"/>
      <c r="AR189" s="3"/>
      <c r="AS189" s="3"/>
      <c r="AT189" s="3"/>
      <c r="AU189" s="3"/>
    </row>
    <row r="190" spans="1:47" x14ac:dyDescent="0.25">
      <c r="A190" s="62" t="s">
        <v>1884</v>
      </c>
      <c r="B190" s="63"/>
      <c r="C190" s="63"/>
      <c r="D190" s="64"/>
      <c r="E190" s="66"/>
      <c r="F190" s="101" t="s">
        <v>12606</v>
      </c>
      <c r="G190" s="63"/>
      <c r="H190" s="67"/>
      <c r="I190" s="68"/>
      <c r="J190" s="68"/>
      <c r="K190" s="67" t="s">
        <v>16932</v>
      </c>
      <c r="L190" s="71"/>
      <c r="M190" s="72">
        <v>6321.02392578125</v>
      </c>
      <c r="N190" s="72">
        <v>4152.50830078125</v>
      </c>
      <c r="O190" s="73"/>
      <c r="P190" s="74"/>
      <c r="Q190" s="74"/>
      <c r="R190" s="84"/>
      <c r="S190" s="84"/>
      <c r="T190" s="84"/>
      <c r="U190" s="84"/>
      <c r="V190" s="50"/>
      <c r="W190" s="50"/>
      <c r="X190" s="50"/>
      <c r="Y190" s="50"/>
      <c r="Z190" s="49"/>
      <c r="AA190" s="69">
        <v>190</v>
      </c>
      <c r="AB1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0" s="70"/>
      <c r="AD190" s="76">
        <v>4085</v>
      </c>
      <c r="AE190" s="76">
        <v>26558</v>
      </c>
      <c r="AF190" s="76">
        <v>18362</v>
      </c>
      <c r="AG190" s="76">
        <v>112931</v>
      </c>
      <c r="AH190" s="76"/>
      <c r="AI190" s="76" t="s">
        <v>8897</v>
      </c>
      <c r="AJ190" s="76" t="s">
        <v>10769</v>
      </c>
      <c r="AK190" s="81" t="s">
        <v>11770</v>
      </c>
      <c r="AL190" s="76"/>
      <c r="AM190" s="78">
        <v>40745.200277777774</v>
      </c>
      <c r="AN190" s="76" t="s">
        <v>14566</v>
      </c>
      <c r="AO190" s="81" t="s">
        <v>14754</v>
      </c>
      <c r="AP190" s="76" t="s">
        <v>65</v>
      </c>
      <c r="AQ190" s="2"/>
      <c r="AR190" s="3"/>
      <c r="AS190" s="3"/>
      <c r="AT190" s="3"/>
      <c r="AU190" s="3"/>
    </row>
    <row r="191" spans="1:47" x14ac:dyDescent="0.25">
      <c r="A191" s="62" t="s">
        <v>1885</v>
      </c>
      <c r="B191" s="63"/>
      <c r="C191" s="63"/>
      <c r="D191" s="64"/>
      <c r="E191" s="66"/>
      <c r="F191" s="101" t="s">
        <v>12607</v>
      </c>
      <c r="G191" s="63"/>
      <c r="H191" s="67"/>
      <c r="I191" s="68"/>
      <c r="J191" s="68"/>
      <c r="K191" s="67" t="s">
        <v>16933</v>
      </c>
      <c r="L191" s="71"/>
      <c r="M191" s="72">
        <v>6416.5556640625</v>
      </c>
      <c r="N191" s="72">
        <v>4152.50830078125</v>
      </c>
      <c r="O191" s="73"/>
      <c r="P191" s="74"/>
      <c r="Q191" s="74"/>
      <c r="R191" s="84"/>
      <c r="S191" s="84"/>
      <c r="T191" s="84"/>
      <c r="U191" s="84"/>
      <c r="V191" s="50"/>
      <c r="W191" s="50"/>
      <c r="X191" s="50"/>
      <c r="Y191" s="50"/>
      <c r="Z191" s="49"/>
      <c r="AA191" s="69">
        <v>191</v>
      </c>
      <c r="AB1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1" s="70"/>
      <c r="AD191" s="76">
        <v>4763</v>
      </c>
      <c r="AE191" s="76">
        <v>15543</v>
      </c>
      <c r="AF191" s="76">
        <v>46454</v>
      </c>
      <c r="AG191" s="76">
        <v>221854</v>
      </c>
      <c r="AH191" s="76"/>
      <c r="AI191" s="76" t="s">
        <v>8898</v>
      </c>
      <c r="AJ191" s="76" t="s">
        <v>10770</v>
      </c>
      <c r="AK191" s="81" t="s">
        <v>11771</v>
      </c>
      <c r="AL191" s="76"/>
      <c r="AM191" s="78">
        <v>42423.167523148149</v>
      </c>
      <c r="AN191" s="76" t="s">
        <v>14566</v>
      </c>
      <c r="AO191" s="81" t="s">
        <v>14755</v>
      </c>
      <c r="AP191" s="76" t="s">
        <v>65</v>
      </c>
      <c r="AQ191" s="2"/>
      <c r="AR191" s="3"/>
      <c r="AS191" s="3"/>
      <c r="AT191" s="3"/>
      <c r="AU191" s="3"/>
    </row>
    <row r="192" spans="1:47" x14ac:dyDescent="0.25">
      <c r="A192" s="62" t="s">
        <v>321</v>
      </c>
      <c r="B192" s="63"/>
      <c r="C192" s="63"/>
      <c r="D192" s="64"/>
      <c r="E192" s="66"/>
      <c r="F192" s="101" t="s">
        <v>12608</v>
      </c>
      <c r="G192" s="63"/>
      <c r="H192" s="67"/>
      <c r="I192" s="68"/>
      <c r="J192" s="68"/>
      <c r="K192" s="67" t="s">
        <v>16934</v>
      </c>
      <c r="L192" s="71"/>
      <c r="M192" s="72">
        <v>831.02264404296875</v>
      </c>
      <c r="N192" s="72">
        <v>2553.713134765625</v>
      </c>
      <c r="O192" s="73"/>
      <c r="P192" s="74"/>
      <c r="Q192" s="74"/>
      <c r="R192" s="84"/>
      <c r="S192" s="84"/>
      <c r="T192" s="84"/>
      <c r="U192" s="84"/>
      <c r="V192" s="50"/>
      <c r="W192" s="50"/>
      <c r="X192" s="50"/>
      <c r="Y192" s="50"/>
      <c r="Z192" s="49"/>
      <c r="AA192" s="69">
        <v>192</v>
      </c>
      <c r="AB1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2" s="70"/>
      <c r="AD192" s="76">
        <v>2718</v>
      </c>
      <c r="AE192" s="76">
        <v>1379</v>
      </c>
      <c r="AF192" s="76">
        <v>20433</v>
      </c>
      <c r="AG192" s="76">
        <v>65079</v>
      </c>
      <c r="AH192" s="76"/>
      <c r="AI192" s="76" t="s">
        <v>8899</v>
      </c>
      <c r="AJ192" s="76" t="s">
        <v>10771</v>
      </c>
      <c r="AK192" s="81" t="s">
        <v>11772</v>
      </c>
      <c r="AL192" s="76"/>
      <c r="AM192" s="78">
        <v>42882.858217592591</v>
      </c>
      <c r="AN192" s="76" t="s">
        <v>14566</v>
      </c>
      <c r="AO192" s="81" t="s">
        <v>14756</v>
      </c>
      <c r="AP192" s="76" t="s">
        <v>66</v>
      </c>
      <c r="AQ192" s="2"/>
      <c r="AR192" s="3"/>
      <c r="AS192" s="3"/>
      <c r="AT192" s="3"/>
      <c r="AU192" s="3"/>
    </row>
    <row r="193" spans="1:47" x14ac:dyDescent="0.25">
      <c r="A193" s="62" t="s">
        <v>322</v>
      </c>
      <c r="B193" s="63"/>
      <c r="C193" s="63"/>
      <c r="D193" s="64"/>
      <c r="E193" s="66"/>
      <c r="F193" s="101" t="s">
        <v>12609</v>
      </c>
      <c r="G193" s="63"/>
      <c r="H193" s="67"/>
      <c r="I193" s="68"/>
      <c r="J193" s="68"/>
      <c r="K193" s="67" t="s">
        <v>16935</v>
      </c>
      <c r="L193" s="71"/>
      <c r="M193" s="72">
        <v>8778.3154296875</v>
      </c>
      <c r="N193" s="72">
        <v>3729.012451171875</v>
      </c>
      <c r="O193" s="73"/>
      <c r="P193" s="74"/>
      <c r="Q193" s="74"/>
      <c r="R193" s="84"/>
      <c r="S193" s="84"/>
      <c r="T193" s="84"/>
      <c r="U193" s="84"/>
      <c r="V193" s="50"/>
      <c r="W193" s="50"/>
      <c r="X193" s="50"/>
      <c r="Y193" s="50"/>
      <c r="Z193" s="49"/>
      <c r="AA193" s="69">
        <v>193</v>
      </c>
      <c r="AB1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3" s="70"/>
      <c r="AD193" s="76">
        <v>390</v>
      </c>
      <c r="AE193" s="76">
        <v>330</v>
      </c>
      <c r="AF193" s="76">
        <v>16033</v>
      </c>
      <c r="AG193" s="76">
        <v>82221</v>
      </c>
      <c r="AH193" s="76"/>
      <c r="AI193" s="76" t="s">
        <v>8900</v>
      </c>
      <c r="AJ193" s="76" t="s">
        <v>10772</v>
      </c>
      <c r="AK193" s="76"/>
      <c r="AL193" s="76"/>
      <c r="AM193" s="78">
        <v>42597.150370370371</v>
      </c>
      <c r="AN193" s="76" t="s">
        <v>14566</v>
      </c>
      <c r="AO193" s="81" t="s">
        <v>14757</v>
      </c>
      <c r="AP193" s="76" t="s">
        <v>66</v>
      </c>
      <c r="AQ193" s="2"/>
      <c r="AR193" s="3"/>
      <c r="AS193" s="3"/>
      <c r="AT193" s="3"/>
      <c r="AU193" s="3"/>
    </row>
    <row r="194" spans="1:47" x14ac:dyDescent="0.25">
      <c r="A194" s="62" t="s">
        <v>1886</v>
      </c>
      <c r="B194" s="63"/>
      <c r="C194" s="63"/>
      <c r="D194" s="64"/>
      <c r="E194" s="66"/>
      <c r="F194" s="101" t="s">
        <v>12470</v>
      </c>
      <c r="G194" s="63"/>
      <c r="H194" s="67"/>
      <c r="I194" s="68"/>
      <c r="J194" s="68"/>
      <c r="K194" s="67" t="s">
        <v>16936</v>
      </c>
      <c r="L194" s="71"/>
      <c r="M194" s="72">
        <v>8778.3154296875</v>
      </c>
      <c r="N194" s="72">
        <v>3811.462890625</v>
      </c>
      <c r="O194" s="73"/>
      <c r="P194" s="74"/>
      <c r="Q194" s="74"/>
      <c r="R194" s="84"/>
      <c r="S194" s="84"/>
      <c r="T194" s="84"/>
      <c r="U194" s="84"/>
      <c r="V194" s="50"/>
      <c r="W194" s="50"/>
      <c r="X194" s="50"/>
      <c r="Y194" s="50"/>
      <c r="Z194" s="49"/>
      <c r="AA194" s="69">
        <v>194</v>
      </c>
      <c r="AB1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4" s="70"/>
      <c r="AD194" s="76">
        <v>1329</v>
      </c>
      <c r="AE194" s="76">
        <v>36</v>
      </c>
      <c r="AF194" s="76">
        <v>658</v>
      </c>
      <c r="AG194" s="76">
        <v>14106</v>
      </c>
      <c r="AH194" s="76"/>
      <c r="AI194" s="76" t="s">
        <v>8901</v>
      </c>
      <c r="AJ194" s="76"/>
      <c r="AK194" s="81" t="s">
        <v>11773</v>
      </c>
      <c r="AL194" s="76"/>
      <c r="AM194" s="78">
        <v>43987.965729166666</v>
      </c>
      <c r="AN194" s="76" t="s">
        <v>14566</v>
      </c>
      <c r="AO194" s="81" t="s">
        <v>14758</v>
      </c>
      <c r="AP194" s="76" t="s">
        <v>65</v>
      </c>
      <c r="AQ194" s="2"/>
      <c r="AR194" s="3"/>
      <c r="AS194" s="3"/>
      <c r="AT194" s="3"/>
      <c r="AU194" s="3"/>
    </row>
    <row r="195" spans="1:47" x14ac:dyDescent="0.25">
      <c r="A195" s="62" t="s">
        <v>323</v>
      </c>
      <c r="B195" s="63"/>
      <c r="C195" s="63"/>
      <c r="D195" s="64"/>
      <c r="E195" s="66"/>
      <c r="F195" s="101" t="s">
        <v>12610</v>
      </c>
      <c r="G195" s="63"/>
      <c r="H195" s="67"/>
      <c r="I195" s="68"/>
      <c r="J195" s="68"/>
      <c r="K195" s="67" t="s">
        <v>16937</v>
      </c>
      <c r="L195" s="71"/>
      <c r="M195" s="72">
        <v>3765.743896484375</v>
      </c>
      <c r="N195" s="72">
        <v>4209.08740234375</v>
      </c>
      <c r="O195" s="73"/>
      <c r="P195" s="74"/>
      <c r="Q195" s="74"/>
      <c r="R195" s="84"/>
      <c r="S195" s="84"/>
      <c r="T195" s="84"/>
      <c r="U195" s="84"/>
      <c r="V195" s="50"/>
      <c r="W195" s="50"/>
      <c r="X195" s="50"/>
      <c r="Y195" s="50"/>
      <c r="Z195" s="49"/>
      <c r="AA195" s="69">
        <v>195</v>
      </c>
      <c r="AB1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5" s="70"/>
      <c r="AD195" s="76">
        <v>2716</v>
      </c>
      <c r="AE195" s="76">
        <v>5294</v>
      </c>
      <c r="AF195" s="76">
        <v>10001</v>
      </c>
      <c r="AG195" s="76">
        <v>6380</v>
      </c>
      <c r="AH195" s="76"/>
      <c r="AI195" s="76" t="s">
        <v>8902</v>
      </c>
      <c r="AJ195" s="76"/>
      <c r="AK195" s="76"/>
      <c r="AL195" s="76"/>
      <c r="AM195" s="78">
        <v>41053.74722222222</v>
      </c>
      <c r="AN195" s="76" t="s">
        <v>14566</v>
      </c>
      <c r="AO195" s="81" t="s">
        <v>14759</v>
      </c>
      <c r="AP195" s="76" t="s">
        <v>66</v>
      </c>
      <c r="AQ195" s="2"/>
      <c r="AR195" s="3"/>
      <c r="AS195" s="3"/>
      <c r="AT195" s="3"/>
      <c r="AU195" s="3"/>
    </row>
    <row r="196" spans="1:47" x14ac:dyDescent="0.25">
      <c r="A196" s="62" t="s">
        <v>1887</v>
      </c>
      <c r="B196" s="63"/>
      <c r="C196" s="63"/>
      <c r="D196" s="64"/>
      <c r="E196" s="66"/>
      <c r="F196" s="101" t="s">
        <v>12611</v>
      </c>
      <c r="G196" s="63"/>
      <c r="H196" s="67"/>
      <c r="I196" s="68"/>
      <c r="J196" s="68"/>
      <c r="K196" s="67" t="s">
        <v>16938</v>
      </c>
      <c r="L196" s="71"/>
      <c r="M196" s="72">
        <v>3794.310302734375</v>
      </c>
      <c r="N196" s="72">
        <v>4120.5185546875</v>
      </c>
      <c r="O196" s="73"/>
      <c r="P196" s="74"/>
      <c r="Q196" s="74"/>
      <c r="R196" s="84"/>
      <c r="S196" s="84"/>
      <c r="T196" s="84"/>
      <c r="U196" s="84"/>
      <c r="V196" s="50"/>
      <c r="W196" s="50"/>
      <c r="X196" s="50"/>
      <c r="Y196" s="50"/>
      <c r="Z196" s="49"/>
      <c r="AA196" s="69">
        <v>196</v>
      </c>
      <c r="AB1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6" s="70"/>
      <c r="AD196" s="76">
        <v>0</v>
      </c>
      <c r="AE196" s="76">
        <v>2947274</v>
      </c>
      <c r="AF196" s="76">
        <v>47077</v>
      </c>
      <c r="AG196" s="76">
        <v>4</v>
      </c>
      <c r="AH196" s="76"/>
      <c r="AI196" s="76" t="s">
        <v>8903</v>
      </c>
      <c r="AJ196" s="76" t="s">
        <v>10773</v>
      </c>
      <c r="AK196" s="76"/>
      <c r="AL196" s="76"/>
      <c r="AM196" s="78">
        <v>39961.675844907404</v>
      </c>
      <c r="AN196" s="76" t="s">
        <v>14566</v>
      </c>
      <c r="AO196" s="81" t="s">
        <v>14760</v>
      </c>
      <c r="AP196" s="76" t="s">
        <v>65</v>
      </c>
      <c r="AQ196" s="2"/>
      <c r="AR196" s="3"/>
      <c r="AS196" s="3"/>
      <c r="AT196" s="3"/>
      <c r="AU196" s="3"/>
    </row>
    <row r="197" spans="1:47" x14ac:dyDescent="0.25">
      <c r="A197" s="62" t="s">
        <v>324</v>
      </c>
      <c r="B197" s="63"/>
      <c r="C197" s="63"/>
      <c r="D197" s="64"/>
      <c r="E197" s="66"/>
      <c r="F197" s="101" t="s">
        <v>12612</v>
      </c>
      <c r="G197" s="63"/>
      <c r="H197" s="67"/>
      <c r="I197" s="68"/>
      <c r="J197" s="68"/>
      <c r="K197" s="67" t="s">
        <v>16939</v>
      </c>
      <c r="L197" s="71"/>
      <c r="M197" s="72">
        <v>8173.0947265625</v>
      </c>
      <c r="N197" s="72">
        <v>5981.4150390625</v>
      </c>
      <c r="O197" s="73"/>
      <c r="P197" s="74"/>
      <c r="Q197" s="74"/>
      <c r="R197" s="84"/>
      <c r="S197" s="84"/>
      <c r="T197" s="84"/>
      <c r="U197" s="84"/>
      <c r="V197" s="50"/>
      <c r="W197" s="50"/>
      <c r="X197" s="50"/>
      <c r="Y197" s="50"/>
      <c r="Z197" s="49"/>
      <c r="AA197" s="69">
        <v>197</v>
      </c>
      <c r="AB1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7" s="70"/>
      <c r="AD197" s="76">
        <v>1036</v>
      </c>
      <c r="AE197" s="76">
        <v>1913</v>
      </c>
      <c r="AF197" s="76">
        <v>11166</v>
      </c>
      <c r="AG197" s="76">
        <v>33785</v>
      </c>
      <c r="AH197" s="76"/>
      <c r="AI197" s="76" t="s">
        <v>8904</v>
      </c>
      <c r="AJ197" s="76" t="s">
        <v>10774</v>
      </c>
      <c r="AK197" s="76"/>
      <c r="AL197" s="76"/>
      <c r="AM197" s="78">
        <v>41304.035729166666</v>
      </c>
      <c r="AN197" s="76" t="s">
        <v>14566</v>
      </c>
      <c r="AO197" s="81" t="s">
        <v>14761</v>
      </c>
      <c r="AP197" s="76" t="s">
        <v>66</v>
      </c>
      <c r="AQ197" s="2"/>
      <c r="AR197" s="3"/>
      <c r="AS197" s="3"/>
      <c r="AT197" s="3"/>
      <c r="AU197" s="3"/>
    </row>
    <row r="198" spans="1:47" x14ac:dyDescent="0.25">
      <c r="A198" s="62" t="s">
        <v>1888</v>
      </c>
      <c r="B198" s="63"/>
      <c r="C198" s="63"/>
      <c r="D198" s="64"/>
      <c r="E198" s="66"/>
      <c r="F198" s="101" t="s">
        <v>12613</v>
      </c>
      <c r="G198" s="63"/>
      <c r="H198" s="67"/>
      <c r="I198" s="68"/>
      <c r="J198" s="68"/>
      <c r="K198" s="67" t="s">
        <v>16940</v>
      </c>
      <c r="L198" s="71"/>
      <c r="M198" s="72">
        <v>8385.564453125</v>
      </c>
      <c r="N198" s="72">
        <v>5681.5947265625</v>
      </c>
      <c r="O198" s="73"/>
      <c r="P198" s="74"/>
      <c r="Q198" s="74"/>
      <c r="R198" s="84"/>
      <c r="S198" s="84"/>
      <c r="T198" s="84"/>
      <c r="U198" s="84"/>
      <c r="V198" s="50"/>
      <c r="W198" s="50"/>
      <c r="X198" s="50"/>
      <c r="Y198" s="50"/>
      <c r="Z198" s="49"/>
      <c r="AA198" s="69">
        <v>198</v>
      </c>
      <c r="AB1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8" s="70"/>
      <c r="AD198" s="76">
        <v>611</v>
      </c>
      <c r="AE198" s="76">
        <v>229834</v>
      </c>
      <c r="AF198" s="76">
        <v>4414</v>
      </c>
      <c r="AG198" s="76">
        <v>6760</v>
      </c>
      <c r="AH198" s="76"/>
      <c r="AI198" s="76" t="s">
        <v>8905</v>
      </c>
      <c r="AJ198" s="76" t="s">
        <v>10775</v>
      </c>
      <c r="AK198" s="81" t="s">
        <v>11774</v>
      </c>
      <c r="AL198" s="76"/>
      <c r="AM198" s="78">
        <v>43809.728680555556</v>
      </c>
      <c r="AN198" s="76" t="s">
        <v>14566</v>
      </c>
      <c r="AO198" s="81" t="s">
        <v>14762</v>
      </c>
      <c r="AP198" s="76" t="s">
        <v>65</v>
      </c>
      <c r="AQ198" s="2"/>
      <c r="AR198" s="3"/>
      <c r="AS198" s="3"/>
      <c r="AT198" s="3"/>
      <c r="AU198" s="3"/>
    </row>
    <row r="199" spans="1:47" x14ac:dyDescent="0.25">
      <c r="A199" s="62" t="s">
        <v>325</v>
      </c>
      <c r="B199" s="63"/>
      <c r="C199" s="63"/>
      <c r="D199" s="64"/>
      <c r="E199" s="66"/>
      <c r="F199" s="101" t="s">
        <v>12614</v>
      </c>
      <c r="G199" s="63"/>
      <c r="H199" s="67"/>
      <c r="I199" s="68"/>
      <c r="J199" s="68"/>
      <c r="K199" s="67" t="s">
        <v>16941</v>
      </c>
      <c r="L199" s="71"/>
      <c r="M199" s="72">
        <v>8243.5009765625</v>
      </c>
      <c r="N199" s="72">
        <v>5736.0205078125</v>
      </c>
      <c r="O199" s="73"/>
      <c r="P199" s="74"/>
      <c r="Q199" s="74"/>
      <c r="R199" s="84"/>
      <c r="S199" s="84"/>
      <c r="T199" s="84"/>
      <c r="U199" s="84"/>
      <c r="V199" s="50"/>
      <c r="W199" s="50"/>
      <c r="X199" s="50"/>
      <c r="Y199" s="50"/>
      <c r="Z199" s="49"/>
      <c r="AA199" s="69">
        <v>199</v>
      </c>
      <c r="AB1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9" s="70"/>
      <c r="AD199" s="76">
        <v>129</v>
      </c>
      <c r="AE199" s="76">
        <v>208</v>
      </c>
      <c r="AF199" s="76">
        <v>3380</v>
      </c>
      <c r="AG199" s="76">
        <v>3224</v>
      </c>
      <c r="AH199" s="76"/>
      <c r="AI199" s="76" t="s">
        <v>8906</v>
      </c>
      <c r="AJ199" s="76"/>
      <c r="AK199" s="76"/>
      <c r="AL199" s="76"/>
      <c r="AM199" s="78">
        <v>44021.601481481484</v>
      </c>
      <c r="AN199" s="76" t="s">
        <v>14566</v>
      </c>
      <c r="AO199" s="81" t="s">
        <v>14763</v>
      </c>
      <c r="AP199" s="76" t="s">
        <v>66</v>
      </c>
      <c r="AQ199" s="2"/>
      <c r="AR199" s="3"/>
      <c r="AS199" s="3"/>
      <c r="AT199" s="3"/>
      <c r="AU199" s="3"/>
    </row>
    <row r="200" spans="1:47" x14ac:dyDescent="0.25">
      <c r="A200" s="62" t="s">
        <v>326</v>
      </c>
      <c r="B200" s="63"/>
      <c r="C200" s="63"/>
      <c r="D200" s="64"/>
      <c r="E200" s="66"/>
      <c r="F200" s="101" t="s">
        <v>12615</v>
      </c>
      <c r="G200" s="63"/>
      <c r="H200" s="67"/>
      <c r="I200" s="68"/>
      <c r="J200" s="68"/>
      <c r="K200" s="67" t="s">
        <v>16942</v>
      </c>
      <c r="L200" s="71"/>
      <c r="M200" s="72">
        <v>8141.427734375</v>
      </c>
      <c r="N200" s="72">
        <v>5834.48486328125</v>
      </c>
      <c r="O200" s="73"/>
      <c r="P200" s="74"/>
      <c r="Q200" s="74"/>
      <c r="R200" s="84"/>
      <c r="S200" s="84"/>
      <c r="T200" s="84"/>
      <c r="U200" s="84"/>
      <c r="V200" s="50"/>
      <c r="W200" s="50"/>
      <c r="X200" s="50"/>
      <c r="Y200" s="50"/>
      <c r="Z200" s="49"/>
      <c r="AA200" s="69">
        <v>200</v>
      </c>
      <c r="AB2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0" s="70"/>
      <c r="AD200" s="76">
        <v>5697</v>
      </c>
      <c r="AE200" s="76">
        <v>5750</v>
      </c>
      <c r="AF200" s="76">
        <v>6536</v>
      </c>
      <c r="AG200" s="76">
        <v>44671</v>
      </c>
      <c r="AH200" s="76"/>
      <c r="AI200" s="76" t="s">
        <v>8907</v>
      </c>
      <c r="AJ200" s="76"/>
      <c r="AK200" s="76"/>
      <c r="AL200" s="76"/>
      <c r="AM200" s="78">
        <v>41539.982210648152</v>
      </c>
      <c r="AN200" s="76" t="s">
        <v>14566</v>
      </c>
      <c r="AO200" s="81" t="s">
        <v>14764</v>
      </c>
      <c r="AP200" s="76" t="s">
        <v>66</v>
      </c>
      <c r="AQ200" s="2"/>
      <c r="AR200" s="3"/>
      <c r="AS200" s="3"/>
      <c r="AT200" s="3"/>
      <c r="AU200" s="3"/>
    </row>
    <row r="201" spans="1:47" x14ac:dyDescent="0.25">
      <c r="A201" s="62" t="s">
        <v>327</v>
      </c>
      <c r="B201" s="63"/>
      <c r="C201" s="63"/>
      <c r="D201" s="64"/>
      <c r="E201" s="66"/>
      <c r="F201" s="101" t="s">
        <v>12616</v>
      </c>
      <c r="G201" s="63"/>
      <c r="H201" s="67"/>
      <c r="I201" s="68"/>
      <c r="J201" s="68"/>
      <c r="K201" s="67" t="s">
        <v>16943</v>
      </c>
      <c r="L201" s="71"/>
      <c r="M201" s="72">
        <v>3592.090576171875</v>
      </c>
      <c r="N201" s="72">
        <v>361.48046875</v>
      </c>
      <c r="O201" s="73"/>
      <c r="P201" s="74"/>
      <c r="Q201" s="74"/>
      <c r="R201" s="84"/>
      <c r="S201" s="84"/>
      <c r="T201" s="84"/>
      <c r="U201" s="84"/>
      <c r="V201" s="50"/>
      <c r="W201" s="50"/>
      <c r="X201" s="50"/>
      <c r="Y201" s="50"/>
      <c r="Z201" s="49"/>
      <c r="AA201" s="69">
        <v>201</v>
      </c>
      <c r="AB2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1" s="70"/>
      <c r="AD201" s="76">
        <v>925</v>
      </c>
      <c r="AE201" s="76">
        <v>1129</v>
      </c>
      <c r="AF201" s="76">
        <v>77685</v>
      </c>
      <c r="AG201" s="76">
        <v>33769</v>
      </c>
      <c r="AH201" s="76"/>
      <c r="AI201" s="76" t="s">
        <v>8908</v>
      </c>
      <c r="AJ201" s="76"/>
      <c r="AK201" s="76"/>
      <c r="AL201" s="76"/>
      <c r="AM201" s="78">
        <v>39790.208078703705</v>
      </c>
      <c r="AN201" s="76" t="s">
        <v>14566</v>
      </c>
      <c r="AO201" s="81" t="s">
        <v>14765</v>
      </c>
      <c r="AP201" s="76" t="s">
        <v>66</v>
      </c>
      <c r="AQ201" s="2"/>
      <c r="AR201" s="3"/>
      <c r="AS201" s="3"/>
      <c r="AT201" s="3"/>
      <c r="AU201" s="3"/>
    </row>
    <row r="202" spans="1:47" x14ac:dyDescent="0.25">
      <c r="A202" s="62" t="s">
        <v>1889</v>
      </c>
      <c r="B202" s="63"/>
      <c r="C202" s="63"/>
      <c r="D202" s="64"/>
      <c r="E202" s="66"/>
      <c r="F202" s="101" t="s">
        <v>12617</v>
      </c>
      <c r="G202" s="63"/>
      <c r="H202" s="67"/>
      <c r="I202" s="68"/>
      <c r="J202" s="68"/>
      <c r="K202" s="67" t="s">
        <v>16944</v>
      </c>
      <c r="L202" s="71"/>
      <c r="M202" s="72">
        <v>2917.8564453125</v>
      </c>
      <c r="N202" s="72">
        <v>309.0174560546875</v>
      </c>
      <c r="O202" s="73"/>
      <c r="P202" s="74"/>
      <c r="Q202" s="74"/>
      <c r="R202" s="84"/>
      <c r="S202" s="84"/>
      <c r="T202" s="84"/>
      <c r="U202" s="84"/>
      <c r="V202" s="50"/>
      <c r="W202" s="50"/>
      <c r="X202" s="50"/>
      <c r="Y202" s="50"/>
      <c r="Z202" s="49"/>
      <c r="AA202" s="69">
        <v>202</v>
      </c>
      <c r="AB2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2" s="70"/>
      <c r="AD202" s="76">
        <v>281</v>
      </c>
      <c r="AE202" s="76">
        <v>88</v>
      </c>
      <c r="AF202" s="76">
        <v>267</v>
      </c>
      <c r="AG202" s="76">
        <v>1568</v>
      </c>
      <c r="AH202" s="76"/>
      <c r="AI202" s="76" t="s">
        <v>8909</v>
      </c>
      <c r="AJ202" s="76" t="s">
        <v>10776</v>
      </c>
      <c r="AK202" s="76"/>
      <c r="AL202" s="76"/>
      <c r="AM202" s="78">
        <v>42424.983182870368</v>
      </c>
      <c r="AN202" s="76" t="s">
        <v>14566</v>
      </c>
      <c r="AO202" s="81" t="s">
        <v>14766</v>
      </c>
      <c r="AP202" s="76" t="s">
        <v>65</v>
      </c>
      <c r="AQ202" s="2"/>
      <c r="AR202" s="3"/>
      <c r="AS202" s="3"/>
      <c r="AT202" s="3"/>
      <c r="AU202" s="3"/>
    </row>
    <row r="203" spans="1:47" x14ac:dyDescent="0.25">
      <c r="A203" s="62" t="s">
        <v>328</v>
      </c>
      <c r="B203" s="63"/>
      <c r="C203" s="63"/>
      <c r="D203" s="64"/>
      <c r="E203" s="66"/>
      <c r="F203" s="101" t="s">
        <v>12618</v>
      </c>
      <c r="G203" s="63"/>
      <c r="H203" s="67"/>
      <c r="I203" s="68"/>
      <c r="J203" s="68"/>
      <c r="K203" s="67" t="s">
        <v>16945</v>
      </c>
      <c r="L203" s="71"/>
      <c r="M203" s="72">
        <v>3811.939208984375</v>
      </c>
      <c r="N203" s="72">
        <v>381.48922729492188</v>
      </c>
      <c r="O203" s="73"/>
      <c r="P203" s="74"/>
      <c r="Q203" s="74"/>
      <c r="R203" s="84"/>
      <c r="S203" s="84"/>
      <c r="T203" s="84"/>
      <c r="U203" s="84"/>
      <c r="V203" s="50"/>
      <c r="W203" s="50"/>
      <c r="X203" s="50"/>
      <c r="Y203" s="50"/>
      <c r="Z203" s="49"/>
      <c r="AA203" s="69">
        <v>203</v>
      </c>
      <c r="AB2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3" s="70"/>
      <c r="AD203" s="76">
        <v>1519</v>
      </c>
      <c r="AE203" s="76">
        <v>717</v>
      </c>
      <c r="AF203" s="76">
        <v>9176</v>
      </c>
      <c r="AG203" s="76">
        <v>14435</v>
      </c>
      <c r="AH203" s="76"/>
      <c r="AI203" s="76" t="s">
        <v>8910</v>
      </c>
      <c r="AJ203" s="76" t="s">
        <v>10777</v>
      </c>
      <c r="AK203" s="76"/>
      <c r="AL203" s="76"/>
      <c r="AM203" s="78">
        <v>41771.987361111111</v>
      </c>
      <c r="AN203" s="76" t="s">
        <v>14566</v>
      </c>
      <c r="AO203" s="81" t="s">
        <v>14767</v>
      </c>
      <c r="AP203" s="76" t="s">
        <v>66</v>
      </c>
      <c r="AQ203" s="2"/>
      <c r="AR203" s="3"/>
      <c r="AS203" s="3"/>
      <c r="AT203" s="3"/>
      <c r="AU203" s="3"/>
    </row>
    <row r="204" spans="1:47" x14ac:dyDescent="0.25">
      <c r="A204" s="62" t="s">
        <v>1890</v>
      </c>
      <c r="B204" s="63"/>
      <c r="C204" s="63"/>
      <c r="D204" s="64"/>
      <c r="E204" s="66"/>
      <c r="F204" s="101" t="s">
        <v>12619</v>
      </c>
      <c r="G204" s="63"/>
      <c r="H204" s="67"/>
      <c r="I204" s="68"/>
      <c r="J204" s="68"/>
      <c r="K204" s="67" t="s">
        <v>16946</v>
      </c>
      <c r="L204" s="71"/>
      <c r="M204" s="72">
        <v>3879.98974609375</v>
      </c>
      <c r="N204" s="72">
        <v>658.5208740234375</v>
      </c>
      <c r="O204" s="73"/>
      <c r="P204" s="74"/>
      <c r="Q204" s="74"/>
      <c r="R204" s="84"/>
      <c r="S204" s="84"/>
      <c r="T204" s="84"/>
      <c r="U204" s="84"/>
      <c r="V204" s="50"/>
      <c r="W204" s="50"/>
      <c r="X204" s="50"/>
      <c r="Y204" s="50"/>
      <c r="Z204" s="49"/>
      <c r="AA204" s="69">
        <v>204</v>
      </c>
      <c r="AB2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4" s="70"/>
      <c r="AD204" s="76">
        <v>736</v>
      </c>
      <c r="AE204" s="76">
        <v>1557641</v>
      </c>
      <c r="AF204" s="76">
        <v>76901</v>
      </c>
      <c r="AG204" s="76">
        <v>16371</v>
      </c>
      <c r="AH204" s="76"/>
      <c r="AI204" s="76" t="s">
        <v>8911</v>
      </c>
      <c r="AJ204" s="76" t="s">
        <v>10778</v>
      </c>
      <c r="AK204" s="81" t="s">
        <v>11775</v>
      </c>
      <c r="AL204" s="76"/>
      <c r="AM204" s="78">
        <v>39995.761296296296</v>
      </c>
      <c r="AN204" s="76" t="s">
        <v>14566</v>
      </c>
      <c r="AO204" s="81" t="s">
        <v>14768</v>
      </c>
      <c r="AP204" s="76" t="s">
        <v>65</v>
      </c>
      <c r="AQ204" s="2"/>
      <c r="AR204" s="3"/>
      <c r="AS204" s="3"/>
      <c r="AT204" s="3"/>
      <c r="AU204" s="3"/>
    </row>
    <row r="205" spans="1:47" x14ac:dyDescent="0.25">
      <c r="A205" s="62" t="s">
        <v>584</v>
      </c>
      <c r="B205" s="63"/>
      <c r="C205" s="63"/>
      <c r="D205" s="64"/>
      <c r="E205" s="66"/>
      <c r="F205" s="101" t="s">
        <v>12620</v>
      </c>
      <c r="G205" s="63"/>
      <c r="H205" s="67"/>
      <c r="I205" s="68"/>
      <c r="J205" s="68"/>
      <c r="K205" s="67" t="s">
        <v>16947</v>
      </c>
      <c r="L205" s="71"/>
      <c r="M205" s="72">
        <v>4020.792236328125</v>
      </c>
      <c r="N205" s="72">
        <v>519.365478515625</v>
      </c>
      <c r="O205" s="73"/>
      <c r="P205" s="74"/>
      <c r="Q205" s="74"/>
      <c r="R205" s="84"/>
      <c r="S205" s="84"/>
      <c r="T205" s="84"/>
      <c r="U205" s="84"/>
      <c r="V205" s="50"/>
      <c r="W205" s="50"/>
      <c r="X205" s="50"/>
      <c r="Y205" s="50"/>
      <c r="Z205" s="49"/>
      <c r="AA205" s="69">
        <v>205</v>
      </c>
      <c r="AB2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5" s="70"/>
      <c r="AD205" s="76">
        <v>565</v>
      </c>
      <c r="AE205" s="76">
        <v>315</v>
      </c>
      <c r="AF205" s="76">
        <v>9438</v>
      </c>
      <c r="AG205" s="76">
        <v>2122</v>
      </c>
      <c r="AH205" s="76"/>
      <c r="AI205" s="76" t="s">
        <v>8912</v>
      </c>
      <c r="AJ205" s="76" t="s">
        <v>10693</v>
      </c>
      <c r="AK205" s="76"/>
      <c r="AL205" s="76"/>
      <c r="AM205" s="78">
        <v>43644.966909722221</v>
      </c>
      <c r="AN205" s="76" t="s">
        <v>14566</v>
      </c>
      <c r="AO205" s="81" t="s">
        <v>14769</v>
      </c>
      <c r="AP205" s="76" t="s">
        <v>66</v>
      </c>
      <c r="AQ205" s="2"/>
      <c r="AR205" s="3"/>
      <c r="AS205" s="3"/>
      <c r="AT205" s="3"/>
      <c r="AU205" s="3"/>
    </row>
    <row r="206" spans="1:47" x14ac:dyDescent="0.25">
      <c r="A206" s="62" t="s">
        <v>586</v>
      </c>
      <c r="B206" s="63"/>
      <c r="C206" s="63"/>
      <c r="D206" s="64"/>
      <c r="E206" s="66"/>
      <c r="F206" s="101" t="s">
        <v>12621</v>
      </c>
      <c r="G206" s="63"/>
      <c r="H206" s="67"/>
      <c r="I206" s="68"/>
      <c r="J206" s="68"/>
      <c r="K206" s="67" t="s">
        <v>16948</v>
      </c>
      <c r="L206" s="71"/>
      <c r="M206" s="72">
        <v>3752.76953125</v>
      </c>
      <c r="N206" s="72">
        <v>384.03836059570313</v>
      </c>
      <c r="O206" s="73"/>
      <c r="P206" s="74"/>
      <c r="Q206" s="74"/>
      <c r="R206" s="84"/>
      <c r="S206" s="84"/>
      <c r="T206" s="84"/>
      <c r="U206" s="84"/>
      <c r="V206" s="50"/>
      <c r="W206" s="50"/>
      <c r="X206" s="50"/>
      <c r="Y206" s="50"/>
      <c r="Z206" s="49"/>
      <c r="AA206" s="69">
        <v>206</v>
      </c>
      <c r="AB2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6" s="70"/>
      <c r="AD206" s="76">
        <v>1262</v>
      </c>
      <c r="AE206" s="76">
        <v>1335</v>
      </c>
      <c r="AF206" s="76">
        <v>60078</v>
      </c>
      <c r="AG206" s="76">
        <v>21443</v>
      </c>
      <c r="AH206" s="76"/>
      <c r="AI206" s="76" t="s">
        <v>8913</v>
      </c>
      <c r="AJ206" s="76"/>
      <c r="AK206" s="76"/>
      <c r="AL206" s="76"/>
      <c r="AM206" s="78">
        <v>42076.997245370374</v>
      </c>
      <c r="AN206" s="76" t="s">
        <v>14566</v>
      </c>
      <c r="AO206" s="81" t="s">
        <v>14770</v>
      </c>
      <c r="AP206" s="76" t="s">
        <v>66</v>
      </c>
      <c r="AQ206" s="2"/>
      <c r="AR206" s="3"/>
      <c r="AS206" s="3"/>
      <c r="AT206" s="3"/>
      <c r="AU206" s="3"/>
    </row>
    <row r="207" spans="1:47" x14ac:dyDescent="0.25">
      <c r="A207" s="62" t="s">
        <v>589</v>
      </c>
      <c r="B207" s="63"/>
      <c r="C207" s="63"/>
      <c r="D207" s="64"/>
      <c r="E207" s="66"/>
      <c r="F207" s="101" t="s">
        <v>12622</v>
      </c>
      <c r="G207" s="63"/>
      <c r="H207" s="67"/>
      <c r="I207" s="68"/>
      <c r="J207" s="68"/>
      <c r="K207" s="67" t="s">
        <v>16949</v>
      </c>
      <c r="L207" s="71"/>
      <c r="M207" s="72">
        <v>4121.0283203125</v>
      </c>
      <c r="N207" s="72">
        <v>484.44805908203125</v>
      </c>
      <c r="O207" s="73"/>
      <c r="P207" s="74"/>
      <c r="Q207" s="74"/>
      <c r="R207" s="84"/>
      <c r="S207" s="84"/>
      <c r="T207" s="84"/>
      <c r="U207" s="84"/>
      <c r="V207" s="50"/>
      <c r="W207" s="50"/>
      <c r="X207" s="50"/>
      <c r="Y207" s="50"/>
      <c r="Z207" s="49"/>
      <c r="AA207" s="69">
        <v>207</v>
      </c>
      <c r="AB2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7" s="70"/>
      <c r="AD207" s="76">
        <v>755</v>
      </c>
      <c r="AE207" s="76">
        <v>782</v>
      </c>
      <c r="AF207" s="76">
        <v>6051</v>
      </c>
      <c r="AG207" s="76">
        <v>4616</v>
      </c>
      <c r="AH207" s="76"/>
      <c r="AI207" s="76" t="s">
        <v>8914</v>
      </c>
      <c r="AJ207" s="76" t="s">
        <v>10779</v>
      </c>
      <c r="AK207" s="76"/>
      <c r="AL207" s="76"/>
      <c r="AM207" s="78">
        <v>43992.089745370373</v>
      </c>
      <c r="AN207" s="76" t="s">
        <v>14566</v>
      </c>
      <c r="AO207" s="81" t="s">
        <v>14771</v>
      </c>
      <c r="AP207" s="76" t="s">
        <v>66</v>
      </c>
      <c r="AQ207" s="2"/>
      <c r="AR207" s="3"/>
      <c r="AS207" s="3"/>
      <c r="AT207" s="3"/>
      <c r="AU207" s="3"/>
    </row>
    <row r="208" spans="1:47" x14ac:dyDescent="0.25">
      <c r="A208" s="62" t="s">
        <v>587</v>
      </c>
      <c r="B208" s="63"/>
      <c r="C208" s="63"/>
      <c r="D208" s="64"/>
      <c r="E208" s="66"/>
      <c r="F208" s="101" t="s">
        <v>12623</v>
      </c>
      <c r="G208" s="63"/>
      <c r="H208" s="67"/>
      <c r="I208" s="68"/>
      <c r="J208" s="68"/>
      <c r="K208" s="67" t="s">
        <v>16950</v>
      </c>
      <c r="L208" s="71"/>
      <c r="M208" s="72">
        <v>3932.315673828125</v>
      </c>
      <c r="N208" s="72">
        <v>406.48001098632813</v>
      </c>
      <c r="O208" s="73"/>
      <c r="P208" s="74"/>
      <c r="Q208" s="74"/>
      <c r="R208" s="84"/>
      <c r="S208" s="84"/>
      <c r="T208" s="84"/>
      <c r="U208" s="84"/>
      <c r="V208" s="50"/>
      <c r="W208" s="50"/>
      <c r="X208" s="50"/>
      <c r="Y208" s="50"/>
      <c r="Z208" s="49"/>
      <c r="AA208" s="69">
        <v>208</v>
      </c>
      <c r="AB2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8" s="70"/>
      <c r="AD208" s="76">
        <v>1274</v>
      </c>
      <c r="AE208" s="76">
        <v>910</v>
      </c>
      <c r="AF208" s="76">
        <v>13919</v>
      </c>
      <c r="AG208" s="76">
        <v>34461</v>
      </c>
      <c r="AH208" s="76"/>
      <c r="AI208" s="76" t="s">
        <v>8915</v>
      </c>
      <c r="AJ208" s="76" t="s">
        <v>10780</v>
      </c>
      <c r="AK208" s="76"/>
      <c r="AL208" s="76"/>
      <c r="AM208" s="78">
        <v>43565.021678240744</v>
      </c>
      <c r="AN208" s="76" t="s">
        <v>14566</v>
      </c>
      <c r="AO208" s="81" t="s">
        <v>14772</v>
      </c>
      <c r="AP208" s="76" t="s">
        <v>66</v>
      </c>
      <c r="AQ208" s="2"/>
      <c r="AR208" s="3"/>
      <c r="AS208" s="3"/>
      <c r="AT208" s="3"/>
      <c r="AU208" s="3"/>
    </row>
    <row r="209" spans="1:47" x14ac:dyDescent="0.25">
      <c r="A209" s="62" t="s">
        <v>588</v>
      </c>
      <c r="B209" s="63"/>
      <c r="C209" s="63"/>
      <c r="D209" s="64"/>
      <c r="E209" s="66"/>
      <c r="F209" s="101" t="s">
        <v>12624</v>
      </c>
      <c r="G209" s="63"/>
      <c r="H209" s="67"/>
      <c r="I209" s="68"/>
      <c r="J209" s="68"/>
      <c r="K209" s="67" t="s">
        <v>16951</v>
      </c>
      <c r="L209" s="71"/>
      <c r="M209" s="72">
        <v>4172.75244140625</v>
      </c>
      <c r="N209" s="72">
        <v>479.39739990234375</v>
      </c>
      <c r="O209" s="73"/>
      <c r="P209" s="74"/>
      <c r="Q209" s="74"/>
      <c r="R209" s="84"/>
      <c r="S209" s="84"/>
      <c r="T209" s="84"/>
      <c r="U209" s="84"/>
      <c r="V209" s="50"/>
      <c r="W209" s="50"/>
      <c r="X209" s="50"/>
      <c r="Y209" s="50"/>
      <c r="Z209" s="49"/>
      <c r="AA209" s="69">
        <v>209</v>
      </c>
      <c r="AB2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9" s="70"/>
      <c r="AD209" s="76">
        <v>176</v>
      </c>
      <c r="AE209" s="76">
        <v>146</v>
      </c>
      <c r="AF209" s="76">
        <v>826</v>
      </c>
      <c r="AG209" s="76">
        <v>952</v>
      </c>
      <c r="AH209" s="76"/>
      <c r="AI209" s="76" t="s">
        <v>8916</v>
      </c>
      <c r="AJ209" s="76" t="s">
        <v>10781</v>
      </c>
      <c r="AK209" s="76"/>
      <c r="AL209" s="76"/>
      <c r="AM209" s="78">
        <v>43980.798356481479</v>
      </c>
      <c r="AN209" s="76" t="s">
        <v>14566</v>
      </c>
      <c r="AO209" s="81" t="s">
        <v>14773</v>
      </c>
      <c r="AP209" s="76" t="s">
        <v>66</v>
      </c>
      <c r="AQ209" s="2"/>
      <c r="AR209" s="3"/>
      <c r="AS209" s="3"/>
      <c r="AT209" s="3"/>
      <c r="AU209" s="3"/>
    </row>
    <row r="210" spans="1:47" x14ac:dyDescent="0.25">
      <c r="A210" s="62" t="s">
        <v>590</v>
      </c>
      <c r="B210" s="63"/>
      <c r="C210" s="63"/>
      <c r="D210" s="64"/>
      <c r="E210" s="66"/>
      <c r="F210" s="101" t="s">
        <v>12625</v>
      </c>
      <c r="G210" s="63"/>
      <c r="H210" s="67"/>
      <c r="I210" s="68"/>
      <c r="J210" s="68"/>
      <c r="K210" s="67" t="s">
        <v>16952</v>
      </c>
      <c r="L210" s="71"/>
      <c r="M210" s="72">
        <v>4217.32470703125</v>
      </c>
      <c r="N210" s="72">
        <v>509.59716796875</v>
      </c>
      <c r="O210" s="73"/>
      <c r="P210" s="74"/>
      <c r="Q210" s="74"/>
      <c r="R210" s="84"/>
      <c r="S210" s="84"/>
      <c r="T210" s="84"/>
      <c r="U210" s="84"/>
      <c r="V210" s="50"/>
      <c r="W210" s="50"/>
      <c r="X210" s="50"/>
      <c r="Y210" s="50"/>
      <c r="Z210" s="49"/>
      <c r="AA210" s="69">
        <v>210</v>
      </c>
      <c r="AB2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0" s="70"/>
      <c r="AD210" s="76">
        <v>716</v>
      </c>
      <c r="AE210" s="76">
        <v>95</v>
      </c>
      <c r="AF210" s="76">
        <v>3778</v>
      </c>
      <c r="AG210" s="76">
        <v>6199</v>
      </c>
      <c r="AH210" s="76"/>
      <c r="AI210" s="76" t="s">
        <v>8917</v>
      </c>
      <c r="AJ210" s="76" t="s">
        <v>10782</v>
      </c>
      <c r="AK210" s="76"/>
      <c r="AL210" s="76"/>
      <c r="AM210" s="78">
        <v>39703.913043981483</v>
      </c>
      <c r="AN210" s="76" t="s">
        <v>14566</v>
      </c>
      <c r="AO210" s="81" t="s">
        <v>14774</v>
      </c>
      <c r="AP210" s="76" t="s">
        <v>66</v>
      </c>
      <c r="AQ210" s="2"/>
      <c r="AR210" s="3"/>
      <c r="AS210" s="3"/>
      <c r="AT210" s="3"/>
      <c r="AU210" s="3"/>
    </row>
    <row r="211" spans="1:47" x14ac:dyDescent="0.25">
      <c r="A211" s="62" t="s">
        <v>585</v>
      </c>
      <c r="B211" s="63"/>
      <c r="C211" s="63"/>
      <c r="D211" s="64"/>
      <c r="E211" s="66"/>
      <c r="F211" s="101" t="s">
        <v>12626</v>
      </c>
      <c r="G211" s="63"/>
      <c r="H211" s="67"/>
      <c r="I211" s="68"/>
      <c r="J211" s="68"/>
      <c r="K211" s="67" t="s">
        <v>16953</v>
      </c>
      <c r="L211" s="71"/>
      <c r="M211" s="72">
        <v>4305.4609375</v>
      </c>
      <c r="N211" s="72">
        <v>571.7470703125</v>
      </c>
      <c r="O211" s="73"/>
      <c r="P211" s="74"/>
      <c r="Q211" s="74"/>
      <c r="R211" s="84"/>
      <c r="S211" s="84"/>
      <c r="T211" s="84"/>
      <c r="U211" s="84"/>
      <c r="V211" s="50"/>
      <c r="W211" s="50"/>
      <c r="X211" s="50"/>
      <c r="Y211" s="50"/>
      <c r="Z211" s="49"/>
      <c r="AA211" s="69">
        <v>211</v>
      </c>
      <c r="AB2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1" s="70"/>
      <c r="AD211" s="76">
        <v>642</v>
      </c>
      <c r="AE211" s="76">
        <v>219</v>
      </c>
      <c r="AF211" s="76">
        <v>5753</v>
      </c>
      <c r="AG211" s="76">
        <v>439</v>
      </c>
      <c r="AH211" s="76"/>
      <c r="AI211" s="76" t="s">
        <v>8918</v>
      </c>
      <c r="AJ211" s="76" t="s">
        <v>10783</v>
      </c>
      <c r="AK211" s="76"/>
      <c r="AL211" s="76"/>
      <c r="AM211" s="78">
        <v>39708.640868055554</v>
      </c>
      <c r="AN211" s="76" t="s">
        <v>14566</v>
      </c>
      <c r="AO211" s="81" t="s">
        <v>14775</v>
      </c>
      <c r="AP211" s="76" t="s">
        <v>66</v>
      </c>
      <c r="AQ211" s="2"/>
      <c r="AR211" s="3"/>
      <c r="AS211" s="3"/>
      <c r="AT211" s="3"/>
      <c r="AU211" s="3"/>
    </row>
    <row r="212" spans="1:47" x14ac:dyDescent="0.25">
      <c r="A212" s="62" t="s">
        <v>1891</v>
      </c>
      <c r="B212" s="63"/>
      <c r="C212" s="63"/>
      <c r="D212" s="64"/>
      <c r="E212" s="66"/>
      <c r="F212" s="101" t="s">
        <v>12627</v>
      </c>
      <c r="G212" s="63"/>
      <c r="H212" s="67"/>
      <c r="I212" s="68"/>
      <c r="J212" s="68"/>
      <c r="K212" s="67" t="s">
        <v>16954</v>
      </c>
      <c r="L212" s="71"/>
      <c r="M212" s="72">
        <v>3802.239990234375</v>
      </c>
      <c r="N212" s="72">
        <v>290.92926025390625</v>
      </c>
      <c r="O212" s="73"/>
      <c r="P212" s="74"/>
      <c r="Q212" s="74"/>
      <c r="R212" s="84"/>
      <c r="S212" s="84"/>
      <c r="T212" s="84"/>
      <c r="U212" s="84"/>
      <c r="V212" s="50"/>
      <c r="W212" s="50"/>
      <c r="X212" s="50"/>
      <c r="Y212" s="50"/>
      <c r="Z212" s="49"/>
      <c r="AA212" s="69">
        <v>212</v>
      </c>
      <c r="AB2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2" s="70"/>
      <c r="AD212" s="76">
        <v>631</v>
      </c>
      <c r="AE212" s="76">
        <v>570</v>
      </c>
      <c r="AF212" s="76">
        <v>2145</v>
      </c>
      <c r="AG212" s="76">
        <v>2256</v>
      </c>
      <c r="AH212" s="76"/>
      <c r="AI212" s="76" t="s">
        <v>8919</v>
      </c>
      <c r="AJ212" s="76" t="s">
        <v>10733</v>
      </c>
      <c r="AK212" s="76"/>
      <c r="AL212" s="76"/>
      <c r="AM212" s="78">
        <v>44021.873437499999</v>
      </c>
      <c r="AN212" s="76" t="s">
        <v>14566</v>
      </c>
      <c r="AO212" s="81" t="s">
        <v>14776</v>
      </c>
      <c r="AP212" s="76" t="s">
        <v>65</v>
      </c>
      <c r="AQ212" s="2"/>
      <c r="AR212" s="3"/>
      <c r="AS212" s="3"/>
      <c r="AT212" s="3"/>
      <c r="AU212" s="3"/>
    </row>
    <row r="213" spans="1:47" x14ac:dyDescent="0.25">
      <c r="A213" s="62" t="s">
        <v>840</v>
      </c>
      <c r="B213" s="63"/>
      <c r="C213" s="63"/>
      <c r="D213" s="64"/>
      <c r="E213" s="66"/>
      <c r="F213" s="101" t="s">
        <v>12628</v>
      </c>
      <c r="G213" s="63"/>
      <c r="H213" s="67"/>
      <c r="I213" s="68"/>
      <c r="J213" s="68"/>
      <c r="K213" s="67" t="s">
        <v>16955</v>
      </c>
      <c r="L213" s="71"/>
      <c r="M213" s="72">
        <v>4050.24853515625</v>
      </c>
      <c r="N213" s="72">
        <v>404.198974609375</v>
      </c>
      <c r="O213" s="73"/>
      <c r="P213" s="74"/>
      <c r="Q213" s="74"/>
      <c r="R213" s="84"/>
      <c r="S213" s="84"/>
      <c r="T213" s="84"/>
      <c r="U213" s="84"/>
      <c r="V213" s="50"/>
      <c r="W213" s="50"/>
      <c r="X213" s="50"/>
      <c r="Y213" s="50"/>
      <c r="Z213" s="49"/>
      <c r="AA213" s="69">
        <v>213</v>
      </c>
      <c r="AB2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3" s="70"/>
      <c r="AD213" s="76">
        <v>3852</v>
      </c>
      <c r="AE213" s="76">
        <v>202</v>
      </c>
      <c r="AF213" s="76">
        <v>9335</v>
      </c>
      <c r="AG213" s="76">
        <v>1063</v>
      </c>
      <c r="AH213" s="76"/>
      <c r="AI213" s="76" t="s">
        <v>8920</v>
      </c>
      <c r="AJ213" s="76"/>
      <c r="AK213" s="76"/>
      <c r="AL213" s="76"/>
      <c r="AM213" s="78">
        <v>42961.223715277774</v>
      </c>
      <c r="AN213" s="76" t="s">
        <v>14566</v>
      </c>
      <c r="AO213" s="81" t="s">
        <v>14777</v>
      </c>
      <c r="AP213" s="76" t="s">
        <v>66</v>
      </c>
      <c r="AQ213" s="2"/>
      <c r="AR213" s="3"/>
      <c r="AS213" s="3"/>
      <c r="AT213" s="3"/>
      <c r="AU213" s="3"/>
    </row>
    <row r="214" spans="1:47" x14ac:dyDescent="0.25">
      <c r="A214" s="62" t="s">
        <v>329</v>
      </c>
      <c r="B214" s="63"/>
      <c r="C214" s="63"/>
      <c r="D214" s="64"/>
      <c r="E214" s="66"/>
      <c r="F214" s="101" t="s">
        <v>12629</v>
      </c>
      <c r="G214" s="63"/>
      <c r="H214" s="67"/>
      <c r="I214" s="68"/>
      <c r="J214" s="68"/>
      <c r="K214" s="67" t="s">
        <v>16956</v>
      </c>
      <c r="L214" s="71"/>
      <c r="M214" s="72">
        <v>6910.90576171875</v>
      </c>
      <c r="N214" s="72">
        <v>6193.33349609375</v>
      </c>
      <c r="O214" s="73"/>
      <c r="P214" s="74"/>
      <c r="Q214" s="74"/>
      <c r="R214" s="84"/>
      <c r="S214" s="84"/>
      <c r="T214" s="84"/>
      <c r="U214" s="84"/>
      <c r="V214" s="50"/>
      <c r="W214" s="50"/>
      <c r="X214" s="50"/>
      <c r="Y214" s="50"/>
      <c r="Z214" s="49"/>
      <c r="AA214" s="69">
        <v>214</v>
      </c>
      <c r="AB2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4" s="70"/>
      <c r="AD214" s="76">
        <v>39</v>
      </c>
      <c r="AE214" s="76">
        <v>31</v>
      </c>
      <c r="AF214" s="76">
        <v>1535</v>
      </c>
      <c r="AG214" s="76">
        <v>736</v>
      </c>
      <c r="AH214" s="76"/>
      <c r="AI214" s="76" t="s">
        <v>8921</v>
      </c>
      <c r="AJ214" s="76"/>
      <c r="AK214" s="76"/>
      <c r="AL214" s="76"/>
      <c r="AM214" s="78">
        <v>44064.587766203702</v>
      </c>
      <c r="AN214" s="76" t="s">
        <v>14566</v>
      </c>
      <c r="AO214" s="81" t="s">
        <v>14778</v>
      </c>
      <c r="AP214" s="76" t="s">
        <v>66</v>
      </c>
      <c r="AQ214" s="2"/>
      <c r="AR214" s="3"/>
      <c r="AS214" s="3"/>
      <c r="AT214" s="3"/>
      <c r="AU214" s="3"/>
    </row>
    <row r="215" spans="1:47" x14ac:dyDescent="0.25">
      <c r="A215" s="62" t="s">
        <v>330</v>
      </c>
      <c r="B215" s="63"/>
      <c r="C215" s="63"/>
      <c r="D215" s="64"/>
      <c r="E215" s="66"/>
      <c r="F215" s="101" t="s">
        <v>12630</v>
      </c>
      <c r="G215" s="63"/>
      <c r="H215" s="67"/>
      <c r="I215" s="68"/>
      <c r="J215" s="68"/>
      <c r="K215" s="67" t="s">
        <v>16957</v>
      </c>
      <c r="L215" s="71"/>
      <c r="M215" s="72">
        <v>6952.587890625</v>
      </c>
      <c r="N215" s="72">
        <v>5231.8662109375</v>
      </c>
      <c r="O215" s="73"/>
      <c r="P215" s="74"/>
      <c r="Q215" s="74"/>
      <c r="R215" s="84"/>
      <c r="S215" s="84"/>
      <c r="T215" s="84"/>
      <c r="U215" s="84"/>
      <c r="V215" s="50"/>
      <c r="W215" s="50"/>
      <c r="X215" s="50"/>
      <c r="Y215" s="50"/>
      <c r="Z215" s="49"/>
      <c r="AA215" s="69">
        <v>215</v>
      </c>
      <c r="AB2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5" s="70"/>
      <c r="AD215" s="76">
        <v>404</v>
      </c>
      <c r="AE215" s="76">
        <v>2067</v>
      </c>
      <c r="AF215" s="76">
        <v>112619</v>
      </c>
      <c r="AG215" s="76">
        <v>261682</v>
      </c>
      <c r="AH215" s="76"/>
      <c r="AI215" s="76" t="s">
        <v>8922</v>
      </c>
      <c r="AJ215" s="76" t="s">
        <v>10784</v>
      </c>
      <c r="AK215" s="76"/>
      <c r="AL215" s="76"/>
      <c r="AM215" s="78">
        <v>43492.656064814815</v>
      </c>
      <c r="AN215" s="76" t="s">
        <v>14566</v>
      </c>
      <c r="AO215" s="81" t="s">
        <v>14779</v>
      </c>
      <c r="AP215" s="76" t="s">
        <v>66</v>
      </c>
      <c r="AQ215" s="2"/>
      <c r="AR215" s="3"/>
      <c r="AS215" s="3"/>
      <c r="AT215" s="3"/>
      <c r="AU215" s="3"/>
    </row>
    <row r="216" spans="1:47" x14ac:dyDescent="0.25">
      <c r="A216" s="62" t="s">
        <v>334</v>
      </c>
      <c r="B216" s="63"/>
      <c r="C216" s="63"/>
      <c r="D216" s="64"/>
      <c r="E216" s="66"/>
      <c r="F216" s="101" t="s">
        <v>12631</v>
      </c>
      <c r="G216" s="63"/>
      <c r="H216" s="67"/>
      <c r="I216" s="68"/>
      <c r="J216" s="68"/>
      <c r="K216" s="67" t="s">
        <v>16958</v>
      </c>
      <c r="L216" s="71"/>
      <c r="M216" s="72">
        <v>6867.89599609375</v>
      </c>
      <c r="N216" s="72">
        <v>5476.216796875</v>
      </c>
      <c r="O216" s="73"/>
      <c r="P216" s="74"/>
      <c r="Q216" s="74"/>
      <c r="R216" s="84"/>
      <c r="S216" s="84"/>
      <c r="T216" s="84"/>
      <c r="U216" s="84"/>
      <c r="V216" s="50"/>
      <c r="W216" s="50"/>
      <c r="X216" s="50"/>
      <c r="Y216" s="50"/>
      <c r="Z216" s="49"/>
      <c r="AA216" s="69">
        <v>216</v>
      </c>
      <c r="AB2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6" s="70"/>
      <c r="AD216" s="76">
        <v>4235</v>
      </c>
      <c r="AE216" s="76">
        <v>5727</v>
      </c>
      <c r="AF216" s="76">
        <v>22197</v>
      </c>
      <c r="AG216" s="76">
        <v>24550</v>
      </c>
      <c r="AH216" s="76"/>
      <c r="AI216" s="76" t="s">
        <v>8923</v>
      </c>
      <c r="AJ216" s="76" t="s">
        <v>10785</v>
      </c>
      <c r="AK216" s="76"/>
      <c r="AL216" s="76"/>
      <c r="AM216" s="78">
        <v>43960.740393518521</v>
      </c>
      <c r="AN216" s="76" t="s">
        <v>14566</v>
      </c>
      <c r="AO216" s="81" t="s">
        <v>14780</v>
      </c>
      <c r="AP216" s="76" t="s">
        <v>66</v>
      </c>
      <c r="AQ216" s="2"/>
      <c r="AR216" s="3"/>
      <c r="AS216" s="3"/>
      <c r="AT216" s="3"/>
      <c r="AU216" s="3"/>
    </row>
    <row r="217" spans="1:47" x14ac:dyDescent="0.25">
      <c r="A217" s="62" t="s">
        <v>331</v>
      </c>
      <c r="B217" s="63"/>
      <c r="C217" s="63"/>
      <c r="D217" s="64"/>
      <c r="E217" s="66"/>
      <c r="F217" s="101" t="s">
        <v>12632</v>
      </c>
      <c r="G217" s="63"/>
      <c r="H217" s="67"/>
      <c r="I217" s="68"/>
      <c r="J217" s="68"/>
      <c r="K217" s="67" t="s">
        <v>16959</v>
      </c>
      <c r="L217" s="71"/>
      <c r="M217" s="72">
        <v>8390.880859375</v>
      </c>
      <c r="N217" s="72">
        <v>1948.83056640625</v>
      </c>
      <c r="O217" s="73"/>
      <c r="P217" s="74"/>
      <c r="Q217" s="74"/>
      <c r="R217" s="84"/>
      <c r="S217" s="84"/>
      <c r="T217" s="84"/>
      <c r="U217" s="84"/>
      <c r="V217" s="50"/>
      <c r="W217" s="50"/>
      <c r="X217" s="50"/>
      <c r="Y217" s="50"/>
      <c r="Z217" s="49"/>
      <c r="AA217" s="69">
        <v>217</v>
      </c>
      <c r="AB2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7" s="70"/>
      <c r="AD217" s="76">
        <v>165</v>
      </c>
      <c r="AE217" s="76">
        <v>66</v>
      </c>
      <c r="AF217" s="76">
        <v>989</v>
      </c>
      <c r="AG217" s="76">
        <v>719</v>
      </c>
      <c r="AH217" s="76"/>
      <c r="AI217" s="76" t="s">
        <v>8924</v>
      </c>
      <c r="AJ217" s="76" t="s">
        <v>10786</v>
      </c>
      <c r="AK217" s="81" t="s">
        <v>11776</v>
      </c>
      <c r="AL217" s="76"/>
      <c r="AM217" s="78">
        <v>43166.551516203705</v>
      </c>
      <c r="AN217" s="76" t="s">
        <v>14566</v>
      </c>
      <c r="AO217" s="81" t="s">
        <v>14781</v>
      </c>
      <c r="AP217" s="76" t="s">
        <v>66</v>
      </c>
      <c r="AQ217" s="2"/>
      <c r="AR217" s="3"/>
      <c r="AS217" s="3"/>
      <c r="AT217" s="3"/>
      <c r="AU217" s="3"/>
    </row>
    <row r="218" spans="1:47" x14ac:dyDescent="0.25">
      <c r="A218" s="62" t="s">
        <v>332</v>
      </c>
      <c r="B218" s="63"/>
      <c r="C218" s="63"/>
      <c r="D218" s="64"/>
      <c r="E218" s="66"/>
      <c r="F218" s="101" t="s">
        <v>12633</v>
      </c>
      <c r="G218" s="63"/>
      <c r="H218" s="67"/>
      <c r="I218" s="68"/>
      <c r="J218" s="68"/>
      <c r="K218" s="67" t="s">
        <v>16960</v>
      </c>
      <c r="L218" s="71"/>
      <c r="M218" s="72">
        <v>6480.24365234375</v>
      </c>
      <c r="N218" s="72">
        <v>5299.3203125</v>
      </c>
      <c r="O218" s="73"/>
      <c r="P218" s="74"/>
      <c r="Q218" s="74"/>
      <c r="R218" s="84"/>
      <c r="S218" s="84"/>
      <c r="T218" s="84"/>
      <c r="U218" s="84"/>
      <c r="V218" s="50"/>
      <c r="W218" s="50"/>
      <c r="X218" s="50"/>
      <c r="Y218" s="50"/>
      <c r="Z218" s="49"/>
      <c r="AA218" s="69">
        <v>218</v>
      </c>
      <c r="AB2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8" s="70"/>
      <c r="AD218" s="76">
        <v>299</v>
      </c>
      <c r="AE218" s="76">
        <v>306</v>
      </c>
      <c r="AF218" s="76">
        <v>1140</v>
      </c>
      <c r="AG218" s="76">
        <v>448</v>
      </c>
      <c r="AH218" s="76"/>
      <c r="AI218" s="76" t="s">
        <v>8925</v>
      </c>
      <c r="AJ218" s="76" t="s">
        <v>10787</v>
      </c>
      <c r="AK218" s="81" t="s">
        <v>11777</v>
      </c>
      <c r="AL218" s="76"/>
      <c r="AM218" s="78">
        <v>39972.738900462966</v>
      </c>
      <c r="AN218" s="76" t="s">
        <v>14566</v>
      </c>
      <c r="AO218" s="81" t="s">
        <v>14782</v>
      </c>
      <c r="AP218" s="76" t="s">
        <v>66</v>
      </c>
      <c r="AQ218" s="2"/>
      <c r="AR218" s="3"/>
      <c r="AS218" s="3"/>
      <c r="AT218" s="3"/>
      <c r="AU218" s="3"/>
    </row>
    <row r="219" spans="1:47" x14ac:dyDescent="0.25">
      <c r="A219" s="62" t="s">
        <v>1892</v>
      </c>
      <c r="B219" s="63"/>
      <c r="C219" s="63"/>
      <c r="D219" s="64"/>
      <c r="E219" s="66"/>
      <c r="F219" s="101" t="s">
        <v>12634</v>
      </c>
      <c r="G219" s="63"/>
      <c r="H219" s="67"/>
      <c r="I219" s="68"/>
      <c r="J219" s="68"/>
      <c r="K219" s="67" t="s">
        <v>16961</v>
      </c>
      <c r="L219" s="71"/>
      <c r="M219" s="72">
        <v>6342.25341796875</v>
      </c>
      <c r="N219" s="72">
        <v>5434.2392578125</v>
      </c>
      <c r="O219" s="73"/>
      <c r="P219" s="74"/>
      <c r="Q219" s="74"/>
      <c r="R219" s="84"/>
      <c r="S219" s="84"/>
      <c r="T219" s="84"/>
      <c r="U219" s="84"/>
      <c r="V219" s="50"/>
      <c r="W219" s="50"/>
      <c r="X219" s="50"/>
      <c r="Y219" s="50"/>
      <c r="Z219" s="49"/>
      <c r="AA219" s="69">
        <v>219</v>
      </c>
      <c r="AB2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9" s="70"/>
      <c r="AD219" s="76">
        <v>5142</v>
      </c>
      <c r="AE219" s="76">
        <v>1023420</v>
      </c>
      <c r="AF219" s="76">
        <v>14305</v>
      </c>
      <c r="AG219" s="76">
        <v>14804</v>
      </c>
      <c r="AH219" s="76"/>
      <c r="AI219" s="76" t="s">
        <v>8926</v>
      </c>
      <c r="AJ219" s="76" t="s">
        <v>10788</v>
      </c>
      <c r="AK219" s="81" t="s">
        <v>11778</v>
      </c>
      <c r="AL219" s="76"/>
      <c r="AM219" s="78">
        <v>39974.902453703704</v>
      </c>
      <c r="AN219" s="76" t="s">
        <v>14566</v>
      </c>
      <c r="AO219" s="81" t="s">
        <v>14783</v>
      </c>
      <c r="AP219" s="76" t="s">
        <v>65</v>
      </c>
      <c r="AQ219" s="2"/>
      <c r="AR219" s="3"/>
      <c r="AS219" s="3"/>
      <c r="AT219" s="3"/>
      <c r="AU219" s="3"/>
    </row>
    <row r="220" spans="1:47" x14ac:dyDescent="0.25">
      <c r="A220" s="62" t="s">
        <v>1893</v>
      </c>
      <c r="B220" s="63"/>
      <c r="C220" s="63"/>
      <c r="D220" s="64"/>
      <c r="E220" s="66"/>
      <c r="F220" s="101" t="s">
        <v>12635</v>
      </c>
      <c r="G220" s="63"/>
      <c r="H220" s="67"/>
      <c r="I220" s="68"/>
      <c r="J220" s="68"/>
      <c r="K220" s="67" t="s">
        <v>16962</v>
      </c>
      <c r="L220" s="71"/>
      <c r="M220" s="72">
        <v>6480.24365234375</v>
      </c>
      <c r="N220" s="72">
        <v>5434.2392578125</v>
      </c>
      <c r="O220" s="73"/>
      <c r="P220" s="74"/>
      <c r="Q220" s="74"/>
      <c r="R220" s="84"/>
      <c r="S220" s="84"/>
      <c r="T220" s="84"/>
      <c r="U220" s="84"/>
      <c r="V220" s="50"/>
      <c r="W220" s="50"/>
      <c r="X220" s="50"/>
      <c r="Y220" s="50"/>
      <c r="Z220" s="49"/>
      <c r="AA220" s="69">
        <v>220</v>
      </c>
      <c r="AB2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20" s="70"/>
      <c r="AD220" s="76">
        <v>4404</v>
      </c>
      <c r="AE220" s="76">
        <v>456175</v>
      </c>
      <c r="AF220" s="76">
        <v>128418</v>
      </c>
      <c r="AG220" s="76">
        <v>111682</v>
      </c>
      <c r="AH220" s="76"/>
      <c r="AI220" s="76" t="s">
        <v>8927</v>
      </c>
      <c r="AJ220" s="76"/>
      <c r="AK220" s="81" t="s">
        <v>11779</v>
      </c>
      <c r="AL220" s="76"/>
      <c r="AM220" s="78">
        <v>40250.073622685188</v>
      </c>
      <c r="AN220" s="76" t="s">
        <v>14566</v>
      </c>
      <c r="AO220" s="81" t="s">
        <v>14784</v>
      </c>
      <c r="AP220" s="76" t="s">
        <v>65</v>
      </c>
      <c r="AQ220" s="2"/>
      <c r="AR220" s="3"/>
      <c r="AS220" s="3"/>
      <c r="AT220" s="3"/>
      <c r="AU220" s="3"/>
    </row>
    <row r="221" spans="1:47" x14ac:dyDescent="0.25">
      <c r="A221" s="62" t="s">
        <v>1894</v>
      </c>
      <c r="B221" s="63"/>
      <c r="C221" s="63"/>
      <c r="D221" s="64"/>
      <c r="E221" s="66"/>
      <c r="F221" s="101" t="s">
        <v>12636</v>
      </c>
      <c r="G221" s="63"/>
      <c r="H221" s="67"/>
      <c r="I221" s="68"/>
      <c r="J221" s="68"/>
      <c r="K221" s="67" t="s">
        <v>16963</v>
      </c>
      <c r="L221" s="71"/>
      <c r="M221" s="72">
        <v>6342.25341796875</v>
      </c>
      <c r="N221" s="72">
        <v>5299.3203125</v>
      </c>
      <c r="O221" s="73"/>
      <c r="P221" s="74"/>
      <c r="Q221" s="74"/>
      <c r="R221" s="84"/>
      <c r="S221" s="84"/>
      <c r="T221" s="84"/>
      <c r="U221" s="84"/>
      <c r="V221" s="50"/>
      <c r="W221" s="50"/>
      <c r="X221" s="50"/>
      <c r="Y221" s="50"/>
      <c r="Z221" s="49"/>
      <c r="AA221" s="69">
        <v>221</v>
      </c>
      <c r="AB2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21" s="70"/>
      <c r="AD221" s="76">
        <v>1004</v>
      </c>
      <c r="AE221" s="76">
        <v>294</v>
      </c>
      <c r="AF221" s="76">
        <v>1587</v>
      </c>
      <c r="AG221" s="76">
        <v>8765</v>
      </c>
      <c r="AH221" s="76"/>
      <c r="AI221" s="76" t="s">
        <v>8928</v>
      </c>
      <c r="AJ221" s="76"/>
      <c r="AK221" s="76"/>
      <c r="AL221" s="76"/>
      <c r="AM221" s="78">
        <v>41372.798136574071</v>
      </c>
      <c r="AN221" s="76" t="s">
        <v>14566</v>
      </c>
      <c r="AO221" s="81" t="s">
        <v>14785</v>
      </c>
      <c r="AP221" s="76" t="s">
        <v>65</v>
      </c>
      <c r="AQ221" s="2"/>
      <c r="AR221" s="3"/>
      <c r="AS221" s="3"/>
      <c r="AT221" s="3"/>
      <c r="AU221" s="3"/>
    </row>
    <row r="222" spans="1:47" x14ac:dyDescent="0.25">
      <c r="A222" s="62" t="s">
        <v>333</v>
      </c>
      <c r="B222" s="63"/>
      <c r="C222" s="63"/>
      <c r="D222" s="64"/>
      <c r="E222" s="66"/>
      <c r="F222" s="101" t="s">
        <v>12637</v>
      </c>
      <c r="G222" s="63"/>
      <c r="H222" s="67"/>
      <c r="I222" s="68"/>
      <c r="J222" s="68"/>
      <c r="K222" s="67" t="s">
        <v>16964</v>
      </c>
      <c r="L222" s="71"/>
      <c r="M222" s="72">
        <v>3699.563720703125</v>
      </c>
      <c r="N222" s="72">
        <v>4070.86572265625</v>
      </c>
      <c r="O222" s="73"/>
      <c r="P222" s="74"/>
      <c r="Q222" s="74"/>
      <c r="R222" s="84"/>
      <c r="S222" s="84"/>
      <c r="T222" s="84"/>
      <c r="U222" s="84"/>
      <c r="V222" s="50"/>
      <c r="W222" s="50"/>
      <c r="X222" s="50"/>
      <c r="Y222" s="50"/>
      <c r="Z222" s="49"/>
      <c r="AA222" s="69">
        <v>222</v>
      </c>
      <c r="AB2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22" s="70"/>
      <c r="AD222" s="76">
        <v>0</v>
      </c>
      <c r="AE222" s="76">
        <v>1</v>
      </c>
      <c r="AF222" s="76">
        <v>161</v>
      </c>
      <c r="AG222" s="76">
        <v>90</v>
      </c>
      <c r="AH222" s="76"/>
      <c r="AI222" s="76" t="s">
        <v>8929</v>
      </c>
      <c r="AJ222" s="76"/>
      <c r="AK222" s="76"/>
      <c r="AL222" s="76"/>
      <c r="AM222" s="78">
        <v>43462.963750000003</v>
      </c>
      <c r="AN222" s="76" t="s">
        <v>14566</v>
      </c>
      <c r="AO222" s="81" t="s">
        <v>14786</v>
      </c>
      <c r="AP222" s="76" t="s">
        <v>66</v>
      </c>
      <c r="AQ222" s="2"/>
      <c r="AR222" s="3"/>
      <c r="AS222" s="3"/>
      <c r="AT222" s="3"/>
      <c r="AU222" s="3"/>
    </row>
    <row r="223" spans="1:47" x14ac:dyDescent="0.25">
      <c r="A223" s="62" t="s">
        <v>1895</v>
      </c>
      <c r="B223" s="63"/>
      <c r="C223" s="63"/>
      <c r="D223" s="64"/>
      <c r="E223" s="66"/>
      <c r="F223" s="101" t="s">
        <v>12638</v>
      </c>
      <c r="G223" s="63"/>
      <c r="H223" s="67"/>
      <c r="I223" s="68"/>
      <c r="J223" s="68"/>
      <c r="K223" s="67" t="s">
        <v>16965</v>
      </c>
      <c r="L223" s="71"/>
      <c r="M223" s="72">
        <v>3626.978271484375</v>
      </c>
      <c r="N223" s="72">
        <v>3973.58984375</v>
      </c>
      <c r="O223" s="73"/>
      <c r="P223" s="74"/>
      <c r="Q223" s="74"/>
      <c r="R223" s="84"/>
      <c r="S223" s="84"/>
      <c r="T223" s="84"/>
      <c r="U223" s="84"/>
      <c r="V223" s="50"/>
      <c r="W223" s="50"/>
      <c r="X223" s="50"/>
      <c r="Y223" s="50"/>
      <c r="Z223" s="49"/>
      <c r="AA223" s="69">
        <v>223</v>
      </c>
      <c r="AB2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23" s="70"/>
      <c r="AD223" s="76">
        <v>896</v>
      </c>
      <c r="AE223" s="76">
        <v>3922770</v>
      </c>
      <c r="AF223" s="76">
        <v>54502</v>
      </c>
      <c r="AG223" s="76">
        <v>3124</v>
      </c>
      <c r="AH223" s="76"/>
      <c r="AI223" s="76" t="s">
        <v>8930</v>
      </c>
      <c r="AJ223" s="76" t="s">
        <v>10741</v>
      </c>
      <c r="AK223" s="76"/>
      <c r="AL223" s="76"/>
      <c r="AM223" s="78">
        <v>39871.814259259256</v>
      </c>
      <c r="AN223" s="76" t="s">
        <v>14566</v>
      </c>
      <c r="AO223" s="81" t="s">
        <v>14787</v>
      </c>
      <c r="AP223" s="76" t="s">
        <v>65</v>
      </c>
      <c r="AQ223" s="2"/>
      <c r="AR223" s="3"/>
      <c r="AS223" s="3"/>
      <c r="AT223" s="3"/>
      <c r="AU223" s="3"/>
    </row>
    <row r="224" spans="1:47" x14ac:dyDescent="0.25">
      <c r="A224" s="62" t="s">
        <v>1896</v>
      </c>
      <c r="B224" s="63"/>
      <c r="C224" s="63"/>
      <c r="D224" s="64"/>
      <c r="E224" s="66"/>
      <c r="F224" s="101" t="s">
        <v>12639</v>
      </c>
      <c r="G224" s="63"/>
      <c r="H224" s="67"/>
      <c r="I224" s="68"/>
      <c r="J224" s="68"/>
      <c r="K224" s="67" t="s">
        <v>16966</v>
      </c>
      <c r="L224" s="71"/>
      <c r="M224" s="72">
        <v>2987.122314453125</v>
      </c>
      <c r="N224" s="72">
        <v>4308.158203125</v>
      </c>
      <c r="O224" s="73"/>
      <c r="P224" s="74"/>
      <c r="Q224" s="74"/>
      <c r="R224" s="84"/>
      <c r="S224" s="84"/>
      <c r="T224" s="84"/>
      <c r="U224" s="84"/>
      <c r="V224" s="50"/>
      <c r="W224" s="50"/>
      <c r="X224" s="50"/>
      <c r="Y224" s="50"/>
      <c r="Z224" s="49"/>
      <c r="AA224" s="69">
        <v>224</v>
      </c>
      <c r="AB2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24" s="70"/>
      <c r="AD224" s="76">
        <v>112</v>
      </c>
      <c r="AE224" s="76">
        <v>125</v>
      </c>
      <c r="AF224" s="76">
        <v>1415</v>
      </c>
      <c r="AG224" s="76">
        <v>888</v>
      </c>
      <c r="AH224" s="76"/>
      <c r="AI224" s="76" t="s">
        <v>8931</v>
      </c>
      <c r="AJ224" s="76"/>
      <c r="AK224" s="76"/>
      <c r="AL224" s="76"/>
      <c r="AM224" s="78">
        <v>43684.598969907405</v>
      </c>
      <c r="AN224" s="76" t="s">
        <v>14566</v>
      </c>
      <c r="AO224" s="81" t="s">
        <v>14788</v>
      </c>
      <c r="AP224" s="76" t="s">
        <v>65</v>
      </c>
      <c r="AQ224" s="2"/>
      <c r="AR224" s="3"/>
      <c r="AS224" s="3"/>
      <c r="AT224" s="3"/>
      <c r="AU224" s="3"/>
    </row>
    <row r="225" spans="1:47" x14ac:dyDescent="0.25">
      <c r="A225" s="62" t="s">
        <v>335</v>
      </c>
      <c r="B225" s="63"/>
      <c r="C225" s="63"/>
      <c r="D225" s="64"/>
      <c r="E225" s="66"/>
      <c r="F225" s="101" t="s">
        <v>12640</v>
      </c>
      <c r="G225" s="63"/>
      <c r="H225" s="67"/>
      <c r="I225" s="68"/>
      <c r="J225" s="68"/>
      <c r="K225" s="67" t="s">
        <v>16967</v>
      </c>
      <c r="L225" s="71"/>
      <c r="M225" s="72">
        <v>6676.60693359375</v>
      </c>
      <c r="N225" s="72">
        <v>5501.7041015625</v>
      </c>
      <c r="O225" s="73"/>
      <c r="P225" s="74"/>
      <c r="Q225" s="74"/>
      <c r="R225" s="84"/>
      <c r="S225" s="84"/>
      <c r="T225" s="84"/>
      <c r="U225" s="84"/>
      <c r="V225" s="50"/>
      <c r="W225" s="50"/>
      <c r="X225" s="50"/>
      <c r="Y225" s="50"/>
      <c r="Z225" s="49"/>
      <c r="AA225" s="69">
        <v>225</v>
      </c>
      <c r="AB2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25" s="70"/>
      <c r="AD225" s="76">
        <v>313</v>
      </c>
      <c r="AE225" s="76">
        <v>116</v>
      </c>
      <c r="AF225" s="76">
        <v>3357</v>
      </c>
      <c r="AG225" s="76">
        <v>14760</v>
      </c>
      <c r="AH225" s="76"/>
      <c r="AI225" s="76" t="s">
        <v>8932</v>
      </c>
      <c r="AJ225" s="76" t="s">
        <v>10789</v>
      </c>
      <c r="AK225" s="76"/>
      <c r="AL225" s="76"/>
      <c r="AM225" s="78">
        <v>43694.085196759261</v>
      </c>
      <c r="AN225" s="76" t="s">
        <v>14566</v>
      </c>
      <c r="AO225" s="81" t="s">
        <v>14789</v>
      </c>
      <c r="AP225" s="76" t="s">
        <v>66</v>
      </c>
      <c r="AQ225" s="2"/>
      <c r="AR225" s="3"/>
      <c r="AS225" s="3"/>
      <c r="AT225" s="3"/>
      <c r="AU225" s="3"/>
    </row>
    <row r="226" spans="1:47" x14ac:dyDescent="0.25">
      <c r="A226" s="62" t="s">
        <v>336</v>
      </c>
      <c r="B226" s="63"/>
      <c r="C226" s="63"/>
      <c r="D226" s="64"/>
      <c r="E226" s="66"/>
      <c r="F226" s="101" t="s">
        <v>12641</v>
      </c>
      <c r="G226" s="63"/>
      <c r="H226" s="67"/>
      <c r="I226" s="68"/>
      <c r="J226" s="68"/>
      <c r="K226" s="67" t="s">
        <v>16968</v>
      </c>
      <c r="L226" s="71"/>
      <c r="M226" s="72">
        <v>6679.73095703125</v>
      </c>
      <c r="N226" s="72">
        <v>5297.7724609375</v>
      </c>
      <c r="O226" s="73"/>
      <c r="P226" s="74"/>
      <c r="Q226" s="74"/>
      <c r="R226" s="84"/>
      <c r="S226" s="84"/>
      <c r="T226" s="84"/>
      <c r="U226" s="84"/>
      <c r="V226" s="50"/>
      <c r="W226" s="50"/>
      <c r="X226" s="50"/>
      <c r="Y226" s="50"/>
      <c r="Z226" s="49"/>
      <c r="AA226" s="69">
        <v>226</v>
      </c>
      <c r="AB2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26" s="70"/>
      <c r="AD226" s="76">
        <v>791</v>
      </c>
      <c r="AE226" s="76">
        <v>1262</v>
      </c>
      <c r="AF226" s="76">
        <v>36547</v>
      </c>
      <c r="AG226" s="76">
        <v>9400</v>
      </c>
      <c r="AH226" s="76"/>
      <c r="AI226" s="76"/>
      <c r="AJ226" s="76"/>
      <c r="AK226" s="76"/>
      <c r="AL226" s="76"/>
      <c r="AM226" s="78">
        <v>43514.882835648146</v>
      </c>
      <c r="AN226" s="76" t="s">
        <v>14566</v>
      </c>
      <c r="AO226" s="81" t="s">
        <v>14790</v>
      </c>
      <c r="AP226" s="76" t="s">
        <v>66</v>
      </c>
      <c r="AQ226" s="2"/>
      <c r="AR226" s="3"/>
      <c r="AS226" s="3"/>
      <c r="AT226" s="3"/>
      <c r="AU226" s="3"/>
    </row>
    <row r="227" spans="1:47" x14ac:dyDescent="0.25">
      <c r="A227" s="62" t="s">
        <v>337</v>
      </c>
      <c r="B227" s="63"/>
      <c r="C227" s="63"/>
      <c r="D227" s="64"/>
      <c r="E227" s="66"/>
      <c r="F227" s="101" t="s">
        <v>12642</v>
      </c>
      <c r="G227" s="63"/>
      <c r="H227" s="67"/>
      <c r="I227" s="68"/>
      <c r="J227" s="68"/>
      <c r="K227" s="67" t="s">
        <v>16969</v>
      </c>
      <c r="L227" s="71"/>
      <c r="M227" s="72">
        <v>6973.82470703125</v>
      </c>
      <c r="N227" s="72">
        <v>925.69451904296875</v>
      </c>
      <c r="O227" s="73"/>
      <c r="P227" s="74"/>
      <c r="Q227" s="74"/>
      <c r="R227" s="84"/>
      <c r="S227" s="84"/>
      <c r="T227" s="84"/>
      <c r="U227" s="84"/>
      <c r="V227" s="50"/>
      <c r="W227" s="50"/>
      <c r="X227" s="50"/>
      <c r="Y227" s="50"/>
      <c r="Z227" s="49"/>
      <c r="AA227" s="69">
        <v>227</v>
      </c>
      <c r="AB2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27" s="70"/>
      <c r="AD227" s="76">
        <v>257</v>
      </c>
      <c r="AE227" s="76">
        <v>336</v>
      </c>
      <c r="AF227" s="76">
        <v>11160</v>
      </c>
      <c r="AG227" s="76">
        <v>3719</v>
      </c>
      <c r="AH227" s="76"/>
      <c r="AI227" s="76" t="s">
        <v>8933</v>
      </c>
      <c r="AJ227" s="76" t="s">
        <v>10790</v>
      </c>
      <c r="AK227" s="81" t="s">
        <v>11780</v>
      </c>
      <c r="AL227" s="76"/>
      <c r="AM227" s="78">
        <v>43931.286145833335</v>
      </c>
      <c r="AN227" s="76" t="s">
        <v>14566</v>
      </c>
      <c r="AO227" s="81" t="s">
        <v>14791</v>
      </c>
      <c r="AP227" s="76" t="s">
        <v>66</v>
      </c>
      <c r="AQ227" s="2"/>
      <c r="AR227" s="3"/>
      <c r="AS227" s="3"/>
      <c r="AT227" s="3"/>
      <c r="AU227" s="3"/>
    </row>
    <row r="228" spans="1:47" x14ac:dyDescent="0.25">
      <c r="A228" s="62" t="s">
        <v>1897</v>
      </c>
      <c r="B228" s="63"/>
      <c r="C228" s="63"/>
      <c r="D228" s="64"/>
      <c r="E228" s="66"/>
      <c r="F228" s="101" t="s">
        <v>12643</v>
      </c>
      <c r="G228" s="63"/>
      <c r="H228" s="67"/>
      <c r="I228" s="68"/>
      <c r="J228" s="68"/>
      <c r="K228" s="67" t="s">
        <v>16970</v>
      </c>
      <c r="L228" s="71"/>
      <c r="M228" s="72">
        <v>6973.82470703125</v>
      </c>
      <c r="N228" s="72">
        <v>1008.1450805664063</v>
      </c>
      <c r="O228" s="73"/>
      <c r="P228" s="74"/>
      <c r="Q228" s="74"/>
      <c r="R228" s="84"/>
      <c r="S228" s="84"/>
      <c r="T228" s="84"/>
      <c r="U228" s="84"/>
      <c r="V228" s="50"/>
      <c r="W228" s="50"/>
      <c r="X228" s="50"/>
      <c r="Y228" s="50"/>
      <c r="Z228" s="49"/>
      <c r="AA228" s="69">
        <v>228</v>
      </c>
      <c r="AB2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28" s="70"/>
      <c r="AD228" s="76">
        <v>112</v>
      </c>
      <c r="AE228" s="76">
        <v>107</v>
      </c>
      <c r="AF228" s="76">
        <v>433</v>
      </c>
      <c r="AG228" s="76">
        <v>5242</v>
      </c>
      <c r="AH228" s="76"/>
      <c r="AI228" s="76" t="s">
        <v>8934</v>
      </c>
      <c r="AJ228" s="76"/>
      <c r="AK228" s="76"/>
      <c r="AL228" s="76"/>
      <c r="AM228" s="78">
        <v>44037.104386574072</v>
      </c>
      <c r="AN228" s="76" t="s">
        <v>14566</v>
      </c>
      <c r="AO228" s="81" t="s">
        <v>14792</v>
      </c>
      <c r="AP228" s="76" t="s">
        <v>65</v>
      </c>
      <c r="AQ228" s="2"/>
      <c r="AR228" s="3"/>
      <c r="AS228" s="3"/>
      <c r="AT228" s="3"/>
      <c r="AU228" s="3"/>
    </row>
    <row r="229" spans="1:47" x14ac:dyDescent="0.25">
      <c r="A229" s="62" t="s">
        <v>338</v>
      </c>
      <c r="B229" s="63"/>
      <c r="C229" s="63"/>
      <c r="D229" s="64"/>
      <c r="E229" s="66"/>
      <c r="F229" s="101" t="s">
        <v>12644</v>
      </c>
      <c r="G229" s="63"/>
      <c r="H229" s="67"/>
      <c r="I229" s="68"/>
      <c r="J229" s="68"/>
      <c r="K229" s="67" t="s">
        <v>16971</v>
      </c>
      <c r="L229" s="71"/>
      <c r="M229" s="72">
        <v>3649.935791015625</v>
      </c>
      <c r="N229" s="72">
        <v>349.6937255859375</v>
      </c>
      <c r="O229" s="73"/>
      <c r="P229" s="74"/>
      <c r="Q229" s="74"/>
      <c r="R229" s="84"/>
      <c r="S229" s="84"/>
      <c r="T229" s="84"/>
      <c r="U229" s="84"/>
      <c r="V229" s="50"/>
      <c r="W229" s="50"/>
      <c r="X229" s="50"/>
      <c r="Y229" s="50"/>
      <c r="Z229" s="49"/>
      <c r="AA229" s="69">
        <v>229</v>
      </c>
      <c r="AB2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29" s="70"/>
      <c r="AD229" s="76">
        <v>52</v>
      </c>
      <c r="AE229" s="76">
        <v>34</v>
      </c>
      <c r="AF229" s="76">
        <v>955</v>
      </c>
      <c r="AG229" s="76">
        <v>3506</v>
      </c>
      <c r="AH229" s="76"/>
      <c r="AI229" s="76" t="s">
        <v>8935</v>
      </c>
      <c r="AJ229" s="76"/>
      <c r="AK229" s="76"/>
      <c r="AL229" s="76"/>
      <c r="AM229" s="78">
        <v>42765.705011574071</v>
      </c>
      <c r="AN229" s="76" t="s">
        <v>14566</v>
      </c>
      <c r="AO229" s="81" t="s">
        <v>14793</v>
      </c>
      <c r="AP229" s="76" t="s">
        <v>66</v>
      </c>
      <c r="AQ229" s="2"/>
      <c r="AR229" s="3"/>
      <c r="AS229" s="3"/>
      <c r="AT229" s="3"/>
      <c r="AU229" s="3"/>
    </row>
    <row r="230" spans="1:47" x14ac:dyDescent="0.25">
      <c r="A230" s="62" t="s">
        <v>1898</v>
      </c>
      <c r="B230" s="63"/>
      <c r="C230" s="63"/>
      <c r="D230" s="64"/>
      <c r="E230" s="66"/>
      <c r="F230" s="101" t="s">
        <v>12645</v>
      </c>
      <c r="G230" s="63"/>
      <c r="H230" s="67"/>
      <c r="I230" s="68"/>
      <c r="J230" s="68"/>
      <c r="K230" s="67" t="s">
        <v>16972</v>
      </c>
      <c r="L230" s="71"/>
      <c r="M230" s="72">
        <v>4515.36279296875</v>
      </c>
      <c r="N230" s="72">
        <v>443.44058227539063</v>
      </c>
      <c r="O230" s="73"/>
      <c r="P230" s="74"/>
      <c r="Q230" s="74"/>
      <c r="R230" s="84"/>
      <c r="S230" s="84"/>
      <c r="T230" s="84"/>
      <c r="U230" s="84"/>
      <c r="V230" s="50"/>
      <c r="W230" s="50"/>
      <c r="X230" s="50"/>
      <c r="Y230" s="50"/>
      <c r="Z230" s="49"/>
      <c r="AA230" s="69">
        <v>230</v>
      </c>
      <c r="AB2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30" s="70"/>
      <c r="AD230" s="76">
        <v>555</v>
      </c>
      <c r="AE230" s="76">
        <v>125</v>
      </c>
      <c r="AF230" s="76">
        <v>1302</v>
      </c>
      <c r="AG230" s="76">
        <v>3411</v>
      </c>
      <c r="AH230" s="76"/>
      <c r="AI230" s="76" t="s">
        <v>8936</v>
      </c>
      <c r="AJ230" s="76" t="s">
        <v>10791</v>
      </c>
      <c r="AK230" s="76"/>
      <c r="AL230" s="76"/>
      <c r="AM230" s="78">
        <v>41466.060381944444</v>
      </c>
      <c r="AN230" s="76" t="s">
        <v>14566</v>
      </c>
      <c r="AO230" s="81" t="s">
        <v>14794</v>
      </c>
      <c r="AP230" s="76" t="s">
        <v>65</v>
      </c>
      <c r="AQ230" s="2"/>
      <c r="AR230" s="3"/>
      <c r="AS230" s="3"/>
      <c r="AT230" s="3"/>
      <c r="AU230" s="3"/>
    </row>
    <row r="231" spans="1:47" x14ac:dyDescent="0.25">
      <c r="A231" s="62" t="s">
        <v>1899</v>
      </c>
      <c r="B231" s="63"/>
      <c r="C231" s="63"/>
      <c r="D231" s="64"/>
      <c r="E231" s="66"/>
      <c r="F231" s="101" t="s">
        <v>12646</v>
      </c>
      <c r="G231" s="63"/>
      <c r="H231" s="67"/>
      <c r="I231" s="68"/>
      <c r="J231" s="68"/>
      <c r="K231" s="67" t="s">
        <v>16973</v>
      </c>
      <c r="L231" s="71"/>
      <c r="M231" s="72">
        <v>2967.1884765625</v>
      </c>
      <c r="N231" s="72">
        <v>273.0853271484375</v>
      </c>
      <c r="O231" s="73"/>
      <c r="P231" s="74"/>
      <c r="Q231" s="74"/>
      <c r="R231" s="84"/>
      <c r="S231" s="84"/>
      <c r="T231" s="84"/>
      <c r="U231" s="84"/>
      <c r="V231" s="50"/>
      <c r="W231" s="50"/>
      <c r="X231" s="50"/>
      <c r="Y231" s="50"/>
      <c r="Z231" s="49"/>
      <c r="AA231" s="69">
        <v>231</v>
      </c>
      <c r="AB2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31" s="70"/>
      <c r="AD231" s="76">
        <v>114</v>
      </c>
      <c r="AE231" s="76">
        <v>33</v>
      </c>
      <c r="AF231" s="76">
        <v>3943</v>
      </c>
      <c r="AG231" s="76">
        <v>8277</v>
      </c>
      <c r="AH231" s="76"/>
      <c r="AI231" s="76"/>
      <c r="AJ231" s="76"/>
      <c r="AK231" s="76"/>
      <c r="AL231" s="76"/>
      <c r="AM231" s="78">
        <v>39954.180949074071</v>
      </c>
      <c r="AN231" s="76" t="s">
        <v>14566</v>
      </c>
      <c r="AO231" s="81" t="s">
        <v>14795</v>
      </c>
      <c r="AP231" s="76" t="s">
        <v>65</v>
      </c>
      <c r="AQ231" s="2"/>
      <c r="AR231" s="3"/>
      <c r="AS231" s="3"/>
      <c r="AT231" s="3"/>
      <c r="AU231" s="3"/>
    </row>
    <row r="232" spans="1:47" x14ac:dyDescent="0.25">
      <c r="A232" s="62" t="s">
        <v>339</v>
      </c>
      <c r="B232" s="63"/>
      <c r="C232" s="63"/>
      <c r="D232" s="64"/>
      <c r="E232" s="66"/>
      <c r="F232" s="101" t="s">
        <v>12647</v>
      </c>
      <c r="G232" s="63"/>
      <c r="H232" s="67"/>
      <c r="I232" s="68"/>
      <c r="J232" s="68"/>
      <c r="K232" s="67" t="s">
        <v>16974</v>
      </c>
      <c r="L232" s="71"/>
      <c r="M232" s="72">
        <v>7111.87353515625</v>
      </c>
      <c r="N232" s="72">
        <v>6161.3056640625</v>
      </c>
      <c r="O232" s="73"/>
      <c r="P232" s="74"/>
      <c r="Q232" s="74"/>
      <c r="R232" s="84"/>
      <c r="S232" s="84"/>
      <c r="T232" s="84"/>
      <c r="U232" s="84"/>
      <c r="V232" s="50"/>
      <c r="W232" s="50"/>
      <c r="X232" s="50"/>
      <c r="Y232" s="50"/>
      <c r="Z232" s="49"/>
      <c r="AA232" s="69">
        <v>232</v>
      </c>
      <c r="AB2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32" s="70"/>
      <c r="AD232" s="76">
        <v>12</v>
      </c>
      <c r="AE232" s="76">
        <v>7</v>
      </c>
      <c r="AF232" s="76">
        <v>631</v>
      </c>
      <c r="AG232" s="76">
        <v>274</v>
      </c>
      <c r="AH232" s="76"/>
      <c r="AI232" s="76" t="s">
        <v>8937</v>
      </c>
      <c r="AJ232" s="76"/>
      <c r="AK232" s="76"/>
      <c r="AL232" s="76"/>
      <c r="AM232" s="78">
        <v>44065.305208333331</v>
      </c>
      <c r="AN232" s="76" t="s">
        <v>14566</v>
      </c>
      <c r="AO232" s="81" t="s">
        <v>14796</v>
      </c>
      <c r="AP232" s="76" t="s">
        <v>66</v>
      </c>
      <c r="AQ232" s="2"/>
      <c r="AR232" s="3"/>
      <c r="AS232" s="3"/>
      <c r="AT232" s="3"/>
      <c r="AU232" s="3"/>
    </row>
    <row r="233" spans="1:47" x14ac:dyDescent="0.25">
      <c r="A233" s="62" t="s">
        <v>340</v>
      </c>
      <c r="B233" s="63"/>
      <c r="C233" s="63"/>
      <c r="D233" s="64"/>
      <c r="E233" s="66"/>
      <c r="F233" s="101" t="s">
        <v>12648</v>
      </c>
      <c r="G233" s="63"/>
      <c r="H233" s="67"/>
      <c r="I233" s="68"/>
      <c r="J233" s="68"/>
      <c r="K233" s="67" t="s">
        <v>16975</v>
      </c>
      <c r="L233" s="71"/>
      <c r="M233" s="72">
        <v>9547.876953125</v>
      </c>
      <c r="N233" s="72">
        <v>3729.012451171875</v>
      </c>
      <c r="O233" s="73"/>
      <c r="P233" s="74"/>
      <c r="Q233" s="74"/>
      <c r="R233" s="84"/>
      <c r="S233" s="84"/>
      <c r="T233" s="84"/>
      <c r="U233" s="84"/>
      <c r="V233" s="50"/>
      <c r="W233" s="50"/>
      <c r="X233" s="50"/>
      <c r="Y233" s="50"/>
      <c r="Z233" s="49"/>
      <c r="AA233" s="69">
        <v>233</v>
      </c>
      <c r="AB2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33" s="70"/>
      <c r="AD233" s="76">
        <v>405</v>
      </c>
      <c r="AE233" s="76">
        <v>67</v>
      </c>
      <c r="AF233" s="76">
        <v>663</v>
      </c>
      <c r="AG233" s="76">
        <v>4213</v>
      </c>
      <c r="AH233" s="76"/>
      <c r="AI233" s="76" t="s">
        <v>8938</v>
      </c>
      <c r="AJ233" s="76"/>
      <c r="AK233" s="76"/>
      <c r="AL233" s="76"/>
      <c r="AM233" s="78">
        <v>43955.785104166665</v>
      </c>
      <c r="AN233" s="76" t="s">
        <v>14566</v>
      </c>
      <c r="AO233" s="81" t="s">
        <v>14797</v>
      </c>
      <c r="AP233" s="76" t="s">
        <v>66</v>
      </c>
      <c r="AQ233" s="2"/>
      <c r="AR233" s="3"/>
      <c r="AS233" s="3"/>
      <c r="AT233" s="3"/>
      <c r="AU233" s="3"/>
    </row>
    <row r="234" spans="1:47" x14ac:dyDescent="0.25">
      <c r="A234" s="62" t="s">
        <v>1900</v>
      </c>
      <c r="B234" s="63"/>
      <c r="C234" s="63"/>
      <c r="D234" s="64"/>
      <c r="E234" s="66"/>
      <c r="F234" s="101" t="s">
        <v>12649</v>
      </c>
      <c r="G234" s="63"/>
      <c r="H234" s="67"/>
      <c r="I234" s="68"/>
      <c r="J234" s="68"/>
      <c r="K234" s="67" t="s">
        <v>16976</v>
      </c>
      <c r="L234" s="71"/>
      <c r="M234" s="72">
        <v>9547.876953125</v>
      </c>
      <c r="N234" s="72">
        <v>3811.462890625</v>
      </c>
      <c r="O234" s="73"/>
      <c r="P234" s="74"/>
      <c r="Q234" s="74"/>
      <c r="R234" s="84"/>
      <c r="S234" s="84"/>
      <c r="T234" s="84"/>
      <c r="U234" s="84"/>
      <c r="V234" s="50"/>
      <c r="W234" s="50"/>
      <c r="X234" s="50"/>
      <c r="Y234" s="50"/>
      <c r="Z234" s="49"/>
      <c r="AA234" s="69">
        <v>234</v>
      </c>
      <c r="AB2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34" s="70"/>
      <c r="AD234" s="76">
        <v>1635</v>
      </c>
      <c r="AE234" s="76">
        <v>6019</v>
      </c>
      <c r="AF234" s="76">
        <v>10905</v>
      </c>
      <c r="AG234" s="76">
        <v>19206</v>
      </c>
      <c r="AH234" s="76"/>
      <c r="AI234" s="76" t="s">
        <v>8939</v>
      </c>
      <c r="AJ234" s="76" t="s">
        <v>10792</v>
      </c>
      <c r="AK234" s="81" t="s">
        <v>11781</v>
      </c>
      <c r="AL234" s="76"/>
      <c r="AM234" s="78">
        <v>40493.383067129631</v>
      </c>
      <c r="AN234" s="76" t="s">
        <v>14566</v>
      </c>
      <c r="AO234" s="81" t="s">
        <v>14798</v>
      </c>
      <c r="AP234" s="76" t="s">
        <v>65</v>
      </c>
      <c r="AQ234" s="2"/>
      <c r="AR234" s="3"/>
      <c r="AS234" s="3"/>
      <c r="AT234" s="3"/>
      <c r="AU234" s="3"/>
    </row>
    <row r="235" spans="1:47" x14ac:dyDescent="0.25">
      <c r="A235" s="62" t="s">
        <v>341</v>
      </c>
      <c r="B235" s="63"/>
      <c r="C235" s="63"/>
      <c r="D235" s="64"/>
      <c r="E235" s="66"/>
      <c r="F235" s="101" t="s">
        <v>12650</v>
      </c>
      <c r="G235" s="63"/>
      <c r="H235" s="67"/>
      <c r="I235" s="68"/>
      <c r="J235" s="68"/>
      <c r="K235" s="67" t="s">
        <v>16977</v>
      </c>
      <c r="L235" s="71"/>
      <c r="M235" s="72">
        <v>9871.6181640625</v>
      </c>
      <c r="N235" s="72">
        <v>6269.86572265625</v>
      </c>
      <c r="O235" s="73"/>
      <c r="P235" s="74"/>
      <c r="Q235" s="74"/>
      <c r="R235" s="84"/>
      <c r="S235" s="84"/>
      <c r="T235" s="84"/>
      <c r="U235" s="84"/>
      <c r="V235" s="50"/>
      <c r="W235" s="50"/>
      <c r="X235" s="50"/>
      <c r="Y235" s="50"/>
      <c r="Z235" s="49"/>
      <c r="AA235" s="69">
        <v>235</v>
      </c>
      <c r="AB2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35" s="70"/>
      <c r="AD235" s="76">
        <v>7232</v>
      </c>
      <c r="AE235" s="76">
        <v>8172</v>
      </c>
      <c r="AF235" s="76">
        <v>83661</v>
      </c>
      <c r="AG235" s="76">
        <v>46596</v>
      </c>
      <c r="AH235" s="76"/>
      <c r="AI235" s="76" t="s">
        <v>8940</v>
      </c>
      <c r="AJ235" s="76" t="s">
        <v>10779</v>
      </c>
      <c r="AK235" s="81" t="s">
        <v>11782</v>
      </c>
      <c r="AL235" s="76"/>
      <c r="AM235" s="78">
        <v>41526.255787037036</v>
      </c>
      <c r="AN235" s="76" t="s">
        <v>14566</v>
      </c>
      <c r="AO235" s="81" t="s">
        <v>14799</v>
      </c>
      <c r="AP235" s="76" t="s">
        <v>66</v>
      </c>
      <c r="AQ235" s="2"/>
      <c r="AR235" s="3"/>
      <c r="AS235" s="3"/>
      <c r="AT235" s="3"/>
      <c r="AU235" s="3"/>
    </row>
    <row r="236" spans="1:47" x14ac:dyDescent="0.25">
      <c r="A236" s="62" t="s">
        <v>1901</v>
      </c>
      <c r="B236" s="63"/>
      <c r="C236" s="63"/>
      <c r="D236" s="64"/>
      <c r="E236" s="66"/>
      <c r="F236" s="101" t="s">
        <v>12651</v>
      </c>
      <c r="G236" s="63"/>
      <c r="H236" s="67"/>
      <c r="I236" s="68"/>
      <c r="J236" s="68"/>
      <c r="K236" s="67" t="s">
        <v>16978</v>
      </c>
      <c r="L236" s="71"/>
      <c r="M236" s="72">
        <v>9563.79296875</v>
      </c>
      <c r="N236" s="72">
        <v>6379.31494140625</v>
      </c>
      <c r="O236" s="73"/>
      <c r="P236" s="74"/>
      <c r="Q236" s="74"/>
      <c r="R236" s="84"/>
      <c r="S236" s="84"/>
      <c r="T236" s="84"/>
      <c r="U236" s="84"/>
      <c r="V236" s="50"/>
      <c r="W236" s="50"/>
      <c r="X236" s="50"/>
      <c r="Y236" s="50"/>
      <c r="Z236" s="49"/>
      <c r="AA236" s="69">
        <v>236</v>
      </c>
      <c r="AB2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36" s="70"/>
      <c r="AD236" s="76">
        <v>582</v>
      </c>
      <c r="AE236" s="76">
        <v>159665</v>
      </c>
      <c r="AF236" s="76">
        <v>101728</v>
      </c>
      <c r="AG236" s="76">
        <v>1009</v>
      </c>
      <c r="AH236" s="76"/>
      <c r="AI236" s="76" t="s">
        <v>8941</v>
      </c>
      <c r="AJ236" s="76" t="s">
        <v>10660</v>
      </c>
      <c r="AK236" s="81" t="s">
        <v>11783</v>
      </c>
      <c r="AL236" s="76"/>
      <c r="AM236" s="78">
        <v>39854.878344907411</v>
      </c>
      <c r="AN236" s="76" t="s">
        <v>14566</v>
      </c>
      <c r="AO236" s="81" t="s">
        <v>14800</v>
      </c>
      <c r="AP236" s="76" t="s">
        <v>65</v>
      </c>
      <c r="AQ236" s="2"/>
      <c r="AR236" s="3"/>
      <c r="AS236" s="3"/>
      <c r="AT236" s="3"/>
      <c r="AU236" s="3"/>
    </row>
    <row r="237" spans="1:47" x14ac:dyDescent="0.25">
      <c r="A237" s="62" t="s">
        <v>342</v>
      </c>
      <c r="B237" s="63"/>
      <c r="C237" s="63"/>
      <c r="D237" s="64"/>
      <c r="E237" s="66"/>
      <c r="F237" s="101" t="s">
        <v>12652</v>
      </c>
      <c r="G237" s="63"/>
      <c r="H237" s="67"/>
      <c r="I237" s="68"/>
      <c r="J237" s="68"/>
      <c r="K237" s="67" t="s">
        <v>16979</v>
      </c>
      <c r="L237" s="71"/>
      <c r="M237" s="72">
        <v>9828.0009765625</v>
      </c>
      <c r="N237" s="72">
        <v>6388.3525390625</v>
      </c>
      <c r="O237" s="73"/>
      <c r="P237" s="74"/>
      <c r="Q237" s="74"/>
      <c r="R237" s="84"/>
      <c r="S237" s="84"/>
      <c r="T237" s="84"/>
      <c r="U237" s="84"/>
      <c r="V237" s="50"/>
      <c r="W237" s="50"/>
      <c r="X237" s="50"/>
      <c r="Y237" s="50"/>
      <c r="Z237" s="49"/>
      <c r="AA237" s="69">
        <v>237</v>
      </c>
      <c r="AB2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37" s="70"/>
      <c r="AD237" s="76">
        <v>5378</v>
      </c>
      <c r="AE237" s="76">
        <v>4926</v>
      </c>
      <c r="AF237" s="76">
        <v>35534</v>
      </c>
      <c r="AG237" s="76">
        <v>6023</v>
      </c>
      <c r="AH237" s="76"/>
      <c r="AI237" s="76" t="s">
        <v>8942</v>
      </c>
      <c r="AJ237" s="76" t="s">
        <v>10793</v>
      </c>
      <c r="AK237" s="76"/>
      <c r="AL237" s="76"/>
      <c r="AM237" s="78">
        <v>43894.874062499999</v>
      </c>
      <c r="AN237" s="76" t="s">
        <v>14566</v>
      </c>
      <c r="AO237" s="81" t="s">
        <v>14801</v>
      </c>
      <c r="AP237" s="76" t="s">
        <v>66</v>
      </c>
      <c r="AQ237" s="2"/>
      <c r="AR237" s="3"/>
      <c r="AS237" s="3"/>
      <c r="AT237" s="3"/>
      <c r="AU237" s="3"/>
    </row>
    <row r="238" spans="1:47" x14ac:dyDescent="0.25">
      <c r="A238" s="62" t="s">
        <v>1902</v>
      </c>
      <c r="B238" s="63"/>
      <c r="C238" s="63"/>
      <c r="D238" s="64"/>
      <c r="E238" s="66"/>
      <c r="F238" s="101" t="s">
        <v>12653</v>
      </c>
      <c r="G238" s="63"/>
      <c r="H238" s="67"/>
      <c r="I238" s="68"/>
      <c r="J238" s="68"/>
      <c r="K238" s="67" t="s">
        <v>16980</v>
      </c>
      <c r="L238" s="71"/>
      <c r="M238" s="72">
        <v>9811.0361328125</v>
      </c>
      <c r="N238" s="72">
        <v>6491.10791015625</v>
      </c>
      <c r="O238" s="73"/>
      <c r="P238" s="74"/>
      <c r="Q238" s="74"/>
      <c r="R238" s="84"/>
      <c r="S238" s="84"/>
      <c r="T238" s="84"/>
      <c r="U238" s="84"/>
      <c r="V238" s="50"/>
      <c r="W238" s="50"/>
      <c r="X238" s="50"/>
      <c r="Y238" s="50"/>
      <c r="Z238" s="49"/>
      <c r="AA238" s="69">
        <v>238</v>
      </c>
      <c r="AB2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38" s="70"/>
      <c r="AD238" s="76">
        <v>2558</v>
      </c>
      <c r="AE238" s="76">
        <v>2878</v>
      </c>
      <c r="AF238" s="76">
        <v>4048</v>
      </c>
      <c r="AG238" s="76">
        <v>9927</v>
      </c>
      <c r="AH238" s="76"/>
      <c r="AI238" s="76" t="s">
        <v>8943</v>
      </c>
      <c r="AJ238" s="76" t="s">
        <v>10794</v>
      </c>
      <c r="AK238" s="76"/>
      <c r="AL238" s="76"/>
      <c r="AM238" s="78">
        <v>41307.867291666669</v>
      </c>
      <c r="AN238" s="76" t="s">
        <v>14566</v>
      </c>
      <c r="AO238" s="81" t="s">
        <v>14802</v>
      </c>
      <c r="AP238" s="76" t="s">
        <v>65</v>
      </c>
      <c r="AQ238" s="2"/>
      <c r="AR238" s="3"/>
      <c r="AS238" s="3"/>
      <c r="AT238" s="3"/>
      <c r="AU238" s="3"/>
    </row>
    <row r="239" spans="1:47" x14ac:dyDescent="0.25">
      <c r="A239" s="62" t="s">
        <v>1903</v>
      </c>
      <c r="B239" s="63"/>
      <c r="C239" s="63"/>
      <c r="D239" s="64"/>
      <c r="E239" s="66"/>
      <c r="F239" s="101" t="s">
        <v>12654</v>
      </c>
      <c r="G239" s="63"/>
      <c r="H239" s="67"/>
      <c r="I239" s="68"/>
      <c r="J239" s="68"/>
      <c r="K239" s="67" t="s">
        <v>16981</v>
      </c>
      <c r="L239" s="71"/>
      <c r="M239" s="72">
        <v>9615.337890625</v>
      </c>
      <c r="N239" s="72">
        <v>6161.3056640625</v>
      </c>
      <c r="O239" s="73"/>
      <c r="P239" s="74"/>
      <c r="Q239" s="74"/>
      <c r="R239" s="84"/>
      <c r="S239" s="84"/>
      <c r="T239" s="84"/>
      <c r="U239" s="84"/>
      <c r="V239" s="50"/>
      <c r="W239" s="50"/>
      <c r="X239" s="50"/>
      <c r="Y239" s="50"/>
      <c r="Z239" s="49"/>
      <c r="AA239" s="69">
        <v>239</v>
      </c>
      <c r="AB2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39" s="70"/>
      <c r="AD239" s="76">
        <v>50339</v>
      </c>
      <c r="AE239" s="76">
        <v>81511</v>
      </c>
      <c r="AF239" s="76">
        <v>176845</v>
      </c>
      <c r="AG239" s="76">
        <v>80191</v>
      </c>
      <c r="AH239" s="76"/>
      <c r="AI239" s="76" t="s">
        <v>8944</v>
      </c>
      <c r="AJ239" s="76" t="s">
        <v>10660</v>
      </c>
      <c r="AK239" s="76"/>
      <c r="AL239" s="76"/>
      <c r="AM239" s="78">
        <v>40942.914375</v>
      </c>
      <c r="AN239" s="76" t="s">
        <v>14566</v>
      </c>
      <c r="AO239" s="81" t="s">
        <v>14803</v>
      </c>
      <c r="AP239" s="76" t="s">
        <v>65</v>
      </c>
      <c r="AQ239" s="2"/>
      <c r="AR239" s="3"/>
      <c r="AS239" s="3"/>
      <c r="AT239" s="3"/>
      <c r="AU239" s="3"/>
    </row>
    <row r="240" spans="1:47" x14ac:dyDescent="0.25">
      <c r="A240" s="62" t="s">
        <v>343</v>
      </c>
      <c r="B240" s="63"/>
      <c r="C240" s="63"/>
      <c r="D240" s="64"/>
      <c r="E240" s="66"/>
      <c r="F240" s="101" t="s">
        <v>12655</v>
      </c>
      <c r="G240" s="63"/>
      <c r="H240" s="67"/>
      <c r="I240" s="68"/>
      <c r="J240" s="68"/>
      <c r="K240" s="67" t="s">
        <v>16982</v>
      </c>
      <c r="L240" s="71"/>
      <c r="M240" s="72">
        <v>9436.4140625</v>
      </c>
      <c r="N240" s="72">
        <v>6383.53125</v>
      </c>
      <c r="O240" s="73"/>
      <c r="P240" s="74"/>
      <c r="Q240" s="74"/>
      <c r="R240" s="84"/>
      <c r="S240" s="84"/>
      <c r="T240" s="84"/>
      <c r="U240" s="84"/>
      <c r="V240" s="50"/>
      <c r="W240" s="50"/>
      <c r="X240" s="50"/>
      <c r="Y240" s="50"/>
      <c r="Z240" s="49"/>
      <c r="AA240" s="69">
        <v>240</v>
      </c>
      <c r="AB2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40" s="70"/>
      <c r="AD240" s="76">
        <v>2120</v>
      </c>
      <c r="AE240" s="76">
        <v>129</v>
      </c>
      <c r="AF240" s="76">
        <v>2084</v>
      </c>
      <c r="AG240" s="76">
        <v>20941</v>
      </c>
      <c r="AH240" s="76"/>
      <c r="AI240" s="76" t="s">
        <v>8945</v>
      </c>
      <c r="AJ240" s="76" t="s">
        <v>10795</v>
      </c>
      <c r="AK240" s="76"/>
      <c r="AL240" s="76"/>
      <c r="AM240" s="78">
        <v>42728.961111111108</v>
      </c>
      <c r="AN240" s="76" t="s">
        <v>14566</v>
      </c>
      <c r="AO240" s="81" t="s">
        <v>14804</v>
      </c>
      <c r="AP240" s="76" t="s">
        <v>66</v>
      </c>
      <c r="AQ240" s="2"/>
      <c r="AR240" s="3"/>
      <c r="AS240" s="3"/>
      <c r="AT240" s="3"/>
      <c r="AU240" s="3"/>
    </row>
    <row r="241" spans="1:47" x14ac:dyDescent="0.25">
      <c r="A241" s="62" t="s">
        <v>1904</v>
      </c>
      <c r="B241" s="63"/>
      <c r="C241" s="63"/>
      <c r="D241" s="64"/>
      <c r="E241" s="66"/>
      <c r="F241" s="101" t="s">
        <v>12656</v>
      </c>
      <c r="G241" s="63"/>
      <c r="H241" s="67"/>
      <c r="I241" s="68"/>
      <c r="J241" s="68"/>
      <c r="K241" s="67" t="s">
        <v>16983</v>
      </c>
      <c r="L241" s="71"/>
      <c r="M241" s="72">
        <v>9157.1064453125</v>
      </c>
      <c r="N241" s="72">
        <v>6161.306640625</v>
      </c>
      <c r="O241" s="73"/>
      <c r="P241" s="74"/>
      <c r="Q241" s="74"/>
      <c r="R241" s="84"/>
      <c r="S241" s="84"/>
      <c r="T241" s="84"/>
      <c r="U241" s="84"/>
      <c r="V241" s="50"/>
      <c r="W241" s="50"/>
      <c r="X241" s="50"/>
      <c r="Y241" s="50"/>
      <c r="Z241" s="49"/>
      <c r="AA241" s="69">
        <v>241</v>
      </c>
      <c r="AB2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41" s="70"/>
      <c r="AD241" s="76">
        <v>10959</v>
      </c>
      <c r="AE241" s="76">
        <v>11428</v>
      </c>
      <c r="AF241" s="76">
        <v>12239</v>
      </c>
      <c r="AG241" s="76">
        <v>4615</v>
      </c>
      <c r="AH241" s="76"/>
      <c r="AI241" s="76" t="s">
        <v>8946</v>
      </c>
      <c r="AJ241" s="76"/>
      <c r="AK241" s="81" t="s">
        <v>11784</v>
      </c>
      <c r="AL241" s="76"/>
      <c r="AM241" s="78">
        <v>40374.651759259257</v>
      </c>
      <c r="AN241" s="76" t="s">
        <v>14566</v>
      </c>
      <c r="AO241" s="81" t="s">
        <v>14805</v>
      </c>
      <c r="AP241" s="76" t="s">
        <v>65</v>
      </c>
      <c r="AQ241" s="2"/>
      <c r="AR241" s="3"/>
      <c r="AS241" s="3"/>
      <c r="AT241" s="3"/>
      <c r="AU241" s="3"/>
    </row>
    <row r="242" spans="1:47" x14ac:dyDescent="0.25">
      <c r="A242" s="62" t="s">
        <v>1905</v>
      </c>
      <c r="B242" s="63"/>
      <c r="C242" s="63"/>
      <c r="D242" s="64"/>
      <c r="E242" s="66"/>
      <c r="F242" s="101" t="s">
        <v>12657</v>
      </c>
      <c r="G242" s="63"/>
      <c r="H242" s="67"/>
      <c r="I242" s="68"/>
      <c r="J242" s="68"/>
      <c r="K242" s="67" t="s">
        <v>16984</v>
      </c>
      <c r="L242" s="71"/>
      <c r="M242" s="72">
        <v>9353.9716796875</v>
      </c>
      <c r="N242" s="72">
        <v>6233.43896484375</v>
      </c>
      <c r="O242" s="73"/>
      <c r="P242" s="74"/>
      <c r="Q242" s="74"/>
      <c r="R242" s="84"/>
      <c r="S242" s="84"/>
      <c r="T242" s="84"/>
      <c r="U242" s="84"/>
      <c r="V242" s="50"/>
      <c r="W242" s="50"/>
      <c r="X242" s="50"/>
      <c r="Y242" s="50"/>
      <c r="Z242" s="49"/>
      <c r="AA242" s="69">
        <v>242</v>
      </c>
      <c r="AB2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42" s="70"/>
      <c r="AD242" s="76">
        <v>6680</v>
      </c>
      <c r="AE242" s="76">
        <v>6763</v>
      </c>
      <c r="AF242" s="76">
        <v>19001</v>
      </c>
      <c r="AG242" s="76">
        <v>5981</v>
      </c>
      <c r="AH242" s="76"/>
      <c r="AI242" s="76" t="s">
        <v>8947</v>
      </c>
      <c r="AJ242" s="76" t="s">
        <v>10796</v>
      </c>
      <c r="AK242" s="81" t="s">
        <v>11785</v>
      </c>
      <c r="AL242" s="76"/>
      <c r="AM242" s="78">
        <v>40085.61822916667</v>
      </c>
      <c r="AN242" s="76" t="s">
        <v>14566</v>
      </c>
      <c r="AO242" s="81" t="s">
        <v>14806</v>
      </c>
      <c r="AP242" s="76" t="s">
        <v>65</v>
      </c>
      <c r="AQ242" s="2"/>
      <c r="AR242" s="3"/>
      <c r="AS242" s="3"/>
      <c r="AT242" s="3"/>
      <c r="AU242" s="3"/>
    </row>
    <row r="243" spans="1:47" x14ac:dyDescent="0.25">
      <c r="A243" s="62" t="s">
        <v>1906</v>
      </c>
      <c r="B243" s="63"/>
      <c r="C243" s="63"/>
      <c r="D243" s="64"/>
      <c r="E243" s="66"/>
      <c r="F243" s="101" t="s">
        <v>12658</v>
      </c>
      <c r="G243" s="63"/>
      <c r="H243" s="67"/>
      <c r="I243" s="68"/>
      <c r="J243" s="68"/>
      <c r="K243" s="67" t="s">
        <v>16985</v>
      </c>
      <c r="L243" s="71"/>
      <c r="M243" s="72">
        <v>9361.04296875</v>
      </c>
      <c r="N243" s="72">
        <v>6491.1083984375</v>
      </c>
      <c r="O243" s="73"/>
      <c r="P243" s="74"/>
      <c r="Q243" s="74"/>
      <c r="R243" s="84"/>
      <c r="S243" s="84"/>
      <c r="T243" s="84"/>
      <c r="U243" s="84"/>
      <c r="V243" s="50"/>
      <c r="W243" s="50"/>
      <c r="X243" s="50"/>
      <c r="Y243" s="50"/>
      <c r="Z243" s="49"/>
      <c r="AA243" s="69">
        <v>243</v>
      </c>
      <c r="AB2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43" s="70"/>
      <c r="AD243" s="76">
        <v>3810</v>
      </c>
      <c r="AE243" s="76">
        <v>2566</v>
      </c>
      <c r="AF243" s="76">
        <v>35174</v>
      </c>
      <c r="AG243" s="76">
        <v>117062</v>
      </c>
      <c r="AH243" s="76"/>
      <c r="AI243" s="76" t="s">
        <v>8948</v>
      </c>
      <c r="AJ243" s="76" t="s">
        <v>10797</v>
      </c>
      <c r="AK243" s="81" t="s">
        <v>11786</v>
      </c>
      <c r="AL243" s="76"/>
      <c r="AM243" s="78">
        <v>39673.730034722219</v>
      </c>
      <c r="AN243" s="76" t="s">
        <v>14566</v>
      </c>
      <c r="AO243" s="81" t="s">
        <v>14807</v>
      </c>
      <c r="AP243" s="76" t="s">
        <v>65</v>
      </c>
      <c r="AQ243" s="2"/>
      <c r="AR243" s="3"/>
      <c r="AS243" s="3"/>
      <c r="AT243" s="3"/>
      <c r="AU243" s="3"/>
    </row>
    <row r="244" spans="1:47" x14ac:dyDescent="0.25">
      <c r="A244" s="62" t="s">
        <v>1907</v>
      </c>
      <c r="B244" s="63"/>
      <c r="C244" s="63"/>
      <c r="D244" s="64"/>
      <c r="E244" s="66"/>
      <c r="F244" s="101" t="s">
        <v>12659</v>
      </c>
      <c r="G244" s="63"/>
      <c r="H244" s="67"/>
      <c r="I244" s="68"/>
      <c r="J244" s="68"/>
      <c r="K244" s="67" t="s">
        <v>16986</v>
      </c>
      <c r="L244" s="71"/>
      <c r="M244" s="72">
        <v>9128.58984375</v>
      </c>
      <c r="N244" s="72">
        <v>6367.599609375</v>
      </c>
      <c r="O244" s="73"/>
      <c r="P244" s="74"/>
      <c r="Q244" s="74"/>
      <c r="R244" s="84"/>
      <c r="S244" s="84"/>
      <c r="T244" s="84"/>
      <c r="U244" s="84"/>
      <c r="V244" s="50"/>
      <c r="W244" s="50"/>
      <c r="X244" s="50"/>
      <c r="Y244" s="50"/>
      <c r="Z244" s="49"/>
      <c r="AA244" s="69">
        <v>244</v>
      </c>
      <c r="AB2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44" s="70"/>
      <c r="AD244" s="76">
        <v>1279</v>
      </c>
      <c r="AE244" s="76">
        <v>1369</v>
      </c>
      <c r="AF244" s="76">
        <v>59147</v>
      </c>
      <c r="AG244" s="76">
        <v>97578</v>
      </c>
      <c r="AH244" s="76"/>
      <c r="AI244" s="76" t="s">
        <v>8949</v>
      </c>
      <c r="AJ244" s="76" t="s">
        <v>10798</v>
      </c>
      <c r="AK244" s="76"/>
      <c r="AL244" s="76"/>
      <c r="AM244" s="78">
        <v>41515.640208333331</v>
      </c>
      <c r="AN244" s="76" t="s">
        <v>14566</v>
      </c>
      <c r="AO244" s="81" t="s">
        <v>14808</v>
      </c>
      <c r="AP244" s="76" t="s">
        <v>65</v>
      </c>
      <c r="AQ244" s="2"/>
      <c r="AR244" s="3"/>
      <c r="AS244" s="3"/>
      <c r="AT244" s="3"/>
      <c r="AU244" s="3"/>
    </row>
    <row r="245" spans="1:47" x14ac:dyDescent="0.25">
      <c r="A245" s="62" t="s">
        <v>344</v>
      </c>
      <c r="B245" s="63"/>
      <c r="C245" s="63"/>
      <c r="D245" s="64"/>
      <c r="E245" s="66"/>
      <c r="F245" s="101" t="s">
        <v>12660</v>
      </c>
      <c r="G245" s="63"/>
      <c r="H245" s="67"/>
      <c r="I245" s="68"/>
      <c r="J245" s="68"/>
      <c r="K245" s="67" t="s">
        <v>16987</v>
      </c>
      <c r="L245" s="71"/>
      <c r="M245" s="72">
        <v>8210.431640625</v>
      </c>
      <c r="N245" s="72">
        <v>704.57720947265625</v>
      </c>
      <c r="O245" s="73"/>
      <c r="P245" s="74"/>
      <c r="Q245" s="74"/>
      <c r="R245" s="84"/>
      <c r="S245" s="84"/>
      <c r="T245" s="84"/>
      <c r="U245" s="84"/>
      <c r="V245" s="50"/>
      <c r="W245" s="50"/>
      <c r="X245" s="50"/>
      <c r="Y245" s="50"/>
      <c r="Z245" s="49"/>
      <c r="AA245" s="69">
        <v>245</v>
      </c>
      <c r="AB2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45" s="70"/>
      <c r="AD245" s="76">
        <v>181</v>
      </c>
      <c r="AE245" s="76">
        <v>86</v>
      </c>
      <c r="AF245" s="76">
        <v>925</v>
      </c>
      <c r="AG245" s="76">
        <v>5594</v>
      </c>
      <c r="AH245" s="76"/>
      <c r="AI245" s="76" t="s">
        <v>8950</v>
      </c>
      <c r="AJ245" s="76" t="s">
        <v>10799</v>
      </c>
      <c r="AK245" s="76"/>
      <c r="AL245" s="76"/>
      <c r="AM245" s="78">
        <v>42887.675335648149</v>
      </c>
      <c r="AN245" s="76" t="s">
        <v>14566</v>
      </c>
      <c r="AO245" s="81" t="s">
        <v>14809</v>
      </c>
      <c r="AP245" s="76" t="s">
        <v>66</v>
      </c>
      <c r="AQ245" s="2"/>
      <c r="AR245" s="3"/>
      <c r="AS245" s="3"/>
      <c r="AT245" s="3"/>
      <c r="AU245" s="3"/>
    </row>
    <row r="246" spans="1:47" x14ac:dyDescent="0.25">
      <c r="A246" s="62" t="s">
        <v>345</v>
      </c>
      <c r="B246" s="63"/>
      <c r="C246" s="63"/>
      <c r="D246" s="64"/>
      <c r="E246" s="66"/>
      <c r="F246" s="101" t="s">
        <v>12661</v>
      </c>
      <c r="G246" s="63"/>
      <c r="H246" s="67"/>
      <c r="I246" s="68"/>
      <c r="J246" s="68"/>
      <c r="K246" s="67" t="s">
        <v>16988</v>
      </c>
      <c r="L246" s="71"/>
      <c r="M246" s="72">
        <v>7228.57666015625</v>
      </c>
      <c r="N246" s="72">
        <v>2668.398681640625</v>
      </c>
      <c r="O246" s="73"/>
      <c r="P246" s="74"/>
      <c r="Q246" s="74"/>
      <c r="R246" s="84"/>
      <c r="S246" s="84"/>
      <c r="T246" s="84"/>
      <c r="U246" s="84"/>
      <c r="V246" s="50"/>
      <c r="W246" s="50"/>
      <c r="X246" s="50"/>
      <c r="Y246" s="50"/>
      <c r="Z246" s="49"/>
      <c r="AA246" s="69">
        <v>246</v>
      </c>
      <c r="AB2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46" s="70"/>
      <c r="AD246" s="76">
        <v>4999</v>
      </c>
      <c r="AE246" s="76">
        <v>474</v>
      </c>
      <c r="AF246" s="76">
        <v>1521</v>
      </c>
      <c r="AG246" s="76">
        <v>26454</v>
      </c>
      <c r="AH246" s="76"/>
      <c r="AI246" s="76" t="s">
        <v>8951</v>
      </c>
      <c r="AJ246" s="76" t="s">
        <v>10800</v>
      </c>
      <c r="AK246" s="81" t="s">
        <v>11787</v>
      </c>
      <c r="AL246" s="76"/>
      <c r="AM246" s="78">
        <v>39934.642395833333</v>
      </c>
      <c r="AN246" s="76" t="s">
        <v>14566</v>
      </c>
      <c r="AO246" s="81" t="s">
        <v>14810</v>
      </c>
      <c r="AP246" s="76" t="s">
        <v>66</v>
      </c>
      <c r="AQ246" s="2"/>
      <c r="AR246" s="3"/>
      <c r="AS246" s="3"/>
      <c r="AT246" s="3"/>
      <c r="AU246" s="3"/>
    </row>
    <row r="247" spans="1:47" x14ac:dyDescent="0.25">
      <c r="A247" s="62" t="s">
        <v>1908</v>
      </c>
      <c r="B247" s="63"/>
      <c r="C247" s="63"/>
      <c r="D247" s="64"/>
      <c r="E247" s="66"/>
      <c r="F247" s="101" t="s">
        <v>12662</v>
      </c>
      <c r="G247" s="63"/>
      <c r="H247" s="67"/>
      <c r="I247" s="68"/>
      <c r="J247" s="68"/>
      <c r="K247" s="67" t="s">
        <v>16989</v>
      </c>
      <c r="L247" s="71"/>
      <c r="M247" s="72">
        <v>7228.57666015625</v>
      </c>
      <c r="N247" s="72">
        <v>2758.3447265625</v>
      </c>
      <c r="O247" s="73"/>
      <c r="P247" s="74"/>
      <c r="Q247" s="74"/>
      <c r="R247" s="84"/>
      <c r="S247" s="84"/>
      <c r="T247" s="84"/>
      <c r="U247" s="84"/>
      <c r="V247" s="50"/>
      <c r="W247" s="50"/>
      <c r="X247" s="50"/>
      <c r="Y247" s="50"/>
      <c r="Z247" s="49"/>
      <c r="AA247" s="69">
        <v>247</v>
      </c>
      <c r="AB2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47" s="70"/>
      <c r="AD247" s="76">
        <v>2004</v>
      </c>
      <c r="AE247" s="76">
        <v>10594</v>
      </c>
      <c r="AF247" s="76">
        <v>22291</v>
      </c>
      <c r="AG247" s="76">
        <v>122774</v>
      </c>
      <c r="AH247" s="76"/>
      <c r="AI247" s="76" t="s">
        <v>8952</v>
      </c>
      <c r="AJ247" s="76" t="s">
        <v>10714</v>
      </c>
      <c r="AK247" s="81" t="s">
        <v>11788</v>
      </c>
      <c r="AL247" s="76"/>
      <c r="AM247" s="78">
        <v>40144.045451388891</v>
      </c>
      <c r="AN247" s="76" t="s">
        <v>14566</v>
      </c>
      <c r="AO247" s="81" t="s">
        <v>14811</v>
      </c>
      <c r="AP247" s="76" t="s">
        <v>65</v>
      </c>
      <c r="AQ247" s="2"/>
      <c r="AR247" s="3"/>
      <c r="AS247" s="3"/>
      <c r="AT247" s="3"/>
      <c r="AU247" s="3"/>
    </row>
    <row r="248" spans="1:47" x14ac:dyDescent="0.25">
      <c r="A248" s="62" t="s">
        <v>346</v>
      </c>
      <c r="B248" s="63"/>
      <c r="C248" s="63"/>
      <c r="D248" s="64"/>
      <c r="E248" s="66"/>
      <c r="F248" s="101" t="s">
        <v>12663</v>
      </c>
      <c r="G248" s="63"/>
      <c r="H248" s="67"/>
      <c r="I248" s="68"/>
      <c r="J248" s="68"/>
      <c r="K248" s="67" t="s">
        <v>16990</v>
      </c>
      <c r="L248" s="71"/>
      <c r="M248" s="72">
        <v>1433.3426513671875</v>
      </c>
      <c r="N248" s="72">
        <v>1298.0430908203125</v>
      </c>
      <c r="O248" s="73"/>
      <c r="P248" s="74"/>
      <c r="Q248" s="74"/>
      <c r="R248" s="84"/>
      <c r="S248" s="84"/>
      <c r="T248" s="84"/>
      <c r="U248" s="84"/>
      <c r="V248" s="50"/>
      <c r="W248" s="50"/>
      <c r="X248" s="50"/>
      <c r="Y248" s="50"/>
      <c r="Z248" s="49"/>
      <c r="AA248" s="69">
        <v>248</v>
      </c>
      <c r="AB2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48" s="70"/>
      <c r="AD248" s="76">
        <v>4473</v>
      </c>
      <c r="AE248" s="76">
        <v>3186</v>
      </c>
      <c r="AF248" s="76">
        <v>33383</v>
      </c>
      <c r="AG248" s="76">
        <v>23791</v>
      </c>
      <c r="AH248" s="76"/>
      <c r="AI248" s="76" t="s">
        <v>8953</v>
      </c>
      <c r="AJ248" s="76" t="s">
        <v>10801</v>
      </c>
      <c r="AK248" s="76"/>
      <c r="AL248" s="76"/>
      <c r="AM248" s="78">
        <v>42098.903912037036</v>
      </c>
      <c r="AN248" s="76" t="s">
        <v>14566</v>
      </c>
      <c r="AO248" s="81" t="s">
        <v>14812</v>
      </c>
      <c r="AP248" s="76" t="s">
        <v>66</v>
      </c>
      <c r="AQ248" s="2"/>
      <c r="AR248" s="3"/>
      <c r="AS248" s="3"/>
      <c r="AT248" s="3"/>
      <c r="AU248" s="3"/>
    </row>
    <row r="249" spans="1:47" x14ac:dyDescent="0.25">
      <c r="A249" s="62" t="s">
        <v>347</v>
      </c>
      <c r="B249" s="63"/>
      <c r="C249" s="63"/>
      <c r="D249" s="64"/>
      <c r="E249" s="66"/>
      <c r="F249" s="101" t="s">
        <v>12664</v>
      </c>
      <c r="G249" s="63"/>
      <c r="H249" s="67"/>
      <c r="I249" s="68"/>
      <c r="J249" s="68"/>
      <c r="K249" s="67" t="s">
        <v>16991</v>
      </c>
      <c r="L249" s="71"/>
      <c r="M249" s="72">
        <v>1258.83642578125</v>
      </c>
      <c r="N249" s="72">
        <v>3395.909423828125</v>
      </c>
      <c r="O249" s="73"/>
      <c r="P249" s="74"/>
      <c r="Q249" s="74"/>
      <c r="R249" s="84"/>
      <c r="S249" s="84"/>
      <c r="T249" s="84"/>
      <c r="U249" s="84"/>
      <c r="V249" s="50"/>
      <c r="W249" s="50"/>
      <c r="X249" s="50"/>
      <c r="Y249" s="50"/>
      <c r="Z249" s="49"/>
      <c r="AA249" s="69">
        <v>249</v>
      </c>
      <c r="AB2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49" s="70"/>
      <c r="AD249" s="76">
        <v>131</v>
      </c>
      <c r="AE249" s="76">
        <v>60</v>
      </c>
      <c r="AF249" s="76">
        <v>5894</v>
      </c>
      <c r="AG249" s="76">
        <v>9704</v>
      </c>
      <c r="AH249" s="76"/>
      <c r="AI249" s="76" t="s">
        <v>8954</v>
      </c>
      <c r="AJ249" s="76" t="s">
        <v>10660</v>
      </c>
      <c r="AK249" s="76"/>
      <c r="AL249" s="76"/>
      <c r="AM249" s="78">
        <v>41890.755069444444</v>
      </c>
      <c r="AN249" s="76" t="s">
        <v>14566</v>
      </c>
      <c r="AO249" s="81" t="s">
        <v>14813</v>
      </c>
      <c r="AP249" s="76" t="s">
        <v>66</v>
      </c>
      <c r="AQ249" s="2"/>
      <c r="AR249" s="3"/>
      <c r="AS249" s="3"/>
      <c r="AT249" s="3"/>
      <c r="AU249" s="3"/>
    </row>
    <row r="250" spans="1:47" x14ac:dyDescent="0.25">
      <c r="A250" s="62" t="s">
        <v>348</v>
      </c>
      <c r="B250" s="63"/>
      <c r="C250" s="63"/>
      <c r="D250" s="64"/>
      <c r="E250" s="66"/>
      <c r="F250" s="101" t="s">
        <v>12665</v>
      </c>
      <c r="G250" s="63"/>
      <c r="H250" s="67"/>
      <c r="I250" s="68"/>
      <c r="J250" s="68"/>
      <c r="K250" s="67" t="s">
        <v>16992</v>
      </c>
      <c r="L250" s="71"/>
      <c r="M250" s="72">
        <v>1146.2860107421875</v>
      </c>
      <c r="N250" s="72">
        <v>3112.031005859375</v>
      </c>
      <c r="O250" s="73"/>
      <c r="P250" s="74"/>
      <c r="Q250" s="74"/>
      <c r="R250" s="84"/>
      <c r="S250" s="84"/>
      <c r="T250" s="84"/>
      <c r="U250" s="84"/>
      <c r="V250" s="50"/>
      <c r="W250" s="50"/>
      <c r="X250" s="50"/>
      <c r="Y250" s="50"/>
      <c r="Z250" s="49"/>
      <c r="AA250" s="69">
        <v>250</v>
      </c>
      <c r="AB2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50" s="70"/>
      <c r="AD250" s="76">
        <v>192</v>
      </c>
      <c r="AE250" s="76">
        <v>696</v>
      </c>
      <c r="AF250" s="76">
        <v>26583</v>
      </c>
      <c r="AG250" s="76">
        <v>18361</v>
      </c>
      <c r="AH250" s="76"/>
      <c r="AI250" s="76" t="s">
        <v>8955</v>
      </c>
      <c r="AJ250" s="76"/>
      <c r="AK250" s="76"/>
      <c r="AL250" s="76"/>
      <c r="AM250" s="78">
        <v>41400.252951388888</v>
      </c>
      <c r="AN250" s="76" t="s">
        <v>14566</v>
      </c>
      <c r="AO250" s="81" t="s">
        <v>14814</v>
      </c>
      <c r="AP250" s="76" t="s">
        <v>66</v>
      </c>
      <c r="AQ250" s="2"/>
      <c r="AR250" s="3"/>
      <c r="AS250" s="3"/>
      <c r="AT250" s="3"/>
      <c r="AU250" s="3"/>
    </row>
    <row r="251" spans="1:47" x14ac:dyDescent="0.25">
      <c r="A251" s="62" t="s">
        <v>349</v>
      </c>
      <c r="B251" s="63"/>
      <c r="C251" s="63"/>
      <c r="D251" s="64"/>
      <c r="E251" s="66"/>
      <c r="F251" s="101" t="s">
        <v>12666</v>
      </c>
      <c r="G251" s="63"/>
      <c r="H251" s="67"/>
      <c r="I251" s="68"/>
      <c r="J251" s="68"/>
      <c r="K251" s="67" t="s">
        <v>16993</v>
      </c>
      <c r="L251" s="71"/>
      <c r="M251" s="72">
        <v>9143.3779296875</v>
      </c>
      <c r="N251" s="72">
        <v>6840.2705078125</v>
      </c>
      <c r="O251" s="73"/>
      <c r="P251" s="74"/>
      <c r="Q251" s="74"/>
      <c r="R251" s="84"/>
      <c r="S251" s="84"/>
      <c r="T251" s="84"/>
      <c r="U251" s="84"/>
      <c r="V251" s="50"/>
      <c r="W251" s="50"/>
      <c r="X251" s="50"/>
      <c r="Y251" s="50"/>
      <c r="Z251" s="49"/>
      <c r="AA251" s="69">
        <v>251</v>
      </c>
      <c r="AB2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51" s="70"/>
      <c r="AD251" s="76">
        <v>24</v>
      </c>
      <c r="AE251" s="76">
        <v>2</v>
      </c>
      <c r="AF251" s="76">
        <v>74</v>
      </c>
      <c r="AG251" s="76">
        <v>129</v>
      </c>
      <c r="AH251" s="76"/>
      <c r="AI251" s="76" t="s">
        <v>8956</v>
      </c>
      <c r="AJ251" s="76" t="s">
        <v>10802</v>
      </c>
      <c r="AK251" s="76"/>
      <c r="AL251" s="76"/>
      <c r="AM251" s="78">
        <v>44048.647905092592</v>
      </c>
      <c r="AN251" s="76" t="s">
        <v>14566</v>
      </c>
      <c r="AO251" s="81" t="s">
        <v>14815</v>
      </c>
      <c r="AP251" s="76" t="s">
        <v>66</v>
      </c>
      <c r="AQ251" s="2"/>
      <c r="AR251" s="3"/>
      <c r="AS251" s="3"/>
      <c r="AT251" s="3"/>
      <c r="AU251" s="3"/>
    </row>
    <row r="252" spans="1:47" x14ac:dyDescent="0.25">
      <c r="A252" s="62" t="s">
        <v>1909</v>
      </c>
      <c r="B252" s="63"/>
      <c r="C252" s="63"/>
      <c r="D252" s="64"/>
      <c r="E252" s="66"/>
      <c r="F252" s="101" t="s">
        <v>12667</v>
      </c>
      <c r="G252" s="63"/>
      <c r="H252" s="67"/>
      <c r="I252" s="68"/>
      <c r="J252" s="68"/>
      <c r="K252" s="67" t="s">
        <v>16994</v>
      </c>
      <c r="L252" s="71"/>
      <c r="M252" s="72">
        <v>9360.06640625</v>
      </c>
      <c r="N252" s="72">
        <v>6899.64892578125</v>
      </c>
      <c r="O252" s="73"/>
      <c r="P252" s="74"/>
      <c r="Q252" s="74"/>
      <c r="R252" s="84"/>
      <c r="S252" s="84"/>
      <c r="T252" s="84"/>
      <c r="U252" s="84"/>
      <c r="V252" s="50"/>
      <c r="W252" s="50"/>
      <c r="X252" s="50"/>
      <c r="Y252" s="50"/>
      <c r="Z252" s="49"/>
      <c r="AA252" s="69">
        <v>252</v>
      </c>
      <c r="AB2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52" s="70"/>
      <c r="AD252" s="76">
        <v>370</v>
      </c>
      <c r="AE252" s="76">
        <v>3145648</v>
      </c>
      <c r="AF252" s="76">
        <v>7962</v>
      </c>
      <c r="AG252" s="76">
        <v>1813</v>
      </c>
      <c r="AH252" s="76"/>
      <c r="AI252" s="76" t="s">
        <v>8957</v>
      </c>
      <c r="AJ252" s="76"/>
      <c r="AK252" s="81" t="s">
        <v>11789</v>
      </c>
      <c r="AL252" s="76"/>
      <c r="AM252" s="78">
        <v>40811.97016203704</v>
      </c>
      <c r="AN252" s="76" t="s">
        <v>14566</v>
      </c>
      <c r="AO252" s="81" t="s">
        <v>14816</v>
      </c>
      <c r="AP252" s="76" t="s">
        <v>65</v>
      </c>
      <c r="AQ252" s="2"/>
      <c r="AR252" s="3"/>
      <c r="AS252" s="3"/>
      <c r="AT252" s="3"/>
      <c r="AU252" s="3"/>
    </row>
    <row r="253" spans="1:47" x14ac:dyDescent="0.25">
      <c r="A253" s="62" t="s">
        <v>1910</v>
      </c>
      <c r="B253" s="63"/>
      <c r="C253" s="63"/>
      <c r="D253" s="64"/>
      <c r="E253" s="66"/>
      <c r="F253" s="101" t="s">
        <v>12668</v>
      </c>
      <c r="G253" s="63"/>
      <c r="H253" s="67"/>
      <c r="I253" s="68"/>
      <c r="J253" s="68"/>
      <c r="K253" s="67" t="s">
        <v>16995</v>
      </c>
      <c r="L253" s="71"/>
      <c r="M253" s="72">
        <v>9274.72265625</v>
      </c>
      <c r="N253" s="72">
        <v>6742.6728515625</v>
      </c>
      <c r="O253" s="73"/>
      <c r="P253" s="74"/>
      <c r="Q253" s="74"/>
      <c r="R253" s="84"/>
      <c r="S253" s="84"/>
      <c r="T253" s="84"/>
      <c r="U253" s="84"/>
      <c r="V253" s="50"/>
      <c r="W253" s="50"/>
      <c r="X253" s="50"/>
      <c r="Y253" s="50"/>
      <c r="Z253" s="49"/>
      <c r="AA253" s="69">
        <v>253</v>
      </c>
      <c r="AB2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53" s="70"/>
      <c r="AD253" s="76">
        <v>64</v>
      </c>
      <c r="AE253" s="76">
        <v>30</v>
      </c>
      <c r="AF253" s="76">
        <v>83</v>
      </c>
      <c r="AG253" s="76">
        <v>95</v>
      </c>
      <c r="AH253" s="76"/>
      <c r="AI253" s="76"/>
      <c r="AJ253" s="76" t="s">
        <v>10803</v>
      </c>
      <c r="AK253" s="76"/>
      <c r="AL253" s="76"/>
      <c r="AM253" s="78">
        <v>41550.076574074075</v>
      </c>
      <c r="AN253" s="76" t="s">
        <v>14566</v>
      </c>
      <c r="AO253" s="81" t="s">
        <v>14817</v>
      </c>
      <c r="AP253" s="76" t="s">
        <v>65</v>
      </c>
      <c r="AQ253" s="2"/>
      <c r="AR253" s="3"/>
      <c r="AS253" s="3"/>
      <c r="AT253" s="3"/>
      <c r="AU253" s="3"/>
    </row>
    <row r="254" spans="1:47" x14ac:dyDescent="0.25">
      <c r="A254" s="62" t="s">
        <v>1911</v>
      </c>
      <c r="B254" s="63"/>
      <c r="C254" s="63"/>
      <c r="D254" s="64"/>
      <c r="E254" s="66"/>
      <c r="F254" s="101" t="s">
        <v>12669</v>
      </c>
      <c r="G254" s="63"/>
      <c r="H254" s="67"/>
      <c r="I254" s="68"/>
      <c r="J254" s="68"/>
      <c r="K254" s="67" t="s">
        <v>16996</v>
      </c>
      <c r="L254" s="71"/>
      <c r="M254" s="72">
        <v>8926.9189453125</v>
      </c>
      <c r="N254" s="72">
        <v>6952.751953125</v>
      </c>
      <c r="O254" s="73"/>
      <c r="P254" s="74"/>
      <c r="Q254" s="74"/>
      <c r="R254" s="84"/>
      <c r="S254" s="84"/>
      <c r="T254" s="84"/>
      <c r="U254" s="84"/>
      <c r="V254" s="50"/>
      <c r="W254" s="50"/>
      <c r="X254" s="50"/>
      <c r="Y254" s="50"/>
      <c r="Z254" s="49"/>
      <c r="AA254" s="69">
        <v>254</v>
      </c>
      <c r="AB2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54" s="70"/>
      <c r="AD254" s="76">
        <v>17</v>
      </c>
      <c r="AE254" s="76">
        <v>14</v>
      </c>
      <c r="AF254" s="76">
        <v>54</v>
      </c>
      <c r="AG254" s="76">
        <v>30</v>
      </c>
      <c r="AH254" s="76"/>
      <c r="AI254" s="76" t="s">
        <v>8958</v>
      </c>
      <c r="AJ254" s="76"/>
      <c r="AK254" s="81" t="s">
        <v>11790</v>
      </c>
      <c r="AL254" s="76"/>
      <c r="AM254" s="78">
        <v>44051.922118055554</v>
      </c>
      <c r="AN254" s="76" t="s">
        <v>14566</v>
      </c>
      <c r="AO254" s="81" t="s">
        <v>14818</v>
      </c>
      <c r="AP254" s="76" t="s">
        <v>65</v>
      </c>
      <c r="AQ254" s="2"/>
      <c r="AR254" s="3"/>
      <c r="AS254" s="3"/>
      <c r="AT254" s="3"/>
      <c r="AU254" s="3"/>
    </row>
    <row r="255" spans="1:47" x14ac:dyDescent="0.25">
      <c r="A255" s="62" t="s">
        <v>1912</v>
      </c>
      <c r="B255" s="63"/>
      <c r="C255" s="63"/>
      <c r="D255" s="64"/>
      <c r="E255" s="66"/>
      <c r="F255" s="101" t="s">
        <v>12670</v>
      </c>
      <c r="G255" s="63"/>
      <c r="H255" s="67"/>
      <c r="I255" s="68"/>
      <c r="J255" s="68"/>
      <c r="K255" s="67" t="s">
        <v>16997</v>
      </c>
      <c r="L255" s="71"/>
      <c r="M255" s="72">
        <v>9024.748046875</v>
      </c>
      <c r="N255" s="72">
        <v>6686.3349609375</v>
      </c>
      <c r="O255" s="73"/>
      <c r="P255" s="74"/>
      <c r="Q255" s="74"/>
      <c r="R255" s="84"/>
      <c r="S255" s="84"/>
      <c r="T255" s="84"/>
      <c r="U255" s="84"/>
      <c r="V255" s="50"/>
      <c r="W255" s="50"/>
      <c r="X255" s="50"/>
      <c r="Y255" s="50"/>
      <c r="Z255" s="49"/>
      <c r="AA255" s="69">
        <v>255</v>
      </c>
      <c r="AB2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55" s="70"/>
      <c r="AD255" s="76">
        <v>72</v>
      </c>
      <c r="AE255" s="76">
        <v>10</v>
      </c>
      <c r="AF255" s="76">
        <v>607</v>
      </c>
      <c r="AG255" s="76">
        <v>1467</v>
      </c>
      <c r="AH255" s="76"/>
      <c r="AI255" s="76" t="s">
        <v>8959</v>
      </c>
      <c r="AJ255" s="76" t="s">
        <v>10804</v>
      </c>
      <c r="AK255" s="76"/>
      <c r="AL255" s="76"/>
      <c r="AM255" s="78">
        <v>43267.236296296294</v>
      </c>
      <c r="AN255" s="76" t="s">
        <v>14566</v>
      </c>
      <c r="AO255" s="81" t="s">
        <v>14819</v>
      </c>
      <c r="AP255" s="76" t="s">
        <v>65</v>
      </c>
      <c r="AQ255" s="2"/>
      <c r="AR255" s="3"/>
      <c r="AS255" s="3"/>
      <c r="AT255" s="3"/>
      <c r="AU255" s="3"/>
    </row>
    <row r="256" spans="1:47" x14ac:dyDescent="0.25">
      <c r="A256" s="62" t="s">
        <v>1913</v>
      </c>
      <c r="B256" s="63"/>
      <c r="C256" s="63"/>
      <c r="D256" s="64"/>
      <c r="E256" s="66"/>
      <c r="F256" s="101" t="s">
        <v>12470</v>
      </c>
      <c r="G256" s="63"/>
      <c r="H256" s="67"/>
      <c r="I256" s="68"/>
      <c r="J256" s="68"/>
      <c r="K256" s="67" t="s">
        <v>16998</v>
      </c>
      <c r="L256" s="71"/>
      <c r="M256" s="72">
        <v>9372.734375</v>
      </c>
      <c r="N256" s="72">
        <v>6670.99755859375</v>
      </c>
      <c r="O256" s="73"/>
      <c r="P256" s="74"/>
      <c r="Q256" s="74"/>
      <c r="R256" s="84"/>
      <c r="S256" s="84"/>
      <c r="T256" s="84"/>
      <c r="U256" s="84"/>
      <c r="V256" s="50"/>
      <c r="W256" s="50"/>
      <c r="X256" s="50"/>
      <c r="Y256" s="50"/>
      <c r="Z256" s="49"/>
      <c r="AA256" s="69">
        <v>256</v>
      </c>
      <c r="AB2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56" s="70"/>
      <c r="AD256" s="76">
        <v>17</v>
      </c>
      <c r="AE256" s="76">
        <v>3</v>
      </c>
      <c r="AF256" s="76">
        <v>248</v>
      </c>
      <c r="AG256" s="76">
        <v>2770</v>
      </c>
      <c r="AH256" s="76"/>
      <c r="AI256" s="76"/>
      <c r="AJ256" s="76"/>
      <c r="AK256" s="76"/>
      <c r="AL256" s="76"/>
      <c r="AM256" s="78">
        <v>43963.165208333332</v>
      </c>
      <c r="AN256" s="76" t="s">
        <v>14566</v>
      </c>
      <c r="AO256" s="81" t="s">
        <v>14820</v>
      </c>
      <c r="AP256" s="76" t="s">
        <v>65</v>
      </c>
      <c r="AQ256" s="2"/>
      <c r="AR256" s="3"/>
      <c r="AS256" s="3"/>
      <c r="AT256" s="3"/>
      <c r="AU256" s="3"/>
    </row>
    <row r="257" spans="1:47" x14ac:dyDescent="0.25">
      <c r="A257" s="62" t="s">
        <v>1914</v>
      </c>
      <c r="B257" s="63"/>
      <c r="C257" s="63"/>
      <c r="D257" s="64"/>
      <c r="E257" s="66"/>
      <c r="F257" s="101" t="s">
        <v>12671</v>
      </c>
      <c r="G257" s="63"/>
      <c r="H257" s="67"/>
      <c r="I257" s="68"/>
      <c r="J257" s="68"/>
      <c r="K257" s="67" t="s">
        <v>16999</v>
      </c>
      <c r="L257" s="71"/>
      <c r="M257" s="72">
        <v>9009.2294921875</v>
      </c>
      <c r="N257" s="72">
        <v>7041.45166015625</v>
      </c>
      <c r="O257" s="73"/>
      <c r="P257" s="74"/>
      <c r="Q257" s="74"/>
      <c r="R257" s="84"/>
      <c r="S257" s="84"/>
      <c r="T257" s="84"/>
      <c r="U257" s="84"/>
      <c r="V257" s="50"/>
      <c r="W257" s="50"/>
      <c r="X257" s="50"/>
      <c r="Y257" s="50"/>
      <c r="Z257" s="49"/>
      <c r="AA257" s="69">
        <v>257</v>
      </c>
      <c r="AB2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57" s="70"/>
      <c r="AD257" s="76">
        <v>116</v>
      </c>
      <c r="AE257" s="76">
        <v>1306739</v>
      </c>
      <c r="AF257" s="76">
        <v>2557</v>
      </c>
      <c r="AG257" s="76">
        <v>1613</v>
      </c>
      <c r="AH257" s="76"/>
      <c r="AI257" s="76" t="s">
        <v>8960</v>
      </c>
      <c r="AJ257" s="76"/>
      <c r="AK257" s="81" t="s">
        <v>11791</v>
      </c>
      <c r="AL257" s="76"/>
      <c r="AM257" s="78">
        <v>43616.840555555558</v>
      </c>
      <c r="AN257" s="76" t="s">
        <v>14566</v>
      </c>
      <c r="AO257" s="81" t="s">
        <v>14821</v>
      </c>
      <c r="AP257" s="76" t="s">
        <v>65</v>
      </c>
      <c r="AQ257" s="2"/>
      <c r="AR257" s="3"/>
      <c r="AS257" s="3"/>
      <c r="AT257" s="3"/>
      <c r="AU257" s="3"/>
    </row>
    <row r="258" spans="1:47" x14ac:dyDescent="0.25">
      <c r="A258" s="62" t="s">
        <v>350</v>
      </c>
      <c r="B258" s="63"/>
      <c r="C258" s="63"/>
      <c r="D258" s="64"/>
      <c r="E258" s="66"/>
      <c r="F258" s="101" t="s">
        <v>12672</v>
      </c>
      <c r="G258" s="63"/>
      <c r="H258" s="67"/>
      <c r="I258" s="68"/>
      <c r="J258" s="68"/>
      <c r="K258" s="67" t="s">
        <v>17000</v>
      </c>
      <c r="L258" s="71"/>
      <c r="M258" s="72">
        <v>8390.880859375</v>
      </c>
      <c r="N258" s="72">
        <v>959.42431640625</v>
      </c>
      <c r="O258" s="73"/>
      <c r="P258" s="74"/>
      <c r="Q258" s="74"/>
      <c r="R258" s="84"/>
      <c r="S258" s="84"/>
      <c r="T258" s="84"/>
      <c r="U258" s="84"/>
      <c r="V258" s="50"/>
      <c r="W258" s="50"/>
      <c r="X258" s="50"/>
      <c r="Y258" s="50"/>
      <c r="Z258" s="49"/>
      <c r="AA258" s="69">
        <v>258</v>
      </c>
      <c r="AB2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58" s="70"/>
      <c r="AD258" s="76">
        <v>316</v>
      </c>
      <c r="AE258" s="76">
        <v>146</v>
      </c>
      <c r="AF258" s="76">
        <v>1818</v>
      </c>
      <c r="AG258" s="76">
        <v>1229</v>
      </c>
      <c r="AH258" s="76"/>
      <c r="AI258" s="76" t="s">
        <v>8961</v>
      </c>
      <c r="AJ258" s="76"/>
      <c r="AK258" s="81" t="s">
        <v>11792</v>
      </c>
      <c r="AL258" s="76"/>
      <c r="AM258" s="78">
        <v>41315.778761574074</v>
      </c>
      <c r="AN258" s="76" t="s">
        <v>14566</v>
      </c>
      <c r="AO258" s="81" t="s">
        <v>14822</v>
      </c>
      <c r="AP258" s="76" t="s">
        <v>66</v>
      </c>
      <c r="AQ258" s="2"/>
      <c r="AR258" s="3"/>
      <c r="AS258" s="3"/>
      <c r="AT258" s="3"/>
      <c r="AU258" s="3"/>
    </row>
    <row r="259" spans="1:47" x14ac:dyDescent="0.25">
      <c r="A259" s="62" t="s">
        <v>351</v>
      </c>
      <c r="B259" s="63"/>
      <c r="C259" s="63"/>
      <c r="D259" s="64"/>
      <c r="E259" s="66"/>
      <c r="F259" s="101" t="s">
        <v>12673</v>
      </c>
      <c r="G259" s="63"/>
      <c r="H259" s="67"/>
      <c r="I259" s="68"/>
      <c r="J259" s="68"/>
      <c r="K259" s="67" t="s">
        <v>17001</v>
      </c>
      <c r="L259" s="71"/>
      <c r="M259" s="72">
        <v>8804.8515625</v>
      </c>
      <c r="N259" s="72">
        <v>4872.07666015625</v>
      </c>
      <c r="O259" s="73"/>
      <c r="P259" s="74"/>
      <c r="Q259" s="74"/>
      <c r="R259" s="84"/>
      <c r="S259" s="84"/>
      <c r="T259" s="84"/>
      <c r="U259" s="84"/>
      <c r="V259" s="50"/>
      <c r="W259" s="50"/>
      <c r="X259" s="50"/>
      <c r="Y259" s="50"/>
      <c r="Z259" s="49"/>
      <c r="AA259" s="69">
        <v>259</v>
      </c>
      <c r="AB2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59" s="70"/>
      <c r="AD259" s="76">
        <v>2214</v>
      </c>
      <c r="AE259" s="76">
        <v>643</v>
      </c>
      <c r="AF259" s="76">
        <v>27768</v>
      </c>
      <c r="AG259" s="76">
        <v>107473</v>
      </c>
      <c r="AH259" s="76"/>
      <c r="AI259" s="76" t="s">
        <v>8962</v>
      </c>
      <c r="AJ259" s="76" t="s">
        <v>10805</v>
      </c>
      <c r="AK259" s="76"/>
      <c r="AL259" s="76"/>
      <c r="AM259" s="78">
        <v>42305.64980324074</v>
      </c>
      <c r="AN259" s="76" t="s">
        <v>14566</v>
      </c>
      <c r="AO259" s="81" t="s">
        <v>14823</v>
      </c>
      <c r="AP259" s="76" t="s">
        <v>66</v>
      </c>
      <c r="AQ259" s="2"/>
      <c r="AR259" s="3"/>
      <c r="AS259" s="3"/>
      <c r="AT259" s="3"/>
      <c r="AU259" s="3"/>
    </row>
    <row r="260" spans="1:47" x14ac:dyDescent="0.25">
      <c r="A260" s="62" t="s">
        <v>1915</v>
      </c>
      <c r="B260" s="63"/>
      <c r="C260" s="63"/>
      <c r="D260" s="64"/>
      <c r="E260" s="66"/>
      <c r="F260" s="101" t="s">
        <v>12674</v>
      </c>
      <c r="G260" s="63"/>
      <c r="H260" s="67"/>
      <c r="I260" s="68"/>
      <c r="J260" s="68"/>
      <c r="K260" s="67" t="s">
        <v>17002</v>
      </c>
      <c r="L260" s="71"/>
      <c r="M260" s="72">
        <v>8804.8515625</v>
      </c>
      <c r="N260" s="72">
        <v>4992.00439453125</v>
      </c>
      <c r="O260" s="73"/>
      <c r="P260" s="74"/>
      <c r="Q260" s="74"/>
      <c r="R260" s="84"/>
      <c r="S260" s="84"/>
      <c r="T260" s="84"/>
      <c r="U260" s="84"/>
      <c r="V260" s="50"/>
      <c r="W260" s="50"/>
      <c r="X260" s="50"/>
      <c r="Y260" s="50"/>
      <c r="Z260" s="49"/>
      <c r="AA260" s="69">
        <v>260</v>
      </c>
      <c r="AB2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60" s="70"/>
      <c r="AD260" s="76">
        <v>1037</v>
      </c>
      <c r="AE260" s="76">
        <v>10917</v>
      </c>
      <c r="AF260" s="76">
        <v>5864</v>
      </c>
      <c r="AG260" s="76">
        <v>2000</v>
      </c>
      <c r="AH260" s="76"/>
      <c r="AI260" s="76" t="s">
        <v>8963</v>
      </c>
      <c r="AJ260" s="76" t="s">
        <v>10806</v>
      </c>
      <c r="AK260" s="76"/>
      <c r="AL260" s="76"/>
      <c r="AM260" s="78">
        <v>39974.60052083333</v>
      </c>
      <c r="AN260" s="76" t="s">
        <v>14566</v>
      </c>
      <c r="AO260" s="81" t="s">
        <v>14824</v>
      </c>
      <c r="AP260" s="76" t="s">
        <v>65</v>
      </c>
      <c r="AQ260" s="2"/>
      <c r="AR260" s="3"/>
      <c r="AS260" s="3"/>
      <c r="AT260" s="3"/>
      <c r="AU260" s="3"/>
    </row>
    <row r="261" spans="1:47" x14ac:dyDescent="0.25">
      <c r="A261" s="62" t="s">
        <v>1916</v>
      </c>
      <c r="B261" s="63"/>
      <c r="C261" s="63"/>
      <c r="D261" s="64"/>
      <c r="E261" s="66"/>
      <c r="F261" s="101" t="s">
        <v>12675</v>
      </c>
      <c r="G261" s="63"/>
      <c r="H261" s="67"/>
      <c r="I261" s="68"/>
      <c r="J261" s="68"/>
      <c r="K261" s="67" t="s">
        <v>17003</v>
      </c>
      <c r="L261" s="71"/>
      <c r="M261" s="72">
        <v>8900.3837890625</v>
      </c>
      <c r="N261" s="72">
        <v>4992.00439453125</v>
      </c>
      <c r="O261" s="73"/>
      <c r="P261" s="74"/>
      <c r="Q261" s="74"/>
      <c r="R261" s="84"/>
      <c r="S261" s="84"/>
      <c r="T261" s="84"/>
      <c r="U261" s="84"/>
      <c r="V261" s="50"/>
      <c r="W261" s="50"/>
      <c r="X261" s="50"/>
      <c r="Y261" s="50"/>
      <c r="Z261" s="49"/>
      <c r="AA261" s="69">
        <v>261</v>
      </c>
      <c r="AB2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61" s="70"/>
      <c r="AD261" s="76">
        <v>2490</v>
      </c>
      <c r="AE261" s="76">
        <v>451126</v>
      </c>
      <c r="AF261" s="76">
        <v>16131</v>
      </c>
      <c r="AG261" s="76">
        <v>5855</v>
      </c>
      <c r="AH261" s="76"/>
      <c r="AI261" s="76" t="s">
        <v>8964</v>
      </c>
      <c r="AJ261" s="76" t="s">
        <v>10807</v>
      </c>
      <c r="AK261" s="81" t="s">
        <v>11793</v>
      </c>
      <c r="AL261" s="76"/>
      <c r="AM261" s="78">
        <v>41194.184548611112</v>
      </c>
      <c r="AN261" s="76" t="s">
        <v>14566</v>
      </c>
      <c r="AO261" s="81" t="s">
        <v>14825</v>
      </c>
      <c r="AP261" s="76" t="s">
        <v>65</v>
      </c>
      <c r="AQ261" s="2"/>
      <c r="AR261" s="3"/>
      <c r="AS261" s="3"/>
      <c r="AT261" s="3"/>
      <c r="AU261" s="3"/>
    </row>
    <row r="262" spans="1:47" x14ac:dyDescent="0.25">
      <c r="A262" s="62" t="s">
        <v>352</v>
      </c>
      <c r="B262" s="63"/>
      <c r="C262" s="63"/>
      <c r="D262" s="64"/>
      <c r="E262" s="66"/>
      <c r="F262" s="101" t="s">
        <v>12676</v>
      </c>
      <c r="G262" s="63"/>
      <c r="H262" s="67"/>
      <c r="I262" s="68"/>
      <c r="J262" s="68"/>
      <c r="K262" s="67" t="s">
        <v>17004</v>
      </c>
      <c r="L262" s="71"/>
      <c r="M262" s="72">
        <v>9033.06640625</v>
      </c>
      <c r="N262" s="72">
        <v>4073.805419921875</v>
      </c>
      <c r="O262" s="73"/>
      <c r="P262" s="74"/>
      <c r="Q262" s="74"/>
      <c r="R262" s="84"/>
      <c r="S262" s="84"/>
      <c r="T262" s="84"/>
      <c r="U262" s="84"/>
      <c r="V262" s="50"/>
      <c r="W262" s="50"/>
      <c r="X262" s="50"/>
      <c r="Y262" s="50"/>
      <c r="Z262" s="49"/>
      <c r="AA262" s="69">
        <v>262</v>
      </c>
      <c r="AB2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62" s="70"/>
      <c r="AD262" s="76">
        <v>140</v>
      </c>
      <c r="AE262" s="76">
        <v>560</v>
      </c>
      <c r="AF262" s="76">
        <v>1665</v>
      </c>
      <c r="AG262" s="76">
        <v>3050</v>
      </c>
      <c r="AH262" s="76"/>
      <c r="AI262" s="76" t="s">
        <v>8965</v>
      </c>
      <c r="AJ262" s="76"/>
      <c r="AK262" s="81" t="s">
        <v>11794</v>
      </c>
      <c r="AL262" s="76"/>
      <c r="AM262" s="78">
        <v>43482.508576388886</v>
      </c>
      <c r="AN262" s="76" t="s">
        <v>14566</v>
      </c>
      <c r="AO262" s="81" t="s">
        <v>14826</v>
      </c>
      <c r="AP262" s="76" t="s">
        <v>66</v>
      </c>
      <c r="AQ262" s="2"/>
      <c r="AR262" s="3"/>
      <c r="AS262" s="3"/>
      <c r="AT262" s="3"/>
      <c r="AU262" s="3"/>
    </row>
    <row r="263" spans="1:47" x14ac:dyDescent="0.25">
      <c r="A263" s="62" t="s">
        <v>1917</v>
      </c>
      <c r="B263" s="63"/>
      <c r="C263" s="63"/>
      <c r="D263" s="64"/>
      <c r="E263" s="66"/>
      <c r="F263" s="101" t="s">
        <v>12677</v>
      </c>
      <c r="G263" s="63"/>
      <c r="H263" s="67"/>
      <c r="I263" s="68"/>
      <c r="J263" s="68"/>
      <c r="K263" s="67" t="s">
        <v>17005</v>
      </c>
      <c r="L263" s="71"/>
      <c r="M263" s="72">
        <v>9033.06640625</v>
      </c>
      <c r="N263" s="72">
        <v>4156.255859375</v>
      </c>
      <c r="O263" s="73"/>
      <c r="P263" s="74"/>
      <c r="Q263" s="74"/>
      <c r="R263" s="84"/>
      <c r="S263" s="84"/>
      <c r="T263" s="84"/>
      <c r="U263" s="84"/>
      <c r="V263" s="50"/>
      <c r="W263" s="50"/>
      <c r="X263" s="50"/>
      <c r="Y263" s="50"/>
      <c r="Z263" s="49"/>
      <c r="AA263" s="69">
        <v>263</v>
      </c>
      <c r="AB2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63" s="70"/>
      <c r="AD263" s="76">
        <v>639</v>
      </c>
      <c r="AE263" s="76">
        <v>5586</v>
      </c>
      <c r="AF263" s="76">
        <v>14571</v>
      </c>
      <c r="AG263" s="76">
        <v>19470</v>
      </c>
      <c r="AH263" s="76"/>
      <c r="AI263" s="76" t="s">
        <v>8966</v>
      </c>
      <c r="AJ263" s="76" t="s">
        <v>10808</v>
      </c>
      <c r="AK263" s="76"/>
      <c r="AL263" s="76"/>
      <c r="AM263" s="78">
        <v>42011.855115740742</v>
      </c>
      <c r="AN263" s="76" t="s">
        <v>14566</v>
      </c>
      <c r="AO263" s="81" t="s">
        <v>14827</v>
      </c>
      <c r="AP263" s="76" t="s">
        <v>65</v>
      </c>
      <c r="AQ263" s="2"/>
      <c r="AR263" s="3"/>
      <c r="AS263" s="3"/>
      <c r="AT263" s="3"/>
      <c r="AU263" s="3"/>
    </row>
    <row r="264" spans="1:47" x14ac:dyDescent="0.25">
      <c r="A264" s="62" t="s">
        <v>353</v>
      </c>
      <c r="B264" s="63"/>
      <c r="C264" s="63"/>
      <c r="D264" s="64"/>
      <c r="E264" s="66"/>
      <c r="F264" s="101" t="s">
        <v>12678</v>
      </c>
      <c r="G264" s="63"/>
      <c r="H264" s="67"/>
      <c r="I264" s="68"/>
      <c r="J264" s="68"/>
      <c r="K264" s="67" t="s">
        <v>17006</v>
      </c>
      <c r="L264" s="71"/>
      <c r="M264" s="72">
        <v>8778.3154296875</v>
      </c>
      <c r="N264" s="72">
        <v>4073.805419921875</v>
      </c>
      <c r="O264" s="73"/>
      <c r="P264" s="74"/>
      <c r="Q264" s="74"/>
      <c r="R264" s="84"/>
      <c r="S264" s="84"/>
      <c r="T264" s="84"/>
      <c r="U264" s="84"/>
      <c r="V264" s="50"/>
      <c r="W264" s="50"/>
      <c r="X264" s="50"/>
      <c r="Y264" s="50"/>
      <c r="Z264" s="49"/>
      <c r="AA264" s="69">
        <v>264</v>
      </c>
      <c r="AB2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64" s="70"/>
      <c r="AD264" s="76">
        <v>158</v>
      </c>
      <c r="AE264" s="76">
        <v>40</v>
      </c>
      <c r="AF264" s="76">
        <v>1185</v>
      </c>
      <c r="AG264" s="76">
        <v>720</v>
      </c>
      <c r="AH264" s="76"/>
      <c r="AI264" s="76" t="s">
        <v>8967</v>
      </c>
      <c r="AJ264" s="76" t="s">
        <v>10809</v>
      </c>
      <c r="AK264" s="76"/>
      <c r="AL264" s="76"/>
      <c r="AM264" s="78">
        <v>44007.34302083333</v>
      </c>
      <c r="AN264" s="76" t="s">
        <v>14566</v>
      </c>
      <c r="AO264" s="81" t="s">
        <v>14828</v>
      </c>
      <c r="AP264" s="76" t="s">
        <v>66</v>
      </c>
      <c r="AQ264" s="2"/>
      <c r="AR264" s="3"/>
      <c r="AS264" s="3"/>
      <c r="AT264" s="3"/>
      <c r="AU264" s="3"/>
    </row>
    <row r="265" spans="1:47" x14ac:dyDescent="0.25">
      <c r="A265" s="62" t="s">
        <v>1918</v>
      </c>
      <c r="B265" s="63"/>
      <c r="C265" s="63"/>
      <c r="D265" s="64"/>
      <c r="E265" s="66"/>
      <c r="F265" s="101" t="s">
        <v>12679</v>
      </c>
      <c r="G265" s="63"/>
      <c r="H265" s="67"/>
      <c r="I265" s="68"/>
      <c r="J265" s="68"/>
      <c r="K265" s="67" t="s">
        <v>17007</v>
      </c>
      <c r="L265" s="71"/>
      <c r="M265" s="72">
        <v>8778.3154296875</v>
      </c>
      <c r="N265" s="72">
        <v>4156.255859375</v>
      </c>
      <c r="O265" s="73"/>
      <c r="P265" s="74"/>
      <c r="Q265" s="74"/>
      <c r="R265" s="84"/>
      <c r="S265" s="84"/>
      <c r="T265" s="84"/>
      <c r="U265" s="84"/>
      <c r="V265" s="50"/>
      <c r="W265" s="50"/>
      <c r="X265" s="50"/>
      <c r="Y265" s="50"/>
      <c r="Z265" s="49"/>
      <c r="AA265" s="69">
        <v>265</v>
      </c>
      <c r="AB2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65" s="70"/>
      <c r="AD265" s="76">
        <v>1077</v>
      </c>
      <c r="AE265" s="76">
        <v>684</v>
      </c>
      <c r="AF265" s="76">
        <v>3936</v>
      </c>
      <c r="AG265" s="76">
        <v>4214</v>
      </c>
      <c r="AH265" s="76"/>
      <c r="AI265" s="76" t="s">
        <v>8968</v>
      </c>
      <c r="AJ265" s="76" t="s">
        <v>10810</v>
      </c>
      <c r="AK265" s="81" t="s">
        <v>11795</v>
      </c>
      <c r="AL265" s="76"/>
      <c r="AM265" s="78">
        <v>43277.560266203705</v>
      </c>
      <c r="AN265" s="76" t="s">
        <v>14566</v>
      </c>
      <c r="AO265" s="81" t="s">
        <v>14829</v>
      </c>
      <c r="AP265" s="76" t="s">
        <v>65</v>
      </c>
      <c r="AQ265" s="2"/>
      <c r="AR265" s="3"/>
      <c r="AS265" s="3"/>
      <c r="AT265" s="3"/>
      <c r="AU265" s="3"/>
    </row>
    <row r="266" spans="1:47" x14ac:dyDescent="0.25">
      <c r="A266" s="62" t="s">
        <v>354</v>
      </c>
      <c r="B266" s="63"/>
      <c r="C266" s="63"/>
      <c r="D266" s="64"/>
      <c r="E266" s="66"/>
      <c r="F266" s="101" t="s">
        <v>12680</v>
      </c>
      <c r="G266" s="63"/>
      <c r="H266" s="67"/>
      <c r="I266" s="68"/>
      <c r="J266" s="68"/>
      <c r="K266" s="67" t="s">
        <v>17008</v>
      </c>
      <c r="L266" s="71"/>
      <c r="M266" s="72">
        <v>3665.696044921875</v>
      </c>
      <c r="N266" s="72">
        <v>4282.083984375</v>
      </c>
      <c r="O266" s="73"/>
      <c r="P266" s="74"/>
      <c r="Q266" s="74"/>
      <c r="R266" s="84"/>
      <c r="S266" s="84"/>
      <c r="T266" s="84"/>
      <c r="U266" s="84"/>
      <c r="V266" s="50"/>
      <c r="W266" s="50"/>
      <c r="X266" s="50"/>
      <c r="Y266" s="50"/>
      <c r="Z266" s="49"/>
      <c r="AA266" s="69">
        <v>266</v>
      </c>
      <c r="AB2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66" s="70"/>
      <c r="AD266" s="76">
        <v>535</v>
      </c>
      <c r="AE266" s="76">
        <v>420</v>
      </c>
      <c r="AF266" s="76">
        <v>798</v>
      </c>
      <c r="AG266" s="76">
        <v>160</v>
      </c>
      <c r="AH266" s="76"/>
      <c r="AI266" s="76"/>
      <c r="AJ266" s="76" t="s">
        <v>10811</v>
      </c>
      <c r="AK266" s="76"/>
      <c r="AL266" s="76"/>
      <c r="AM266" s="78">
        <v>41582.683391203704</v>
      </c>
      <c r="AN266" s="76" t="s">
        <v>14566</v>
      </c>
      <c r="AO266" s="81" t="s">
        <v>14830</v>
      </c>
      <c r="AP266" s="76" t="s">
        <v>66</v>
      </c>
      <c r="AQ266" s="2"/>
      <c r="AR266" s="3"/>
      <c r="AS266" s="3"/>
      <c r="AT266" s="3"/>
      <c r="AU266" s="3"/>
    </row>
    <row r="267" spans="1:47" x14ac:dyDescent="0.25">
      <c r="A267" s="62" t="s">
        <v>355</v>
      </c>
      <c r="B267" s="63"/>
      <c r="C267" s="63"/>
      <c r="D267" s="64"/>
      <c r="E267" s="66"/>
      <c r="F267" s="101" t="s">
        <v>12681</v>
      </c>
      <c r="G267" s="63"/>
      <c r="H267" s="67"/>
      <c r="I267" s="68"/>
      <c r="J267" s="68"/>
      <c r="K267" s="67" t="s">
        <v>17009</v>
      </c>
      <c r="L267" s="71"/>
      <c r="M267" s="72">
        <v>6321.02392578125</v>
      </c>
      <c r="N267" s="72">
        <v>2353.587646484375</v>
      </c>
      <c r="O267" s="73"/>
      <c r="P267" s="74"/>
      <c r="Q267" s="74"/>
      <c r="R267" s="84"/>
      <c r="S267" s="84"/>
      <c r="T267" s="84"/>
      <c r="U267" s="84"/>
      <c r="V267" s="50"/>
      <c r="W267" s="50"/>
      <c r="X267" s="50"/>
      <c r="Y267" s="50"/>
      <c r="Z267" s="49"/>
      <c r="AA267" s="69">
        <v>267</v>
      </c>
      <c r="AB2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67" s="70"/>
      <c r="AD267" s="76">
        <v>659</v>
      </c>
      <c r="AE267" s="76">
        <v>76</v>
      </c>
      <c r="AF267" s="76">
        <v>231</v>
      </c>
      <c r="AG267" s="76">
        <v>253</v>
      </c>
      <c r="AH267" s="76"/>
      <c r="AI267" s="76"/>
      <c r="AJ267" s="76"/>
      <c r="AK267" s="76"/>
      <c r="AL267" s="76"/>
      <c r="AM267" s="78">
        <v>41219.785462962966</v>
      </c>
      <c r="AN267" s="76" t="s">
        <v>14566</v>
      </c>
      <c r="AO267" s="81" t="s">
        <v>14831</v>
      </c>
      <c r="AP267" s="76" t="s">
        <v>66</v>
      </c>
      <c r="AQ267" s="2"/>
      <c r="AR267" s="3"/>
      <c r="AS267" s="3"/>
      <c r="AT267" s="3"/>
      <c r="AU267" s="3"/>
    </row>
    <row r="268" spans="1:47" x14ac:dyDescent="0.25">
      <c r="A268" s="62" t="s">
        <v>1919</v>
      </c>
      <c r="B268" s="63"/>
      <c r="C268" s="63"/>
      <c r="D268" s="64"/>
      <c r="E268" s="66"/>
      <c r="F268" s="101" t="s">
        <v>12682</v>
      </c>
      <c r="G268" s="63"/>
      <c r="H268" s="67"/>
      <c r="I268" s="68"/>
      <c r="J268" s="68"/>
      <c r="K268" s="67" t="s">
        <v>17010</v>
      </c>
      <c r="L268" s="71"/>
      <c r="M268" s="72">
        <v>6321.02392578125</v>
      </c>
      <c r="N268" s="72">
        <v>2473.515625</v>
      </c>
      <c r="O268" s="73"/>
      <c r="P268" s="74"/>
      <c r="Q268" s="74"/>
      <c r="R268" s="84"/>
      <c r="S268" s="84"/>
      <c r="T268" s="84"/>
      <c r="U268" s="84"/>
      <c r="V268" s="50"/>
      <c r="W268" s="50"/>
      <c r="X268" s="50"/>
      <c r="Y268" s="50"/>
      <c r="Z268" s="49"/>
      <c r="AA268" s="69">
        <v>268</v>
      </c>
      <c r="AB2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68" s="70"/>
      <c r="AD268" s="76">
        <v>1369</v>
      </c>
      <c r="AE268" s="76">
        <v>345</v>
      </c>
      <c r="AF268" s="76">
        <v>10390</v>
      </c>
      <c r="AG268" s="76">
        <v>18967</v>
      </c>
      <c r="AH268" s="76"/>
      <c r="AI268" s="76" t="s">
        <v>8969</v>
      </c>
      <c r="AJ268" s="76" t="s">
        <v>10812</v>
      </c>
      <c r="AK268" s="76"/>
      <c r="AL268" s="76"/>
      <c r="AM268" s="78">
        <v>41902.593506944446</v>
      </c>
      <c r="AN268" s="76" t="s">
        <v>14566</v>
      </c>
      <c r="AO268" s="81" t="s">
        <v>14832</v>
      </c>
      <c r="AP268" s="76" t="s">
        <v>65</v>
      </c>
      <c r="AQ268" s="2"/>
      <c r="AR268" s="3"/>
      <c r="AS268" s="3"/>
      <c r="AT268" s="3"/>
      <c r="AU268" s="3"/>
    </row>
    <row r="269" spans="1:47" x14ac:dyDescent="0.25">
      <c r="A269" s="62" t="s">
        <v>1920</v>
      </c>
      <c r="B269" s="63"/>
      <c r="C269" s="63"/>
      <c r="D269" s="64"/>
      <c r="E269" s="66"/>
      <c r="F269" s="101" t="s">
        <v>12683</v>
      </c>
      <c r="G269" s="63"/>
      <c r="H269" s="67"/>
      <c r="I269" s="68"/>
      <c r="J269" s="68"/>
      <c r="K269" s="67" t="s">
        <v>17011</v>
      </c>
      <c r="L269" s="71"/>
      <c r="M269" s="72">
        <v>6416.5556640625</v>
      </c>
      <c r="N269" s="72">
        <v>2473.515625</v>
      </c>
      <c r="O269" s="73"/>
      <c r="P269" s="74"/>
      <c r="Q269" s="74"/>
      <c r="R269" s="84"/>
      <c r="S269" s="84"/>
      <c r="T269" s="84"/>
      <c r="U269" s="84"/>
      <c r="V269" s="50"/>
      <c r="W269" s="50"/>
      <c r="X269" s="50"/>
      <c r="Y269" s="50"/>
      <c r="Z269" s="49"/>
      <c r="AA269" s="69">
        <v>269</v>
      </c>
      <c r="AB2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69" s="70"/>
      <c r="AD269" s="76">
        <v>527</v>
      </c>
      <c r="AE269" s="76">
        <v>558</v>
      </c>
      <c r="AF269" s="76">
        <v>11350</v>
      </c>
      <c r="AG269" s="76">
        <v>14260</v>
      </c>
      <c r="AH269" s="76"/>
      <c r="AI269" s="76" t="s">
        <v>8970</v>
      </c>
      <c r="AJ269" s="76" t="s">
        <v>10813</v>
      </c>
      <c r="AK269" s="76"/>
      <c r="AL269" s="76"/>
      <c r="AM269" s="78">
        <v>40329.760289351849</v>
      </c>
      <c r="AN269" s="76" t="s">
        <v>14566</v>
      </c>
      <c r="AO269" s="81" t="s">
        <v>14833</v>
      </c>
      <c r="AP269" s="76" t="s">
        <v>65</v>
      </c>
      <c r="AQ269" s="2"/>
      <c r="AR269" s="3"/>
      <c r="AS269" s="3"/>
      <c r="AT269" s="3"/>
      <c r="AU269" s="3"/>
    </row>
    <row r="270" spans="1:47" x14ac:dyDescent="0.25">
      <c r="A270" s="62" t="s">
        <v>356</v>
      </c>
      <c r="B270" s="63"/>
      <c r="C270" s="63"/>
      <c r="D270" s="64"/>
      <c r="E270" s="66"/>
      <c r="F270" s="101" t="s">
        <v>12684</v>
      </c>
      <c r="G270" s="63"/>
      <c r="H270" s="67"/>
      <c r="I270" s="68"/>
      <c r="J270" s="68"/>
      <c r="K270" s="67" t="s">
        <v>17012</v>
      </c>
      <c r="L270" s="71"/>
      <c r="M270" s="72">
        <v>7515.46826171875</v>
      </c>
      <c r="N270" s="72">
        <v>5981.4169921875</v>
      </c>
      <c r="O270" s="73"/>
      <c r="P270" s="74"/>
      <c r="Q270" s="74"/>
      <c r="R270" s="84"/>
      <c r="S270" s="84"/>
      <c r="T270" s="84"/>
      <c r="U270" s="84"/>
      <c r="V270" s="50"/>
      <c r="W270" s="50"/>
      <c r="X270" s="50"/>
      <c r="Y270" s="50"/>
      <c r="Z270" s="49"/>
      <c r="AA270" s="69">
        <v>270</v>
      </c>
      <c r="AB2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70" s="70"/>
      <c r="AD270" s="76">
        <v>352</v>
      </c>
      <c r="AE270" s="76">
        <v>221</v>
      </c>
      <c r="AF270" s="76">
        <v>943</v>
      </c>
      <c r="AG270" s="76">
        <v>1638</v>
      </c>
      <c r="AH270" s="76"/>
      <c r="AI270" s="76" t="s">
        <v>8971</v>
      </c>
      <c r="AJ270" s="76"/>
      <c r="AK270" s="76"/>
      <c r="AL270" s="76"/>
      <c r="AM270" s="78">
        <v>43660.130358796298</v>
      </c>
      <c r="AN270" s="76" t="s">
        <v>14566</v>
      </c>
      <c r="AO270" s="81" t="s">
        <v>14834</v>
      </c>
      <c r="AP270" s="76" t="s">
        <v>66</v>
      </c>
      <c r="AQ270" s="2"/>
      <c r="AR270" s="3"/>
      <c r="AS270" s="3"/>
      <c r="AT270" s="3"/>
      <c r="AU270" s="3"/>
    </row>
    <row r="271" spans="1:47" x14ac:dyDescent="0.25">
      <c r="A271" s="62" t="s">
        <v>1921</v>
      </c>
      <c r="B271" s="63"/>
      <c r="C271" s="63"/>
      <c r="D271" s="64"/>
      <c r="E271" s="66"/>
      <c r="F271" s="101" t="s">
        <v>12685</v>
      </c>
      <c r="G271" s="63"/>
      <c r="H271" s="67"/>
      <c r="I271" s="68"/>
      <c r="J271" s="68"/>
      <c r="K271" s="67" t="s">
        <v>17013</v>
      </c>
      <c r="L271" s="71"/>
      <c r="M271" s="72">
        <v>7398.39892578125</v>
      </c>
      <c r="N271" s="72">
        <v>5813.974609375</v>
      </c>
      <c r="O271" s="73"/>
      <c r="P271" s="74"/>
      <c r="Q271" s="74"/>
      <c r="R271" s="84"/>
      <c r="S271" s="84"/>
      <c r="T271" s="84"/>
      <c r="U271" s="84"/>
      <c r="V271" s="50"/>
      <c r="W271" s="50"/>
      <c r="X271" s="50"/>
      <c r="Y271" s="50"/>
      <c r="Z271" s="49"/>
      <c r="AA271" s="69">
        <v>271</v>
      </c>
      <c r="AB2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71" s="70"/>
      <c r="AD271" s="76">
        <v>369586</v>
      </c>
      <c r="AE271" s="76">
        <v>15185652</v>
      </c>
      <c r="AF271" s="76">
        <v>89989</v>
      </c>
      <c r="AG271" s="76">
        <v>12591</v>
      </c>
      <c r="AH271" s="76"/>
      <c r="AI271" s="76" t="s">
        <v>8972</v>
      </c>
      <c r="AJ271" s="76" t="s">
        <v>10814</v>
      </c>
      <c r="AK271" s="81" t="s">
        <v>11796</v>
      </c>
      <c r="AL271" s="76"/>
      <c r="AM271" s="78">
        <v>39840.37871527778</v>
      </c>
      <c r="AN271" s="76" t="s">
        <v>14566</v>
      </c>
      <c r="AO271" s="81" t="s">
        <v>14835</v>
      </c>
      <c r="AP271" s="76" t="s">
        <v>65</v>
      </c>
      <c r="AQ271" s="2"/>
      <c r="AR271" s="3"/>
      <c r="AS271" s="3"/>
      <c r="AT271" s="3"/>
      <c r="AU271" s="3"/>
    </row>
    <row r="272" spans="1:47" x14ac:dyDescent="0.25">
      <c r="A272" s="62" t="s">
        <v>780</v>
      </c>
      <c r="B272" s="63"/>
      <c r="C272" s="63"/>
      <c r="D272" s="64"/>
      <c r="E272" s="66"/>
      <c r="F272" s="101" t="s">
        <v>12686</v>
      </c>
      <c r="G272" s="63"/>
      <c r="H272" s="67"/>
      <c r="I272" s="68"/>
      <c r="J272" s="68"/>
      <c r="K272" s="67" t="s">
        <v>17014</v>
      </c>
      <c r="L272" s="71"/>
      <c r="M272" s="72">
        <v>7563.75439453125</v>
      </c>
      <c r="N272" s="72">
        <v>5866.2587890625</v>
      </c>
      <c r="O272" s="73"/>
      <c r="P272" s="74"/>
      <c r="Q272" s="74"/>
      <c r="R272" s="84"/>
      <c r="S272" s="84"/>
      <c r="T272" s="84"/>
      <c r="U272" s="84"/>
      <c r="V272" s="50"/>
      <c r="W272" s="50"/>
      <c r="X272" s="50"/>
      <c r="Y272" s="50"/>
      <c r="Z272" s="49"/>
      <c r="AA272" s="69">
        <v>272</v>
      </c>
      <c r="AB2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72" s="70"/>
      <c r="AD272" s="76">
        <v>80</v>
      </c>
      <c r="AE272" s="76">
        <v>696</v>
      </c>
      <c r="AF272" s="76">
        <v>5940</v>
      </c>
      <c r="AG272" s="76">
        <v>8889</v>
      </c>
      <c r="AH272" s="76"/>
      <c r="AI272" s="76" t="s">
        <v>8973</v>
      </c>
      <c r="AJ272" s="76"/>
      <c r="AK272" s="76"/>
      <c r="AL272" s="76"/>
      <c r="AM272" s="78">
        <v>43995.660150462965</v>
      </c>
      <c r="AN272" s="76" t="s">
        <v>14566</v>
      </c>
      <c r="AO272" s="81" t="s">
        <v>14836</v>
      </c>
      <c r="AP272" s="76" t="s">
        <v>66</v>
      </c>
      <c r="AQ272" s="2"/>
      <c r="AR272" s="3"/>
      <c r="AS272" s="3"/>
      <c r="AT272" s="3"/>
      <c r="AU272" s="3"/>
    </row>
    <row r="273" spans="1:47" x14ac:dyDescent="0.25">
      <c r="A273" s="62" t="s">
        <v>1922</v>
      </c>
      <c r="B273" s="63"/>
      <c r="C273" s="63"/>
      <c r="D273" s="64"/>
      <c r="E273" s="66"/>
      <c r="F273" s="101" t="s">
        <v>12687</v>
      </c>
      <c r="G273" s="63"/>
      <c r="H273" s="67"/>
      <c r="I273" s="68"/>
      <c r="J273" s="68"/>
      <c r="K273" s="67" t="s">
        <v>17015</v>
      </c>
      <c r="L273" s="71"/>
      <c r="M273" s="72">
        <v>2701.86181640625</v>
      </c>
      <c r="N273" s="72">
        <v>4261.22998046875</v>
      </c>
      <c r="O273" s="73"/>
      <c r="P273" s="74"/>
      <c r="Q273" s="74"/>
      <c r="R273" s="84"/>
      <c r="S273" s="84"/>
      <c r="T273" s="84"/>
      <c r="U273" s="84"/>
      <c r="V273" s="50"/>
      <c r="W273" s="50"/>
      <c r="X273" s="50"/>
      <c r="Y273" s="50"/>
      <c r="Z273" s="49"/>
      <c r="AA273" s="69">
        <v>273</v>
      </c>
      <c r="AB2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73" s="70"/>
      <c r="AD273" s="76">
        <v>286</v>
      </c>
      <c r="AE273" s="76">
        <v>443877</v>
      </c>
      <c r="AF273" s="76">
        <v>19410</v>
      </c>
      <c r="AG273" s="76">
        <v>3333</v>
      </c>
      <c r="AH273" s="76"/>
      <c r="AI273" s="76" t="s">
        <v>8974</v>
      </c>
      <c r="AJ273" s="76" t="s">
        <v>10815</v>
      </c>
      <c r="AK273" s="81" t="s">
        <v>11797</v>
      </c>
      <c r="AL273" s="76"/>
      <c r="AM273" s="78">
        <v>40665.045671296299</v>
      </c>
      <c r="AN273" s="76" t="s">
        <v>14566</v>
      </c>
      <c r="AO273" s="81" t="s">
        <v>14837</v>
      </c>
      <c r="AP273" s="76" t="s">
        <v>65</v>
      </c>
      <c r="AQ273" s="2"/>
      <c r="AR273" s="3"/>
      <c r="AS273" s="3"/>
      <c r="AT273" s="3"/>
      <c r="AU273" s="3"/>
    </row>
    <row r="274" spans="1:47" x14ac:dyDescent="0.25">
      <c r="A274" s="62" t="s">
        <v>1923</v>
      </c>
      <c r="B274" s="63"/>
      <c r="C274" s="63"/>
      <c r="D274" s="64"/>
      <c r="E274" s="66"/>
      <c r="F274" s="101" t="s">
        <v>12688</v>
      </c>
      <c r="G274" s="63"/>
      <c r="H274" s="67"/>
      <c r="I274" s="68"/>
      <c r="J274" s="68"/>
      <c r="K274" s="67" t="s">
        <v>17016</v>
      </c>
      <c r="L274" s="71"/>
      <c r="M274" s="72">
        <v>3450.415283203125</v>
      </c>
      <c r="N274" s="72">
        <v>4235.87548828125</v>
      </c>
      <c r="O274" s="73"/>
      <c r="P274" s="74"/>
      <c r="Q274" s="74"/>
      <c r="R274" s="84"/>
      <c r="S274" s="84"/>
      <c r="T274" s="84"/>
      <c r="U274" s="84"/>
      <c r="V274" s="50"/>
      <c r="W274" s="50"/>
      <c r="X274" s="50"/>
      <c r="Y274" s="50"/>
      <c r="Z274" s="49"/>
      <c r="AA274" s="69">
        <v>274</v>
      </c>
      <c r="AB2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74" s="70"/>
      <c r="AD274" s="76">
        <v>92898</v>
      </c>
      <c r="AE274" s="76">
        <v>351444</v>
      </c>
      <c r="AF274" s="76">
        <v>30735</v>
      </c>
      <c r="AG274" s="76">
        <v>16979</v>
      </c>
      <c r="AH274" s="76"/>
      <c r="AI274" s="76" t="s">
        <v>8975</v>
      </c>
      <c r="AJ274" s="76"/>
      <c r="AK274" s="76"/>
      <c r="AL274" s="76"/>
      <c r="AM274" s="78">
        <v>42051.820115740738</v>
      </c>
      <c r="AN274" s="76" t="s">
        <v>14566</v>
      </c>
      <c r="AO274" s="81" t="s">
        <v>14838</v>
      </c>
      <c r="AP274" s="76" t="s">
        <v>65</v>
      </c>
      <c r="AQ274" s="2"/>
      <c r="AR274" s="3"/>
      <c r="AS274" s="3"/>
      <c r="AT274" s="3"/>
      <c r="AU274" s="3"/>
    </row>
    <row r="275" spans="1:47" x14ac:dyDescent="0.25">
      <c r="A275" s="62" t="s">
        <v>1924</v>
      </c>
      <c r="B275" s="63"/>
      <c r="C275" s="63"/>
      <c r="D275" s="64"/>
      <c r="E275" s="66"/>
      <c r="F275" s="101" t="s">
        <v>12689</v>
      </c>
      <c r="G275" s="63"/>
      <c r="H275" s="67"/>
      <c r="I275" s="68"/>
      <c r="J275" s="68"/>
      <c r="K275" s="67" t="s">
        <v>17017</v>
      </c>
      <c r="L275" s="71"/>
      <c r="M275" s="72">
        <v>3137.778076171875</v>
      </c>
      <c r="N275" s="72">
        <v>4308.1806640625</v>
      </c>
      <c r="O275" s="73"/>
      <c r="P275" s="74"/>
      <c r="Q275" s="74"/>
      <c r="R275" s="84"/>
      <c r="S275" s="84"/>
      <c r="T275" s="84"/>
      <c r="U275" s="84"/>
      <c r="V275" s="50"/>
      <c r="W275" s="50"/>
      <c r="X275" s="50"/>
      <c r="Y275" s="50"/>
      <c r="Z275" s="49"/>
      <c r="AA275" s="69">
        <v>275</v>
      </c>
      <c r="AB2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75" s="70"/>
      <c r="AD275" s="76">
        <v>147</v>
      </c>
      <c r="AE275" s="76">
        <v>217145</v>
      </c>
      <c r="AF275" s="76">
        <v>20697</v>
      </c>
      <c r="AG275" s="76">
        <v>1143</v>
      </c>
      <c r="AH275" s="76"/>
      <c r="AI275" s="76" t="s">
        <v>8976</v>
      </c>
      <c r="AJ275" s="76"/>
      <c r="AK275" s="81" t="s">
        <v>11798</v>
      </c>
      <c r="AL275" s="76"/>
      <c r="AM275" s="78">
        <v>41451.822083333333</v>
      </c>
      <c r="AN275" s="76" t="s">
        <v>14566</v>
      </c>
      <c r="AO275" s="81" t="s">
        <v>14839</v>
      </c>
      <c r="AP275" s="76" t="s">
        <v>65</v>
      </c>
      <c r="AQ275" s="2"/>
      <c r="AR275" s="3"/>
      <c r="AS275" s="3"/>
      <c r="AT275" s="3"/>
      <c r="AU275" s="3"/>
    </row>
    <row r="276" spans="1:47" x14ac:dyDescent="0.25">
      <c r="A276" s="62" t="s">
        <v>358</v>
      </c>
      <c r="B276" s="63"/>
      <c r="C276" s="63"/>
      <c r="D276" s="64"/>
      <c r="E276" s="66"/>
      <c r="F276" s="101" t="s">
        <v>12690</v>
      </c>
      <c r="G276" s="63"/>
      <c r="H276" s="67"/>
      <c r="I276" s="68"/>
      <c r="J276" s="68"/>
      <c r="K276" s="67" t="s">
        <v>17018</v>
      </c>
      <c r="L276" s="71"/>
      <c r="M276" s="72">
        <v>3906.528076171875</v>
      </c>
      <c r="N276" s="72">
        <v>4101.77099609375</v>
      </c>
      <c r="O276" s="73"/>
      <c r="P276" s="74"/>
      <c r="Q276" s="74"/>
      <c r="R276" s="84"/>
      <c r="S276" s="84"/>
      <c r="T276" s="84"/>
      <c r="U276" s="84"/>
      <c r="V276" s="50"/>
      <c r="W276" s="50"/>
      <c r="X276" s="50"/>
      <c r="Y276" s="50"/>
      <c r="Z276" s="49"/>
      <c r="AA276" s="69">
        <v>276</v>
      </c>
      <c r="AB2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76" s="70"/>
      <c r="AD276" s="76">
        <v>2437</v>
      </c>
      <c r="AE276" s="76">
        <v>2780</v>
      </c>
      <c r="AF276" s="76">
        <v>41893</v>
      </c>
      <c r="AG276" s="76">
        <v>40982</v>
      </c>
      <c r="AH276" s="76"/>
      <c r="AI276" s="76" t="s">
        <v>8977</v>
      </c>
      <c r="AJ276" s="76" t="s">
        <v>10816</v>
      </c>
      <c r="AK276" s="76"/>
      <c r="AL276" s="76"/>
      <c r="AM276" s="78">
        <v>43882.111307870371</v>
      </c>
      <c r="AN276" s="76" t="s">
        <v>14566</v>
      </c>
      <c r="AO276" s="81" t="s">
        <v>14840</v>
      </c>
      <c r="AP276" s="76" t="s">
        <v>66</v>
      </c>
      <c r="AQ276" s="2"/>
      <c r="AR276" s="3"/>
      <c r="AS276" s="3"/>
      <c r="AT276" s="3"/>
      <c r="AU276" s="3"/>
    </row>
    <row r="277" spans="1:47" x14ac:dyDescent="0.25">
      <c r="A277" s="62" t="s">
        <v>1925</v>
      </c>
      <c r="B277" s="63"/>
      <c r="C277" s="63"/>
      <c r="D277" s="64"/>
      <c r="E277" s="66"/>
      <c r="F277" s="101" t="s">
        <v>12691</v>
      </c>
      <c r="G277" s="63"/>
      <c r="H277" s="67"/>
      <c r="I277" s="68"/>
      <c r="J277" s="68"/>
      <c r="K277" s="67" t="s">
        <v>17019</v>
      </c>
      <c r="L277" s="71"/>
      <c r="M277" s="72">
        <v>3540.797119140625</v>
      </c>
      <c r="N277" s="72">
        <v>4238.0576171875</v>
      </c>
      <c r="O277" s="73"/>
      <c r="P277" s="74"/>
      <c r="Q277" s="74"/>
      <c r="R277" s="84"/>
      <c r="S277" s="84"/>
      <c r="T277" s="84"/>
      <c r="U277" s="84"/>
      <c r="V277" s="50"/>
      <c r="W277" s="50"/>
      <c r="X277" s="50"/>
      <c r="Y277" s="50"/>
      <c r="Z277" s="49"/>
      <c r="AA277" s="69">
        <v>277</v>
      </c>
      <c r="AB2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77" s="70"/>
      <c r="AD277" s="76">
        <v>10183</v>
      </c>
      <c r="AE277" s="76">
        <v>18979</v>
      </c>
      <c r="AF277" s="76">
        <v>70161</v>
      </c>
      <c r="AG277" s="76">
        <v>116038</v>
      </c>
      <c r="AH277" s="76"/>
      <c r="AI277" s="76" t="s">
        <v>8978</v>
      </c>
      <c r="AJ277" s="76"/>
      <c r="AK277" s="76"/>
      <c r="AL277" s="76"/>
      <c r="AM277" s="78">
        <v>42569.22388888889</v>
      </c>
      <c r="AN277" s="76" t="s">
        <v>14566</v>
      </c>
      <c r="AO277" s="81" t="s">
        <v>14841</v>
      </c>
      <c r="AP277" s="76" t="s">
        <v>65</v>
      </c>
      <c r="AQ277" s="2"/>
      <c r="AR277" s="3"/>
      <c r="AS277" s="3"/>
      <c r="AT277" s="3"/>
      <c r="AU277" s="3"/>
    </row>
    <row r="278" spans="1:47" x14ac:dyDescent="0.25">
      <c r="A278" s="62" t="s">
        <v>1926</v>
      </c>
      <c r="B278" s="63"/>
      <c r="C278" s="63"/>
      <c r="D278" s="64"/>
      <c r="E278" s="66"/>
      <c r="F278" s="101" t="s">
        <v>12692</v>
      </c>
      <c r="G278" s="63"/>
      <c r="H278" s="67"/>
      <c r="I278" s="68"/>
      <c r="J278" s="68"/>
      <c r="K278" s="67" t="s">
        <v>17020</v>
      </c>
      <c r="L278" s="71"/>
      <c r="M278" s="72">
        <v>3881.90771484375</v>
      </c>
      <c r="N278" s="72">
        <v>4169.23291015625</v>
      </c>
      <c r="O278" s="73"/>
      <c r="P278" s="74"/>
      <c r="Q278" s="74"/>
      <c r="R278" s="84"/>
      <c r="S278" s="84"/>
      <c r="T278" s="84"/>
      <c r="U278" s="84"/>
      <c r="V278" s="50"/>
      <c r="W278" s="50"/>
      <c r="X278" s="50"/>
      <c r="Y278" s="50"/>
      <c r="Z278" s="49"/>
      <c r="AA278" s="69">
        <v>278</v>
      </c>
      <c r="AB2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78" s="70"/>
      <c r="AD278" s="76">
        <v>3917</v>
      </c>
      <c r="AE278" s="76">
        <v>8253</v>
      </c>
      <c r="AF278" s="76">
        <v>23831</v>
      </c>
      <c r="AG278" s="76">
        <v>21809</v>
      </c>
      <c r="AH278" s="76"/>
      <c r="AI278" s="76" t="s">
        <v>8979</v>
      </c>
      <c r="AJ278" s="76" t="s">
        <v>10817</v>
      </c>
      <c r="AK278" s="76"/>
      <c r="AL278" s="76"/>
      <c r="AM278" s="78">
        <v>43348.428449074076</v>
      </c>
      <c r="AN278" s="76" t="s">
        <v>14566</v>
      </c>
      <c r="AO278" s="81" t="s">
        <v>14842</v>
      </c>
      <c r="AP278" s="76" t="s">
        <v>65</v>
      </c>
      <c r="AQ278" s="2"/>
      <c r="AR278" s="3"/>
      <c r="AS278" s="3"/>
      <c r="AT278" s="3"/>
      <c r="AU278" s="3"/>
    </row>
    <row r="279" spans="1:47" x14ac:dyDescent="0.25">
      <c r="A279" s="62" t="s">
        <v>1927</v>
      </c>
      <c r="B279" s="63"/>
      <c r="C279" s="63"/>
      <c r="D279" s="64"/>
      <c r="E279" s="66"/>
      <c r="F279" s="101" t="s">
        <v>12693</v>
      </c>
      <c r="G279" s="63"/>
      <c r="H279" s="67"/>
      <c r="I279" s="68"/>
      <c r="J279" s="68"/>
      <c r="K279" s="67" t="s">
        <v>17021</v>
      </c>
      <c r="L279" s="71"/>
      <c r="M279" s="72">
        <v>3983.249267578125</v>
      </c>
      <c r="N279" s="72">
        <v>4117.6982421875</v>
      </c>
      <c r="O279" s="73"/>
      <c r="P279" s="74"/>
      <c r="Q279" s="74"/>
      <c r="R279" s="84"/>
      <c r="S279" s="84"/>
      <c r="T279" s="84"/>
      <c r="U279" s="84"/>
      <c r="V279" s="50"/>
      <c r="W279" s="50"/>
      <c r="X279" s="50"/>
      <c r="Y279" s="50"/>
      <c r="Z279" s="49"/>
      <c r="AA279" s="69">
        <v>279</v>
      </c>
      <c r="AB2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79" s="70"/>
      <c r="AD279" s="76">
        <v>5012</v>
      </c>
      <c r="AE279" s="76">
        <v>4584</v>
      </c>
      <c r="AF279" s="76">
        <v>70647</v>
      </c>
      <c r="AG279" s="76">
        <v>54139</v>
      </c>
      <c r="AH279" s="76"/>
      <c r="AI279" s="76" t="s">
        <v>8980</v>
      </c>
      <c r="AJ279" s="76"/>
      <c r="AK279" s="76"/>
      <c r="AL279" s="76"/>
      <c r="AM279" s="78">
        <v>41930.82640046296</v>
      </c>
      <c r="AN279" s="76" t="s">
        <v>14566</v>
      </c>
      <c r="AO279" s="81" t="s">
        <v>14843</v>
      </c>
      <c r="AP279" s="76" t="s">
        <v>65</v>
      </c>
      <c r="AQ279" s="2"/>
      <c r="AR279" s="3"/>
      <c r="AS279" s="3"/>
      <c r="AT279" s="3"/>
      <c r="AU279" s="3"/>
    </row>
    <row r="280" spans="1:47" x14ac:dyDescent="0.25">
      <c r="A280" s="62" t="s">
        <v>1928</v>
      </c>
      <c r="B280" s="63"/>
      <c r="C280" s="63"/>
      <c r="D280" s="64"/>
      <c r="E280" s="66"/>
      <c r="F280" s="101" t="s">
        <v>12694</v>
      </c>
      <c r="G280" s="63"/>
      <c r="H280" s="67"/>
      <c r="I280" s="68"/>
      <c r="J280" s="68"/>
      <c r="K280" s="67" t="s">
        <v>17022</v>
      </c>
      <c r="L280" s="71"/>
      <c r="M280" s="72">
        <v>3387.184326171875</v>
      </c>
      <c r="N280" s="72">
        <v>4308.36669921875</v>
      </c>
      <c r="O280" s="73"/>
      <c r="P280" s="74"/>
      <c r="Q280" s="74"/>
      <c r="R280" s="84"/>
      <c r="S280" s="84"/>
      <c r="T280" s="84"/>
      <c r="U280" s="84"/>
      <c r="V280" s="50"/>
      <c r="W280" s="50"/>
      <c r="X280" s="50"/>
      <c r="Y280" s="50"/>
      <c r="Z280" s="49"/>
      <c r="AA280" s="69">
        <v>280</v>
      </c>
      <c r="AB2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80" s="70"/>
      <c r="AD280" s="76">
        <v>742</v>
      </c>
      <c r="AE280" s="76">
        <v>3848</v>
      </c>
      <c r="AF280" s="76">
        <v>151122</v>
      </c>
      <c r="AG280" s="76">
        <v>207707</v>
      </c>
      <c r="AH280" s="76"/>
      <c r="AI280" s="76" t="s">
        <v>8981</v>
      </c>
      <c r="AJ280" s="76" t="s">
        <v>10818</v>
      </c>
      <c r="AK280" s="76"/>
      <c r="AL280" s="76"/>
      <c r="AM280" s="78">
        <v>42922.21025462963</v>
      </c>
      <c r="AN280" s="76" t="s">
        <v>14566</v>
      </c>
      <c r="AO280" s="81" t="s">
        <v>14844</v>
      </c>
      <c r="AP280" s="76" t="s">
        <v>65</v>
      </c>
      <c r="AQ280" s="2"/>
      <c r="AR280" s="3"/>
      <c r="AS280" s="3"/>
      <c r="AT280" s="3"/>
      <c r="AU280" s="3"/>
    </row>
    <row r="281" spans="1:47" x14ac:dyDescent="0.25">
      <c r="A281" s="62" t="s">
        <v>1929</v>
      </c>
      <c r="B281" s="63"/>
      <c r="C281" s="63"/>
      <c r="D281" s="64"/>
      <c r="E281" s="66"/>
      <c r="F281" s="101" t="s">
        <v>12695</v>
      </c>
      <c r="G281" s="63"/>
      <c r="H281" s="67"/>
      <c r="I281" s="68"/>
      <c r="J281" s="68"/>
      <c r="K281" s="67" t="s">
        <v>17023</v>
      </c>
      <c r="L281" s="71"/>
      <c r="M281" s="72">
        <v>3680.822509765625</v>
      </c>
      <c r="N281" s="72">
        <v>4205.0986328125</v>
      </c>
      <c r="O281" s="73"/>
      <c r="P281" s="74"/>
      <c r="Q281" s="74"/>
      <c r="R281" s="84"/>
      <c r="S281" s="84"/>
      <c r="T281" s="84"/>
      <c r="U281" s="84"/>
      <c r="V281" s="50"/>
      <c r="W281" s="50"/>
      <c r="X281" s="50"/>
      <c r="Y281" s="50"/>
      <c r="Z281" s="49"/>
      <c r="AA281" s="69">
        <v>281</v>
      </c>
      <c r="AB2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81" s="70"/>
      <c r="AD281" s="76">
        <v>591</v>
      </c>
      <c r="AE281" s="76">
        <v>33057</v>
      </c>
      <c r="AF281" s="76">
        <v>8027</v>
      </c>
      <c r="AG281" s="76">
        <v>7151</v>
      </c>
      <c r="AH281" s="76"/>
      <c r="AI281" s="76" t="s">
        <v>8982</v>
      </c>
      <c r="AJ281" s="76" t="s">
        <v>10819</v>
      </c>
      <c r="AK281" s="76"/>
      <c r="AL281" s="76"/>
      <c r="AM281" s="78">
        <v>43435.810972222222</v>
      </c>
      <c r="AN281" s="76" t="s">
        <v>14566</v>
      </c>
      <c r="AO281" s="81" t="s">
        <v>14845</v>
      </c>
      <c r="AP281" s="76" t="s">
        <v>65</v>
      </c>
      <c r="AQ281" s="2"/>
      <c r="AR281" s="3"/>
      <c r="AS281" s="3"/>
      <c r="AT281" s="3"/>
      <c r="AU281" s="3"/>
    </row>
    <row r="282" spans="1:47" x14ac:dyDescent="0.25">
      <c r="A282" s="62" t="s">
        <v>1930</v>
      </c>
      <c r="B282" s="63"/>
      <c r="C282" s="63"/>
      <c r="D282" s="64"/>
      <c r="E282" s="66"/>
      <c r="F282" s="101" t="s">
        <v>12696</v>
      </c>
      <c r="G282" s="63"/>
      <c r="H282" s="67"/>
      <c r="I282" s="68"/>
      <c r="J282" s="68"/>
      <c r="K282" s="67" t="s">
        <v>17024</v>
      </c>
      <c r="L282" s="71"/>
      <c r="M282" s="72">
        <v>4135.001953125</v>
      </c>
      <c r="N282" s="72">
        <v>4074.110107421875</v>
      </c>
      <c r="O282" s="73"/>
      <c r="P282" s="74"/>
      <c r="Q282" s="74"/>
      <c r="R282" s="84"/>
      <c r="S282" s="84"/>
      <c r="T282" s="84"/>
      <c r="U282" s="84"/>
      <c r="V282" s="50"/>
      <c r="W282" s="50"/>
      <c r="X282" s="50"/>
      <c r="Y282" s="50"/>
      <c r="Z282" s="49"/>
      <c r="AA282" s="69">
        <v>282</v>
      </c>
      <c r="AB2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82" s="70"/>
      <c r="AD282" s="76">
        <v>2487</v>
      </c>
      <c r="AE282" s="76">
        <v>5766</v>
      </c>
      <c r="AF282" s="76">
        <v>16985</v>
      </c>
      <c r="AG282" s="76">
        <v>40242</v>
      </c>
      <c r="AH282" s="76"/>
      <c r="AI282" s="76" t="s">
        <v>8983</v>
      </c>
      <c r="AJ282" s="76" t="s">
        <v>10820</v>
      </c>
      <c r="AK282" s="81" t="s">
        <v>11799</v>
      </c>
      <c r="AL282" s="76"/>
      <c r="AM282" s="78">
        <v>40340.4921412037</v>
      </c>
      <c r="AN282" s="76" t="s">
        <v>14566</v>
      </c>
      <c r="AO282" s="81" t="s">
        <v>14846</v>
      </c>
      <c r="AP282" s="76" t="s">
        <v>65</v>
      </c>
      <c r="AQ282" s="2"/>
      <c r="AR282" s="3"/>
      <c r="AS282" s="3"/>
      <c r="AT282" s="3"/>
      <c r="AU282" s="3"/>
    </row>
    <row r="283" spans="1:47" x14ac:dyDescent="0.25">
      <c r="A283" s="62" t="s">
        <v>1931</v>
      </c>
      <c r="B283" s="63"/>
      <c r="C283" s="63"/>
      <c r="D283" s="64"/>
      <c r="E283" s="66"/>
      <c r="F283" s="101" t="s">
        <v>12697</v>
      </c>
      <c r="G283" s="63"/>
      <c r="H283" s="67"/>
      <c r="I283" s="68"/>
      <c r="J283" s="68"/>
      <c r="K283" s="67" t="s">
        <v>17025</v>
      </c>
      <c r="L283" s="71"/>
      <c r="M283" s="72">
        <v>3766.485107421875</v>
      </c>
      <c r="N283" s="72">
        <v>4258.8115234375</v>
      </c>
      <c r="O283" s="73"/>
      <c r="P283" s="74"/>
      <c r="Q283" s="74"/>
      <c r="R283" s="84"/>
      <c r="S283" s="84"/>
      <c r="T283" s="84"/>
      <c r="U283" s="84"/>
      <c r="V283" s="50"/>
      <c r="W283" s="50"/>
      <c r="X283" s="50"/>
      <c r="Y283" s="50"/>
      <c r="Z283" s="49"/>
      <c r="AA283" s="69">
        <v>283</v>
      </c>
      <c r="AB2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83" s="70"/>
      <c r="AD283" s="76">
        <v>217</v>
      </c>
      <c r="AE283" s="76">
        <v>30</v>
      </c>
      <c r="AF283" s="76">
        <v>1371</v>
      </c>
      <c r="AG283" s="76">
        <v>718</v>
      </c>
      <c r="AH283" s="76"/>
      <c r="AI283" s="76" t="s">
        <v>8984</v>
      </c>
      <c r="AJ283" s="76"/>
      <c r="AK283" s="76"/>
      <c r="AL283" s="76"/>
      <c r="AM283" s="78">
        <v>43635.938321759262</v>
      </c>
      <c r="AN283" s="76" t="s">
        <v>14566</v>
      </c>
      <c r="AO283" s="81" t="s">
        <v>14847</v>
      </c>
      <c r="AP283" s="76" t="s">
        <v>65</v>
      </c>
      <c r="AQ283" s="2"/>
      <c r="AR283" s="3"/>
      <c r="AS283" s="3"/>
      <c r="AT283" s="3"/>
      <c r="AU283" s="3"/>
    </row>
    <row r="284" spans="1:47" x14ac:dyDescent="0.25">
      <c r="A284" s="62" t="s">
        <v>1932</v>
      </c>
      <c r="B284" s="63"/>
      <c r="C284" s="63"/>
      <c r="D284" s="64"/>
      <c r="E284" s="66"/>
      <c r="F284" s="101" t="s">
        <v>12698</v>
      </c>
      <c r="G284" s="63"/>
      <c r="H284" s="67"/>
      <c r="I284" s="68"/>
      <c r="J284" s="68"/>
      <c r="K284" s="67" t="s">
        <v>17026</v>
      </c>
      <c r="L284" s="71"/>
      <c r="M284" s="72">
        <v>3613.36865234375</v>
      </c>
      <c r="N284" s="72">
        <v>4177.1923828125</v>
      </c>
      <c r="O284" s="73"/>
      <c r="P284" s="74"/>
      <c r="Q284" s="74"/>
      <c r="R284" s="84"/>
      <c r="S284" s="84"/>
      <c r="T284" s="84"/>
      <c r="U284" s="84"/>
      <c r="V284" s="50"/>
      <c r="W284" s="50"/>
      <c r="X284" s="50"/>
      <c r="Y284" s="50"/>
      <c r="Z284" s="49"/>
      <c r="AA284" s="69">
        <v>284</v>
      </c>
      <c r="AB2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84" s="70"/>
      <c r="AD284" s="76">
        <v>827</v>
      </c>
      <c r="AE284" s="76">
        <v>4682931</v>
      </c>
      <c r="AF284" s="76">
        <v>90317</v>
      </c>
      <c r="AG284" s="76">
        <v>2103</v>
      </c>
      <c r="AH284" s="76"/>
      <c r="AI284" s="76" t="s">
        <v>8985</v>
      </c>
      <c r="AJ284" s="76" t="s">
        <v>10707</v>
      </c>
      <c r="AK284" s="81" t="s">
        <v>11800</v>
      </c>
      <c r="AL284" s="76"/>
      <c r="AM284" s="78">
        <v>39891.649606481478</v>
      </c>
      <c r="AN284" s="76" t="s">
        <v>14566</v>
      </c>
      <c r="AO284" s="81" t="s">
        <v>14848</v>
      </c>
      <c r="AP284" s="76" t="s">
        <v>65</v>
      </c>
      <c r="AQ284" s="2"/>
      <c r="AR284" s="3"/>
      <c r="AS284" s="3"/>
      <c r="AT284" s="3"/>
      <c r="AU284" s="3"/>
    </row>
    <row r="285" spans="1:47" x14ac:dyDescent="0.25">
      <c r="A285" s="62" t="s">
        <v>1933</v>
      </c>
      <c r="B285" s="63"/>
      <c r="C285" s="63"/>
      <c r="D285" s="64"/>
      <c r="E285" s="66"/>
      <c r="F285" s="101" t="s">
        <v>12699</v>
      </c>
      <c r="G285" s="63"/>
      <c r="H285" s="67"/>
      <c r="I285" s="68"/>
      <c r="J285" s="68"/>
      <c r="K285" s="67" t="s">
        <v>17027</v>
      </c>
      <c r="L285" s="71"/>
      <c r="M285" s="72">
        <v>2806.764404296875</v>
      </c>
      <c r="N285" s="72">
        <v>4268.572265625</v>
      </c>
      <c r="O285" s="73"/>
      <c r="P285" s="74"/>
      <c r="Q285" s="74"/>
      <c r="R285" s="84"/>
      <c r="S285" s="84"/>
      <c r="T285" s="84"/>
      <c r="U285" s="84"/>
      <c r="V285" s="50"/>
      <c r="W285" s="50"/>
      <c r="X285" s="50"/>
      <c r="Y285" s="50"/>
      <c r="Z285" s="49"/>
      <c r="AA285" s="69">
        <v>285</v>
      </c>
      <c r="AB2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85" s="70"/>
      <c r="AD285" s="76">
        <v>100</v>
      </c>
      <c r="AE285" s="76">
        <v>22</v>
      </c>
      <c r="AF285" s="76">
        <v>297</v>
      </c>
      <c r="AG285" s="76">
        <v>1623</v>
      </c>
      <c r="AH285" s="76"/>
      <c r="AI285" s="76" t="s">
        <v>8986</v>
      </c>
      <c r="AJ285" s="76" t="s">
        <v>10821</v>
      </c>
      <c r="AK285" s="76"/>
      <c r="AL285" s="76"/>
      <c r="AM285" s="78">
        <v>43278.808819444443</v>
      </c>
      <c r="AN285" s="76" t="s">
        <v>14566</v>
      </c>
      <c r="AO285" s="81" t="s">
        <v>14849</v>
      </c>
      <c r="AP285" s="76" t="s">
        <v>65</v>
      </c>
      <c r="AQ285" s="2"/>
      <c r="AR285" s="3"/>
      <c r="AS285" s="3"/>
      <c r="AT285" s="3"/>
      <c r="AU285" s="3"/>
    </row>
    <row r="286" spans="1:47" x14ac:dyDescent="0.25">
      <c r="A286" s="62" t="s">
        <v>1934</v>
      </c>
      <c r="B286" s="63"/>
      <c r="C286" s="63"/>
      <c r="D286" s="64"/>
      <c r="E286" s="66"/>
      <c r="F286" s="101" t="s">
        <v>12700</v>
      </c>
      <c r="G286" s="63"/>
      <c r="H286" s="67"/>
      <c r="I286" s="68"/>
      <c r="J286" s="68"/>
      <c r="K286" s="67" t="s">
        <v>17028</v>
      </c>
      <c r="L286" s="71"/>
      <c r="M286" s="72">
        <v>3456.03076171875</v>
      </c>
      <c r="N286" s="72">
        <v>4306.89453125</v>
      </c>
      <c r="O286" s="73"/>
      <c r="P286" s="74"/>
      <c r="Q286" s="74"/>
      <c r="R286" s="84"/>
      <c r="S286" s="84"/>
      <c r="T286" s="84"/>
      <c r="U286" s="84"/>
      <c r="V286" s="50"/>
      <c r="W286" s="50"/>
      <c r="X286" s="50"/>
      <c r="Y286" s="50"/>
      <c r="Z286" s="49"/>
      <c r="AA286" s="69">
        <v>286</v>
      </c>
      <c r="AB2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86" s="70"/>
      <c r="AD286" s="76">
        <v>2001</v>
      </c>
      <c r="AE286" s="76">
        <v>601</v>
      </c>
      <c r="AF286" s="76">
        <v>10941</v>
      </c>
      <c r="AG286" s="76">
        <v>24233</v>
      </c>
      <c r="AH286" s="76"/>
      <c r="AI286" s="76" t="s">
        <v>8987</v>
      </c>
      <c r="AJ286" s="76" t="s">
        <v>10822</v>
      </c>
      <c r="AK286" s="76"/>
      <c r="AL286" s="76"/>
      <c r="AM286" s="78">
        <v>40697.962523148148</v>
      </c>
      <c r="AN286" s="76" t="s">
        <v>14566</v>
      </c>
      <c r="AO286" s="81" t="s">
        <v>14850</v>
      </c>
      <c r="AP286" s="76" t="s">
        <v>65</v>
      </c>
      <c r="AQ286" s="2"/>
      <c r="AR286" s="3"/>
      <c r="AS286" s="3"/>
      <c r="AT286" s="3"/>
      <c r="AU286" s="3"/>
    </row>
    <row r="287" spans="1:47" x14ac:dyDescent="0.25">
      <c r="A287" s="62" t="s">
        <v>1935</v>
      </c>
      <c r="B287" s="63"/>
      <c r="C287" s="63"/>
      <c r="D287" s="64"/>
      <c r="E287" s="66"/>
      <c r="F287" s="101" t="s">
        <v>12701</v>
      </c>
      <c r="G287" s="63"/>
      <c r="H287" s="67"/>
      <c r="I287" s="68"/>
      <c r="J287" s="68"/>
      <c r="K287" s="67" t="s">
        <v>17029</v>
      </c>
      <c r="L287" s="71"/>
      <c r="M287" s="72">
        <v>2888.59912109375</v>
      </c>
      <c r="N287" s="72">
        <v>4297.69482421875</v>
      </c>
      <c r="O287" s="73"/>
      <c r="P287" s="74"/>
      <c r="Q287" s="74"/>
      <c r="R287" s="84"/>
      <c r="S287" s="84"/>
      <c r="T287" s="84"/>
      <c r="U287" s="84"/>
      <c r="V287" s="50"/>
      <c r="W287" s="50"/>
      <c r="X287" s="50"/>
      <c r="Y287" s="50"/>
      <c r="Z287" s="49"/>
      <c r="AA287" s="69">
        <v>287</v>
      </c>
      <c r="AB2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87" s="70"/>
      <c r="AD287" s="76">
        <v>5300</v>
      </c>
      <c r="AE287" s="76">
        <v>31589</v>
      </c>
      <c r="AF287" s="76">
        <v>78181</v>
      </c>
      <c r="AG287" s="76">
        <v>352</v>
      </c>
      <c r="AH287" s="76"/>
      <c r="AI287" s="76" t="s">
        <v>8988</v>
      </c>
      <c r="AJ287" s="76" t="s">
        <v>10714</v>
      </c>
      <c r="AK287" s="81" t="s">
        <v>11801</v>
      </c>
      <c r="AL287" s="76"/>
      <c r="AM287" s="78">
        <v>42227.980092592596</v>
      </c>
      <c r="AN287" s="76" t="s">
        <v>14566</v>
      </c>
      <c r="AO287" s="81" t="s">
        <v>14851</v>
      </c>
      <c r="AP287" s="76" t="s">
        <v>65</v>
      </c>
      <c r="AQ287" s="2"/>
      <c r="AR287" s="3"/>
      <c r="AS287" s="3"/>
      <c r="AT287" s="3"/>
      <c r="AU287" s="3"/>
    </row>
    <row r="288" spans="1:47" x14ac:dyDescent="0.25">
      <c r="A288" s="62" t="s">
        <v>1936</v>
      </c>
      <c r="B288" s="63"/>
      <c r="C288" s="63"/>
      <c r="D288" s="64"/>
      <c r="E288" s="66"/>
      <c r="F288" s="101" t="s">
        <v>12702</v>
      </c>
      <c r="G288" s="63"/>
      <c r="H288" s="67"/>
      <c r="I288" s="68"/>
      <c r="J288" s="68"/>
      <c r="K288" s="67" t="s">
        <v>17030</v>
      </c>
      <c r="L288" s="71"/>
      <c r="M288" s="72">
        <v>3208.543701171875</v>
      </c>
      <c r="N288" s="72">
        <v>4317.68310546875</v>
      </c>
      <c r="O288" s="73"/>
      <c r="P288" s="74"/>
      <c r="Q288" s="74"/>
      <c r="R288" s="84"/>
      <c r="S288" s="84"/>
      <c r="T288" s="84"/>
      <c r="U288" s="84"/>
      <c r="V288" s="50"/>
      <c r="W288" s="50"/>
      <c r="X288" s="50"/>
      <c r="Y288" s="50"/>
      <c r="Z288" s="49"/>
      <c r="AA288" s="69">
        <v>288</v>
      </c>
      <c r="AB2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88" s="70"/>
      <c r="AD288" s="76">
        <v>1297</v>
      </c>
      <c r="AE288" s="76">
        <v>9438</v>
      </c>
      <c r="AF288" s="76">
        <v>44023</v>
      </c>
      <c r="AG288" s="76">
        <v>46546</v>
      </c>
      <c r="AH288" s="76"/>
      <c r="AI288" s="76" t="s">
        <v>8989</v>
      </c>
      <c r="AJ288" s="76"/>
      <c r="AK288" s="81" t="s">
        <v>11802</v>
      </c>
      <c r="AL288" s="76"/>
      <c r="AM288" s="78">
        <v>42354.042060185187</v>
      </c>
      <c r="AN288" s="76" t="s">
        <v>14566</v>
      </c>
      <c r="AO288" s="81" t="s">
        <v>14852</v>
      </c>
      <c r="AP288" s="76" t="s">
        <v>65</v>
      </c>
      <c r="AQ288" s="2"/>
      <c r="AR288" s="3"/>
      <c r="AS288" s="3"/>
      <c r="AT288" s="3"/>
      <c r="AU288" s="3"/>
    </row>
    <row r="289" spans="1:47" x14ac:dyDescent="0.25">
      <c r="A289" s="62" t="s">
        <v>1937</v>
      </c>
      <c r="B289" s="63"/>
      <c r="C289" s="63"/>
      <c r="D289" s="64"/>
      <c r="E289" s="66"/>
      <c r="F289" s="101" t="s">
        <v>12703</v>
      </c>
      <c r="G289" s="63"/>
      <c r="H289" s="67"/>
      <c r="I289" s="68"/>
      <c r="J289" s="68"/>
      <c r="K289" s="67" t="s">
        <v>17031</v>
      </c>
      <c r="L289" s="71"/>
      <c r="M289" s="72">
        <v>2619.03173828125</v>
      </c>
      <c r="N289" s="72">
        <v>4244.45751953125</v>
      </c>
      <c r="O289" s="73"/>
      <c r="P289" s="74"/>
      <c r="Q289" s="74"/>
      <c r="R289" s="84"/>
      <c r="S289" s="84"/>
      <c r="T289" s="84"/>
      <c r="U289" s="84"/>
      <c r="V289" s="50"/>
      <c r="W289" s="50"/>
      <c r="X289" s="50"/>
      <c r="Y289" s="50"/>
      <c r="Z289" s="49"/>
      <c r="AA289" s="69">
        <v>289</v>
      </c>
      <c r="AB2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89" s="70"/>
      <c r="AD289" s="76">
        <v>210</v>
      </c>
      <c r="AE289" s="76">
        <v>54</v>
      </c>
      <c r="AF289" s="76">
        <v>934</v>
      </c>
      <c r="AG289" s="76">
        <v>314</v>
      </c>
      <c r="AH289" s="76"/>
      <c r="AI289" s="76" t="s">
        <v>8990</v>
      </c>
      <c r="AJ289" s="76" t="s">
        <v>10823</v>
      </c>
      <c r="AK289" s="76"/>
      <c r="AL289" s="76"/>
      <c r="AM289" s="78">
        <v>43991.977696759262</v>
      </c>
      <c r="AN289" s="76" t="s">
        <v>14566</v>
      </c>
      <c r="AO289" s="81" t="s">
        <v>14853</v>
      </c>
      <c r="AP289" s="76" t="s">
        <v>65</v>
      </c>
      <c r="AQ289" s="2"/>
      <c r="AR289" s="3"/>
      <c r="AS289" s="3"/>
      <c r="AT289" s="3"/>
      <c r="AU289" s="3"/>
    </row>
    <row r="290" spans="1:47" x14ac:dyDescent="0.25">
      <c r="A290" s="62" t="s">
        <v>1938</v>
      </c>
      <c r="B290" s="63"/>
      <c r="C290" s="63"/>
      <c r="D290" s="64"/>
      <c r="E290" s="66"/>
      <c r="F290" s="101" t="s">
        <v>12704</v>
      </c>
      <c r="G290" s="63"/>
      <c r="H290" s="67"/>
      <c r="I290" s="68"/>
      <c r="J290" s="68"/>
      <c r="K290" s="67" t="s">
        <v>17032</v>
      </c>
      <c r="L290" s="71"/>
      <c r="M290" s="72">
        <v>4056.276123046875</v>
      </c>
      <c r="N290" s="72">
        <v>4098.75</v>
      </c>
      <c r="O290" s="73"/>
      <c r="P290" s="74"/>
      <c r="Q290" s="74"/>
      <c r="R290" s="84"/>
      <c r="S290" s="84"/>
      <c r="T290" s="84"/>
      <c r="U290" s="84"/>
      <c r="V290" s="50"/>
      <c r="W290" s="50"/>
      <c r="X290" s="50"/>
      <c r="Y290" s="50"/>
      <c r="Z290" s="49"/>
      <c r="AA290" s="69">
        <v>290</v>
      </c>
      <c r="AB2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90" s="70"/>
      <c r="AD290" s="76">
        <v>36</v>
      </c>
      <c r="AE290" s="76">
        <v>62</v>
      </c>
      <c r="AF290" s="76">
        <v>32323</v>
      </c>
      <c r="AG290" s="76">
        <v>60</v>
      </c>
      <c r="AH290" s="76"/>
      <c r="AI290" s="76" t="s">
        <v>8991</v>
      </c>
      <c r="AJ290" s="76"/>
      <c r="AK290" s="76"/>
      <c r="AL290" s="76"/>
      <c r="AM290" s="78">
        <v>42410.618969907409</v>
      </c>
      <c r="AN290" s="76" t="s">
        <v>14566</v>
      </c>
      <c r="AO290" s="81" t="s">
        <v>14854</v>
      </c>
      <c r="AP290" s="76" t="s">
        <v>65</v>
      </c>
      <c r="AQ290" s="2"/>
      <c r="AR290" s="3"/>
      <c r="AS290" s="3"/>
      <c r="AT290" s="3"/>
      <c r="AU290" s="3"/>
    </row>
    <row r="291" spans="1:47" x14ac:dyDescent="0.25">
      <c r="A291" s="62" t="s">
        <v>1939</v>
      </c>
      <c r="B291" s="63"/>
      <c r="C291" s="63"/>
      <c r="D291" s="64"/>
      <c r="E291" s="66"/>
      <c r="F291" s="101" t="s">
        <v>12705</v>
      </c>
      <c r="G291" s="63"/>
      <c r="H291" s="67"/>
      <c r="I291" s="68"/>
      <c r="J291" s="68"/>
      <c r="K291" s="67" t="s">
        <v>17033</v>
      </c>
      <c r="L291" s="71"/>
      <c r="M291" s="72">
        <v>3275.669921875</v>
      </c>
      <c r="N291" s="72">
        <v>4304.48974609375</v>
      </c>
      <c r="O291" s="73"/>
      <c r="P291" s="74"/>
      <c r="Q291" s="74"/>
      <c r="R291" s="84"/>
      <c r="S291" s="84"/>
      <c r="T291" s="84"/>
      <c r="U291" s="84"/>
      <c r="V291" s="50"/>
      <c r="W291" s="50"/>
      <c r="X291" s="50"/>
      <c r="Y291" s="50"/>
      <c r="Z291" s="49"/>
      <c r="AA291" s="69">
        <v>291</v>
      </c>
      <c r="AB2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91" s="70"/>
      <c r="AD291" s="76">
        <v>19</v>
      </c>
      <c r="AE291" s="76">
        <v>1</v>
      </c>
      <c r="AF291" s="76">
        <v>257</v>
      </c>
      <c r="AG291" s="76">
        <v>70</v>
      </c>
      <c r="AH291" s="76"/>
      <c r="AI291" s="76" t="s">
        <v>8992</v>
      </c>
      <c r="AJ291" s="76" t="s">
        <v>10824</v>
      </c>
      <c r="AK291" s="76"/>
      <c r="AL291" s="76"/>
      <c r="AM291" s="78">
        <v>43002.839143518519</v>
      </c>
      <c r="AN291" s="76" t="s">
        <v>14566</v>
      </c>
      <c r="AO291" s="81" t="s">
        <v>14855</v>
      </c>
      <c r="AP291" s="76" t="s">
        <v>65</v>
      </c>
      <c r="AQ291" s="2"/>
      <c r="AR291" s="3"/>
      <c r="AS291" s="3"/>
      <c r="AT291" s="3"/>
      <c r="AU291" s="3"/>
    </row>
    <row r="292" spans="1:47" x14ac:dyDescent="0.25">
      <c r="A292" s="62" t="s">
        <v>359</v>
      </c>
      <c r="B292" s="63"/>
      <c r="C292" s="63"/>
      <c r="D292" s="64"/>
      <c r="E292" s="66"/>
      <c r="F292" s="101" t="s">
        <v>12706</v>
      </c>
      <c r="G292" s="63"/>
      <c r="H292" s="67"/>
      <c r="I292" s="68"/>
      <c r="J292" s="68"/>
      <c r="K292" s="67" t="s">
        <v>17034</v>
      </c>
      <c r="L292" s="71"/>
      <c r="M292" s="72">
        <v>3329.535888671875</v>
      </c>
      <c r="N292" s="72">
        <v>4260.80517578125</v>
      </c>
      <c r="O292" s="73"/>
      <c r="P292" s="74"/>
      <c r="Q292" s="74"/>
      <c r="R292" s="84"/>
      <c r="S292" s="84"/>
      <c r="T292" s="84"/>
      <c r="U292" s="84"/>
      <c r="V292" s="50"/>
      <c r="W292" s="50"/>
      <c r="X292" s="50"/>
      <c r="Y292" s="50"/>
      <c r="Z292" s="49"/>
      <c r="AA292" s="69">
        <v>292</v>
      </c>
      <c r="AB2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92" s="70"/>
      <c r="AD292" s="76">
        <v>354</v>
      </c>
      <c r="AE292" s="76">
        <v>190</v>
      </c>
      <c r="AF292" s="76">
        <v>10922</v>
      </c>
      <c r="AG292" s="76">
        <v>115869</v>
      </c>
      <c r="AH292" s="76"/>
      <c r="AI292" s="76"/>
      <c r="AJ292" s="76"/>
      <c r="AK292" s="76"/>
      <c r="AL292" s="76"/>
      <c r="AM292" s="78">
        <v>43329.914317129631</v>
      </c>
      <c r="AN292" s="76" t="s">
        <v>14566</v>
      </c>
      <c r="AO292" s="81" t="s">
        <v>14856</v>
      </c>
      <c r="AP292" s="76" t="s">
        <v>66</v>
      </c>
      <c r="AQ292" s="2"/>
      <c r="AR292" s="3"/>
      <c r="AS292" s="3"/>
      <c r="AT292" s="3"/>
      <c r="AU292" s="3"/>
    </row>
    <row r="293" spans="1:47" x14ac:dyDescent="0.25">
      <c r="A293" s="62" t="s">
        <v>1940</v>
      </c>
      <c r="B293" s="63"/>
      <c r="C293" s="63"/>
      <c r="D293" s="64"/>
      <c r="E293" s="66"/>
      <c r="F293" s="101" t="s">
        <v>12707</v>
      </c>
      <c r="G293" s="63"/>
      <c r="H293" s="67"/>
      <c r="I293" s="68"/>
      <c r="J293" s="68"/>
      <c r="K293" s="67" t="s">
        <v>17035</v>
      </c>
      <c r="L293" s="71"/>
      <c r="M293" s="72">
        <v>2934.326171875</v>
      </c>
      <c r="N293" s="72">
        <v>4275.50537109375</v>
      </c>
      <c r="O293" s="73"/>
      <c r="P293" s="74"/>
      <c r="Q293" s="74"/>
      <c r="R293" s="84"/>
      <c r="S293" s="84"/>
      <c r="T293" s="84"/>
      <c r="U293" s="84"/>
      <c r="V293" s="50"/>
      <c r="W293" s="50"/>
      <c r="X293" s="50"/>
      <c r="Y293" s="50"/>
      <c r="Z293" s="49"/>
      <c r="AA293" s="69">
        <v>293</v>
      </c>
      <c r="AB2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93" s="70"/>
      <c r="AD293" s="76">
        <v>5587</v>
      </c>
      <c r="AE293" s="76">
        <v>5467</v>
      </c>
      <c r="AF293" s="76">
        <v>3728</v>
      </c>
      <c r="AG293" s="76">
        <v>5351</v>
      </c>
      <c r="AH293" s="76"/>
      <c r="AI293" s="76" t="s">
        <v>8993</v>
      </c>
      <c r="AJ293" s="76" t="s">
        <v>10825</v>
      </c>
      <c r="AK293" s="76"/>
      <c r="AL293" s="76"/>
      <c r="AM293" s="78">
        <v>43918.026631944442</v>
      </c>
      <c r="AN293" s="76" t="s">
        <v>14566</v>
      </c>
      <c r="AO293" s="81" t="s">
        <v>14857</v>
      </c>
      <c r="AP293" s="76" t="s">
        <v>65</v>
      </c>
      <c r="AQ293" s="2"/>
      <c r="AR293" s="3"/>
      <c r="AS293" s="3"/>
      <c r="AT293" s="3"/>
      <c r="AU293" s="3"/>
    </row>
    <row r="294" spans="1:47" x14ac:dyDescent="0.25">
      <c r="A294" s="62" t="s">
        <v>360</v>
      </c>
      <c r="B294" s="63"/>
      <c r="C294" s="63"/>
      <c r="D294" s="64"/>
      <c r="E294" s="66"/>
      <c r="F294" s="101" t="s">
        <v>12708</v>
      </c>
      <c r="G294" s="63"/>
      <c r="H294" s="67"/>
      <c r="I294" s="68"/>
      <c r="J294" s="68"/>
      <c r="K294" s="67" t="s">
        <v>17036</v>
      </c>
      <c r="L294" s="71"/>
      <c r="M294" s="72">
        <v>3076.43701171875</v>
      </c>
      <c r="N294" s="72">
        <v>4298.04541015625</v>
      </c>
      <c r="O294" s="73"/>
      <c r="P294" s="74"/>
      <c r="Q294" s="74"/>
      <c r="R294" s="84"/>
      <c r="S294" s="84"/>
      <c r="T294" s="84"/>
      <c r="U294" s="84"/>
      <c r="V294" s="50"/>
      <c r="W294" s="50"/>
      <c r="X294" s="50"/>
      <c r="Y294" s="50"/>
      <c r="Z294" s="49"/>
      <c r="AA294" s="69">
        <v>294</v>
      </c>
      <c r="AB2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94" s="70"/>
      <c r="AD294" s="76">
        <v>279</v>
      </c>
      <c r="AE294" s="76">
        <v>286</v>
      </c>
      <c r="AF294" s="76">
        <v>21039</v>
      </c>
      <c r="AG294" s="76">
        <v>204</v>
      </c>
      <c r="AH294" s="76"/>
      <c r="AI294" s="76" t="s">
        <v>8994</v>
      </c>
      <c r="AJ294" s="76" t="s">
        <v>10826</v>
      </c>
      <c r="AK294" s="76"/>
      <c r="AL294" s="76"/>
      <c r="AM294" s="78">
        <v>43717.31177083333</v>
      </c>
      <c r="AN294" s="76" t="s">
        <v>14566</v>
      </c>
      <c r="AO294" s="81" t="s">
        <v>14858</v>
      </c>
      <c r="AP294" s="76" t="s">
        <v>66</v>
      </c>
      <c r="AQ294" s="2"/>
      <c r="AR294" s="3"/>
      <c r="AS294" s="3"/>
      <c r="AT294" s="3"/>
      <c r="AU294" s="3"/>
    </row>
    <row r="295" spans="1:47" x14ac:dyDescent="0.25">
      <c r="A295" s="62" t="s">
        <v>361</v>
      </c>
      <c r="B295" s="63"/>
      <c r="C295" s="63"/>
      <c r="D295" s="64"/>
      <c r="E295" s="66"/>
      <c r="F295" s="101" t="s">
        <v>12709</v>
      </c>
      <c r="G295" s="63"/>
      <c r="H295" s="67"/>
      <c r="I295" s="68"/>
      <c r="J295" s="68"/>
      <c r="K295" s="67" t="s">
        <v>17037</v>
      </c>
      <c r="L295" s="71"/>
      <c r="M295" s="72">
        <v>3018.771728515625</v>
      </c>
      <c r="N295" s="72">
        <v>4284.80712890625</v>
      </c>
      <c r="O295" s="73"/>
      <c r="P295" s="74"/>
      <c r="Q295" s="74"/>
      <c r="R295" s="84"/>
      <c r="S295" s="84"/>
      <c r="T295" s="84"/>
      <c r="U295" s="84"/>
      <c r="V295" s="50"/>
      <c r="W295" s="50"/>
      <c r="X295" s="50"/>
      <c r="Y295" s="50"/>
      <c r="Z295" s="49"/>
      <c r="AA295" s="69">
        <v>295</v>
      </c>
      <c r="AB2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95" s="70"/>
      <c r="AD295" s="76">
        <v>294</v>
      </c>
      <c r="AE295" s="76">
        <v>299</v>
      </c>
      <c r="AF295" s="76">
        <v>4239</v>
      </c>
      <c r="AG295" s="76">
        <v>5375</v>
      </c>
      <c r="AH295" s="76"/>
      <c r="AI295" s="76" t="s">
        <v>8995</v>
      </c>
      <c r="AJ295" s="76" t="s">
        <v>10827</v>
      </c>
      <c r="AK295" s="76"/>
      <c r="AL295" s="76"/>
      <c r="AM295" s="78">
        <v>42350.688969907409</v>
      </c>
      <c r="AN295" s="76" t="s">
        <v>14566</v>
      </c>
      <c r="AO295" s="81" t="s">
        <v>14859</v>
      </c>
      <c r="AP295" s="76" t="s">
        <v>66</v>
      </c>
      <c r="AQ295" s="2"/>
      <c r="AR295" s="3"/>
      <c r="AS295" s="3"/>
      <c r="AT295" s="3"/>
      <c r="AU295" s="3"/>
    </row>
    <row r="296" spans="1:47" x14ac:dyDescent="0.25">
      <c r="A296" s="62" t="s">
        <v>362</v>
      </c>
      <c r="B296" s="63"/>
      <c r="C296" s="63"/>
      <c r="D296" s="64"/>
      <c r="E296" s="66"/>
      <c r="F296" s="101" t="s">
        <v>12710</v>
      </c>
      <c r="G296" s="63"/>
      <c r="H296" s="67"/>
      <c r="I296" s="68"/>
      <c r="J296" s="68"/>
      <c r="K296" s="67" t="s">
        <v>17038</v>
      </c>
      <c r="L296" s="71"/>
      <c r="M296" s="72">
        <v>993.65460205078125</v>
      </c>
      <c r="N296" s="72">
        <v>3132.445068359375</v>
      </c>
      <c r="O296" s="73"/>
      <c r="P296" s="74"/>
      <c r="Q296" s="74"/>
      <c r="R296" s="84"/>
      <c r="S296" s="84"/>
      <c r="T296" s="84"/>
      <c r="U296" s="84"/>
      <c r="V296" s="50"/>
      <c r="W296" s="50"/>
      <c r="X296" s="50"/>
      <c r="Y296" s="50"/>
      <c r="Z296" s="49"/>
      <c r="AA296" s="69">
        <v>296</v>
      </c>
      <c r="AB2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96" s="70"/>
      <c r="AD296" s="76">
        <v>530</v>
      </c>
      <c r="AE296" s="76">
        <v>263</v>
      </c>
      <c r="AF296" s="76">
        <v>1479</v>
      </c>
      <c r="AG296" s="76">
        <v>108841</v>
      </c>
      <c r="AH296" s="76"/>
      <c r="AI296" s="76" t="s">
        <v>8996</v>
      </c>
      <c r="AJ296" s="76" t="s">
        <v>10666</v>
      </c>
      <c r="AK296" s="76"/>
      <c r="AL296" s="76"/>
      <c r="AM296" s="78">
        <v>43318.263368055559</v>
      </c>
      <c r="AN296" s="76" t="s">
        <v>14566</v>
      </c>
      <c r="AO296" s="81" t="s">
        <v>14860</v>
      </c>
      <c r="AP296" s="76" t="s">
        <v>66</v>
      </c>
      <c r="AQ296" s="2"/>
      <c r="AR296" s="3"/>
      <c r="AS296" s="3"/>
      <c r="AT296" s="3"/>
      <c r="AU296" s="3"/>
    </row>
    <row r="297" spans="1:47" x14ac:dyDescent="0.25">
      <c r="A297" s="62" t="s">
        <v>1941</v>
      </c>
      <c r="B297" s="63"/>
      <c r="C297" s="63"/>
      <c r="D297" s="64"/>
      <c r="E297" s="66"/>
      <c r="F297" s="101" t="s">
        <v>12711</v>
      </c>
      <c r="G297" s="63"/>
      <c r="H297" s="67"/>
      <c r="I297" s="68"/>
      <c r="J297" s="68"/>
      <c r="K297" s="67" t="s">
        <v>17039</v>
      </c>
      <c r="L297" s="71"/>
      <c r="M297" s="72">
        <v>1496.7305908203125</v>
      </c>
      <c r="N297" s="72">
        <v>2929.029541015625</v>
      </c>
      <c r="O297" s="73"/>
      <c r="P297" s="74"/>
      <c r="Q297" s="74"/>
      <c r="R297" s="84"/>
      <c r="S297" s="84"/>
      <c r="T297" s="84"/>
      <c r="U297" s="84"/>
      <c r="V297" s="50"/>
      <c r="W297" s="50"/>
      <c r="X297" s="50"/>
      <c r="Y297" s="50"/>
      <c r="Z297" s="49"/>
      <c r="AA297" s="69">
        <v>297</v>
      </c>
      <c r="AB2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97" s="70"/>
      <c r="AD297" s="76">
        <v>2933</v>
      </c>
      <c r="AE297" s="76">
        <v>1264968</v>
      </c>
      <c r="AF297" s="76">
        <v>59330</v>
      </c>
      <c r="AG297" s="76">
        <v>9196</v>
      </c>
      <c r="AH297" s="76"/>
      <c r="AI297" s="76" t="s">
        <v>8997</v>
      </c>
      <c r="AJ297" s="76" t="s">
        <v>10828</v>
      </c>
      <c r="AK297" s="81" t="s">
        <v>11803</v>
      </c>
      <c r="AL297" s="76"/>
      <c r="AM297" s="78">
        <v>39836.817743055559</v>
      </c>
      <c r="AN297" s="76" t="s">
        <v>14566</v>
      </c>
      <c r="AO297" s="81" t="s">
        <v>14861</v>
      </c>
      <c r="AP297" s="76" t="s">
        <v>65</v>
      </c>
      <c r="AQ297" s="2"/>
      <c r="AR297" s="3"/>
      <c r="AS297" s="3"/>
      <c r="AT297" s="3"/>
      <c r="AU297" s="3"/>
    </row>
    <row r="298" spans="1:47" x14ac:dyDescent="0.25">
      <c r="A298" s="62" t="s">
        <v>363</v>
      </c>
      <c r="B298" s="63"/>
      <c r="C298" s="63"/>
      <c r="D298" s="64"/>
      <c r="E298" s="66"/>
      <c r="F298" s="101" t="s">
        <v>12712</v>
      </c>
      <c r="G298" s="63"/>
      <c r="H298" s="67"/>
      <c r="I298" s="68"/>
      <c r="J298" s="68"/>
      <c r="K298" s="67" t="s">
        <v>17040</v>
      </c>
      <c r="L298" s="71"/>
      <c r="M298" s="72">
        <v>1141.46142578125</v>
      </c>
      <c r="N298" s="72">
        <v>3373.822021484375</v>
      </c>
      <c r="O298" s="73"/>
      <c r="P298" s="74"/>
      <c r="Q298" s="74"/>
      <c r="R298" s="84"/>
      <c r="S298" s="84"/>
      <c r="T298" s="84"/>
      <c r="U298" s="84"/>
      <c r="V298" s="50"/>
      <c r="W298" s="50"/>
      <c r="X298" s="50"/>
      <c r="Y298" s="50"/>
      <c r="Z298" s="49"/>
      <c r="AA298" s="69">
        <v>298</v>
      </c>
      <c r="AB2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98" s="70"/>
      <c r="AD298" s="76">
        <v>1194</v>
      </c>
      <c r="AE298" s="76">
        <v>1232</v>
      </c>
      <c r="AF298" s="76">
        <v>2732</v>
      </c>
      <c r="AG298" s="76">
        <v>3310</v>
      </c>
      <c r="AH298" s="76"/>
      <c r="AI298" s="76" t="s">
        <v>8998</v>
      </c>
      <c r="AJ298" s="76" t="s">
        <v>10749</v>
      </c>
      <c r="AK298" s="76"/>
      <c r="AL298" s="76"/>
      <c r="AM298" s="78">
        <v>44010.122361111113</v>
      </c>
      <c r="AN298" s="76" t="s">
        <v>14566</v>
      </c>
      <c r="AO298" s="81" t="s">
        <v>14862</v>
      </c>
      <c r="AP298" s="76" t="s">
        <v>66</v>
      </c>
      <c r="AQ298" s="2"/>
      <c r="AR298" s="3"/>
      <c r="AS298" s="3"/>
      <c r="AT298" s="3"/>
      <c r="AU298" s="3"/>
    </row>
    <row r="299" spans="1:47" x14ac:dyDescent="0.25">
      <c r="A299" s="62" t="s">
        <v>364</v>
      </c>
      <c r="B299" s="63"/>
      <c r="C299" s="63"/>
      <c r="D299" s="64"/>
      <c r="E299" s="66"/>
      <c r="F299" s="101" t="s">
        <v>12713</v>
      </c>
      <c r="G299" s="63"/>
      <c r="H299" s="67"/>
      <c r="I299" s="68"/>
      <c r="J299" s="68"/>
      <c r="K299" s="67" t="s">
        <v>17041</v>
      </c>
      <c r="L299" s="71"/>
      <c r="M299" s="72">
        <v>1184.3616943359375</v>
      </c>
      <c r="N299" s="72">
        <v>3417.654052734375</v>
      </c>
      <c r="O299" s="73"/>
      <c r="P299" s="74"/>
      <c r="Q299" s="74"/>
      <c r="R299" s="84"/>
      <c r="S299" s="84"/>
      <c r="T299" s="84"/>
      <c r="U299" s="84"/>
      <c r="V299" s="50"/>
      <c r="W299" s="50"/>
      <c r="X299" s="50"/>
      <c r="Y299" s="50"/>
      <c r="Z299" s="49"/>
      <c r="AA299" s="69">
        <v>299</v>
      </c>
      <c r="AB2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99" s="70"/>
      <c r="AD299" s="76">
        <v>793</v>
      </c>
      <c r="AE299" s="76">
        <v>517</v>
      </c>
      <c r="AF299" s="76">
        <v>8430</v>
      </c>
      <c r="AG299" s="76">
        <v>8111</v>
      </c>
      <c r="AH299" s="76"/>
      <c r="AI299" s="76" t="s">
        <v>8999</v>
      </c>
      <c r="AJ299" s="76"/>
      <c r="AK299" s="76"/>
      <c r="AL299" s="76"/>
      <c r="AM299" s="78">
        <v>43928.802847222221</v>
      </c>
      <c r="AN299" s="76" t="s">
        <v>14566</v>
      </c>
      <c r="AO299" s="81" t="s">
        <v>14863</v>
      </c>
      <c r="AP299" s="76" t="s">
        <v>66</v>
      </c>
      <c r="AQ299" s="2"/>
      <c r="AR299" s="3"/>
      <c r="AS299" s="3"/>
      <c r="AT299" s="3"/>
      <c r="AU299" s="3"/>
    </row>
    <row r="300" spans="1:47" x14ac:dyDescent="0.25">
      <c r="A300" s="62" t="s">
        <v>365</v>
      </c>
      <c r="B300" s="63"/>
      <c r="C300" s="63"/>
      <c r="D300" s="64"/>
      <c r="E300" s="66"/>
      <c r="F300" s="101" t="s">
        <v>12714</v>
      </c>
      <c r="G300" s="63"/>
      <c r="H300" s="67"/>
      <c r="I300" s="68"/>
      <c r="J300" s="68"/>
      <c r="K300" s="67" t="s">
        <v>17042</v>
      </c>
      <c r="L300" s="71"/>
      <c r="M300" s="72">
        <v>8210.431640625</v>
      </c>
      <c r="N300" s="72">
        <v>209.87406921386719</v>
      </c>
      <c r="O300" s="73"/>
      <c r="P300" s="74"/>
      <c r="Q300" s="74"/>
      <c r="R300" s="84"/>
      <c r="S300" s="84"/>
      <c r="T300" s="84"/>
      <c r="U300" s="84"/>
      <c r="V300" s="50"/>
      <c r="W300" s="50"/>
      <c r="X300" s="50"/>
      <c r="Y300" s="50"/>
      <c r="Z300" s="49"/>
      <c r="AA300" s="69">
        <v>300</v>
      </c>
      <c r="AB3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00" s="70"/>
      <c r="AD300" s="76">
        <v>154</v>
      </c>
      <c r="AE300" s="76">
        <v>66</v>
      </c>
      <c r="AF300" s="76">
        <v>1528</v>
      </c>
      <c r="AG300" s="76">
        <v>3725</v>
      </c>
      <c r="AH300" s="76"/>
      <c r="AI300" s="76" t="s">
        <v>9000</v>
      </c>
      <c r="AJ300" s="76" t="s">
        <v>10829</v>
      </c>
      <c r="AK300" s="76"/>
      <c r="AL300" s="76"/>
      <c r="AM300" s="78">
        <v>43833.432523148149</v>
      </c>
      <c r="AN300" s="76" t="s">
        <v>14566</v>
      </c>
      <c r="AO300" s="81" t="s">
        <v>14864</v>
      </c>
      <c r="AP300" s="76" t="s">
        <v>66</v>
      </c>
      <c r="AQ300" s="2"/>
      <c r="AR300" s="3"/>
      <c r="AS300" s="3"/>
      <c r="AT300" s="3"/>
      <c r="AU300" s="3"/>
    </row>
    <row r="301" spans="1:47" x14ac:dyDescent="0.25">
      <c r="A301" s="62" t="s">
        <v>366</v>
      </c>
      <c r="B301" s="63"/>
      <c r="C301" s="63"/>
      <c r="D301" s="64"/>
      <c r="E301" s="66"/>
      <c r="F301" s="101" t="s">
        <v>12715</v>
      </c>
      <c r="G301" s="63"/>
      <c r="H301" s="67"/>
      <c r="I301" s="68"/>
      <c r="J301" s="68"/>
      <c r="K301" s="67" t="s">
        <v>17043</v>
      </c>
      <c r="L301" s="71"/>
      <c r="M301" s="72">
        <v>1351.3458251953125</v>
      </c>
      <c r="N301" s="72">
        <v>3620.5869140625</v>
      </c>
      <c r="O301" s="73"/>
      <c r="P301" s="74"/>
      <c r="Q301" s="74"/>
      <c r="R301" s="84"/>
      <c r="S301" s="84"/>
      <c r="T301" s="84"/>
      <c r="U301" s="84"/>
      <c r="V301" s="50"/>
      <c r="W301" s="50"/>
      <c r="X301" s="50"/>
      <c r="Y301" s="50"/>
      <c r="Z301" s="49"/>
      <c r="AA301" s="69">
        <v>301</v>
      </c>
      <c r="AB3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01" s="70"/>
      <c r="AD301" s="76">
        <v>851</v>
      </c>
      <c r="AE301" s="76">
        <v>95</v>
      </c>
      <c r="AF301" s="76">
        <v>7704</v>
      </c>
      <c r="AG301" s="76">
        <v>35371</v>
      </c>
      <c r="AH301" s="76"/>
      <c r="AI301" s="76" t="s">
        <v>8920</v>
      </c>
      <c r="AJ301" s="76" t="s">
        <v>10829</v>
      </c>
      <c r="AK301" s="81" t="s">
        <v>11804</v>
      </c>
      <c r="AL301" s="76"/>
      <c r="AM301" s="78">
        <v>42945.443148148152</v>
      </c>
      <c r="AN301" s="76" t="s">
        <v>14566</v>
      </c>
      <c r="AO301" s="81" t="s">
        <v>14865</v>
      </c>
      <c r="AP301" s="76" t="s">
        <v>66</v>
      </c>
      <c r="AQ301" s="2"/>
      <c r="AR301" s="3"/>
      <c r="AS301" s="3"/>
      <c r="AT301" s="3"/>
      <c r="AU301" s="3"/>
    </row>
    <row r="302" spans="1:47" x14ac:dyDescent="0.25">
      <c r="A302" s="62" t="s">
        <v>367</v>
      </c>
      <c r="B302" s="63"/>
      <c r="C302" s="63"/>
      <c r="D302" s="64"/>
      <c r="E302" s="66"/>
      <c r="F302" s="101" t="s">
        <v>12716</v>
      </c>
      <c r="G302" s="63"/>
      <c r="H302" s="67"/>
      <c r="I302" s="68"/>
      <c r="J302" s="68"/>
      <c r="K302" s="67" t="s">
        <v>17044</v>
      </c>
      <c r="L302" s="71"/>
      <c r="M302" s="72">
        <v>1457.6473388671875</v>
      </c>
      <c r="N302" s="72">
        <v>3710.038818359375</v>
      </c>
      <c r="O302" s="73"/>
      <c r="P302" s="74"/>
      <c r="Q302" s="74"/>
      <c r="R302" s="84"/>
      <c r="S302" s="84"/>
      <c r="T302" s="84"/>
      <c r="U302" s="84"/>
      <c r="V302" s="50"/>
      <c r="W302" s="50"/>
      <c r="X302" s="50"/>
      <c r="Y302" s="50"/>
      <c r="Z302" s="49"/>
      <c r="AA302" s="69">
        <v>302</v>
      </c>
      <c r="AB3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02" s="70"/>
      <c r="AD302" s="76">
        <v>220</v>
      </c>
      <c r="AE302" s="76">
        <v>176</v>
      </c>
      <c r="AF302" s="76">
        <v>2684</v>
      </c>
      <c r="AG302" s="76">
        <v>8088</v>
      </c>
      <c r="AH302" s="76"/>
      <c r="AI302" s="76" t="s">
        <v>9001</v>
      </c>
      <c r="AJ302" s="76"/>
      <c r="AK302" s="76"/>
      <c r="AL302" s="76"/>
      <c r="AM302" s="78">
        <v>43765.232719907406</v>
      </c>
      <c r="AN302" s="76" t="s">
        <v>14566</v>
      </c>
      <c r="AO302" s="81" t="s">
        <v>14866</v>
      </c>
      <c r="AP302" s="76" t="s">
        <v>66</v>
      </c>
      <c r="AQ302" s="2"/>
      <c r="AR302" s="3"/>
      <c r="AS302" s="3"/>
      <c r="AT302" s="3"/>
      <c r="AU302" s="3"/>
    </row>
    <row r="303" spans="1:47" x14ac:dyDescent="0.25">
      <c r="A303" s="62" t="s">
        <v>368</v>
      </c>
      <c r="B303" s="63"/>
      <c r="C303" s="63"/>
      <c r="D303" s="64"/>
      <c r="E303" s="66"/>
      <c r="F303" s="101" t="s">
        <v>12717</v>
      </c>
      <c r="G303" s="63"/>
      <c r="H303" s="67"/>
      <c r="I303" s="68"/>
      <c r="J303" s="68"/>
      <c r="K303" s="67" t="s">
        <v>17045</v>
      </c>
      <c r="L303" s="71"/>
      <c r="M303" s="72">
        <v>1046.990478515625</v>
      </c>
      <c r="N303" s="72">
        <v>3236.050537109375</v>
      </c>
      <c r="O303" s="73"/>
      <c r="P303" s="74"/>
      <c r="Q303" s="74"/>
      <c r="R303" s="84"/>
      <c r="S303" s="84"/>
      <c r="T303" s="84"/>
      <c r="U303" s="84"/>
      <c r="V303" s="50"/>
      <c r="W303" s="50"/>
      <c r="X303" s="50"/>
      <c r="Y303" s="50"/>
      <c r="Z303" s="49"/>
      <c r="AA303" s="69">
        <v>303</v>
      </c>
      <c r="AB3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03" s="70"/>
      <c r="AD303" s="76">
        <v>826</v>
      </c>
      <c r="AE303" s="76">
        <v>230</v>
      </c>
      <c r="AF303" s="76">
        <v>3861</v>
      </c>
      <c r="AG303" s="76">
        <v>5828</v>
      </c>
      <c r="AH303" s="76"/>
      <c r="AI303" s="76" t="s">
        <v>9002</v>
      </c>
      <c r="AJ303" s="76" t="s">
        <v>10830</v>
      </c>
      <c r="AK303" s="76"/>
      <c r="AL303" s="76"/>
      <c r="AM303" s="78">
        <v>43403.560659722221</v>
      </c>
      <c r="AN303" s="76" t="s">
        <v>14566</v>
      </c>
      <c r="AO303" s="81" t="s">
        <v>14867</v>
      </c>
      <c r="AP303" s="76" t="s">
        <v>66</v>
      </c>
      <c r="AQ303" s="2"/>
      <c r="AR303" s="3"/>
      <c r="AS303" s="3"/>
      <c r="AT303" s="3"/>
      <c r="AU303" s="3"/>
    </row>
    <row r="304" spans="1:47" x14ac:dyDescent="0.25">
      <c r="A304" s="62" t="s">
        <v>369</v>
      </c>
      <c r="B304" s="63"/>
      <c r="C304" s="63"/>
      <c r="D304" s="64"/>
      <c r="E304" s="66"/>
      <c r="F304" s="101" t="s">
        <v>12718</v>
      </c>
      <c r="G304" s="63"/>
      <c r="H304" s="67"/>
      <c r="I304" s="68"/>
      <c r="J304" s="68"/>
      <c r="K304" s="67" t="s">
        <v>17046</v>
      </c>
      <c r="L304" s="71"/>
      <c r="M304" s="72">
        <v>967.53204345703125</v>
      </c>
      <c r="N304" s="72">
        <v>2886.890625</v>
      </c>
      <c r="O304" s="73"/>
      <c r="P304" s="74"/>
      <c r="Q304" s="74"/>
      <c r="R304" s="84"/>
      <c r="S304" s="84"/>
      <c r="T304" s="84"/>
      <c r="U304" s="84"/>
      <c r="V304" s="50"/>
      <c r="W304" s="50"/>
      <c r="X304" s="50"/>
      <c r="Y304" s="50"/>
      <c r="Z304" s="49"/>
      <c r="AA304" s="69">
        <v>304</v>
      </c>
      <c r="AB3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04" s="70"/>
      <c r="AD304" s="76">
        <v>3167</v>
      </c>
      <c r="AE304" s="76">
        <v>3017</v>
      </c>
      <c r="AF304" s="76">
        <v>12601</v>
      </c>
      <c r="AG304" s="76">
        <v>10705</v>
      </c>
      <c r="AH304" s="76"/>
      <c r="AI304" s="76" t="s">
        <v>9003</v>
      </c>
      <c r="AJ304" s="76"/>
      <c r="AK304" s="81" t="s">
        <v>11805</v>
      </c>
      <c r="AL304" s="76"/>
      <c r="AM304" s="78">
        <v>43826.868136574078</v>
      </c>
      <c r="AN304" s="76" t="s">
        <v>14566</v>
      </c>
      <c r="AO304" s="81" t="s">
        <v>14868</v>
      </c>
      <c r="AP304" s="76" t="s">
        <v>66</v>
      </c>
      <c r="AQ304" s="2"/>
      <c r="AR304" s="3"/>
      <c r="AS304" s="3"/>
      <c r="AT304" s="3"/>
      <c r="AU304" s="3"/>
    </row>
    <row r="305" spans="1:47" x14ac:dyDescent="0.25">
      <c r="A305" s="62" t="s">
        <v>484</v>
      </c>
      <c r="B305" s="63"/>
      <c r="C305" s="63"/>
      <c r="D305" s="64"/>
      <c r="E305" s="66"/>
      <c r="F305" s="101" t="s">
        <v>12719</v>
      </c>
      <c r="G305" s="63"/>
      <c r="H305" s="67"/>
      <c r="I305" s="68"/>
      <c r="J305" s="68"/>
      <c r="K305" s="67" t="s">
        <v>17047</v>
      </c>
      <c r="L305" s="71"/>
      <c r="M305" s="72">
        <v>1049.74365234375</v>
      </c>
      <c r="N305" s="72">
        <v>2098.63720703125</v>
      </c>
      <c r="O305" s="73"/>
      <c r="P305" s="74"/>
      <c r="Q305" s="74"/>
      <c r="R305" s="84"/>
      <c r="S305" s="84"/>
      <c r="T305" s="84"/>
      <c r="U305" s="84"/>
      <c r="V305" s="50"/>
      <c r="W305" s="50"/>
      <c r="X305" s="50"/>
      <c r="Y305" s="50"/>
      <c r="Z305" s="49"/>
      <c r="AA305" s="69">
        <v>305</v>
      </c>
      <c r="AB3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05" s="70"/>
      <c r="AD305" s="76">
        <v>963</v>
      </c>
      <c r="AE305" s="76">
        <v>1209</v>
      </c>
      <c r="AF305" s="76">
        <v>3244</v>
      </c>
      <c r="AG305" s="76">
        <v>31583</v>
      </c>
      <c r="AH305" s="76"/>
      <c r="AI305" s="76" t="s">
        <v>9004</v>
      </c>
      <c r="AJ305" s="76" t="s">
        <v>10831</v>
      </c>
      <c r="AK305" s="76"/>
      <c r="AL305" s="76"/>
      <c r="AM305" s="78">
        <v>42755.976388888892</v>
      </c>
      <c r="AN305" s="76" t="s">
        <v>14566</v>
      </c>
      <c r="AO305" s="81" t="s">
        <v>14869</v>
      </c>
      <c r="AP305" s="76" t="s">
        <v>66</v>
      </c>
      <c r="AQ305" s="2"/>
      <c r="AR305" s="3"/>
      <c r="AS305" s="3"/>
      <c r="AT305" s="3"/>
      <c r="AU305" s="3"/>
    </row>
    <row r="306" spans="1:47" x14ac:dyDescent="0.25">
      <c r="A306" s="62" t="s">
        <v>371</v>
      </c>
      <c r="B306" s="63"/>
      <c r="C306" s="63"/>
      <c r="D306" s="64"/>
      <c r="E306" s="66"/>
      <c r="F306" s="101" t="s">
        <v>12720</v>
      </c>
      <c r="G306" s="63"/>
      <c r="H306" s="67"/>
      <c r="I306" s="68"/>
      <c r="J306" s="68"/>
      <c r="K306" s="67" t="s">
        <v>17048</v>
      </c>
      <c r="L306" s="71"/>
      <c r="M306" s="72">
        <v>1213.85791015625</v>
      </c>
      <c r="N306" s="72">
        <v>3481.271484375</v>
      </c>
      <c r="O306" s="73"/>
      <c r="P306" s="74"/>
      <c r="Q306" s="74"/>
      <c r="R306" s="84"/>
      <c r="S306" s="84"/>
      <c r="T306" s="84"/>
      <c r="U306" s="84"/>
      <c r="V306" s="50"/>
      <c r="W306" s="50"/>
      <c r="X306" s="50"/>
      <c r="Y306" s="50"/>
      <c r="Z306" s="49"/>
      <c r="AA306" s="69">
        <v>306</v>
      </c>
      <c r="AB3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06" s="70"/>
      <c r="AD306" s="76">
        <v>288</v>
      </c>
      <c r="AE306" s="76">
        <v>91</v>
      </c>
      <c r="AF306" s="76">
        <v>4741</v>
      </c>
      <c r="AG306" s="76">
        <v>3715</v>
      </c>
      <c r="AH306" s="76"/>
      <c r="AI306" s="76" t="s">
        <v>9005</v>
      </c>
      <c r="AJ306" s="76" t="s">
        <v>10832</v>
      </c>
      <c r="AK306" s="81" t="s">
        <v>11806</v>
      </c>
      <c r="AL306" s="76"/>
      <c r="AM306" s="78">
        <v>42618.624444444446</v>
      </c>
      <c r="AN306" s="76" t="s">
        <v>14566</v>
      </c>
      <c r="AO306" s="81" t="s">
        <v>14870</v>
      </c>
      <c r="AP306" s="76" t="s">
        <v>66</v>
      </c>
      <c r="AQ306" s="2"/>
      <c r="AR306" s="3"/>
      <c r="AS306" s="3"/>
      <c r="AT306" s="3"/>
      <c r="AU306" s="3"/>
    </row>
    <row r="307" spans="1:47" x14ac:dyDescent="0.25">
      <c r="A307" s="62" t="s">
        <v>372</v>
      </c>
      <c r="B307" s="63"/>
      <c r="C307" s="63"/>
      <c r="D307" s="64"/>
      <c r="E307" s="66"/>
      <c r="F307" s="101" t="s">
        <v>12721</v>
      </c>
      <c r="G307" s="63"/>
      <c r="H307" s="67"/>
      <c r="I307" s="68"/>
      <c r="J307" s="68"/>
      <c r="K307" s="67" t="s">
        <v>17049</v>
      </c>
      <c r="L307" s="71"/>
      <c r="M307" s="72">
        <v>2741.094970703125</v>
      </c>
      <c r="N307" s="72">
        <v>4289.83056640625</v>
      </c>
      <c r="O307" s="73"/>
      <c r="P307" s="74"/>
      <c r="Q307" s="74"/>
      <c r="R307" s="84"/>
      <c r="S307" s="84"/>
      <c r="T307" s="84"/>
      <c r="U307" s="84"/>
      <c r="V307" s="50"/>
      <c r="W307" s="50"/>
      <c r="X307" s="50"/>
      <c r="Y307" s="50"/>
      <c r="Z307" s="49"/>
      <c r="AA307" s="69">
        <v>307</v>
      </c>
      <c r="AB3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07" s="70"/>
      <c r="AD307" s="76">
        <v>479</v>
      </c>
      <c r="AE307" s="76">
        <v>152</v>
      </c>
      <c r="AF307" s="76">
        <v>54124</v>
      </c>
      <c r="AG307" s="76">
        <v>64372</v>
      </c>
      <c r="AH307" s="76"/>
      <c r="AI307" s="76" t="s">
        <v>9006</v>
      </c>
      <c r="AJ307" s="76" t="s">
        <v>10833</v>
      </c>
      <c r="AK307" s="81" t="s">
        <v>11807</v>
      </c>
      <c r="AL307" s="76"/>
      <c r="AM307" s="78">
        <v>42509.610972222225</v>
      </c>
      <c r="AN307" s="76" t="s">
        <v>14566</v>
      </c>
      <c r="AO307" s="81" t="s">
        <v>14871</v>
      </c>
      <c r="AP307" s="76" t="s">
        <v>66</v>
      </c>
      <c r="AQ307" s="2"/>
      <c r="AR307" s="3"/>
      <c r="AS307" s="3"/>
      <c r="AT307" s="3"/>
      <c r="AU307" s="3"/>
    </row>
    <row r="308" spans="1:47" x14ac:dyDescent="0.25">
      <c r="A308" s="62" t="s">
        <v>373</v>
      </c>
      <c r="B308" s="63"/>
      <c r="C308" s="63"/>
      <c r="D308" s="64"/>
      <c r="E308" s="66"/>
      <c r="F308" s="101" t="s">
        <v>12722</v>
      </c>
      <c r="G308" s="63"/>
      <c r="H308" s="67"/>
      <c r="I308" s="68"/>
      <c r="J308" s="68"/>
      <c r="K308" s="67" t="s">
        <v>17050</v>
      </c>
      <c r="L308" s="71"/>
      <c r="M308" s="72">
        <v>3574.56298828125</v>
      </c>
      <c r="N308" s="72">
        <v>4283.87255859375</v>
      </c>
      <c r="O308" s="73"/>
      <c r="P308" s="74"/>
      <c r="Q308" s="74"/>
      <c r="R308" s="84"/>
      <c r="S308" s="84"/>
      <c r="T308" s="84"/>
      <c r="U308" s="84"/>
      <c r="V308" s="50"/>
      <c r="W308" s="50"/>
      <c r="X308" s="50"/>
      <c r="Y308" s="50"/>
      <c r="Z308" s="49"/>
      <c r="AA308" s="69">
        <v>308</v>
      </c>
      <c r="AB3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08" s="70"/>
      <c r="AD308" s="76">
        <v>2283</v>
      </c>
      <c r="AE308" s="76">
        <v>1352</v>
      </c>
      <c r="AF308" s="76">
        <v>254925</v>
      </c>
      <c r="AG308" s="76">
        <v>231229</v>
      </c>
      <c r="AH308" s="76"/>
      <c r="AI308" s="76" t="s">
        <v>9007</v>
      </c>
      <c r="AJ308" s="76"/>
      <c r="AK308" s="81" t="s">
        <v>11808</v>
      </c>
      <c r="AL308" s="76"/>
      <c r="AM308" s="78">
        <v>39912.920219907406</v>
      </c>
      <c r="AN308" s="76" t="s">
        <v>14566</v>
      </c>
      <c r="AO308" s="81" t="s">
        <v>14872</v>
      </c>
      <c r="AP308" s="76" t="s">
        <v>66</v>
      </c>
      <c r="AQ308" s="2"/>
      <c r="AR308" s="3"/>
      <c r="AS308" s="3"/>
      <c r="AT308" s="3"/>
      <c r="AU308" s="3"/>
    </row>
    <row r="309" spans="1:47" x14ac:dyDescent="0.25">
      <c r="A309" s="62" t="s">
        <v>374</v>
      </c>
      <c r="B309" s="63"/>
      <c r="C309" s="63"/>
      <c r="D309" s="64"/>
      <c r="E309" s="66"/>
      <c r="F309" s="101" t="s">
        <v>12723</v>
      </c>
      <c r="G309" s="63"/>
      <c r="H309" s="67"/>
      <c r="I309" s="68"/>
      <c r="J309" s="68"/>
      <c r="K309" s="67" t="s">
        <v>17051</v>
      </c>
      <c r="L309" s="71"/>
      <c r="M309" s="72">
        <v>1264.8226318359375</v>
      </c>
      <c r="N309" s="72">
        <v>3528.459228515625</v>
      </c>
      <c r="O309" s="73"/>
      <c r="P309" s="74"/>
      <c r="Q309" s="74"/>
      <c r="R309" s="84"/>
      <c r="S309" s="84"/>
      <c r="T309" s="84"/>
      <c r="U309" s="84"/>
      <c r="V309" s="50"/>
      <c r="W309" s="50"/>
      <c r="X309" s="50"/>
      <c r="Y309" s="50"/>
      <c r="Z309" s="49"/>
      <c r="AA309" s="69">
        <v>309</v>
      </c>
      <c r="AB3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09" s="70"/>
      <c r="AD309" s="76">
        <v>1025</v>
      </c>
      <c r="AE309" s="76">
        <v>393</v>
      </c>
      <c r="AF309" s="76">
        <v>2925</v>
      </c>
      <c r="AG309" s="76">
        <v>560</v>
      </c>
      <c r="AH309" s="76"/>
      <c r="AI309" s="76" t="s">
        <v>9008</v>
      </c>
      <c r="AJ309" s="76" t="s">
        <v>10834</v>
      </c>
      <c r="AK309" s="81" t="s">
        <v>11809</v>
      </c>
      <c r="AL309" s="76"/>
      <c r="AM309" s="78">
        <v>43135.946550925924</v>
      </c>
      <c r="AN309" s="76" t="s">
        <v>14566</v>
      </c>
      <c r="AO309" s="81" t="s">
        <v>14873</v>
      </c>
      <c r="AP309" s="76" t="s">
        <v>66</v>
      </c>
      <c r="AQ309" s="2"/>
      <c r="AR309" s="3"/>
      <c r="AS309" s="3"/>
      <c r="AT309" s="3"/>
      <c r="AU309" s="3"/>
    </row>
    <row r="310" spans="1:47" x14ac:dyDescent="0.25">
      <c r="A310" s="62" t="s">
        <v>375</v>
      </c>
      <c r="B310" s="63"/>
      <c r="C310" s="63"/>
      <c r="D310" s="64"/>
      <c r="E310" s="66"/>
      <c r="F310" s="101" t="s">
        <v>12724</v>
      </c>
      <c r="G310" s="63"/>
      <c r="H310" s="67"/>
      <c r="I310" s="68"/>
      <c r="J310" s="68"/>
      <c r="K310" s="67" t="s">
        <v>17052</v>
      </c>
      <c r="L310" s="71"/>
      <c r="M310" s="72">
        <v>8210.431640625</v>
      </c>
      <c r="N310" s="72">
        <v>457.22564697265625</v>
      </c>
      <c r="O310" s="73"/>
      <c r="P310" s="74"/>
      <c r="Q310" s="74"/>
      <c r="R310" s="84"/>
      <c r="S310" s="84"/>
      <c r="T310" s="84"/>
      <c r="U310" s="84"/>
      <c r="V310" s="50"/>
      <c r="W310" s="50"/>
      <c r="X310" s="50"/>
      <c r="Y310" s="50"/>
      <c r="Z310" s="49"/>
      <c r="AA310" s="69">
        <v>310</v>
      </c>
      <c r="AB3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10" s="70"/>
      <c r="AD310" s="76">
        <v>2388</v>
      </c>
      <c r="AE310" s="76">
        <v>767</v>
      </c>
      <c r="AF310" s="76">
        <v>21061</v>
      </c>
      <c r="AG310" s="76">
        <v>45707</v>
      </c>
      <c r="AH310" s="76"/>
      <c r="AI310" s="76" t="s">
        <v>9009</v>
      </c>
      <c r="AJ310" s="76" t="s">
        <v>10773</v>
      </c>
      <c r="AK310" s="76"/>
      <c r="AL310" s="76"/>
      <c r="AM310" s="78">
        <v>40647.146504629629</v>
      </c>
      <c r="AN310" s="76" t="s">
        <v>14566</v>
      </c>
      <c r="AO310" s="81" t="s">
        <v>14874</v>
      </c>
      <c r="AP310" s="76" t="s">
        <v>66</v>
      </c>
      <c r="AQ310" s="2"/>
      <c r="AR310" s="3"/>
      <c r="AS310" s="3"/>
      <c r="AT310" s="3"/>
      <c r="AU310" s="3"/>
    </row>
    <row r="311" spans="1:47" x14ac:dyDescent="0.25">
      <c r="A311" s="62" t="s">
        <v>376</v>
      </c>
      <c r="B311" s="63"/>
      <c r="C311" s="63"/>
      <c r="D311" s="64"/>
      <c r="E311" s="66"/>
      <c r="F311" s="101" t="s">
        <v>12725</v>
      </c>
      <c r="G311" s="63"/>
      <c r="H311" s="67"/>
      <c r="I311" s="68"/>
      <c r="J311" s="68"/>
      <c r="K311" s="67" t="s">
        <v>17053</v>
      </c>
      <c r="L311" s="71"/>
      <c r="M311" s="72">
        <v>2069.032958984375</v>
      </c>
      <c r="N311" s="72">
        <v>3317.57763671875</v>
      </c>
      <c r="O311" s="73"/>
      <c r="P311" s="74"/>
      <c r="Q311" s="74"/>
      <c r="R311" s="84"/>
      <c r="S311" s="84"/>
      <c r="T311" s="84"/>
      <c r="U311" s="84"/>
      <c r="V311" s="50"/>
      <c r="W311" s="50"/>
      <c r="X311" s="50"/>
      <c r="Y311" s="50"/>
      <c r="Z311" s="49"/>
      <c r="AA311" s="69">
        <v>311</v>
      </c>
      <c r="AB3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11" s="70"/>
      <c r="AD311" s="76">
        <v>3589</v>
      </c>
      <c r="AE311" s="76">
        <v>2576</v>
      </c>
      <c r="AF311" s="76">
        <v>4956</v>
      </c>
      <c r="AG311" s="76">
        <v>18987</v>
      </c>
      <c r="AH311" s="76"/>
      <c r="AI311" s="76" t="s">
        <v>9010</v>
      </c>
      <c r="AJ311" s="76" t="s">
        <v>10835</v>
      </c>
      <c r="AK311" s="76"/>
      <c r="AL311" s="76"/>
      <c r="AM311" s="78">
        <v>43020.658553240741</v>
      </c>
      <c r="AN311" s="76" t="s">
        <v>14566</v>
      </c>
      <c r="AO311" s="81" t="s">
        <v>14875</v>
      </c>
      <c r="AP311" s="76" t="s">
        <v>66</v>
      </c>
      <c r="AQ311" s="2"/>
      <c r="AR311" s="3"/>
      <c r="AS311" s="3"/>
      <c r="AT311" s="3"/>
      <c r="AU311" s="3"/>
    </row>
    <row r="312" spans="1:47" x14ac:dyDescent="0.25">
      <c r="A312" s="62" t="s">
        <v>377</v>
      </c>
      <c r="B312" s="63"/>
      <c r="C312" s="63"/>
      <c r="D312" s="64"/>
      <c r="E312" s="66"/>
      <c r="F312" s="101" t="s">
        <v>12726</v>
      </c>
      <c r="G312" s="63"/>
      <c r="H312" s="67"/>
      <c r="I312" s="68"/>
      <c r="J312" s="68"/>
      <c r="K312" s="67" t="s">
        <v>17054</v>
      </c>
      <c r="L312" s="71"/>
      <c r="M312" s="72">
        <v>8390.880859375</v>
      </c>
      <c r="N312" s="72">
        <v>217.36956787109375</v>
      </c>
      <c r="O312" s="73"/>
      <c r="P312" s="74"/>
      <c r="Q312" s="74"/>
      <c r="R312" s="84"/>
      <c r="S312" s="84"/>
      <c r="T312" s="84"/>
      <c r="U312" s="84"/>
      <c r="V312" s="50"/>
      <c r="W312" s="50"/>
      <c r="X312" s="50"/>
      <c r="Y312" s="50"/>
      <c r="Z312" s="49"/>
      <c r="AA312" s="69">
        <v>312</v>
      </c>
      <c r="AB3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12" s="70"/>
      <c r="AD312" s="76">
        <v>501</v>
      </c>
      <c r="AE312" s="76">
        <v>487</v>
      </c>
      <c r="AF312" s="76">
        <v>28842</v>
      </c>
      <c r="AG312" s="76">
        <v>693</v>
      </c>
      <c r="AH312" s="76"/>
      <c r="AI312" s="76" t="s">
        <v>9011</v>
      </c>
      <c r="AJ312" s="76" t="s">
        <v>10836</v>
      </c>
      <c r="AK312" s="81" t="s">
        <v>11810</v>
      </c>
      <c r="AL312" s="76"/>
      <c r="AM312" s="78">
        <v>43784.106273148151</v>
      </c>
      <c r="AN312" s="76" t="s">
        <v>14566</v>
      </c>
      <c r="AO312" s="81" t="s">
        <v>14876</v>
      </c>
      <c r="AP312" s="76" t="s">
        <v>66</v>
      </c>
      <c r="AQ312" s="2"/>
      <c r="AR312" s="3"/>
      <c r="AS312" s="3"/>
      <c r="AT312" s="3"/>
      <c r="AU312" s="3"/>
    </row>
    <row r="313" spans="1:47" x14ac:dyDescent="0.25">
      <c r="A313" s="62" t="s">
        <v>378</v>
      </c>
      <c r="B313" s="63"/>
      <c r="C313" s="63"/>
      <c r="D313" s="64"/>
      <c r="E313" s="66"/>
      <c r="F313" s="101" t="s">
        <v>12727</v>
      </c>
      <c r="G313" s="63"/>
      <c r="H313" s="67"/>
      <c r="I313" s="68"/>
      <c r="J313" s="68"/>
      <c r="K313" s="67" t="s">
        <v>17055</v>
      </c>
      <c r="L313" s="71"/>
      <c r="M313" s="72">
        <v>7931.27294921875</v>
      </c>
      <c r="N313" s="72">
        <v>7087.49462890625</v>
      </c>
      <c r="O313" s="73"/>
      <c r="P313" s="74"/>
      <c r="Q313" s="74"/>
      <c r="R313" s="84"/>
      <c r="S313" s="84"/>
      <c r="T313" s="84"/>
      <c r="U313" s="84"/>
      <c r="V313" s="50"/>
      <c r="W313" s="50"/>
      <c r="X313" s="50"/>
      <c r="Y313" s="50"/>
      <c r="Z313" s="49"/>
      <c r="AA313" s="69">
        <v>313</v>
      </c>
      <c r="AB3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13" s="70"/>
      <c r="AD313" s="76">
        <v>575</v>
      </c>
      <c r="AE313" s="76">
        <v>987</v>
      </c>
      <c r="AF313" s="76">
        <v>130597</v>
      </c>
      <c r="AG313" s="76">
        <v>73543</v>
      </c>
      <c r="AH313" s="76"/>
      <c r="AI313" s="76" t="s">
        <v>9012</v>
      </c>
      <c r="AJ313" s="76" t="s">
        <v>10837</v>
      </c>
      <c r="AK313" s="76"/>
      <c r="AL313" s="76"/>
      <c r="AM313" s="78">
        <v>40340.717627314814</v>
      </c>
      <c r="AN313" s="76" t="s">
        <v>14566</v>
      </c>
      <c r="AO313" s="81" t="s">
        <v>14877</v>
      </c>
      <c r="AP313" s="76" t="s">
        <v>66</v>
      </c>
      <c r="AQ313" s="2"/>
      <c r="AR313" s="3"/>
      <c r="AS313" s="3"/>
      <c r="AT313" s="3"/>
      <c r="AU313" s="3"/>
    </row>
    <row r="314" spans="1:47" x14ac:dyDescent="0.25">
      <c r="A314" s="62" t="s">
        <v>1942</v>
      </c>
      <c r="B314" s="63"/>
      <c r="C314" s="63"/>
      <c r="D314" s="64"/>
      <c r="E314" s="66"/>
      <c r="F314" s="101" t="s">
        <v>12728</v>
      </c>
      <c r="G314" s="63"/>
      <c r="H314" s="67"/>
      <c r="I314" s="68"/>
      <c r="J314" s="68"/>
      <c r="K314" s="67" t="s">
        <v>17056</v>
      </c>
      <c r="L314" s="71"/>
      <c r="M314" s="72">
        <v>7833.6630859375</v>
      </c>
      <c r="N314" s="72">
        <v>6702.79248046875</v>
      </c>
      <c r="O314" s="73"/>
      <c r="P314" s="74"/>
      <c r="Q314" s="74"/>
      <c r="R314" s="84"/>
      <c r="S314" s="84"/>
      <c r="T314" s="84"/>
      <c r="U314" s="84"/>
      <c r="V314" s="50"/>
      <c r="W314" s="50"/>
      <c r="X314" s="50"/>
      <c r="Y314" s="50"/>
      <c r="Z314" s="49"/>
      <c r="AA314" s="69">
        <v>314</v>
      </c>
      <c r="AB3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14" s="70"/>
      <c r="AD314" s="76">
        <v>70</v>
      </c>
      <c r="AE314" s="76">
        <v>80</v>
      </c>
      <c r="AF314" s="76">
        <v>7384</v>
      </c>
      <c r="AG314" s="76">
        <v>11995</v>
      </c>
      <c r="AH314" s="76"/>
      <c r="AI314" s="76" t="s">
        <v>9013</v>
      </c>
      <c r="AJ314" s="76"/>
      <c r="AK314" s="76"/>
      <c r="AL314" s="76"/>
      <c r="AM314" s="78">
        <v>43126.808692129627</v>
      </c>
      <c r="AN314" s="76" t="s">
        <v>14566</v>
      </c>
      <c r="AO314" s="81" t="s">
        <v>14878</v>
      </c>
      <c r="AP314" s="76" t="s">
        <v>65</v>
      </c>
      <c r="AQ314" s="2"/>
      <c r="AR314" s="3"/>
      <c r="AS314" s="3"/>
      <c r="AT314" s="3"/>
      <c r="AU314" s="3"/>
    </row>
    <row r="315" spans="1:47" x14ac:dyDescent="0.25">
      <c r="A315" s="62" t="s">
        <v>1943</v>
      </c>
      <c r="B315" s="63"/>
      <c r="C315" s="63"/>
      <c r="D315" s="64"/>
      <c r="E315" s="66"/>
      <c r="F315" s="101" t="s">
        <v>12729</v>
      </c>
      <c r="G315" s="63"/>
      <c r="H315" s="67"/>
      <c r="I315" s="68"/>
      <c r="J315" s="68"/>
      <c r="K315" s="67" t="s">
        <v>17057</v>
      </c>
      <c r="L315" s="71"/>
      <c r="M315" s="72">
        <v>8152.04248046875</v>
      </c>
      <c r="N315" s="72">
        <v>6859.07470703125</v>
      </c>
      <c r="O315" s="73"/>
      <c r="P315" s="74"/>
      <c r="Q315" s="74"/>
      <c r="R315" s="84"/>
      <c r="S315" s="84"/>
      <c r="T315" s="84"/>
      <c r="U315" s="84"/>
      <c r="V315" s="50"/>
      <c r="W315" s="50"/>
      <c r="X315" s="50"/>
      <c r="Y315" s="50"/>
      <c r="Z315" s="49"/>
      <c r="AA315" s="69">
        <v>315</v>
      </c>
      <c r="AB3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15" s="70"/>
      <c r="AD315" s="76">
        <v>1125</v>
      </c>
      <c r="AE315" s="76">
        <v>639</v>
      </c>
      <c r="AF315" s="76">
        <v>34752</v>
      </c>
      <c r="AG315" s="76">
        <v>40885</v>
      </c>
      <c r="AH315" s="76"/>
      <c r="AI315" s="76" t="s">
        <v>9014</v>
      </c>
      <c r="AJ315" s="76"/>
      <c r="AK315" s="76"/>
      <c r="AL315" s="76"/>
      <c r="AM315" s="78">
        <v>40494.616261574076</v>
      </c>
      <c r="AN315" s="76" t="s">
        <v>14566</v>
      </c>
      <c r="AO315" s="81" t="s">
        <v>14879</v>
      </c>
      <c r="AP315" s="76" t="s">
        <v>65</v>
      </c>
      <c r="AQ315" s="2"/>
      <c r="AR315" s="3"/>
      <c r="AS315" s="3"/>
      <c r="AT315" s="3"/>
      <c r="AU315" s="3"/>
    </row>
    <row r="316" spans="1:47" x14ac:dyDescent="0.25">
      <c r="A316" s="62" t="s">
        <v>1944</v>
      </c>
      <c r="B316" s="63"/>
      <c r="C316" s="63"/>
      <c r="D316" s="64"/>
      <c r="E316" s="66"/>
      <c r="F316" s="101" t="s">
        <v>12730</v>
      </c>
      <c r="G316" s="63"/>
      <c r="H316" s="67"/>
      <c r="I316" s="68"/>
      <c r="J316" s="68"/>
      <c r="K316" s="67" t="s">
        <v>17058</v>
      </c>
      <c r="L316" s="71"/>
      <c r="M316" s="72">
        <v>7849.43896484375</v>
      </c>
      <c r="N316" s="72">
        <v>7120.73095703125</v>
      </c>
      <c r="O316" s="73"/>
      <c r="P316" s="74"/>
      <c r="Q316" s="74"/>
      <c r="R316" s="84"/>
      <c r="S316" s="84"/>
      <c r="T316" s="84"/>
      <c r="U316" s="84"/>
      <c r="V316" s="50"/>
      <c r="W316" s="50"/>
      <c r="X316" s="50"/>
      <c r="Y316" s="50"/>
      <c r="Z316" s="49"/>
      <c r="AA316" s="69">
        <v>316</v>
      </c>
      <c r="AB3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16" s="70"/>
      <c r="AD316" s="76">
        <v>1031</v>
      </c>
      <c r="AE316" s="76">
        <v>709</v>
      </c>
      <c r="AF316" s="76">
        <v>74489</v>
      </c>
      <c r="AG316" s="76">
        <v>45385</v>
      </c>
      <c r="AH316" s="76"/>
      <c r="AI316" s="76" t="s">
        <v>9015</v>
      </c>
      <c r="AJ316" s="76" t="s">
        <v>10718</v>
      </c>
      <c r="AK316" s="76"/>
      <c r="AL316" s="76"/>
      <c r="AM316" s="78">
        <v>41945.341481481482</v>
      </c>
      <c r="AN316" s="76" t="s">
        <v>14566</v>
      </c>
      <c r="AO316" s="81" t="s">
        <v>14880</v>
      </c>
      <c r="AP316" s="76" t="s">
        <v>65</v>
      </c>
      <c r="AQ316" s="2"/>
      <c r="AR316" s="3"/>
      <c r="AS316" s="3"/>
      <c r="AT316" s="3"/>
      <c r="AU316" s="3"/>
    </row>
    <row r="317" spans="1:47" x14ac:dyDescent="0.25">
      <c r="A317" s="62" t="s">
        <v>1945</v>
      </c>
      <c r="B317" s="63"/>
      <c r="C317" s="63"/>
      <c r="D317" s="64"/>
      <c r="E317" s="66"/>
      <c r="F317" s="101" t="s">
        <v>12731</v>
      </c>
      <c r="G317" s="63"/>
      <c r="H317" s="67"/>
      <c r="I317" s="68"/>
      <c r="J317" s="68"/>
      <c r="K317" s="67" t="s">
        <v>17059</v>
      </c>
      <c r="L317" s="71"/>
      <c r="M317" s="72">
        <v>8025.74560546875</v>
      </c>
      <c r="N317" s="72">
        <v>6671.00048828125</v>
      </c>
      <c r="O317" s="73"/>
      <c r="P317" s="74"/>
      <c r="Q317" s="74"/>
      <c r="R317" s="84"/>
      <c r="S317" s="84"/>
      <c r="T317" s="84"/>
      <c r="U317" s="84"/>
      <c r="V317" s="50"/>
      <c r="W317" s="50"/>
      <c r="X317" s="50"/>
      <c r="Y317" s="50"/>
      <c r="Z317" s="49"/>
      <c r="AA317" s="69">
        <v>317</v>
      </c>
      <c r="AB3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17" s="70"/>
      <c r="AD317" s="76">
        <v>114</v>
      </c>
      <c r="AE317" s="76">
        <v>366</v>
      </c>
      <c r="AF317" s="76">
        <v>47537</v>
      </c>
      <c r="AG317" s="76">
        <v>60321</v>
      </c>
      <c r="AH317" s="76"/>
      <c r="AI317" s="76"/>
      <c r="AJ317" s="76"/>
      <c r="AK317" s="76"/>
      <c r="AL317" s="76"/>
      <c r="AM317" s="78">
        <v>40967.018483796295</v>
      </c>
      <c r="AN317" s="76" t="s">
        <v>14566</v>
      </c>
      <c r="AO317" s="81" t="s">
        <v>14881</v>
      </c>
      <c r="AP317" s="76" t="s">
        <v>65</v>
      </c>
      <c r="AQ317" s="2"/>
      <c r="AR317" s="3"/>
      <c r="AS317" s="3"/>
      <c r="AT317" s="3"/>
      <c r="AU317" s="3"/>
    </row>
    <row r="318" spans="1:47" x14ac:dyDescent="0.25">
      <c r="A318" s="62" t="s">
        <v>1946</v>
      </c>
      <c r="B318" s="63"/>
      <c r="C318" s="63"/>
      <c r="D318" s="64"/>
      <c r="E318" s="66"/>
      <c r="F318" s="101" t="s">
        <v>12732</v>
      </c>
      <c r="G318" s="63"/>
      <c r="H318" s="67"/>
      <c r="I318" s="68"/>
      <c r="J318" s="68"/>
      <c r="K318" s="67" t="s">
        <v>17060</v>
      </c>
      <c r="L318" s="71"/>
      <c r="M318" s="72">
        <v>7716.59619140625</v>
      </c>
      <c r="N318" s="72">
        <v>6942.95703125</v>
      </c>
      <c r="O318" s="73"/>
      <c r="P318" s="74"/>
      <c r="Q318" s="74"/>
      <c r="R318" s="84"/>
      <c r="S318" s="84"/>
      <c r="T318" s="84"/>
      <c r="U318" s="84"/>
      <c r="V318" s="50"/>
      <c r="W318" s="50"/>
      <c r="X318" s="50"/>
      <c r="Y318" s="50"/>
      <c r="Z318" s="49"/>
      <c r="AA318" s="69">
        <v>318</v>
      </c>
      <c r="AB3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18" s="70"/>
      <c r="AD318" s="76">
        <v>554</v>
      </c>
      <c r="AE318" s="76">
        <v>451</v>
      </c>
      <c r="AF318" s="76">
        <v>10618</v>
      </c>
      <c r="AG318" s="76">
        <v>26057</v>
      </c>
      <c r="AH318" s="76"/>
      <c r="AI318" s="76" t="s">
        <v>9016</v>
      </c>
      <c r="AJ318" s="76"/>
      <c r="AK318" s="76"/>
      <c r="AL318" s="76"/>
      <c r="AM318" s="78">
        <v>43269.030011574076</v>
      </c>
      <c r="AN318" s="76" t="s">
        <v>14566</v>
      </c>
      <c r="AO318" s="81" t="s">
        <v>14882</v>
      </c>
      <c r="AP318" s="76" t="s">
        <v>65</v>
      </c>
      <c r="AQ318" s="2"/>
      <c r="AR318" s="3"/>
      <c r="AS318" s="3"/>
      <c r="AT318" s="3"/>
      <c r="AU318" s="3"/>
    </row>
    <row r="319" spans="1:47" x14ac:dyDescent="0.25">
      <c r="A319" s="62" t="s">
        <v>1947</v>
      </c>
      <c r="B319" s="63"/>
      <c r="C319" s="63"/>
      <c r="D319" s="64"/>
      <c r="E319" s="66"/>
      <c r="F319" s="101" t="s">
        <v>12733</v>
      </c>
      <c r="G319" s="63"/>
      <c r="H319" s="67"/>
      <c r="I319" s="68"/>
      <c r="J319" s="68"/>
      <c r="K319" s="67" t="s">
        <v>17061</v>
      </c>
      <c r="L319" s="71"/>
      <c r="M319" s="72">
        <v>7959.41943359375</v>
      </c>
      <c r="N319" s="72">
        <v>6695.11328125</v>
      </c>
      <c r="O319" s="73"/>
      <c r="P319" s="74"/>
      <c r="Q319" s="74"/>
      <c r="R319" s="84"/>
      <c r="S319" s="84"/>
      <c r="T319" s="84"/>
      <c r="U319" s="84"/>
      <c r="V319" s="50"/>
      <c r="W319" s="50"/>
      <c r="X319" s="50"/>
      <c r="Y319" s="50"/>
      <c r="Z319" s="49"/>
      <c r="AA319" s="69">
        <v>319</v>
      </c>
      <c r="AB3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19" s="70"/>
      <c r="AD319" s="76">
        <v>67</v>
      </c>
      <c r="AE319" s="76">
        <v>21</v>
      </c>
      <c r="AF319" s="76">
        <v>3604</v>
      </c>
      <c r="AG319" s="76">
        <v>6247</v>
      </c>
      <c r="AH319" s="76"/>
      <c r="AI319" s="76" t="s">
        <v>9017</v>
      </c>
      <c r="AJ319" s="76"/>
      <c r="AK319" s="76"/>
      <c r="AL319" s="76"/>
      <c r="AM319" s="78">
        <v>44056.101388888892</v>
      </c>
      <c r="AN319" s="76" t="s">
        <v>14566</v>
      </c>
      <c r="AO319" s="81" t="s">
        <v>14883</v>
      </c>
      <c r="AP319" s="76" t="s">
        <v>65</v>
      </c>
      <c r="AQ319" s="2"/>
      <c r="AR319" s="3"/>
      <c r="AS319" s="3"/>
      <c r="AT319" s="3"/>
      <c r="AU319" s="3"/>
    </row>
    <row r="320" spans="1:47" x14ac:dyDescent="0.25">
      <c r="A320" s="62" t="s">
        <v>1948</v>
      </c>
      <c r="B320" s="63"/>
      <c r="C320" s="63"/>
      <c r="D320" s="64"/>
      <c r="E320" s="66"/>
      <c r="F320" s="101" t="s">
        <v>12734</v>
      </c>
      <c r="G320" s="63"/>
      <c r="H320" s="67"/>
      <c r="I320" s="68"/>
      <c r="J320" s="68"/>
      <c r="K320" s="67" t="s">
        <v>17062</v>
      </c>
      <c r="L320" s="71"/>
      <c r="M320" s="72">
        <v>7773.53173828125</v>
      </c>
      <c r="N320" s="72">
        <v>7063.88818359375</v>
      </c>
      <c r="O320" s="73"/>
      <c r="P320" s="74"/>
      <c r="Q320" s="74"/>
      <c r="R320" s="84"/>
      <c r="S320" s="84"/>
      <c r="T320" s="84"/>
      <c r="U320" s="84"/>
      <c r="V320" s="50"/>
      <c r="W320" s="50"/>
      <c r="X320" s="50"/>
      <c r="Y320" s="50"/>
      <c r="Z320" s="49"/>
      <c r="AA320" s="69">
        <v>320</v>
      </c>
      <c r="AB3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20" s="70"/>
      <c r="AD320" s="76">
        <v>1187</v>
      </c>
      <c r="AE320" s="76">
        <v>107</v>
      </c>
      <c r="AF320" s="76">
        <v>4542</v>
      </c>
      <c r="AG320" s="76">
        <v>20848</v>
      </c>
      <c r="AH320" s="76"/>
      <c r="AI320" s="76"/>
      <c r="AJ320" s="76" t="s">
        <v>10838</v>
      </c>
      <c r="AK320" s="76"/>
      <c r="AL320" s="76"/>
      <c r="AM320" s="78">
        <v>43022.723310185182</v>
      </c>
      <c r="AN320" s="76" t="s">
        <v>14566</v>
      </c>
      <c r="AO320" s="81" t="s">
        <v>14884</v>
      </c>
      <c r="AP320" s="76" t="s">
        <v>65</v>
      </c>
      <c r="AQ320" s="2"/>
      <c r="AR320" s="3"/>
      <c r="AS320" s="3"/>
      <c r="AT320" s="3"/>
      <c r="AU320" s="3"/>
    </row>
    <row r="321" spans="1:47" x14ac:dyDescent="0.25">
      <c r="A321" s="62" t="s">
        <v>1949</v>
      </c>
      <c r="B321" s="63"/>
      <c r="C321" s="63"/>
      <c r="D321" s="64"/>
      <c r="E321" s="66"/>
      <c r="F321" s="101" t="s">
        <v>12735</v>
      </c>
      <c r="G321" s="63"/>
      <c r="H321" s="67"/>
      <c r="I321" s="68"/>
      <c r="J321" s="68"/>
      <c r="K321" s="67" t="s">
        <v>17063</v>
      </c>
      <c r="L321" s="71"/>
      <c r="M321" s="72">
        <v>7642.53955078125</v>
      </c>
      <c r="N321" s="72">
        <v>6712.2294921875</v>
      </c>
      <c r="O321" s="73"/>
      <c r="P321" s="74"/>
      <c r="Q321" s="74"/>
      <c r="R321" s="84"/>
      <c r="S321" s="84"/>
      <c r="T321" s="84"/>
      <c r="U321" s="84"/>
      <c r="V321" s="50"/>
      <c r="W321" s="50"/>
      <c r="X321" s="50"/>
      <c r="Y321" s="50"/>
      <c r="Z321" s="49"/>
      <c r="AA321" s="69">
        <v>321</v>
      </c>
      <c r="AB3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21" s="70"/>
      <c r="AD321" s="76">
        <v>636</v>
      </c>
      <c r="AE321" s="76">
        <v>787</v>
      </c>
      <c r="AF321" s="76">
        <v>46867</v>
      </c>
      <c r="AG321" s="76">
        <v>38239</v>
      </c>
      <c r="AH321" s="76"/>
      <c r="AI321" s="76" t="s">
        <v>9018</v>
      </c>
      <c r="AJ321" s="76" t="s">
        <v>10839</v>
      </c>
      <c r="AK321" s="81" t="s">
        <v>11811</v>
      </c>
      <c r="AL321" s="76"/>
      <c r="AM321" s="78">
        <v>43581.023993055554</v>
      </c>
      <c r="AN321" s="76" t="s">
        <v>14566</v>
      </c>
      <c r="AO321" s="81" t="s">
        <v>14885</v>
      </c>
      <c r="AP321" s="76" t="s">
        <v>65</v>
      </c>
      <c r="AQ321" s="2"/>
      <c r="AR321" s="3"/>
      <c r="AS321" s="3"/>
      <c r="AT321" s="3"/>
      <c r="AU321" s="3"/>
    </row>
    <row r="322" spans="1:47" x14ac:dyDescent="0.25">
      <c r="A322" s="62" t="s">
        <v>379</v>
      </c>
      <c r="B322" s="63"/>
      <c r="C322" s="63"/>
      <c r="D322" s="64"/>
      <c r="E322" s="66"/>
      <c r="F322" s="101" t="s">
        <v>12736</v>
      </c>
      <c r="G322" s="63"/>
      <c r="H322" s="67"/>
      <c r="I322" s="68"/>
      <c r="J322" s="68"/>
      <c r="K322" s="67" t="s">
        <v>17064</v>
      </c>
      <c r="L322" s="71"/>
      <c r="M322" s="72">
        <v>2344.267822265625</v>
      </c>
      <c r="N322" s="72">
        <v>4110.30517578125</v>
      </c>
      <c r="O322" s="73"/>
      <c r="P322" s="74"/>
      <c r="Q322" s="74"/>
      <c r="R322" s="84"/>
      <c r="S322" s="84"/>
      <c r="T322" s="84"/>
      <c r="U322" s="84"/>
      <c r="V322" s="50"/>
      <c r="W322" s="50"/>
      <c r="X322" s="50"/>
      <c r="Y322" s="50"/>
      <c r="Z322" s="49"/>
      <c r="AA322" s="69">
        <v>322</v>
      </c>
      <c r="AB3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22" s="70"/>
      <c r="AD322" s="76">
        <v>4561</v>
      </c>
      <c r="AE322" s="76">
        <v>3872</v>
      </c>
      <c r="AF322" s="76">
        <v>50021</v>
      </c>
      <c r="AG322" s="76">
        <v>24228</v>
      </c>
      <c r="AH322" s="76"/>
      <c r="AI322" s="76" t="s">
        <v>9019</v>
      </c>
      <c r="AJ322" s="76" t="s">
        <v>10840</v>
      </c>
      <c r="AK322" s="81" t="s">
        <v>11812</v>
      </c>
      <c r="AL322" s="76"/>
      <c r="AM322" s="78">
        <v>41209.04482638889</v>
      </c>
      <c r="AN322" s="76" t="s">
        <v>14566</v>
      </c>
      <c r="AO322" s="81" t="s">
        <v>14886</v>
      </c>
      <c r="AP322" s="76" t="s">
        <v>66</v>
      </c>
      <c r="AQ322" s="2"/>
      <c r="AR322" s="3"/>
      <c r="AS322" s="3"/>
      <c r="AT322" s="3"/>
      <c r="AU322" s="3"/>
    </row>
    <row r="323" spans="1:47" x14ac:dyDescent="0.25">
      <c r="A323" s="62" t="s">
        <v>1950</v>
      </c>
      <c r="B323" s="63"/>
      <c r="C323" s="63"/>
      <c r="D323" s="64"/>
      <c r="E323" s="66"/>
      <c r="F323" s="101" t="s">
        <v>12737</v>
      </c>
      <c r="G323" s="63"/>
      <c r="H323" s="67"/>
      <c r="I323" s="68"/>
      <c r="J323" s="68"/>
      <c r="K323" s="67" t="s">
        <v>17065</v>
      </c>
      <c r="L323" s="71"/>
      <c r="M323" s="72">
        <v>2610.57275390625</v>
      </c>
      <c r="N323" s="72">
        <v>4213.14306640625</v>
      </c>
      <c r="O323" s="73"/>
      <c r="P323" s="74"/>
      <c r="Q323" s="74"/>
      <c r="R323" s="84"/>
      <c r="S323" s="84"/>
      <c r="T323" s="84"/>
      <c r="U323" s="84"/>
      <c r="V323" s="50"/>
      <c r="W323" s="50"/>
      <c r="X323" s="50"/>
      <c r="Y323" s="50"/>
      <c r="Z323" s="49"/>
      <c r="AA323" s="69">
        <v>323</v>
      </c>
      <c r="AB3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23" s="70"/>
      <c r="AD323" s="76">
        <v>40824</v>
      </c>
      <c r="AE323" s="76">
        <v>131322</v>
      </c>
      <c r="AF323" s="76">
        <v>3231</v>
      </c>
      <c r="AG323" s="76">
        <v>116</v>
      </c>
      <c r="AH323" s="76"/>
      <c r="AI323" s="76" t="s">
        <v>9020</v>
      </c>
      <c r="AJ323" s="76"/>
      <c r="AK323" s="81" t="s">
        <v>11813</v>
      </c>
      <c r="AL323" s="76"/>
      <c r="AM323" s="78">
        <v>42121.095289351855</v>
      </c>
      <c r="AN323" s="76" t="s">
        <v>14566</v>
      </c>
      <c r="AO323" s="81" t="s">
        <v>14887</v>
      </c>
      <c r="AP323" s="76" t="s">
        <v>65</v>
      </c>
      <c r="AQ323" s="2"/>
      <c r="AR323" s="3"/>
      <c r="AS323" s="3"/>
      <c r="AT323" s="3"/>
      <c r="AU323" s="3"/>
    </row>
    <row r="324" spans="1:47" x14ac:dyDescent="0.25">
      <c r="A324" s="62" t="s">
        <v>380</v>
      </c>
      <c r="B324" s="63"/>
      <c r="C324" s="63"/>
      <c r="D324" s="64"/>
      <c r="E324" s="66"/>
      <c r="F324" s="101" t="s">
        <v>12738</v>
      </c>
      <c r="G324" s="63"/>
      <c r="H324" s="67"/>
      <c r="I324" s="68"/>
      <c r="J324" s="68"/>
      <c r="K324" s="67" t="s">
        <v>17066</v>
      </c>
      <c r="L324" s="71"/>
      <c r="M324" s="72">
        <v>2273.297119140625</v>
      </c>
      <c r="N324" s="72">
        <v>4091.0693359375</v>
      </c>
      <c r="O324" s="73"/>
      <c r="P324" s="74"/>
      <c r="Q324" s="74"/>
      <c r="R324" s="84"/>
      <c r="S324" s="84"/>
      <c r="T324" s="84"/>
      <c r="U324" s="84"/>
      <c r="V324" s="50"/>
      <c r="W324" s="50"/>
      <c r="X324" s="50"/>
      <c r="Y324" s="50"/>
      <c r="Z324" s="49"/>
      <c r="AA324" s="69">
        <v>324</v>
      </c>
      <c r="AB3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24" s="70"/>
      <c r="AD324" s="76">
        <v>263</v>
      </c>
      <c r="AE324" s="76">
        <v>12</v>
      </c>
      <c r="AF324" s="76">
        <v>106</v>
      </c>
      <c r="AG324" s="76">
        <v>241</v>
      </c>
      <c r="AH324" s="76"/>
      <c r="AI324" s="76" t="s">
        <v>9021</v>
      </c>
      <c r="AJ324" s="76" t="s">
        <v>10655</v>
      </c>
      <c r="AK324" s="76"/>
      <c r="AL324" s="76"/>
      <c r="AM324" s="78">
        <v>43469.929490740738</v>
      </c>
      <c r="AN324" s="76" t="s">
        <v>14566</v>
      </c>
      <c r="AO324" s="81" t="s">
        <v>14888</v>
      </c>
      <c r="AP324" s="76" t="s">
        <v>66</v>
      </c>
      <c r="AQ324" s="2"/>
      <c r="AR324" s="3"/>
      <c r="AS324" s="3"/>
      <c r="AT324" s="3"/>
      <c r="AU324" s="3"/>
    </row>
    <row r="325" spans="1:47" x14ac:dyDescent="0.25">
      <c r="A325" s="62" t="s">
        <v>1951</v>
      </c>
      <c r="B325" s="63"/>
      <c r="C325" s="63"/>
      <c r="D325" s="64"/>
      <c r="E325" s="66"/>
      <c r="F325" s="101" t="s">
        <v>12739</v>
      </c>
      <c r="G325" s="63"/>
      <c r="H325" s="67"/>
      <c r="I325" s="68"/>
      <c r="J325" s="68"/>
      <c r="K325" s="67" t="s">
        <v>17067</v>
      </c>
      <c r="L325" s="71"/>
      <c r="M325" s="72">
        <v>2058.64697265625</v>
      </c>
      <c r="N325" s="72">
        <v>4139.86474609375</v>
      </c>
      <c r="O325" s="73"/>
      <c r="P325" s="74"/>
      <c r="Q325" s="74"/>
      <c r="R325" s="84"/>
      <c r="S325" s="84"/>
      <c r="T325" s="84"/>
      <c r="U325" s="84"/>
      <c r="V325" s="50"/>
      <c r="W325" s="50"/>
      <c r="X325" s="50"/>
      <c r="Y325" s="50"/>
      <c r="Z325" s="49"/>
      <c r="AA325" s="69">
        <v>325</v>
      </c>
      <c r="AB3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25" s="70"/>
      <c r="AD325" s="76">
        <v>448</v>
      </c>
      <c r="AE325" s="76">
        <v>312</v>
      </c>
      <c r="AF325" s="76">
        <v>4411</v>
      </c>
      <c r="AG325" s="76">
        <v>16713</v>
      </c>
      <c r="AH325" s="76"/>
      <c r="AI325" s="76" t="s">
        <v>9022</v>
      </c>
      <c r="AJ325" s="76"/>
      <c r="AK325" s="76"/>
      <c r="AL325" s="76"/>
      <c r="AM325" s="78">
        <v>42180.512812499997</v>
      </c>
      <c r="AN325" s="76" t="s">
        <v>14566</v>
      </c>
      <c r="AO325" s="81" t="s">
        <v>14889</v>
      </c>
      <c r="AP325" s="76" t="s">
        <v>65</v>
      </c>
      <c r="AQ325" s="2"/>
      <c r="AR325" s="3"/>
      <c r="AS325" s="3"/>
      <c r="AT325" s="3"/>
      <c r="AU325" s="3"/>
    </row>
    <row r="326" spans="1:47" x14ac:dyDescent="0.25">
      <c r="A326" s="62" t="s">
        <v>1952</v>
      </c>
      <c r="B326" s="63"/>
      <c r="C326" s="63"/>
      <c r="D326" s="64"/>
      <c r="E326" s="66"/>
      <c r="F326" s="101" t="s">
        <v>12740</v>
      </c>
      <c r="G326" s="63"/>
      <c r="H326" s="67"/>
      <c r="I326" s="68"/>
      <c r="J326" s="68"/>
      <c r="K326" s="67" t="s">
        <v>17068</v>
      </c>
      <c r="L326" s="71"/>
      <c r="M326" s="72">
        <v>2125.12353515625</v>
      </c>
      <c r="N326" s="72">
        <v>4171.30078125</v>
      </c>
      <c r="O326" s="73"/>
      <c r="P326" s="74"/>
      <c r="Q326" s="74"/>
      <c r="R326" s="84"/>
      <c r="S326" s="84"/>
      <c r="T326" s="84"/>
      <c r="U326" s="84"/>
      <c r="V326" s="50"/>
      <c r="W326" s="50"/>
      <c r="X326" s="50"/>
      <c r="Y326" s="50"/>
      <c r="Z326" s="49"/>
      <c r="AA326" s="69">
        <v>326</v>
      </c>
      <c r="AB3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26" s="70"/>
      <c r="AD326" s="76">
        <v>1856</v>
      </c>
      <c r="AE326" s="76">
        <v>177</v>
      </c>
      <c r="AF326" s="76">
        <v>2254</v>
      </c>
      <c r="AG326" s="76">
        <v>9002</v>
      </c>
      <c r="AH326" s="76"/>
      <c r="AI326" s="76" t="s">
        <v>9023</v>
      </c>
      <c r="AJ326" s="76" t="s">
        <v>10841</v>
      </c>
      <c r="AK326" s="76"/>
      <c r="AL326" s="76"/>
      <c r="AM326" s="78">
        <v>41895.578622685185</v>
      </c>
      <c r="AN326" s="76" t="s">
        <v>14566</v>
      </c>
      <c r="AO326" s="81" t="s">
        <v>14890</v>
      </c>
      <c r="AP326" s="76" t="s">
        <v>65</v>
      </c>
      <c r="AQ326" s="2"/>
      <c r="AR326" s="3"/>
      <c r="AS326" s="3"/>
      <c r="AT326" s="3"/>
      <c r="AU326" s="3"/>
    </row>
    <row r="327" spans="1:47" x14ac:dyDescent="0.25">
      <c r="A327" s="62" t="s">
        <v>1953</v>
      </c>
      <c r="B327" s="63"/>
      <c r="C327" s="63"/>
      <c r="D327" s="64"/>
      <c r="E327" s="66"/>
      <c r="F327" s="101" t="s">
        <v>12741</v>
      </c>
      <c r="G327" s="63"/>
      <c r="H327" s="67"/>
      <c r="I327" s="68"/>
      <c r="J327" s="68"/>
      <c r="K327" s="67" t="s">
        <v>17069</v>
      </c>
      <c r="L327" s="71"/>
      <c r="M327" s="72">
        <v>1861.552490234375</v>
      </c>
      <c r="N327" s="72">
        <v>4052.832763671875</v>
      </c>
      <c r="O327" s="73"/>
      <c r="P327" s="74"/>
      <c r="Q327" s="74"/>
      <c r="R327" s="84"/>
      <c r="S327" s="84"/>
      <c r="T327" s="84"/>
      <c r="U327" s="84"/>
      <c r="V327" s="50"/>
      <c r="W327" s="50"/>
      <c r="X327" s="50"/>
      <c r="Y327" s="50"/>
      <c r="Z327" s="49"/>
      <c r="AA327" s="69">
        <v>327</v>
      </c>
      <c r="AB3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27" s="70"/>
      <c r="AD327" s="76">
        <v>1062</v>
      </c>
      <c r="AE327" s="76">
        <v>612</v>
      </c>
      <c r="AF327" s="76">
        <v>42667</v>
      </c>
      <c r="AG327" s="76">
        <v>9595</v>
      </c>
      <c r="AH327" s="76"/>
      <c r="AI327" s="76" t="s">
        <v>9024</v>
      </c>
      <c r="AJ327" s="76" t="s">
        <v>10842</v>
      </c>
      <c r="AK327" s="81" t="s">
        <v>11814</v>
      </c>
      <c r="AL327" s="76"/>
      <c r="AM327" s="78">
        <v>40642.887453703705</v>
      </c>
      <c r="AN327" s="76" t="s">
        <v>14566</v>
      </c>
      <c r="AO327" s="81" t="s">
        <v>14891</v>
      </c>
      <c r="AP327" s="76" t="s">
        <v>65</v>
      </c>
      <c r="AQ327" s="2"/>
      <c r="AR327" s="3"/>
      <c r="AS327" s="3"/>
      <c r="AT327" s="3"/>
      <c r="AU327" s="3"/>
    </row>
    <row r="328" spans="1:47" x14ac:dyDescent="0.25">
      <c r="A328" s="62" t="s">
        <v>381</v>
      </c>
      <c r="B328" s="63"/>
      <c r="C328" s="63"/>
      <c r="D328" s="64"/>
      <c r="E328" s="66"/>
      <c r="F328" s="101" t="s">
        <v>12742</v>
      </c>
      <c r="G328" s="63"/>
      <c r="H328" s="67"/>
      <c r="I328" s="68"/>
      <c r="J328" s="68"/>
      <c r="K328" s="67" t="s">
        <v>17070</v>
      </c>
      <c r="L328" s="71"/>
      <c r="M328" s="72">
        <v>4850.95947265625</v>
      </c>
      <c r="N328" s="72">
        <v>700.13409423828125</v>
      </c>
      <c r="O328" s="73"/>
      <c r="P328" s="74"/>
      <c r="Q328" s="74"/>
      <c r="R328" s="84"/>
      <c r="S328" s="84"/>
      <c r="T328" s="84"/>
      <c r="U328" s="84"/>
      <c r="V328" s="50"/>
      <c r="W328" s="50"/>
      <c r="X328" s="50"/>
      <c r="Y328" s="50"/>
      <c r="Z328" s="49"/>
      <c r="AA328" s="69">
        <v>328</v>
      </c>
      <c r="AB3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28" s="70"/>
      <c r="AD328" s="76">
        <v>923</v>
      </c>
      <c r="AE328" s="76">
        <v>425</v>
      </c>
      <c r="AF328" s="76">
        <v>21662</v>
      </c>
      <c r="AG328" s="76">
        <v>13321</v>
      </c>
      <c r="AH328" s="76"/>
      <c r="AI328" s="76" t="s">
        <v>9025</v>
      </c>
      <c r="AJ328" s="76" t="s">
        <v>10843</v>
      </c>
      <c r="AK328" s="76"/>
      <c r="AL328" s="76"/>
      <c r="AM328" s="78">
        <v>43858.865671296298</v>
      </c>
      <c r="AN328" s="76" t="s">
        <v>14566</v>
      </c>
      <c r="AO328" s="81" t="s">
        <v>14892</v>
      </c>
      <c r="AP328" s="76" t="s">
        <v>66</v>
      </c>
      <c r="AQ328" s="2"/>
      <c r="AR328" s="3"/>
      <c r="AS328" s="3"/>
      <c r="AT328" s="3"/>
      <c r="AU328" s="3"/>
    </row>
    <row r="329" spans="1:47" x14ac:dyDescent="0.25">
      <c r="A329" s="62" t="s">
        <v>1954</v>
      </c>
      <c r="B329" s="63"/>
      <c r="C329" s="63"/>
      <c r="D329" s="64"/>
      <c r="E329" s="66"/>
      <c r="F329" s="101" t="s">
        <v>12743</v>
      </c>
      <c r="G329" s="63"/>
      <c r="H329" s="67"/>
      <c r="I329" s="68"/>
      <c r="J329" s="68"/>
      <c r="K329" s="67" t="s">
        <v>17071</v>
      </c>
      <c r="L329" s="71"/>
      <c r="M329" s="72">
        <v>4709.373046875</v>
      </c>
      <c r="N329" s="72">
        <v>557.69390869140625</v>
      </c>
      <c r="O329" s="73"/>
      <c r="P329" s="74"/>
      <c r="Q329" s="74"/>
      <c r="R329" s="84"/>
      <c r="S329" s="84"/>
      <c r="T329" s="84"/>
      <c r="U329" s="84"/>
      <c r="V329" s="50"/>
      <c r="W329" s="50"/>
      <c r="X329" s="50"/>
      <c r="Y329" s="50"/>
      <c r="Z329" s="49"/>
      <c r="AA329" s="69">
        <v>329</v>
      </c>
      <c r="AB3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29" s="70"/>
      <c r="AD329" s="76">
        <v>216</v>
      </c>
      <c r="AE329" s="76">
        <v>1112131</v>
      </c>
      <c r="AF329" s="76">
        <v>42402</v>
      </c>
      <c r="AG329" s="76">
        <v>4682</v>
      </c>
      <c r="AH329" s="76"/>
      <c r="AI329" s="76" t="s">
        <v>9026</v>
      </c>
      <c r="AJ329" s="76" t="s">
        <v>10844</v>
      </c>
      <c r="AK329" s="81" t="s">
        <v>11815</v>
      </c>
      <c r="AL329" s="76"/>
      <c r="AM329" s="78">
        <v>39945.041944444441</v>
      </c>
      <c r="AN329" s="76" t="s">
        <v>14566</v>
      </c>
      <c r="AO329" s="81" t="s">
        <v>14893</v>
      </c>
      <c r="AP329" s="76" t="s">
        <v>65</v>
      </c>
      <c r="AQ329" s="2"/>
      <c r="AR329" s="3"/>
      <c r="AS329" s="3"/>
      <c r="AT329" s="3"/>
      <c r="AU329" s="3"/>
    </row>
    <row r="330" spans="1:47" x14ac:dyDescent="0.25">
      <c r="A330" s="62" t="s">
        <v>1955</v>
      </c>
      <c r="B330" s="63"/>
      <c r="C330" s="63"/>
      <c r="D330" s="64"/>
      <c r="E330" s="66"/>
      <c r="F330" s="101" t="s">
        <v>12744</v>
      </c>
      <c r="G330" s="63"/>
      <c r="H330" s="67"/>
      <c r="I330" s="68"/>
      <c r="J330" s="68"/>
      <c r="K330" s="67" t="s">
        <v>17072</v>
      </c>
      <c r="L330" s="71"/>
      <c r="M330" s="72">
        <v>4988.36083984375</v>
      </c>
      <c r="N330" s="72">
        <v>970.396728515625</v>
      </c>
      <c r="O330" s="73"/>
      <c r="P330" s="74"/>
      <c r="Q330" s="74"/>
      <c r="R330" s="84"/>
      <c r="S330" s="84"/>
      <c r="T330" s="84"/>
      <c r="U330" s="84"/>
      <c r="V330" s="50"/>
      <c r="W330" s="50"/>
      <c r="X330" s="50"/>
      <c r="Y330" s="50"/>
      <c r="Z330" s="49"/>
      <c r="AA330" s="69">
        <v>330</v>
      </c>
      <c r="AB3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30" s="70"/>
      <c r="AD330" s="76">
        <v>317</v>
      </c>
      <c r="AE330" s="76">
        <v>1840245</v>
      </c>
      <c r="AF330" s="76">
        <v>46095</v>
      </c>
      <c r="AG330" s="76">
        <v>32817</v>
      </c>
      <c r="AH330" s="76"/>
      <c r="AI330" s="76" t="s">
        <v>9027</v>
      </c>
      <c r="AJ330" s="76" t="s">
        <v>10845</v>
      </c>
      <c r="AK330" s="81" t="s">
        <v>11816</v>
      </c>
      <c r="AL330" s="76"/>
      <c r="AM330" s="78">
        <v>39996.854780092595</v>
      </c>
      <c r="AN330" s="76" t="s">
        <v>14566</v>
      </c>
      <c r="AO330" s="81" t="s">
        <v>14894</v>
      </c>
      <c r="AP330" s="76" t="s">
        <v>65</v>
      </c>
      <c r="AQ330" s="2"/>
      <c r="AR330" s="3"/>
      <c r="AS330" s="3"/>
      <c r="AT330" s="3"/>
      <c r="AU330" s="3"/>
    </row>
    <row r="331" spans="1:47" x14ac:dyDescent="0.25">
      <c r="A331" s="62" t="s">
        <v>770</v>
      </c>
      <c r="B331" s="63"/>
      <c r="C331" s="63"/>
      <c r="D331" s="64"/>
      <c r="E331" s="66"/>
      <c r="F331" s="101" t="s">
        <v>12745</v>
      </c>
      <c r="G331" s="63"/>
      <c r="H331" s="67"/>
      <c r="I331" s="68"/>
      <c r="J331" s="68"/>
      <c r="K331" s="67" t="s">
        <v>17073</v>
      </c>
      <c r="L331" s="71"/>
      <c r="M331" s="72">
        <v>5190.74853515625</v>
      </c>
      <c r="N331" s="72">
        <v>1122.742431640625</v>
      </c>
      <c r="O331" s="73"/>
      <c r="P331" s="74"/>
      <c r="Q331" s="74"/>
      <c r="R331" s="84"/>
      <c r="S331" s="84"/>
      <c r="T331" s="84"/>
      <c r="U331" s="84"/>
      <c r="V331" s="50"/>
      <c r="W331" s="50"/>
      <c r="X331" s="50"/>
      <c r="Y331" s="50"/>
      <c r="Z331" s="49"/>
      <c r="AA331" s="69">
        <v>331</v>
      </c>
      <c r="AB3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31" s="70"/>
      <c r="AD331" s="76">
        <v>67</v>
      </c>
      <c r="AE331" s="76">
        <v>10</v>
      </c>
      <c r="AF331" s="76">
        <v>639</v>
      </c>
      <c r="AG331" s="76">
        <v>1853</v>
      </c>
      <c r="AH331" s="76"/>
      <c r="AI331" s="76" t="s">
        <v>9028</v>
      </c>
      <c r="AJ331" s="76" t="s">
        <v>10846</v>
      </c>
      <c r="AK331" s="76"/>
      <c r="AL331" s="76"/>
      <c r="AM331" s="78">
        <v>42590.044803240744</v>
      </c>
      <c r="AN331" s="76" t="s">
        <v>14566</v>
      </c>
      <c r="AO331" s="81" t="s">
        <v>14895</v>
      </c>
      <c r="AP331" s="76" t="s">
        <v>66</v>
      </c>
      <c r="AQ331" s="2"/>
      <c r="AR331" s="3"/>
      <c r="AS331" s="3"/>
      <c r="AT331" s="3"/>
      <c r="AU331" s="3"/>
    </row>
    <row r="332" spans="1:47" x14ac:dyDescent="0.25">
      <c r="A332" s="62" t="s">
        <v>382</v>
      </c>
      <c r="B332" s="63"/>
      <c r="C332" s="63"/>
      <c r="D332" s="64"/>
      <c r="E332" s="66"/>
      <c r="F332" s="101" t="s">
        <v>12746</v>
      </c>
      <c r="G332" s="63"/>
      <c r="H332" s="67"/>
      <c r="I332" s="68"/>
      <c r="J332" s="68"/>
      <c r="K332" s="67" t="s">
        <v>17074</v>
      </c>
      <c r="L332" s="71"/>
      <c r="M332" s="72">
        <v>9439.0771484375</v>
      </c>
      <c r="N332" s="72">
        <v>5299.3203125</v>
      </c>
      <c r="O332" s="73"/>
      <c r="P332" s="74"/>
      <c r="Q332" s="74"/>
      <c r="R332" s="84"/>
      <c r="S332" s="84"/>
      <c r="T332" s="84"/>
      <c r="U332" s="84"/>
      <c r="V332" s="50"/>
      <c r="W332" s="50"/>
      <c r="X332" s="50"/>
      <c r="Y332" s="50"/>
      <c r="Z332" s="49"/>
      <c r="AA332" s="69">
        <v>332</v>
      </c>
      <c r="AB3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32" s="70"/>
      <c r="AD332" s="76">
        <v>13</v>
      </c>
      <c r="AE332" s="76">
        <v>2</v>
      </c>
      <c r="AF332" s="76">
        <v>171</v>
      </c>
      <c r="AG332" s="76">
        <v>516</v>
      </c>
      <c r="AH332" s="76"/>
      <c r="AI332" s="76"/>
      <c r="AJ332" s="76"/>
      <c r="AK332" s="76"/>
      <c r="AL332" s="76"/>
      <c r="AM332" s="78">
        <v>42246.222037037034</v>
      </c>
      <c r="AN332" s="76" t="s">
        <v>14566</v>
      </c>
      <c r="AO332" s="81" t="s">
        <v>14896</v>
      </c>
      <c r="AP332" s="76" t="s">
        <v>66</v>
      </c>
      <c r="AQ332" s="2"/>
      <c r="AR332" s="3"/>
      <c r="AS332" s="3"/>
      <c r="AT332" s="3"/>
      <c r="AU332" s="3"/>
    </row>
    <row r="333" spans="1:47" x14ac:dyDescent="0.25">
      <c r="A333" s="62" t="s">
        <v>1956</v>
      </c>
      <c r="B333" s="63"/>
      <c r="C333" s="63"/>
      <c r="D333" s="64"/>
      <c r="E333" s="66"/>
      <c r="F333" s="101" t="s">
        <v>12747</v>
      </c>
      <c r="G333" s="63"/>
      <c r="H333" s="67"/>
      <c r="I333" s="68"/>
      <c r="J333" s="68"/>
      <c r="K333" s="67" t="s">
        <v>17075</v>
      </c>
      <c r="L333" s="71"/>
      <c r="M333" s="72">
        <v>9439.0771484375</v>
      </c>
      <c r="N333" s="72">
        <v>5434.2392578125</v>
      </c>
      <c r="O333" s="73"/>
      <c r="P333" s="74"/>
      <c r="Q333" s="74"/>
      <c r="R333" s="84"/>
      <c r="S333" s="84"/>
      <c r="T333" s="84"/>
      <c r="U333" s="84"/>
      <c r="V333" s="50"/>
      <c r="W333" s="50"/>
      <c r="X333" s="50"/>
      <c r="Y333" s="50"/>
      <c r="Z333" s="49"/>
      <c r="AA333" s="69">
        <v>333</v>
      </c>
      <c r="AB3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33" s="70"/>
      <c r="AD333" s="76">
        <v>1909</v>
      </c>
      <c r="AE333" s="76">
        <v>1759566</v>
      </c>
      <c r="AF333" s="76">
        <v>24779</v>
      </c>
      <c r="AG333" s="76">
        <v>22596</v>
      </c>
      <c r="AH333" s="76"/>
      <c r="AI333" s="76" t="s">
        <v>9029</v>
      </c>
      <c r="AJ333" s="76"/>
      <c r="AK333" s="76"/>
      <c r="AL333" s="76"/>
      <c r="AM333" s="78">
        <v>39707.080567129633</v>
      </c>
      <c r="AN333" s="76" t="s">
        <v>14566</v>
      </c>
      <c r="AO333" s="81" t="s">
        <v>14897</v>
      </c>
      <c r="AP333" s="76" t="s">
        <v>65</v>
      </c>
      <c r="AQ333" s="2"/>
      <c r="AR333" s="3"/>
      <c r="AS333" s="3"/>
      <c r="AT333" s="3"/>
      <c r="AU333" s="3"/>
    </row>
    <row r="334" spans="1:47" x14ac:dyDescent="0.25">
      <c r="A334" s="62" t="s">
        <v>1957</v>
      </c>
      <c r="B334" s="63"/>
      <c r="C334" s="63"/>
      <c r="D334" s="64"/>
      <c r="E334" s="66"/>
      <c r="F334" s="101" t="s">
        <v>12748</v>
      </c>
      <c r="G334" s="63"/>
      <c r="H334" s="67"/>
      <c r="I334" s="68"/>
      <c r="J334" s="68"/>
      <c r="K334" s="67" t="s">
        <v>17076</v>
      </c>
      <c r="L334" s="71"/>
      <c r="M334" s="72">
        <v>9529.3017578125</v>
      </c>
      <c r="N334" s="72">
        <v>5434.2392578125</v>
      </c>
      <c r="O334" s="73"/>
      <c r="P334" s="74"/>
      <c r="Q334" s="74"/>
      <c r="R334" s="84"/>
      <c r="S334" s="84"/>
      <c r="T334" s="84"/>
      <c r="U334" s="84"/>
      <c r="V334" s="50"/>
      <c r="W334" s="50"/>
      <c r="X334" s="50"/>
      <c r="Y334" s="50"/>
      <c r="Z334" s="49"/>
      <c r="AA334" s="69">
        <v>334</v>
      </c>
      <c r="AB3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34" s="70"/>
      <c r="AD334" s="76">
        <v>979</v>
      </c>
      <c r="AE334" s="76">
        <v>9134</v>
      </c>
      <c r="AF334" s="76">
        <v>155683</v>
      </c>
      <c r="AG334" s="76">
        <v>15158</v>
      </c>
      <c r="AH334" s="76"/>
      <c r="AI334" s="76" t="s">
        <v>9030</v>
      </c>
      <c r="AJ334" s="76" t="s">
        <v>10847</v>
      </c>
      <c r="AK334" s="76"/>
      <c r="AL334" s="76"/>
      <c r="AM334" s="78">
        <v>40339.787719907406</v>
      </c>
      <c r="AN334" s="76" t="s">
        <v>14566</v>
      </c>
      <c r="AO334" s="81" t="s">
        <v>14898</v>
      </c>
      <c r="AP334" s="76" t="s">
        <v>65</v>
      </c>
      <c r="AQ334" s="2"/>
      <c r="AR334" s="3"/>
      <c r="AS334" s="3"/>
      <c r="AT334" s="3"/>
      <c r="AU334" s="3"/>
    </row>
    <row r="335" spans="1:47" x14ac:dyDescent="0.25">
      <c r="A335" s="62" t="s">
        <v>383</v>
      </c>
      <c r="B335" s="63"/>
      <c r="C335" s="63"/>
      <c r="D335" s="64"/>
      <c r="E335" s="66"/>
      <c r="F335" s="101" t="s">
        <v>12749</v>
      </c>
      <c r="G335" s="63"/>
      <c r="H335" s="67"/>
      <c r="I335" s="68"/>
      <c r="J335" s="68"/>
      <c r="K335" s="67" t="s">
        <v>17077</v>
      </c>
      <c r="L335" s="71"/>
      <c r="M335" s="72">
        <v>7992.8310546875</v>
      </c>
      <c r="N335" s="72">
        <v>1978.8126220703125</v>
      </c>
      <c r="O335" s="73"/>
      <c r="P335" s="74"/>
      <c r="Q335" s="74"/>
      <c r="R335" s="84"/>
      <c r="S335" s="84"/>
      <c r="T335" s="84"/>
      <c r="U335" s="84"/>
      <c r="V335" s="50"/>
      <c r="W335" s="50"/>
      <c r="X335" s="50"/>
      <c r="Y335" s="50"/>
      <c r="Z335" s="49"/>
      <c r="AA335" s="69">
        <v>335</v>
      </c>
      <c r="AB3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35" s="70"/>
      <c r="AD335" s="76">
        <v>725</v>
      </c>
      <c r="AE335" s="76">
        <v>164</v>
      </c>
      <c r="AF335" s="76">
        <v>3958</v>
      </c>
      <c r="AG335" s="76">
        <v>25153</v>
      </c>
      <c r="AH335" s="76"/>
      <c r="AI335" s="76" t="s">
        <v>9031</v>
      </c>
      <c r="AJ335" s="76"/>
      <c r="AK335" s="76"/>
      <c r="AL335" s="76"/>
      <c r="AM335" s="78">
        <v>43506.087488425925</v>
      </c>
      <c r="AN335" s="76" t="s">
        <v>14566</v>
      </c>
      <c r="AO335" s="81" t="s">
        <v>14899</v>
      </c>
      <c r="AP335" s="76" t="s">
        <v>66</v>
      </c>
      <c r="AQ335" s="2"/>
      <c r="AR335" s="3"/>
      <c r="AS335" s="3"/>
      <c r="AT335" s="3"/>
      <c r="AU335" s="3"/>
    </row>
    <row r="336" spans="1:47" x14ac:dyDescent="0.25">
      <c r="A336" s="62" t="s">
        <v>1958</v>
      </c>
      <c r="B336" s="63"/>
      <c r="C336" s="63"/>
      <c r="D336" s="64"/>
      <c r="E336" s="66"/>
      <c r="F336" s="101" t="s">
        <v>12750</v>
      </c>
      <c r="G336" s="63"/>
      <c r="H336" s="67"/>
      <c r="I336" s="68"/>
      <c r="J336" s="68"/>
      <c r="K336" s="67" t="s">
        <v>17078</v>
      </c>
      <c r="L336" s="71"/>
      <c r="M336" s="72">
        <v>7992.8310546875</v>
      </c>
      <c r="N336" s="72">
        <v>2068.758544921875</v>
      </c>
      <c r="O336" s="73"/>
      <c r="P336" s="74"/>
      <c r="Q336" s="74"/>
      <c r="R336" s="84"/>
      <c r="S336" s="84"/>
      <c r="T336" s="84"/>
      <c r="U336" s="84"/>
      <c r="V336" s="50"/>
      <c r="W336" s="50"/>
      <c r="X336" s="50"/>
      <c r="Y336" s="50"/>
      <c r="Z336" s="49"/>
      <c r="AA336" s="69">
        <v>336</v>
      </c>
      <c r="AB3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36" s="70"/>
      <c r="AD336" s="76">
        <v>568</v>
      </c>
      <c r="AE336" s="76">
        <v>860</v>
      </c>
      <c r="AF336" s="76">
        <v>7825</v>
      </c>
      <c r="AG336" s="76">
        <v>13884</v>
      </c>
      <c r="AH336" s="76"/>
      <c r="AI336" s="76" t="s">
        <v>9032</v>
      </c>
      <c r="AJ336" s="76" t="s">
        <v>10848</v>
      </c>
      <c r="AK336" s="76"/>
      <c r="AL336" s="76"/>
      <c r="AM336" s="78">
        <v>42772.091041666667</v>
      </c>
      <c r="AN336" s="76" t="s">
        <v>14566</v>
      </c>
      <c r="AO336" s="81" t="s">
        <v>14900</v>
      </c>
      <c r="AP336" s="76" t="s">
        <v>65</v>
      </c>
      <c r="AQ336" s="2"/>
      <c r="AR336" s="3"/>
      <c r="AS336" s="3"/>
      <c r="AT336" s="3"/>
      <c r="AU336" s="3"/>
    </row>
    <row r="337" spans="1:47" x14ac:dyDescent="0.25">
      <c r="A337" s="62" t="s">
        <v>384</v>
      </c>
      <c r="B337" s="63"/>
      <c r="C337" s="63"/>
      <c r="D337" s="64"/>
      <c r="E337" s="66"/>
      <c r="F337" s="101" t="s">
        <v>12751</v>
      </c>
      <c r="G337" s="63"/>
      <c r="H337" s="67"/>
      <c r="I337" s="68"/>
      <c r="J337" s="68"/>
      <c r="K337" s="67" t="s">
        <v>17079</v>
      </c>
      <c r="L337" s="71"/>
      <c r="M337" s="72">
        <v>7992.8310546875</v>
      </c>
      <c r="N337" s="72">
        <v>1274.2353515625</v>
      </c>
      <c r="O337" s="73"/>
      <c r="P337" s="74"/>
      <c r="Q337" s="74"/>
      <c r="R337" s="84"/>
      <c r="S337" s="84"/>
      <c r="T337" s="84"/>
      <c r="U337" s="84"/>
      <c r="V337" s="50"/>
      <c r="W337" s="50"/>
      <c r="X337" s="50"/>
      <c r="Y337" s="50"/>
      <c r="Z337" s="49"/>
      <c r="AA337" s="69">
        <v>337</v>
      </c>
      <c r="AB3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37" s="70"/>
      <c r="AD337" s="76">
        <v>4999</v>
      </c>
      <c r="AE337" s="76">
        <v>4237</v>
      </c>
      <c r="AF337" s="76">
        <v>109370</v>
      </c>
      <c r="AG337" s="76">
        <v>130315</v>
      </c>
      <c r="AH337" s="76"/>
      <c r="AI337" s="82" t="s">
        <v>9033</v>
      </c>
      <c r="AJ337" s="76" t="s">
        <v>10849</v>
      </c>
      <c r="AK337" s="81" t="s">
        <v>11817</v>
      </c>
      <c r="AL337" s="76"/>
      <c r="AM337" s="78">
        <v>40083.577696759261</v>
      </c>
      <c r="AN337" s="76" t="s">
        <v>14566</v>
      </c>
      <c r="AO337" s="81" t="s">
        <v>14901</v>
      </c>
      <c r="AP337" s="76" t="s">
        <v>66</v>
      </c>
      <c r="AQ337" s="2"/>
      <c r="AR337" s="3"/>
      <c r="AS337" s="3"/>
      <c r="AT337" s="3"/>
      <c r="AU337" s="3"/>
    </row>
    <row r="338" spans="1:47" x14ac:dyDescent="0.25">
      <c r="A338" s="62" t="s">
        <v>1959</v>
      </c>
      <c r="B338" s="63"/>
      <c r="C338" s="63"/>
      <c r="D338" s="64"/>
      <c r="E338" s="66"/>
      <c r="F338" s="101" t="s">
        <v>12752</v>
      </c>
      <c r="G338" s="63"/>
      <c r="H338" s="67"/>
      <c r="I338" s="68"/>
      <c r="J338" s="68"/>
      <c r="K338" s="67" t="s">
        <v>17080</v>
      </c>
      <c r="L338" s="71"/>
      <c r="M338" s="72">
        <v>7992.8310546875</v>
      </c>
      <c r="N338" s="72">
        <v>1364.181396484375</v>
      </c>
      <c r="O338" s="73"/>
      <c r="P338" s="74"/>
      <c r="Q338" s="74"/>
      <c r="R338" s="84"/>
      <c r="S338" s="84"/>
      <c r="T338" s="84"/>
      <c r="U338" s="84"/>
      <c r="V338" s="50"/>
      <c r="W338" s="50"/>
      <c r="X338" s="50"/>
      <c r="Y338" s="50"/>
      <c r="Z338" s="49"/>
      <c r="AA338" s="69">
        <v>338</v>
      </c>
      <c r="AB3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38" s="70"/>
      <c r="AD338" s="76">
        <v>8</v>
      </c>
      <c r="AE338" s="76">
        <v>14911392</v>
      </c>
      <c r="AF338" s="76">
        <v>1163</v>
      </c>
      <c r="AG338" s="76">
        <v>0</v>
      </c>
      <c r="AH338" s="76"/>
      <c r="AI338" s="76" t="s">
        <v>9034</v>
      </c>
      <c r="AJ338" s="76" t="s">
        <v>10850</v>
      </c>
      <c r="AK338" s="81" t="s">
        <v>11818</v>
      </c>
      <c r="AL338" s="76"/>
      <c r="AM338" s="78">
        <v>42745.73877314815</v>
      </c>
      <c r="AN338" s="76" t="s">
        <v>14566</v>
      </c>
      <c r="AO338" s="81" t="s">
        <v>14902</v>
      </c>
      <c r="AP338" s="76" t="s">
        <v>65</v>
      </c>
      <c r="AQ338" s="2"/>
      <c r="AR338" s="3"/>
      <c r="AS338" s="3"/>
      <c r="AT338" s="3"/>
      <c r="AU338" s="3"/>
    </row>
    <row r="339" spans="1:47" x14ac:dyDescent="0.25">
      <c r="A339" s="62" t="s">
        <v>385</v>
      </c>
      <c r="B339" s="63"/>
      <c r="C339" s="63"/>
      <c r="D339" s="64"/>
      <c r="E339" s="66"/>
      <c r="F339" s="101" t="s">
        <v>12753</v>
      </c>
      <c r="G339" s="63"/>
      <c r="H339" s="67"/>
      <c r="I339" s="68"/>
      <c r="J339" s="68"/>
      <c r="K339" s="67" t="s">
        <v>17081</v>
      </c>
      <c r="L339" s="71"/>
      <c r="M339" s="72">
        <v>3023.346435546875</v>
      </c>
      <c r="N339" s="72">
        <v>179.89297485351563</v>
      </c>
      <c r="O339" s="73"/>
      <c r="P339" s="74"/>
      <c r="Q339" s="74"/>
      <c r="R339" s="84"/>
      <c r="S339" s="84"/>
      <c r="T339" s="84"/>
      <c r="U339" s="84"/>
      <c r="V339" s="50"/>
      <c r="W339" s="50"/>
      <c r="X339" s="50"/>
      <c r="Y339" s="50"/>
      <c r="Z339" s="49"/>
      <c r="AA339" s="69">
        <v>339</v>
      </c>
      <c r="AB3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39" s="70"/>
      <c r="AD339" s="76">
        <v>783</v>
      </c>
      <c r="AE339" s="76">
        <v>538</v>
      </c>
      <c r="AF339" s="76">
        <v>49037</v>
      </c>
      <c r="AG339" s="76">
        <v>163441</v>
      </c>
      <c r="AH339" s="76"/>
      <c r="AI339" s="76" t="s">
        <v>9035</v>
      </c>
      <c r="AJ339" s="76" t="s">
        <v>10851</v>
      </c>
      <c r="AK339" s="81" t="s">
        <v>11819</v>
      </c>
      <c r="AL339" s="76"/>
      <c r="AM339" s="78">
        <v>41296.006180555552</v>
      </c>
      <c r="AN339" s="76" t="s">
        <v>14566</v>
      </c>
      <c r="AO339" s="81" t="s">
        <v>14903</v>
      </c>
      <c r="AP339" s="76" t="s">
        <v>66</v>
      </c>
      <c r="AQ339" s="2"/>
      <c r="AR339" s="3"/>
      <c r="AS339" s="3"/>
      <c r="AT339" s="3"/>
      <c r="AU339" s="3"/>
    </row>
    <row r="340" spans="1:47" x14ac:dyDescent="0.25">
      <c r="A340" s="62" t="s">
        <v>1960</v>
      </c>
      <c r="B340" s="63"/>
      <c r="C340" s="63"/>
      <c r="D340" s="64"/>
      <c r="E340" s="66"/>
      <c r="F340" s="101" t="s">
        <v>12754</v>
      </c>
      <c r="G340" s="63"/>
      <c r="H340" s="67"/>
      <c r="I340" s="68"/>
      <c r="J340" s="68"/>
      <c r="K340" s="67" t="s">
        <v>17082</v>
      </c>
      <c r="L340" s="71"/>
      <c r="M340" s="72">
        <v>2758.85595703125</v>
      </c>
      <c r="N340" s="72">
        <v>314.75344848632813</v>
      </c>
      <c r="O340" s="73"/>
      <c r="P340" s="74"/>
      <c r="Q340" s="74"/>
      <c r="R340" s="84"/>
      <c r="S340" s="84"/>
      <c r="T340" s="84"/>
      <c r="U340" s="84"/>
      <c r="V340" s="50"/>
      <c r="W340" s="50"/>
      <c r="X340" s="50"/>
      <c r="Y340" s="50"/>
      <c r="Z340" s="49"/>
      <c r="AA340" s="69">
        <v>340</v>
      </c>
      <c r="AB3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40" s="70"/>
      <c r="AD340" s="76">
        <v>6493</v>
      </c>
      <c r="AE340" s="76">
        <v>588540</v>
      </c>
      <c r="AF340" s="76">
        <v>105926</v>
      </c>
      <c r="AG340" s="76">
        <v>33468</v>
      </c>
      <c r="AH340" s="76"/>
      <c r="AI340" s="76" t="s">
        <v>9036</v>
      </c>
      <c r="AJ340" s="76" t="s">
        <v>10852</v>
      </c>
      <c r="AK340" s="81" t="s">
        <v>11820</v>
      </c>
      <c r="AL340" s="76"/>
      <c r="AM340" s="78">
        <v>39917.699641203704</v>
      </c>
      <c r="AN340" s="76" t="s">
        <v>14566</v>
      </c>
      <c r="AO340" s="81" t="s">
        <v>14904</v>
      </c>
      <c r="AP340" s="76" t="s">
        <v>65</v>
      </c>
      <c r="AQ340" s="2"/>
      <c r="AR340" s="3"/>
      <c r="AS340" s="3"/>
      <c r="AT340" s="3"/>
      <c r="AU340" s="3"/>
    </row>
    <row r="341" spans="1:47" x14ac:dyDescent="0.25">
      <c r="A341" s="62" t="s">
        <v>386</v>
      </c>
      <c r="B341" s="63"/>
      <c r="C341" s="63"/>
      <c r="D341" s="64"/>
      <c r="E341" s="66"/>
      <c r="F341" s="101" t="s">
        <v>12755</v>
      </c>
      <c r="G341" s="63"/>
      <c r="H341" s="67"/>
      <c r="I341" s="68"/>
      <c r="J341" s="68"/>
      <c r="K341" s="67" t="s">
        <v>17083</v>
      </c>
      <c r="L341" s="71"/>
      <c r="M341" s="72">
        <v>5108.072265625</v>
      </c>
      <c r="N341" s="72">
        <v>1111.120361328125</v>
      </c>
      <c r="O341" s="73"/>
      <c r="P341" s="74"/>
      <c r="Q341" s="74"/>
      <c r="R341" s="84"/>
      <c r="S341" s="84"/>
      <c r="T341" s="84"/>
      <c r="U341" s="84"/>
      <c r="V341" s="50"/>
      <c r="W341" s="50"/>
      <c r="X341" s="50"/>
      <c r="Y341" s="50"/>
      <c r="Z341" s="49"/>
      <c r="AA341" s="69">
        <v>341</v>
      </c>
      <c r="AB3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41" s="70"/>
      <c r="AD341" s="76">
        <v>304</v>
      </c>
      <c r="AE341" s="76">
        <v>1370</v>
      </c>
      <c r="AF341" s="76">
        <v>5439</v>
      </c>
      <c r="AG341" s="76">
        <v>3175</v>
      </c>
      <c r="AH341" s="76"/>
      <c r="AI341" s="76" t="s">
        <v>9037</v>
      </c>
      <c r="AJ341" s="76"/>
      <c r="AK341" s="76"/>
      <c r="AL341" s="76"/>
      <c r="AM341" s="78">
        <v>43585.878460648149</v>
      </c>
      <c r="AN341" s="76" t="s">
        <v>14566</v>
      </c>
      <c r="AO341" s="81" t="s">
        <v>14905</v>
      </c>
      <c r="AP341" s="76" t="s">
        <v>66</v>
      </c>
      <c r="AQ341" s="2"/>
      <c r="AR341" s="3"/>
      <c r="AS341" s="3"/>
      <c r="AT341" s="3"/>
      <c r="AU341" s="3"/>
    </row>
    <row r="342" spans="1:47" x14ac:dyDescent="0.25">
      <c r="A342" s="62" t="s">
        <v>1961</v>
      </c>
      <c r="B342" s="63"/>
      <c r="C342" s="63"/>
      <c r="D342" s="64"/>
      <c r="E342" s="66"/>
      <c r="F342" s="101" t="s">
        <v>12756</v>
      </c>
      <c r="G342" s="63"/>
      <c r="H342" s="67"/>
      <c r="I342" s="68"/>
      <c r="J342" s="68"/>
      <c r="K342" s="67" t="s">
        <v>17084</v>
      </c>
      <c r="L342" s="71"/>
      <c r="M342" s="72">
        <v>5394.1826171875</v>
      </c>
      <c r="N342" s="72">
        <v>1318.3638916015625</v>
      </c>
      <c r="O342" s="73"/>
      <c r="P342" s="74"/>
      <c r="Q342" s="74"/>
      <c r="R342" s="84"/>
      <c r="S342" s="84"/>
      <c r="T342" s="84"/>
      <c r="U342" s="84"/>
      <c r="V342" s="50"/>
      <c r="W342" s="50"/>
      <c r="X342" s="50"/>
      <c r="Y342" s="50"/>
      <c r="Z342" s="49"/>
      <c r="AA342" s="69">
        <v>342</v>
      </c>
      <c r="AB3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42" s="70"/>
      <c r="AD342" s="76">
        <v>867</v>
      </c>
      <c r="AE342" s="76">
        <v>2558895</v>
      </c>
      <c r="AF342" s="76">
        <v>85588</v>
      </c>
      <c r="AG342" s="76">
        <v>39119</v>
      </c>
      <c r="AH342" s="76"/>
      <c r="AI342" s="76" t="s">
        <v>9038</v>
      </c>
      <c r="AJ342" s="76" t="s">
        <v>10853</v>
      </c>
      <c r="AK342" s="81" t="s">
        <v>11821</v>
      </c>
      <c r="AL342" s="76"/>
      <c r="AM342" s="78">
        <v>39952.671053240738</v>
      </c>
      <c r="AN342" s="76" t="s">
        <v>14566</v>
      </c>
      <c r="AO342" s="81" t="s">
        <v>14906</v>
      </c>
      <c r="AP342" s="76" t="s">
        <v>65</v>
      </c>
      <c r="AQ342" s="2"/>
      <c r="AR342" s="3"/>
      <c r="AS342" s="3"/>
      <c r="AT342" s="3"/>
      <c r="AU342" s="3"/>
    </row>
    <row r="343" spans="1:47" x14ac:dyDescent="0.25">
      <c r="A343" s="62" t="s">
        <v>562</v>
      </c>
      <c r="B343" s="63"/>
      <c r="C343" s="63"/>
      <c r="D343" s="64"/>
      <c r="E343" s="66"/>
      <c r="F343" s="101" t="s">
        <v>12757</v>
      </c>
      <c r="G343" s="63"/>
      <c r="H343" s="67"/>
      <c r="I343" s="68"/>
      <c r="J343" s="68"/>
      <c r="K343" s="67" t="s">
        <v>17085</v>
      </c>
      <c r="L343" s="71"/>
      <c r="M343" s="72">
        <v>4749.51953125</v>
      </c>
      <c r="N343" s="72">
        <v>1027.884765625</v>
      </c>
      <c r="O343" s="73"/>
      <c r="P343" s="74"/>
      <c r="Q343" s="74"/>
      <c r="R343" s="84"/>
      <c r="S343" s="84"/>
      <c r="T343" s="84"/>
      <c r="U343" s="84"/>
      <c r="V343" s="50"/>
      <c r="W343" s="50"/>
      <c r="X343" s="50"/>
      <c r="Y343" s="50"/>
      <c r="Z343" s="49"/>
      <c r="AA343" s="69">
        <v>343</v>
      </c>
      <c r="AB3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43" s="70"/>
      <c r="AD343" s="76">
        <v>151</v>
      </c>
      <c r="AE343" s="76">
        <v>316</v>
      </c>
      <c r="AF343" s="76">
        <v>35949</v>
      </c>
      <c r="AG343" s="76">
        <v>33886</v>
      </c>
      <c r="AH343" s="76"/>
      <c r="AI343" s="76" t="s">
        <v>9039</v>
      </c>
      <c r="AJ343" s="76" t="s">
        <v>10854</v>
      </c>
      <c r="AK343" s="76"/>
      <c r="AL343" s="76"/>
      <c r="AM343" s="78">
        <v>43828.224328703705</v>
      </c>
      <c r="AN343" s="76" t="s">
        <v>14566</v>
      </c>
      <c r="AO343" s="81" t="s">
        <v>14907</v>
      </c>
      <c r="AP343" s="76" t="s">
        <v>66</v>
      </c>
      <c r="AQ343" s="2"/>
      <c r="AR343" s="3"/>
      <c r="AS343" s="3"/>
      <c r="AT343" s="3"/>
      <c r="AU343" s="3"/>
    </row>
    <row r="344" spans="1:47" x14ac:dyDescent="0.25">
      <c r="A344" s="62" t="s">
        <v>387</v>
      </c>
      <c r="B344" s="63"/>
      <c r="C344" s="63"/>
      <c r="D344" s="64"/>
      <c r="E344" s="66"/>
      <c r="F344" s="101" t="s">
        <v>12758</v>
      </c>
      <c r="G344" s="63"/>
      <c r="H344" s="67"/>
      <c r="I344" s="68"/>
      <c r="J344" s="68"/>
      <c r="K344" s="67" t="s">
        <v>17086</v>
      </c>
      <c r="L344" s="71"/>
      <c r="M344" s="72">
        <v>3073.3349609375</v>
      </c>
      <c r="N344" s="72">
        <v>388.86212158203125</v>
      </c>
      <c r="O344" s="73"/>
      <c r="P344" s="74"/>
      <c r="Q344" s="74"/>
      <c r="R344" s="84"/>
      <c r="S344" s="84"/>
      <c r="T344" s="84"/>
      <c r="U344" s="84"/>
      <c r="V344" s="50"/>
      <c r="W344" s="50"/>
      <c r="X344" s="50"/>
      <c r="Y344" s="50"/>
      <c r="Z344" s="49"/>
      <c r="AA344" s="69">
        <v>344</v>
      </c>
      <c r="AB3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44" s="70"/>
      <c r="AD344" s="76">
        <v>265</v>
      </c>
      <c r="AE344" s="76">
        <v>132</v>
      </c>
      <c r="AF344" s="76">
        <v>3617</v>
      </c>
      <c r="AG344" s="76">
        <v>1804</v>
      </c>
      <c r="AH344" s="76"/>
      <c r="AI344" s="76" t="s">
        <v>9040</v>
      </c>
      <c r="AJ344" s="76" t="s">
        <v>10855</v>
      </c>
      <c r="AK344" s="76"/>
      <c r="AL344" s="76"/>
      <c r="AM344" s="78">
        <v>42826.972662037035</v>
      </c>
      <c r="AN344" s="76" t="s">
        <v>14566</v>
      </c>
      <c r="AO344" s="81" t="s">
        <v>14908</v>
      </c>
      <c r="AP344" s="76" t="s">
        <v>66</v>
      </c>
      <c r="AQ344" s="2"/>
      <c r="AR344" s="3"/>
      <c r="AS344" s="3"/>
      <c r="AT344" s="3"/>
      <c r="AU344" s="3"/>
    </row>
    <row r="345" spans="1:47" x14ac:dyDescent="0.25">
      <c r="A345" s="62" t="s">
        <v>388</v>
      </c>
      <c r="B345" s="63"/>
      <c r="C345" s="63"/>
      <c r="D345" s="64"/>
      <c r="E345" s="66"/>
      <c r="F345" s="101" t="s">
        <v>12759</v>
      </c>
      <c r="G345" s="63"/>
      <c r="H345" s="67"/>
      <c r="I345" s="68"/>
      <c r="J345" s="68"/>
      <c r="K345" s="67" t="s">
        <v>17087</v>
      </c>
      <c r="L345" s="71"/>
      <c r="M345" s="72">
        <v>1660.7545166015625</v>
      </c>
      <c r="N345" s="72">
        <v>1167.1746826171875</v>
      </c>
      <c r="O345" s="73"/>
      <c r="P345" s="74"/>
      <c r="Q345" s="74"/>
      <c r="R345" s="84"/>
      <c r="S345" s="84"/>
      <c r="T345" s="84"/>
      <c r="U345" s="84"/>
      <c r="V345" s="50"/>
      <c r="W345" s="50"/>
      <c r="X345" s="50"/>
      <c r="Y345" s="50"/>
      <c r="Z345" s="49"/>
      <c r="AA345" s="69">
        <v>345</v>
      </c>
      <c r="AB3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45" s="70"/>
      <c r="AD345" s="76">
        <v>696</v>
      </c>
      <c r="AE345" s="76">
        <v>876</v>
      </c>
      <c r="AF345" s="76">
        <v>5310</v>
      </c>
      <c r="AG345" s="76">
        <v>37339</v>
      </c>
      <c r="AH345" s="76"/>
      <c r="AI345" s="76" t="s">
        <v>9041</v>
      </c>
      <c r="AJ345" s="76" t="s">
        <v>10856</v>
      </c>
      <c r="AK345" s="76"/>
      <c r="AL345" s="76"/>
      <c r="AM345" s="78">
        <v>43863.020358796297</v>
      </c>
      <c r="AN345" s="76" t="s">
        <v>14566</v>
      </c>
      <c r="AO345" s="81" t="s">
        <v>14909</v>
      </c>
      <c r="AP345" s="76" t="s">
        <v>66</v>
      </c>
      <c r="AQ345" s="2"/>
      <c r="AR345" s="3"/>
      <c r="AS345" s="3"/>
      <c r="AT345" s="3"/>
      <c r="AU345" s="3"/>
    </row>
    <row r="346" spans="1:47" x14ac:dyDescent="0.25">
      <c r="A346" s="62" t="s">
        <v>389</v>
      </c>
      <c r="B346" s="63"/>
      <c r="C346" s="63"/>
      <c r="D346" s="64"/>
      <c r="E346" s="66"/>
      <c r="F346" s="101" t="s">
        <v>12760</v>
      </c>
      <c r="G346" s="63"/>
      <c r="H346" s="67"/>
      <c r="I346" s="68"/>
      <c r="J346" s="68"/>
      <c r="K346" s="67" t="s">
        <v>17088</v>
      </c>
      <c r="L346" s="71"/>
      <c r="M346" s="72">
        <v>1820.7596435546875</v>
      </c>
      <c r="N346" s="72">
        <v>1117.0732421875</v>
      </c>
      <c r="O346" s="73"/>
      <c r="P346" s="74"/>
      <c r="Q346" s="74"/>
      <c r="R346" s="84"/>
      <c r="S346" s="84"/>
      <c r="T346" s="84"/>
      <c r="U346" s="84"/>
      <c r="V346" s="50"/>
      <c r="W346" s="50"/>
      <c r="X346" s="50"/>
      <c r="Y346" s="50"/>
      <c r="Z346" s="49"/>
      <c r="AA346" s="69">
        <v>346</v>
      </c>
      <c r="AB3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46" s="70"/>
      <c r="AD346" s="76">
        <v>268</v>
      </c>
      <c r="AE346" s="76">
        <v>165</v>
      </c>
      <c r="AF346" s="76">
        <v>3309</v>
      </c>
      <c r="AG346" s="76">
        <v>2798</v>
      </c>
      <c r="AH346" s="76"/>
      <c r="AI346" s="76" t="s">
        <v>9042</v>
      </c>
      <c r="AJ346" s="76"/>
      <c r="AK346" s="76"/>
      <c r="AL346" s="76"/>
      <c r="AM346" s="78">
        <v>41060.897418981483</v>
      </c>
      <c r="AN346" s="76" t="s">
        <v>14566</v>
      </c>
      <c r="AO346" s="81" t="s">
        <v>14910</v>
      </c>
      <c r="AP346" s="76" t="s">
        <v>66</v>
      </c>
      <c r="AQ346" s="2"/>
      <c r="AR346" s="3"/>
      <c r="AS346" s="3"/>
      <c r="AT346" s="3"/>
      <c r="AU346" s="3"/>
    </row>
    <row r="347" spans="1:47" x14ac:dyDescent="0.25">
      <c r="A347" s="62" t="s">
        <v>390</v>
      </c>
      <c r="B347" s="63"/>
      <c r="C347" s="63"/>
      <c r="D347" s="64"/>
      <c r="E347" s="66"/>
      <c r="F347" s="101" t="s">
        <v>12761</v>
      </c>
      <c r="G347" s="63"/>
      <c r="H347" s="67"/>
      <c r="I347" s="68"/>
      <c r="J347" s="68"/>
      <c r="K347" s="67" t="s">
        <v>17089</v>
      </c>
      <c r="L347" s="71"/>
      <c r="M347" s="72">
        <v>7992.8310546875</v>
      </c>
      <c r="N347" s="72">
        <v>2334.848876953125</v>
      </c>
      <c r="O347" s="73"/>
      <c r="P347" s="74"/>
      <c r="Q347" s="74"/>
      <c r="R347" s="84"/>
      <c r="S347" s="84"/>
      <c r="T347" s="84"/>
      <c r="U347" s="84"/>
      <c r="V347" s="50"/>
      <c r="W347" s="50"/>
      <c r="X347" s="50"/>
      <c r="Y347" s="50"/>
      <c r="Z347" s="49"/>
      <c r="AA347" s="69">
        <v>347</v>
      </c>
      <c r="AB3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47" s="70"/>
      <c r="AD347" s="76">
        <v>239</v>
      </c>
      <c r="AE347" s="76">
        <v>173</v>
      </c>
      <c r="AF347" s="76">
        <v>546</v>
      </c>
      <c r="AG347" s="76">
        <v>1302</v>
      </c>
      <c r="AH347" s="76"/>
      <c r="AI347" s="76" t="s">
        <v>9043</v>
      </c>
      <c r="AJ347" s="76"/>
      <c r="AK347" s="76"/>
      <c r="AL347" s="76"/>
      <c r="AM347" s="78">
        <v>41203.226435185185</v>
      </c>
      <c r="AN347" s="76" t="s">
        <v>14566</v>
      </c>
      <c r="AO347" s="81" t="s">
        <v>14911</v>
      </c>
      <c r="AP347" s="76" t="s">
        <v>66</v>
      </c>
      <c r="AQ347" s="2"/>
      <c r="AR347" s="3"/>
      <c r="AS347" s="3"/>
      <c r="AT347" s="3"/>
      <c r="AU347" s="3"/>
    </row>
    <row r="348" spans="1:47" x14ac:dyDescent="0.25">
      <c r="A348" s="62" t="s">
        <v>1962</v>
      </c>
      <c r="B348" s="63"/>
      <c r="C348" s="63"/>
      <c r="D348" s="64"/>
      <c r="E348" s="66"/>
      <c r="F348" s="101" t="s">
        <v>12762</v>
      </c>
      <c r="G348" s="63"/>
      <c r="H348" s="67"/>
      <c r="I348" s="68"/>
      <c r="J348" s="68"/>
      <c r="K348" s="67" t="s">
        <v>17090</v>
      </c>
      <c r="L348" s="71"/>
      <c r="M348" s="72">
        <v>7992.8310546875</v>
      </c>
      <c r="N348" s="72">
        <v>2417.299560546875</v>
      </c>
      <c r="O348" s="73"/>
      <c r="P348" s="74"/>
      <c r="Q348" s="74"/>
      <c r="R348" s="84"/>
      <c r="S348" s="84"/>
      <c r="T348" s="84"/>
      <c r="U348" s="84"/>
      <c r="V348" s="50"/>
      <c r="W348" s="50"/>
      <c r="X348" s="50"/>
      <c r="Y348" s="50"/>
      <c r="Z348" s="49"/>
      <c r="AA348" s="69">
        <v>348</v>
      </c>
      <c r="AB3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48" s="70"/>
      <c r="AD348" s="76">
        <v>2079</v>
      </c>
      <c r="AE348" s="76">
        <v>12121</v>
      </c>
      <c r="AF348" s="76">
        <v>75794</v>
      </c>
      <c r="AG348" s="76">
        <v>27069</v>
      </c>
      <c r="AH348" s="76"/>
      <c r="AI348" s="76" t="s">
        <v>9044</v>
      </c>
      <c r="AJ348" s="76" t="s">
        <v>10857</v>
      </c>
      <c r="AK348" s="81" t="s">
        <v>11822</v>
      </c>
      <c r="AL348" s="76"/>
      <c r="AM348" s="78">
        <v>40748.306747685187</v>
      </c>
      <c r="AN348" s="76" t="s">
        <v>14566</v>
      </c>
      <c r="AO348" s="81" t="s">
        <v>14912</v>
      </c>
      <c r="AP348" s="76" t="s">
        <v>65</v>
      </c>
      <c r="AQ348" s="2"/>
      <c r="AR348" s="3"/>
      <c r="AS348" s="3"/>
      <c r="AT348" s="3"/>
      <c r="AU348" s="3"/>
    </row>
    <row r="349" spans="1:47" x14ac:dyDescent="0.25">
      <c r="A349" s="62" t="s">
        <v>391</v>
      </c>
      <c r="B349" s="63"/>
      <c r="C349" s="63"/>
      <c r="D349" s="64"/>
      <c r="E349" s="66"/>
      <c r="F349" s="101" t="s">
        <v>12763</v>
      </c>
      <c r="G349" s="63"/>
      <c r="H349" s="67"/>
      <c r="I349" s="68"/>
      <c r="J349" s="68"/>
      <c r="K349" s="67" t="s">
        <v>17091</v>
      </c>
      <c r="L349" s="71"/>
      <c r="M349" s="72">
        <v>2201.9697265625</v>
      </c>
      <c r="N349" s="72">
        <v>4077.352294921875</v>
      </c>
      <c r="O349" s="73"/>
      <c r="P349" s="74"/>
      <c r="Q349" s="74"/>
      <c r="R349" s="84"/>
      <c r="S349" s="84"/>
      <c r="T349" s="84"/>
      <c r="U349" s="84"/>
      <c r="V349" s="50"/>
      <c r="W349" s="50"/>
      <c r="X349" s="50"/>
      <c r="Y349" s="50"/>
      <c r="Z349" s="49"/>
      <c r="AA349" s="69">
        <v>349</v>
      </c>
      <c r="AB3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49" s="70"/>
      <c r="AD349" s="76">
        <v>1341</v>
      </c>
      <c r="AE349" s="76">
        <v>1376</v>
      </c>
      <c r="AF349" s="76">
        <v>28089</v>
      </c>
      <c r="AG349" s="76">
        <v>81012</v>
      </c>
      <c r="AH349" s="76"/>
      <c r="AI349" s="76" t="s">
        <v>9045</v>
      </c>
      <c r="AJ349" s="76"/>
      <c r="AK349" s="81" t="s">
        <v>11823</v>
      </c>
      <c r="AL349" s="76"/>
      <c r="AM349" s="78">
        <v>43532.245219907411</v>
      </c>
      <c r="AN349" s="76" t="s">
        <v>14566</v>
      </c>
      <c r="AO349" s="81" t="s">
        <v>14913</v>
      </c>
      <c r="AP349" s="76" t="s">
        <v>66</v>
      </c>
      <c r="AQ349" s="2"/>
      <c r="AR349" s="3"/>
      <c r="AS349" s="3"/>
      <c r="AT349" s="3"/>
      <c r="AU349" s="3"/>
    </row>
    <row r="350" spans="1:47" x14ac:dyDescent="0.25">
      <c r="A350" s="62" t="s">
        <v>1963</v>
      </c>
      <c r="B350" s="63"/>
      <c r="C350" s="63"/>
      <c r="D350" s="64"/>
      <c r="E350" s="66"/>
      <c r="F350" s="101" t="s">
        <v>12764</v>
      </c>
      <c r="G350" s="63"/>
      <c r="H350" s="67"/>
      <c r="I350" s="68"/>
      <c r="J350" s="68"/>
      <c r="K350" s="67" t="s">
        <v>17092</v>
      </c>
      <c r="L350" s="71"/>
      <c r="M350" s="72">
        <v>1978.013671875</v>
      </c>
      <c r="N350" s="72">
        <v>4119.90625</v>
      </c>
      <c r="O350" s="73"/>
      <c r="P350" s="74"/>
      <c r="Q350" s="74"/>
      <c r="R350" s="84"/>
      <c r="S350" s="84"/>
      <c r="T350" s="84"/>
      <c r="U350" s="84"/>
      <c r="V350" s="50"/>
      <c r="W350" s="50"/>
      <c r="X350" s="50"/>
      <c r="Y350" s="50"/>
      <c r="Z350" s="49"/>
      <c r="AA350" s="69">
        <v>350</v>
      </c>
      <c r="AB3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50" s="70"/>
      <c r="AD350" s="76">
        <v>385</v>
      </c>
      <c r="AE350" s="76">
        <v>703901</v>
      </c>
      <c r="AF350" s="76">
        <v>7420</v>
      </c>
      <c r="AG350" s="76">
        <v>12992</v>
      </c>
      <c r="AH350" s="76"/>
      <c r="AI350" s="76" t="s">
        <v>9046</v>
      </c>
      <c r="AJ350" s="76"/>
      <c r="AK350" s="81" t="s">
        <v>11824</v>
      </c>
      <c r="AL350" s="76"/>
      <c r="AM350" s="78">
        <v>42108.0940162037</v>
      </c>
      <c r="AN350" s="76" t="s">
        <v>14566</v>
      </c>
      <c r="AO350" s="81" t="s">
        <v>14914</v>
      </c>
      <c r="AP350" s="76" t="s">
        <v>65</v>
      </c>
      <c r="AQ350" s="2"/>
      <c r="AR350" s="3"/>
      <c r="AS350" s="3"/>
      <c r="AT350" s="3"/>
      <c r="AU350" s="3"/>
    </row>
    <row r="351" spans="1:47" x14ac:dyDescent="0.25">
      <c r="A351" s="62" t="s">
        <v>392</v>
      </c>
      <c r="B351" s="63"/>
      <c r="C351" s="63"/>
      <c r="D351" s="64"/>
      <c r="E351" s="66"/>
      <c r="F351" s="101" t="s">
        <v>12765</v>
      </c>
      <c r="G351" s="63"/>
      <c r="H351" s="67"/>
      <c r="I351" s="68"/>
      <c r="J351" s="68"/>
      <c r="K351" s="67" t="s">
        <v>17093</v>
      </c>
      <c r="L351" s="71"/>
      <c r="M351" s="72">
        <v>3658.999755859375</v>
      </c>
      <c r="N351" s="72">
        <v>487.42266845703125</v>
      </c>
      <c r="O351" s="73"/>
      <c r="P351" s="74"/>
      <c r="Q351" s="74"/>
      <c r="R351" s="84"/>
      <c r="S351" s="84"/>
      <c r="T351" s="84"/>
      <c r="U351" s="84"/>
      <c r="V351" s="50"/>
      <c r="W351" s="50"/>
      <c r="X351" s="50"/>
      <c r="Y351" s="50"/>
      <c r="Z351" s="49"/>
      <c r="AA351" s="69">
        <v>351</v>
      </c>
      <c r="AB3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51" s="70"/>
      <c r="AD351" s="76">
        <v>342</v>
      </c>
      <c r="AE351" s="76">
        <v>65</v>
      </c>
      <c r="AF351" s="76">
        <v>1187</v>
      </c>
      <c r="AG351" s="76">
        <v>3159</v>
      </c>
      <c r="AH351" s="76"/>
      <c r="AI351" s="76" t="s">
        <v>9047</v>
      </c>
      <c r="AJ351" s="76"/>
      <c r="AK351" s="76"/>
      <c r="AL351" s="76"/>
      <c r="AM351" s="78">
        <v>43488.278043981481</v>
      </c>
      <c r="AN351" s="76" t="s">
        <v>14566</v>
      </c>
      <c r="AO351" s="81" t="s">
        <v>14915</v>
      </c>
      <c r="AP351" s="76" t="s">
        <v>66</v>
      </c>
      <c r="AQ351" s="2"/>
      <c r="AR351" s="3"/>
      <c r="AS351" s="3"/>
      <c r="AT351" s="3"/>
      <c r="AU351" s="3"/>
    </row>
    <row r="352" spans="1:47" x14ac:dyDescent="0.25">
      <c r="A352" s="62" t="s">
        <v>686</v>
      </c>
      <c r="B352" s="63"/>
      <c r="C352" s="63"/>
      <c r="D352" s="64"/>
      <c r="E352" s="66"/>
      <c r="F352" s="101" t="s">
        <v>12766</v>
      </c>
      <c r="G352" s="63"/>
      <c r="H352" s="67"/>
      <c r="I352" s="68"/>
      <c r="J352" s="68"/>
      <c r="K352" s="67" t="s">
        <v>17094</v>
      </c>
      <c r="L352" s="71"/>
      <c r="M352" s="72">
        <v>3549.344482421875</v>
      </c>
      <c r="N352" s="72">
        <v>426.8099365234375</v>
      </c>
      <c r="O352" s="73"/>
      <c r="P352" s="74"/>
      <c r="Q352" s="74"/>
      <c r="R352" s="84"/>
      <c r="S352" s="84"/>
      <c r="T352" s="84"/>
      <c r="U352" s="84"/>
      <c r="V352" s="50"/>
      <c r="W352" s="50"/>
      <c r="X352" s="50"/>
      <c r="Y352" s="50"/>
      <c r="Z352" s="49"/>
      <c r="AA352" s="69">
        <v>352</v>
      </c>
      <c r="AB3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52" s="70"/>
      <c r="AD352" s="76">
        <v>379</v>
      </c>
      <c r="AE352" s="76">
        <v>130</v>
      </c>
      <c r="AF352" s="76">
        <v>1650</v>
      </c>
      <c r="AG352" s="76">
        <v>15469</v>
      </c>
      <c r="AH352" s="76"/>
      <c r="AI352" s="76" t="s">
        <v>9048</v>
      </c>
      <c r="AJ352" s="76" t="s">
        <v>10777</v>
      </c>
      <c r="AK352" s="76"/>
      <c r="AL352" s="76"/>
      <c r="AM352" s="78">
        <v>42064.274189814816</v>
      </c>
      <c r="AN352" s="76" t="s">
        <v>14566</v>
      </c>
      <c r="AO352" s="81" t="s">
        <v>14916</v>
      </c>
      <c r="AP352" s="76" t="s">
        <v>66</v>
      </c>
      <c r="AQ352" s="2"/>
      <c r="AR352" s="3"/>
      <c r="AS352" s="3"/>
      <c r="AT352" s="3"/>
      <c r="AU352" s="3"/>
    </row>
    <row r="353" spans="1:47" x14ac:dyDescent="0.25">
      <c r="A353" s="62" t="s">
        <v>687</v>
      </c>
      <c r="B353" s="63"/>
      <c r="C353" s="63"/>
      <c r="D353" s="64"/>
      <c r="E353" s="66"/>
      <c r="F353" s="101" t="s">
        <v>12767</v>
      </c>
      <c r="G353" s="63"/>
      <c r="H353" s="67"/>
      <c r="I353" s="68"/>
      <c r="J353" s="68"/>
      <c r="K353" s="67" t="s">
        <v>17095</v>
      </c>
      <c r="L353" s="71"/>
      <c r="M353" s="72">
        <v>3911.186767578125</v>
      </c>
      <c r="N353" s="72">
        <v>594.07708740234375</v>
      </c>
      <c r="O353" s="73"/>
      <c r="P353" s="74"/>
      <c r="Q353" s="74"/>
      <c r="R353" s="84"/>
      <c r="S353" s="84"/>
      <c r="T353" s="84"/>
      <c r="U353" s="84"/>
      <c r="V353" s="50"/>
      <c r="W353" s="50"/>
      <c r="X353" s="50"/>
      <c r="Y353" s="50"/>
      <c r="Z353" s="49"/>
      <c r="AA353" s="69">
        <v>353</v>
      </c>
      <c r="AB3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53" s="70"/>
      <c r="AD353" s="76">
        <v>345</v>
      </c>
      <c r="AE353" s="76">
        <v>1065</v>
      </c>
      <c r="AF353" s="76">
        <v>14685</v>
      </c>
      <c r="AG353" s="76">
        <v>53747</v>
      </c>
      <c r="AH353" s="76"/>
      <c r="AI353" s="76" t="s">
        <v>9049</v>
      </c>
      <c r="AJ353" s="76"/>
      <c r="AK353" s="76"/>
      <c r="AL353" s="76"/>
      <c r="AM353" s="78">
        <v>42883.1950462963</v>
      </c>
      <c r="AN353" s="76" t="s">
        <v>14566</v>
      </c>
      <c r="AO353" s="81" t="s">
        <v>14917</v>
      </c>
      <c r="AP353" s="76" t="s">
        <v>66</v>
      </c>
      <c r="AQ353" s="2"/>
      <c r="AR353" s="3"/>
      <c r="AS353" s="3"/>
      <c r="AT353" s="3"/>
      <c r="AU353" s="3"/>
    </row>
    <row r="354" spans="1:47" x14ac:dyDescent="0.25">
      <c r="A354" s="62" t="s">
        <v>688</v>
      </c>
      <c r="B354" s="63"/>
      <c r="C354" s="63"/>
      <c r="D354" s="64"/>
      <c r="E354" s="66"/>
      <c r="F354" s="101" t="s">
        <v>12768</v>
      </c>
      <c r="G354" s="63"/>
      <c r="H354" s="67"/>
      <c r="I354" s="68"/>
      <c r="J354" s="68"/>
      <c r="K354" s="67" t="s">
        <v>17096</v>
      </c>
      <c r="L354" s="71"/>
      <c r="M354" s="72">
        <v>3415.578369140625</v>
      </c>
      <c r="N354" s="72">
        <v>452.78250122070313</v>
      </c>
      <c r="O354" s="73"/>
      <c r="P354" s="74"/>
      <c r="Q354" s="74"/>
      <c r="R354" s="84"/>
      <c r="S354" s="84"/>
      <c r="T354" s="84"/>
      <c r="U354" s="84"/>
      <c r="V354" s="50"/>
      <c r="W354" s="50"/>
      <c r="X354" s="50"/>
      <c r="Y354" s="50"/>
      <c r="Z354" s="49"/>
      <c r="AA354" s="69">
        <v>354</v>
      </c>
      <c r="AB3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54" s="70"/>
      <c r="AD354" s="76">
        <v>701</v>
      </c>
      <c r="AE354" s="76">
        <v>76</v>
      </c>
      <c r="AF354" s="76">
        <v>510</v>
      </c>
      <c r="AG354" s="76">
        <v>1989</v>
      </c>
      <c r="AH354" s="76"/>
      <c r="AI354" s="76" t="s">
        <v>9050</v>
      </c>
      <c r="AJ354" s="76" t="s">
        <v>10777</v>
      </c>
      <c r="AK354" s="81" t="s">
        <v>11825</v>
      </c>
      <c r="AL354" s="76"/>
      <c r="AM354" s="78">
        <v>41205.192974537036</v>
      </c>
      <c r="AN354" s="76" t="s">
        <v>14566</v>
      </c>
      <c r="AO354" s="81" t="s">
        <v>14918</v>
      </c>
      <c r="AP354" s="76" t="s">
        <v>66</v>
      </c>
      <c r="AQ354" s="2"/>
      <c r="AR354" s="3"/>
      <c r="AS354" s="3"/>
      <c r="AT354" s="3"/>
      <c r="AU354" s="3"/>
    </row>
    <row r="355" spans="1:47" x14ac:dyDescent="0.25">
      <c r="A355" s="62" t="s">
        <v>689</v>
      </c>
      <c r="B355" s="63"/>
      <c r="C355" s="63"/>
      <c r="D355" s="64"/>
      <c r="E355" s="66"/>
      <c r="F355" s="101" t="s">
        <v>12769</v>
      </c>
      <c r="G355" s="63"/>
      <c r="H355" s="67"/>
      <c r="I355" s="68"/>
      <c r="J355" s="68"/>
      <c r="K355" s="67" t="s">
        <v>17097</v>
      </c>
      <c r="L355" s="71"/>
      <c r="M355" s="72">
        <v>4467.94287109375</v>
      </c>
      <c r="N355" s="72">
        <v>684.70477294921875</v>
      </c>
      <c r="O355" s="73"/>
      <c r="P355" s="74"/>
      <c r="Q355" s="74"/>
      <c r="R355" s="84"/>
      <c r="S355" s="84"/>
      <c r="T355" s="84"/>
      <c r="U355" s="84"/>
      <c r="V355" s="50"/>
      <c r="W355" s="50"/>
      <c r="X355" s="50"/>
      <c r="Y355" s="50"/>
      <c r="Z355" s="49"/>
      <c r="AA355" s="69">
        <v>355</v>
      </c>
      <c r="AB3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55" s="70"/>
      <c r="AD355" s="76">
        <v>118</v>
      </c>
      <c r="AE355" s="76">
        <v>13</v>
      </c>
      <c r="AF355" s="76">
        <v>1860</v>
      </c>
      <c r="AG355" s="76">
        <v>2577</v>
      </c>
      <c r="AH355" s="76"/>
      <c r="AI355" s="76" t="s">
        <v>9051</v>
      </c>
      <c r="AJ355" s="76"/>
      <c r="AK355" s="76"/>
      <c r="AL355" s="76"/>
      <c r="AM355" s="78">
        <v>43330.931851851848</v>
      </c>
      <c r="AN355" s="76" t="s">
        <v>14566</v>
      </c>
      <c r="AO355" s="81" t="s">
        <v>14919</v>
      </c>
      <c r="AP355" s="76" t="s">
        <v>66</v>
      </c>
      <c r="AQ355" s="2"/>
      <c r="AR355" s="3"/>
      <c r="AS355" s="3"/>
      <c r="AT355" s="3"/>
      <c r="AU355" s="3"/>
    </row>
    <row r="356" spans="1:47" x14ac:dyDescent="0.25">
      <c r="A356" s="62" t="s">
        <v>393</v>
      </c>
      <c r="B356" s="63"/>
      <c r="C356" s="63"/>
      <c r="D356" s="64"/>
      <c r="E356" s="66"/>
      <c r="F356" s="101" t="s">
        <v>12770</v>
      </c>
      <c r="G356" s="63"/>
      <c r="H356" s="67"/>
      <c r="I356" s="68"/>
      <c r="J356" s="68"/>
      <c r="K356" s="67" t="s">
        <v>17098</v>
      </c>
      <c r="L356" s="71"/>
      <c r="M356" s="72">
        <v>5476.63818359375</v>
      </c>
      <c r="N356" s="72">
        <v>1417.553955078125</v>
      </c>
      <c r="O356" s="73"/>
      <c r="P356" s="74"/>
      <c r="Q356" s="74"/>
      <c r="R356" s="84"/>
      <c r="S356" s="84"/>
      <c r="T356" s="84"/>
      <c r="U356" s="84"/>
      <c r="V356" s="50"/>
      <c r="W356" s="50"/>
      <c r="X356" s="50"/>
      <c r="Y356" s="50"/>
      <c r="Z356" s="49"/>
      <c r="AA356" s="69">
        <v>356</v>
      </c>
      <c r="AB3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56" s="70"/>
      <c r="AD356" s="76">
        <v>1150</v>
      </c>
      <c r="AE356" s="76">
        <v>994</v>
      </c>
      <c r="AF356" s="76">
        <v>3160</v>
      </c>
      <c r="AG356" s="76">
        <v>4875</v>
      </c>
      <c r="AH356" s="76"/>
      <c r="AI356" s="76" t="s">
        <v>9052</v>
      </c>
      <c r="AJ356" s="76" t="s">
        <v>10858</v>
      </c>
      <c r="AK356" s="76"/>
      <c r="AL356" s="76"/>
      <c r="AM356" s="78">
        <v>43438.219328703701</v>
      </c>
      <c r="AN356" s="76" t="s">
        <v>14566</v>
      </c>
      <c r="AO356" s="81" t="s">
        <v>14920</v>
      </c>
      <c r="AP356" s="76" t="s">
        <v>66</v>
      </c>
      <c r="AQ356" s="2"/>
      <c r="AR356" s="3"/>
      <c r="AS356" s="3"/>
      <c r="AT356" s="3"/>
      <c r="AU356" s="3"/>
    </row>
    <row r="357" spans="1:47" x14ac:dyDescent="0.25">
      <c r="A357" s="62" t="s">
        <v>1964</v>
      </c>
      <c r="B357" s="63"/>
      <c r="C357" s="63"/>
      <c r="D357" s="64"/>
      <c r="E357" s="66"/>
      <c r="F357" s="101" t="s">
        <v>12771</v>
      </c>
      <c r="G357" s="63"/>
      <c r="H357" s="67"/>
      <c r="I357" s="68"/>
      <c r="J357" s="68"/>
      <c r="K357" s="67" t="s">
        <v>17099</v>
      </c>
      <c r="L357" s="71"/>
      <c r="M357" s="72">
        <v>5782.8837890625</v>
      </c>
      <c r="N357" s="72">
        <v>1548.215576171875</v>
      </c>
      <c r="O357" s="73"/>
      <c r="P357" s="74"/>
      <c r="Q357" s="74"/>
      <c r="R357" s="84"/>
      <c r="S357" s="84"/>
      <c r="T357" s="84"/>
      <c r="U357" s="84"/>
      <c r="V357" s="50"/>
      <c r="W357" s="50"/>
      <c r="X357" s="50"/>
      <c r="Y357" s="50"/>
      <c r="Z357" s="49"/>
      <c r="AA357" s="69">
        <v>357</v>
      </c>
      <c r="AB3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57" s="70"/>
      <c r="AD357" s="76">
        <v>333</v>
      </c>
      <c r="AE357" s="76">
        <v>56</v>
      </c>
      <c r="AF357" s="76">
        <v>2631</v>
      </c>
      <c r="AG357" s="76">
        <v>16007</v>
      </c>
      <c r="AH357" s="76"/>
      <c r="AI357" s="76" t="s">
        <v>9053</v>
      </c>
      <c r="AJ357" s="76"/>
      <c r="AK357" s="76"/>
      <c r="AL357" s="76"/>
      <c r="AM357" s="78">
        <v>41965.181006944447</v>
      </c>
      <c r="AN357" s="76" t="s">
        <v>14566</v>
      </c>
      <c r="AO357" s="81" t="s">
        <v>14921</v>
      </c>
      <c r="AP357" s="76" t="s">
        <v>65</v>
      </c>
      <c r="AQ357" s="2"/>
      <c r="AR357" s="3"/>
      <c r="AS357" s="3"/>
      <c r="AT357" s="3"/>
      <c r="AU357" s="3"/>
    </row>
    <row r="358" spans="1:47" x14ac:dyDescent="0.25">
      <c r="A358" s="62" t="s">
        <v>394</v>
      </c>
      <c r="B358" s="63"/>
      <c r="C358" s="63"/>
      <c r="D358" s="64"/>
      <c r="E358" s="66"/>
      <c r="F358" s="101" t="s">
        <v>12772</v>
      </c>
      <c r="G358" s="63"/>
      <c r="H358" s="67"/>
      <c r="I358" s="68"/>
      <c r="J358" s="68"/>
      <c r="K358" s="67" t="s">
        <v>17100</v>
      </c>
      <c r="L358" s="71"/>
      <c r="M358" s="72">
        <v>5727.85107421875</v>
      </c>
      <c r="N358" s="72">
        <v>1448.043701171875</v>
      </c>
      <c r="O358" s="73"/>
      <c r="P358" s="74"/>
      <c r="Q358" s="74"/>
      <c r="R358" s="84"/>
      <c r="S358" s="84"/>
      <c r="T358" s="84"/>
      <c r="U358" s="84"/>
      <c r="V358" s="50"/>
      <c r="W358" s="50"/>
      <c r="X358" s="50"/>
      <c r="Y358" s="50"/>
      <c r="Z358" s="49"/>
      <c r="AA358" s="69">
        <v>358</v>
      </c>
      <c r="AB3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58" s="70"/>
      <c r="AD358" s="76">
        <v>53</v>
      </c>
      <c r="AE358" s="76">
        <v>179</v>
      </c>
      <c r="AF358" s="76">
        <v>1143</v>
      </c>
      <c r="AG358" s="76">
        <v>1393</v>
      </c>
      <c r="AH358" s="76"/>
      <c r="AI358" s="76" t="s">
        <v>9054</v>
      </c>
      <c r="AJ358" s="76"/>
      <c r="AK358" s="81" t="s">
        <v>11826</v>
      </c>
      <c r="AL358" s="76"/>
      <c r="AM358" s="78">
        <v>41978.240983796299</v>
      </c>
      <c r="AN358" s="76" t="s">
        <v>14566</v>
      </c>
      <c r="AO358" s="81" t="s">
        <v>14922</v>
      </c>
      <c r="AP358" s="76" t="s">
        <v>66</v>
      </c>
      <c r="AQ358" s="2"/>
      <c r="AR358" s="3"/>
      <c r="AS358" s="3"/>
      <c r="AT358" s="3"/>
      <c r="AU358" s="3"/>
    </row>
    <row r="359" spans="1:47" x14ac:dyDescent="0.25">
      <c r="A359" s="62" t="s">
        <v>395</v>
      </c>
      <c r="B359" s="63"/>
      <c r="C359" s="63"/>
      <c r="D359" s="64"/>
      <c r="E359" s="66"/>
      <c r="F359" s="101" t="s">
        <v>12773</v>
      </c>
      <c r="G359" s="63"/>
      <c r="H359" s="67"/>
      <c r="I359" s="68"/>
      <c r="J359" s="68"/>
      <c r="K359" s="67" t="s">
        <v>17101</v>
      </c>
      <c r="L359" s="71"/>
      <c r="M359" s="72">
        <v>5678.4609375</v>
      </c>
      <c r="N359" s="72">
        <v>1360.0511474609375</v>
      </c>
      <c r="O359" s="73"/>
      <c r="P359" s="74"/>
      <c r="Q359" s="74"/>
      <c r="R359" s="84"/>
      <c r="S359" s="84"/>
      <c r="T359" s="84"/>
      <c r="U359" s="84"/>
      <c r="V359" s="50"/>
      <c r="W359" s="50"/>
      <c r="X359" s="50"/>
      <c r="Y359" s="50"/>
      <c r="Z359" s="49"/>
      <c r="AA359" s="69">
        <v>359</v>
      </c>
      <c r="AB3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59" s="70"/>
      <c r="AD359" s="76">
        <v>632</v>
      </c>
      <c r="AE359" s="76">
        <v>568</v>
      </c>
      <c r="AF359" s="76">
        <v>25983</v>
      </c>
      <c r="AG359" s="76">
        <v>924</v>
      </c>
      <c r="AH359" s="76"/>
      <c r="AI359" s="76"/>
      <c r="AJ359" s="76"/>
      <c r="AK359" s="76"/>
      <c r="AL359" s="76"/>
      <c r="AM359" s="78">
        <v>40066.718287037038</v>
      </c>
      <c r="AN359" s="76" t="s">
        <v>14566</v>
      </c>
      <c r="AO359" s="81" t="s">
        <v>14923</v>
      </c>
      <c r="AP359" s="76" t="s">
        <v>66</v>
      </c>
      <c r="AQ359" s="2"/>
      <c r="AR359" s="3"/>
      <c r="AS359" s="3"/>
      <c r="AT359" s="3"/>
      <c r="AU359" s="3"/>
    </row>
    <row r="360" spans="1:47" x14ac:dyDescent="0.25">
      <c r="A360" s="62" t="s">
        <v>396</v>
      </c>
      <c r="B360" s="63"/>
      <c r="C360" s="63"/>
      <c r="D360" s="64"/>
      <c r="E360" s="66"/>
      <c r="F360" s="101" t="s">
        <v>12774</v>
      </c>
      <c r="G360" s="63"/>
      <c r="H360" s="67"/>
      <c r="I360" s="68"/>
      <c r="J360" s="68"/>
      <c r="K360" s="67" t="s">
        <v>17102</v>
      </c>
      <c r="L360" s="71"/>
      <c r="M360" s="72">
        <v>1181.8028564453125</v>
      </c>
      <c r="N360" s="72">
        <v>2380.989990234375</v>
      </c>
      <c r="O360" s="73"/>
      <c r="P360" s="74"/>
      <c r="Q360" s="74"/>
      <c r="R360" s="84"/>
      <c r="S360" s="84"/>
      <c r="T360" s="84"/>
      <c r="U360" s="84"/>
      <c r="V360" s="50"/>
      <c r="W360" s="50"/>
      <c r="X360" s="50"/>
      <c r="Y360" s="50"/>
      <c r="Z360" s="49"/>
      <c r="AA360" s="69">
        <v>360</v>
      </c>
      <c r="AB3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60" s="70"/>
      <c r="AD360" s="76">
        <v>362</v>
      </c>
      <c r="AE360" s="76">
        <v>297</v>
      </c>
      <c r="AF360" s="76">
        <v>677</v>
      </c>
      <c r="AG360" s="76">
        <v>2255</v>
      </c>
      <c r="AH360" s="76"/>
      <c r="AI360" s="76" t="s">
        <v>9055</v>
      </c>
      <c r="AJ360" s="76" t="s">
        <v>10859</v>
      </c>
      <c r="AK360" s="76"/>
      <c r="AL360" s="76"/>
      <c r="AM360" s="78">
        <v>43868.125868055555</v>
      </c>
      <c r="AN360" s="76" t="s">
        <v>14566</v>
      </c>
      <c r="AO360" s="81" t="s">
        <v>14924</v>
      </c>
      <c r="AP360" s="76" t="s">
        <v>66</v>
      </c>
      <c r="AQ360" s="2"/>
      <c r="AR360" s="3"/>
      <c r="AS360" s="3"/>
      <c r="AT360" s="3"/>
      <c r="AU360" s="3"/>
    </row>
    <row r="361" spans="1:47" x14ac:dyDescent="0.25">
      <c r="A361" s="62" t="s">
        <v>820</v>
      </c>
      <c r="B361" s="63"/>
      <c r="C361" s="63"/>
      <c r="D361" s="64"/>
      <c r="E361" s="66"/>
      <c r="F361" s="101" t="s">
        <v>12775</v>
      </c>
      <c r="G361" s="63"/>
      <c r="H361" s="67"/>
      <c r="I361" s="68"/>
      <c r="J361" s="68"/>
      <c r="K361" s="67" t="s">
        <v>17103</v>
      </c>
      <c r="L361" s="71"/>
      <c r="M361" s="72">
        <v>1706.439208984375</v>
      </c>
      <c r="N361" s="72">
        <v>2010.1451416015625</v>
      </c>
      <c r="O361" s="73"/>
      <c r="P361" s="74"/>
      <c r="Q361" s="74"/>
      <c r="R361" s="84"/>
      <c r="S361" s="84"/>
      <c r="T361" s="84"/>
      <c r="U361" s="84"/>
      <c r="V361" s="50"/>
      <c r="W361" s="50"/>
      <c r="X361" s="50"/>
      <c r="Y361" s="50"/>
      <c r="Z361" s="49"/>
      <c r="AA361" s="69">
        <v>361</v>
      </c>
      <c r="AB3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61" s="70"/>
      <c r="AD361" s="76">
        <v>1255</v>
      </c>
      <c r="AE361" s="76">
        <v>3203</v>
      </c>
      <c r="AF361" s="76">
        <v>40140</v>
      </c>
      <c r="AG361" s="76">
        <v>100054</v>
      </c>
      <c r="AH361" s="76"/>
      <c r="AI361" s="76" t="s">
        <v>9056</v>
      </c>
      <c r="AJ361" s="76"/>
      <c r="AK361" s="76"/>
      <c r="AL361" s="76"/>
      <c r="AM361" s="78">
        <v>43762.564050925925</v>
      </c>
      <c r="AN361" s="76" t="s">
        <v>14566</v>
      </c>
      <c r="AO361" s="81" t="s">
        <v>14925</v>
      </c>
      <c r="AP361" s="76" t="s">
        <v>66</v>
      </c>
      <c r="AQ361" s="2"/>
      <c r="AR361" s="3"/>
      <c r="AS361" s="3"/>
      <c r="AT361" s="3"/>
      <c r="AU361" s="3"/>
    </row>
    <row r="362" spans="1:47" x14ac:dyDescent="0.25">
      <c r="A362" s="62" t="s">
        <v>397</v>
      </c>
      <c r="B362" s="63"/>
      <c r="C362" s="63"/>
      <c r="D362" s="64"/>
      <c r="E362" s="66"/>
      <c r="F362" s="101" t="s">
        <v>12776</v>
      </c>
      <c r="G362" s="63"/>
      <c r="H362" s="67"/>
      <c r="I362" s="68"/>
      <c r="J362" s="68"/>
      <c r="K362" s="67" t="s">
        <v>17104</v>
      </c>
      <c r="L362" s="71"/>
      <c r="M362" s="72">
        <v>8162.65771484375</v>
      </c>
      <c r="N362" s="72">
        <v>5231.86474609375</v>
      </c>
      <c r="O362" s="73"/>
      <c r="P362" s="74"/>
      <c r="Q362" s="74"/>
      <c r="R362" s="84"/>
      <c r="S362" s="84"/>
      <c r="T362" s="84"/>
      <c r="U362" s="84"/>
      <c r="V362" s="50"/>
      <c r="W362" s="50"/>
      <c r="X362" s="50"/>
      <c r="Y362" s="50"/>
      <c r="Z362" s="49"/>
      <c r="AA362" s="69">
        <v>362</v>
      </c>
      <c r="AB3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62" s="70"/>
      <c r="AD362" s="76">
        <v>1257</v>
      </c>
      <c r="AE362" s="76">
        <v>207</v>
      </c>
      <c r="AF362" s="76">
        <v>10375</v>
      </c>
      <c r="AG362" s="76">
        <v>24039</v>
      </c>
      <c r="AH362" s="76"/>
      <c r="AI362" s="76" t="s">
        <v>9057</v>
      </c>
      <c r="AJ362" s="76" t="s">
        <v>10860</v>
      </c>
      <c r="AK362" s="76"/>
      <c r="AL362" s="76"/>
      <c r="AM362" s="78">
        <v>43412.997152777774</v>
      </c>
      <c r="AN362" s="76" t="s">
        <v>14566</v>
      </c>
      <c r="AO362" s="81" t="s">
        <v>14926</v>
      </c>
      <c r="AP362" s="76" t="s">
        <v>66</v>
      </c>
      <c r="AQ362" s="2"/>
      <c r="AR362" s="3"/>
      <c r="AS362" s="3"/>
      <c r="AT362" s="3"/>
      <c r="AU362" s="3"/>
    </row>
    <row r="363" spans="1:47" x14ac:dyDescent="0.25">
      <c r="A363" s="62" t="s">
        <v>1965</v>
      </c>
      <c r="B363" s="63"/>
      <c r="C363" s="63"/>
      <c r="D363" s="64"/>
      <c r="E363" s="66"/>
      <c r="F363" s="101" t="s">
        <v>12777</v>
      </c>
      <c r="G363" s="63"/>
      <c r="H363" s="67"/>
      <c r="I363" s="68"/>
      <c r="J363" s="68"/>
      <c r="K363" s="67" t="s">
        <v>17105</v>
      </c>
      <c r="L363" s="71"/>
      <c r="M363" s="72">
        <v>8088.2978515625</v>
      </c>
      <c r="N363" s="72">
        <v>5501.70263671875</v>
      </c>
      <c r="O363" s="73"/>
      <c r="P363" s="74"/>
      <c r="Q363" s="74"/>
      <c r="R363" s="84"/>
      <c r="S363" s="84"/>
      <c r="T363" s="84"/>
      <c r="U363" s="84"/>
      <c r="V363" s="50"/>
      <c r="W363" s="50"/>
      <c r="X363" s="50"/>
      <c r="Y363" s="50"/>
      <c r="Z363" s="49"/>
      <c r="AA363" s="69">
        <v>363</v>
      </c>
      <c r="AB3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63" s="70"/>
      <c r="AD363" s="76">
        <v>21</v>
      </c>
      <c r="AE363" s="76">
        <v>3469802</v>
      </c>
      <c r="AF363" s="76">
        <v>2837</v>
      </c>
      <c r="AG363" s="76">
        <v>248</v>
      </c>
      <c r="AH363" s="76"/>
      <c r="AI363" s="76" t="s">
        <v>9058</v>
      </c>
      <c r="AJ363" s="76"/>
      <c r="AK363" s="81" t="s">
        <v>11827</v>
      </c>
      <c r="AL363" s="76"/>
      <c r="AM363" s="78">
        <v>41915.919641203705</v>
      </c>
      <c r="AN363" s="76" t="s">
        <v>14566</v>
      </c>
      <c r="AO363" s="81" t="s">
        <v>14927</v>
      </c>
      <c r="AP363" s="76" t="s">
        <v>65</v>
      </c>
      <c r="AQ363" s="2"/>
      <c r="AR363" s="3"/>
      <c r="AS363" s="3"/>
      <c r="AT363" s="3"/>
      <c r="AU363" s="3"/>
    </row>
    <row r="364" spans="1:47" x14ac:dyDescent="0.25">
      <c r="A364" s="62" t="s">
        <v>398</v>
      </c>
      <c r="B364" s="63"/>
      <c r="C364" s="63"/>
      <c r="D364" s="64"/>
      <c r="E364" s="66"/>
      <c r="F364" s="101" t="s">
        <v>12778</v>
      </c>
      <c r="G364" s="63"/>
      <c r="H364" s="67"/>
      <c r="I364" s="68"/>
      <c r="J364" s="68"/>
      <c r="K364" s="67" t="s">
        <v>17106</v>
      </c>
      <c r="L364" s="71"/>
      <c r="M364" s="72">
        <v>7886.6767578125</v>
      </c>
      <c r="N364" s="72">
        <v>5385.12890625</v>
      </c>
      <c r="O364" s="73"/>
      <c r="P364" s="74"/>
      <c r="Q364" s="74"/>
      <c r="R364" s="84"/>
      <c r="S364" s="84"/>
      <c r="T364" s="84"/>
      <c r="U364" s="84"/>
      <c r="V364" s="50"/>
      <c r="W364" s="50"/>
      <c r="X364" s="50"/>
      <c r="Y364" s="50"/>
      <c r="Z364" s="49"/>
      <c r="AA364" s="69">
        <v>364</v>
      </c>
      <c r="AB3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64" s="70"/>
      <c r="AD364" s="76">
        <v>407</v>
      </c>
      <c r="AE364" s="76">
        <v>1800</v>
      </c>
      <c r="AF364" s="76">
        <v>9947</v>
      </c>
      <c r="AG364" s="76">
        <v>26338</v>
      </c>
      <c r="AH364" s="76"/>
      <c r="AI364" s="76" t="s">
        <v>9059</v>
      </c>
      <c r="AJ364" s="76" t="s">
        <v>10861</v>
      </c>
      <c r="AK364" s="81" t="s">
        <v>11828</v>
      </c>
      <c r="AL364" s="76"/>
      <c r="AM364" s="78">
        <v>43269.298958333333</v>
      </c>
      <c r="AN364" s="76" t="s">
        <v>14566</v>
      </c>
      <c r="AO364" s="81" t="s">
        <v>14928</v>
      </c>
      <c r="AP364" s="76" t="s">
        <v>66</v>
      </c>
      <c r="AQ364" s="2"/>
      <c r="AR364" s="3"/>
      <c r="AS364" s="3"/>
      <c r="AT364" s="3"/>
      <c r="AU364" s="3"/>
    </row>
    <row r="365" spans="1:47" x14ac:dyDescent="0.25">
      <c r="A365" s="62" t="s">
        <v>1966</v>
      </c>
      <c r="B365" s="63"/>
      <c r="C365" s="63"/>
      <c r="D365" s="64"/>
      <c r="E365" s="66"/>
      <c r="F365" s="101" t="s">
        <v>12779</v>
      </c>
      <c r="G365" s="63"/>
      <c r="H365" s="67"/>
      <c r="I365" s="68"/>
      <c r="J365" s="68"/>
      <c r="K365" s="67" t="s">
        <v>17107</v>
      </c>
      <c r="L365" s="71"/>
      <c r="M365" s="72">
        <v>8067.24560546875</v>
      </c>
      <c r="N365" s="72">
        <v>5372.33203125</v>
      </c>
      <c r="O365" s="73"/>
      <c r="P365" s="74"/>
      <c r="Q365" s="74"/>
      <c r="R365" s="84"/>
      <c r="S365" s="84"/>
      <c r="T365" s="84"/>
      <c r="U365" s="84"/>
      <c r="V365" s="50"/>
      <c r="W365" s="50"/>
      <c r="X365" s="50"/>
      <c r="Y365" s="50"/>
      <c r="Z365" s="49"/>
      <c r="AA365" s="69">
        <v>365</v>
      </c>
      <c r="AB3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65" s="70"/>
      <c r="AD365" s="76">
        <v>1</v>
      </c>
      <c r="AE365" s="76">
        <v>105218</v>
      </c>
      <c r="AF365" s="76">
        <v>13086</v>
      </c>
      <c r="AG365" s="76">
        <v>15624</v>
      </c>
      <c r="AH365" s="76"/>
      <c r="AI365" s="76" t="s">
        <v>9060</v>
      </c>
      <c r="AJ365" s="76" t="s">
        <v>10660</v>
      </c>
      <c r="AK365" s="81" t="s">
        <v>11829</v>
      </c>
      <c r="AL365" s="76"/>
      <c r="AM365" s="78">
        <v>41114.848668981482</v>
      </c>
      <c r="AN365" s="76" t="s">
        <v>14566</v>
      </c>
      <c r="AO365" s="81" t="s">
        <v>14929</v>
      </c>
      <c r="AP365" s="76" t="s">
        <v>65</v>
      </c>
      <c r="AQ365" s="2"/>
      <c r="AR365" s="3"/>
      <c r="AS365" s="3"/>
      <c r="AT365" s="3"/>
      <c r="AU365" s="3"/>
    </row>
    <row r="366" spans="1:47" x14ac:dyDescent="0.25">
      <c r="A366" s="62" t="s">
        <v>399</v>
      </c>
      <c r="B366" s="63"/>
      <c r="C366" s="63"/>
      <c r="D366" s="64"/>
      <c r="E366" s="66"/>
      <c r="F366" s="101" t="s">
        <v>12780</v>
      </c>
      <c r="G366" s="63"/>
      <c r="H366" s="67"/>
      <c r="I366" s="68"/>
      <c r="J366" s="68"/>
      <c r="K366" s="67" t="s">
        <v>17108</v>
      </c>
      <c r="L366" s="71"/>
      <c r="M366" s="72">
        <v>5259.5263671875</v>
      </c>
      <c r="N366" s="72">
        <v>1325.4412841796875</v>
      </c>
      <c r="O366" s="73"/>
      <c r="P366" s="74"/>
      <c r="Q366" s="74"/>
      <c r="R366" s="84"/>
      <c r="S366" s="84"/>
      <c r="T366" s="84"/>
      <c r="U366" s="84"/>
      <c r="V366" s="50"/>
      <c r="W366" s="50"/>
      <c r="X366" s="50"/>
      <c r="Y366" s="50"/>
      <c r="Z366" s="49"/>
      <c r="AA366" s="69">
        <v>366</v>
      </c>
      <c r="AB3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66" s="70"/>
      <c r="AD366" s="76">
        <v>33</v>
      </c>
      <c r="AE366" s="76">
        <v>8</v>
      </c>
      <c r="AF366" s="76">
        <v>257</v>
      </c>
      <c r="AG366" s="76">
        <v>213</v>
      </c>
      <c r="AH366" s="76"/>
      <c r="AI366" s="76"/>
      <c r="AJ366" s="76"/>
      <c r="AK366" s="76"/>
      <c r="AL366" s="76"/>
      <c r="AM366" s="78">
        <v>44004.793530092589</v>
      </c>
      <c r="AN366" s="76" t="s">
        <v>14566</v>
      </c>
      <c r="AO366" s="81" t="s">
        <v>14930</v>
      </c>
      <c r="AP366" s="76" t="s">
        <v>66</v>
      </c>
      <c r="AQ366" s="2"/>
      <c r="AR366" s="3"/>
      <c r="AS366" s="3"/>
      <c r="AT366" s="3"/>
      <c r="AU366" s="3"/>
    </row>
    <row r="367" spans="1:47" x14ac:dyDescent="0.25">
      <c r="A367" s="62" t="s">
        <v>400</v>
      </c>
      <c r="B367" s="63"/>
      <c r="C367" s="63"/>
      <c r="D367" s="64"/>
      <c r="E367" s="66"/>
      <c r="F367" s="101" t="s">
        <v>12781</v>
      </c>
      <c r="G367" s="63"/>
      <c r="H367" s="67"/>
      <c r="I367" s="68"/>
      <c r="J367" s="68"/>
      <c r="K367" s="67" t="s">
        <v>17109</v>
      </c>
      <c r="L367" s="71"/>
      <c r="M367" s="72">
        <v>1110.8402099609375</v>
      </c>
      <c r="N367" s="72">
        <v>3608.3857421875</v>
      </c>
      <c r="O367" s="73"/>
      <c r="P367" s="74"/>
      <c r="Q367" s="74"/>
      <c r="R367" s="84"/>
      <c r="S367" s="84"/>
      <c r="T367" s="84"/>
      <c r="U367" s="84"/>
      <c r="V367" s="50"/>
      <c r="W367" s="50"/>
      <c r="X367" s="50"/>
      <c r="Y367" s="50"/>
      <c r="Z367" s="49"/>
      <c r="AA367" s="69">
        <v>367</v>
      </c>
      <c r="AB3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67" s="70"/>
      <c r="AD367" s="76">
        <v>5001</v>
      </c>
      <c r="AE367" s="76">
        <v>1076</v>
      </c>
      <c r="AF367" s="76">
        <v>3400</v>
      </c>
      <c r="AG367" s="76">
        <v>3771</v>
      </c>
      <c r="AH367" s="76"/>
      <c r="AI367" s="76" t="s">
        <v>9061</v>
      </c>
      <c r="AJ367" s="76" t="s">
        <v>10862</v>
      </c>
      <c r="AK367" s="76"/>
      <c r="AL367" s="76"/>
      <c r="AM367" s="78">
        <v>43877.255636574075</v>
      </c>
      <c r="AN367" s="76" t="s">
        <v>14566</v>
      </c>
      <c r="AO367" s="81" t="s">
        <v>14931</v>
      </c>
      <c r="AP367" s="76" t="s">
        <v>66</v>
      </c>
      <c r="AQ367" s="2"/>
      <c r="AR367" s="3"/>
      <c r="AS367" s="3"/>
      <c r="AT367" s="3"/>
      <c r="AU367" s="3"/>
    </row>
    <row r="368" spans="1:47" x14ac:dyDescent="0.25">
      <c r="A368" s="62" t="s">
        <v>1967</v>
      </c>
      <c r="B368" s="63"/>
      <c r="C368" s="63"/>
      <c r="D368" s="64"/>
      <c r="E368" s="66"/>
      <c r="F368" s="101" t="s">
        <v>12782</v>
      </c>
      <c r="G368" s="63"/>
      <c r="H368" s="67"/>
      <c r="I368" s="68"/>
      <c r="J368" s="68"/>
      <c r="K368" s="67" t="s">
        <v>17110</v>
      </c>
      <c r="L368" s="71"/>
      <c r="M368" s="72">
        <v>1725.2935791015625</v>
      </c>
      <c r="N368" s="72">
        <v>4066.941650390625</v>
      </c>
      <c r="O368" s="73"/>
      <c r="P368" s="74"/>
      <c r="Q368" s="74"/>
      <c r="R368" s="84"/>
      <c r="S368" s="84"/>
      <c r="T368" s="84"/>
      <c r="U368" s="84"/>
      <c r="V368" s="50"/>
      <c r="W368" s="50"/>
      <c r="X368" s="50"/>
      <c r="Y368" s="50"/>
      <c r="Z368" s="49"/>
      <c r="AA368" s="69">
        <v>368</v>
      </c>
      <c r="AB3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68" s="70"/>
      <c r="AD368" s="76">
        <v>4436</v>
      </c>
      <c r="AE368" s="76">
        <v>472192</v>
      </c>
      <c r="AF368" s="76">
        <v>83491</v>
      </c>
      <c r="AG368" s="76">
        <v>17880</v>
      </c>
      <c r="AH368" s="76"/>
      <c r="AI368" s="76" t="s">
        <v>9062</v>
      </c>
      <c r="AJ368" s="76" t="s">
        <v>10863</v>
      </c>
      <c r="AK368" s="81" t="s">
        <v>11830</v>
      </c>
      <c r="AL368" s="76"/>
      <c r="AM368" s="78">
        <v>39841.848530092589</v>
      </c>
      <c r="AN368" s="76" t="s">
        <v>14566</v>
      </c>
      <c r="AO368" s="81" t="s">
        <v>14932</v>
      </c>
      <c r="AP368" s="76" t="s">
        <v>65</v>
      </c>
      <c r="AQ368" s="2"/>
      <c r="AR368" s="3"/>
      <c r="AS368" s="3"/>
      <c r="AT368" s="3"/>
      <c r="AU368" s="3"/>
    </row>
    <row r="369" spans="1:47" x14ac:dyDescent="0.25">
      <c r="A369" s="62" t="s">
        <v>1968</v>
      </c>
      <c r="B369" s="63"/>
      <c r="C369" s="63"/>
      <c r="D369" s="64"/>
      <c r="E369" s="66"/>
      <c r="F369" s="101" t="s">
        <v>12783</v>
      </c>
      <c r="G369" s="63"/>
      <c r="H369" s="67"/>
      <c r="I369" s="68"/>
      <c r="J369" s="68"/>
      <c r="K369" s="67" t="s">
        <v>17111</v>
      </c>
      <c r="L369" s="71"/>
      <c r="M369" s="72">
        <v>1250.408203125</v>
      </c>
      <c r="N369" s="72">
        <v>2519.099853515625</v>
      </c>
      <c r="O369" s="73"/>
      <c r="P369" s="74"/>
      <c r="Q369" s="74"/>
      <c r="R369" s="84"/>
      <c r="S369" s="84"/>
      <c r="T369" s="84"/>
      <c r="U369" s="84"/>
      <c r="V369" s="50"/>
      <c r="W369" s="50"/>
      <c r="X369" s="50"/>
      <c r="Y369" s="50"/>
      <c r="Z369" s="49"/>
      <c r="AA369" s="69">
        <v>369</v>
      </c>
      <c r="AB3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69" s="70"/>
      <c r="AD369" s="76">
        <v>133</v>
      </c>
      <c r="AE369" s="76">
        <v>1494062</v>
      </c>
      <c r="AF369" s="76">
        <v>142205</v>
      </c>
      <c r="AG369" s="76">
        <v>3869</v>
      </c>
      <c r="AH369" s="76"/>
      <c r="AI369" s="76" t="s">
        <v>9063</v>
      </c>
      <c r="AJ369" s="76" t="s">
        <v>10864</v>
      </c>
      <c r="AK369" s="81" t="s">
        <v>11831</v>
      </c>
      <c r="AL369" s="76"/>
      <c r="AM369" s="78">
        <v>39841.914664351854</v>
      </c>
      <c r="AN369" s="76" t="s">
        <v>14566</v>
      </c>
      <c r="AO369" s="81" t="s">
        <v>14933</v>
      </c>
      <c r="AP369" s="76" t="s">
        <v>65</v>
      </c>
      <c r="AQ369" s="2"/>
      <c r="AR369" s="3"/>
      <c r="AS369" s="3"/>
      <c r="AT369" s="3"/>
      <c r="AU369" s="3"/>
    </row>
    <row r="370" spans="1:47" x14ac:dyDescent="0.25">
      <c r="A370" s="62" t="s">
        <v>401</v>
      </c>
      <c r="B370" s="63"/>
      <c r="C370" s="63"/>
      <c r="D370" s="64"/>
      <c r="E370" s="66"/>
      <c r="F370" s="101" t="s">
        <v>12784</v>
      </c>
      <c r="G370" s="63"/>
      <c r="H370" s="67"/>
      <c r="I370" s="68"/>
      <c r="J370" s="68"/>
      <c r="K370" s="67" t="s">
        <v>17112</v>
      </c>
      <c r="L370" s="71"/>
      <c r="M370" s="72">
        <v>8390.880859375</v>
      </c>
      <c r="N370" s="72">
        <v>464.72113037109375</v>
      </c>
      <c r="O370" s="73"/>
      <c r="P370" s="74"/>
      <c r="Q370" s="74"/>
      <c r="R370" s="84"/>
      <c r="S370" s="84"/>
      <c r="T370" s="84"/>
      <c r="U370" s="84"/>
      <c r="V370" s="50"/>
      <c r="W370" s="50"/>
      <c r="X370" s="50"/>
      <c r="Y370" s="50"/>
      <c r="Z370" s="49"/>
      <c r="AA370" s="69">
        <v>370</v>
      </c>
      <c r="AB3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70" s="70"/>
      <c r="AD370" s="76">
        <v>3</v>
      </c>
      <c r="AE370" s="76">
        <v>0</v>
      </c>
      <c r="AF370" s="76">
        <v>3</v>
      </c>
      <c r="AG370" s="76">
        <v>0</v>
      </c>
      <c r="AH370" s="76"/>
      <c r="AI370" s="76" t="s">
        <v>9064</v>
      </c>
      <c r="AJ370" s="76"/>
      <c r="AK370" s="76"/>
      <c r="AL370" s="76"/>
      <c r="AM370" s="78">
        <v>44025.00953703704</v>
      </c>
      <c r="AN370" s="76" t="s">
        <v>14566</v>
      </c>
      <c r="AO370" s="81" t="s">
        <v>14934</v>
      </c>
      <c r="AP370" s="76" t="s">
        <v>66</v>
      </c>
      <c r="AQ370" s="2"/>
      <c r="AR370" s="3"/>
      <c r="AS370" s="3"/>
      <c r="AT370" s="3"/>
      <c r="AU370" s="3"/>
    </row>
    <row r="371" spans="1:47" x14ac:dyDescent="0.25">
      <c r="A371" s="62" t="s">
        <v>402</v>
      </c>
      <c r="B371" s="63"/>
      <c r="C371" s="63"/>
      <c r="D371" s="64"/>
      <c r="E371" s="66"/>
      <c r="F371" s="101" t="s">
        <v>12785</v>
      </c>
      <c r="G371" s="63"/>
      <c r="H371" s="67"/>
      <c r="I371" s="68"/>
      <c r="J371" s="68"/>
      <c r="K371" s="67" t="s">
        <v>17113</v>
      </c>
      <c r="L371" s="71"/>
      <c r="M371" s="72">
        <v>8390.880859375</v>
      </c>
      <c r="N371" s="72">
        <v>1206.77587890625</v>
      </c>
      <c r="O371" s="73"/>
      <c r="P371" s="74"/>
      <c r="Q371" s="74"/>
      <c r="R371" s="84"/>
      <c r="S371" s="84"/>
      <c r="T371" s="84"/>
      <c r="U371" s="84"/>
      <c r="V371" s="50"/>
      <c r="W371" s="50"/>
      <c r="X371" s="50"/>
      <c r="Y371" s="50"/>
      <c r="Z371" s="49"/>
      <c r="AA371" s="69">
        <v>371</v>
      </c>
      <c r="AB3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71" s="70"/>
      <c r="AD371" s="76">
        <v>189</v>
      </c>
      <c r="AE371" s="76">
        <v>109</v>
      </c>
      <c r="AF371" s="76">
        <v>468</v>
      </c>
      <c r="AG371" s="76">
        <v>663</v>
      </c>
      <c r="AH371" s="76"/>
      <c r="AI371" s="76" t="s">
        <v>9065</v>
      </c>
      <c r="AJ371" s="76" t="s">
        <v>10687</v>
      </c>
      <c r="AK371" s="76"/>
      <c r="AL371" s="76"/>
      <c r="AM371" s="78">
        <v>43991.721087962964</v>
      </c>
      <c r="AN371" s="76" t="s">
        <v>14566</v>
      </c>
      <c r="AO371" s="81" t="s">
        <v>14935</v>
      </c>
      <c r="AP371" s="76" t="s">
        <v>66</v>
      </c>
      <c r="AQ371" s="2"/>
      <c r="AR371" s="3"/>
      <c r="AS371" s="3"/>
      <c r="AT371" s="3"/>
      <c r="AU371" s="3"/>
    </row>
    <row r="372" spans="1:47" x14ac:dyDescent="0.25">
      <c r="A372" s="62" t="s">
        <v>403</v>
      </c>
      <c r="B372" s="63"/>
      <c r="C372" s="63"/>
      <c r="D372" s="64"/>
      <c r="E372" s="66"/>
      <c r="F372" s="101" t="s">
        <v>12786</v>
      </c>
      <c r="G372" s="63"/>
      <c r="H372" s="67"/>
      <c r="I372" s="68"/>
      <c r="J372" s="68"/>
      <c r="K372" s="67" t="s">
        <v>17114</v>
      </c>
      <c r="L372" s="71"/>
      <c r="M372" s="72">
        <v>9139.212890625</v>
      </c>
      <c r="N372" s="72">
        <v>5299.3203125</v>
      </c>
      <c r="O372" s="73"/>
      <c r="P372" s="74"/>
      <c r="Q372" s="74"/>
      <c r="R372" s="84"/>
      <c r="S372" s="84"/>
      <c r="T372" s="84"/>
      <c r="U372" s="84"/>
      <c r="V372" s="50"/>
      <c r="W372" s="50"/>
      <c r="X372" s="50"/>
      <c r="Y372" s="50"/>
      <c r="Z372" s="49"/>
      <c r="AA372" s="69">
        <v>372</v>
      </c>
      <c r="AB3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72" s="70"/>
      <c r="AD372" s="76">
        <v>734</v>
      </c>
      <c r="AE372" s="76">
        <v>299</v>
      </c>
      <c r="AF372" s="76">
        <v>7243</v>
      </c>
      <c r="AG372" s="76">
        <v>10022</v>
      </c>
      <c r="AH372" s="76"/>
      <c r="AI372" s="76" t="s">
        <v>9066</v>
      </c>
      <c r="AJ372" s="76" t="s">
        <v>10865</v>
      </c>
      <c r="AK372" s="81" t="s">
        <v>11832</v>
      </c>
      <c r="AL372" s="76"/>
      <c r="AM372" s="78">
        <v>39910.279432870368</v>
      </c>
      <c r="AN372" s="76" t="s">
        <v>14566</v>
      </c>
      <c r="AO372" s="81" t="s">
        <v>14936</v>
      </c>
      <c r="AP372" s="76" t="s">
        <v>66</v>
      </c>
      <c r="AQ372" s="2"/>
      <c r="AR372" s="3"/>
      <c r="AS372" s="3"/>
      <c r="AT372" s="3"/>
      <c r="AU372" s="3"/>
    </row>
    <row r="373" spans="1:47" x14ac:dyDescent="0.25">
      <c r="A373" s="62" t="s">
        <v>1969</v>
      </c>
      <c r="B373" s="63"/>
      <c r="C373" s="63"/>
      <c r="D373" s="64"/>
      <c r="E373" s="66"/>
      <c r="F373" s="101" t="s">
        <v>12787</v>
      </c>
      <c r="G373" s="63"/>
      <c r="H373" s="67"/>
      <c r="I373" s="68"/>
      <c r="J373" s="68"/>
      <c r="K373" s="67" t="s">
        <v>17115</v>
      </c>
      <c r="L373" s="71"/>
      <c r="M373" s="72">
        <v>9139.212890625</v>
      </c>
      <c r="N373" s="72">
        <v>5434.2392578125</v>
      </c>
      <c r="O373" s="73"/>
      <c r="P373" s="74"/>
      <c r="Q373" s="74"/>
      <c r="R373" s="84"/>
      <c r="S373" s="84"/>
      <c r="T373" s="84"/>
      <c r="U373" s="84"/>
      <c r="V373" s="50"/>
      <c r="W373" s="50"/>
      <c r="X373" s="50"/>
      <c r="Y373" s="50"/>
      <c r="Z373" s="49"/>
      <c r="AA373" s="69">
        <v>373</v>
      </c>
      <c r="AB3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73" s="70"/>
      <c r="AD373" s="76">
        <v>310</v>
      </c>
      <c r="AE373" s="76">
        <v>1755</v>
      </c>
      <c r="AF373" s="76">
        <v>4785</v>
      </c>
      <c r="AG373" s="76">
        <v>161389</v>
      </c>
      <c r="AH373" s="76"/>
      <c r="AI373" s="76" t="s">
        <v>9067</v>
      </c>
      <c r="AJ373" s="76" t="s">
        <v>10866</v>
      </c>
      <c r="AK373" s="81" t="s">
        <v>11833</v>
      </c>
      <c r="AL373" s="76"/>
      <c r="AM373" s="78">
        <v>42773.039872685185</v>
      </c>
      <c r="AN373" s="76" t="s">
        <v>14566</v>
      </c>
      <c r="AO373" s="81" t="s">
        <v>14937</v>
      </c>
      <c r="AP373" s="76" t="s">
        <v>65</v>
      </c>
      <c r="AQ373" s="2"/>
      <c r="AR373" s="3"/>
      <c r="AS373" s="3"/>
      <c r="AT373" s="3"/>
      <c r="AU373" s="3"/>
    </row>
    <row r="374" spans="1:47" x14ac:dyDescent="0.25">
      <c r="A374" s="62" t="s">
        <v>1970</v>
      </c>
      <c r="B374" s="63"/>
      <c r="C374" s="63"/>
      <c r="D374" s="64"/>
      <c r="E374" s="66"/>
      <c r="F374" s="101" t="s">
        <v>12788</v>
      </c>
      <c r="G374" s="63"/>
      <c r="H374" s="67"/>
      <c r="I374" s="68"/>
      <c r="J374" s="68"/>
      <c r="K374" s="67" t="s">
        <v>17116</v>
      </c>
      <c r="L374" s="71"/>
      <c r="M374" s="72">
        <v>9224.130859375</v>
      </c>
      <c r="N374" s="72">
        <v>5434.2392578125</v>
      </c>
      <c r="O374" s="73"/>
      <c r="P374" s="74"/>
      <c r="Q374" s="74"/>
      <c r="R374" s="84"/>
      <c r="S374" s="84"/>
      <c r="T374" s="84"/>
      <c r="U374" s="84"/>
      <c r="V374" s="50"/>
      <c r="W374" s="50"/>
      <c r="X374" s="50"/>
      <c r="Y374" s="50"/>
      <c r="Z374" s="49"/>
      <c r="AA374" s="69">
        <v>374</v>
      </c>
      <c r="AB3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74" s="70"/>
      <c r="AD374" s="76">
        <v>552</v>
      </c>
      <c r="AE374" s="76">
        <v>556</v>
      </c>
      <c r="AF374" s="76">
        <v>22955</v>
      </c>
      <c r="AG374" s="76">
        <v>42204</v>
      </c>
      <c r="AH374" s="76"/>
      <c r="AI374" s="76" t="s">
        <v>9068</v>
      </c>
      <c r="AJ374" s="76" t="s">
        <v>10867</v>
      </c>
      <c r="AK374" s="76"/>
      <c r="AL374" s="76"/>
      <c r="AM374" s="78">
        <v>41228.289965277778</v>
      </c>
      <c r="AN374" s="76" t="s">
        <v>14566</v>
      </c>
      <c r="AO374" s="81" t="s">
        <v>14938</v>
      </c>
      <c r="AP374" s="76" t="s">
        <v>65</v>
      </c>
      <c r="AQ374" s="2"/>
      <c r="AR374" s="3"/>
      <c r="AS374" s="3"/>
      <c r="AT374" s="3"/>
      <c r="AU374" s="3"/>
    </row>
    <row r="375" spans="1:47" x14ac:dyDescent="0.25">
      <c r="A375" s="62" t="s">
        <v>404</v>
      </c>
      <c r="B375" s="63"/>
      <c r="C375" s="63"/>
      <c r="D375" s="64"/>
      <c r="E375" s="66"/>
      <c r="F375" s="101" t="s">
        <v>12789</v>
      </c>
      <c r="G375" s="63"/>
      <c r="H375" s="67"/>
      <c r="I375" s="68"/>
      <c r="J375" s="68"/>
      <c r="K375" s="67" t="s">
        <v>17117</v>
      </c>
      <c r="L375" s="71"/>
      <c r="M375" s="72">
        <v>7263.07421875</v>
      </c>
      <c r="N375" s="72">
        <v>4872.07666015625</v>
      </c>
      <c r="O375" s="73"/>
      <c r="P375" s="74"/>
      <c r="Q375" s="74"/>
      <c r="R375" s="84"/>
      <c r="S375" s="84"/>
      <c r="T375" s="84"/>
      <c r="U375" s="84"/>
      <c r="V375" s="50"/>
      <c r="W375" s="50"/>
      <c r="X375" s="50"/>
      <c r="Y375" s="50"/>
      <c r="Z375" s="49"/>
      <c r="AA375" s="69">
        <v>375</v>
      </c>
      <c r="AB3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75" s="70"/>
      <c r="AD375" s="76">
        <v>5901</v>
      </c>
      <c r="AE375" s="76">
        <v>6679</v>
      </c>
      <c r="AF375" s="76">
        <v>120298</v>
      </c>
      <c r="AG375" s="76">
        <v>363345</v>
      </c>
      <c r="AH375" s="76"/>
      <c r="AI375" s="76"/>
      <c r="AJ375" s="76"/>
      <c r="AK375" s="76"/>
      <c r="AL375" s="76"/>
      <c r="AM375" s="78">
        <v>41471.995023148149</v>
      </c>
      <c r="AN375" s="76" t="s">
        <v>14566</v>
      </c>
      <c r="AO375" s="81" t="s">
        <v>14939</v>
      </c>
      <c r="AP375" s="76" t="s">
        <v>66</v>
      </c>
      <c r="AQ375" s="2"/>
      <c r="AR375" s="3"/>
      <c r="AS375" s="3"/>
      <c r="AT375" s="3"/>
      <c r="AU375" s="3"/>
    </row>
    <row r="376" spans="1:47" x14ac:dyDescent="0.25">
      <c r="A376" s="62" t="s">
        <v>1971</v>
      </c>
      <c r="B376" s="63"/>
      <c r="C376" s="63"/>
      <c r="D376" s="64"/>
      <c r="E376" s="66"/>
      <c r="F376" s="101" t="s">
        <v>12790</v>
      </c>
      <c r="G376" s="63"/>
      <c r="H376" s="67"/>
      <c r="I376" s="68"/>
      <c r="J376" s="68"/>
      <c r="K376" s="67" t="s">
        <v>17118</v>
      </c>
      <c r="L376" s="71"/>
      <c r="M376" s="72">
        <v>7263.07421875</v>
      </c>
      <c r="N376" s="72">
        <v>4992.00439453125</v>
      </c>
      <c r="O376" s="73"/>
      <c r="P376" s="74"/>
      <c r="Q376" s="74"/>
      <c r="R376" s="84"/>
      <c r="S376" s="84"/>
      <c r="T376" s="84"/>
      <c r="U376" s="84"/>
      <c r="V376" s="50"/>
      <c r="W376" s="50"/>
      <c r="X376" s="50"/>
      <c r="Y376" s="50"/>
      <c r="Z376" s="49"/>
      <c r="AA376" s="69">
        <v>376</v>
      </c>
      <c r="AB3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76" s="70"/>
      <c r="AD376" s="76">
        <v>4456</v>
      </c>
      <c r="AE376" s="76">
        <v>4039</v>
      </c>
      <c r="AF376" s="76">
        <v>161439</v>
      </c>
      <c r="AG376" s="76">
        <v>78721</v>
      </c>
      <c r="AH376" s="76"/>
      <c r="AI376" s="76" t="s">
        <v>9069</v>
      </c>
      <c r="AJ376" s="76" t="s">
        <v>10868</v>
      </c>
      <c r="AK376" s="76"/>
      <c r="AL376" s="76"/>
      <c r="AM376" s="78">
        <v>43683.777361111112</v>
      </c>
      <c r="AN376" s="76" t="s">
        <v>14566</v>
      </c>
      <c r="AO376" s="81" t="s">
        <v>14940</v>
      </c>
      <c r="AP376" s="76" t="s">
        <v>65</v>
      </c>
      <c r="AQ376" s="2"/>
      <c r="AR376" s="3"/>
      <c r="AS376" s="3"/>
      <c r="AT376" s="3"/>
      <c r="AU376" s="3"/>
    </row>
    <row r="377" spans="1:47" x14ac:dyDescent="0.25">
      <c r="A377" s="62" t="s">
        <v>1972</v>
      </c>
      <c r="B377" s="63"/>
      <c r="C377" s="63"/>
      <c r="D377" s="64"/>
      <c r="E377" s="66"/>
      <c r="F377" s="101" t="s">
        <v>12791</v>
      </c>
      <c r="G377" s="63"/>
      <c r="H377" s="67"/>
      <c r="I377" s="68"/>
      <c r="J377" s="68"/>
      <c r="K377" s="67" t="s">
        <v>17119</v>
      </c>
      <c r="L377" s="71"/>
      <c r="M377" s="72">
        <v>7353.29833984375</v>
      </c>
      <c r="N377" s="72">
        <v>4992.00439453125</v>
      </c>
      <c r="O377" s="73"/>
      <c r="P377" s="74"/>
      <c r="Q377" s="74"/>
      <c r="R377" s="84"/>
      <c r="S377" s="84"/>
      <c r="T377" s="84"/>
      <c r="U377" s="84"/>
      <c r="V377" s="50"/>
      <c r="W377" s="50"/>
      <c r="X377" s="50"/>
      <c r="Y377" s="50"/>
      <c r="Z377" s="49"/>
      <c r="AA377" s="69">
        <v>377</v>
      </c>
      <c r="AB3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77" s="70"/>
      <c r="AD377" s="76">
        <v>125505</v>
      </c>
      <c r="AE377" s="76">
        <v>645999</v>
      </c>
      <c r="AF377" s="76">
        <v>92223</v>
      </c>
      <c r="AG377" s="76">
        <v>231964</v>
      </c>
      <c r="AH377" s="76"/>
      <c r="AI377" s="76" t="s">
        <v>9070</v>
      </c>
      <c r="AJ377" s="76" t="s">
        <v>10869</v>
      </c>
      <c r="AK377" s="76"/>
      <c r="AL377" s="76"/>
      <c r="AM377" s="78">
        <v>41729.878993055558</v>
      </c>
      <c r="AN377" s="76" t="s">
        <v>14566</v>
      </c>
      <c r="AO377" s="81" t="s">
        <v>14941</v>
      </c>
      <c r="AP377" s="76" t="s">
        <v>65</v>
      </c>
      <c r="AQ377" s="2"/>
      <c r="AR377" s="3"/>
      <c r="AS377" s="3"/>
      <c r="AT377" s="3"/>
      <c r="AU377" s="3"/>
    </row>
    <row r="378" spans="1:47" x14ac:dyDescent="0.25">
      <c r="A378" s="62" t="s">
        <v>405</v>
      </c>
      <c r="B378" s="63"/>
      <c r="C378" s="63"/>
      <c r="D378" s="64"/>
      <c r="E378" s="66"/>
      <c r="F378" s="101" t="s">
        <v>12792</v>
      </c>
      <c r="G378" s="63"/>
      <c r="H378" s="67"/>
      <c r="I378" s="68"/>
      <c r="J378" s="68"/>
      <c r="K378" s="67" t="s">
        <v>17120</v>
      </c>
      <c r="L378" s="71"/>
      <c r="M378" s="72">
        <v>1758.954345703125</v>
      </c>
      <c r="N378" s="72">
        <v>2577.614990234375</v>
      </c>
      <c r="O378" s="73"/>
      <c r="P378" s="74"/>
      <c r="Q378" s="74"/>
      <c r="R378" s="84"/>
      <c r="S378" s="84"/>
      <c r="T378" s="84"/>
      <c r="U378" s="84"/>
      <c r="V378" s="50"/>
      <c r="W378" s="50"/>
      <c r="X378" s="50"/>
      <c r="Y378" s="50"/>
      <c r="Z378" s="49"/>
      <c r="AA378" s="69">
        <v>378</v>
      </c>
      <c r="AB3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78" s="70"/>
      <c r="AD378" s="76">
        <v>74</v>
      </c>
      <c r="AE378" s="76">
        <v>4</v>
      </c>
      <c r="AF378" s="76">
        <v>214</v>
      </c>
      <c r="AG378" s="76">
        <v>358</v>
      </c>
      <c r="AH378" s="76"/>
      <c r="AI378" s="76" t="s">
        <v>9071</v>
      </c>
      <c r="AJ378" s="76"/>
      <c r="AK378" s="76"/>
      <c r="AL378" s="76"/>
      <c r="AM378" s="78">
        <v>43822.599097222221</v>
      </c>
      <c r="AN378" s="76" t="s">
        <v>14566</v>
      </c>
      <c r="AO378" s="81" t="s">
        <v>14942</v>
      </c>
      <c r="AP378" s="76" t="s">
        <v>66</v>
      </c>
      <c r="AQ378" s="2"/>
      <c r="AR378" s="3"/>
      <c r="AS378" s="3"/>
      <c r="AT378" s="3"/>
      <c r="AU378" s="3"/>
    </row>
    <row r="379" spans="1:47" x14ac:dyDescent="0.25">
      <c r="A379" s="62" t="s">
        <v>502</v>
      </c>
      <c r="B379" s="63"/>
      <c r="C379" s="63"/>
      <c r="D379" s="64"/>
      <c r="E379" s="66"/>
      <c r="F379" s="101" t="s">
        <v>12793</v>
      </c>
      <c r="G379" s="63"/>
      <c r="H379" s="67"/>
      <c r="I379" s="68"/>
      <c r="J379" s="68"/>
      <c r="K379" s="67" t="s">
        <v>17121</v>
      </c>
      <c r="L379" s="71"/>
      <c r="M379" s="72">
        <v>1847.331298828125</v>
      </c>
      <c r="N379" s="72">
        <v>2119.1611328125</v>
      </c>
      <c r="O379" s="73"/>
      <c r="P379" s="74"/>
      <c r="Q379" s="74"/>
      <c r="R379" s="84"/>
      <c r="S379" s="84"/>
      <c r="T379" s="84"/>
      <c r="U379" s="84"/>
      <c r="V379" s="50"/>
      <c r="W379" s="50"/>
      <c r="X379" s="50"/>
      <c r="Y379" s="50"/>
      <c r="Z379" s="49"/>
      <c r="AA379" s="69">
        <v>379</v>
      </c>
      <c r="AB3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79" s="70"/>
      <c r="AD379" s="76">
        <v>1883</v>
      </c>
      <c r="AE379" s="76">
        <v>106</v>
      </c>
      <c r="AF379" s="76">
        <v>17434</v>
      </c>
      <c r="AG379" s="76">
        <v>6123</v>
      </c>
      <c r="AH379" s="76"/>
      <c r="AI379" s="76" t="s">
        <v>9072</v>
      </c>
      <c r="AJ379" s="76"/>
      <c r="AK379" s="81" t="s">
        <v>11834</v>
      </c>
      <c r="AL379" s="76"/>
      <c r="AM379" s="78">
        <v>42976.781111111108</v>
      </c>
      <c r="AN379" s="76" t="s">
        <v>14566</v>
      </c>
      <c r="AO379" s="81" t="s">
        <v>14943</v>
      </c>
      <c r="AP379" s="76" t="s">
        <v>66</v>
      </c>
      <c r="AQ379" s="2"/>
      <c r="AR379" s="3"/>
      <c r="AS379" s="3"/>
      <c r="AT379" s="3"/>
      <c r="AU379" s="3"/>
    </row>
    <row r="380" spans="1:47" x14ac:dyDescent="0.25">
      <c r="A380" s="62" t="s">
        <v>406</v>
      </c>
      <c r="B380" s="63"/>
      <c r="C380" s="63"/>
      <c r="D380" s="64"/>
      <c r="E380" s="66"/>
      <c r="F380" s="101" t="s">
        <v>12794</v>
      </c>
      <c r="G380" s="63"/>
      <c r="H380" s="67"/>
      <c r="I380" s="68"/>
      <c r="J380" s="68"/>
      <c r="K380" s="67" t="s">
        <v>17122</v>
      </c>
      <c r="L380" s="71"/>
      <c r="M380" s="72">
        <v>9547.876953125</v>
      </c>
      <c r="N380" s="72">
        <v>4073.805419921875</v>
      </c>
      <c r="O380" s="73"/>
      <c r="P380" s="74"/>
      <c r="Q380" s="74"/>
      <c r="R380" s="84"/>
      <c r="S380" s="84"/>
      <c r="T380" s="84"/>
      <c r="U380" s="84"/>
      <c r="V380" s="50"/>
      <c r="W380" s="50"/>
      <c r="X380" s="50"/>
      <c r="Y380" s="50"/>
      <c r="Z380" s="49"/>
      <c r="AA380" s="69">
        <v>380</v>
      </c>
      <c r="AB3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80" s="70"/>
      <c r="AD380" s="76">
        <v>1015</v>
      </c>
      <c r="AE380" s="76">
        <v>577</v>
      </c>
      <c r="AF380" s="76">
        <v>9755</v>
      </c>
      <c r="AG380" s="76">
        <v>13588</v>
      </c>
      <c r="AH380" s="76"/>
      <c r="AI380" s="76" t="s">
        <v>9073</v>
      </c>
      <c r="AJ380" s="76" t="s">
        <v>10870</v>
      </c>
      <c r="AK380" s="81" t="s">
        <v>11835</v>
      </c>
      <c r="AL380" s="76"/>
      <c r="AM380" s="78">
        <v>42968.02621527778</v>
      </c>
      <c r="AN380" s="76" t="s">
        <v>14566</v>
      </c>
      <c r="AO380" s="81" t="s">
        <v>14944</v>
      </c>
      <c r="AP380" s="76" t="s">
        <v>66</v>
      </c>
      <c r="AQ380" s="2"/>
      <c r="AR380" s="3"/>
      <c r="AS380" s="3"/>
      <c r="AT380" s="3"/>
      <c r="AU380" s="3"/>
    </row>
    <row r="381" spans="1:47" x14ac:dyDescent="0.25">
      <c r="A381" s="62" t="s">
        <v>1973</v>
      </c>
      <c r="B381" s="63"/>
      <c r="C381" s="63"/>
      <c r="D381" s="64"/>
      <c r="E381" s="66"/>
      <c r="F381" s="101" t="s">
        <v>12795</v>
      </c>
      <c r="G381" s="63"/>
      <c r="H381" s="67"/>
      <c r="I381" s="68"/>
      <c r="J381" s="68"/>
      <c r="K381" s="67" t="s">
        <v>17123</v>
      </c>
      <c r="L381" s="71"/>
      <c r="M381" s="72">
        <v>9547.876953125</v>
      </c>
      <c r="N381" s="72">
        <v>4156.255859375</v>
      </c>
      <c r="O381" s="73"/>
      <c r="P381" s="74"/>
      <c r="Q381" s="74"/>
      <c r="R381" s="84"/>
      <c r="S381" s="84"/>
      <c r="T381" s="84"/>
      <c r="U381" s="84"/>
      <c r="V381" s="50"/>
      <c r="W381" s="50"/>
      <c r="X381" s="50"/>
      <c r="Y381" s="50"/>
      <c r="Z381" s="49"/>
      <c r="AA381" s="69">
        <v>381</v>
      </c>
      <c r="AB3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81" s="70"/>
      <c r="AD381" s="76">
        <v>690</v>
      </c>
      <c r="AE381" s="76">
        <v>32168</v>
      </c>
      <c r="AF381" s="76">
        <v>12411</v>
      </c>
      <c r="AG381" s="76">
        <v>77599</v>
      </c>
      <c r="AH381" s="76"/>
      <c r="AI381" s="76" t="s">
        <v>9074</v>
      </c>
      <c r="AJ381" s="76" t="s">
        <v>10871</v>
      </c>
      <c r="AK381" s="76"/>
      <c r="AL381" s="76"/>
      <c r="AM381" s="78">
        <v>43566.585462962961</v>
      </c>
      <c r="AN381" s="76" t="s">
        <v>14566</v>
      </c>
      <c r="AO381" s="81" t="s">
        <v>14945</v>
      </c>
      <c r="AP381" s="76" t="s">
        <v>65</v>
      </c>
      <c r="AQ381" s="2"/>
      <c r="AR381" s="3"/>
      <c r="AS381" s="3"/>
      <c r="AT381" s="3"/>
      <c r="AU381" s="3"/>
    </row>
    <row r="382" spans="1:47" x14ac:dyDescent="0.25">
      <c r="A382" s="62" t="s">
        <v>407</v>
      </c>
      <c r="B382" s="63"/>
      <c r="C382" s="63"/>
      <c r="D382" s="64"/>
      <c r="E382" s="66"/>
      <c r="F382" s="101" t="s">
        <v>12796</v>
      </c>
      <c r="G382" s="63"/>
      <c r="H382" s="67"/>
      <c r="I382" s="68"/>
      <c r="J382" s="68"/>
      <c r="K382" s="67" t="s">
        <v>17124</v>
      </c>
      <c r="L382" s="71"/>
      <c r="M382" s="72">
        <v>7228.57666015625</v>
      </c>
      <c r="N382" s="72">
        <v>3717.76904296875</v>
      </c>
      <c r="O382" s="73"/>
      <c r="P382" s="74"/>
      <c r="Q382" s="74"/>
      <c r="R382" s="84"/>
      <c r="S382" s="84"/>
      <c r="T382" s="84"/>
      <c r="U382" s="84"/>
      <c r="V382" s="50"/>
      <c r="W382" s="50"/>
      <c r="X382" s="50"/>
      <c r="Y382" s="50"/>
      <c r="Z382" s="49"/>
      <c r="AA382" s="69">
        <v>382</v>
      </c>
      <c r="AB3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82" s="70"/>
      <c r="AD382" s="76">
        <v>1381</v>
      </c>
      <c r="AE382" s="76">
        <v>1631</v>
      </c>
      <c r="AF382" s="76">
        <v>22344</v>
      </c>
      <c r="AG382" s="76">
        <v>19067</v>
      </c>
      <c r="AH382" s="76"/>
      <c r="AI382" s="76" t="s">
        <v>9075</v>
      </c>
      <c r="AJ382" s="76" t="s">
        <v>10872</v>
      </c>
      <c r="AK382" s="76"/>
      <c r="AL382" s="76"/>
      <c r="AM382" s="78">
        <v>43718.552384259259</v>
      </c>
      <c r="AN382" s="76" t="s">
        <v>14566</v>
      </c>
      <c r="AO382" s="81" t="s">
        <v>14946</v>
      </c>
      <c r="AP382" s="76" t="s">
        <v>66</v>
      </c>
      <c r="AQ382" s="2"/>
      <c r="AR382" s="3"/>
      <c r="AS382" s="3"/>
      <c r="AT382" s="3"/>
      <c r="AU382" s="3"/>
    </row>
    <row r="383" spans="1:47" x14ac:dyDescent="0.25">
      <c r="A383" s="62" t="s">
        <v>408</v>
      </c>
      <c r="B383" s="63"/>
      <c r="C383" s="63"/>
      <c r="D383" s="64"/>
      <c r="E383" s="66"/>
      <c r="F383" s="101" t="s">
        <v>12797</v>
      </c>
      <c r="G383" s="63"/>
      <c r="H383" s="67"/>
      <c r="I383" s="68"/>
      <c r="J383" s="68"/>
      <c r="K383" s="67" t="s">
        <v>17125</v>
      </c>
      <c r="L383" s="71"/>
      <c r="M383" s="72">
        <v>7228.57666015625</v>
      </c>
      <c r="N383" s="72">
        <v>3807.715087890625</v>
      </c>
      <c r="O383" s="73"/>
      <c r="P383" s="74"/>
      <c r="Q383" s="74"/>
      <c r="R383" s="84"/>
      <c r="S383" s="84"/>
      <c r="T383" s="84"/>
      <c r="U383" s="84"/>
      <c r="V383" s="50"/>
      <c r="W383" s="50"/>
      <c r="X383" s="50"/>
      <c r="Y383" s="50"/>
      <c r="Z383" s="49"/>
      <c r="AA383" s="69">
        <v>383</v>
      </c>
      <c r="AB3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83" s="70"/>
      <c r="AD383" s="76">
        <v>693</v>
      </c>
      <c r="AE383" s="76">
        <v>599</v>
      </c>
      <c r="AF383" s="76">
        <v>4412</v>
      </c>
      <c r="AG383" s="76">
        <v>4115</v>
      </c>
      <c r="AH383" s="76"/>
      <c r="AI383" s="76" t="s">
        <v>9076</v>
      </c>
      <c r="AJ383" s="76"/>
      <c r="AK383" s="76"/>
      <c r="AL383" s="76"/>
      <c r="AM383" s="78">
        <v>43847.622754629629</v>
      </c>
      <c r="AN383" s="76" t="s">
        <v>14566</v>
      </c>
      <c r="AO383" s="81" t="s">
        <v>14947</v>
      </c>
      <c r="AP383" s="76" t="s">
        <v>66</v>
      </c>
      <c r="AQ383" s="2"/>
      <c r="AR383" s="3"/>
      <c r="AS383" s="3"/>
      <c r="AT383" s="3"/>
      <c r="AU383" s="3"/>
    </row>
    <row r="384" spans="1:47" x14ac:dyDescent="0.25">
      <c r="A384" s="62" t="s">
        <v>409</v>
      </c>
      <c r="B384" s="63"/>
      <c r="C384" s="63"/>
      <c r="D384" s="64"/>
      <c r="E384" s="66"/>
      <c r="F384" s="101" t="s">
        <v>12798</v>
      </c>
      <c r="G384" s="63"/>
      <c r="H384" s="67"/>
      <c r="I384" s="68"/>
      <c r="J384" s="68"/>
      <c r="K384" s="67" t="s">
        <v>17126</v>
      </c>
      <c r="L384" s="71"/>
      <c r="M384" s="72">
        <v>6321.02392578125</v>
      </c>
      <c r="N384" s="72">
        <v>1079.352294921875</v>
      </c>
      <c r="O384" s="73"/>
      <c r="P384" s="74"/>
      <c r="Q384" s="74"/>
      <c r="R384" s="84"/>
      <c r="S384" s="84"/>
      <c r="T384" s="84"/>
      <c r="U384" s="84"/>
      <c r="V384" s="50"/>
      <c r="W384" s="50"/>
      <c r="X384" s="50"/>
      <c r="Y384" s="50"/>
      <c r="Z384" s="49"/>
      <c r="AA384" s="69">
        <v>384</v>
      </c>
      <c r="AB3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84" s="70"/>
      <c r="AD384" s="76">
        <v>2709</v>
      </c>
      <c r="AE384" s="76">
        <v>3114</v>
      </c>
      <c r="AF384" s="76">
        <v>51394</v>
      </c>
      <c r="AG384" s="76">
        <v>31405</v>
      </c>
      <c r="AH384" s="76"/>
      <c r="AI384" s="76" t="s">
        <v>9077</v>
      </c>
      <c r="AJ384" s="76" t="s">
        <v>10873</v>
      </c>
      <c r="AK384" s="81" t="s">
        <v>11836</v>
      </c>
      <c r="AL384" s="76"/>
      <c r="AM384" s="78">
        <v>40130.32849537037</v>
      </c>
      <c r="AN384" s="76" t="s">
        <v>14566</v>
      </c>
      <c r="AO384" s="81" t="s">
        <v>14948</v>
      </c>
      <c r="AP384" s="76" t="s">
        <v>66</v>
      </c>
      <c r="AQ384" s="2"/>
      <c r="AR384" s="3"/>
      <c r="AS384" s="3"/>
      <c r="AT384" s="3"/>
      <c r="AU384" s="3"/>
    </row>
    <row r="385" spans="1:47" x14ac:dyDescent="0.25">
      <c r="A385" s="62" t="s">
        <v>1974</v>
      </c>
      <c r="B385" s="63"/>
      <c r="C385" s="63"/>
      <c r="D385" s="64"/>
      <c r="E385" s="66"/>
      <c r="F385" s="101" t="s">
        <v>12799</v>
      </c>
      <c r="G385" s="63"/>
      <c r="H385" s="67"/>
      <c r="I385" s="68"/>
      <c r="J385" s="68"/>
      <c r="K385" s="67" t="s">
        <v>17127</v>
      </c>
      <c r="L385" s="71"/>
      <c r="M385" s="72">
        <v>6321.02392578125</v>
      </c>
      <c r="N385" s="72">
        <v>1199.2803955078125</v>
      </c>
      <c r="O385" s="73"/>
      <c r="P385" s="74"/>
      <c r="Q385" s="74"/>
      <c r="R385" s="84"/>
      <c r="S385" s="84"/>
      <c r="T385" s="84"/>
      <c r="U385" s="84"/>
      <c r="V385" s="50"/>
      <c r="W385" s="50"/>
      <c r="X385" s="50"/>
      <c r="Y385" s="50"/>
      <c r="Z385" s="49"/>
      <c r="AA385" s="69">
        <v>385</v>
      </c>
      <c r="AB3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85" s="70"/>
      <c r="AD385" s="76">
        <v>1870</v>
      </c>
      <c r="AE385" s="76">
        <v>529</v>
      </c>
      <c r="AF385" s="76">
        <v>150</v>
      </c>
      <c r="AG385" s="76">
        <v>214</v>
      </c>
      <c r="AH385" s="76"/>
      <c r="AI385" s="76" t="s">
        <v>9078</v>
      </c>
      <c r="AJ385" s="76" t="s">
        <v>10874</v>
      </c>
      <c r="AK385" s="81" t="s">
        <v>11837</v>
      </c>
      <c r="AL385" s="76"/>
      <c r="AM385" s="78">
        <v>41173.394155092596</v>
      </c>
      <c r="AN385" s="76" t="s">
        <v>14566</v>
      </c>
      <c r="AO385" s="81" t="s">
        <v>14949</v>
      </c>
      <c r="AP385" s="76" t="s">
        <v>65</v>
      </c>
      <c r="AQ385" s="2"/>
      <c r="AR385" s="3"/>
      <c r="AS385" s="3"/>
      <c r="AT385" s="3"/>
      <c r="AU385" s="3"/>
    </row>
    <row r="386" spans="1:47" x14ac:dyDescent="0.25">
      <c r="A386" s="62" t="s">
        <v>1975</v>
      </c>
      <c r="B386" s="63"/>
      <c r="C386" s="63"/>
      <c r="D386" s="64"/>
      <c r="E386" s="66"/>
      <c r="F386" s="101" t="s">
        <v>12800</v>
      </c>
      <c r="G386" s="63"/>
      <c r="H386" s="67"/>
      <c r="I386" s="68"/>
      <c r="J386" s="68"/>
      <c r="K386" s="67" t="s">
        <v>17128</v>
      </c>
      <c r="L386" s="71"/>
      <c r="M386" s="72">
        <v>6416.5556640625</v>
      </c>
      <c r="N386" s="72">
        <v>1199.2803955078125</v>
      </c>
      <c r="O386" s="73"/>
      <c r="P386" s="74"/>
      <c r="Q386" s="74"/>
      <c r="R386" s="84"/>
      <c r="S386" s="84"/>
      <c r="T386" s="84"/>
      <c r="U386" s="84"/>
      <c r="V386" s="50"/>
      <c r="W386" s="50"/>
      <c r="X386" s="50"/>
      <c r="Y386" s="50"/>
      <c r="Z386" s="49"/>
      <c r="AA386" s="69">
        <v>386</v>
      </c>
      <c r="AB3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86" s="70"/>
      <c r="AD386" s="76">
        <v>879</v>
      </c>
      <c r="AE386" s="76">
        <v>369</v>
      </c>
      <c r="AF386" s="76">
        <v>8143</v>
      </c>
      <c r="AG386" s="76">
        <v>2111</v>
      </c>
      <c r="AH386" s="76"/>
      <c r="AI386" s="76" t="s">
        <v>9079</v>
      </c>
      <c r="AJ386" s="76" t="s">
        <v>10875</v>
      </c>
      <c r="AK386" s="81" t="s">
        <v>11838</v>
      </c>
      <c r="AL386" s="76"/>
      <c r="AM386" s="78">
        <v>39873.830775462964</v>
      </c>
      <c r="AN386" s="76" t="s">
        <v>14566</v>
      </c>
      <c r="AO386" s="81" t="s">
        <v>14950</v>
      </c>
      <c r="AP386" s="76" t="s">
        <v>65</v>
      </c>
      <c r="AQ386" s="2"/>
      <c r="AR386" s="3"/>
      <c r="AS386" s="3"/>
      <c r="AT386" s="3"/>
      <c r="AU386" s="3"/>
    </row>
    <row r="387" spans="1:47" x14ac:dyDescent="0.25">
      <c r="A387" s="62" t="s">
        <v>410</v>
      </c>
      <c r="B387" s="63"/>
      <c r="C387" s="63"/>
      <c r="D387" s="64"/>
      <c r="E387" s="66"/>
      <c r="F387" s="101" t="s">
        <v>12801</v>
      </c>
      <c r="G387" s="63"/>
      <c r="H387" s="67"/>
      <c r="I387" s="68"/>
      <c r="J387" s="68"/>
      <c r="K387" s="67" t="s">
        <v>17129</v>
      </c>
      <c r="L387" s="71"/>
      <c r="M387" s="72">
        <v>4848.7490234375</v>
      </c>
      <c r="N387" s="72">
        <v>1457.6363525390625</v>
      </c>
      <c r="O387" s="73"/>
      <c r="P387" s="74"/>
      <c r="Q387" s="74"/>
      <c r="R387" s="84"/>
      <c r="S387" s="84"/>
      <c r="T387" s="84"/>
      <c r="U387" s="84"/>
      <c r="V387" s="50"/>
      <c r="W387" s="50"/>
      <c r="X387" s="50"/>
      <c r="Y387" s="50"/>
      <c r="Z387" s="49"/>
      <c r="AA387" s="69">
        <v>387</v>
      </c>
      <c r="AB3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87" s="70"/>
      <c r="AD387" s="76">
        <v>2867</v>
      </c>
      <c r="AE387" s="76">
        <v>877</v>
      </c>
      <c r="AF387" s="76">
        <v>251972</v>
      </c>
      <c r="AG387" s="76">
        <v>60853</v>
      </c>
      <c r="AH387" s="76"/>
      <c r="AI387" s="76" t="s">
        <v>9080</v>
      </c>
      <c r="AJ387" s="76" t="s">
        <v>10876</v>
      </c>
      <c r="AK387" s="76"/>
      <c r="AL387" s="76"/>
      <c r="AM387" s="78">
        <v>40371.212013888886</v>
      </c>
      <c r="AN387" s="76" t="s">
        <v>14566</v>
      </c>
      <c r="AO387" s="81" t="s">
        <v>14951</v>
      </c>
      <c r="AP387" s="76" t="s">
        <v>66</v>
      </c>
      <c r="AQ387" s="2"/>
      <c r="AR387" s="3"/>
      <c r="AS387" s="3"/>
      <c r="AT387" s="3"/>
      <c r="AU387" s="3"/>
    </row>
    <row r="388" spans="1:47" x14ac:dyDescent="0.25">
      <c r="A388" s="62" t="s">
        <v>1976</v>
      </c>
      <c r="B388" s="63"/>
      <c r="C388" s="63"/>
      <c r="D388" s="64"/>
      <c r="E388" s="66"/>
      <c r="F388" s="101" t="s">
        <v>12802</v>
      </c>
      <c r="G388" s="63"/>
      <c r="H388" s="67"/>
      <c r="I388" s="68"/>
      <c r="J388" s="68"/>
      <c r="K388" s="67" t="s">
        <v>17130</v>
      </c>
      <c r="L388" s="71"/>
      <c r="M388" s="72">
        <v>4805.11376953125</v>
      </c>
      <c r="N388" s="72">
        <v>808.81610107421875</v>
      </c>
      <c r="O388" s="73"/>
      <c r="P388" s="74"/>
      <c r="Q388" s="74"/>
      <c r="R388" s="84"/>
      <c r="S388" s="84"/>
      <c r="T388" s="84"/>
      <c r="U388" s="84"/>
      <c r="V388" s="50"/>
      <c r="W388" s="50"/>
      <c r="X388" s="50"/>
      <c r="Y388" s="50"/>
      <c r="Z388" s="49"/>
      <c r="AA388" s="69">
        <v>388</v>
      </c>
      <c r="AB3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88" s="70"/>
      <c r="AD388" s="76">
        <v>4035</v>
      </c>
      <c r="AE388" s="76">
        <v>8633632</v>
      </c>
      <c r="AF388" s="76">
        <v>185144</v>
      </c>
      <c r="AG388" s="76">
        <v>20663</v>
      </c>
      <c r="AH388" s="76"/>
      <c r="AI388" s="76" t="s">
        <v>9081</v>
      </c>
      <c r="AJ388" s="76"/>
      <c r="AK388" s="81" t="s">
        <v>11839</v>
      </c>
      <c r="AL388" s="76"/>
      <c r="AM388" s="78">
        <v>39812.652453703704</v>
      </c>
      <c r="AN388" s="76" t="s">
        <v>14566</v>
      </c>
      <c r="AO388" s="81" t="s">
        <v>14952</v>
      </c>
      <c r="AP388" s="76" t="s">
        <v>65</v>
      </c>
      <c r="AQ388" s="2"/>
      <c r="AR388" s="3"/>
      <c r="AS388" s="3"/>
      <c r="AT388" s="3"/>
      <c r="AU388" s="3"/>
    </row>
    <row r="389" spans="1:47" x14ac:dyDescent="0.25">
      <c r="A389" s="62" t="s">
        <v>1977</v>
      </c>
      <c r="B389" s="63"/>
      <c r="C389" s="63"/>
      <c r="D389" s="64"/>
      <c r="E389" s="66"/>
      <c r="F389" s="101" t="s">
        <v>12803</v>
      </c>
      <c r="G389" s="63"/>
      <c r="H389" s="67"/>
      <c r="I389" s="68"/>
      <c r="J389" s="68"/>
      <c r="K389" s="67" t="s">
        <v>17131</v>
      </c>
      <c r="L389" s="71"/>
      <c r="M389" s="72">
        <v>4588.771484375</v>
      </c>
      <c r="N389" s="72">
        <v>1872.8077392578125</v>
      </c>
      <c r="O389" s="73"/>
      <c r="P389" s="74"/>
      <c r="Q389" s="74"/>
      <c r="R389" s="84"/>
      <c r="S389" s="84"/>
      <c r="T389" s="84"/>
      <c r="U389" s="84"/>
      <c r="V389" s="50"/>
      <c r="W389" s="50"/>
      <c r="X389" s="50"/>
      <c r="Y389" s="50"/>
      <c r="Z389" s="49"/>
      <c r="AA389" s="69">
        <v>389</v>
      </c>
      <c r="AB3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89" s="70"/>
      <c r="AD389" s="76">
        <v>734</v>
      </c>
      <c r="AE389" s="76">
        <v>36924845</v>
      </c>
      <c r="AF389" s="76">
        <v>119451</v>
      </c>
      <c r="AG389" s="76">
        <v>1484</v>
      </c>
      <c r="AH389" s="76"/>
      <c r="AI389" s="76" t="s">
        <v>9082</v>
      </c>
      <c r="AJ389" s="76"/>
      <c r="AK389" s="81" t="s">
        <v>11840</v>
      </c>
      <c r="AL389" s="76"/>
      <c r="AM389" s="78">
        <v>39896.644467592596</v>
      </c>
      <c r="AN389" s="76" t="s">
        <v>14566</v>
      </c>
      <c r="AO389" s="81" t="s">
        <v>14953</v>
      </c>
      <c r="AP389" s="76" t="s">
        <v>65</v>
      </c>
      <c r="AQ389" s="2"/>
      <c r="AR389" s="3"/>
      <c r="AS389" s="3"/>
      <c r="AT389" s="3"/>
      <c r="AU389" s="3"/>
    </row>
    <row r="390" spans="1:47" x14ac:dyDescent="0.25">
      <c r="A390" s="62" t="s">
        <v>411</v>
      </c>
      <c r="B390" s="63"/>
      <c r="C390" s="63"/>
      <c r="D390" s="64"/>
      <c r="E390" s="66"/>
      <c r="F390" s="101" t="s">
        <v>12804</v>
      </c>
      <c r="G390" s="63"/>
      <c r="H390" s="67"/>
      <c r="I390" s="68"/>
      <c r="J390" s="68"/>
      <c r="K390" s="67" t="s">
        <v>17132</v>
      </c>
      <c r="L390" s="71"/>
      <c r="M390" s="72">
        <v>7748.6943359375</v>
      </c>
      <c r="N390" s="72">
        <v>4073.805419921875</v>
      </c>
      <c r="O390" s="73"/>
      <c r="P390" s="74"/>
      <c r="Q390" s="74"/>
      <c r="R390" s="84"/>
      <c r="S390" s="84"/>
      <c r="T390" s="84"/>
      <c r="U390" s="84"/>
      <c r="V390" s="50"/>
      <c r="W390" s="50"/>
      <c r="X390" s="50"/>
      <c r="Y390" s="50"/>
      <c r="Z390" s="49"/>
      <c r="AA390" s="69">
        <v>390</v>
      </c>
      <c r="AB3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90" s="70"/>
      <c r="AD390" s="76">
        <v>666</v>
      </c>
      <c r="AE390" s="76">
        <v>171</v>
      </c>
      <c r="AF390" s="76">
        <v>6375</v>
      </c>
      <c r="AG390" s="76">
        <v>25389</v>
      </c>
      <c r="AH390" s="76"/>
      <c r="AI390" s="76" t="s">
        <v>9083</v>
      </c>
      <c r="AJ390" s="76" t="s">
        <v>10877</v>
      </c>
      <c r="AK390" s="76"/>
      <c r="AL390" s="76"/>
      <c r="AM390" s="78">
        <v>39873.766412037039</v>
      </c>
      <c r="AN390" s="76" t="s">
        <v>14566</v>
      </c>
      <c r="AO390" s="81" t="s">
        <v>14954</v>
      </c>
      <c r="AP390" s="76" t="s">
        <v>66</v>
      </c>
      <c r="AQ390" s="2"/>
      <c r="AR390" s="3"/>
      <c r="AS390" s="3"/>
      <c r="AT390" s="3"/>
      <c r="AU390" s="3"/>
    </row>
    <row r="391" spans="1:47" x14ac:dyDescent="0.25">
      <c r="A391" s="62" t="s">
        <v>1978</v>
      </c>
      <c r="B391" s="63"/>
      <c r="C391" s="63"/>
      <c r="D391" s="64"/>
      <c r="E391" s="66"/>
      <c r="F391" s="101" t="s">
        <v>12805</v>
      </c>
      <c r="G391" s="63"/>
      <c r="H391" s="67"/>
      <c r="I391" s="68"/>
      <c r="J391" s="68"/>
      <c r="K391" s="67" t="s">
        <v>17133</v>
      </c>
      <c r="L391" s="71"/>
      <c r="M391" s="72">
        <v>7748.6943359375</v>
      </c>
      <c r="N391" s="72">
        <v>4156.255859375</v>
      </c>
      <c r="O391" s="73"/>
      <c r="P391" s="74"/>
      <c r="Q391" s="74"/>
      <c r="R391" s="84"/>
      <c r="S391" s="84"/>
      <c r="T391" s="84"/>
      <c r="U391" s="84"/>
      <c r="V391" s="50"/>
      <c r="W391" s="50"/>
      <c r="X391" s="50"/>
      <c r="Y391" s="50"/>
      <c r="Z391" s="49"/>
      <c r="AA391" s="69">
        <v>391</v>
      </c>
      <c r="AB3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91" s="70"/>
      <c r="AD391" s="76">
        <v>5944</v>
      </c>
      <c r="AE391" s="76">
        <v>689772</v>
      </c>
      <c r="AF391" s="76">
        <v>206430</v>
      </c>
      <c r="AG391" s="76">
        <v>800651</v>
      </c>
      <c r="AH391" s="76"/>
      <c r="AI391" s="76" t="s">
        <v>9084</v>
      </c>
      <c r="AJ391" s="76"/>
      <c r="AK391" s="81" t="s">
        <v>11841</v>
      </c>
      <c r="AL391" s="76"/>
      <c r="AM391" s="78">
        <v>39542.070486111108</v>
      </c>
      <c r="AN391" s="76" t="s">
        <v>14566</v>
      </c>
      <c r="AO391" s="81" t="s">
        <v>14955</v>
      </c>
      <c r="AP391" s="76" t="s">
        <v>65</v>
      </c>
      <c r="AQ391" s="2"/>
      <c r="AR391" s="3"/>
      <c r="AS391" s="3"/>
      <c r="AT391" s="3"/>
      <c r="AU391" s="3"/>
    </row>
    <row r="392" spans="1:47" x14ac:dyDescent="0.25">
      <c r="A392" s="62" t="s">
        <v>412</v>
      </c>
      <c r="B392" s="63"/>
      <c r="C392" s="63"/>
      <c r="D392" s="64"/>
      <c r="E392" s="66"/>
      <c r="F392" s="101" t="s">
        <v>12806</v>
      </c>
      <c r="G392" s="63"/>
      <c r="H392" s="67"/>
      <c r="I392" s="68"/>
      <c r="J392" s="68"/>
      <c r="K392" s="67" t="s">
        <v>17134</v>
      </c>
      <c r="L392" s="71"/>
      <c r="M392" s="72">
        <v>9807.9365234375</v>
      </c>
      <c r="N392" s="72">
        <v>4073.805419921875</v>
      </c>
      <c r="O392" s="73"/>
      <c r="P392" s="74"/>
      <c r="Q392" s="74"/>
      <c r="R392" s="84"/>
      <c r="S392" s="84"/>
      <c r="T392" s="84"/>
      <c r="U392" s="84"/>
      <c r="V392" s="50"/>
      <c r="W392" s="50"/>
      <c r="X392" s="50"/>
      <c r="Y392" s="50"/>
      <c r="Z392" s="49"/>
      <c r="AA392" s="69">
        <v>392</v>
      </c>
      <c r="AB3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92" s="70"/>
      <c r="AD392" s="76">
        <v>58</v>
      </c>
      <c r="AE392" s="76">
        <v>27</v>
      </c>
      <c r="AF392" s="76">
        <v>826</v>
      </c>
      <c r="AG392" s="76">
        <v>419</v>
      </c>
      <c r="AH392" s="76"/>
      <c r="AI392" s="76" t="s">
        <v>9085</v>
      </c>
      <c r="AJ392" s="76" t="s">
        <v>10878</v>
      </c>
      <c r="AK392" s="76"/>
      <c r="AL392" s="76"/>
      <c r="AM392" s="78">
        <v>40584.714560185188</v>
      </c>
      <c r="AN392" s="76" t="s">
        <v>14566</v>
      </c>
      <c r="AO392" s="81" t="s">
        <v>14956</v>
      </c>
      <c r="AP392" s="76" t="s">
        <v>66</v>
      </c>
      <c r="AQ392" s="2"/>
      <c r="AR392" s="3"/>
      <c r="AS392" s="3"/>
      <c r="AT392" s="3"/>
      <c r="AU392" s="3"/>
    </row>
    <row r="393" spans="1:47" x14ac:dyDescent="0.25">
      <c r="A393" s="62" t="s">
        <v>1979</v>
      </c>
      <c r="B393" s="63"/>
      <c r="C393" s="63"/>
      <c r="D393" s="64"/>
      <c r="E393" s="66"/>
      <c r="F393" s="101" t="s">
        <v>12807</v>
      </c>
      <c r="G393" s="63"/>
      <c r="H393" s="67"/>
      <c r="I393" s="68"/>
      <c r="J393" s="68"/>
      <c r="K393" s="67" t="s">
        <v>17135</v>
      </c>
      <c r="L393" s="71"/>
      <c r="M393" s="72">
        <v>9807.9365234375</v>
      </c>
      <c r="N393" s="72">
        <v>4156.255859375</v>
      </c>
      <c r="O393" s="73"/>
      <c r="P393" s="74"/>
      <c r="Q393" s="74"/>
      <c r="R393" s="84"/>
      <c r="S393" s="84"/>
      <c r="T393" s="84"/>
      <c r="U393" s="84"/>
      <c r="V393" s="50"/>
      <c r="W393" s="50"/>
      <c r="X393" s="50"/>
      <c r="Y393" s="50"/>
      <c r="Z393" s="49"/>
      <c r="AA393" s="69">
        <v>393</v>
      </c>
      <c r="AB3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93" s="70"/>
      <c r="AD393" s="76">
        <v>712</v>
      </c>
      <c r="AE393" s="76">
        <v>315</v>
      </c>
      <c r="AF393" s="76">
        <v>16071</v>
      </c>
      <c r="AG393" s="76">
        <v>8715</v>
      </c>
      <c r="AH393" s="76"/>
      <c r="AI393" s="76" t="s">
        <v>9086</v>
      </c>
      <c r="AJ393" s="76" t="s">
        <v>10879</v>
      </c>
      <c r="AK393" s="81" t="s">
        <v>11842</v>
      </c>
      <c r="AL393" s="76"/>
      <c r="AM393" s="78">
        <v>40830.421157407407</v>
      </c>
      <c r="AN393" s="76" t="s">
        <v>14566</v>
      </c>
      <c r="AO393" s="81" t="s">
        <v>14957</v>
      </c>
      <c r="AP393" s="76" t="s">
        <v>65</v>
      </c>
      <c r="AQ393" s="2"/>
      <c r="AR393" s="3"/>
      <c r="AS393" s="3"/>
      <c r="AT393" s="3"/>
      <c r="AU393" s="3"/>
    </row>
    <row r="394" spans="1:47" x14ac:dyDescent="0.25">
      <c r="A394" s="62" t="s">
        <v>413</v>
      </c>
      <c r="B394" s="63"/>
      <c r="C394" s="63"/>
      <c r="D394" s="64"/>
      <c r="E394" s="66"/>
      <c r="F394" s="101" t="s">
        <v>12808</v>
      </c>
      <c r="G394" s="63"/>
      <c r="H394" s="67"/>
      <c r="I394" s="68"/>
      <c r="J394" s="68"/>
      <c r="K394" s="67" t="s">
        <v>17136</v>
      </c>
      <c r="L394" s="71"/>
      <c r="M394" s="72">
        <v>5410.7255859375</v>
      </c>
      <c r="N394" s="72">
        <v>1095.6260986328125</v>
      </c>
      <c r="O394" s="73"/>
      <c r="P394" s="74"/>
      <c r="Q394" s="74"/>
      <c r="R394" s="84"/>
      <c r="S394" s="84"/>
      <c r="T394" s="84"/>
      <c r="U394" s="84"/>
      <c r="V394" s="50"/>
      <c r="W394" s="50"/>
      <c r="X394" s="50"/>
      <c r="Y394" s="50"/>
      <c r="Z394" s="49"/>
      <c r="AA394" s="69">
        <v>394</v>
      </c>
      <c r="AB3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94" s="70"/>
      <c r="AD394" s="76">
        <v>1883</v>
      </c>
      <c r="AE394" s="76">
        <v>425</v>
      </c>
      <c r="AF394" s="76">
        <v>3438</v>
      </c>
      <c r="AG394" s="76">
        <v>26039</v>
      </c>
      <c r="AH394" s="76"/>
      <c r="AI394" s="76"/>
      <c r="AJ394" s="76"/>
      <c r="AK394" s="76"/>
      <c r="AL394" s="76"/>
      <c r="AM394" s="78">
        <v>43771.136874999997</v>
      </c>
      <c r="AN394" s="76" t="s">
        <v>14566</v>
      </c>
      <c r="AO394" s="81" t="s">
        <v>14958</v>
      </c>
      <c r="AP394" s="76" t="s">
        <v>66</v>
      </c>
      <c r="AQ394" s="2"/>
      <c r="AR394" s="3"/>
      <c r="AS394" s="3"/>
      <c r="AT394" s="3"/>
      <c r="AU394" s="3"/>
    </row>
    <row r="395" spans="1:47" x14ac:dyDescent="0.25">
      <c r="A395" s="62" t="s">
        <v>414</v>
      </c>
      <c r="B395" s="63"/>
      <c r="C395" s="63"/>
      <c r="D395" s="64"/>
      <c r="E395" s="66"/>
      <c r="F395" s="101" t="s">
        <v>12809</v>
      </c>
      <c r="G395" s="63"/>
      <c r="H395" s="67"/>
      <c r="I395" s="68"/>
      <c r="J395" s="68"/>
      <c r="K395" s="67" t="s">
        <v>17137</v>
      </c>
      <c r="L395" s="71"/>
      <c r="M395" s="72">
        <v>9679.3076171875</v>
      </c>
      <c r="N395" s="72">
        <v>9359.3447265625</v>
      </c>
      <c r="O395" s="73"/>
      <c r="P395" s="74"/>
      <c r="Q395" s="74"/>
      <c r="R395" s="84"/>
      <c r="S395" s="84"/>
      <c r="T395" s="84"/>
      <c r="U395" s="84"/>
      <c r="V395" s="50"/>
      <c r="W395" s="50"/>
      <c r="X395" s="50"/>
      <c r="Y395" s="50"/>
      <c r="Z395" s="49"/>
      <c r="AA395" s="69">
        <v>395</v>
      </c>
      <c r="AB3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95" s="70"/>
      <c r="AD395" s="76">
        <v>555</v>
      </c>
      <c r="AE395" s="76">
        <v>776</v>
      </c>
      <c r="AF395" s="76">
        <v>124938</v>
      </c>
      <c r="AG395" s="76">
        <v>115802</v>
      </c>
      <c r="AH395" s="76"/>
      <c r="AI395" s="76" t="s">
        <v>9087</v>
      </c>
      <c r="AJ395" s="76" t="s">
        <v>10880</v>
      </c>
      <c r="AK395" s="76"/>
      <c r="AL395" s="76"/>
      <c r="AM395" s="78">
        <v>40997.825115740743</v>
      </c>
      <c r="AN395" s="76" t="s">
        <v>14566</v>
      </c>
      <c r="AO395" s="81" t="s">
        <v>14959</v>
      </c>
      <c r="AP395" s="76" t="s">
        <v>66</v>
      </c>
      <c r="AQ395" s="2"/>
      <c r="AR395" s="3"/>
      <c r="AS395" s="3"/>
      <c r="AT395" s="3"/>
      <c r="AU395" s="3"/>
    </row>
    <row r="396" spans="1:47" x14ac:dyDescent="0.25">
      <c r="A396" s="62" t="s">
        <v>614</v>
      </c>
      <c r="B396" s="63"/>
      <c r="C396" s="63"/>
      <c r="D396" s="64"/>
      <c r="E396" s="66"/>
      <c r="F396" s="101" t="s">
        <v>12810</v>
      </c>
      <c r="G396" s="63"/>
      <c r="H396" s="67"/>
      <c r="I396" s="68"/>
      <c r="J396" s="68"/>
      <c r="K396" s="67" t="s">
        <v>17138</v>
      </c>
      <c r="L396" s="71"/>
      <c r="M396" s="72">
        <v>9366.0615234375</v>
      </c>
      <c r="N396" s="72">
        <v>9167.9228515625</v>
      </c>
      <c r="O396" s="73"/>
      <c r="P396" s="74"/>
      <c r="Q396" s="74"/>
      <c r="R396" s="84"/>
      <c r="S396" s="84"/>
      <c r="T396" s="84"/>
      <c r="U396" s="84"/>
      <c r="V396" s="50"/>
      <c r="W396" s="50"/>
      <c r="X396" s="50"/>
      <c r="Y396" s="50"/>
      <c r="Z396" s="49"/>
      <c r="AA396" s="69">
        <v>396</v>
      </c>
      <c r="AB3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96" s="70"/>
      <c r="AD396" s="76">
        <v>750</v>
      </c>
      <c r="AE396" s="76">
        <v>1618</v>
      </c>
      <c r="AF396" s="76">
        <v>8029</v>
      </c>
      <c r="AG396" s="76">
        <v>26971</v>
      </c>
      <c r="AH396" s="76"/>
      <c r="AI396" s="76" t="s">
        <v>9088</v>
      </c>
      <c r="AJ396" s="76" t="s">
        <v>10881</v>
      </c>
      <c r="AK396" s="81" t="s">
        <v>11843</v>
      </c>
      <c r="AL396" s="76"/>
      <c r="AM396" s="78">
        <v>41037.951851851853</v>
      </c>
      <c r="AN396" s="76" t="s">
        <v>14566</v>
      </c>
      <c r="AO396" s="81" t="s">
        <v>14960</v>
      </c>
      <c r="AP396" s="76" t="s">
        <v>66</v>
      </c>
      <c r="AQ396" s="2"/>
      <c r="AR396" s="3"/>
      <c r="AS396" s="3"/>
      <c r="AT396" s="3"/>
      <c r="AU396" s="3"/>
    </row>
    <row r="397" spans="1:47" x14ac:dyDescent="0.25">
      <c r="A397" s="62" t="s">
        <v>415</v>
      </c>
      <c r="B397" s="63"/>
      <c r="C397" s="63"/>
      <c r="D397" s="64"/>
      <c r="E397" s="66"/>
      <c r="F397" s="101" t="s">
        <v>12811</v>
      </c>
      <c r="G397" s="63"/>
      <c r="H397" s="67"/>
      <c r="I397" s="68"/>
      <c r="J397" s="68"/>
      <c r="K397" s="67" t="s">
        <v>17139</v>
      </c>
      <c r="L397" s="71"/>
      <c r="M397" s="72">
        <v>9200.65234375</v>
      </c>
      <c r="N397" s="72">
        <v>8300.6474609375</v>
      </c>
      <c r="O397" s="73"/>
      <c r="P397" s="74"/>
      <c r="Q397" s="74"/>
      <c r="R397" s="84"/>
      <c r="S397" s="84"/>
      <c r="T397" s="84"/>
      <c r="U397" s="84"/>
      <c r="V397" s="50"/>
      <c r="W397" s="50"/>
      <c r="X397" s="50"/>
      <c r="Y397" s="50"/>
      <c r="Z397" s="49"/>
      <c r="AA397" s="69">
        <v>397</v>
      </c>
      <c r="AB3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97" s="70"/>
      <c r="AD397" s="76">
        <v>962</v>
      </c>
      <c r="AE397" s="76">
        <v>3515</v>
      </c>
      <c r="AF397" s="76">
        <v>57519</v>
      </c>
      <c r="AG397" s="76">
        <v>37749</v>
      </c>
      <c r="AH397" s="76"/>
      <c r="AI397" s="76" t="s">
        <v>9089</v>
      </c>
      <c r="AJ397" s="76" t="s">
        <v>10660</v>
      </c>
      <c r="AK397" s="81" t="s">
        <v>11844</v>
      </c>
      <c r="AL397" s="76"/>
      <c r="AM397" s="78">
        <v>42963.61</v>
      </c>
      <c r="AN397" s="76" t="s">
        <v>14566</v>
      </c>
      <c r="AO397" s="81" t="s">
        <v>14961</v>
      </c>
      <c r="AP397" s="76" t="s">
        <v>66</v>
      </c>
      <c r="AQ397" s="2"/>
      <c r="AR397" s="3"/>
      <c r="AS397" s="3"/>
      <c r="AT397" s="3"/>
      <c r="AU397" s="3"/>
    </row>
    <row r="398" spans="1:47" x14ac:dyDescent="0.25">
      <c r="A398" s="62" t="s">
        <v>416</v>
      </c>
      <c r="B398" s="63"/>
      <c r="C398" s="63"/>
      <c r="D398" s="64"/>
      <c r="E398" s="66"/>
      <c r="F398" s="101" t="s">
        <v>12812</v>
      </c>
      <c r="G398" s="63"/>
      <c r="H398" s="67"/>
      <c r="I398" s="68"/>
      <c r="J398" s="68"/>
      <c r="K398" s="67" t="s">
        <v>17140</v>
      </c>
      <c r="L398" s="71"/>
      <c r="M398" s="72">
        <v>9165.212890625</v>
      </c>
      <c r="N398" s="72">
        <v>9189.62109375</v>
      </c>
      <c r="O398" s="73"/>
      <c r="P398" s="74"/>
      <c r="Q398" s="74"/>
      <c r="R398" s="84"/>
      <c r="S398" s="84"/>
      <c r="T398" s="84"/>
      <c r="U398" s="84"/>
      <c r="V398" s="50"/>
      <c r="W398" s="50"/>
      <c r="X398" s="50"/>
      <c r="Y398" s="50"/>
      <c r="Z398" s="49"/>
      <c r="AA398" s="69">
        <v>398</v>
      </c>
      <c r="AB3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98" s="70"/>
      <c r="AD398" s="76">
        <v>1233</v>
      </c>
      <c r="AE398" s="76">
        <v>1306</v>
      </c>
      <c r="AF398" s="76">
        <v>381955</v>
      </c>
      <c r="AG398" s="76">
        <v>75519</v>
      </c>
      <c r="AH398" s="76"/>
      <c r="AI398" s="76" t="s">
        <v>9090</v>
      </c>
      <c r="AJ398" s="76" t="s">
        <v>10882</v>
      </c>
      <c r="AK398" s="76"/>
      <c r="AL398" s="76"/>
      <c r="AM398" s="78">
        <v>40378.715057870373</v>
      </c>
      <c r="AN398" s="76" t="s">
        <v>14566</v>
      </c>
      <c r="AO398" s="81" t="s">
        <v>14962</v>
      </c>
      <c r="AP398" s="76" t="s">
        <v>66</v>
      </c>
      <c r="AQ398" s="2"/>
      <c r="AR398" s="3"/>
      <c r="AS398" s="3"/>
      <c r="AT398" s="3"/>
      <c r="AU398" s="3"/>
    </row>
    <row r="399" spans="1:47" x14ac:dyDescent="0.25">
      <c r="A399" s="62" t="s">
        <v>417</v>
      </c>
      <c r="B399" s="63"/>
      <c r="C399" s="63"/>
      <c r="D399" s="64"/>
      <c r="E399" s="66"/>
      <c r="F399" s="101" t="s">
        <v>12813</v>
      </c>
      <c r="G399" s="63"/>
      <c r="H399" s="67"/>
      <c r="I399" s="68"/>
      <c r="J399" s="68"/>
      <c r="K399" s="67" t="s">
        <v>17141</v>
      </c>
      <c r="L399" s="71"/>
      <c r="M399" s="72">
        <v>9590.9873046875</v>
      </c>
      <c r="N399" s="72">
        <v>9265.1337890625</v>
      </c>
      <c r="O399" s="73"/>
      <c r="P399" s="74"/>
      <c r="Q399" s="74"/>
      <c r="R399" s="84"/>
      <c r="S399" s="84"/>
      <c r="T399" s="84"/>
      <c r="U399" s="84"/>
      <c r="V399" s="50"/>
      <c r="W399" s="50"/>
      <c r="X399" s="50"/>
      <c r="Y399" s="50"/>
      <c r="Z399" s="49"/>
      <c r="AA399" s="69">
        <v>399</v>
      </c>
      <c r="AB3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399" s="70"/>
      <c r="AD399" s="76">
        <v>117</v>
      </c>
      <c r="AE399" s="76">
        <v>46</v>
      </c>
      <c r="AF399" s="76">
        <v>4427</v>
      </c>
      <c r="AG399" s="76">
        <v>11544</v>
      </c>
      <c r="AH399" s="76"/>
      <c r="AI399" s="76" t="s">
        <v>9091</v>
      </c>
      <c r="AJ399" s="76"/>
      <c r="AK399" s="76"/>
      <c r="AL399" s="76"/>
      <c r="AM399" s="78">
        <v>43851.903136574074</v>
      </c>
      <c r="AN399" s="76" t="s">
        <v>14566</v>
      </c>
      <c r="AO399" s="81" t="s">
        <v>14963</v>
      </c>
      <c r="AP399" s="76" t="s">
        <v>66</v>
      </c>
      <c r="AQ399" s="2"/>
      <c r="AR399" s="3"/>
      <c r="AS399" s="3"/>
      <c r="AT399" s="3"/>
      <c r="AU399" s="3"/>
    </row>
    <row r="400" spans="1:47" x14ac:dyDescent="0.25">
      <c r="A400" s="62" t="s">
        <v>418</v>
      </c>
      <c r="B400" s="63"/>
      <c r="C400" s="63"/>
      <c r="D400" s="64"/>
      <c r="E400" s="66"/>
      <c r="F400" s="101" t="s">
        <v>12814</v>
      </c>
      <c r="G400" s="63"/>
      <c r="H400" s="67"/>
      <c r="I400" s="68"/>
      <c r="J400" s="68"/>
      <c r="K400" s="67" t="s">
        <v>17142</v>
      </c>
      <c r="L400" s="71"/>
      <c r="M400" s="72">
        <v>8998.935546875</v>
      </c>
      <c r="N400" s="72">
        <v>8416.4970703125</v>
      </c>
      <c r="O400" s="73"/>
      <c r="P400" s="74"/>
      <c r="Q400" s="74"/>
      <c r="R400" s="84"/>
      <c r="S400" s="84"/>
      <c r="T400" s="84"/>
      <c r="U400" s="84"/>
      <c r="V400" s="50"/>
      <c r="W400" s="50"/>
      <c r="X400" s="50"/>
      <c r="Y400" s="50"/>
      <c r="Z400" s="49"/>
      <c r="AA400" s="69">
        <v>400</v>
      </c>
      <c r="AB4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00" s="70"/>
      <c r="AD400" s="76">
        <v>424</v>
      </c>
      <c r="AE400" s="76">
        <v>2982</v>
      </c>
      <c r="AF400" s="76">
        <v>76704</v>
      </c>
      <c r="AG400" s="76">
        <v>151</v>
      </c>
      <c r="AH400" s="76"/>
      <c r="AI400" s="76" t="s">
        <v>9092</v>
      </c>
      <c r="AJ400" s="76"/>
      <c r="AK400" s="76"/>
      <c r="AL400" s="76"/>
      <c r="AM400" s="78">
        <v>43619.897418981483</v>
      </c>
      <c r="AN400" s="76" t="s">
        <v>14566</v>
      </c>
      <c r="AO400" s="81" t="s">
        <v>14964</v>
      </c>
      <c r="AP400" s="76" t="s">
        <v>66</v>
      </c>
      <c r="AQ400" s="2"/>
      <c r="AR400" s="3"/>
      <c r="AS400" s="3"/>
      <c r="AT400" s="3"/>
      <c r="AU400" s="3"/>
    </row>
    <row r="401" spans="1:47" x14ac:dyDescent="0.25">
      <c r="A401" s="62" t="s">
        <v>419</v>
      </c>
      <c r="B401" s="63"/>
      <c r="C401" s="63"/>
      <c r="D401" s="64"/>
      <c r="E401" s="66"/>
      <c r="F401" s="101" t="s">
        <v>12815</v>
      </c>
      <c r="G401" s="63"/>
      <c r="H401" s="67"/>
      <c r="I401" s="68"/>
      <c r="J401" s="68"/>
      <c r="K401" s="67" t="s">
        <v>17143</v>
      </c>
      <c r="L401" s="71"/>
      <c r="M401" s="72">
        <v>9158.1904296875</v>
      </c>
      <c r="N401" s="72">
        <v>9539.8828125</v>
      </c>
      <c r="O401" s="73"/>
      <c r="P401" s="74"/>
      <c r="Q401" s="74"/>
      <c r="R401" s="84"/>
      <c r="S401" s="84"/>
      <c r="T401" s="84"/>
      <c r="U401" s="84"/>
      <c r="V401" s="50"/>
      <c r="W401" s="50"/>
      <c r="X401" s="50"/>
      <c r="Y401" s="50"/>
      <c r="Z401" s="49"/>
      <c r="AA401" s="69">
        <v>401</v>
      </c>
      <c r="AB4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01" s="70"/>
      <c r="AD401" s="76">
        <v>156</v>
      </c>
      <c r="AE401" s="76">
        <v>65</v>
      </c>
      <c r="AF401" s="76">
        <v>6996</v>
      </c>
      <c r="AG401" s="76">
        <v>282</v>
      </c>
      <c r="AH401" s="76"/>
      <c r="AI401" s="76" t="s">
        <v>9093</v>
      </c>
      <c r="AJ401" s="76" t="s">
        <v>10883</v>
      </c>
      <c r="AK401" s="76"/>
      <c r="AL401" s="76"/>
      <c r="AM401" s="78">
        <v>43927.214490740742</v>
      </c>
      <c r="AN401" s="76" t="s">
        <v>14566</v>
      </c>
      <c r="AO401" s="81" t="s">
        <v>14965</v>
      </c>
      <c r="AP401" s="76" t="s">
        <v>66</v>
      </c>
      <c r="AQ401" s="2"/>
      <c r="AR401" s="3"/>
      <c r="AS401" s="3"/>
      <c r="AT401" s="3"/>
      <c r="AU401" s="3"/>
    </row>
    <row r="402" spans="1:47" x14ac:dyDescent="0.25">
      <c r="A402" s="62" t="s">
        <v>420</v>
      </c>
      <c r="B402" s="63"/>
      <c r="C402" s="63"/>
      <c r="D402" s="64"/>
      <c r="E402" s="66"/>
      <c r="F402" s="101" t="s">
        <v>12816</v>
      </c>
      <c r="G402" s="63"/>
      <c r="H402" s="67"/>
      <c r="I402" s="68"/>
      <c r="J402" s="68"/>
      <c r="K402" s="67" t="s">
        <v>17144</v>
      </c>
      <c r="L402" s="71"/>
      <c r="M402" s="72">
        <v>9348.2890625</v>
      </c>
      <c r="N402" s="72">
        <v>8621.892578125</v>
      </c>
      <c r="O402" s="73"/>
      <c r="P402" s="74"/>
      <c r="Q402" s="74"/>
      <c r="R402" s="84"/>
      <c r="S402" s="84"/>
      <c r="T402" s="84"/>
      <c r="U402" s="84"/>
      <c r="V402" s="50"/>
      <c r="W402" s="50"/>
      <c r="X402" s="50"/>
      <c r="Y402" s="50"/>
      <c r="Z402" s="49"/>
      <c r="AA402" s="69">
        <v>402</v>
      </c>
      <c r="AB4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02" s="70"/>
      <c r="AD402" s="76">
        <v>994</v>
      </c>
      <c r="AE402" s="76">
        <v>405</v>
      </c>
      <c r="AF402" s="76">
        <v>50940</v>
      </c>
      <c r="AG402" s="76">
        <v>31205</v>
      </c>
      <c r="AH402" s="76"/>
      <c r="AI402" s="76" t="s">
        <v>9094</v>
      </c>
      <c r="AJ402" s="76" t="s">
        <v>10884</v>
      </c>
      <c r="AK402" s="76"/>
      <c r="AL402" s="76"/>
      <c r="AM402" s="78">
        <v>43079.172048611108</v>
      </c>
      <c r="AN402" s="76" t="s">
        <v>14566</v>
      </c>
      <c r="AO402" s="81" t="s">
        <v>14966</v>
      </c>
      <c r="AP402" s="76" t="s">
        <v>66</v>
      </c>
      <c r="AQ402" s="2"/>
      <c r="AR402" s="3"/>
      <c r="AS402" s="3"/>
      <c r="AT402" s="3"/>
      <c r="AU402" s="3"/>
    </row>
    <row r="403" spans="1:47" x14ac:dyDescent="0.25">
      <c r="A403" s="62" t="s">
        <v>421</v>
      </c>
      <c r="B403" s="63"/>
      <c r="C403" s="63"/>
      <c r="D403" s="64"/>
      <c r="E403" s="66"/>
      <c r="F403" s="101" t="s">
        <v>12817</v>
      </c>
      <c r="G403" s="63"/>
      <c r="H403" s="67"/>
      <c r="I403" s="68"/>
      <c r="J403" s="68"/>
      <c r="K403" s="67" t="s">
        <v>17145</v>
      </c>
      <c r="L403" s="71"/>
      <c r="M403" s="72">
        <v>9113.2978515625</v>
      </c>
      <c r="N403" s="72">
        <v>9453.0908203125</v>
      </c>
      <c r="O403" s="73"/>
      <c r="P403" s="74"/>
      <c r="Q403" s="74"/>
      <c r="R403" s="84"/>
      <c r="S403" s="84"/>
      <c r="T403" s="84"/>
      <c r="U403" s="84"/>
      <c r="V403" s="50"/>
      <c r="W403" s="50"/>
      <c r="X403" s="50"/>
      <c r="Y403" s="50"/>
      <c r="Z403" s="49"/>
      <c r="AA403" s="69">
        <v>403</v>
      </c>
      <c r="AB4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03" s="70"/>
      <c r="AD403" s="76">
        <v>958</v>
      </c>
      <c r="AE403" s="76">
        <v>773</v>
      </c>
      <c r="AF403" s="76">
        <v>15063</v>
      </c>
      <c r="AG403" s="76">
        <v>9739</v>
      </c>
      <c r="AH403" s="76"/>
      <c r="AI403" s="76" t="s">
        <v>9095</v>
      </c>
      <c r="AJ403" s="76"/>
      <c r="AK403" s="76"/>
      <c r="AL403" s="76"/>
      <c r="AM403" s="78">
        <v>43822.065775462965</v>
      </c>
      <c r="AN403" s="76" t="s">
        <v>14566</v>
      </c>
      <c r="AO403" s="81" t="s">
        <v>14967</v>
      </c>
      <c r="AP403" s="76" t="s">
        <v>66</v>
      </c>
      <c r="AQ403" s="2"/>
      <c r="AR403" s="3"/>
      <c r="AS403" s="3"/>
      <c r="AT403" s="3"/>
      <c r="AU403" s="3"/>
    </row>
    <row r="404" spans="1:47" x14ac:dyDescent="0.25">
      <c r="A404" s="62" t="s">
        <v>422</v>
      </c>
      <c r="B404" s="63"/>
      <c r="C404" s="63"/>
      <c r="D404" s="64"/>
      <c r="E404" s="66"/>
      <c r="F404" s="101" t="s">
        <v>12818</v>
      </c>
      <c r="G404" s="63"/>
      <c r="H404" s="67"/>
      <c r="I404" s="68"/>
      <c r="J404" s="68"/>
      <c r="K404" s="67" t="s">
        <v>17146</v>
      </c>
      <c r="L404" s="71"/>
      <c r="M404" s="72">
        <v>9675.013671875</v>
      </c>
      <c r="N404" s="72">
        <v>9128.5400390625</v>
      </c>
      <c r="O404" s="73"/>
      <c r="P404" s="74"/>
      <c r="Q404" s="74"/>
      <c r="R404" s="84"/>
      <c r="S404" s="84"/>
      <c r="T404" s="84"/>
      <c r="U404" s="84"/>
      <c r="V404" s="50"/>
      <c r="W404" s="50"/>
      <c r="X404" s="50"/>
      <c r="Y404" s="50"/>
      <c r="Z404" s="49"/>
      <c r="AA404" s="69">
        <v>404</v>
      </c>
      <c r="AB4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04" s="70"/>
      <c r="AD404" s="76">
        <v>748</v>
      </c>
      <c r="AE404" s="76">
        <v>760</v>
      </c>
      <c r="AF404" s="76">
        <v>45507</v>
      </c>
      <c r="AG404" s="76">
        <v>19446</v>
      </c>
      <c r="AH404" s="76"/>
      <c r="AI404" s="76"/>
      <c r="AJ404" s="76" t="s">
        <v>10885</v>
      </c>
      <c r="AK404" s="76"/>
      <c r="AL404" s="76"/>
      <c r="AM404" s="78">
        <v>41620.576331018521</v>
      </c>
      <c r="AN404" s="76" t="s">
        <v>14566</v>
      </c>
      <c r="AO404" s="81" t="s">
        <v>14968</v>
      </c>
      <c r="AP404" s="76" t="s">
        <v>66</v>
      </c>
      <c r="AQ404" s="2"/>
      <c r="AR404" s="3"/>
      <c r="AS404" s="3"/>
      <c r="AT404" s="3"/>
      <c r="AU404" s="3"/>
    </row>
    <row r="405" spans="1:47" x14ac:dyDescent="0.25">
      <c r="A405" s="62" t="s">
        <v>423</v>
      </c>
      <c r="B405" s="63"/>
      <c r="C405" s="63"/>
      <c r="D405" s="64"/>
      <c r="E405" s="66"/>
      <c r="F405" s="101" t="s">
        <v>12819</v>
      </c>
      <c r="G405" s="63"/>
      <c r="H405" s="67"/>
      <c r="I405" s="68"/>
      <c r="J405" s="68"/>
      <c r="K405" s="67" t="s">
        <v>17147</v>
      </c>
      <c r="L405" s="71"/>
      <c r="M405" s="72">
        <v>9258.38671875</v>
      </c>
      <c r="N405" s="72">
        <v>8574.76953125</v>
      </c>
      <c r="O405" s="73"/>
      <c r="P405" s="74"/>
      <c r="Q405" s="74"/>
      <c r="R405" s="84"/>
      <c r="S405" s="84"/>
      <c r="T405" s="84"/>
      <c r="U405" s="84"/>
      <c r="V405" s="50"/>
      <c r="W405" s="50"/>
      <c r="X405" s="50"/>
      <c r="Y405" s="50"/>
      <c r="Z405" s="49"/>
      <c r="AA405" s="69">
        <v>405</v>
      </c>
      <c r="AB4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05" s="70"/>
      <c r="AD405" s="76">
        <v>490</v>
      </c>
      <c r="AE405" s="76">
        <v>410</v>
      </c>
      <c r="AF405" s="76">
        <v>15137</v>
      </c>
      <c r="AG405" s="76">
        <v>5433</v>
      </c>
      <c r="AH405" s="76"/>
      <c r="AI405" s="76" t="s">
        <v>9096</v>
      </c>
      <c r="AJ405" s="76" t="s">
        <v>10886</v>
      </c>
      <c r="AK405" s="76"/>
      <c r="AL405" s="76"/>
      <c r="AM405" s="78">
        <v>43851.633449074077</v>
      </c>
      <c r="AN405" s="76" t="s">
        <v>14566</v>
      </c>
      <c r="AO405" s="81" t="s">
        <v>14969</v>
      </c>
      <c r="AP405" s="76" t="s">
        <v>66</v>
      </c>
      <c r="AQ405" s="2"/>
      <c r="AR405" s="3"/>
      <c r="AS405" s="3"/>
      <c r="AT405" s="3"/>
      <c r="AU405" s="3"/>
    </row>
    <row r="406" spans="1:47" x14ac:dyDescent="0.25">
      <c r="A406" s="62" t="s">
        <v>424</v>
      </c>
      <c r="B406" s="63"/>
      <c r="C406" s="63"/>
      <c r="D406" s="64"/>
      <c r="E406" s="66"/>
      <c r="F406" s="101" t="s">
        <v>12820</v>
      </c>
      <c r="G406" s="63"/>
      <c r="H406" s="67"/>
      <c r="I406" s="68"/>
      <c r="J406" s="68"/>
      <c r="K406" s="67" t="s">
        <v>17148</v>
      </c>
      <c r="L406" s="71"/>
      <c r="M406" s="72">
        <v>9631.9970703125</v>
      </c>
      <c r="N406" s="72">
        <v>9590.1904296875</v>
      </c>
      <c r="O406" s="73"/>
      <c r="P406" s="74"/>
      <c r="Q406" s="74"/>
      <c r="R406" s="84"/>
      <c r="S406" s="84"/>
      <c r="T406" s="84"/>
      <c r="U406" s="84"/>
      <c r="V406" s="50"/>
      <c r="W406" s="50"/>
      <c r="X406" s="50"/>
      <c r="Y406" s="50"/>
      <c r="Z406" s="49"/>
      <c r="AA406" s="69">
        <v>406</v>
      </c>
      <c r="AB4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06" s="70"/>
      <c r="AD406" s="76">
        <v>659</v>
      </c>
      <c r="AE406" s="76">
        <v>399</v>
      </c>
      <c r="AF406" s="76">
        <v>18897</v>
      </c>
      <c r="AG406" s="76">
        <v>16851</v>
      </c>
      <c r="AH406" s="76"/>
      <c r="AI406" s="76" t="s">
        <v>9097</v>
      </c>
      <c r="AJ406" s="76" t="s">
        <v>10887</v>
      </c>
      <c r="AK406" s="81" t="s">
        <v>11845</v>
      </c>
      <c r="AL406" s="76"/>
      <c r="AM406" s="78">
        <v>40583.766041666669</v>
      </c>
      <c r="AN406" s="76" t="s">
        <v>14566</v>
      </c>
      <c r="AO406" s="81" t="s">
        <v>14970</v>
      </c>
      <c r="AP406" s="76" t="s">
        <v>66</v>
      </c>
      <c r="AQ406" s="2"/>
      <c r="AR406" s="3"/>
      <c r="AS406" s="3"/>
      <c r="AT406" s="3"/>
      <c r="AU406" s="3"/>
    </row>
    <row r="407" spans="1:47" x14ac:dyDescent="0.25">
      <c r="A407" s="62" t="s">
        <v>425</v>
      </c>
      <c r="B407" s="63"/>
      <c r="C407" s="63"/>
      <c r="D407" s="64"/>
      <c r="E407" s="66"/>
      <c r="F407" s="101" t="s">
        <v>12821</v>
      </c>
      <c r="G407" s="63"/>
      <c r="H407" s="67"/>
      <c r="I407" s="68"/>
      <c r="J407" s="68"/>
      <c r="K407" s="67" t="s">
        <v>17149</v>
      </c>
      <c r="L407" s="71"/>
      <c r="M407" s="72">
        <v>9302.6083984375</v>
      </c>
      <c r="N407" s="72">
        <v>9762.3515625</v>
      </c>
      <c r="O407" s="73"/>
      <c r="P407" s="74"/>
      <c r="Q407" s="74"/>
      <c r="R407" s="84"/>
      <c r="S407" s="84"/>
      <c r="T407" s="84"/>
      <c r="U407" s="84"/>
      <c r="V407" s="50"/>
      <c r="W407" s="50"/>
      <c r="X407" s="50"/>
      <c r="Y407" s="50"/>
      <c r="Z407" s="49"/>
      <c r="AA407" s="69">
        <v>407</v>
      </c>
      <c r="AB4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07" s="70"/>
      <c r="AD407" s="76">
        <v>709</v>
      </c>
      <c r="AE407" s="76">
        <v>233</v>
      </c>
      <c r="AF407" s="76">
        <v>12136</v>
      </c>
      <c r="AG407" s="76">
        <v>14327</v>
      </c>
      <c r="AH407" s="76"/>
      <c r="AI407" s="76"/>
      <c r="AJ407" s="76" t="s">
        <v>10888</v>
      </c>
      <c r="AK407" s="76"/>
      <c r="AL407" s="76"/>
      <c r="AM407" s="78">
        <v>40445.428981481484</v>
      </c>
      <c r="AN407" s="76" t="s">
        <v>14566</v>
      </c>
      <c r="AO407" s="81" t="s">
        <v>14971</v>
      </c>
      <c r="AP407" s="76" t="s">
        <v>66</v>
      </c>
      <c r="AQ407" s="2"/>
      <c r="AR407" s="3"/>
      <c r="AS407" s="3"/>
      <c r="AT407" s="3"/>
      <c r="AU407" s="3"/>
    </row>
    <row r="408" spans="1:47" x14ac:dyDescent="0.25">
      <c r="A408" s="62" t="s">
        <v>426</v>
      </c>
      <c r="B408" s="63"/>
      <c r="C408" s="63"/>
      <c r="D408" s="64"/>
      <c r="E408" s="66"/>
      <c r="F408" s="101" t="s">
        <v>12822</v>
      </c>
      <c r="G408" s="63"/>
      <c r="H408" s="67"/>
      <c r="I408" s="68"/>
      <c r="J408" s="68"/>
      <c r="K408" s="67" t="s">
        <v>17150</v>
      </c>
      <c r="L408" s="71"/>
      <c r="M408" s="72">
        <v>9542.78125</v>
      </c>
      <c r="N408" s="72">
        <v>9785.1064453125</v>
      </c>
      <c r="O408" s="73"/>
      <c r="P408" s="74"/>
      <c r="Q408" s="74"/>
      <c r="R408" s="84"/>
      <c r="S408" s="84"/>
      <c r="T408" s="84"/>
      <c r="U408" s="84"/>
      <c r="V408" s="50"/>
      <c r="W408" s="50"/>
      <c r="X408" s="50"/>
      <c r="Y408" s="50"/>
      <c r="Z408" s="49"/>
      <c r="AA408" s="69">
        <v>408</v>
      </c>
      <c r="AB4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08" s="70"/>
      <c r="AD408" s="76">
        <v>149</v>
      </c>
      <c r="AE408" s="76">
        <v>24</v>
      </c>
      <c r="AF408" s="76">
        <v>540</v>
      </c>
      <c r="AG408" s="76">
        <v>2665</v>
      </c>
      <c r="AH408" s="76"/>
      <c r="AI408" s="76" t="s">
        <v>9098</v>
      </c>
      <c r="AJ408" s="76" t="s">
        <v>10889</v>
      </c>
      <c r="AK408" s="76"/>
      <c r="AL408" s="76"/>
      <c r="AM408" s="78">
        <v>41196.208287037036</v>
      </c>
      <c r="AN408" s="76" t="s">
        <v>14566</v>
      </c>
      <c r="AO408" s="81" t="s">
        <v>14972</v>
      </c>
      <c r="AP408" s="76" t="s">
        <v>66</v>
      </c>
      <c r="AQ408" s="2"/>
      <c r="AR408" s="3"/>
      <c r="AS408" s="3"/>
      <c r="AT408" s="3"/>
      <c r="AU408" s="3"/>
    </row>
    <row r="409" spans="1:47" x14ac:dyDescent="0.25">
      <c r="A409" s="62" t="s">
        <v>427</v>
      </c>
      <c r="B409" s="63"/>
      <c r="C409" s="63"/>
      <c r="D409" s="64"/>
      <c r="E409" s="66"/>
      <c r="F409" s="101" t="s">
        <v>12823</v>
      </c>
      <c r="G409" s="63"/>
      <c r="H409" s="67"/>
      <c r="I409" s="68"/>
      <c r="J409" s="68"/>
      <c r="K409" s="67" t="s">
        <v>17151</v>
      </c>
      <c r="L409" s="71"/>
      <c r="M409" s="72">
        <v>9793.044921875</v>
      </c>
      <c r="N409" s="72">
        <v>9811.57421875</v>
      </c>
      <c r="O409" s="73"/>
      <c r="P409" s="74"/>
      <c r="Q409" s="74"/>
      <c r="R409" s="84"/>
      <c r="S409" s="84"/>
      <c r="T409" s="84"/>
      <c r="U409" s="84"/>
      <c r="V409" s="50"/>
      <c r="W409" s="50"/>
      <c r="X409" s="50"/>
      <c r="Y409" s="50"/>
      <c r="Z409" s="49"/>
      <c r="AA409" s="69">
        <v>409</v>
      </c>
      <c r="AB4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09" s="70"/>
      <c r="AD409" s="76">
        <v>372</v>
      </c>
      <c r="AE409" s="76">
        <v>331</v>
      </c>
      <c r="AF409" s="76">
        <v>55985</v>
      </c>
      <c r="AG409" s="76">
        <v>24909</v>
      </c>
      <c r="AH409" s="76"/>
      <c r="AI409" s="76"/>
      <c r="AJ409" s="76"/>
      <c r="AK409" s="76"/>
      <c r="AL409" s="76"/>
      <c r="AM409" s="78">
        <v>40625.867928240739</v>
      </c>
      <c r="AN409" s="76" t="s">
        <v>14566</v>
      </c>
      <c r="AO409" s="81" t="s">
        <v>14973</v>
      </c>
      <c r="AP409" s="76" t="s">
        <v>66</v>
      </c>
      <c r="AQ409" s="2"/>
      <c r="AR409" s="3"/>
      <c r="AS409" s="3"/>
      <c r="AT409" s="3"/>
      <c r="AU409" s="3"/>
    </row>
    <row r="410" spans="1:47" x14ac:dyDescent="0.25">
      <c r="A410" s="62" t="s">
        <v>428</v>
      </c>
      <c r="B410" s="63"/>
      <c r="C410" s="63"/>
      <c r="D410" s="64"/>
      <c r="E410" s="66"/>
      <c r="F410" s="101" t="s">
        <v>12824</v>
      </c>
      <c r="G410" s="63"/>
      <c r="H410" s="67"/>
      <c r="I410" s="68"/>
      <c r="J410" s="68"/>
      <c r="K410" s="67" t="s">
        <v>17152</v>
      </c>
      <c r="L410" s="71"/>
      <c r="M410" s="72">
        <v>2652.8876953125</v>
      </c>
      <c r="N410" s="72">
        <v>4262.6708984375</v>
      </c>
      <c r="O410" s="73"/>
      <c r="P410" s="74"/>
      <c r="Q410" s="74"/>
      <c r="R410" s="84"/>
      <c r="S410" s="84"/>
      <c r="T410" s="84"/>
      <c r="U410" s="84"/>
      <c r="V410" s="50"/>
      <c r="W410" s="50"/>
      <c r="X410" s="50"/>
      <c r="Y410" s="50"/>
      <c r="Z410" s="49"/>
      <c r="AA410" s="69">
        <v>410</v>
      </c>
      <c r="AB4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10" s="70"/>
      <c r="AD410" s="76">
        <v>75</v>
      </c>
      <c r="AE410" s="76">
        <v>15</v>
      </c>
      <c r="AF410" s="76">
        <v>1701</v>
      </c>
      <c r="AG410" s="76">
        <v>8304</v>
      </c>
      <c r="AH410" s="76"/>
      <c r="AI410" s="76" t="s">
        <v>9099</v>
      </c>
      <c r="AJ410" s="76"/>
      <c r="AK410" s="76"/>
      <c r="AL410" s="76"/>
      <c r="AM410" s="78">
        <v>41941.931111111109</v>
      </c>
      <c r="AN410" s="76" t="s">
        <v>14566</v>
      </c>
      <c r="AO410" s="81" t="s">
        <v>14974</v>
      </c>
      <c r="AP410" s="76" t="s">
        <v>66</v>
      </c>
      <c r="AQ410" s="2"/>
      <c r="AR410" s="3"/>
      <c r="AS410" s="3"/>
      <c r="AT410" s="3"/>
      <c r="AU410" s="3"/>
    </row>
    <row r="411" spans="1:47" x14ac:dyDescent="0.25">
      <c r="A411" s="62" t="s">
        <v>1980</v>
      </c>
      <c r="B411" s="63"/>
      <c r="C411" s="63"/>
      <c r="D411" s="64"/>
      <c r="E411" s="66"/>
      <c r="F411" s="101" t="s">
        <v>12825</v>
      </c>
      <c r="G411" s="63"/>
      <c r="H411" s="67"/>
      <c r="I411" s="68"/>
      <c r="J411" s="68"/>
      <c r="K411" s="67" t="s">
        <v>17153</v>
      </c>
      <c r="L411" s="71"/>
      <c r="M411" s="72">
        <v>3065.031494140625</v>
      </c>
      <c r="N411" s="72">
        <v>3408.410888671875</v>
      </c>
      <c r="O411" s="73"/>
      <c r="P411" s="74"/>
      <c r="Q411" s="74"/>
      <c r="R411" s="84"/>
      <c r="S411" s="84"/>
      <c r="T411" s="84"/>
      <c r="U411" s="84"/>
      <c r="V411" s="50"/>
      <c r="W411" s="50"/>
      <c r="X411" s="50"/>
      <c r="Y411" s="50"/>
      <c r="Z411" s="49"/>
      <c r="AA411" s="69">
        <v>411</v>
      </c>
      <c r="AB4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11" s="70"/>
      <c r="AD411" s="76">
        <v>559</v>
      </c>
      <c r="AE411" s="76">
        <v>1655657</v>
      </c>
      <c r="AF411" s="76">
        <v>57533</v>
      </c>
      <c r="AG411" s="76">
        <v>14594</v>
      </c>
      <c r="AH411" s="76"/>
      <c r="AI411" s="76" t="s">
        <v>9100</v>
      </c>
      <c r="AJ411" s="76" t="s">
        <v>10714</v>
      </c>
      <c r="AK411" s="81" t="s">
        <v>11846</v>
      </c>
      <c r="AL411" s="76"/>
      <c r="AM411" s="78">
        <v>39839.963020833333</v>
      </c>
      <c r="AN411" s="76" t="s">
        <v>14566</v>
      </c>
      <c r="AO411" s="81" t="s">
        <v>14975</v>
      </c>
      <c r="AP411" s="76" t="s">
        <v>65</v>
      </c>
      <c r="AQ411" s="2"/>
      <c r="AR411" s="3"/>
      <c r="AS411" s="3"/>
      <c r="AT411" s="3"/>
      <c r="AU411" s="3"/>
    </row>
    <row r="412" spans="1:47" x14ac:dyDescent="0.25">
      <c r="A412" s="62" t="s">
        <v>429</v>
      </c>
      <c r="B412" s="63"/>
      <c r="C412" s="63"/>
      <c r="D412" s="64"/>
      <c r="E412" s="66"/>
      <c r="F412" s="101" t="s">
        <v>12826</v>
      </c>
      <c r="G412" s="63"/>
      <c r="H412" s="67"/>
      <c r="I412" s="68"/>
      <c r="J412" s="68"/>
      <c r="K412" s="67" t="s">
        <v>17154</v>
      </c>
      <c r="L412" s="71"/>
      <c r="M412" s="72">
        <v>9694.76953125</v>
      </c>
      <c r="N412" s="72">
        <v>9650.439453125</v>
      </c>
      <c r="O412" s="73"/>
      <c r="P412" s="74"/>
      <c r="Q412" s="74"/>
      <c r="R412" s="84"/>
      <c r="S412" s="84"/>
      <c r="T412" s="84"/>
      <c r="U412" s="84"/>
      <c r="V412" s="50"/>
      <c r="W412" s="50"/>
      <c r="X412" s="50"/>
      <c r="Y412" s="50"/>
      <c r="Z412" s="49"/>
      <c r="AA412" s="69">
        <v>412</v>
      </c>
      <c r="AB4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12" s="70"/>
      <c r="AD412" s="76">
        <v>562</v>
      </c>
      <c r="AE412" s="76">
        <v>150</v>
      </c>
      <c r="AF412" s="76">
        <v>18684</v>
      </c>
      <c r="AG412" s="76">
        <v>671</v>
      </c>
      <c r="AH412" s="76"/>
      <c r="AI412" s="76" t="s">
        <v>9101</v>
      </c>
      <c r="AJ412" s="76" t="s">
        <v>10890</v>
      </c>
      <c r="AK412" s="81" t="s">
        <v>11847</v>
      </c>
      <c r="AL412" s="76"/>
      <c r="AM412" s="78">
        <v>40652.942777777775</v>
      </c>
      <c r="AN412" s="76" t="s">
        <v>14566</v>
      </c>
      <c r="AO412" s="81" t="s">
        <v>14976</v>
      </c>
      <c r="AP412" s="76" t="s">
        <v>66</v>
      </c>
      <c r="AQ412" s="2"/>
      <c r="AR412" s="3"/>
      <c r="AS412" s="3"/>
      <c r="AT412" s="3"/>
      <c r="AU412" s="3"/>
    </row>
    <row r="413" spans="1:47" x14ac:dyDescent="0.25">
      <c r="A413" s="62" t="s">
        <v>430</v>
      </c>
      <c r="B413" s="63"/>
      <c r="C413" s="63"/>
      <c r="D413" s="64"/>
      <c r="E413" s="66"/>
      <c r="F413" s="101" t="s">
        <v>12827</v>
      </c>
      <c r="G413" s="63"/>
      <c r="H413" s="67"/>
      <c r="I413" s="68"/>
      <c r="J413" s="68"/>
      <c r="K413" s="67" t="s">
        <v>17155</v>
      </c>
      <c r="L413" s="71"/>
      <c r="M413" s="72">
        <v>9517.4619140625</v>
      </c>
      <c r="N413" s="72">
        <v>9141.4443359375</v>
      </c>
      <c r="O413" s="73"/>
      <c r="P413" s="74"/>
      <c r="Q413" s="74"/>
      <c r="R413" s="84"/>
      <c r="S413" s="84"/>
      <c r="T413" s="84"/>
      <c r="U413" s="84"/>
      <c r="V413" s="50"/>
      <c r="W413" s="50"/>
      <c r="X413" s="50"/>
      <c r="Y413" s="50"/>
      <c r="Z413" s="49"/>
      <c r="AA413" s="69">
        <v>413</v>
      </c>
      <c r="AB4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13" s="70"/>
      <c r="AD413" s="76">
        <v>281</v>
      </c>
      <c r="AE413" s="76">
        <v>250</v>
      </c>
      <c r="AF413" s="76">
        <v>23579</v>
      </c>
      <c r="AG413" s="76">
        <v>21386</v>
      </c>
      <c r="AH413" s="76"/>
      <c r="AI413" s="76" t="s">
        <v>9102</v>
      </c>
      <c r="AJ413" s="76" t="s">
        <v>10891</v>
      </c>
      <c r="AK413" s="76"/>
      <c r="AL413" s="76"/>
      <c r="AM413" s="78">
        <v>41364.305960648147</v>
      </c>
      <c r="AN413" s="76" t="s">
        <v>14566</v>
      </c>
      <c r="AO413" s="81" t="s">
        <v>14977</v>
      </c>
      <c r="AP413" s="76" t="s">
        <v>66</v>
      </c>
      <c r="AQ413" s="2"/>
      <c r="AR413" s="3"/>
      <c r="AS413" s="3"/>
      <c r="AT413" s="3"/>
      <c r="AU413" s="3"/>
    </row>
    <row r="414" spans="1:47" x14ac:dyDescent="0.25">
      <c r="A414" s="62" t="s">
        <v>431</v>
      </c>
      <c r="B414" s="63"/>
      <c r="C414" s="63"/>
      <c r="D414" s="64"/>
      <c r="E414" s="66"/>
      <c r="F414" s="101" t="s">
        <v>12828</v>
      </c>
      <c r="G414" s="63"/>
      <c r="H414" s="67"/>
      <c r="I414" s="68"/>
      <c r="J414" s="68"/>
      <c r="K414" s="67" t="s">
        <v>17156</v>
      </c>
      <c r="L414" s="71"/>
      <c r="M414" s="72">
        <v>9097.5107421875</v>
      </c>
      <c r="N414" s="72">
        <v>8228.455078125</v>
      </c>
      <c r="O414" s="73"/>
      <c r="P414" s="74"/>
      <c r="Q414" s="74"/>
      <c r="R414" s="84"/>
      <c r="S414" s="84"/>
      <c r="T414" s="84"/>
      <c r="U414" s="84"/>
      <c r="V414" s="50"/>
      <c r="W414" s="50"/>
      <c r="X414" s="50"/>
      <c r="Y414" s="50"/>
      <c r="Z414" s="49"/>
      <c r="AA414" s="69">
        <v>414</v>
      </c>
      <c r="AB4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14" s="70"/>
      <c r="AD414" s="76">
        <v>1857</v>
      </c>
      <c r="AE414" s="76">
        <v>1359</v>
      </c>
      <c r="AF414" s="76">
        <v>3010</v>
      </c>
      <c r="AG414" s="76">
        <v>5946</v>
      </c>
      <c r="AH414" s="76"/>
      <c r="AI414" s="76" t="s">
        <v>9103</v>
      </c>
      <c r="AJ414" s="76" t="s">
        <v>10892</v>
      </c>
      <c r="AK414" s="81" t="s">
        <v>11843</v>
      </c>
      <c r="AL414" s="76"/>
      <c r="AM414" s="78">
        <v>42783.887800925928</v>
      </c>
      <c r="AN414" s="76" t="s">
        <v>14566</v>
      </c>
      <c r="AO414" s="81" t="s">
        <v>14978</v>
      </c>
      <c r="AP414" s="76" t="s">
        <v>66</v>
      </c>
      <c r="AQ414" s="2"/>
      <c r="AR414" s="3"/>
      <c r="AS414" s="3"/>
      <c r="AT414" s="3"/>
      <c r="AU414" s="3"/>
    </row>
    <row r="415" spans="1:47" x14ac:dyDescent="0.25">
      <c r="A415" s="62" t="s">
        <v>432</v>
      </c>
      <c r="B415" s="63"/>
      <c r="C415" s="63"/>
      <c r="D415" s="64"/>
      <c r="E415" s="66"/>
      <c r="F415" s="101" t="s">
        <v>12829</v>
      </c>
      <c r="G415" s="63"/>
      <c r="H415" s="67"/>
      <c r="I415" s="68"/>
      <c r="J415" s="68"/>
      <c r="K415" s="67" t="s">
        <v>17157</v>
      </c>
      <c r="L415" s="71"/>
      <c r="M415" s="72">
        <v>9541.552734375</v>
      </c>
      <c r="N415" s="72">
        <v>9663.6669921875</v>
      </c>
      <c r="O415" s="73"/>
      <c r="P415" s="74"/>
      <c r="Q415" s="74"/>
      <c r="R415" s="84"/>
      <c r="S415" s="84"/>
      <c r="T415" s="84"/>
      <c r="U415" s="84"/>
      <c r="V415" s="50"/>
      <c r="W415" s="50"/>
      <c r="X415" s="50"/>
      <c r="Y415" s="50"/>
      <c r="Z415" s="49"/>
      <c r="AA415" s="69">
        <v>415</v>
      </c>
      <c r="AB4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15" s="70"/>
      <c r="AD415" s="76">
        <v>32798</v>
      </c>
      <c r="AE415" s="76">
        <v>67954</v>
      </c>
      <c r="AF415" s="76">
        <v>15340</v>
      </c>
      <c r="AG415" s="76">
        <v>16507</v>
      </c>
      <c r="AH415" s="76"/>
      <c r="AI415" s="76" t="s">
        <v>9104</v>
      </c>
      <c r="AJ415" s="76" t="s">
        <v>10893</v>
      </c>
      <c r="AK415" s="81" t="s">
        <v>11848</v>
      </c>
      <c r="AL415" s="76"/>
      <c r="AM415" s="78">
        <v>41723.691736111112</v>
      </c>
      <c r="AN415" s="76" t="s">
        <v>14566</v>
      </c>
      <c r="AO415" s="81" t="s">
        <v>14979</v>
      </c>
      <c r="AP415" s="76" t="s">
        <v>66</v>
      </c>
      <c r="AQ415" s="2"/>
      <c r="AR415" s="3"/>
      <c r="AS415" s="3"/>
      <c r="AT415" s="3"/>
      <c r="AU415" s="3"/>
    </row>
    <row r="416" spans="1:47" x14ac:dyDescent="0.25">
      <c r="A416" s="62" t="s">
        <v>433</v>
      </c>
      <c r="B416" s="63"/>
      <c r="C416" s="63"/>
      <c r="D416" s="64"/>
      <c r="E416" s="66"/>
      <c r="F416" s="101" t="s">
        <v>12830</v>
      </c>
      <c r="G416" s="63"/>
      <c r="H416" s="67"/>
      <c r="I416" s="68"/>
      <c r="J416" s="68"/>
      <c r="K416" s="67" t="s">
        <v>17158</v>
      </c>
      <c r="L416" s="71"/>
      <c r="M416" s="72">
        <v>9841.7529296875</v>
      </c>
      <c r="N416" s="72">
        <v>9540.1689453125</v>
      </c>
      <c r="O416" s="73"/>
      <c r="P416" s="74"/>
      <c r="Q416" s="74"/>
      <c r="R416" s="84"/>
      <c r="S416" s="84"/>
      <c r="T416" s="84"/>
      <c r="U416" s="84"/>
      <c r="V416" s="50"/>
      <c r="W416" s="50"/>
      <c r="X416" s="50"/>
      <c r="Y416" s="50"/>
      <c r="Z416" s="49"/>
      <c r="AA416" s="69">
        <v>416</v>
      </c>
      <c r="AB4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16" s="70"/>
      <c r="AD416" s="76">
        <v>1841</v>
      </c>
      <c r="AE416" s="76">
        <v>187</v>
      </c>
      <c r="AF416" s="76">
        <v>12337</v>
      </c>
      <c r="AG416" s="76">
        <v>24532</v>
      </c>
      <c r="AH416" s="76"/>
      <c r="AI416" s="76" t="s">
        <v>9105</v>
      </c>
      <c r="AJ416" s="76" t="s">
        <v>10894</v>
      </c>
      <c r="AK416" s="76"/>
      <c r="AL416" s="76"/>
      <c r="AM416" s="78">
        <v>40435.687824074077</v>
      </c>
      <c r="AN416" s="76" t="s">
        <v>14566</v>
      </c>
      <c r="AO416" s="81" t="s">
        <v>14980</v>
      </c>
      <c r="AP416" s="76" t="s">
        <v>66</v>
      </c>
      <c r="AQ416" s="2"/>
      <c r="AR416" s="3"/>
      <c r="AS416" s="3"/>
      <c r="AT416" s="3"/>
      <c r="AU416" s="3"/>
    </row>
    <row r="417" spans="1:47" x14ac:dyDescent="0.25">
      <c r="A417" s="62" t="s">
        <v>434</v>
      </c>
      <c r="B417" s="63"/>
      <c r="C417" s="63"/>
      <c r="D417" s="64"/>
      <c r="E417" s="66"/>
      <c r="F417" s="101" t="s">
        <v>12831</v>
      </c>
      <c r="G417" s="63"/>
      <c r="H417" s="67"/>
      <c r="I417" s="68"/>
      <c r="J417" s="68"/>
      <c r="K417" s="67" t="s">
        <v>17159</v>
      </c>
      <c r="L417" s="71"/>
      <c r="M417" s="72">
        <v>9327.7578125</v>
      </c>
      <c r="N417" s="72">
        <v>8125.12451171875</v>
      </c>
      <c r="O417" s="73"/>
      <c r="P417" s="74"/>
      <c r="Q417" s="74"/>
      <c r="R417" s="84"/>
      <c r="S417" s="84"/>
      <c r="T417" s="84"/>
      <c r="U417" s="84"/>
      <c r="V417" s="50"/>
      <c r="W417" s="50"/>
      <c r="X417" s="50"/>
      <c r="Y417" s="50"/>
      <c r="Z417" s="49"/>
      <c r="AA417" s="69">
        <v>417</v>
      </c>
      <c r="AB4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17" s="70"/>
      <c r="AD417" s="76">
        <v>431</v>
      </c>
      <c r="AE417" s="76">
        <v>439</v>
      </c>
      <c r="AF417" s="76">
        <v>11614</v>
      </c>
      <c r="AG417" s="76">
        <v>14690</v>
      </c>
      <c r="AH417" s="76"/>
      <c r="AI417" s="76" t="s">
        <v>9106</v>
      </c>
      <c r="AJ417" s="76"/>
      <c r="AK417" s="76"/>
      <c r="AL417" s="76"/>
      <c r="AM417" s="78">
        <v>40648.170856481483</v>
      </c>
      <c r="AN417" s="76" t="s">
        <v>14566</v>
      </c>
      <c r="AO417" s="81" t="s">
        <v>14981</v>
      </c>
      <c r="AP417" s="76" t="s">
        <v>66</v>
      </c>
      <c r="AQ417" s="2"/>
      <c r="AR417" s="3"/>
      <c r="AS417" s="3"/>
      <c r="AT417" s="3"/>
      <c r="AU417" s="3"/>
    </row>
    <row r="418" spans="1:47" x14ac:dyDescent="0.25">
      <c r="A418" s="62" t="s">
        <v>435</v>
      </c>
      <c r="B418" s="63"/>
      <c r="C418" s="63"/>
      <c r="D418" s="64"/>
      <c r="E418" s="66"/>
      <c r="F418" s="101" t="s">
        <v>12832</v>
      </c>
      <c r="G418" s="63"/>
      <c r="H418" s="67"/>
      <c r="I418" s="68"/>
      <c r="J418" s="68"/>
      <c r="K418" s="67" t="s">
        <v>17160</v>
      </c>
      <c r="L418" s="71"/>
      <c r="M418" s="72">
        <v>8999.6767578125</v>
      </c>
      <c r="N418" s="72">
        <v>8720.86328125</v>
      </c>
      <c r="O418" s="73"/>
      <c r="P418" s="74"/>
      <c r="Q418" s="74"/>
      <c r="R418" s="84"/>
      <c r="S418" s="84"/>
      <c r="T418" s="84"/>
      <c r="U418" s="84"/>
      <c r="V418" s="50"/>
      <c r="W418" s="50"/>
      <c r="X418" s="50"/>
      <c r="Y418" s="50"/>
      <c r="Z418" s="49"/>
      <c r="AA418" s="69">
        <v>418</v>
      </c>
      <c r="AB4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18" s="70"/>
      <c r="AD418" s="76">
        <v>72</v>
      </c>
      <c r="AE418" s="76">
        <v>80</v>
      </c>
      <c r="AF418" s="76">
        <v>14313</v>
      </c>
      <c r="AG418" s="76">
        <v>3668</v>
      </c>
      <c r="AH418" s="76"/>
      <c r="AI418" s="76" t="s">
        <v>9107</v>
      </c>
      <c r="AJ418" s="76"/>
      <c r="AK418" s="76"/>
      <c r="AL418" s="76"/>
      <c r="AM418" s="78">
        <v>41870.803564814814</v>
      </c>
      <c r="AN418" s="76" t="s">
        <v>14566</v>
      </c>
      <c r="AO418" s="81" t="s">
        <v>14982</v>
      </c>
      <c r="AP418" s="76" t="s">
        <v>66</v>
      </c>
      <c r="AQ418" s="2"/>
      <c r="AR418" s="3"/>
      <c r="AS418" s="3"/>
      <c r="AT418" s="3"/>
      <c r="AU418" s="3"/>
    </row>
    <row r="419" spans="1:47" x14ac:dyDescent="0.25">
      <c r="A419" s="62" t="s">
        <v>436</v>
      </c>
      <c r="B419" s="63"/>
      <c r="C419" s="63"/>
      <c r="D419" s="64"/>
      <c r="E419" s="66"/>
      <c r="F419" s="101" t="s">
        <v>12833</v>
      </c>
      <c r="G419" s="63"/>
      <c r="H419" s="67"/>
      <c r="I419" s="68"/>
      <c r="J419" s="68"/>
      <c r="K419" s="67" t="s">
        <v>17161</v>
      </c>
      <c r="L419" s="71"/>
      <c r="M419" s="72">
        <v>9095.185546875</v>
      </c>
      <c r="N419" s="72">
        <v>8630.4169921875</v>
      </c>
      <c r="O419" s="73"/>
      <c r="P419" s="74"/>
      <c r="Q419" s="74"/>
      <c r="R419" s="84"/>
      <c r="S419" s="84"/>
      <c r="T419" s="84"/>
      <c r="U419" s="84"/>
      <c r="V419" s="50"/>
      <c r="W419" s="50"/>
      <c r="X419" s="50"/>
      <c r="Y419" s="50"/>
      <c r="Z419" s="49"/>
      <c r="AA419" s="69">
        <v>419</v>
      </c>
      <c r="AB4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19" s="70"/>
      <c r="AD419" s="76">
        <v>1210</v>
      </c>
      <c r="AE419" s="76">
        <v>645</v>
      </c>
      <c r="AF419" s="76">
        <v>30044</v>
      </c>
      <c r="AG419" s="76">
        <v>46202</v>
      </c>
      <c r="AH419" s="76"/>
      <c r="AI419" s="76" t="s">
        <v>9108</v>
      </c>
      <c r="AJ419" s="76" t="s">
        <v>10895</v>
      </c>
      <c r="AK419" s="81" t="s">
        <v>11849</v>
      </c>
      <c r="AL419" s="76"/>
      <c r="AM419" s="78">
        <v>41094.08965277778</v>
      </c>
      <c r="AN419" s="76" t="s">
        <v>14566</v>
      </c>
      <c r="AO419" s="81" t="s">
        <v>14983</v>
      </c>
      <c r="AP419" s="76" t="s">
        <v>66</v>
      </c>
      <c r="AQ419" s="2"/>
      <c r="AR419" s="3"/>
      <c r="AS419" s="3"/>
      <c r="AT419" s="3"/>
      <c r="AU419" s="3"/>
    </row>
    <row r="420" spans="1:47" x14ac:dyDescent="0.25">
      <c r="A420" s="62" t="s">
        <v>437</v>
      </c>
      <c r="B420" s="63"/>
      <c r="C420" s="63"/>
      <c r="D420" s="64"/>
      <c r="E420" s="66"/>
      <c r="F420" s="101" t="s">
        <v>12834</v>
      </c>
      <c r="G420" s="63"/>
      <c r="H420" s="67"/>
      <c r="I420" s="68"/>
      <c r="J420" s="68"/>
      <c r="K420" s="67" t="s">
        <v>17162</v>
      </c>
      <c r="L420" s="71"/>
      <c r="M420" s="72">
        <v>8566.021484375</v>
      </c>
      <c r="N420" s="72">
        <v>5501.69970703125</v>
      </c>
      <c r="O420" s="73"/>
      <c r="P420" s="74"/>
      <c r="Q420" s="74"/>
      <c r="R420" s="84"/>
      <c r="S420" s="84"/>
      <c r="T420" s="84"/>
      <c r="U420" s="84"/>
      <c r="V420" s="50"/>
      <c r="W420" s="50"/>
      <c r="X420" s="50"/>
      <c r="Y420" s="50"/>
      <c r="Z420" s="49"/>
      <c r="AA420" s="69">
        <v>420</v>
      </c>
      <c r="AB4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20" s="70"/>
      <c r="AD420" s="76">
        <v>1004</v>
      </c>
      <c r="AE420" s="76">
        <v>798</v>
      </c>
      <c r="AF420" s="76">
        <v>24876</v>
      </c>
      <c r="AG420" s="76">
        <v>15490</v>
      </c>
      <c r="AH420" s="76"/>
      <c r="AI420" s="76" t="s">
        <v>9109</v>
      </c>
      <c r="AJ420" s="76"/>
      <c r="AK420" s="76"/>
      <c r="AL420" s="76"/>
      <c r="AM420" s="78">
        <v>40679.936793981484</v>
      </c>
      <c r="AN420" s="76" t="s">
        <v>14566</v>
      </c>
      <c r="AO420" s="81" t="s">
        <v>14984</v>
      </c>
      <c r="AP420" s="76" t="s">
        <v>66</v>
      </c>
      <c r="AQ420" s="2"/>
      <c r="AR420" s="3"/>
      <c r="AS420" s="3"/>
      <c r="AT420" s="3"/>
      <c r="AU420" s="3"/>
    </row>
    <row r="421" spans="1:47" x14ac:dyDescent="0.25">
      <c r="A421" s="62" t="s">
        <v>1981</v>
      </c>
      <c r="B421" s="63"/>
      <c r="C421" s="63"/>
      <c r="D421" s="64"/>
      <c r="E421" s="66"/>
      <c r="F421" s="101" t="s">
        <v>12835</v>
      </c>
      <c r="G421" s="63"/>
      <c r="H421" s="67"/>
      <c r="I421" s="68"/>
      <c r="J421" s="68"/>
      <c r="K421" s="67" t="s">
        <v>17163</v>
      </c>
      <c r="L421" s="71"/>
      <c r="M421" s="72">
        <v>8474.3056640625</v>
      </c>
      <c r="N421" s="72">
        <v>5366.7646484375</v>
      </c>
      <c r="O421" s="73"/>
      <c r="P421" s="74"/>
      <c r="Q421" s="74"/>
      <c r="R421" s="84"/>
      <c r="S421" s="84"/>
      <c r="T421" s="84"/>
      <c r="U421" s="84"/>
      <c r="V421" s="50"/>
      <c r="W421" s="50"/>
      <c r="X421" s="50"/>
      <c r="Y421" s="50"/>
      <c r="Z421" s="49"/>
      <c r="AA421" s="69">
        <v>421</v>
      </c>
      <c r="AB4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21" s="70"/>
      <c r="AD421" s="76">
        <v>238</v>
      </c>
      <c r="AE421" s="76">
        <v>1743380</v>
      </c>
      <c r="AF421" s="76">
        <v>87778</v>
      </c>
      <c r="AG421" s="76">
        <v>25678</v>
      </c>
      <c r="AH421" s="76"/>
      <c r="AI421" s="76" t="s">
        <v>9110</v>
      </c>
      <c r="AJ421" s="76" t="s">
        <v>10896</v>
      </c>
      <c r="AK421" s="81" t="s">
        <v>11850</v>
      </c>
      <c r="AL421" s="76"/>
      <c r="AM421" s="78">
        <v>39961.091921296298</v>
      </c>
      <c r="AN421" s="76" t="s">
        <v>14566</v>
      </c>
      <c r="AO421" s="81" t="s">
        <v>14985</v>
      </c>
      <c r="AP421" s="76" t="s">
        <v>65</v>
      </c>
      <c r="AQ421" s="2"/>
      <c r="AR421" s="3"/>
      <c r="AS421" s="3"/>
      <c r="AT421" s="3"/>
      <c r="AU421" s="3"/>
    </row>
    <row r="422" spans="1:47" x14ac:dyDescent="0.25">
      <c r="A422" s="62" t="s">
        <v>438</v>
      </c>
      <c r="B422" s="63"/>
      <c r="C422" s="63"/>
      <c r="D422" s="64"/>
      <c r="E422" s="66"/>
      <c r="F422" s="101" t="s">
        <v>12836</v>
      </c>
      <c r="G422" s="63"/>
      <c r="H422" s="67"/>
      <c r="I422" s="68"/>
      <c r="J422" s="68"/>
      <c r="K422" s="67" t="s">
        <v>17164</v>
      </c>
      <c r="L422" s="71"/>
      <c r="M422" s="72">
        <v>9871.6220703125</v>
      </c>
      <c r="N422" s="72">
        <v>9665.2685546875</v>
      </c>
      <c r="O422" s="73"/>
      <c r="P422" s="74"/>
      <c r="Q422" s="74"/>
      <c r="R422" s="84"/>
      <c r="S422" s="84"/>
      <c r="T422" s="84"/>
      <c r="U422" s="84"/>
      <c r="V422" s="50"/>
      <c r="W422" s="50"/>
      <c r="X422" s="50"/>
      <c r="Y422" s="50"/>
      <c r="Z422" s="49"/>
      <c r="AA422" s="69">
        <v>422</v>
      </c>
      <c r="AB4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22" s="70"/>
      <c r="AD422" s="76">
        <v>419</v>
      </c>
      <c r="AE422" s="76">
        <v>189</v>
      </c>
      <c r="AF422" s="76">
        <v>2086</v>
      </c>
      <c r="AG422" s="76">
        <v>130</v>
      </c>
      <c r="AH422" s="76"/>
      <c r="AI422" s="76"/>
      <c r="AJ422" s="76" t="s">
        <v>10897</v>
      </c>
      <c r="AK422" s="76"/>
      <c r="AL422" s="76"/>
      <c r="AM422" s="78">
        <v>41099.769201388888</v>
      </c>
      <c r="AN422" s="76" t="s">
        <v>14566</v>
      </c>
      <c r="AO422" s="81" t="s">
        <v>14986</v>
      </c>
      <c r="AP422" s="76" t="s">
        <v>66</v>
      </c>
      <c r="AQ422" s="2"/>
      <c r="AR422" s="3"/>
      <c r="AS422" s="3"/>
      <c r="AT422" s="3"/>
      <c r="AU422" s="3"/>
    </row>
    <row r="423" spans="1:47" x14ac:dyDescent="0.25">
      <c r="A423" s="62" t="s">
        <v>439</v>
      </c>
      <c r="B423" s="63"/>
      <c r="C423" s="63"/>
      <c r="D423" s="64"/>
      <c r="E423" s="66"/>
      <c r="F423" s="101" t="s">
        <v>12837</v>
      </c>
      <c r="G423" s="63"/>
      <c r="H423" s="67"/>
      <c r="I423" s="68"/>
      <c r="J423" s="68"/>
      <c r="K423" s="67" t="s">
        <v>17165</v>
      </c>
      <c r="L423" s="71"/>
      <c r="M423" s="72">
        <v>9403.5869140625</v>
      </c>
      <c r="N423" s="72">
        <v>9778.6572265625</v>
      </c>
      <c r="O423" s="73"/>
      <c r="P423" s="74"/>
      <c r="Q423" s="74"/>
      <c r="R423" s="84"/>
      <c r="S423" s="84"/>
      <c r="T423" s="84"/>
      <c r="U423" s="84"/>
      <c r="V423" s="50"/>
      <c r="W423" s="50"/>
      <c r="X423" s="50"/>
      <c r="Y423" s="50"/>
      <c r="Z423" s="49"/>
      <c r="AA423" s="69">
        <v>423</v>
      </c>
      <c r="AB4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23" s="70"/>
      <c r="AD423" s="76">
        <v>1491</v>
      </c>
      <c r="AE423" s="76">
        <v>1611</v>
      </c>
      <c r="AF423" s="76">
        <v>55608</v>
      </c>
      <c r="AG423" s="76">
        <v>63334</v>
      </c>
      <c r="AH423" s="76"/>
      <c r="AI423" s="76" t="s">
        <v>9111</v>
      </c>
      <c r="AJ423" s="76" t="s">
        <v>10898</v>
      </c>
      <c r="AK423" s="81" t="s">
        <v>11851</v>
      </c>
      <c r="AL423" s="76"/>
      <c r="AM423" s="78">
        <v>40567.947199074071</v>
      </c>
      <c r="AN423" s="76" t="s">
        <v>14566</v>
      </c>
      <c r="AO423" s="81" t="s">
        <v>14987</v>
      </c>
      <c r="AP423" s="76" t="s">
        <v>66</v>
      </c>
      <c r="AQ423" s="2"/>
      <c r="AR423" s="3"/>
      <c r="AS423" s="3"/>
      <c r="AT423" s="3"/>
      <c r="AU423" s="3"/>
    </row>
    <row r="424" spans="1:47" x14ac:dyDescent="0.25">
      <c r="A424" s="62" t="s">
        <v>440</v>
      </c>
      <c r="B424" s="63"/>
      <c r="C424" s="63"/>
      <c r="D424" s="64"/>
      <c r="E424" s="66"/>
      <c r="F424" s="101" t="s">
        <v>12838</v>
      </c>
      <c r="G424" s="63"/>
      <c r="H424" s="67"/>
      <c r="I424" s="68"/>
      <c r="J424" s="68"/>
      <c r="K424" s="67" t="s">
        <v>17166</v>
      </c>
      <c r="L424" s="71"/>
      <c r="M424" s="72">
        <v>9447.0283203125</v>
      </c>
      <c r="N424" s="72">
        <v>9424.9375</v>
      </c>
      <c r="O424" s="73"/>
      <c r="P424" s="74"/>
      <c r="Q424" s="74"/>
      <c r="R424" s="84"/>
      <c r="S424" s="84"/>
      <c r="T424" s="84"/>
      <c r="U424" s="84"/>
      <c r="V424" s="50"/>
      <c r="W424" s="50"/>
      <c r="X424" s="50"/>
      <c r="Y424" s="50"/>
      <c r="Z424" s="49"/>
      <c r="AA424" s="69">
        <v>424</v>
      </c>
      <c r="AB4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24" s="70"/>
      <c r="AD424" s="76">
        <v>518</v>
      </c>
      <c r="AE424" s="76">
        <v>91</v>
      </c>
      <c r="AF424" s="76">
        <v>10712</v>
      </c>
      <c r="AG424" s="76">
        <v>20194</v>
      </c>
      <c r="AH424" s="76"/>
      <c r="AI424" s="76" t="s">
        <v>9112</v>
      </c>
      <c r="AJ424" s="76"/>
      <c r="AK424" s="76"/>
      <c r="AL424" s="76"/>
      <c r="AM424" s="78">
        <v>42917.664363425924</v>
      </c>
      <c r="AN424" s="76" t="s">
        <v>14566</v>
      </c>
      <c r="AO424" s="81" t="s">
        <v>14988</v>
      </c>
      <c r="AP424" s="76" t="s">
        <v>66</v>
      </c>
      <c r="AQ424" s="2"/>
      <c r="AR424" s="3"/>
      <c r="AS424" s="3"/>
      <c r="AT424" s="3"/>
      <c r="AU424" s="3"/>
    </row>
    <row r="425" spans="1:47" x14ac:dyDescent="0.25">
      <c r="A425" s="62" t="s">
        <v>441</v>
      </c>
      <c r="B425" s="63"/>
      <c r="C425" s="63"/>
      <c r="D425" s="64"/>
      <c r="E425" s="66"/>
      <c r="F425" s="101" t="s">
        <v>12839</v>
      </c>
      <c r="G425" s="63"/>
      <c r="H425" s="67"/>
      <c r="I425" s="68"/>
      <c r="J425" s="68"/>
      <c r="K425" s="67" t="s">
        <v>17167</v>
      </c>
      <c r="L425" s="71"/>
      <c r="M425" s="72">
        <v>9731.2109375</v>
      </c>
      <c r="N425" s="72">
        <v>9819.1083984375</v>
      </c>
      <c r="O425" s="73"/>
      <c r="P425" s="74"/>
      <c r="Q425" s="74"/>
      <c r="R425" s="84"/>
      <c r="S425" s="84"/>
      <c r="T425" s="84"/>
      <c r="U425" s="84"/>
      <c r="V425" s="50"/>
      <c r="W425" s="50"/>
      <c r="X425" s="50"/>
      <c r="Y425" s="50"/>
      <c r="Z425" s="49"/>
      <c r="AA425" s="69">
        <v>425</v>
      </c>
      <c r="AB4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25" s="70"/>
      <c r="AD425" s="76">
        <v>3693</v>
      </c>
      <c r="AE425" s="76">
        <v>316</v>
      </c>
      <c r="AF425" s="76">
        <v>20318</v>
      </c>
      <c r="AG425" s="76">
        <v>39062</v>
      </c>
      <c r="AH425" s="76"/>
      <c r="AI425" s="76"/>
      <c r="AJ425" s="76"/>
      <c r="AK425" s="76"/>
      <c r="AL425" s="76"/>
      <c r="AM425" s="78">
        <v>42420.899097222224</v>
      </c>
      <c r="AN425" s="76" t="s">
        <v>14566</v>
      </c>
      <c r="AO425" s="81" t="s">
        <v>14989</v>
      </c>
      <c r="AP425" s="76" t="s">
        <v>66</v>
      </c>
      <c r="AQ425" s="2"/>
      <c r="AR425" s="3"/>
      <c r="AS425" s="3"/>
      <c r="AT425" s="3"/>
      <c r="AU425" s="3"/>
    </row>
    <row r="426" spans="1:47" x14ac:dyDescent="0.25">
      <c r="A426" s="62" t="s">
        <v>442</v>
      </c>
      <c r="B426" s="63"/>
      <c r="C426" s="63"/>
      <c r="D426" s="64"/>
      <c r="E426" s="66"/>
      <c r="F426" s="101" t="s">
        <v>12840</v>
      </c>
      <c r="G426" s="63"/>
      <c r="H426" s="67"/>
      <c r="I426" s="68"/>
      <c r="J426" s="68"/>
      <c r="K426" s="67" t="s">
        <v>17168</v>
      </c>
      <c r="L426" s="71"/>
      <c r="M426" s="72">
        <v>9051.5830078125</v>
      </c>
      <c r="N426" s="72">
        <v>9125.150390625</v>
      </c>
      <c r="O426" s="73"/>
      <c r="P426" s="74"/>
      <c r="Q426" s="74"/>
      <c r="R426" s="84"/>
      <c r="S426" s="84"/>
      <c r="T426" s="84"/>
      <c r="U426" s="84"/>
      <c r="V426" s="50"/>
      <c r="W426" s="50"/>
      <c r="X426" s="50"/>
      <c r="Y426" s="50"/>
      <c r="Z426" s="49"/>
      <c r="AA426" s="69">
        <v>426</v>
      </c>
      <c r="AB4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26" s="70"/>
      <c r="AD426" s="76">
        <v>73</v>
      </c>
      <c r="AE426" s="76">
        <v>38</v>
      </c>
      <c r="AF426" s="76">
        <v>1638</v>
      </c>
      <c r="AG426" s="76">
        <v>1030</v>
      </c>
      <c r="AH426" s="76"/>
      <c r="AI426" s="76"/>
      <c r="AJ426" s="76" t="s">
        <v>10899</v>
      </c>
      <c r="AK426" s="76"/>
      <c r="AL426" s="76"/>
      <c r="AM426" s="78">
        <v>43739.615219907406</v>
      </c>
      <c r="AN426" s="76" t="s">
        <v>14566</v>
      </c>
      <c r="AO426" s="81" t="s">
        <v>14990</v>
      </c>
      <c r="AP426" s="76" t="s">
        <v>66</v>
      </c>
      <c r="AQ426" s="2"/>
      <c r="AR426" s="3"/>
      <c r="AS426" s="3"/>
      <c r="AT426" s="3"/>
      <c r="AU426" s="3"/>
    </row>
    <row r="427" spans="1:47" x14ac:dyDescent="0.25">
      <c r="A427" s="62" t="s">
        <v>443</v>
      </c>
      <c r="B427" s="63"/>
      <c r="C427" s="63"/>
      <c r="D427" s="64"/>
      <c r="E427" s="66"/>
      <c r="F427" s="101" t="s">
        <v>12841</v>
      </c>
      <c r="G427" s="63"/>
      <c r="H427" s="67"/>
      <c r="I427" s="68"/>
      <c r="J427" s="68"/>
      <c r="K427" s="67" t="s">
        <v>17169</v>
      </c>
      <c r="L427" s="71"/>
      <c r="M427" s="72">
        <v>9607.1357421875</v>
      </c>
      <c r="N427" s="72">
        <v>9005.990234375</v>
      </c>
      <c r="O427" s="73"/>
      <c r="P427" s="74"/>
      <c r="Q427" s="74"/>
      <c r="R427" s="84"/>
      <c r="S427" s="84"/>
      <c r="T427" s="84"/>
      <c r="U427" s="84"/>
      <c r="V427" s="50"/>
      <c r="W427" s="50"/>
      <c r="X427" s="50"/>
      <c r="Y427" s="50"/>
      <c r="Z427" s="49"/>
      <c r="AA427" s="69">
        <v>427</v>
      </c>
      <c r="AB4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27" s="70"/>
      <c r="AD427" s="76">
        <v>63</v>
      </c>
      <c r="AE427" s="76">
        <v>52</v>
      </c>
      <c r="AF427" s="76">
        <v>1660</v>
      </c>
      <c r="AG427" s="76">
        <v>10304</v>
      </c>
      <c r="AH427" s="76"/>
      <c r="AI427" s="76" t="s">
        <v>9113</v>
      </c>
      <c r="AJ427" s="76"/>
      <c r="AK427" s="76"/>
      <c r="AL427" s="76"/>
      <c r="AM427" s="78">
        <v>43533.776863425926</v>
      </c>
      <c r="AN427" s="76" t="s">
        <v>14566</v>
      </c>
      <c r="AO427" s="81" t="s">
        <v>14991</v>
      </c>
      <c r="AP427" s="76" t="s">
        <v>66</v>
      </c>
      <c r="AQ427" s="2"/>
      <c r="AR427" s="3"/>
      <c r="AS427" s="3"/>
      <c r="AT427" s="3"/>
      <c r="AU427" s="3"/>
    </row>
    <row r="428" spans="1:47" x14ac:dyDescent="0.25">
      <c r="A428" s="62" t="s">
        <v>444</v>
      </c>
      <c r="B428" s="63"/>
      <c r="C428" s="63"/>
      <c r="D428" s="64"/>
      <c r="E428" s="66"/>
      <c r="F428" s="101" t="s">
        <v>12842</v>
      </c>
      <c r="G428" s="63"/>
      <c r="H428" s="67"/>
      <c r="I428" s="68"/>
      <c r="J428" s="68"/>
      <c r="K428" s="67" t="s">
        <v>17170</v>
      </c>
      <c r="L428" s="71"/>
      <c r="M428" s="72">
        <v>9407.0029296875</v>
      </c>
      <c r="N428" s="72">
        <v>8744.5908203125</v>
      </c>
      <c r="O428" s="73"/>
      <c r="P428" s="74"/>
      <c r="Q428" s="74"/>
      <c r="R428" s="84"/>
      <c r="S428" s="84"/>
      <c r="T428" s="84"/>
      <c r="U428" s="84"/>
      <c r="V428" s="50"/>
      <c r="W428" s="50"/>
      <c r="X428" s="50"/>
      <c r="Y428" s="50"/>
      <c r="Z428" s="49"/>
      <c r="AA428" s="69">
        <v>428</v>
      </c>
      <c r="AB4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28" s="70"/>
      <c r="AD428" s="76">
        <v>127</v>
      </c>
      <c r="AE428" s="76">
        <v>106</v>
      </c>
      <c r="AF428" s="76">
        <v>17035</v>
      </c>
      <c r="AG428" s="76">
        <v>691</v>
      </c>
      <c r="AH428" s="76"/>
      <c r="AI428" s="76" t="s">
        <v>9114</v>
      </c>
      <c r="AJ428" s="76"/>
      <c r="AK428" s="81" t="s">
        <v>11852</v>
      </c>
      <c r="AL428" s="76"/>
      <c r="AM428" s="78">
        <v>43664.592303240737</v>
      </c>
      <c r="AN428" s="76" t="s">
        <v>14566</v>
      </c>
      <c r="AO428" s="81" t="s">
        <v>14992</v>
      </c>
      <c r="AP428" s="76" t="s">
        <v>66</v>
      </c>
      <c r="AQ428" s="2"/>
      <c r="AR428" s="3"/>
      <c r="AS428" s="3"/>
      <c r="AT428" s="3"/>
      <c r="AU428" s="3"/>
    </row>
    <row r="429" spans="1:47" x14ac:dyDescent="0.25">
      <c r="A429" s="62" t="s">
        <v>445</v>
      </c>
      <c r="B429" s="63"/>
      <c r="C429" s="63"/>
      <c r="D429" s="64"/>
      <c r="E429" s="66"/>
      <c r="F429" s="101" t="s">
        <v>12843</v>
      </c>
      <c r="G429" s="63"/>
      <c r="H429" s="67"/>
      <c r="I429" s="68"/>
      <c r="J429" s="68"/>
      <c r="K429" s="67" t="s">
        <v>17171</v>
      </c>
      <c r="L429" s="71"/>
      <c r="M429" s="72">
        <v>9070.8046875</v>
      </c>
      <c r="N429" s="72">
        <v>9256.1171875</v>
      </c>
      <c r="O429" s="73"/>
      <c r="P429" s="74"/>
      <c r="Q429" s="74"/>
      <c r="R429" s="84"/>
      <c r="S429" s="84"/>
      <c r="T429" s="84"/>
      <c r="U429" s="84"/>
      <c r="V429" s="50"/>
      <c r="W429" s="50"/>
      <c r="X429" s="50"/>
      <c r="Y429" s="50"/>
      <c r="Z429" s="49"/>
      <c r="AA429" s="69">
        <v>429</v>
      </c>
      <c r="AB4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29" s="70"/>
      <c r="AD429" s="76">
        <v>246</v>
      </c>
      <c r="AE429" s="76">
        <v>36</v>
      </c>
      <c r="AF429" s="76">
        <v>1214</v>
      </c>
      <c r="AG429" s="76">
        <v>2817</v>
      </c>
      <c r="AH429" s="76"/>
      <c r="AI429" s="76" t="s">
        <v>9115</v>
      </c>
      <c r="AJ429" s="76" t="s">
        <v>10900</v>
      </c>
      <c r="AK429" s="76"/>
      <c r="AL429" s="76"/>
      <c r="AM429" s="78">
        <v>40931.039050925923</v>
      </c>
      <c r="AN429" s="76" t="s">
        <v>14566</v>
      </c>
      <c r="AO429" s="81" t="s">
        <v>14993</v>
      </c>
      <c r="AP429" s="76" t="s">
        <v>66</v>
      </c>
      <c r="AQ429" s="2"/>
      <c r="AR429" s="3"/>
      <c r="AS429" s="3"/>
      <c r="AT429" s="3"/>
      <c r="AU429" s="3"/>
    </row>
    <row r="430" spans="1:47" x14ac:dyDescent="0.25">
      <c r="A430" s="62" t="s">
        <v>446</v>
      </c>
      <c r="B430" s="63"/>
      <c r="C430" s="63"/>
      <c r="D430" s="64"/>
      <c r="E430" s="66"/>
      <c r="F430" s="101" t="s">
        <v>12844</v>
      </c>
      <c r="G430" s="63"/>
      <c r="H430" s="67"/>
      <c r="I430" s="68"/>
      <c r="J430" s="68"/>
      <c r="K430" s="67" t="s">
        <v>17172</v>
      </c>
      <c r="L430" s="71"/>
      <c r="M430" s="72">
        <v>9207.2177734375</v>
      </c>
      <c r="N430" s="72">
        <v>9622.541015625</v>
      </c>
      <c r="O430" s="73"/>
      <c r="P430" s="74"/>
      <c r="Q430" s="74"/>
      <c r="R430" s="84"/>
      <c r="S430" s="84"/>
      <c r="T430" s="84"/>
      <c r="U430" s="84"/>
      <c r="V430" s="50"/>
      <c r="W430" s="50"/>
      <c r="X430" s="50"/>
      <c r="Y430" s="50"/>
      <c r="Z430" s="49"/>
      <c r="AA430" s="69">
        <v>430</v>
      </c>
      <c r="AB4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30" s="70"/>
      <c r="AD430" s="76">
        <v>331</v>
      </c>
      <c r="AE430" s="76">
        <v>846</v>
      </c>
      <c r="AF430" s="76">
        <v>20929</v>
      </c>
      <c r="AG430" s="76">
        <v>21577</v>
      </c>
      <c r="AH430" s="76"/>
      <c r="AI430" s="76" t="s">
        <v>9116</v>
      </c>
      <c r="AJ430" s="76" t="s">
        <v>10901</v>
      </c>
      <c r="AK430" s="76"/>
      <c r="AL430" s="76"/>
      <c r="AM430" s="78">
        <v>43482.909178240741</v>
      </c>
      <c r="AN430" s="76" t="s">
        <v>14566</v>
      </c>
      <c r="AO430" s="81" t="s">
        <v>14994</v>
      </c>
      <c r="AP430" s="76" t="s">
        <v>66</v>
      </c>
      <c r="AQ430" s="2"/>
      <c r="AR430" s="3"/>
      <c r="AS430" s="3"/>
      <c r="AT430" s="3"/>
      <c r="AU430" s="3"/>
    </row>
    <row r="431" spans="1:47" x14ac:dyDescent="0.25">
      <c r="A431" s="62" t="s">
        <v>447</v>
      </c>
      <c r="B431" s="63"/>
      <c r="C431" s="63"/>
      <c r="D431" s="64"/>
      <c r="E431" s="66"/>
      <c r="F431" s="101" t="s">
        <v>12845</v>
      </c>
      <c r="G431" s="63"/>
      <c r="H431" s="67"/>
      <c r="I431" s="68"/>
      <c r="J431" s="68"/>
      <c r="K431" s="67" t="s">
        <v>17173</v>
      </c>
      <c r="L431" s="71"/>
      <c r="M431" s="72">
        <v>9455.865234375</v>
      </c>
      <c r="N431" s="72">
        <v>9685.8291015625</v>
      </c>
      <c r="O431" s="73"/>
      <c r="P431" s="74"/>
      <c r="Q431" s="74"/>
      <c r="R431" s="84"/>
      <c r="S431" s="84"/>
      <c r="T431" s="84"/>
      <c r="U431" s="84"/>
      <c r="V431" s="50"/>
      <c r="W431" s="50"/>
      <c r="X431" s="50"/>
      <c r="Y431" s="50"/>
      <c r="Z431" s="49"/>
      <c r="AA431" s="69">
        <v>431</v>
      </c>
      <c r="AB4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31" s="70"/>
      <c r="AD431" s="76">
        <v>614</v>
      </c>
      <c r="AE431" s="76">
        <v>139</v>
      </c>
      <c r="AF431" s="76">
        <v>23788</v>
      </c>
      <c r="AG431" s="76">
        <v>51379</v>
      </c>
      <c r="AH431" s="76"/>
      <c r="AI431" s="76" t="s">
        <v>9117</v>
      </c>
      <c r="AJ431" s="76"/>
      <c r="AK431" s="76"/>
      <c r="AL431" s="76"/>
      <c r="AM431" s="78">
        <v>43967.4687962963</v>
      </c>
      <c r="AN431" s="76" t="s">
        <v>14566</v>
      </c>
      <c r="AO431" s="81" t="s">
        <v>14995</v>
      </c>
      <c r="AP431" s="76" t="s">
        <v>66</v>
      </c>
      <c r="AQ431" s="2"/>
      <c r="AR431" s="3"/>
      <c r="AS431" s="3"/>
      <c r="AT431" s="3"/>
      <c r="AU431" s="3"/>
    </row>
    <row r="432" spans="1:47" x14ac:dyDescent="0.25">
      <c r="A432" s="62" t="s">
        <v>448</v>
      </c>
      <c r="B432" s="63"/>
      <c r="C432" s="63"/>
      <c r="D432" s="64"/>
      <c r="E432" s="66"/>
      <c r="F432" s="101" t="s">
        <v>12846</v>
      </c>
      <c r="G432" s="63"/>
      <c r="H432" s="67"/>
      <c r="I432" s="68"/>
      <c r="J432" s="68"/>
      <c r="K432" s="67" t="s">
        <v>17174</v>
      </c>
      <c r="L432" s="71"/>
      <c r="M432" s="72">
        <v>9027.291015625</v>
      </c>
      <c r="N432" s="72">
        <v>8516.8779296875</v>
      </c>
      <c r="O432" s="73"/>
      <c r="P432" s="74"/>
      <c r="Q432" s="74"/>
      <c r="R432" s="84"/>
      <c r="S432" s="84"/>
      <c r="T432" s="84"/>
      <c r="U432" s="84"/>
      <c r="V432" s="50"/>
      <c r="W432" s="50"/>
      <c r="X432" s="50"/>
      <c r="Y432" s="50"/>
      <c r="Z432" s="49"/>
      <c r="AA432" s="69">
        <v>432</v>
      </c>
      <c r="AB4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32" s="70"/>
      <c r="AD432" s="76">
        <v>224</v>
      </c>
      <c r="AE432" s="76">
        <v>12</v>
      </c>
      <c r="AF432" s="76">
        <v>291</v>
      </c>
      <c r="AG432" s="76">
        <v>4116</v>
      </c>
      <c r="AH432" s="76"/>
      <c r="AI432" s="76"/>
      <c r="AJ432" s="76"/>
      <c r="AK432" s="76"/>
      <c r="AL432" s="76"/>
      <c r="AM432" s="78">
        <v>41157.711377314816</v>
      </c>
      <c r="AN432" s="76" t="s">
        <v>14566</v>
      </c>
      <c r="AO432" s="81" t="s">
        <v>14996</v>
      </c>
      <c r="AP432" s="76" t="s">
        <v>66</v>
      </c>
      <c r="AQ432" s="2"/>
      <c r="AR432" s="3"/>
      <c r="AS432" s="3"/>
      <c r="AT432" s="3"/>
      <c r="AU432" s="3"/>
    </row>
    <row r="433" spans="1:47" x14ac:dyDescent="0.25">
      <c r="A433" s="62" t="s">
        <v>449</v>
      </c>
      <c r="B433" s="63"/>
      <c r="C433" s="63"/>
      <c r="D433" s="64"/>
      <c r="E433" s="66"/>
      <c r="F433" s="101" t="s">
        <v>12847</v>
      </c>
      <c r="G433" s="63"/>
      <c r="H433" s="67"/>
      <c r="I433" s="68"/>
      <c r="J433" s="68"/>
      <c r="K433" s="67" t="s">
        <v>17175</v>
      </c>
      <c r="L433" s="71"/>
      <c r="M433" s="72">
        <v>8995.0498046875</v>
      </c>
      <c r="N433" s="72">
        <v>8975.6611328125</v>
      </c>
      <c r="O433" s="73"/>
      <c r="P433" s="74"/>
      <c r="Q433" s="74"/>
      <c r="R433" s="84"/>
      <c r="S433" s="84"/>
      <c r="T433" s="84"/>
      <c r="U433" s="84"/>
      <c r="V433" s="50"/>
      <c r="W433" s="50"/>
      <c r="X433" s="50"/>
      <c r="Y433" s="50"/>
      <c r="Z433" s="49"/>
      <c r="AA433" s="69">
        <v>433</v>
      </c>
      <c r="AB4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33" s="70"/>
      <c r="AD433" s="76">
        <v>186</v>
      </c>
      <c r="AE433" s="76">
        <v>556</v>
      </c>
      <c r="AF433" s="76">
        <v>63720</v>
      </c>
      <c r="AG433" s="76">
        <v>30920</v>
      </c>
      <c r="AH433" s="76"/>
      <c r="AI433" s="76" t="s">
        <v>9118</v>
      </c>
      <c r="AJ433" s="76" t="s">
        <v>10819</v>
      </c>
      <c r="AK433" s="81" t="s">
        <v>11853</v>
      </c>
      <c r="AL433" s="76"/>
      <c r="AM433" s="78">
        <v>40921.05673611111</v>
      </c>
      <c r="AN433" s="76" t="s">
        <v>14566</v>
      </c>
      <c r="AO433" s="81" t="s">
        <v>14997</v>
      </c>
      <c r="AP433" s="76" t="s">
        <v>66</v>
      </c>
      <c r="AQ433" s="2"/>
      <c r="AR433" s="3"/>
      <c r="AS433" s="3"/>
      <c r="AT433" s="3"/>
      <c r="AU433" s="3"/>
    </row>
    <row r="434" spans="1:47" x14ac:dyDescent="0.25">
      <c r="A434" s="62" t="s">
        <v>450</v>
      </c>
      <c r="B434" s="63"/>
      <c r="C434" s="63"/>
      <c r="D434" s="64"/>
      <c r="E434" s="66"/>
      <c r="F434" s="101" t="s">
        <v>12848</v>
      </c>
      <c r="G434" s="63"/>
      <c r="H434" s="67"/>
      <c r="I434" s="68"/>
      <c r="J434" s="68"/>
      <c r="K434" s="67" t="s">
        <v>17176</v>
      </c>
      <c r="L434" s="71"/>
      <c r="M434" s="72">
        <v>9298.1884765625</v>
      </c>
      <c r="N434" s="72">
        <v>9039.6806640625</v>
      </c>
      <c r="O434" s="73"/>
      <c r="P434" s="74"/>
      <c r="Q434" s="74"/>
      <c r="R434" s="84"/>
      <c r="S434" s="84"/>
      <c r="T434" s="84"/>
      <c r="U434" s="84"/>
      <c r="V434" s="50"/>
      <c r="W434" s="50"/>
      <c r="X434" s="50"/>
      <c r="Y434" s="50"/>
      <c r="Z434" s="49"/>
      <c r="AA434" s="69">
        <v>434</v>
      </c>
      <c r="AB4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34" s="70"/>
      <c r="AD434" s="76">
        <v>851</v>
      </c>
      <c r="AE434" s="76">
        <v>1367</v>
      </c>
      <c r="AF434" s="76">
        <v>314151</v>
      </c>
      <c r="AG434" s="76">
        <v>18612</v>
      </c>
      <c r="AH434" s="76"/>
      <c r="AI434" s="76" t="s">
        <v>9119</v>
      </c>
      <c r="AJ434" s="76" t="s">
        <v>10902</v>
      </c>
      <c r="AK434" s="76"/>
      <c r="AL434" s="76"/>
      <c r="AM434" s="78">
        <v>40325.969456018516</v>
      </c>
      <c r="AN434" s="76" t="s">
        <v>14566</v>
      </c>
      <c r="AO434" s="81" t="s">
        <v>14998</v>
      </c>
      <c r="AP434" s="76" t="s">
        <v>66</v>
      </c>
      <c r="AQ434" s="2"/>
      <c r="AR434" s="3"/>
      <c r="AS434" s="3"/>
      <c r="AT434" s="3"/>
      <c r="AU434" s="3"/>
    </row>
    <row r="435" spans="1:47" x14ac:dyDescent="0.25">
      <c r="A435" s="62" t="s">
        <v>451</v>
      </c>
      <c r="B435" s="63"/>
      <c r="C435" s="63"/>
      <c r="D435" s="64"/>
      <c r="E435" s="66"/>
      <c r="F435" s="101" t="s">
        <v>12849</v>
      </c>
      <c r="G435" s="63"/>
      <c r="H435" s="67"/>
      <c r="I435" s="68"/>
      <c r="J435" s="68"/>
      <c r="K435" s="67" t="s">
        <v>17177</v>
      </c>
      <c r="L435" s="71"/>
      <c r="M435" s="72">
        <v>8937.533203125</v>
      </c>
      <c r="N435" s="72">
        <v>8842.0048828125</v>
      </c>
      <c r="O435" s="73"/>
      <c r="P435" s="74"/>
      <c r="Q435" s="74"/>
      <c r="R435" s="84"/>
      <c r="S435" s="84"/>
      <c r="T435" s="84"/>
      <c r="U435" s="84"/>
      <c r="V435" s="50"/>
      <c r="W435" s="50"/>
      <c r="X435" s="50"/>
      <c r="Y435" s="50"/>
      <c r="Z435" s="49"/>
      <c r="AA435" s="69">
        <v>435</v>
      </c>
      <c r="AB4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35" s="70"/>
      <c r="AD435" s="76">
        <v>948</v>
      </c>
      <c r="AE435" s="76">
        <v>969</v>
      </c>
      <c r="AF435" s="76">
        <v>42729</v>
      </c>
      <c r="AG435" s="76">
        <v>93931</v>
      </c>
      <c r="AH435" s="76"/>
      <c r="AI435" s="76" t="s">
        <v>9120</v>
      </c>
      <c r="AJ435" s="76">
        <v>317</v>
      </c>
      <c r="AK435" s="76"/>
      <c r="AL435" s="76"/>
      <c r="AM435" s="78">
        <v>42920.687326388892</v>
      </c>
      <c r="AN435" s="76" t="s">
        <v>14566</v>
      </c>
      <c r="AO435" s="81" t="s">
        <v>14999</v>
      </c>
      <c r="AP435" s="76" t="s">
        <v>66</v>
      </c>
      <c r="AQ435" s="2"/>
      <c r="AR435" s="3"/>
      <c r="AS435" s="3"/>
      <c r="AT435" s="3"/>
      <c r="AU435" s="3"/>
    </row>
    <row r="436" spans="1:47" x14ac:dyDescent="0.25">
      <c r="A436" s="62" t="s">
        <v>452</v>
      </c>
      <c r="B436" s="63"/>
      <c r="C436" s="63"/>
      <c r="D436" s="64"/>
      <c r="E436" s="66"/>
      <c r="F436" s="101" t="s">
        <v>12850</v>
      </c>
      <c r="G436" s="63"/>
      <c r="H436" s="67"/>
      <c r="I436" s="68"/>
      <c r="J436" s="68"/>
      <c r="K436" s="67" t="s">
        <v>17178</v>
      </c>
      <c r="L436" s="71"/>
      <c r="M436" s="72">
        <v>9188.8505859375</v>
      </c>
      <c r="N436" s="72">
        <v>8835.005859375</v>
      </c>
      <c r="O436" s="73"/>
      <c r="P436" s="74"/>
      <c r="Q436" s="74"/>
      <c r="R436" s="84"/>
      <c r="S436" s="84"/>
      <c r="T436" s="84"/>
      <c r="U436" s="84"/>
      <c r="V436" s="50"/>
      <c r="W436" s="50"/>
      <c r="X436" s="50"/>
      <c r="Y436" s="50"/>
      <c r="Z436" s="49"/>
      <c r="AA436" s="69">
        <v>436</v>
      </c>
      <c r="AB4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36" s="70"/>
      <c r="AD436" s="76">
        <v>402</v>
      </c>
      <c r="AE436" s="76">
        <v>343</v>
      </c>
      <c r="AF436" s="76">
        <v>17511</v>
      </c>
      <c r="AG436" s="76">
        <v>19229</v>
      </c>
      <c r="AH436" s="76"/>
      <c r="AI436" s="76" t="s">
        <v>9121</v>
      </c>
      <c r="AJ436" s="76" t="s">
        <v>10903</v>
      </c>
      <c r="AK436" s="76"/>
      <c r="AL436" s="76"/>
      <c r="AM436" s="78">
        <v>41575.988275462965</v>
      </c>
      <c r="AN436" s="76" t="s">
        <v>14566</v>
      </c>
      <c r="AO436" s="81" t="s">
        <v>15000</v>
      </c>
      <c r="AP436" s="76" t="s">
        <v>66</v>
      </c>
      <c r="AQ436" s="2"/>
      <c r="AR436" s="3"/>
      <c r="AS436" s="3"/>
      <c r="AT436" s="3"/>
      <c r="AU436" s="3"/>
    </row>
    <row r="437" spans="1:47" x14ac:dyDescent="0.25">
      <c r="A437" s="62" t="s">
        <v>453</v>
      </c>
      <c r="B437" s="63"/>
      <c r="C437" s="63"/>
      <c r="D437" s="64"/>
      <c r="E437" s="66"/>
      <c r="F437" s="101" t="s">
        <v>12851</v>
      </c>
      <c r="G437" s="63"/>
      <c r="H437" s="67"/>
      <c r="I437" s="68"/>
      <c r="J437" s="68"/>
      <c r="K437" s="67" t="s">
        <v>17179</v>
      </c>
      <c r="L437" s="71"/>
      <c r="M437" s="72">
        <v>9420.0048828125</v>
      </c>
      <c r="N437" s="72">
        <v>8876.37109375</v>
      </c>
      <c r="O437" s="73"/>
      <c r="P437" s="74"/>
      <c r="Q437" s="74"/>
      <c r="R437" s="84"/>
      <c r="S437" s="84"/>
      <c r="T437" s="84"/>
      <c r="U437" s="84"/>
      <c r="V437" s="50"/>
      <c r="W437" s="50"/>
      <c r="X437" s="50"/>
      <c r="Y437" s="50"/>
      <c r="Z437" s="49"/>
      <c r="AA437" s="69">
        <v>437</v>
      </c>
      <c r="AB4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37" s="70"/>
      <c r="AD437" s="76">
        <v>485</v>
      </c>
      <c r="AE437" s="76">
        <v>332</v>
      </c>
      <c r="AF437" s="76">
        <v>36064</v>
      </c>
      <c r="AG437" s="76">
        <v>8515</v>
      </c>
      <c r="AH437" s="76"/>
      <c r="AI437" s="76" t="s">
        <v>9122</v>
      </c>
      <c r="AJ437" s="76" t="s">
        <v>10904</v>
      </c>
      <c r="AK437" s="76"/>
      <c r="AL437" s="76"/>
      <c r="AM437" s="78">
        <v>40580.757384259261</v>
      </c>
      <c r="AN437" s="76" t="s">
        <v>14566</v>
      </c>
      <c r="AO437" s="81" t="s">
        <v>15001</v>
      </c>
      <c r="AP437" s="76" t="s">
        <v>66</v>
      </c>
      <c r="AQ437" s="2"/>
      <c r="AR437" s="3"/>
      <c r="AS437" s="3"/>
      <c r="AT437" s="3"/>
      <c r="AU437" s="3"/>
    </row>
    <row r="438" spans="1:47" x14ac:dyDescent="0.25">
      <c r="A438" s="62" t="s">
        <v>454</v>
      </c>
      <c r="B438" s="63"/>
      <c r="C438" s="63"/>
      <c r="D438" s="64"/>
      <c r="E438" s="66"/>
      <c r="F438" s="101" t="s">
        <v>12852</v>
      </c>
      <c r="G438" s="63"/>
      <c r="H438" s="67"/>
      <c r="I438" s="68"/>
      <c r="J438" s="68"/>
      <c r="K438" s="67" t="s">
        <v>17180</v>
      </c>
      <c r="L438" s="71"/>
      <c r="M438" s="72">
        <v>6639.46337890625</v>
      </c>
      <c r="N438" s="72">
        <v>2758.3447265625</v>
      </c>
      <c r="O438" s="73"/>
      <c r="P438" s="74"/>
      <c r="Q438" s="74"/>
      <c r="R438" s="84"/>
      <c r="S438" s="84"/>
      <c r="T438" s="84"/>
      <c r="U438" s="84"/>
      <c r="V438" s="50"/>
      <c r="W438" s="50"/>
      <c r="X438" s="50"/>
      <c r="Y438" s="50"/>
      <c r="Z438" s="49"/>
      <c r="AA438" s="69">
        <v>438</v>
      </c>
      <c r="AB4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38" s="70"/>
      <c r="AD438" s="76">
        <v>7778</v>
      </c>
      <c r="AE438" s="76">
        <v>7097</v>
      </c>
      <c r="AF438" s="76">
        <v>23435</v>
      </c>
      <c r="AG438" s="76">
        <v>144618</v>
      </c>
      <c r="AH438" s="76"/>
      <c r="AI438" s="76" t="s">
        <v>9123</v>
      </c>
      <c r="AJ438" s="76" t="s">
        <v>10905</v>
      </c>
      <c r="AK438" s="76"/>
      <c r="AL438" s="76"/>
      <c r="AM438" s="78">
        <v>40459.089282407411</v>
      </c>
      <c r="AN438" s="76" t="s">
        <v>14566</v>
      </c>
      <c r="AO438" s="81" t="s">
        <v>15002</v>
      </c>
      <c r="AP438" s="76" t="s">
        <v>66</v>
      </c>
      <c r="AQ438" s="2"/>
      <c r="AR438" s="3"/>
      <c r="AS438" s="3"/>
      <c r="AT438" s="3"/>
      <c r="AU438" s="3"/>
    </row>
    <row r="439" spans="1:47" x14ac:dyDescent="0.25">
      <c r="A439" s="62" t="s">
        <v>1982</v>
      </c>
      <c r="B439" s="63"/>
      <c r="C439" s="63"/>
      <c r="D439" s="64"/>
      <c r="E439" s="66"/>
      <c r="F439" s="101" t="s">
        <v>12853</v>
      </c>
      <c r="G439" s="63"/>
      <c r="H439" s="67"/>
      <c r="I439" s="68"/>
      <c r="J439" s="68"/>
      <c r="K439" s="67" t="s">
        <v>17181</v>
      </c>
      <c r="L439" s="71"/>
      <c r="M439" s="72">
        <v>6639.46337890625</v>
      </c>
      <c r="N439" s="72">
        <v>2878.27294921875</v>
      </c>
      <c r="O439" s="73"/>
      <c r="P439" s="74"/>
      <c r="Q439" s="74"/>
      <c r="R439" s="84"/>
      <c r="S439" s="84"/>
      <c r="T439" s="84"/>
      <c r="U439" s="84"/>
      <c r="V439" s="50"/>
      <c r="W439" s="50"/>
      <c r="X439" s="50"/>
      <c r="Y439" s="50"/>
      <c r="Z439" s="49"/>
      <c r="AA439" s="69">
        <v>439</v>
      </c>
      <c r="AB4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39" s="70"/>
      <c r="AD439" s="76">
        <v>28823</v>
      </c>
      <c r="AE439" s="76">
        <v>30320</v>
      </c>
      <c r="AF439" s="76">
        <v>88479</v>
      </c>
      <c r="AG439" s="76">
        <v>116525</v>
      </c>
      <c r="AH439" s="76"/>
      <c r="AI439" s="76" t="s">
        <v>9124</v>
      </c>
      <c r="AJ439" s="76" t="s">
        <v>10906</v>
      </c>
      <c r="AK439" s="76"/>
      <c r="AL439" s="76"/>
      <c r="AM439" s="78">
        <v>41180.117488425924</v>
      </c>
      <c r="AN439" s="76" t="s">
        <v>14566</v>
      </c>
      <c r="AO439" s="81" t="s">
        <v>15003</v>
      </c>
      <c r="AP439" s="76" t="s">
        <v>65</v>
      </c>
      <c r="AQ439" s="2"/>
      <c r="AR439" s="3"/>
      <c r="AS439" s="3"/>
      <c r="AT439" s="3"/>
      <c r="AU439" s="3"/>
    </row>
    <row r="440" spans="1:47" x14ac:dyDescent="0.25">
      <c r="A440" s="62" t="s">
        <v>1983</v>
      </c>
      <c r="B440" s="63"/>
      <c r="C440" s="63"/>
      <c r="D440" s="64"/>
      <c r="E440" s="66"/>
      <c r="F440" s="101" t="s">
        <v>12854</v>
      </c>
      <c r="G440" s="63"/>
      <c r="H440" s="67"/>
      <c r="I440" s="68"/>
      <c r="J440" s="68"/>
      <c r="K440" s="67" t="s">
        <v>17182</v>
      </c>
      <c r="L440" s="71"/>
      <c r="M440" s="72">
        <v>6734.9951171875</v>
      </c>
      <c r="N440" s="72">
        <v>2878.27294921875</v>
      </c>
      <c r="O440" s="73"/>
      <c r="P440" s="74"/>
      <c r="Q440" s="74"/>
      <c r="R440" s="84"/>
      <c r="S440" s="84"/>
      <c r="T440" s="84"/>
      <c r="U440" s="84"/>
      <c r="V440" s="50"/>
      <c r="W440" s="50"/>
      <c r="X440" s="50"/>
      <c r="Y440" s="50"/>
      <c r="Z440" s="49"/>
      <c r="AA440" s="69">
        <v>440</v>
      </c>
      <c r="AB4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40" s="70"/>
      <c r="AD440" s="76">
        <v>599</v>
      </c>
      <c r="AE440" s="76">
        <v>154238</v>
      </c>
      <c r="AF440" s="76">
        <v>48095</v>
      </c>
      <c r="AG440" s="76">
        <v>7060</v>
      </c>
      <c r="AH440" s="76"/>
      <c r="AI440" s="76" t="s">
        <v>9125</v>
      </c>
      <c r="AJ440" s="76" t="s">
        <v>10850</v>
      </c>
      <c r="AK440" s="81" t="s">
        <v>11854</v>
      </c>
      <c r="AL440" s="76"/>
      <c r="AM440" s="78">
        <v>39845.221493055556</v>
      </c>
      <c r="AN440" s="76" t="s">
        <v>14566</v>
      </c>
      <c r="AO440" s="81" t="s">
        <v>15004</v>
      </c>
      <c r="AP440" s="76" t="s">
        <v>65</v>
      </c>
      <c r="AQ440" s="2"/>
      <c r="AR440" s="3"/>
      <c r="AS440" s="3"/>
      <c r="AT440" s="3"/>
      <c r="AU440" s="3"/>
    </row>
    <row r="441" spans="1:47" x14ac:dyDescent="0.25">
      <c r="A441" s="62" t="s">
        <v>455</v>
      </c>
      <c r="B441" s="63"/>
      <c r="C441" s="63"/>
      <c r="D441" s="64"/>
      <c r="E441" s="66"/>
      <c r="F441" s="101" t="s">
        <v>12855</v>
      </c>
      <c r="G441" s="63"/>
      <c r="H441" s="67"/>
      <c r="I441" s="68"/>
      <c r="J441" s="68"/>
      <c r="K441" s="67" t="s">
        <v>17183</v>
      </c>
      <c r="L441" s="71"/>
      <c r="M441" s="72">
        <v>9618.484375</v>
      </c>
      <c r="N441" s="72">
        <v>9771.068359375</v>
      </c>
      <c r="O441" s="73"/>
      <c r="P441" s="74"/>
      <c r="Q441" s="74"/>
      <c r="R441" s="84"/>
      <c r="S441" s="84"/>
      <c r="T441" s="84"/>
      <c r="U441" s="84"/>
      <c r="V441" s="50"/>
      <c r="W441" s="50"/>
      <c r="X441" s="50"/>
      <c r="Y441" s="50"/>
      <c r="Z441" s="49"/>
      <c r="AA441" s="69">
        <v>441</v>
      </c>
      <c r="AB4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41" s="70"/>
      <c r="AD441" s="76">
        <v>741</v>
      </c>
      <c r="AE441" s="76">
        <v>474</v>
      </c>
      <c r="AF441" s="76">
        <v>47195</v>
      </c>
      <c r="AG441" s="76">
        <v>73926</v>
      </c>
      <c r="AH441" s="76"/>
      <c r="AI441" s="76" t="s">
        <v>9126</v>
      </c>
      <c r="AJ441" s="76" t="s">
        <v>10907</v>
      </c>
      <c r="AK441" s="81" t="s">
        <v>11855</v>
      </c>
      <c r="AL441" s="76"/>
      <c r="AM441" s="78">
        <v>40873.327037037037</v>
      </c>
      <c r="AN441" s="76" t="s">
        <v>14566</v>
      </c>
      <c r="AO441" s="81" t="s">
        <v>15005</v>
      </c>
      <c r="AP441" s="76" t="s">
        <v>66</v>
      </c>
      <c r="AQ441" s="2"/>
      <c r="AR441" s="3"/>
      <c r="AS441" s="3"/>
      <c r="AT441" s="3"/>
      <c r="AU441" s="3"/>
    </row>
    <row r="442" spans="1:47" x14ac:dyDescent="0.25">
      <c r="A442" s="62" t="s">
        <v>456</v>
      </c>
      <c r="B442" s="63"/>
      <c r="C442" s="63"/>
      <c r="D442" s="64"/>
      <c r="E442" s="66"/>
      <c r="F442" s="101" t="s">
        <v>12856</v>
      </c>
      <c r="G442" s="63"/>
      <c r="H442" s="67"/>
      <c r="I442" s="68"/>
      <c r="J442" s="68"/>
      <c r="K442" s="67" t="s">
        <v>17184</v>
      </c>
      <c r="L442" s="71"/>
      <c r="M442" s="72">
        <v>8258.197265625</v>
      </c>
      <c r="N442" s="72">
        <v>4073.805419921875</v>
      </c>
      <c r="O442" s="73"/>
      <c r="P442" s="74"/>
      <c r="Q442" s="74"/>
      <c r="R442" s="84"/>
      <c r="S442" s="84"/>
      <c r="T442" s="84"/>
      <c r="U442" s="84"/>
      <c r="V442" s="50"/>
      <c r="W442" s="50"/>
      <c r="X442" s="50"/>
      <c r="Y442" s="50"/>
      <c r="Z442" s="49"/>
      <c r="AA442" s="69">
        <v>442</v>
      </c>
      <c r="AB4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42" s="70"/>
      <c r="AD442" s="76">
        <v>1275</v>
      </c>
      <c r="AE442" s="76">
        <v>1127</v>
      </c>
      <c r="AF442" s="76">
        <v>113711</v>
      </c>
      <c r="AG442" s="76">
        <v>123340</v>
      </c>
      <c r="AH442" s="76"/>
      <c r="AI442" s="76" t="s">
        <v>9127</v>
      </c>
      <c r="AJ442" s="76" t="s">
        <v>10908</v>
      </c>
      <c r="AK442" s="76"/>
      <c r="AL442" s="76"/>
      <c r="AM442" s="78">
        <v>39683.900416666664</v>
      </c>
      <c r="AN442" s="76" t="s">
        <v>14566</v>
      </c>
      <c r="AO442" s="81" t="s">
        <v>15006</v>
      </c>
      <c r="AP442" s="76" t="s">
        <v>66</v>
      </c>
      <c r="AQ442" s="2"/>
      <c r="AR442" s="3"/>
      <c r="AS442" s="3"/>
      <c r="AT442" s="3"/>
      <c r="AU442" s="3"/>
    </row>
    <row r="443" spans="1:47" x14ac:dyDescent="0.25">
      <c r="A443" s="62" t="s">
        <v>457</v>
      </c>
      <c r="B443" s="63"/>
      <c r="C443" s="63"/>
      <c r="D443" s="64"/>
      <c r="E443" s="66"/>
      <c r="F443" s="101" t="s">
        <v>12857</v>
      </c>
      <c r="G443" s="63"/>
      <c r="H443" s="67"/>
      <c r="I443" s="68"/>
      <c r="J443" s="68"/>
      <c r="K443" s="67" t="s">
        <v>17185</v>
      </c>
      <c r="L443" s="71"/>
      <c r="M443" s="72">
        <v>8258.197265625</v>
      </c>
      <c r="N443" s="72">
        <v>4156.255859375</v>
      </c>
      <c r="O443" s="73"/>
      <c r="P443" s="74"/>
      <c r="Q443" s="74"/>
      <c r="R443" s="84"/>
      <c r="S443" s="84"/>
      <c r="T443" s="84"/>
      <c r="U443" s="84"/>
      <c r="V443" s="50"/>
      <c r="W443" s="50"/>
      <c r="X443" s="50"/>
      <c r="Y443" s="50"/>
      <c r="Z443" s="49"/>
      <c r="AA443" s="69">
        <v>443</v>
      </c>
      <c r="AB4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43" s="70"/>
      <c r="AD443" s="76">
        <v>1398</v>
      </c>
      <c r="AE443" s="76">
        <v>983</v>
      </c>
      <c r="AF443" s="76">
        <v>320707</v>
      </c>
      <c r="AG443" s="76">
        <v>13433</v>
      </c>
      <c r="AH443" s="76"/>
      <c r="AI443" s="76" t="s">
        <v>9128</v>
      </c>
      <c r="AJ443" s="76" t="s">
        <v>10909</v>
      </c>
      <c r="AK443" s="81" t="s">
        <v>11856</v>
      </c>
      <c r="AL443" s="76"/>
      <c r="AM443" s="78">
        <v>40109.699317129627</v>
      </c>
      <c r="AN443" s="76" t="s">
        <v>14566</v>
      </c>
      <c r="AO443" s="81" t="s">
        <v>15007</v>
      </c>
      <c r="AP443" s="76" t="s">
        <v>66</v>
      </c>
      <c r="AQ443" s="2"/>
      <c r="AR443" s="3"/>
      <c r="AS443" s="3"/>
      <c r="AT443" s="3"/>
      <c r="AU443" s="3"/>
    </row>
    <row r="444" spans="1:47" x14ac:dyDescent="0.25">
      <c r="A444" s="62" t="s">
        <v>458</v>
      </c>
      <c r="B444" s="63"/>
      <c r="C444" s="63"/>
      <c r="D444" s="64"/>
      <c r="E444" s="66"/>
      <c r="F444" s="101" t="s">
        <v>12858</v>
      </c>
      <c r="G444" s="63"/>
      <c r="H444" s="67"/>
      <c r="I444" s="68"/>
      <c r="J444" s="68"/>
      <c r="K444" s="67" t="s">
        <v>17186</v>
      </c>
      <c r="L444" s="71"/>
      <c r="M444" s="72">
        <v>8290.0400390625</v>
      </c>
      <c r="N444" s="72">
        <v>5302.09521484375</v>
      </c>
      <c r="O444" s="73"/>
      <c r="P444" s="74"/>
      <c r="Q444" s="74"/>
      <c r="R444" s="84"/>
      <c r="S444" s="84"/>
      <c r="T444" s="84"/>
      <c r="U444" s="84"/>
      <c r="V444" s="50"/>
      <c r="W444" s="50"/>
      <c r="X444" s="50"/>
      <c r="Y444" s="50"/>
      <c r="Z444" s="49"/>
      <c r="AA444" s="69">
        <v>444</v>
      </c>
      <c r="AB4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44" s="70"/>
      <c r="AD444" s="76">
        <v>321</v>
      </c>
      <c r="AE444" s="76">
        <v>175</v>
      </c>
      <c r="AF444" s="76">
        <v>1562</v>
      </c>
      <c r="AG444" s="76">
        <v>2853</v>
      </c>
      <c r="AH444" s="76"/>
      <c r="AI444" s="76" t="s">
        <v>9129</v>
      </c>
      <c r="AJ444" s="76" t="s">
        <v>10910</v>
      </c>
      <c r="AK444" s="76"/>
      <c r="AL444" s="76"/>
      <c r="AM444" s="78">
        <v>43653.100266203706</v>
      </c>
      <c r="AN444" s="76" t="s">
        <v>14566</v>
      </c>
      <c r="AO444" s="81" t="s">
        <v>15008</v>
      </c>
      <c r="AP444" s="76" t="s">
        <v>66</v>
      </c>
      <c r="AQ444" s="2"/>
      <c r="AR444" s="3"/>
      <c r="AS444" s="3"/>
      <c r="AT444" s="3"/>
      <c r="AU444" s="3"/>
    </row>
    <row r="445" spans="1:47" x14ac:dyDescent="0.25">
      <c r="A445" s="62" t="s">
        <v>459</v>
      </c>
      <c r="B445" s="63"/>
      <c r="C445" s="63"/>
      <c r="D445" s="64"/>
      <c r="E445" s="66"/>
      <c r="F445" s="101" t="s">
        <v>12859</v>
      </c>
      <c r="G445" s="63"/>
      <c r="H445" s="67"/>
      <c r="I445" s="68"/>
      <c r="J445" s="68"/>
      <c r="K445" s="67" t="s">
        <v>17187</v>
      </c>
      <c r="L445" s="71"/>
      <c r="M445" s="72">
        <v>8437.3076171875</v>
      </c>
      <c r="N445" s="72">
        <v>5231.861328125</v>
      </c>
      <c r="O445" s="73"/>
      <c r="P445" s="74"/>
      <c r="Q445" s="74"/>
      <c r="R445" s="84"/>
      <c r="S445" s="84"/>
      <c r="T445" s="84"/>
      <c r="U445" s="84"/>
      <c r="V445" s="50"/>
      <c r="W445" s="50"/>
      <c r="X445" s="50"/>
      <c r="Y445" s="50"/>
      <c r="Z445" s="49"/>
      <c r="AA445" s="69">
        <v>445</v>
      </c>
      <c r="AB4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45" s="70"/>
      <c r="AD445" s="76">
        <v>5000</v>
      </c>
      <c r="AE445" s="76">
        <v>3490</v>
      </c>
      <c r="AF445" s="76">
        <v>393526</v>
      </c>
      <c r="AG445" s="76">
        <v>210676</v>
      </c>
      <c r="AH445" s="76"/>
      <c r="AI445" s="76" t="s">
        <v>9130</v>
      </c>
      <c r="AJ445" s="76" t="s">
        <v>10911</v>
      </c>
      <c r="AK445" s="76"/>
      <c r="AL445" s="76"/>
      <c r="AM445" s="78">
        <v>40970.008738425924</v>
      </c>
      <c r="AN445" s="76" t="s">
        <v>14566</v>
      </c>
      <c r="AO445" s="81" t="s">
        <v>15009</v>
      </c>
      <c r="AP445" s="76" t="s">
        <v>66</v>
      </c>
      <c r="AQ445" s="2"/>
      <c r="AR445" s="3"/>
      <c r="AS445" s="3"/>
      <c r="AT445" s="3"/>
      <c r="AU445" s="3"/>
    </row>
    <row r="446" spans="1:47" x14ac:dyDescent="0.25">
      <c r="A446" s="62" t="s">
        <v>460</v>
      </c>
      <c r="B446" s="63"/>
      <c r="C446" s="63"/>
      <c r="D446" s="64"/>
      <c r="E446" s="66"/>
      <c r="F446" s="101" t="s">
        <v>12860</v>
      </c>
      <c r="G446" s="63"/>
      <c r="H446" s="67"/>
      <c r="I446" s="68"/>
      <c r="J446" s="68"/>
      <c r="K446" s="67" t="s">
        <v>17188</v>
      </c>
      <c r="L446" s="71"/>
      <c r="M446" s="72">
        <v>9060.6591796875</v>
      </c>
      <c r="N446" s="72">
        <v>9379.453125</v>
      </c>
      <c r="O446" s="73"/>
      <c r="P446" s="74"/>
      <c r="Q446" s="74"/>
      <c r="R446" s="84"/>
      <c r="S446" s="84"/>
      <c r="T446" s="84"/>
      <c r="U446" s="84"/>
      <c r="V446" s="50"/>
      <c r="W446" s="50"/>
      <c r="X446" s="50"/>
      <c r="Y446" s="50"/>
      <c r="Z446" s="49"/>
      <c r="AA446" s="69">
        <v>446</v>
      </c>
      <c r="AB4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46" s="70"/>
      <c r="AD446" s="76">
        <v>103</v>
      </c>
      <c r="AE446" s="76">
        <v>39</v>
      </c>
      <c r="AF446" s="76">
        <v>5056</v>
      </c>
      <c r="AG446" s="76">
        <v>7507</v>
      </c>
      <c r="AH446" s="76"/>
      <c r="AI446" s="76"/>
      <c r="AJ446" s="76" t="s">
        <v>10912</v>
      </c>
      <c r="AK446" s="76"/>
      <c r="AL446" s="76"/>
      <c r="AM446" s="78">
        <v>43577.997696759259</v>
      </c>
      <c r="AN446" s="76" t="s">
        <v>14566</v>
      </c>
      <c r="AO446" s="81" t="s">
        <v>15010</v>
      </c>
      <c r="AP446" s="76" t="s">
        <v>66</v>
      </c>
      <c r="AQ446" s="2"/>
      <c r="AR446" s="3"/>
      <c r="AS446" s="3"/>
      <c r="AT446" s="3"/>
      <c r="AU446" s="3"/>
    </row>
    <row r="447" spans="1:47" x14ac:dyDescent="0.25">
      <c r="A447" s="62" t="s">
        <v>461</v>
      </c>
      <c r="B447" s="63"/>
      <c r="C447" s="63"/>
      <c r="D447" s="64"/>
      <c r="E447" s="66"/>
      <c r="F447" s="101" t="s">
        <v>12861</v>
      </c>
      <c r="G447" s="63"/>
      <c r="H447" s="67"/>
      <c r="I447" s="68"/>
      <c r="J447" s="68"/>
      <c r="K447" s="67" t="s">
        <v>17189</v>
      </c>
      <c r="L447" s="71"/>
      <c r="M447" s="72">
        <v>9036.7802734375</v>
      </c>
      <c r="N447" s="72">
        <v>8919.76171875</v>
      </c>
      <c r="O447" s="73"/>
      <c r="P447" s="74"/>
      <c r="Q447" s="74"/>
      <c r="R447" s="84"/>
      <c r="S447" s="84"/>
      <c r="T447" s="84"/>
      <c r="U447" s="84"/>
      <c r="V447" s="50"/>
      <c r="W447" s="50"/>
      <c r="X447" s="50"/>
      <c r="Y447" s="50"/>
      <c r="Z447" s="49"/>
      <c r="AA447" s="69">
        <v>447</v>
      </c>
      <c r="AB4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47" s="70"/>
      <c r="AD447" s="76">
        <v>56</v>
      </c>
      <c r="AE447" s="76">
        <v>81</v>
      </c>
      <c r="AF447" s="76">
        <v>14558</v>
      </c>
      <c r="AG447" s="76">
        <v>20316</v>
      </c>
      <c r="AH447" s="76"/>
      <c r="AI447" s="76" t="s">
        <v>9131</v>
      </c>
      <c r="AJ447" s="76"/>
      <c r="AK447" s="76"/>
      <c r="AL447" s="76"/>
      <c r="AM447" s="78">
        <v>43856.981157407405</v>
      </c>
      <c r="AN447" s="76" t="s">
        <v>14566</v>
      </c>
      <c r="AO447" s="81" t="s">
        <v>15011</v>
      </c>
      <c r="AP447" s="76" t="s">
        <v>66</v>
      </c>
      <c r="AQ447" s="2"/>
      <c r="AR447" s="3"/>
      <c r="AS447" s="3"/>
      <c r="AT447" s="3"/>
      <c r="AU447" s="3"/>
    </row>
    <row r="448" spans="1:47" x14ac:dyDescent="0.25">
      <c r="A448" s="62" t="s">
        <v>462</v>
      </c>
      <c r="B448" s="63"/>
      <c r="C448" s="63"/>
      <c r="D448" s="64"/>
      <c r="E448" s="66"/>
      <c r="F448" s="101" t="s">
        <v>12862</v>
      </c>
      <c r="G448" s="63"/>
      <c r="H448" s="67"/>
      <c r="I448" s="68"/>
      <c r="J448" s="68"/>
      <c r="K448" s="67" t="s">
        <v>17190</v>
      </c>
      <c r="L448" s="71"/>
      <c r="M448" s="72">
        <v>7228.57666015625</v>
      </c>
      <c r="N448" s="72">
        <v>3024.43505859375</v>
      </c>
      <c r="O448" s="73"/>
      <c r="P448" s="74"/>
      <c r="Q448" s="74"/>
      <c r="R448" s="84"/>
      <c r="S448" s="84"/>
      <c r="T448" s="84"/>
      <c r="U448" s="84"/>
      <c r="V448" s="50"/>
      <c r="W448" s="50"/>
      <c r="X448" s="50"/>
      <c r="Y448" s="50"/>
      <c r="Z448" s="49"/>
      <c r="AA448" s="69">
        <v>448</v>
      </c>
      <c r="AB4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48" s="70"/>
      <c r="AD448" s="76">
        <v>343</v>
      </c>
      <c r="AE448" s="76">
        <v>156</v>
      </c>
      <c r="AF448" s="76">
        <v>5679</v>
      </c>
      <c r="AG448" s="76">
        <v>18145</v>
      </c>
      <c r="AH448" s="76"/>
      <c r="AI448" s="76" t="s">
        <v>9132</v>
      </c>
      <c r="AJ448" s="76" t="s">
        <v>10779</v>
      </c>
      <c r="AK448" s="76"/>
      <c r="AL448" s="76"/>
      <c r="AM448" s="78">
        <v>40828.6643287037</v>
      </c>
      <c r="AN448" s="76" t="s">
        <v>14566</v>
      </c>
      <c r="AO448" s="81" t="s">
        <v>15012</v>
      </c>
      <c r="AP448" s="76" t="s">
        <v>66</v>
      </c>
      <c r="AQ448" s="2"/>
      <c r="AR448" s="3"/>
      <c r="AS448" s="3"/>
      <c r="AT448" s="3"/>
      <c r="AU448" s="3"/>
    </row>
    <row r="449" spans="1:47" x14ac:dyDescent="0.25">
      <c r="A449" s="62" t="s">
        <v>1984</v>
      </c>
      <c r="B449" s="63"/>
      <c r="C449" s="63"/>
      <c r="D449" s="64"/>
      <c r="E449" s="66"/>
      <c r="F449" s="101" t="s">
        <v>12863</v>
      </c>
      <c r="G449" s="63"/>
      <c r="H449" s="67"/>
      <c r="I449" s="68"/>
      <c r="J449" s="68"/>
      <c r="K449" s="67" t="s">
        <v>17191</v>
      </c>
      <c r="L449" s="71"/>
      <c r="M449" s="72">
        <v>7228.57666015625</v>
      </c>
      <c r="N449" s="72">
        <v>3106.8857421875</v>
      </c>
      <c r="O449" s="73"/>
      <c r="P449" s="74"/>
      <c r="Q449" s="74"/>
      <c r="R449" s="84"/>
      <c r="S449" s="84"/>
      <c r="T449" s="84"/>
      <c r="U449" s="84"/>
      <c r="V449" s="50"/>
      <c r="W449" s="50"/>
      <c r="X449" s="50"/>
      <c r="Y449" s="50"/>
      <c r="Z449" s="49"/>
      <c r="AA449" s="69">
        <v>449</v>
      </c>
      <c r="AB4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49" s="70"/>
      <c r="AD449" s="76">
        <v>4966</v>
      </c>
      <c r="AE449" s="76">
        <v>13482</v>
      </c>
      <c r="AF449" s="76">
        <v>14048</v>
      </c>
      <c r="AG449" s="76">
        <v>25976</v>
      </c>
      <c r="AH449" s="76"/>
      <c r="AI449" s="76" t="s">
        <v>9133</v>
      </c>
      <c r="AJ449" s="76" t="s">
        <v>10913</v>
      </c>
      <c r="AK449" s="81" t="s">
        <v>11857</v>
      </c>
      <c r="AL449" s="76"/>
      <c r="AM449" s="78">
        <v>40985.166990740741</v>
      </c>
      <c r="AN449" s="76" t="s">
        <v>14566</v>
      </c>
      <c r="AO449" s="81" t="s">
        <v>15013</v>
      </c>
      <c r="AP449" s="76" t="s">
        <v>65</v>
      </c>
      <c r="AQ449" s="2"/>
      <c r="AR449" s="3"/>
      <c r="AS449" s="3"/>
      <c r="AT449" s="3"/>
      <c r="AU449" s="3"/>
    </row>
    <row r="450" spans="1:47" x14ac:dyDescent="0.25">
      <c r="A450" s="62" t="s">
        <v>463</v>
      </c>
      <c r="B450" s="63"/>
      <c r="C450" s="63"/>
      <c r="D450" s="64"/>
      <c r="E450" s="66"/>
      <c r="F450" s="101" t="s">
        <v>12864</v>
      </c>
      <c r="G450" s="63"/>
      <c r="H450" s="67"/>
      <c r="I450" s="68"/>
      <c r="J450" s="68"/>
      <c r="K450" s="67" t="s">
        <v>17192</v>
      </c>
      <c r="L450" s="71"/>
      <c r="M450" s="72">
        <v>1478.1826171875</v>
      </c>
      <c r="N450" s="72">
        <v>1216.5185546875</v>
      </c>
      <c r="O450" s="73"/>
      <c r="P450" s="74"/>
      <c r="Q450" s="74"/>
      <c r="R450" s="84"/>
      <c r="S450" s="84"/>
      <c r="T450" s="84"/>
      <c r="U450" s="84"/>
      <c r="V450" s="50"/>
      <c r="W450" s="50"/>
      <c r="X450" s="50"/>
      <c r="Y450" s="50"/>
      <c r="Z450" s="49"/>
      <c r="AA450" s="69">
        <v>450</v>
      </c>
      <c r="AB4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50" s="70"/>
      <c r="AD450" s="76">
        <v>430</v>
      </c>
      <c r="AE450" s="76">
        <v>686</v>
      </c>
      <c r="AF450" s="76">
        <v>14679</v>
      </c>
      <c r="AG450" s="76">
        <v>14</v>
      </c>
      <c r="AH450" s="76"/>
      <c r="AI450" s="76" t="s">
        <v>9134</v>
      </c>
      <c r="AJ450" s="76" t="s">
        <v>10914</v>
      </c>
      <c r="AK450" s="76"/>
      <c r="AL450" s="76"/>
      <c r="AM450" s="78">
        <v>43989.006030092591</v>
      </c>
      <c r="AN450" s="76" t="s">
        <v>14566</v>
      </c>
      <c r="AO450" s="81" t="s">
        <v>15014</v>
      </c>
      <c r="AP450" s="76" t="s">
        <v>66</v>
      </c>
      <c r="AQ450" s="2"/>
      <c r="AR450" s="3"/>
      <c r="AS450" s="3"/>
      <c r="AT450" s="3"/>
      <c r="AU450" s="3"/>
    </row>
    <row r="451" spans="1:47" x14ac:dyDescent="0.25">
      <c r="A451" s="62" t="s">
        <v>464</v>
      </c>
      <c r="B451" s="63"/>
      <c r="C451" s="63"/>
      <c r="D451" s="64"/>
      <c r="E451" s="66"/>
      <c r="F451" s="101" t="s">
        <v>12865</v>
      </c>
      <c r="G451" s="63"/>
      <c r="H451" s="67"/>
      <c r="I451" s="68"/>
      <c r="J451" s="68"/>
      <c r="K451" s="67" t="s">
        <v>17193</v>
      </c>
      <c r="L451" s="71"/>
      <c r="M451" s="72">
        <v>1557.567626953125</v>
      </c>
      <c r="N451" s="72">
        <v>1153.044677734375</v>
      </c>
      <c r="O451" s="73"/>
      <c r="P451" s="74"/>
      <c r="Q451" s="74"/>
      <c r="R451" s="84"/>
      <c r="S451" s="84"/>
      <c r="T451" s="84"/>
      <c r="U451" s="84"/>
      <c r="V451" s="50"/>
      <c r="W451" s="50"/>
      <c r="X451" s="50"/>
      <c r="Y451" s="50"/>
      <c r="Z451" s="49"/>
      <c r="AA451" s="69">
        <v>451</v>
      </c>
      <c r="AB4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51" s="70"/>
      <c r="AD451" s="76">
        <v>505</v>
      </c>
      <c r="AE451" s="76">
        <v>251</v>
      </c>
      <c r="AF451" s="76">
        <v>11308</v>
      </c>
      <c r="AG451" s="76">
        <v>3019</v>
      </c>
      <c r="AH451" s="76"/>
      <c r="AI451" s="76" t="s">
        <v>9135</v>
      </c>
      <c r="AJ451" s="76" t="s">
        <v>10915</v>
      </c>
      <c r="AK451" s="76"/>
      <c r="AL451" s="76"/>
      <c r="AM451" s="78">
        <v>43579.15892361111</v>
      </c>
      <c r="AN451" s="76" t="s">
        <v>14566</v>
      </c>
      <c r="AO451" s="81" t="s">
        <v>15015</v>
      </c>
      <c r="AP451" s="76" t="s">
        <v>66</v>
      </c>
      <c r="AQ451" s="2"/>
      <c r="AR451" s="3"/>
      <c r="AS451" s="3"/>
      <c r="AT451" s="3"/>
      <c r="AU451" s="3"/>
    </row>
    <row r="452" spans="1:47" x14ac:dyDescent="0.25">
      <c r="A452" s="62" t="s">
        <v>465</v>
      </c>
      <c r="B452" s="63"/>
      <c r="C452" s="63"/>
      <c r="D452" s="64"/>
      <c r="E452" s="66"/>
      <c r="F452" s="101" t="s">
        <v>12866</v>
      </c>
      <c r="G452" s="63"/>
      <c r="H452" s="67"/>
      <c r="I452" s="68"/>
      <c r="J452" s="68"/>
      <c r="K452" s="67" t="s">
        <v>17194</v>
      </c>
      <c r="L452" s="71"/>
      <c r="M452" s="72">
        <v>1356.1094970703125</v>
      </c>
      <c r="N452" s="72">
        <v>1334.8033447265625</v>
      </c>
      <c r="O452" s="73"/>
      <c r="P452" s="74"/>
      <c r="Q452" s="74"/>
      <c r="R452" s="84"/>
      <c r="S452" s="84"/>
      <c r="T452" s="84"/>
      <c r="U452" s="84"/>
      <c r="V452" s="50"/>
      <c r="W452" s="50"/>
      <c r="X452" s="50"/>
      <c r="Y452" s="50"/>
      <c r="Z452" s="49"/>
      <c r="AA452" s="69">
        <v>452</v>
      </c>
      <c r="AB4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52" s="70"/>
      <c r="AD452" s="76">
        <v>412</v>
      </c>
      <c r="AE452" s="76">
        <v>220</v>
      </c>
      <c r="AF452" s="76">
        <v>7858</v>
      </c>
      <c r="AG452" s="76">
        <v>2338</v>
      </c>
      <c r="AH452" s="76"/>
      <c r="AI452" s="76" t="s">
        <v>66</v>
      </c>
      <c r="AJ452" s="76" t="s">
        <v>10916</v>
      </c>
      <c r="AK452" s="76"/>
      <c r="AL452" s="76"/>
      <c r="AM452" s="78">
        <v>43188.100983796299</v>
      </c>
      <c r="AN452" s="76" t="s">
        <v>14566</v>
      </c>
      <c r="AO452" s="81" t="s">
        <v>15016</v>
      </c>
      <c r="AP452" s="76" t="s">
        <v>66</v>
      </c>
      <c r="AQ452" s="2"/>
      <c r="AR452" s="3"/>
      <c r="AS452" s="3"/>
      <c r="AT452" s="3"/>
      <c r="AU452" s="3"/>
    </row>
    <row r="453" spans="1:47" x14ac:dyDescent="0.25">
      <c r="A453" s="62" t="s">
        <v>466</v>
      </c>
      <c r="B453" s="63"/>
      <c r="C453" s="63"/>
      <c r="D453" s="64"/>
      <c r="E453" s="66"/>
      <c r="F453" s="101" t="s">
        <v>12867</v>
      </c>
      <c r="G453" s="63"/>
      <c r="H453" s="67"/>
      <c r="I453" s="68"/>
      <c r="J453" s="68"/>
      <c r="K453" s="67" t="s">
        <v>17195</v>
      </c>
      <c r="L453" s="71"/>
      <c r="M453" s="72">
        <v>1927.160888671875</v>
      </c>
      <c r="N453" s="72">
        <v>2476.047607421875</v>
      </c>
      <c r="O453" s="73"/>
      <c r="P453" s="74"/>
      <c r="Q453" s="74"/>
      <c r="R453" s="84"/>
      <c r="S453" s="84"/>
      <c r="T453" s="84"/>
      <c r="U453" s="84"/>
      <c r="V453" s="50"/>
      <c r="W453" s="50"/>
      <c r="X453" s="50"/>
      <c r="Y453" s="50"/>
      <c r="Z453" s="49"/>
      <c r="AA453" s="69">
        <v>453</v>
      </c>
      <c r="AB4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53" s="70"/>
      <c r="AD453" s="76">
        <v>2206</v>
      </c>
      <c r="AE453" s="76">
        <v>924</v>
      </c>
      <c r="AF453" s="76">
        <v>10136</v>
      </c>
      <c r="AG453" s="76">
        <v>22564</v>
      </c>
      <c r="AH453" s="76"/>
      <c r="AI453" s="76" t="s">
        <v>9136</v>
      </c>
      <c r="AJ453" s="76" t="s">
        <v>10779</v>
      </c>
      <c r="AK453" s="81" t="s">
        <v>11858</v>
      </c>
      <c r="AL453" s="76"/>
      <c r="AM453" s="78">
        <v>41449.204050925924</v>
      </c>
      <c r="AN453" s="76" t="s">
        <v>14566</v>
      </c>
      <c r="AO453" s="81" t="s">
        <v>15017</v>
      </c>
      <c r="AP453" s="76" t="s">
        <v>66</v>
      </c>
      <c r="AQ453" s="2"/>
      <c r="AR453" s="3"/>
      <c r="AS453" s="3"/>
      <c r="AT453" s="3"/>
      <c r="AU453" s="3"/>
    </row>
    <row r="454" spans="1:47" x14ac:dyDescent="0.25">
      <c r="A454" s="62" t="s">
        <v>467</v>
      </c>
      <c r="B454" s="63"/>
      <c r="C454" s="63"/>
      <c r="D454" s="64"/>
      <c r="E454" s="66"/>
      <c r="F454" s="101" t="s">
        <v>12868</v>
      </c>
      <c r="G454" s="63"/>
      <c r="H454" s="67"/>
      <c r="I454" s="68"/>
      <c r="J454" s="68"/>
      <c r="K454" s="67" t="s">
        <v>17196</v>
      </c>
      <c r="L454" s="71"/>
      <c r="M454" s="72">
        <v>1948.5621337890625</v>
      </c>
      <c r="N454" s="72">
        <v>1158.9847412109375</v>
      </c>
      <c r="O454" s="73"/>
      <c r="P454" s="74"/>
      <c r="Q454" s="74"/>
      <c r="R454" s="84"/>
      <c r="S454" s="84"/>
      <c r="T454" s="84"/>
      <c r="U454" s="84"/>
      <c r="V454" s="50"/>
      <c r="W454" s="50"/>
      <c r="X454" s="50"/>
      <c r="Y454" s="50"/>
      <c r="Z454" s="49"/>
      <c r="AA454" s="69">
        <v>454</v>
      </c>
      <c r="AB4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54" s="70"/>
      <c r="AD454" s="76">
        <v>977</v>
      </c>
      <c r="AE454" s="76">
        <v>1139</v>
      </c>
      <c r="AF454" s="76">
        <v>6783</v>
      </c>
      <c r="AG454" s="76">
        <v>106402</v>
      </c>
      <c r="AH454" s="76"/>
      <c r="AI454" s="76" t="s">
        <v>9137</v>
      </c>
      <c r="AJ454" s="76" t="s">
        <v>10917</v>
      </c>
      <c r="AK454" s="76"/>
      <c r="AL454" s="76"/>
      <c r="AM454" s="78">
        <v>41720.746400462966</v>
      </c>
      <c r="AN454" s="76" t="s">
        <v>14566</v>
      </c>
      <c r="AO454" s="81" t="s">
        <v>15018</v>
      </c>
      <c r="AP454" s="76" t="s">
        <v>66</v>
      </c>
      <c r="AQ454" s="2"/>
      <c r="AR454" s="3"/>
      <c r="AS454" s="3"/>
      <c r="AT454" s="3"/>
      <c r="AU454" s="3"/>
    </row>
    <row r="455" spans="1:47" x14ac:dyDescent="0.25">
      <c r="A455" s="62" t="s">
        <v>468</v>
      </c>
      <c r="B455" s="63"/>
      <c r="C455" s="63"/>
      <c r="D455" s="64"/>
      <c r="E455" s="66"/>
      <c r="F455" s="101" t="s">
        <v>12869</v>
      </c>
      <c r="G455" s="63"/>
      <c r="H455" s="67"/>
      <c r="I455" s="68"/>
      <c r="J455" s="68"/>
      <c r="K455" s="67" t="s">
        <v>17197</v>
      </c>
      <c r="L455" s="71"/>
      <c r="M455" s="72">
        <v>1755.905029296875</v>
      </c>
      <c r="N455" s="72">
        <v>1051.099609375</v>
      </c>
      <c r="O455" s="73"/>
      <c r="P455" s="74"/>
      <c r="Q455" s="74"/>
      <c r="R455" s="84"/>
      <c r="S455" s="84"/>
      <c r="T455" s="84"/>
      <c r="U455" s="84"/>
      <c r="V455" s="50"/>
      <c r="W455" s="50"/>
      <c r="X455" s="50"/>
      <c r="Y455" s="50"/>
      <c r="Z455" s="49"/>
      <c r="AA455" s="69">
        <v>455</v>
      </c>
      <c r="AB4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55" s="70"/>
      <c r="AD455" s="76">
        <v>1563</v>
      </c>
      <c r="AE455" s="76">
        <v>1059</v>
      </c>
      <c r="AF455" s="76">
        <v>6185</v>
      </c>
      <c r="AG455" s="76">
        <v>43178</v>
      </c>
      <c r="AH455" s="76"/>
      <c r="AI455" s="76" t="s">
        <v>9138</v>
      </c>
      <c r="AJ455" s="76" t="s">
        <v>10829</v>
      </c>
      <c r="AK455" s="76"/>
      <c r="AL455" s="76"/>
      <c r="AM455" s="78">
        <v>43696.574502314812</v>
      </c>
      <c r="AN455" s="76" t="s">
        <v>14566</v>
      </c>
      <c r="AO455" s="81" t="s">
        <v>15019</v>
      </c>
      <c r="AP455" s="76" t="s">
        <v>66</v>
      </c>
      <c r="AQ455" s="2"/>
      <c r="AR455" s="3"/>
      <c r="AS455" s="3"/>
      <c r="AT455" s="3"/>
      <c r="AU455" s="3"/>
    </row>
    <row r="456" spans="1:47" x14ac:dyDescent="0.25">
      <c r="A456" s="62" t="s">
        <v>469</v>
      </c>
      <c r="B456" s="63"/>
      <c r="C456" s="63"/>
      <c r="D456" s="64"/>
      <c r="E456" s="66"/>
      <c r="F456" s="101" t="s">
        <v>12870</v>
      </c>
      <c r="G456" s="63"/>
      <c r="H456" s="67"/>
      <c r="I456" s="68"/>
      <c r="J456" s="68"/>
      <c r="K456" s="67" t="s">
        <v>17198</v>
      </c>
      <c r="L456" s="71"/>
      <c r="M456" s="72">
        <v>2643.07861328125</v>
      </c>
      <c r="N456" s="72">
        <v>1710.312255859375</v>
      </c>
      <c r="O456" s="73"/>
      <c r="P456" s="74"/>
      <c r="Q456" s="74"/>
      <c r="R456" s="84"/>
      <c r="S456" s="84"/>
      <c r="T456" s="84"/>
      <c r="U456" s="84"/>
      <c r="V456" s="50"/>
      <c r="W456" s="50"/>
      <c r="X456" s="50"/>
      <c r="Y456" s="50"/>
      <c r="Z456" s="49"/>
      <c r="AA456" s="69">
        <v>456</v>
      </c>
      <c r="AB4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56" s="70"/>
      <c r="AD456" s="76">
        <v>1905</v>
      </c>
      <c r="AE456" s="76">
        <v>2927</v>
      </c>
      <c r="AF456" s="76">
        <v>17515</v>
      </c>
      <c r="AG456" s="76">
        <v>90842</v>
      </c>
      <c r="AH456" s="76"/>
      <c r="AI456" s="76" t="s">
        <v>9139</v>
      </c>
      <c r="AJ456" s="76" t="s">
        <v>10918</v>
      </c>
      <c r="AK456" s="76"/>
      <c r="AL456" s="76"/>
      <c r="AM456" s="78">
        <v>43674.07403935185</v>
      </c>
      <c r="AN456" s="76" t="s">
        <v>14566</v>
      </c>
      <c r="AO456" s="81" t="s">
        <v>15020</v>
      </c>
      <c r="AP456" s="76" t="s">
        <v>66</v>
      </c>
      <c r="AQ456" s="2"/>
      <c r="AR456" s="3"/>
      <c r="AS456" s="3"/>
      <c r="AT456" s="3"/>
      <c r="AU456" s="3"/>
    </row>
    <row r="457" spans="1:47" x14ac:dyDescent="0.25">
      <c r="A457" s="62" t="s">
        <v>470</v>
      </c>
      <c r="B457" s="63"/>
      <c r="C457" s="63"/>
      <c r="D457" s="64"/>
      <c r="E457" s="66"/>
      <c r="F457" s="101" t="s">
        <v>12871</v>
      </c>
      <c r="G457" s="63"/>
      <c r="H457" s="67"/>
      <c r="I457" s="68"/>
      <c r="J457" s="68"/>
      <c r="K457" s="67" t="s">
        <v>17199</v>
      </c>
      <c r="L457" s="71"/>
      <c r="M457" s="72">
        <v>2699.21826171875</v>
      </c>
      <c r="N457" s="72">
        <v>1552.3704833984375</v>
      </c>
      <c r="O457" s="73"/>
      <c r="P457" s="74"/>
      <c r="Q457" s="74"/>
      <c r="R457" s="84"/>
      <c r="S457" s="84"/>
      <c r="T457" s="84"/>
      <c r="U457" s="84"/>
      <c r="V457" s="50"/>
      <c r="W457" s="50"/>
      <c r="X457" s="50"/>
      <c r="Y457" s="50"/>
      <c r="Z457" s="49"/>
      <c r="AA457" s="69">
        <v>457</v>
      </c>
      <c r="AB4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57" s="70"/>
      <c r="AD457" s="76">
        <v>459</v>
      </c>
      <c r="AE457" s="76">
        <v>231</v>
      </c>
      <c r="AF457" s="76">
        <v>175</v>
      </c>
      <c r="AG457" s="76">
        <v>24264</v>
      </c>
      <c r="AH457" s="76"/>
      <c r="AI457" s="76" t="s">
        <v>9140</v>
      </c>
      <c r="AJ457" s="76"/>
      <c r="AK457" s="76"/>
      <c r="AL457" s="76"/>
      <c r="AM457" s="78">
        <v>43438.13548611111</v>
      </c>
      <c r="AN457" s="76" t="s">
        <v>14566</v>
      </c>
      <c r="AO457" s="81" t="s">
        <v>15021</v>
      </c>
      <c r="AP457" s="76" t="s">
        <v>66</v>
      </c>
      <c r="AQ457" s="2"/>
      <c r="AR457" s="3"/>
      <c r="AS457" s="3"/>
      <c r="AT457" s="3"/>
      <c r="AU457" s="3"/>
    </row>
    <row r="458" spans="1:47" x14ac:dyDescent="0.25">
      <c r="A458" s="62" t="s">
        <v>471</v>
      </c>
      <c r="B458" s="63"/>
      <c r="C458" s="63"/>
      <c r="D458" s="64"/>
      <c r="E458" s="66"/>
      <c r="F458" s="101" t="s">
        <v>12872</v>
      </c>
      <c r="G458" s="63"/>
      <c r="H458" s="67"/>
      <c r="I458" s="68"/>
      <c r="J458" s="68"/>
      <c r="K458" s="67" t="s">
        <v>17200</v>
      </c>
      <c r="L458" s="71"/>
      <c r="M458" s="72">
        <v>1545.58349609375</v>
      </c>
      <c r="N458" s="72">
        <v>1217.89013671875</v>
      </c>
      <c r="O458" s="73"/>
      <c r="P458" s="74"/>
      <c r="Q458" s="74"/>
      <c r="R458" s="84"/>
      <c r="S458" s="84"/>
      <c r="T458" s="84"/>
      <c r="U458" s="84"/>
      <c r="V458" s="50"/>
      <c r="W458" s="50"/>
      <c r="X458" s="50"/>
      <c r="Y458" s="50"/>
      <c r="Z458" s="49"/>
      <c r="AA458" s="69">
        <v>458</v>
      </c>
      <c r="AB4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58" s="70"/>
      <c r="AD458" s="76">
        <v>1826</v>
      </c>
      <c r="AE458" s="76">
        <v>1381</v>
      </c>
      <c r="AF458" s="76">
        <v>12301</v>
      </c>
      <c r="AG458" s="76">
        <v>17200</v>
      </c>
      <c r="AH458" s="76"/>
      <c r="AI458" s="76" t="s">
        <v>9141</v>
      </c>
      <c r="AJ458" s="76"/>
      <c r="AK458" s="76"/>
      <c r="AL458" s="76"/>
      <c r="AM458" s="78">
        <v>43252.984594907408</v>
      </c>
      <c r="AN458" s="76" t="s">
        <v>14566</v>
      </c>
      <c r="AO458" s="81" t="s">
        <v>15022</v>
      </c>
      <c r="AP458" s="76" t="s">
        <v>66</v>
      </c>
      <c r="AQ458" s="2"/>
      <c r="AR458" s="3"/>
      <c r="AS458" s="3"/>
      <c r="AT458" s="3"/>
      <c r="AU458" s="3"/>
    </row>
    <row r="459" spans="1:47" x14ac:dyDescent="0.25">
      <c r="A459" s="62" t="s">
        <v>817</v>
      </c>
      <c r="B459" s="63"/>
      <c r="C459" s="63"/>
      <c r="D459" s="64"/>
      <c r="E459" s="66"/>
      <c r="F459" s="101" t="s">
        <v>12873</v>
      </c>
      <c r="G459" s="63"/>
      <c r="H459" s="67"/>
      <c r="I459" s="68"/>
      <c r="J459" s="68"/>
      <c r="K459" s="67" t="s">
        <v>17201</v>
      </c>
      <c r="L459" s="71"/>
      <c r="M459" s="72">
        <v>1230.224853515625</v>
      </c>
      <c r="N459" s="72">
        <v>1576.9697265625</v>
      </c>
      <c r="O459" s="73"/>
      <c r="P459" s="74"/>
      <c r="Q459" s="74"/>
      <c r="R459" s="84"/>
      <c r="S459" s="84"/>
      <c r="T459" s="84"/>
      <c r="U459" s="84"/>
      <c r="V459" s="50"/>
      <c r="W459" s="50"/>
      <c r="X459" s="50"/>
      <c r="Y459" s="50"/>
      <c r="Z459" s="49"/>
      <c r="AA459" s="69">
        <v>459</v>
      </c>
      <c r="AB4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59" s="70"/>
      <c r="AD459" s="76">
        <v>3815</v>
      </c>
      <c r="AE459" s="76">
        <v>5466</v>
      </c>
      <c r="AF459" s="76">
        <v>24933</v>
      </c>
      <c r="AG459" s="76">
        <v>35783</v>
      </c>
      <c r="AH459" s="76"/>
      <c r="AI459" s="76" t="s">
        <v>9142</v>
      </c>
      <c r="AJ459" s="76" t="s">
        <v>10919</v>
      </c>
      <c r="AK459" s="76"/>
      <c r="AL459" s="76"/>
      <c r="AM459" s="78">
        <v>43019.76489583333</v>
      </c>
      <c r="AN459" s="76" t="s">
        <v>14566</v>
      </c>
      <c r="AO459" s="81" t="s">
        <v>15023</v>
      </c>
      <c r="AP459" s="76" t="s">
        <v>66</v>
      </c>
      <c r="AQ459" s="2"/>
      <c r="AR459" s="3"/>
      <c r="AS459" s="3"/>
      <c r="AT459" s="3"/>
      <c r="AU459" s="3"/>
    </row>
    <row r="460" spans="1:47" x14ac:dyDescent="0.25">
      <c r="A460" s="62" t="s">
        <v>472</v>
      </c>
      <c r="B460" s="63"/>
      <c r="C460" s="63"/>
      <c r="D460" s="64"/>
      <c r="E460" s="66"/>
      <c r="F460" s="101" t="s">
        <v>12874</v>
      </c>
      <c r="G460" s="63"/>
      <c r="H460" s="67"/>
      <c r="I460" s="68"/>
      <c r="J460" s="68"/>
      <c r="K460" s="67" t="s">
        <v>17202</v>
      </c>
      <c r="L460" s="71"/>
      <c r="M460" s="72">
        <v>2334.754150390625</v>
      </c>
      <c r="N460" s="72">
        <v>1438.852783203125</v>
      </c>
      <c r="O460" s="73"/>
      <c r="P460" s="74"/>
      <c r="Q460" s="74"/>
      <c r="R460" s="84"/>
      <c r="S460" s="84"/>
      <c r="T460" s="84"/>
      <c r="U460" s="84"/>
      <c r="V460" s="50"/>
      <c r="W460" s="50"/>
      <c r="X460" s="50"/>
      <c r="Y460" s="50"/>
      <c r="Z460" s="49"/>
      <c r="AA460" s="69">
        <v>460</v>
      </c>
      <c r="AB4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60" s="70"/>
      <c r="AD460" s="76">
        <v>205</v>
      </c>
      <c r="AE460" s="76">
        <v>113</v>
      </c>
      <c r="AF460" s="76">
        <v>3760</v>
      </c>
      <c r="AG460" s="76">
        <v>8193</v>
      </c>
      <c r="AH460" s="76"/>
      <c r="AI460" s="76" t="s">
        <v>9143</v>
      </c>
      <c r="AJ460" s="76"/>
      <c r="AK460" s="81" t="s">
        <v>11859</v>
      </c>
      <c r="AL460" s="76"/>
      <c r="AM460" s="78">
        <v>43647.146516203706</v>
      </c>
      <c r="AN460" s="76" t="s">
        <v>14566</v>
      </c>
      <c r="AO460" s="81" t="s">
        <v>15024</v>
      </c>
      <c r="AP460" s="76" t="s">
        <v>66</v>
      </c>
      <c r="AQ460" s="2"/>
      <c r="AR460" s="3"/>
      <c r="AS460" s="3"/>
      <c r="AT460" s="3"/>
      <c r="AU460" s="3"/>
    </row>
    <row r="461" spans="1:47" x14ac:dyDescent="0.25">
      <c r="A461" s="62" t="s">
        <v>1985</v>
      </c>
      <c r="B461" s="63"/>
      <c r="C461" s="63"/>
      <c r="D461" s="64"/>
      <c r="E461" s="66"/>
      <c r="F461" s="101" t="s">
        <v>12875</v>
      </c>
      <c r="G461" s="63"/>
      <c r="H461" s="67"/>
      <c r="I461" s="68"/>
      <c r="J461" s="68"/>
      <c r="K461" s="67" t="s">
        <v>17203</v>
      </c>
      <c r="L461" s="71"/>
      <c r="M461" s="72">
        <v>1410.852294921875</v>
      </c>
      <c r="N461" s="72">
        <v>1218.8133544921875</v>
      </c>
      <c r="O461" s="73"/>
      <c r="P461" s="74"/>
      <c r="Q461" s="74"/>
      <c r="R461" s="84"/>
      <c r="S461" s="84"/>
      <c r="T461" s="84"/>
      <c r="U461" s="84"/>
      <c r="V461" s="50"/>
      <c r="W461" s="50"/>
      <c r="X461" s="50"/>
      <c r="Y461" s="50"/>
      <c r="Z461" s="49"/>
      <c r="AA461" s="69">
        <v>461</v>
      </c>
      <c r="AB4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61" s="70"/>
      <c r="AD461" s="76">
        <v>12</v>
      </c>
      <c r="AE461" s="76">
        <v>3</v>
      </c>
      <c r="AF461" s="76">
        <v>80</v>
      </c>
      <c r="AG461" s="76">
        <v>307</v>
      </c>
      <c r="AH461" s="76"/>
      <c r="AI461" s="76"/>
      <c r="AJ461" s="76"/>
      <c r="AK461" s="76"/>
      <c r="AL461" s="76"/>
      <c r="AM461" s="78">
        <v>44012.287442129629</v>
      </c>
      <c r="AN461" s="76" t="s">
        <v>14566</v>
      </c>
      <c r="AO461" s="81" t="s">
        <v>15025</v>
      </c>
      <c r="AP461" s="76" t="s">
        <v>65</v>
      </c>
      <c r="AQ461" s="2"/>
      <c r="AR461" s="3"/>
      <c r="AS461" s="3"/>
      <c r="AT461" s="3"/>
      <c r="AU461" s="3"/>
    </row>
    <row r="462" spans="1:47" x14ac:dyDescent="0.25">
      <c r="A462" s="62" t="s">
        <v>473</v>
      </c>
      <c r="B462" s="63"/>
      <c r="C462" s="63"/>
      <c r="D462" s="64"/>
      <c r="E462" s="66"/>
      <c r="F462" s="101" t="s">
        <v>12876</v>
      </c>
      <c r="G462" s="63"/>
      <c r="H462" s="67"/>
      <c r="I462" s="68"/>
      <c r="J462" s="68"/>
      <c r="K462" s="67" t="s">
        <v>17204</v>
      </c>
      <c r="L462" s="71"/>
      <c r="M462" s="72">
        <v>8390.880859375</v>
      </c>
      <c r="N462" s="72">
        <v>1454.12744140625</v>
      </c>
      <c r="O462" s="73"/>
      <c r="P462" s="74"/>
      <c r="Q462" s="74"/>
      <c r="R462" s="84"/>
      <c r="S462" s="84"/>
      <c r="T462" s="84"/>
      <c r="U462" s="84"/>
      <c r="V462" s="50"/>
      <c r="W462" s="50"/>
      <c r="X462" s="50"/>
      <c r="Y462" s="50"/>
      <c r="Z462" s="49"/>
      <c r="AA462" s="69">
        <v>462</v>
      </c>
      <c r="AB4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62" s="70"/>
      <c r="AD462" s="76">
        <v>1556</v>
      </c>
      <c r="AE462" s="76">
        <v>4076</v>
      </c>
      <c r="AF462" s="76">
        <v>29011</v>
      </c>
      <c r="AG462" s="76">
        <v>78479</v>
      </c>
      <c r="AH462" s="76"/>
      <c r="AI462" s="76" t="s">
        <v>9144</v>
      </c>
      <c r="AJ462" s="76" t="s">
        <v>10920</v>
      </c>
      <c r="AK462" s="76"/>
      <c r="AL462" s="76"/>
      <c r="AM462" s="78">
        <v>41687.129340277781</v>
      </c>
      <c r="AN462" s="76" t="s">
        <v>14566</v>
      </c>
      <c r="AO462" s="81" t="s">
        <v>15026</v>
      </c>
      <c r="AP462" s="76" t="s">
        <v>66</v>
      </c>
      <c r="AQ462" s="2"/>
      <c r="AR462" s="3"/>
      <c r="AS462" s="3"/>
      <c r="AT462" s="3"/>
      <c r="AU462" s="3"/>
    </row>
    <row r="463" spans="1:47" x14ac:dyDescent="0.25">
      <c r="A463" s="62" t="s">
        <v>474</v>
      </c>
      <c r="B463" s="63"/>
      <c r="C463" s="63"/>
      <c r="D463" s="64"/>
      <c r="E463" s="66"/>
      <c r="F463" s="101" t="s">
        <v>12877</v>
      </c>
      <c r="G463" s="63"/>
      <c r="H463" s="67"/>
      <c r="I463" s="68"/>
      <c r="J463" s="68"/>
      <c r="K463" s="67" t="s">
        <v>17205</v>
      </c>
      <c r="L463" s="71"/>
      <c r="M463" s="72">
        <v>1958.929443359375</v>
      </c>
      <c r="N463" s="72">
        <v>990.186767578125</v>
      </c>
      <c r="O463" s="73"/>
      <c r="P463" s="74"/>
      <c r="Q463" s="74"/>
      <c r="R463" s="84"/>
      <c r="S463" s="84"/>
      <c r="T463" s="84"/>
      <c r="U463" s="84"/>
      <c r="V463" s="50"/>
      <c r="W463" s="50"/>
      <c r="X463" s="50"/>
      <c r="Y463" s="50"/>
      <c r="Z463" s="49"/>
      <c r="AA463" s="69">
        <v>463</v>
      </c>
      <c r="AB4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63" s="70"/>
      <c r="AD463" s="76">
        <v>508</v>
      </c>
      <c r="AE463" s="76">
        <v>441</v>
      </c>
      <c r="AF463" s="76">
        <v>1802</v>
      </c>
      <c r="AG463" s="76">
        <v>540</v>
      </c>
      <c r="AH463" s="76"/>
      <c r="AI463" s="76" t="s">
        <v>9145</v>
      </c>
      <c r="AJ463" s="76" t="s">
        <v>10870</v>
      </c>
      <c r="AK463" s="76"/>
      <c r="AL463" s="76"/>
      <c r="AM463" s="78">
        <v>43415.949942129628</v>
      </c>
      <c r="AN463" s="76" t="s">
        <v>14566</v>
      </c>
      <c r="AO463" s="81" t="s">
        <v>15027</v>
      </c>
      <c r="AP463" s="76" t="s">
        <v>66</v>
      </c>
      <c r="AQ463" s="2"/>
      <c r="AR463" s="3"/>
      <c r="AS463" s="3"/>
      <c r="AT463" s="3"/>
      <c r="AU463" s="3"/>
    </row>
    <row r="464" spans="1:47" x14ac:dyDescent="0.25">
      <c r="A464" s="62" t="s">
        <v>475</v>
      </c>
      <c r="B464" s="63"/>
      <c r="C464" s="63"/>
      <c r="D464" s="64"/>
      <c r="E464" s="66"/>
      <c r="F464" s="101" t="s">
        <v>12878</v>
      </c>
      <c r="G464" s="63"/>
      <c r="H464" s="67"/>
      <c r="I464" s="68"/>
      <c r="J464" s="68"/>
      <c r="K464" s="67" t="s">
        <v>17206</v>
      </c>
      <c r="L464" s="71"/>
      <c r="M464" s="72">
        <v>9468.267578125</v>
      </c>
      <c r="N464" s="72">
        <v>1229.2623291015625</v>
      </c>
      <c r="O464" s="73"/>
      <c r="P464" s="74"/>
      <c r="Q464" s="74"/>
      <c r="R464" s="84"/>
      <c r="S464" s="84"/>
      <c r="T464" s="84"/>
      <c r="U464" s="84"/>
      <c r="V464" s="50"/>
      <c r="W464" s="50"/>
      <c r="X464" s="50"/>
      <c r="Y464" s="50"/>
      <c r="Z464" s="49"/>
      <c r="AA464" s="69">
        <v>464</v>
      </c>
      <c r="AB4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64" s="70"/>
      <c r="AD464" s="76">
        <v>3031</v>
      </c>
      <c r="AE464" s="76">
        <v>2145</v>
      </c>
      <c r="AF464" s="76">
        <v>11221</v>
      </c>
      <c r="AG464" s="76">
        <v>5899</v>
      </c>
      <c r="AH464" s="76"/>
      <c r="AI464" s="76" t="s">
        <v>9146</v>
      </c>
      <c r="AJ464" s="76" t="s">
        <v>10921</v>
      </c>
      <c r="AK464" s="81" t="s">
        <v>11860</v>
      </c>
      <c r="AL464" s="76"/>
      <c r="AM464" s="78">
        <v>43788.36482638889</v>
      </c>
      <c r="AN464" s="76" t="s">
        <v>14566</v>
      </c>
      <c r="AO464" s="81" t="s">
        <v>15028</v>
      </c>
      <c r="AP464" s="76" t="s">
        <v>66</v>
      </c>
      <c r="AQ464" s="2"/>
      <c r="AR464" s="3"/>
      <c r="AS464" s="3"/>
      <c r="AT464" s="3"/>
      <c r="AU464" s="3"/>
    </row>
    <row r="465" spans="1:47" x14ac:dyDescent="0.25">
      <c r="A465" s="62" t="s">
        <v>476</v>
      </c>
      <c r="B465" s="63"/>
      <c r="C465" s="63"/>
      <c r="D465" s="64"/>
      <c r="E465" s="66"/>
      <c r="F465" s="101" t="s">
        <v>12879</v>
      </c>
      <c r="G465" s="63"/>
      <c r="H465" s="67"/>
      <c r="I465" s="68"/>
      <c r="J465" s="68"/>
      <c r="K465" s="67" t="s">
        <v>17207</v>
      </c>
      <c r="L465" s="71"/>
      <c r="M465" s="72">
        <v>2418.2314453125</v>
      </c>
      <c r="N465" s="72">
        <v>985.80950927734375</v>
      </c>
      <c r="O465" s="73"/>
      <c r="P465" s="74"/>
      <c r="Q465" s="74"/>
      <c r="R465" s="84"/>
      <c r="S465" s="84"/>
      <c r="T465" s="84"/>
      <c r="U465" s="84"/>
      <c r="V465" s="50"/>
      <c r="W465" s="50"/>
      <c r="X465" s="50"/>
      <c r="Y465" s="50"/>
      <c r="Z465" s="49"/>
      <c r="AA465" s="69">
        <v>465</v>
      </c>
      <c r="AB4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65" s="70"/>
      <c r="AD465" s="76">
        <v>282</v>
      </c>
      <c r="AE465" s="76">
        <v>297</v>
      </c>
      <c r="AF465" s="76">
        <v>917</v>
      </c>
      <c r="AG465" s="76">
        <v>2088</v>
      </c>
      <c r="AH465" s="76"/>
      <c r="AI465" s="76" t="s">
        <v>9147</v>
      </c>
      <c r="AJ465" s="76"/>
      <c r="AK465" s="76"/>
      <c r="AL465" s="76"/>
      <c r="AM465" s="78">
        <v>43978.897534722222</v>
      </c>
      <c r="AN465" s="76" t="s">
        <v>14566</v>
      </c>
      <c r="AO465" s="81" t="s">
        <v>15029</v>
      </c>
      <c r="AP465" s="76" t="s">
        <v>66</v>
      </c>
      <c r="AQ465" s="2"/>
      <c r="AR465" s="3"/>
      <c r="AS465" s="3"/>
      <c r="AT465" s="3"/>
      <c r="AU465" s="3"/>
    </row>
    <row r="466" spans="1:47" x14ac:dyDescent="0.25">
      <c r="A466" s="62" t="s">
        <v>477</v>
      </c>
      <c r="B466" s="63"/>
      <c r="C466" s="63"/>
      <c r="D466" s="64"/>
      <c r="E466" s="66"/>
      <c r="F466" s="101" t="s">
        <v>12880</v>
      </c>
      <c r="G466" s="63"/>
      <c r="H466" s="67"/>
      <c r="I466" s="68"/>
      <c r="J466" s="68"/>
      <c r="K466" s="67" t="s">
        <v>17208</v>
      </c>
      <c r="L466" s="71"/>
      <c r="M466" s="72">
        <v>1797.7021484375</v>
      </c>
      <c r="N466" s="72">
        <v>971.75177001953125</v>
      </c>
      <c r="O466" s="73"/>
      <c r="P466" s="74"/>
      <c r="Q466" s="74"/>
      <c r="R466" s="84"/>
      <c r="S466" s="84"/>
      <c r="T466" s="84"/>
      <c r="U466" s="84"/>
      <c r="V466" s="50"/>
      <c r="W466" s="50"/>
      <c r="X466" s="50"/>
      <c r="Y466" s="50"/>
      <c r="Z466" s="49"/>
      <c r="AA466" s="69">
        <v>466</v>
      </c>
      <c r="AB4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66" s="70"/>
      <c r="AD466" s="76">
        <v>48</v>
      </c>
      <c r="AE466" s="76">
        <v>12</v>
      </c>
      <c r="AF466" s="76">
        <v>2380</v>
      </c>
      <c r="AG466" s="76">
        <v>2227</v>
      </c>
      <c r="AH466" s="76"/>
      <c r="AI466" s="76" t="s">
        <v>9148</v>
      </c>
      <c r="AJ466" s="76" t="s">
        <v>10922</v>
      </c>
      <c r="AK466" s="76"/>
      <c r="AL466" s="76"/>
      <c r="AM466" s="78">
        <v>40730.617824074077</v>
      </c>
      <c r="AN466" s="76" t="s">
        <v>14566</v>
      </c>
      <c r="AO466" s="81" t="s">
        <v>15030</v>
      </c>
      <c r="AP466" s="76" t="s">
        <v>66</v>
      </c>
      <c r="AQ466" s="2"/>
      <c r="AR466" s="3"/>
      <c r="AS466" s="3"/>
      <c r="AT466" s="3"/>
      <c r="AU466" s="3"/>
    </row>
    <row r="467" spans="1:47" x14ac:dyDescent="0.25">
      <c r="A467" s="62" t="s">
        <v>1986</v>
      </c>
      <c r="B467" s="63"/>
      <c r="C467" s="63"/>
      <c r="D467" s="64"/>
      <c r="E467" s="66"/>
      <c r="F467" s="101" t="s">
        <v>12881</v>
      </c>
      <c r="G467" s="63"/>
      <c r="H467" s="67"/>
      <c r="I467" s="68"/>
      <c r="J467" s="68"/>
      <c r="K467" s="67" t="s">
        <v>17209</v>
      </c>
      <c r="L467" s="71"/>
      <c r="M467" s="72">
        <v>2096.547607421875</v>
      </c>
      <c r="N467" s="72">
        <v>667.84173583984375</v>
      </c>
      <c r="O467" s="73"/>
      <c r="P467" s="74"/>
      <c r="Q467" s="74"/>
      <c r="R467" s="84"/>
      <c r="S467" s="84"/>
      <c r="T467" s="84"/>
      <c r="U467" s="84"/>
      <c r="V467" s="50"/>
      <c r="W467" s="50"/>
      <c r="X467" s="50"/>
      <c r="Y467" s="50"/>
      <c r="Z467" s="49"/>
      <c r="AA467" s="69">
        <v>467</v>
      </c>
      <c r="AB4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67" s="70"/>
      <c r="AD467" s="76">
        <v>450</v>
      </c>
      <c r="AE467" s="76">
        <v>202</v>
      </c>
      <c r="AF467" s="76">
        <v>2541</v>
      </c>
      <c r="AG467" s="76">
        <v>11404</v>
      </c>
      <c r="AH467" s="76"/>
      <c r="AI467" s="76" t="s">
        <v>9149</v>
      </c>
      <c r="AJ467" s="76"/>
      <c r="AK467" s="76"/>
      <c r="AL467" s="76"/>
      <c r="AM467" s="78">
        <v>41592.944351851853</v>
      </c>
      <c r="AN467" s="76" t="s">
        <v>14566</v>
      </c>
      <c r="AO467" s="81" t="s">
        <v>15031</v>
      </c>
      <c r="AP467" s="76" t="s">
        <v>65</v>
      </c>
      <c r="AQ467" s="2"/>
      <c r="AR467" s="3"/>
      <c r="AS467" s="3"/>
      <c r="AT467" s="3"/>
      <c r="AU467" s="3"/>
    </row>
    <row r="468" spans="1:47" x14ac:dyDescent="0.25">
      <c r="A468" s="62" t="s">
        <v>1987</v>
      </c>
      <c r="B468" s="63"/>
      <c r="C468" s="63"/>
      <c r="D468" s="64"/>
      <c r="E468" s="66"/>
      <c r="F468" s="101" t="s">
        <v>12882</v>
      </c>
      <c r="G468" s="63"/>
      <c r="H468" s="67"/>
      <c r="I468" s="68"/>
      <c r="J468" s="68"/>
      <c r="K468" s="67" t="s">
        <v>17210</v>
      </c>
      <c r="L468" s="71"/>
      <c r="M468" s="72">
        <v>1969.6336669921875</v>
      </c>
      <c r="N468" s="72">
        <v>726.8514404296875</v>
      </c>
      <c r="O468" s="73"/>
      <c r="P468" s="74"/>
      <c r="Q468" s="74"/>
      <c r="R468" s="84"/>
      <c r="S468" s="84"/>
      <c r="T468" s="84"/>
      <c r="U468" s="84"/>
      <c r="V468" s="50"/>
      <c r="W468" s="50"/>
      <c r="X468" s="50"/>
      <c r="Y468" s="50"/>
      <c r="Z468" s="49"/>
      <c r="AA468" s="69">
        <v>468</v>
      </c>
      <c r="AB4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68" s="70"/>
      <c r="AD468" s="76">
        <v>57</v>
      </c>
      <c r="AE468" s="76">
        <v>82</v>
      </c>
      <c r="AF468" s="76">
        <v>2911</v>
      </c>
      <c r="AG468" s="76">
        <v>135</v>
      </c>
      <c r="AH468" s="76"/>
      <c r="AI468" s="76" t="s">
        <v>9150</v>
      </c>
      <c r="AJ468" s="76" t="s">
        <v>10682</v>
      </c>
      <c r="AK468" s="76"/>
      <c r="AL468" s="76"/>
      <c r="AM468" s="78">
        <v>39997.184131944443</v>
      </c>
      <c r="AN468" s="76" t="s">
        <v>14566</v>
      </c>
      <c r="AO468" s="81" t="s">
        <v>15032</v>
      </c>
      <c r="AP468" s="76" t="s">
        <v>65</v>
      </c>
      <c r="AQ468" s="2"/>
      <c r="AR468" s="3"/>
      <c r="AS468" s="3"/>
      <c r="AT468" s="3"/>
      <c r="AU468" s="3"/>
    </row>
    <row r="469" spans="1:47" x14ac:dyDescent="0.25">
      <c r="A469" s="62" t="s">
        <v>478</v>
      </c>
      <c r="B469" s="63"/>
      <c r="C469" s="63"/>
      <c r="D469" s="64"/>
      <c r="E469" s="66"/>
      <c r="F469" s="101" t="s">
        <v>12883</v>
      </c>
      <c r="G469" s="63"/>
      <c r="H469" s="67"/>
      <c r="I469" s="68"/>
      <c r="J469" s="68"/>
      <c r="K469" s="67" t="s">
        <v>17211</v>
      </c>
      <c r="L469" s="71"/>
      <c r="M469" s="72">
        <v>2356.0283203125</v>
      </c>
      <c r="N469" s="72">
        <v>950.73748779296875</v>
      </c>
      <c r="O469" s="73"/>
      <c r="P469" s="74"/>
      <c r="Q469" s="74"/>
      <c r="R469" s="84"/>
      <c r="S469" s="84"/>
      <c r="T469" s="84"/>
      <c r="U469" s="84"/>
      <c r="V469" s="50"/>
      <c r="W469" s="50"/>
      <c r="X469" s="50"/>
      <c r="Y469" s="50"/>
      <c r="Z469" s="49"/>
      <c r="AA469" s="69">
        <v>469</v>
      </c>
      <c r="AB4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69" s="70"/>
      <c r="AD469" s="76">
        <v>1519</v>
      </c>
      <c r="AE469" s="76">
        <v>2830</v>
      </c>
      <c r="AF469" s="76">
        <v>28354</v>
      </c>
      <c r="AG469" s="76">
        <v>27872</v>
      </c>
      <c r="AH469" s="76"/>
      <c r="AI469" s="76" t="s">
        <v>9151</v>
      </c>
      <c r="AJ469" s="76"/>
      <c r="AK469" s="76"/>
      <c r="AL469" s="76"/>
      <c r="AM469" s="78">
        <v>43972.094722222224</v>
      </c>
      <c r="AN469" s="76" t="s">
        <v>14566</v>
      </c>
      <c r="AO469" s="81" t="s">
        <v>15033</v>
      </c>
      <c r="AP469" s="76" t="s">
        <v>66</v>
      </c>
      <c r="AQ469" s="2"/>
      <c r="AR469" s="3"/>
      <c r="AS469" s="3"/>
      <c r="AT469" s="3"/>
      <c r="AU469" s="3"/>
    </row>
    <row r="470" spans="1:47" x14ac:dyDescent="0.25">
      <c r="A470" s="62" t="s">
        <v>479</v>
      </c>
      <c r="B470" s="63"/>
      <c r="C470" s="63"/>
      <c r="D470" s="64"/>
      <c r="E470" s="66"/>
      <c r="F470" s="101" t="s">
        <v>12884</v>
      </c>
      <c r="G470" s="63"/>
      <c r="H470" s="67"/>
      <c r="I470" s="68"/>
      <c r="J470" s="68"/>
      <c r="K470" s="67" t="s">
        <v>17212</v>
      </c>
      <c r="L470" s="71"/>
      <c r="M470" s="72">
        <v>2170.658203125</v>
      </c>
      <c r="N470" s="72">
        <v>1693.4573974609375</v>
      </c>
      <c r="O470" s="73"/>
      <c r="P470" s="74"/>
      <c r="Q470" s="74"/>
      <c r="R470" s="84"/>
      <c r="S470" s="84"/>
      <c r="T470" s="84"/>
      <c r="U470" s="84"/>
      <c r="V470" s="50"/>
      <c r="W470" s="50"/>
      <c r="X470" s="50"/>
      <c r="Y470" s="50"/>
      <c r="Z470" s="49"/>
      <c r="AA470" s="69">
        <v>470</v>
      </c>
      <c r="AB4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70" s="70"/>
      <c r="AD470" s="76">
        <v>2736</v>
      </c>
      <c r="AE470" s="76">
        <v>1120</v>
      </c>
      <c r="AF470" s="76">
        <v>6001</v>
      </c>
      <c r="AG470" s="76">
        <v>13637</v>
      </c>
      <c r="AH470" s="76"/>
      <c r="AI470" s="76" t="s">
        <v>9152</v>
      </c>
      <c r="AJ470" s="76"/>
      <c r="AK470" s="81" t="s">
        <v>11861</v>
      </c>
      <c r="AL470" s="76"/>
      <c r="AM470" s="78">
        <v>43605.952835648146</v>
      </c>
      <c r="AN470" s="76" t="s">
        <v>14566</v>
      </c>
      <c r="AO470" s="81" t="s">
        <v>15034</v>
      </c>
      <c r="AP470" s="76" t="s">
        <v>66</v>
      </c>
      <c r="AQ470" s="2"/>
      <c r="AR470" s="3"/>
      <c r="AS470" s="3"/>
      <c r="AT470" s="3"/>
      <c r="AU470" s="3"/>
    </row>
    <row r="471" spans="1:47" x14ac:dyDescent="0.25">
      <c r="A471" s="62" t="s">
        <v>480</v>
      </c>
      <c r="B471" s="63"/>
      <c r="C471" s="63"/>
      <c r="D471" s="64"/>
      <c r="E471" s="66"/>
      <c r="F471" s="101" t="s">
        <v>12885</v>
      </c>
      <c r="G471" s="63"/>
      <c r="H471" s="67"/>
      <c r="I471" s="68"/>
      <c r="J471" s="68"/>
      <c r="K471" s="67" t="s">
        <v>17213</v>
      </c>
      <c r="L471" s="71"/>
      <c r="M471" s="72">
        <v>2079.016357421875</v>
      </c>
      <c r="N471" s="72">
        <v>1347.84814453125</v>
      </c>
      <c r="O471" s="73"/>
      <c r="P471" s="74"/>
      <c r="Q471" s="74"/>
      <c r="R471" s="84"/>
      <c r="S471" s="84"/>
      <c r="T471" s="84"/>
      <c r="U471" s="84"/>
      <c r="V471" s="50"/>
      <c r="W471" s="50"/>
      <c r="X471" s="50"/>
      <c r="Y471" s="50"/>
      <c r="Z471" s="49"/>
      <c r="AA471" s="69">
        <v>471</v>
      </c>
      <c r="AB4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71" s="70"/>
      <c r="AD471" s="76">
        <v>182</v>
      </c>
      <c r="AE471" s="76">
        <v>185</v>
      </c>
      <c r="AF471" s="76">
        <v>1790</v>
      </c>
      <c r="AG471" s="76">
        <v>1922</v>
      </c>
      <c r="AH471" s="76"/>
      <c r="AI471" s="76"/>
      <c r="AJ471" s="76" t="s">
        <v>10779</v>
      </c>
      <c r="AK471" s="76"/>
      <c r="AL471" s="76"/>
      <c r="AM471" s="78">
        <v>44006.09447916667</v>
      </c>
      <c r="AN471" s="76" t="s">
        <v>14566</v>
      </c>
      <c r="AO471" s="81" t="s">
        <v>15035</v>
      </c>
      <c r="AP471" s="76" t="s">
        <v>66</v>
      </c>
      <c r="AQ471" s="2"/>
      <c r="AR471" s="3"/>
      <c r="AS471" s="3"/>
      <c r="AT471" s="3"/>
      <c r="AU471" s="3"/>
    </row>
    <row r="472" spans="1:47" x14ac:dyDescent="0.25">
      <c r="A472" s="62" t="s">
        <v>481</v>
      </c>
      <c r="B472" s="63"/>
      <c r="C472" s="63"/>
      <c r="D472" s="64"/>
      <c r="E472" s="66"/>
      <c r="F472" s="101" t="s">
        <v>12886</v>
      </c>
      <c r="G472" s="63"/>
      <c r="H472" s="67"/>
      <c r="I472" s="68"/>
      <c r="J472" s="68"/>
      <c r="K472" s="67" t="s">
        <v>17214</v>
      </c>
      <c r="L472" s="71"/>
      <c r="M472" s="72">
        <v>1522.473388671875</v>
      </c>
      <c r="N472" s="72">
        <v>1304.3802490234375</v>
      </c>
      <c r="O472" s="73"/>
      <c r="P472" s="74"/>
      <c r="Q472" s="74"/>
      <c r="R472" s="84"/>
      <c r="S472" s="84"/>
      <c r="T472" s="84"/>
      <c r="U472" s="84"/>
      <c r="V472" s="50"/>
      <c r="W472" s="50"/>
      <c r="X472" s="50"/>
      <c r="Y472" s="50"/>
      <c r="Z472" s="49"/>
      <c r="AA472" s="69">
        <v>472</v>
      </c>
      <c r="AB4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72" s="70"/>
      <c r="AD472" s="76">
        <v>1923</v>
      </c>
      <c r="AE472" s="76">
        <v>2720</v>
      </c>
      <c r="AF472" s="76">
        <v>14606</v>
      </c>
      <c r="AG472" s="76">
        <v>31783</v>
      </c>
      <c r="AH472" s="76"/>
      <c r="AI472" s="76" t="s">
        <v>9153</v>
      </c>
      <c r="AJ472" s="76" t="s">
        <v>10923</v>
      </c>
      <c r="AK472" s="76"/>
      <c r="AL472" s="76"/>
      <c r="AM472" s="78">
        <v>43680.193958333337</v>
      </c>
      <c r="AN472" s="76" t="s">
        <v>14566</v>
      </c>
      <c r="AO472" s="81" t="s">
        <v>15036</v>
      </c>
      <c r="AP472" s="76" t="s">
        <v>66</v>
      </c>
      <c r="AQ472" s="2"/>
      <c r="AR472" s="3"/>
      <c r="AS472" s="3"/>
      <c r="AT472" s="3"/>
      <c r="AU472" s="3"/>
    </row>
    <row r="473" spans="1:47" x14ac:dyDescent="0.25">
      <c r="A473" s="62" t="s">
        <v>482</v>
      </c>
      <c r="B473" s="63"/>
      <c r="C473" s="63"/>
      <c r="D473" s="64"/>
      <c r="E473" s="66"/>
      <c r="F473" s="101" t="s">
        <v>12887</v>
      </c>
      <c r="G473" s="63"/>
      <c r="H473" s="67"/>
      <c r="I473" s="68"/>
      <c r="J473" s="68"/>
      <c r="K473" s="67" t="s">
        <v>17215</v>
      </c>
      <c r="L473" s="71"/>
      <c r="M473" s="72">
        <v>2059.316162109375</v>
      </c>
      <c r="N473" s="72">
        <v>1974.1700439453125</v>
      </c>
      <c r="O473" s="73"/>
      <c r="P473" s="74"/>
      <c r="Q473" s="74"/>
      <c r="R473" s="84"/>
      <c r="S473" s="84"/>
      <c r="T473" s="84"/>
      <c r="U473" s="84"/>
      <c r="V473" s="50"/>
      <c r="W473" s="50"/>
      <c r="X473" s="50"/>
      <c r="Y473" s="50"/>
      <c r="Z473" s="49"/>
      <c r="AA473" s="69">
        <v>473</v>
      </c>
      <c r="AB4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73" s="70"/>
      <c r="AD473" s="76">
        <v>789</v>
      </c>
      <c r="AE473" s="76">
        <v>1124</v>
      </c>
      <c r="AF473" s="76">
        <v>20157</v>
      </c>
      <c r="AG473" s="76">
        <v>13554</v>
      </c>
      <c r="AH473" s="76"/>
      <c r="AI473" s="76" t="s">
        <v>9154</v>
      </c>
      <c r="AJ473" s="76" t="s">
        <v>10924</v>
      </c>
      <c r="AK473" s="76"/>
      <c r="AL473" s="76"/>
      <c r="AM473" s="78">
        <v>39731.118449074071</v>
      </c>
      <c r="AN473" s="76" t="s">
        <v>14566</v>
      </c>
      <c r="AO473" s="81" t="s">
        <v>15037</v>
      </c>
      <c r="AP473" s="76" t="s">
        <v>66</v>
      </c>
      <c r="AQ473" s="2"/>
      <c r="AR473" s="3"/>
      <c r="AS473" s="3"/>
      <c r="AT473" s="3"/>
      <c r="AU473" s="3"/>
    </row>
    <row r="474" spans="1:47" x14ac:dyDescent="0.25">
      <c r="A474" s="62" t="s">
        <v>483</v>
      </c>
      <c r="B474" s="63"/>
      <c r="C474" s="63"/>
      <c r="D474" s="64"/>
      <c r="E474" s="66"/>
      <c r="F474" s="101" t="s">
        <v>12888</v>
      </c>
      <c r="G474" s="63"/>
      <c r="H474" s="67"/>
      <c r="I474" s="68"/>
      <c r="J474" s="68"/>
      <c r="K474" s="67" t="s">
        <v>17216</v>
      </c>
      <c r="L474" s="71"/>
      <c r="M474" s="72">
        <v>2160.709716796875</v>
      </c>
      <c r="N474" s="72">
        <v>1174.416748046875</v>
      </c>
      <c r="O474" s="73"/>
      <c r="P474" s="74"/>
      <c r="Q474" s="74"/>
      <c r="R474" s="84"/>
      <c r="S474" s="84"/>
      <c r="T474" s="84"/>
      <c r="U474" s="84"/>
      <c r="V474" s="50"/>
      <c r="W474" s="50"/>
      <c r="X474" s="50"/>
      <c r="Y474" s="50"/>
      <c r="Z474" s="49"/>
      <c r="AA474" s="69">
        <v>474</v>
      </c>
      <c r="AB4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74" s="70"/>
      <c r="AD474" s="76">
        <v>336</v>
      </c>
      <c r="AE474" s="76">
        <v>40</v>
      </c>
      <c r="AF474" s="76">
        <v>1046</v>
      </c>
      <c r="AG474" s="76">
        <v>916</v>
      </c>
      <c r="AH474" s="76"/>
      <c r="AI474" s="76" t="s">
        <v>9155</v>
      </c>
      <c r="AJ474" s="76" t="s">
        <v>10925</v>
      </c>
      <c r="AK474" s="76"/>
      <c r="AL474" s="76"/>
      <c r="AM474" s="78">
        <v>41998.289247685185</v>
      </c>
      <c r="AN474" s="76" t="s">
        <v>14566</v>
      </c>
      <c r="AO474" s="81" t="s">
        <v>15038</v>
      </c>
      <c r="AP474" s="76" t="s">
        <v>66</v>
      </c>
      <c r="AQ474" s="2"/>
      <c r="AR474" s="3"/>
      <c r="AS474" s="3"/>
      <c r="AT474" s="3"/>
      <c r="AU474" s="3"/>
    </row>
    <row r="475" spans="1:47" x14ac:dyDescent="0.25">
      <c r="A475" s="62" t="s">
        <v>485</v>
      </c>
      <c r="B475" s="63"/>
      <c r="C475" s="63"/>
      <c r="D475" s="64"/>
      <c r="E475" s="66"/>
      <c r="F475" s="101" t="s">
        <v>12889</v>
      </c>
      <c r="G475" s="63"/>
      <c r="H475" s="67"/>
      <c r="I475" s="68"/>
      <c r="J475" s="68"/>
      <c r="K475" s="67" t="s">
        <v>17217</v>
      </c>
      <c r="L475" s="71"/>
      <c r="M475" s="72">
        <v>2199.333251953125</v>
      </c>
      <c r="N475" s="72">
        <v>904.6939697265625</v>
      </c>
      <c r="O475" s="73"/>
      <c r="P475" s="74"/>
      <c r="Q475" s="74"/>
      <c r="R475" s="84"/>
      <c r="S475" s="84"/>
      <c r="T475" s="84"/>
      <c r="U475" s="84"/>
      <c r="V475" s="50"/>
      <c r="W475" s="50"/>
      <c r="X475" s="50"/>
      <c r="Y475" s="50"/>
      <c r="Z475" s="49"/>
      <c r="AA475" s="69">
        <v>475</v>
      </c>
      <c r="AB4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75" s="70"/>
      <c r="AD475" s="76">
        <v>3591</v>
      </c>
      <c r="AE475" s="76">
        <v>294</v>
      </c>
      <c r="AF475" s="76">
        <v>17083</v>
      </c>
      <c r="AG475" s="76">
        <v>75112</v>
      </c>
      <c r="AH475" s="76"/>
      <c r="AI475" s="76" t="s">
        <v>9156</v>
      </c>
      <c r="AJ475" s="76" t="s">
        <v>10749</v>
      </c>
      <c r="AK475" s="81" t="s">
        <v>11862</v>
      </c>
      <c r="AL475" s="76"/>
      <c r="AM475" s="78">
        <v>41542.921747685185</v>
      </c>
      <c r="AN475" s="76" t="s">
        <v>14566</v>
      </c>
      <c r="AO475" s="81" t="s">
        <v>15039</v>
      </c>
      <c r="AP475" s="76" t="s">
        <v>66</v>
      </c>
      <c r="AQ475" s="2"/>
      <c r="AR475" s="3"/>
      <c r="AS475" s="3"/>
      <c r="AT475" s="3"/>
      <c r="AU475" s="3"/>
    </row>
    <row r="476" spans="1:47" x14ac:dyDescent="0.25">
      <c r="A476" s="62" t="s">
        <v>486</v>
      </c>
      <c r="B476" s="63"/>
      <c r="C476" s="63"/>
      <c r="D476" s="64"/>
      <c r="E476" s="66"/>
      <c r="F476" s="101" t="s">
        <v>12890</v>
      </c>
      <c r="G476" s="63"/>
      <c r="H476" s="67"/>
      <c r="I476" s="68"/>
      <c r="J476" s="68"/>
      <c r="K476" s="67" t="s">
        <v>17218</v>
      </c>
      <c r="L476" s="71"/>
      <c r="M476" s="72">
        <v>1335.1470947265625</v>
      </c>
      <c r="N476" s="72">
        <v>1390.1915283203125</v>
      </c>
      <c r="O476" s="73"/>
      <c r="P476" s="74"/>
      <c r="Q476" s="74"/>
      <c r="R476" s="84"/>
      <c r="S476" s="84"/>
      <c r="T476" s="84"/>
      <c r="U476" s="84"/>
      <c r="V476" s="50"/>
      <c r="W476" s="50"/>
      <c r="X476" s="50"/>
      <c r="Y476" s="50"/>
      <c r="Z476" s="49"/>
      <c r="AA476" s="69">
        <v>476</v>
      </c>
      <c r="AB4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76" s="70"/>
      <c r="AD476" s="76">
        <v>133</v>
      </c>
      <c r="AE476" s="76">
        <v>43</v>
      </c>
      <c r="AF476" s="76">
        <v>2422</v>
      </c>
      <c r="AG476" s="76">
        <v>176</v>
      </c>
      <c r="AH476" s="76"/>
      <c r="AI476" s="76" t="s">
        <v>9157</v>
      </c>
      <c r="AJ476" s="76" t="s">
        <v>10926</v>
      </c>
      <c r="AK476" s="76"/>
      <c r="AL476" s="76"/>
      <c r="AM476" s="78">
        <v>43269.182268518518</v>
      </c>
      <c r="AN476" s="76" t="s">
        <v>14566</v>
      </c>
      <c r="AO476" s="81" t="s">
        <v>15040</v>
      </c>
      <c r="AP476" s="76" t="s">
        <v>66</v>
      </c>
      <c r="AQ476" s="2"/>
      <c r="AR476" s="3"/>
      <c r="AS476" s="3"/>
      <c r="AT476" s="3"/>
      <c r="AU476" s="3"/>
    </row>
    <row r="477" spans="1:47" x14ac:dyDescent="0.25">
      <c r="A477" s="62" t="s">
        <v>487</v>
      </c>
      <c r="B477" s="63"/>
      <c r="C477" s="63"/>
      <c r="D477" s="64"/>
      <c r="E477" s="66"/>
      <c r="F477" s="101" t="s">
        <v>12891</v>
      </c>
      <c r="G477" s="63"/>
      <c r="H477" s="67"/>
      <c r="I477" s="68"/>
      <c r="J477" s="68"/>
      <c r="K477" s="67" t="s">
        <v>17219</v>
      </c>
      <c r="L477" s="71"/>
      <c r="M477" s="72">
        <v>3153.8349609375</v>
      </c>
      <c r="N477" s="72">
        <v>4425.85791015625</v>
      </c>
      <c r="O477" s="73"/>
      <c r="P477" s="74"/>
      <c r="Q477" s="74"/>
      <c r="R477" s="84"/>
      <c r="S477" s="84"/>
      <c r="T477" s="84"/>
      <c r="U477" s="84"/>
      <c r="V477" s="50"/>
      <c r="W477" s="50"/>
      <c r="X477" s="50"/>
      <c r="Y477" s="50"/>
      <c r="Z477" s="49"/>
      <c r="AA477" s="69">
        <v>477</v>
      </c>
      <c r="AB4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77" s="70"/>
      <c r="AD477" s="76">
        <v>93</v>
      </c>
      <c r="AE477" s="76">
        <v>35</v>
      </c>
      <c r="AF477" s="76">
        <v>7201</v>
      </c>
      <c r="AG477" s="76">
        <v>8245</v>
      </c>
      <c r="AH477" s="76"/>
      <c r="AI477" s="76" t="s">
        <v>9158</v>
      </c>
      <c r="AJ477" s="76" t="s">
        <v>10927</v>
      </c>
      <c r="AK477" s="76"/>
      <c r="AL477" s="76"/>
      <c r="AM477" s="78">
        <v>42929.197615740741</v>
      </c>
      <c r="AN477" s="76" t="s">
        <v>14566</v>
      </c>
      <c r="AO477" s="81" t="s">
        <v>15041</v>
      </c>
      <c r="AP477" s="76" t="s">
        <v>66</v>
      </c>
      <c r="AQ477" s="2"/>
      <c r="AR477" s="3"/>
      <c r="AS477" s="3"/>
      <c r="AT477" s="3"/>
      <c r="AU477" s="3"/>
    </row>
    <row r="478" spans="1:47" x14ac:dyDescent="0.25">
      <c r="A478" s="62" t="s">
        <v>1988</v>
      </c>
      <c r="B478" s="63"/>
      <c r="C478" s="63"/>
      <c r="D478" s="64"/>
      <c r="E478" s="66"/>
      <c r="F478" s="101" t="s">
        <v>12892</v>
      </c>
      <c r="G478" s="63"/>
      <c r="H478" s="67"/>
      <c r="I478" s="68"/>
      <c r="J478" s="68"/>
      <c r="K478" s="67" t="s">
        <v>17220</v>
      </c>
      <c r="L478" s="71"/>
      <c r="M478" s="72">
        <v>3847.762939453125</v>
      </c>
      <c r="N478" s="72">
        <v>4252.78955078125</v>
      </c>
      <c r="O478" s="73"/>
      <c r="P478" s="74"/>
      <c r="Q478" s="74"/>
      <c r="R478" s="84"/>
      <c r="S478" s="84"/>
      <c r="T478" s="84"/>
      <c r="U478" s="84"/>
      <c r="V478" s="50"/>
      <c r="W478" s="50"/>
      <c r="X478" s="50"/>
      <c r="Y478" s="50"/>
      <c r="Z478" s="49"/>
      <c r="AA478" s="69">
        <v>478</v>
      </c>
      <c r="AB4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78" s="70"/>
      <c r="AD478" s="76">
        <v>964</v>
      </c>
      <c r="AE478" s="76">
        <v>1959034</v>
      </c>
      <c r="AF478" s="76">
        <v>99096</v>
      </c>
      <c r="AG478" s="76">
        <v>2800</v>
      </c>
      <c r="AH478" s="76"/>
      <c r="AI478" s="76" t="s">
        <v>9159</v>
      </c>
      <c r="AJ478" s="76"/>
      <c r="AK478" s="81" t="s">
        <v>11863</v>
      </c>
      <c r="AL478" s="76"/>
      <c r="AM478" s="78">
        <v>41456.743946759256</v>
      </c>
      <c r="AN478" s="76" t="s">
        <v>14566</v>
      </c>
      <c r="AO478" s="81" t="s">
        <v>15042</v>
      </c>
      <c r="AP478" s="76" t="s">
        <v>65</v>
      </c>
      <c r="AQ478" s="2"/>
      <c r="AR478" s="3"/>
      <c r="AS478" s="3"/>
      <c r="AT478" s="3"/>
      <c r="AU478" s="3"/>
    </row>
    <row r="479" spans="1:47" x14ac:dyDescent="0.25">
      <c r="A479" s="62" t="s">
        <v>488</v>
      </c>
      <c r="B479" s="63"/>
      <c r="C479" s="63"/>
      <c r="D479" s="64"/>
      <c r="E479" s="66"/>
      <c r="F479" s="101" t="s">
        <v>12893</v>
      </c>
      <c r="G479" s="63"/>
      <c r="H479" s="67"/>
      <c r="I479" s="68"/>
      <c r="J479" s="68"/>
      <c r="K479" s="67" t="s">
        <v>17221</v>
      </c>
      <c r="L479" s="71"/>
      <c r="M479" s="72">
        <v>8382.37890625</v>
      </c>
      <c r="N479" s="72">
        <v>8923.1396484375</v>
      </c>
      <c r="O479" s="73"/>
      <c r="P479" s="74"/>
      <c r="Q479" s="74"/>
      <c r="R479" s="84"/>
      <c r="S479" s="84"/>
      <c r="T479" s="84"/>
      <c r="U479" s="84"/>
      <c r="V479" s="50"/>
      <c r="W479" s="50"/>
      <c r="X479" s="50"/>
      <c r="Y479" s="50"/>
      <c r="Z479" s="49"/>
      <c r="AA479" s="69">
        <v>479</v>
      </c>
      <c r="AB4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79" s="70"/>
      <c r="AD479" s="76">
        <v>85</v>
      </c>
      <c r="AE479" s="76">
        <v>0</v>
      </c>
      <c r="AF479" s="76">
        <v>234</v>
      </c>
      <c r="AG479" s="76">
        <v>4096</v>
      </c>
      <c r="AH479" s="76"/>
      <c r="AI479" s="76"/>
      <c r="AJ479" s="76"/>
      <c r="AK479" s="76"/>
      <c r="AL479" s="76"/>
      <c r="AM479" s="78">
        <v>42651.793067129627</v>
      </c>
      <c r="AN479" s="76" t="s">
        <v>14566</v>
      </c>
      <c r="AO479" s="81" t="s">
        <v>15043</v>
      </c>
      <c r="AP479" s="76" t="s">
        <v>66</v>
      </c>
      <c r="AQ479" s="2"/>
      <c r="AR479" s="3"/>
      <c r="AS479" s="3"/>
      <c r="AT479" s="3"/>
      <c r="AU479" s="3"/>
    </row>
    <row r="480" spans="1:47" x14ac:dyDescent="0.25">
      <c r="A480" s="62" t="s">
        <v>604</v>
      </c>
      <c r="B480" s="63"/>
      <c r="C480" s="63"/>
      <c r="D480" s="64"/>
      <c r="E480" s="66"/>
      <c r="F480" s="101" t="s">
        <v>12894</v>
      </c>
      <c r="G480" s="63"/>
      <c r="H480" s="67"/>
      <c r="I480" s="68"/>
      <c r="J480" s="68"/>
      <c r="K480" s="67" t="s">
        <v>17222</v>
      </c>
      <c r="L480" s="71"/>
      <c r="M480" s="72">
        <v>8534.369140625</v>
      </c>
      <c r="N480" s="72">
        <v>9059.6591796875</v>
      </c>
      <c r="O480" s="73"/>
      <c r="P480" s="74"/>
      <c r="Q480" s="74"/>
      <c r="R480" s="84"/>
      <c r="S480" s="84"/>
      <c r="T480" s="84"/>
      <c r="U480" s="84"/>
      <c r="V480" s="50"/>
      <c r="W480" s="50"/>
      <c r="X480" s="50"/>
      <c r="Y480" s="50"/>
      <c r="Z480" s="49"/>
      <c r="AA480" s="69">
        <v>480</v>
      </c>
      <c r="AB4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80" s="70"/>
      <c r="AD480" s="76">
        <v>715</v>
      </c>
      <c r="AE480" s="76">
        <v>56305</v>
      </c>
      <c r="AF480" s="76">
        <v>17440</v>
      </c>
      <c r="AG480" s="76">
        <v>19416</v>
      </c>
      <c r="AH480" s="76"/>
      <c r="AI480" s="76" t="s">
        <v>9160</v>
      </c>
      <c r="AJ480" s="76" t="s">
        <v>10928</v>
      </c>
      <c r="AK480" s="81" t="s">
        <v>11864</v>
      </c>
      <c r="AL480" s="76"/>
      <c r="AM480" s="78">
        <v>40709.835925925923</v>
      </c>
      <c r="AN480" s="76" t="s">
        <v>14566</v>
      </c>
      <c r="AO480" s="81" t="s">
        <v>15044</v>
      </c>
      <c r="AP480" s="76" t="s">
        <v>66</v>
      </c>
      <c r="AQ480" s="2"/>
      <c r="AR480" s="3"/>
      <c r="AS480" s="3"/>
      <c r="AT480" s="3"/>
      <c r="AU480" s="3"/>
    </row>
    <row r="481" spans="1:47" x14ac:dyDescent="0.25">
      <c r="A481" s="62" t="s">
        <v>489</v>
      </c>
      <c r="B481" s="63"/>
      <c r="C481" s="63"/>
      <c r="D481" s="64"/>
      <c r="E481" s="66"/>
      <c r="F481" s="101" t="s">
        <v>12895</v>
      </c>
      <c r="G481" s="63"/>
      <c r="H481" s="67"/>
      <c r="I481" s="68"/>
      <c r="J481" s="68"/>
      <c r="K481" s="67" t="s">
        <v>17223</v>
      </c>
      <c r="L481" s="71"/>
      <c r="M481" s="72">
        <v>8305.6845703125</v>
      </c>
      <c r="N481" s="72">
        <v>9187.490234375</v>
      </c>
      <c r="O481" s="73"/>
      <c r="P481" s="74"/>
      <c r="Q481" s="74"/>
      <c r="R481" s="84"/>
      <c r="S481" s="84"/>
      <c r="T481" s="84"/>
      <c r="U481" s="84"/>
      <c r="V481" s="50"/>
      <c r="W481" s="50"/>
      <c r="X481" s="50"/>
      <c r="Y481" s="50"/>
      <c r="Z481" s="49"/>
      <c r="AA481" s="69">
        <v>481</v>
      </c>
      <c r="AB4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81" s="70"/>
      <c r="AD481" s="76">
        <v>1875</v>
      </c>
      <c r="AE481" s="76">
        <v>470</v>
      </c>
      <c r="AF481" s="76">
        <v>71380</v>
      </c>
      <c r="AG481" s="76">
        <v>82337</v>
      </c>
      <c r="AH481" s="76"/>
      <c r="AI481" s="76" t="s">
        <v>9161</v>
      </c>
      <c r="AJ481" s="76" t="s">
        <v>10905</v>
      </c>
      <c r="AK481" s="76"/>
      <c r="AL481" s="76"/>
      <c r="AM481" s="78">
        <v>39704.603113425925</v>
      </c>
      <c r="AN481" s="76" t="s">
        <v>14566</v>
      </c>
      <c r="AO481" s="81" t="s">
        <v>15045</v>
      </c>
      <c r="AP481" s="76" t="s">
        <v>66</v>
      </c>
      <c r="AQ481" s="2"/>
      <c r="AR481" s="3"/>
      <c r="AS481" s="3"/>
      <c r="AT481" s="3"/>
      <c r="AU481" s="3"/>
    </row>
    <row r="482" spans="1:47" x14ac:dyDescent="0.25">
      <c r="A482" s="62" t="s">
        <v>490</v>
      </c>
      <c r="B482" s="63"/>
      <c r="C482" s="63"/>
      <c r="D482" s="64"/>
      <c r="E482" s="66"/>
      <c r="F482" s="101" t="s">
        <v>12896</v>
      </c>
      <c r="G482" s="63"/>
      <c r="H482" s="67"/>
      <c r="I482" s="68"/>
      <c r="J482" s="68"/>
      <c r="K482" s="67" t="s">
        <v>17224</v>
      </c>
      <c r="L482" s="71"/>
      <c r="M482" s="72">
        <v>8621.6103515625</v>
      </c>
      <c r="N482" s="72">
        <v>9438.015625</v>
      </c>
      <c r="O482" s="73"/>
      <c r="P482" s="74"/>
      <c r="Q482" s="74"/>
      <c r="R482" s="84"/>
      <c r="S482" s="84"/>
      <c r="T482" s="84"/>
      <c r="U482" s="84"/>
      <c r="V482" s="50"/>
      <c r="W482" s="50"/>
      <c r="X482" s="50"/>
      <c r="Y482" s="50"/>
      <c r="Z482" s="49"/>
      <c r="AA482" s="69">
        <v>482</v>
      </c>
      <c r="AB4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82" s="70"/>
      <c r="AD482" s="76">
        <v>897</v>
      </c>
      <c r="AE482" s="76">
        <v>228</v>
      </c>
      <c r="AF482" s="76">
        <v>13567</v>
      </c>
      <c r="AG482" s="76">
        <v>33678</v>
      </c>
      <c r="AH482" s="76"/>
      <c r="AI482" s="76" t="s">
        <v>9162</v>
      </c>
      <c r="AJ482" s="76" t="s">
        <v>10929</v>
      </c>
      <c r="AK482" s="76"/>
      <c r="AL482" s="76"/>
      <c r="AM482" s="78">
        <v>42084.024236111109</v>
      </c>
      <c r="AN482" s="76" t="s">
        <v>14566</v>
      </c>
      <c r="AO482" s="81" t="s">
        <v>15046</v>
      </c>
      <c r="AP482" s="76" t="s">
        <v>66</v>
      </c>
      <c r="AQ482" s="2"/>
      <c r="AR482" s="3"/>
      <c r="AS482" s="3"/>
      <c r="AT482" s="3"/>
      <c r="AU482" s="3"/>
    </row>
    <row r="483" spans="1:47" x14ac:dyDescent="0.25">
      <c r="A483" s="62" t="s">
        <v>491</v>
      </c>
      <c r="B483" s="63"/>
      <c r="C483" s="63"/>
      <c r="D483" s="64"/>
      <c r="E483" s="66"/>
      <c r="F483" s="101" t="s">
        <v>12897</v>
      </c>
      <c r="G483" s="63"/>
      <c r="H483" s="67"/>
      <c r="I483" s="68"/>
      <c r="J483" s="68"/>
      <c r="K483" s="67" t="s">
        <v>17225</v>
      </c>
      <c r="L483" s="71"/>
      <c r="M483" s="72">
        <v>8485.0986328125</v>
      </c>
      <c r="N483" s="72">
        <v>9546.5439453125</v>
      </c>
      <c r="O483" s="73"/>
      <c r="P483" s="74"/>
      <c r="Q483" s="74"/>
      <c r="R483" s="84"/>
      <c r="S483" s="84"/>
      <c r="T483" s="84"/>
      <c r="U483" s="84"/>
      <c r="V483" s="50"/>
      <c r="W483" s="50"/>
      <c r="X483" s="50"/>
      <c r="Y483" s="50"/>
      <c r="Z483" s="49"/>
      <c r="AA483" s="69">
        <v>483</v>
      </c>
      <c r="AB4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83" s="70"/>
      <c r="AD483" s="76">
        <v>709</v>
      </c>
      <c r="AE483" s="76">
        <v>124</v>
      </c>
      <c r="AF483" s="76">
        <v>4820</v>
      </c>
      <c r="AG483" s="76">
        <v>28006</v>
      </c>
      <c r="AH483" s="76"/>
      <c r="AI483" s="76" t="s">
        <v>9163</v>
      </c>
      <c r="AJ483" s="76" t="s">
        <v>10760</v>
      </c>
      <c r="AK483" s="76"/>
      <c r="AL483" s="76"/>
      <c r="AM483" s="78">
        <v>41976.264664351853</v>
      </c>
      <c r="AN483" s="76" t="s">
        <v>14566</v>
      </c>
      <c r="AO483" s="81" t="s">
        <v>15047</v>
      </c>
      <c r="AP483" s="76" t="s">
        <v>66</v>
      </c>
      <c r="AQ483" s="2"/>
      <c r="AR483" s="3"/>
      <c r="AS483" s="3"/>
      <c r="AT483" s="3"/>
      <c r="AU483" s="3"/>
    </row>
    <row r="484" spans="1:47" x14ac:dyDescent="0.25">
      <c r="A484" s="62" t="s">
        <v>492</v>
      </c>
      <c r="B484" s="63"/>
      <c r="C484" s="63"/>
      <c r="D484" s="64"/>
      <c r="E484" s="66"/>
      <c r="F484" s="101" t="s">
        <v>12898</v>
      </c>
      <c r="G484" s="63"/>
      <c r="H484" s="67"/>
      <c r="I484" s="68"/>
      <c r="J484" s="68"/>
      <c r="K484" s="67" t="s">
        <v>17226</v>
      </c>
      <c r="L484" s="71"/>
      <c r="M484" s="72">
        <v>8337.5966796875</v>
      </c>
      <c r="N484" s="72">
        <v>9405.671875</v>
      </c>
      <c r="O484" s="73"/>
      <c r="P484" s="74"/>
      <c r="Q484" s="74"/>
      <c r="R484" s="84"/>
      <c r="S484" s="84"/>
      <c r="T484" s="84"/>
      <c r="U484" s="84"/>
      <c r="V484" s="50"/>
      <c r="W484" s="50"/>
      <c r="X484" s="50"/>
      <c r="Y484" s="50"/>
      <c r="Z484" s="49"/>
      <c r="AA484" s="69">
        <v>484</v>
      </c>
      <c r="AB4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84" s="70"/>
      <c r="AD484" s="76">
        <v>807</v>
      </c>
      <c r="AE484" s="76">
        <v>223</v>
      </c>
      <c r="AF484" s="76">
        <v>16151</v>
      </c>
      <c r="AG484" s="76">
        <v>68017</v>
      </c>
      <c r="AH484" s="76"/>
      <c r="AI484" s="76" t="s">
        <v>9164</v>
      </c>
      <c r="AJ484" s="76" t="s">
        <v>10930</v>
      </c>
      <c r="AK484" s="76"/>
      <c r="AL484" s="76"/>
      <c r="AM484" s="78">
        <v>41213.050567129627</v>
      </c>
      <c r="AN484" s="76" t="s">
        <v>14566</v>
      </c>
      <c r="AO484" s="81" t="s">
        <v>15048</v>
      </c>
      <c r="AP484" s="76" t="s">
        <v>66</v>
      </c>
      <c r="AQ484" s="2"/>
      <c r="AR484" s="3"/>
      <c r="AS484" s="3"/>
      <c r="AT484" s="3"/>
      <c r="AU484" s="3"/>
    </row>
    <row r="485" spans="1:47" x14ac:dyDescent="0.25">
      <c r="A485" s="62" t="s">
        <v>493</v>
      </c>
      <c r="B485" s="63"/>
      <c r="C485" s="63"/>
      <c r="D485" s="64"/>
      <c r="E485" s="66"/>
      <c r="F485" s="101" t="s">
        <v>12899</v>
      </c>
      <c r="G485" s="63"/>
      <c r="H485" s="67"/>
      <c r="I485" s="68"/>
      <c r="J485" s="68"/>
      <c r="K485" s="67" t="s">
        <v>17227</v>
      </c>
      <c r="L485" s="71"/>
      <c r="M485" s="72">
        <v>8810.158203125</v>
      </c>
      <c r="N485" s="72">
        <v>8899.0810546875</v>
      </c>
      <c r="O485" s="73"/>
      <c r="P485" s="74"/>
      <c r="Q485" s="74"/>
      <c r="R485" s="84"/>
      <c r="S485" s="84"/>
      <c r="T485" s="84"/>
      <c r="U485" s="84"/>
      <c r="V485" s="50"/>
      <c r="W485" s="50"/>
      <c r="X485" s="50"/>
      <c r="Y485" s="50"/>
      <c r="Z485" s="49"/>
      <c r="AA485" s="69">
        <v>485</v>
      </c>
      <c r="AB4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85" s="70"/>
      <c r="AD485" s="76">
        <v>221</v>
      </c>
      <c r="AE485" s="76">
        <v>99</v>
      </c>
      <c r="AF485" s="76">
        <v>5101</v>
      </c>
      <c r="AG485" s="76">
        <v>7301</v>
      </c>
      <c r="AH485" s="76"/>
      <c r="AI485" s="76" t="s">
        <v>9165</v>
      </c>
      <c r="AJ485" s="76" t="s">
        <v>10931</v>
      </c>
      <c r="AK485" s="76"/>
      <c r="AL485" s="76"/>
      <c r="AM485" s="78">
        <v>41197.849120370367</v>
      </c>
      <c r="AN485" s="76" t="s">
        <v>14566</v>
      </c>
      <c r="AO485" s="81" t="s">
        <v>15049</v>
      </c>
      <c r="AP485" s="76" t="s">
        <v>66</v>
      </c>
      <c r="AQ485" s="2"/>
      <c r="AR485" s="3"/>
      <c r="AS485" s="3"/>
      <c r="AT485" s="3"/>
      <c r="AU485" s="3"/>
    </row>
    <row r="486" spans="1:47" x14ac:dyDescent="0.25">
      <c r="A486" s="62" t="s">
        <v>494</v>
      </c>
      <c r="B486" s="63"/>
      <c r="C486" s="63"/>
      <c r="D486" s="64"/>
      <c r="E486" s="66"/>
      <c r="F486" s="101" t="s">
        <v>12900</v>
      </c>
      <c r="G486" s="63"/>
      <c r="H486" s="67"/>
      <c r="I486" s="68"/>
      <c r="J486" s="68"/>
      <c r="K486" s="67" t="s">
        <v>17228</v>
      </c>
      <c r="L486" s="71"/>
      <c r="M486" s="72">
        <v>3108.78369140625</v>
      </c>
      <c r="N486" s="72">
        <v>4210.39208984375</v>
      </c>
      <c r="O486" s="73"/>
      <c r="P486" s="74"/>
      <c r="Q486" s="74"/>
      <c r="R486" s="84"/>
      <c r="S486" s="84"/>
      <c r="T486" s="84"/>
      <c r="U486" s="84"/>
      <c r="V486" s="50"/>
      <c r="W486" s="50"/>
      <c r="X486" s="50"/>
      <c r="Y486" s="50"/>
      <c r="Z486" s="49"/>
      <c r="AA486" s="69">
        <v>486</v>
      </c>
      <c r="AB4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86" s="70"/>
      <c r="AD486" s="76">
        <v>1199</v>
      </c>
      <c r="AE486" s="76">
        <v>594</v>
      </c>
      <c r="AF486" s="76">
        <v>1755</v>
      </c>
      <c r="AG486" s="76">
        <v>11141</v>
      </c>
      <c r="AH486" s="76"/>
      <c r="AI486" s="76" t="s">
        <v>9166</v>
      </c>
      <c r="AJ486" s="76" t="s">
        <v>10932</v>
      </c>
      <c r="AK486" s="76"/>
      <c r="AL486" s="76"/>
      <c r="AM486" s="78">
        <v>43047.661030092589</v>
      </c>
      <c r="AN486" s="76" t="s">
        <v>14566</v>
      </c>
      <c r="AO486" s="81" t="s">
        <v>15050</v>
      </c>
      <c r="AP486" s="76" t="s">
        <v>66</v>
      </c>
      <c r="AQ486" s="2"/>
      <c r="AR486" s="3"/>
      <c r="AS486" s="3"/>
      <c r="AT486" s="3"/>
      <c r="AU486" s="3"/>
    </row>
    <row r="487" spans="1:47" x14ac:dyDescent="0.25">
      <c r="A487" s="62" t="s">
        <v>1989</v>
      </c>
      <c r="B487" s="63"/>
      <c r="C487" s="63"/>
      <c r="D487" s="64"/>
      <c r="E487" s="66"/>
      <c r="F487" s="101" t="s">
        <v>12901</v>
      </c>
      <c r="G487" s="63"/>
      <c r="H487" s="67"/>
      <c r="I487" s="68"/>
      <c r="J487" s="68"/>
      <c r="K487" s="67" t="s">
        <v>17229</v>
      </c>
      <c r="L487" s="71"/>
      <c r="M487" s="72">
        <v>2916.017822265625</v>
      </c>
      <c r="N487" s="72">
        <v>3847.681884765625</v>
      </c>
      <c r="O487" s="73"/>
      <c r="P487" s="74"/>
      <c r="Q487" s="74"/>
      <c r="R487" s="84"/>
      <c r="S487" s="84"/>
      <c r="T487" s="84"/>
      <c r="U487" s="84"/>
      <c r="V487" s="50"/>
      <c r="W487" s="50"/>
      <c r="X487" s="50"/>
      <c r="Y487" s="50"/>
      <c r="Z487" s="49"/>
      <c r="AA487" s="69">
        <v>487</v>
      </c>
      <c r="AB4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87" s="70"/>
      <c r="AD487" s="76">
        <v>535</v>
      </c>
      <c r="AE487" s="76">
        <v>30077928</v>
      </c>
      <c r="AF487" s="76">
        <v>68032</v>
      </c>
      <c r="AG487" s="76">
        <v>2513</v>
      </c>
      <c r="AH487" s="76"/>
      <c r="AI487" s="76" t="s">
        <v>9167</v>
      </c>
      <c r="AJ487" s="76" t="s">
        <v>10933</v>
      </c>
      <c r="AK487" s="81" t="s">
        <v>11865</v>
      </c>
      <c r="AL487" s="76"/>
      <c r="AM487" s="78">
        <v>41095.82199074074</v>
      </c>
      <c r="AN487" s="76" t="s">
        <v>14566</v>
      </c>
      <c r="AO487" s="81" t="s">
        <v>15051</v>
      </c>
      <c r="AP487" s="76" t="s">
        <v>65</v>
      </c>
      <c r="AQ487" s="2"/>
      <c r="AR487" s="3"/>
      <c r="AS487" s="3"/>
      <c r="AT487" s="3"/>
      <c r="AU487" s="3"/>
    </row>
    <row r="488" spans="1:47" x14ac:dyDescent="0.25">
      <c r="A488" s="62" t="s">
        <v>1990</v>
      </c>
      <c r="B488" s="63"/>
      <c r="C488" s="63"/>
      <c r="D488" s="64"/>
      <c r="E488" s="66"/>
      <c r="F488" s="101" t="s">
        <v>12902</v>
      </c>
      <c r="G488" s="63"/>
      <c r="H488" s="67"/>
      <c r="I488" s="68"/>
      <c r="J488" s="68"/>
      <c r="K488" s="67" t="s">
        <v>17230</v>
      </c>
      <c r="L488" s="71"/>
      <c r="M488" s="72">
        <v>3196.7744140625</v>
      </c>
      <c r="N488" s="72">
        <v>4231.87353515625</v>
      </c>
      <c r="O488" s="73"/>
      <c r="P488" s="74"/>
      <c r="Q488" s="74"/>
      <c r="R488" s="84"/>
      <c r="S488" s="84"/>
      <c r="T488" s="84"/>
      <c r="U488" s="84"/>
      <c r="V488" s="50"/>
      <c r="W488" s="50"/>
      <c r="X488" s="50"/>
      <c r="Y488" s="50"/>
      <c r="Z488" s="49"/>
      <c r="AA488" s="69">
        <v>488</v>
      </c>
      <c r="AB4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88" s="70"/>
      <c r="AD488" s="76">
        <v>279</v>
      </c>
      <c r="AE488" s="76">
        <v>401719</v>
      </c>
      <c r="AF488" s="76">
        <v>25443</v>
      </c>
      <c r="AG488" s="76">
        <v>388</v>
      </c>
      <c r="AH488" s="76"/>
      <c r="AI488" s="76" t="s">
        <v>9168</v>
      </c>
      <c r="AJ488" s="76"/>
      <c r="AK488" s="81" t="s">
        <v>11866</v>
      </c>
      <c r="AL488" s="76"/>
      <c r="AM488" s="78">
        <v>42031.711134259262</v>
      </c>
      <c r="AN488" s="76" t="s">
        <v>14566</v>
      </c>
      <c r="AO488" s="81" t="s">
        <v>15052</v>
      </c>
      <c r="AP488" s="76" t="s">
        <v>65</v>
      </c>
      <c r="AQ488" s="2"/>
      <c r="AR488" s="3"/>
      <c r="AS488" s="3"/>
      <c r="AT488" s="3"/>
      <c r="AU488" s="3"/>
    </row>
    <row r="489" spans="1:47" x14ac:dyDescent="0.25">
      <c r="A489" s="62" t="s">
        <v>743</v>
      </c>
      <c r="B489" s="63"/>
      <c r="C489" s="63"/>
      <c r="D489" s="64"/>
      <c r="E489" s="66"/>
      <c r="F489" s="101" t="s">
        <v>12903</v>
      </c>
      <c r="G489" s="63"/>
      <c r="H489" s="67"/>
      <c r="I489" s="68"/>
      <c r="J489" s="68"/>
      <c r="K489" s="67" t="s">
        <v>17231</v>
      </c>
      <c r="L489" s="71"/>
      <c r="M489" s="72">
        <v>3519.635498046875</v>
      </c>
      <c r="N489" s="72">
        <v>3918.12744140625</v>
      </c>
      <c r="O489" s="73"/>
      <c r="P489" s="74"/>
      <c r="Q489" s="74"/>
      <c r="R489" s="84"/>
      <c r="S489" s="84"/>
      <c r="T489" s="84"/>
      <c r="U489" s="84"/>
      <c r="V489" s="50"/>
      <c r="W489" s="50"/>
      <c r="X489" s="50"/>
      <c r="Y489" s="50"/>
      <c r="Z489" s="49"/>
      <c r="AA489" s="69">
        <v>489</v>
      </c>
      <c r="AB4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89" s="70"/>
      <c r="AD489" s="76">
        <v>242</v>
      </c>
      <c r="AE489" s="76">
        <v>239</v>
      </c>
      <c r="AF489" s="76">
        <v>9306</v>
      </c>
      <c r="AG489" s="76">
        <v>2521</v>
      </c>
      <c r="AH489" s="76"/>
      <c r="AI489" s="76" t="s">
        <v>9169</v>
      </c>
      <c r="AJ489" s="76"/>
      <c r="AK489" s="76"/>
      <c r="AL489" s="76"/>
      <c r="AM489" s="78">
        <v>43815.052407407406</v>
      </c>
      <c r="AN489" s="76" t="s">
        <v>14566</v>
      </c>
      <c r="AO489" s="81" t="s">
        <v>15053</v>
      </c>
      <c r="AP489" s="76" t="s">
        <v>66</v>
      </c>
      <c r="AQ489" s="2"/>
      <c r="AR489" s="3"/>
      <c r="AS489" s="3"/>
      <c r="AT489" s="3"/>
      <c r="AU489" s="3"/>
    </row>
    <row r="490" spans="1:47" x14ac:dyDescent="0.25">
      <c r="A490" s="62" t="s">
        <v>495</v>
      </c>
      <c r="B490" s="63"/>
      <c r="C490" s="63"/>
      <c r="D490" s="64"/>
      <c r="E490" s="66"/>
      <c r="F490" s="101" t="s">
        <v>12904</v>
      </c>
      <c r="G490" s="63"/>
      <c r="H490" s="67"/>
      <c r="I490" s="68"/>
      <c r="J490" s="68"/>
      <c r="K490" s="67" t="s">
        <v>17232</v>
      </c>
      <c r="L490" s="71"/>
      <c r="M490" s="72">
        <v>1904.9454345703125</v>
      </c>
      <c r="N490" s="72">
        <v>1027.2269287109375</v>
      </c>
      <c r="O490" s="73"/>
      <c r="P490" s="74"/>
      <c r="Q490" s="74"/>
      <c r="R490" s="84"/>
      <c r="S490" s="84"/>
      <c r="T490" s="84"/>
      <c r="U490" s="84"/>
      <c r="V490" s="50"/>
      <c r="W490" s="50"/>
      <c r="X490" s="50"/>
      <c r="Y490" s="50"/>
      <c r="Z490" s="49"/>
      <c r="AA490" s="69">
        <v>490</v>
      </c>
      <c r="AB4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90" s="70"/>
      <c r="AD490" s="76">
        <v>3462</v>
      </c>
      <c r="AE490" s="76">
        <v>1866</v>
      </c>
      <c r="AF490" s="76">
        <v>26111</v>
      </c>
      <c r="AG490" s="76">
        <v>40686</v>
      </c>
      <c r="AH490" s="76"/>
      <c r="AI490" s="76" t="s">
        <v>9170</v>
      </c>
      <c r="AJ490" s="76" t="s">
        <v>10934</v>
      </c>
      <c r="AK490" s="81" t="s">
        <v>11867</v>
      </c>
      <c r="AL490" s="76"/>
      <c r="AM490" s="78">
        <v>42939.003032407411</v>
      </c>
      <c r="AN490" s="76" t="s">
        <v>14566</v>
      </c>
      <c r="AO490" s="81" t="s">
        <v>15054</v>
      </c>
      <c r="AP490" s="76" t="s">
        <v>66</v>
      </c>
      <c r="AQ490" s="2"/>
      <c r="AR490" s="3"/>
      <c r="AS490" s="3"/>
      <c r="AT490" s="3"/>
      <c r="AU490" s="3"/>
    </row>
    <row r="491" spans="1:47" x14ac:dyDescent="0.25">
      <c r="A491" s="62" t="s">
        <v>496</v>
      </c>
      <c r="B491" s="63"/>
      <c r="C491" s="63"/>
      <c r="D491" s="64"/>
      <c r="E491" s="66"/>
      <c r="F491" s="101" t="s">
        <v>12905</v>
      </c>
      <c r="G491" s="63"/>
      <c r="H491" s="67"/>
      <c r="I491" s="68"/>
      <c r="J491" s="68"/>
      <c r="K491" s="67" t="s">
        <v>17233</v>
      </c>
      <c r="L491" s="71"/>
      <c r="M491" s="72">
        <v>8244.609375</v>
      </c>
      <c r="N491" s="72">
        <v>9576.8408203125</v>
      </c>
      <c r="O491" s="73"/>
      <c r="P491" s="74"/>
      <c r="Q491" s="74"/>
      <c r="R491" s="84"/>
      <c r="S491" s="84"/>
      <c r="T491" s="84"/>
      <c r="U491" s="84"/>
      <c r="V491" s="50"/>
      <c r="W491" s="50"/>
      <c r="X491" s="50"/>
      <c r="Y491" s="50"/>
      <c r="Z491" s="49"/>
      <c r="AA491" s="69">
        <v>491</v>
      </c>
      <c r="AB4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91" s="70"/>
      <c r="AD491" s="76">
        <v>389</v>
      </c>
      <c r="AE491" s="76">
        <v>58</v>
      </c>
      <c r="AF491" s="76">
        <v>14184</v>
      </c>
      <c r="AG491" s="76">
        <v>58663</v>
      </c>
      <c r="AH491" s="76"/>
      <c r="AI491" s="76"/>
      <c r="AJ491" s="76"/>
      <c r="AK491" s="76"/>
      <c r="AL491" s="76"/>
      <c r="AM491" s="78">
        <v>41910.623217592591</v>
      </c>
      <c r="AN491" s="76" t="s">
        <v>14566</v>
      </c>
      <c r="AO491" s="81" t="s">
        <v>15055</v>
      </c>
      <c r="AP491" s="76" t="s">
        <v>66</v>
      </c>
      <c r="AQ491" s="2"/>
      <c r="AR491" s="3"/>
      <c r="AS491" s="3"/>
      <c r="AT491" s="3"/>
      <c r="AU491" s="3"/>
    </row>
    <row r="492" spans="1:47" x14ac:dyDescent="0.25">
      <c r="A492" s="62" t="s">
        <v>497</v>
      </c>
      <c r="B492" s="63"/>
      <c r="C492" s="63"/>
      <c r="D492" s="64"/>
      <c r="E492" s="66"/>
      <c r="F492" s="101" t="s">
        <v>12906</v>
      </c>
      <c r="G492" s="63"/>
      <c r="H492" s="67"/>
      <c r="I492" s="68"/>
      <c r="J492" s="68"/>
      <c r="K492" s="67" t="s">
        <v>17234</v>
      </c>
      <c r="L492" s="71"/>
      <c r="M492" s="72">
        <v>1639.676513671875</v>
      </c>
      <c r="N492" s="72">
        <v>2119.7109375</v>
      </c>
      <c r="O492" s="73"/>
      <c r="P492" s="74"/>
      <c r="Q492" s="74"/>
      <c r="R492" s="84"/>
      <c r="S492" s="84"/>
      <c r="T492" s="84"/>
      <c r="U492" s="84"/>
      <c r="V492" s="50"/>
      <c r="W492" s="50"/>
      <c r="X492" s="50"/>
      <c r="Y492" s="50"/>
      <c r="Z492" s="49"/>
      <c r="AA492" s="69">
        <v>492</v>
      </c>
      <c r="AB4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92" s="70"/>
      <c r="AD492" s="76">
        <v>189</v>
      </c>
      <c r="AE492" s="76">
        <v>38</v>
      </c>
      <c r="AF492" s="76">
        <v>705</v>
      </c>
      <c r="AG492" s="76">
        <v>1969</v>
      </c>
      <c r="AH492" s="76"/>
      <c r="AI492" s="76" t="s">
        <v>9171</v>
      </c>
      <c r="AJ492" s="76"/>
      <c r="AK492" s="76"/>
      <c r="AL492" s="76"/>
      <c r="AM492" s="78">
        <v>43834.108495370368</v>
      </c>
      <c r="AN492" s="76" t="s">
        <v>14566</v>
      </c>
      <c r="AO492" s="81" t="s">
        <v>15056</v>
      </c>
      <c r="AP492" s="76" t="s">
        <v>66</v>
      </c>
      <c r="AQ492" s="2"/>
      <c r="AR492" s="3"/>
      <c r="AS492" s="3"/>
      <c r="AT492" s="3"/>
      <c r="AU492" s="3"/>
    </row>
    <row r="493" spans="1:47" x14ac:dyDescent="0.25">
      <c r="A493" s="62" t="s">
        <v>498</v>
      </c>
      <c r="B493" s="63"/>
      <c r="C493" s="63"/>
      <c r="D493" s="64"/>
      <c r="E493" s="66"/>
      <c r="F493" s="101" t="s">
        <v>12907</v>
      </c>
      <c r="G493" s="63"/>
      <c r="H493" s="67"/>
      <c r="I493" s="68"/>
      <c r="J493" s="68"/>
      <c r="K493" s="67" t="s">
        <v>17235</v>
      </c>
      <c r="L493" s="71"/>
      <c r="M493" s="72">
        <v>1564.7333984375</v>
      </c>
      <c r="N493" s="72">
        <v>1951.7117919921875</v>
      </c>
      <c r="O493" s="73"/>
      <c r="P493" s="74"/>
      <c r="Q493" s="74"/>
      <c r="R493" s="84"/>
      <c r="S493" s="84"/>
      <c r="T493" s="84"/>
      <c r="U493" s="84"/>
      <c r="V493" s="50"/>
      <c r="W493" s="50"/>
      <c r="X493" s="50"/>
      <c r="Y493" s="50"/>
      <c r="Z493" s="49"/>
      <c r="AA493" s="69">
        <v>493</v>
      </c>
      <c r="AB4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93" s="70"/>
      <c r="AD493" s="76">
        <v>205</v>
      </c>
      <c r="AE493" s="76">
        <v>174</v>
      </c>
      <c r="AF493" s="76">
        <v>709</v>
      </c>
      <c r="AG493" s="76">
        <v>1251</v>
      </c>
      <c r="AH493" s="76"/>
      <c r="AI493" s="76" t="s">
        <v>9172</v>
      </c>
      <c r="AJ493" s="76" t="s">
        <v>10935</v>
      </c>
      <c r="AK493" s="76"/>
      <c r="AL493" s="76"/>
      <c r="AM493" s="78">
        <v>43310.714629629627</v>
      </c>
      <c r="AN493" s="76" t="s">
        <v>14566</v>
      </c>
      <c r="AO493" s="81" t="s">
        <v>15057</v>
      </c>
      <c r="AP493" s="76" t="s">
        <v>66</v>
      </c>
      <c r="AQ493" s="2"/>
      <c r="AR493" s="3"/>
      <c r="AS493" s="3"/>
      <c r="AT493" s="3"/>
      <c r="AU493" s="3"/>
    </row>
    <row r="494" spans="1:47" x14ac:dyDescent="0.25">
      <c r="A494" s="62" t="s">
        <v>499</v>
      </c>
      <c r="B494" s="63"/>
      <c r="C494" s="63"/>
      <c r="D494" s="64"/>
      <c r="E494" s="66"/>
      <c r="F494" s="101" t="s">
        <v>12908</v>
      </c>
      <c r="G494" s="63"/>
      <c r="H494" s="67"/>
      <c r="I494" s="68"/>
      <c r="J494" s="68"/>
      <c r="K494" s="67" t="s">
        <v>17236</v>
      </c>
      <c r="L494" s="71"/>
      <c r="M494" s="72">
        <v>1663.6407470703125</v>
      </c>
      <c r="N494" s="72">
        <v>1862.2535400390625</v>
      </c>
      <c r="O494" s="73"/>
      <c r="P494" s="74"/>
      <c r="Q494" s="74"/>
      <c r="R494" s="84"/>
      <c r="S494" s="84"/>
      <c r="T494" s="84"/>
      <c r="U494" s="84"/>
      <c r="V494" s="50"/>
      <c r="W494" s="50"/>
      <c r="X494" s="50"/>
      <c r="Y494" s="50"/>
      <c r="Z494" s="49"/>
      <c r="AA494" s="69">
        <v>494</v>
      </c>
      <c r="AB4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94" s="70"/>
      <c r="AD494" s="76">
        <v>280</v>
      </c>
      <c r="AE494" s="76">
        <v>21</v>
      </c>
      <c r="AF494" s="76">
        <v>286</v>
      </c>
      <c r="AG494" s="76">
        <v>4725</v>
      </c>
      <c r="AH494" s="76"/>
      <c r="AI494" s="76" t="s">
        <v>9173</v>
      </c>
      <c r="AJ494" s="76" t="s">
        <v>10829</v>
      </c>
      <c r="AK494" s="76"/>
      <c r="AL494" s="76"/>
      <c r="AM494" s="78">
        <v>43479.805543981478</v>
      </c>
      <c r="AN494" s="76" t="s">
        <v>14566</v>
      </c>
      <c r="AO494" s="81" t="s">
        <v>15058</v>
      </c>
      <c r="AP494" s="76" t="s">
        <v>66</v>
      </c>
      <c r="AQ494" s="2"/>
      <c r="AR494" s="3"/>
      <c r="AS494" s="3"/>
      <c r="AT494" s="3"/>
      <c r="AU494" s="3"/>
    </row>
    <row r="495" spans="1:47" x14ac:dyDescent="0.25">
      <c r="A495" s="62" t="s">
        <v>500</v>
      </c>
      <c r="B495" s="63"/>
      <c r="C495" s="63"/>
      <c r="D495" s="64"/>
      <c r="E495" s="66"/>
      <c r="F495" s="101" t="s">
        <v>12909</v>
      </c>
      <c r="G495" s="63"/>
      <c r="H495" s="67"/>
      <c r="I495" s="68"/>
      <c r="J495" s="68"/>
      <c r="K495" s="67" t="s">
        <v>17237</v>
      </c>
      <c r="L495" s="71"/>
      <c r="M495" s="72">
        <v>1768.684814453125</v>
      </c>
      <c r="N495" s="72">
        <v>1768.91748046875</v>
      </c>
      <c r="O495" s="73"/>
      <c r="P495" s="74"/>
      <c r="Q495" s="74"/>
      <c r="R495" s="84"/>
      <c r="S495" s="84"/>
      <c r="T495" s="84"/>
      <c r="U495" s="84"/>
      <c r="V495" s="50"/>
      <c r="W495" s="50"/>
      <c r="X495" s="50"/>
      <c r="Y495" s="50"/>
      <c r="Z495" s="49"/>
      <c r="AA495" s="69">
        <v>495</v>
      </c>
      <c r="AB4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95" s="70"/>
      <c r="AD495" s="76">
        <v>11942</v>
      </c>
      <c r="AE495" s="76">
        <v>16148</v>
      </c>
      <c r="AF495" s="76">
        <v>14314</v>
      </c>
      <c r="AG495" s="76">
        <v>47199</v>
      </c>
      <c r="AH495" s="76"/>
      <c r="AI495" s="76" t="s">
        <v>9174</v>
      </c>
      <c r="AJ495" s="76" t="s">
        <v>10936</v>
      </c>
      <c r="AK495" s="76"/>
      <c r="AL495" s="76"/>
      <c r="AM495" s="78">
        <v>41049.559699074074</v>
      </c>
      <c r="AN495" s="76" t="s">
        <v>14566</v>
      </c>
      <c r="AO495" s="81" t="s">
        <v>15059</v>
      </c>
      <c r="AP495" s="76" t="s">
        <v>66</v>
      </c>
      <c r="AQ495" s="2"/>
      <c r="AR495" s="3"/>
      <c r="AS495" s="3"/>
      <c r="AT495" s="3"/>
      <c r="AU495" s="3"/>
    </row>
    <row r="496" spans="1:47" x14ac:dyDescent="0.25">
      <c r="A496" s="62" t="s">
        <v>501</v>
      </c>
      <c r="B496" s="63"/>
      <c r="C496" s="63"/>
      <c r="D496" s="64"/>
      <c r="E496" s="66"/>
      <c r="F496" s="101" t="s">
        <v>12910</v>
      </c>
      <c r="G496" s="63"/>
      <c r="H496" s="67"/>
      <c r="I496" s="68"/>
      <c r="J496" s="68"/>
      <c r="K496" s="67" t="s">
        <v>17238</v>
      </c>
      <c r="L496" s="71"/>
      <c r="M496" s="72">
        <v>1733.5308837890625</v>
      </c>
      <c r="N496" s="72">
        <v>1828.4862060546875</v>
      </c>
      <c r="O496" s="73"/>
      <c r="P496" s="74"/>
      <c r="Q496" s="74"/>
      <c r="R496" s="84"/>
      <c r="S496" s="84"/>
      <c r="T496" s="84"/>
      <c r="U496" s="84"/>
      <c r="V496" s="50"/>
      <c r="W496" s="50"/>
      <c r="X496" s="50"/>
      <c r="Y496" s="50"/>
      <c r="Z496" s="49"/>
      <c r="AA496" s="69">
        <v>496</v>
      </c>
      <c r="AB4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96" s="70"/>
      <c r="AD496" s="76">
        <v>9</v>
      </c>
      <c r="AE496" s="76">
        <v>9</v>
      </c>
      <c r="AF496" s="76">
        <v>13</v>
      </c>
      <c r="AG496" s="76">
        <v>4</v>
      </c>
      <c r="AH496" s="76"/>
      <c r="AI496" s="76" t="s">
        <v>9175</v>
      </c>
      <c r="AJ496" s="76"/>
      <c r="AK496" s="76"/>
      <c r="AL496" s="76"/>
      <c r="AM496" s="78">
        <v>43950.804375</v>
      </c>
      <c r="AN496" s="76" t="s">
        <v>14566</v>
      </c>
      <c r="AO496" s="81" t="s">
        <v>15060</v>
      </c>
      <c r="AP496" s="76" t="s">
        <v>66</v>
      </c>
      <c r="AQ496" s="2"/>
      <c r="AR496" s="3"/>
      <c r="AS496" s="3"/>
      <c r="AT496" s="3"/>
      <c r="AU496" s="3"/>
    </row>
    <row r="497" spans="1:47" x14ac:dyDescent="0.25">
      <c r="A497" s="62" t="s">
        <v>503</v>
      </c>
      <c r="B497" s="63"/>
      <c r="C497" s="63"/>
      <c r="D497" s="64"/>
      <c r="E497" s="66"/>
      <c r="F497" s="101" t="s">
        <v>12470</v>
      </c>
      <c r="G497" s="63"/>
      <c r="H497" s="67"/>
      <c r="I497" s="68"/>
      <c r="J497" s="68"/>
      <c r="K497" s="67" t="s">
        <v>17239</v>
      </c>
      <c r="L497" s="71"/>
      <c r="M497" s="72">
        <v>1332.6439208984375</v>
      </c>
      <c r="N497" s="72">
        <v>1847.63037109375</v>
      </c>
      <c r="O497" s="73"/>
      <c r="P497" s="74"/>
      <c r="Q497" s="74"/>
      <c r="R497" s="84"/>
      <c r="S497" s="84"/>
      <c r="T497" s="84"/>
      <c r="U497" s="84"/>
      <c r="V497" s="50"/>
      <c r="W497" s="50"/>
      <c r="X497" s="50"/>
      <c r="Y497" s="50"/>
      <c r="Z497" s="49"/>
      <c r="AA497" s="69">
        <v>497</v>
      </c>
      <c r="AB4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97" s="70"/>
      <c r="AD497" s="76">
        <v>545</v>
      </c>
      <c r="AE497" s="76">
        <v>24</v>
      </c>
      <c r="AF497" s="76">
        <v>1302</v>
      </c>
      <c r="AG497" s="76">
        <v>12892</v>
      </c>
      <c r="AH497" s="76"/>
      <c r="AI497" s="76" t="s">
        <v>9176</v>
      </c>
      <c r="AJ497" s="76" t="s">
        <v>10937</v>
      </c>
      <c r="AK497" s="76"/>
      <c r="AL497" s="76"/>
      <c r="AM497" s="78">
        <v>42747.153668981482</v>
      </c>
      <c r="AN497" s="76" t="s">
        <v>14566</v>
      </c>
      <c r="AO497" s="81" t="s">
        <v>15061</v>
      </c>
      <c r="AP497" s="76" t="s">
        <v>66</v>
      </c>
      <c r="AQ497" s="2"/>
      <c r="AR497" s="3"/>
      <c r="AS497" s="3"/>
      <c r="AT497" s="3"/>
      <c r="AU497" s="3"/>
    </row>
    <row r="498" spans="1:47" x14ac:dyDescent="0.25">
      <c r="A498" s="62" t="s">
        <v>504</v>
      </c>
      <c r="B498" s="63"/>
      <c r="C498" s="63"/>
      <c r="D498" s="64"/>
      <c r="E498" s="66"/>
      <c r="F498" s="101" t="s">
        <v>12911</v>
      </c>
      <c r="G498" s="63"/>
      <c r="H498" s="67"/>
      <c r="I498" s="68"/>
      <c r="J498" s="68"/>
      <c r="K498" s="67" t="s">
        <v>17240</v>
      </c>
      <c r="L498" s="71"/>
      <c r="M498" s="72">
        <v>1564.685791015625</v>
      </c>
      <c r="N498" s="72">
        <v>1877.3798828125</v>
      </c>
      <c r="O498" s="73"/>
      <c r="P498" s="74"/>
      <c r="Q498" s="74"/>
      <c r="R498" s="84"/>
      <c r="S498" s="84"/>
      <c r="T498" s="84"/>
      <c r="U498" s="84"/>
      <c r="V498" s="50"/>
      <c r="W498" s="50"/>
      <c r="X498" s="50"/>
      <c r="Y498" s="50"/>
      <c r="Z498" s="49"/>
      <c r="AA498" s="69">
        <v>498</v>
      </c>
      <c r="AB4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98" s="70"/>
      <c r="AD498" s="76">
        <v>973</v>
      </c>
      <c r="AE498" s="76">
        <v>669</v>
      </c>
      <c r="AF498" s="76">
        <v>1765</v>
      </c>
      <c r="AG498" s="76">
        <v>3257</v>
      </c>
      <c r="AH498" s="76"/>
      <c r="AI498" s="76" t="s">
        <v>9177</v>
      </c>
      <c r="AJ498" s="76" t="s">
        <v>10938</v>
      </c>
      <c r="AK498" s="76"/>
      <c r="AL498" s="76"/>
      <c r="AM498" s="78">
        <v>43799.212407407409</v>
      </c>
      <c r="AN498" s="76" t="s">
        <v>14566</v>
      </c>
      <c r="AO498" s="81" t="s">
        <v>15062</v>
      </c>
      <c r="AP498" s="76" t="s">
        <v>66</v>
      </c>
      <c r="AQ498" s="2"/>
      <c r="AR498" s="3"/>
      <c r="AS498" s="3"/>
      <c r="AT498" s="3"/>
      <c r="AU498" s="3"/>
    </row>
    <row r="499" spans="1:47" x14ac:dyDescent="0.25">
      <c r="A499" s="62" t="s">
        <v>1991</v>
      </c>
      <c r="B499" s="63"/>
      <c r="C499" s="63"/>
      <c r="D499" s="64"/>
      <c r="E499" s="66"/>
      <c r="F499" s="101" t="s">
        <v>12912</v>
      </c>
      <c r="G499" s="63"/>
      <c r="H499" s="67"/>
      <c r="I499" s="68"/>
      <c r="J499" s="68"/>
      <c r="K499" s="67" t="s">
        <v>17241</v>
      </c>
      <c r="L499" s="71"/>
      <c r="M499" s="72">
        <v>3150.04931640625</v>
      </c>
      <c r="N499" s="72">
        <v>3038.106689453125</v>
      </c>
      <c r="O499" s="73"/>
      <c r="P499" s="74"/>
      <c r="Q499" s="74"/>
      <c r="R499" s="84"/>
      <c r="S499" s="84"/>
      <c r="T499" s="84"/>
      <c r="U499" s="84"/>
      <c r="V499" s="50"/>
      <c r="W499" s="50"/>
      <c r="X499" s="50"/>
      <c r="Y499" s="50"/>
      <c r="Z499" s="49"/>
      <c r="AA499" s="69">
        <v>499</v>
      </c>
      <c r="AB4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499" s="70"/>
      <c r="AD499" s="76">
        <v>324</v>
      </c>
      <c r="AE499" s="76">
        <v>218</v>
      </c>
      <c r="AF499" s="76">
        <v>3774</v>
      </c>
      <c r="AG499" s="76">
        <v>2911</v>
      </c>
      <c r="AH499" s="76"/>
      <c r="AI499" s="76" t="s">
        <v>9178</v>
      </c>
      <c r="AJ499" s="76"/>
      <c r="AK499" s="76"/>
      <c r="AL499" s="76"/>
      <c r="AM499" s="78">
        <v>44009.847824074073</v>
      </c>
      <c r="AN499" s="76" t="s">
        <v>14566</v>
      </c>
      <c r="AO499" s="81" t="s">
        <v>15063</v>
      </c>
      <c r="AP499" s="76" t="s">
        <v>65</v>
      </c>
      <c r="AQ499" s="2"/>
      <c r="AR499" s="3"/>
      <c r="AS499" s="3"/>
      <c r="AT499" s="3"/>
      <c r="AU499" s="3"/>
    </row>
    <row r="500" spans="1:47" x14ac:dyDescent="0.25">
      <c r="A500" s="62" t="s">
        <v>505</v>
      </c>
      <c r="B500" s="63"/>
      <c r="C500" s="63"/>
      <c r="D500" s="64"/>
      <c r="E500" s="66"/>
      <c r="F500" s="101" t="s">
        <v>12913</v>
      </c>
      <c r="G500" s="63"/>
      <c r="H500" s="67"/>
      <c r="I500" s="68"/>
      <c r="J500" s="68"/>
      <c r="K500" s="67" t="s">
        <v>17242</v>
      </c>
      <c r="L500" s="71"/>
      <c r="M500" s="72">
        <v>8665.970703125</v>
      </c>
      <c r="N500" s="72">
        <v>9031.828125</v>
      </c>
      <c r="O500" s="73"/>
      <c r="P500" s="74"/>
      <c r="Q500" s="74"/>
      <c r="R500" s="84"/>
      <c r="S500" s="84"/>
      <c r="T500" s="84"/>
      <c r="U500" s="84"/>
      <c r="V500" s="50"/>
      <c r="W500" s="50"/>
      <c r="X500" s="50"/>
      <c r="Y500" s="50"/>
      <c r="Z500" s="49"/>
      <c r="AA500" s="69">
        <v>500</v>
      </c>
      <c r="AB5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00" s="70"/>
      <c r="AD500" s="76">
        <v>992</v>
      </c>
      <c r="AE500" s="76">
        <v>205</v>
      </c>
      <c r="AF500" s="76">
        <v>9177</v>
      </c>
      <c r="AG500" s="76">
        <v>16753</v>
      </c>
      <c r="AH500" s="76"/>
      <c r="AI500" s="76" t="s">
        <v>9179</v>
      </c>
      <c r="AJ500" s="76" t="s">
        <v>10779</v>
      </c>
      <c r="AK500" s="81" t="s">
        <v>11868</v>
      </c>
      <c r="AL500" s="76"/>
      <c r="AM500" s="78">
        <v>41247.208564814813</v>
      </c>
      <c r="AN500" s="76" t="s">
        <v>14566</v>
      </c>
      <c r="AO500" s="81" t="s">
        <v>15064</v>
      </c>
      <c r="AP500" s="76" t="s">
        <v>66</v>
      </c>
      <c r="AQ500" s="2"/>
      <c r="AR500" s="3"/>
      <c r="AS500" s="3"/>
      <c r="AT500" s="3"/>
      <c r="AU500" s="3"/>
    </row>
    <row r="501" spans="1:47" x14ac:dyDescent="0.25">
      <c r="A501" s="62" t="s">
        <v>506</v>
      </c>
      <c r="B501" s="63"/>
      <c r="C501" s="63"/>
      <c r="D501" s="64"/>
      <c r="E501" s="66"/>
      <c r="F501" s="101" t="s">
        <v>12914</v>
      </c>
      <c r="G501" s="63"/>
      <c r="H501" s="67"/>
      <c r="I501" s="68"/>
      <c r="J501" s="68"/>
      <c r="K501" s="67" t="s">
        <v>17243</v>
      </c>
      <c r="L501" s="71"/>
      <c r="M501" s="72">
        <v>4471.27392578125</v>
      </c>
      <c r="N501" s="72">
        <v>4122.84716796875</v>
      </c>
      <c r="O501" s="73"/>
      <c r="P501" s="74"/>
      <c r="Q501" s="74"/>
      <c r="R501" s="84"/>
      <c r="S501" s="84"/>
      <c r="T501" s="84"/>
      <c r="U501" s="84"/>
      <c r="V501" s="50"/>
      <c r="W501" s="50"/>
      <c r="X501" s="50"/>
      <c r="Y501" s="50"/>
      <c r="Z501" s="49"/>
      <c r="AA501" s="69">
        <v>501</v>
      </c>
      <c r="AB5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01" s="70"/>
      <c r="AD501" s="76">
        <v>108</v>
      </c>
      <c r="AE501" s="76">
        <v>52</v>
      </c>
      <c r="AF501" s="76">
        <v>4604</v>
      </c>
      <c r="AG501" s="76">
        <v>1908</v>
      </c>
      <c r="AH501" s="76"/>
      <c r="AI501" s="76"/>
      <c r="AJ501" s="76"/>
      <c r="AK501" s="76"/>
      <c r="AL501" s="76"/>
      <c r="AM501" s="78">
        <v>44010.753981481481</v>
      </c>
      <c r="AN501" s="76" t="s">
        <v>14566</v>
      </c>
      <c r="AO501" s="81" t="s">
        <v>15065</v>
      </c>
      <c r="AP501" s="76" t="s">
        <v>66</v>
      </c>
      <c r="AQ501" s="2"/>
      <c r="AR501" s="3"/>
      <c r="AS501" s="3"/>
      <c r="AT501" s="3"/>
      <c r="AU501" s="3"/>
    </row>
    <row r="502" spans="1:47" x14ac:dyDescent="0.25">
      <c r="A502" s="62" t="s">
        <v>1992</v>
      </c>
      <c r="B502" s="63"/>
      <c r="C502" s="63"/>
      <c r="D502" s="64"/>
      <c r="E502" s="66"/>
      <c r="F502" s="101" t="s">
        <v>12915</v>
      </c>
      <c r="G502" s="63"/>
      <c r="H502" s="67"/>
      <c r="I502" s="68"/>
      <c r="J502" s="68"/>
      <c r="K502" s="67" t="s">
        <v>17244</v>
      </c>
      <c r="L502" s="71"/>
      <c r="M502" s="72">
        <v>4478.12548828125</v>
      </c>
      <c r="N502" s="72">
        <v>4293.19482421875</v>
      </c>
      <c r="O502" s="73"/>
      <c r="P502" s="74"/>
      <c r="Q502" s="74"/>
      <c r="R502" s="84"/>
      <c r="S502" s="84"/>
      <c r="T502" s="84"/>
      <c r="U502" s="84"/>
      <c r="V502" s="50"/>
      <c r="W502" s="50"/>
      <c r="X502" s="50"/>
      <c r="Y502" s="50"/>
      <c r="Z502" s="49"/>
      <c r="AA502" s="69">
        <v>502</v>
      </c>
      <c r="AB5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02" s="70"/>
      <c r="AD502" s="76">
        <v>521</v>
      </c>
      <c r="AE502" s="76">
        <v>2116144</v>
      </c>
      <c r="AF502" s="76">
        <v>137476</v>
      </c>
      <c r="AG502" s="76">
        <v>84</v>
      </c>
      <c r="AH502" s="76"/>
      <c r="AI502" s="76" t="s">
        <v>9180</v>
      </c>
      <c r="AJ502" s="76"/>
      <c r="AK502" s="81" t="s">
        <v>11869</v>
      </c>
      <c r="AL502" s="76"/>
      <c r="AM502" s="78">
        <v>39795.064629629633</v>
      </c>
      <c r="AN502" s="76" t="s">
        <v>14566</v>
      </c>
      <c r="AO502" s="81" t="s">
        <v>15066</v>
      </c>
      <c r="AP502" s="76" t="s">
        <v>65</v>
      </c>
      <c r="AQ502" s="2"/>
      <c r="AR502" s="3"/>
      <c r="AS502" s="3"/>
      <c r="AT502" s="3"/>
      <c r="AU502" s="3"/>
    </row>
    <row r="503" spans="1:47" x14ac:dyDescent="0.25">
      <c r="A503" s="62" t="s">
        <v>1993</v>
      </c>
      <c r="B503" s="63"/>
      <c r="C503" s="63"/>
      <c r="D503" s="64"/>
      <c r="E503" s="66"/>
      <c r="F503" s="101" t="s">
        <v>12916</v>
      </c>
      <c r="G503" s="63"/>
      <c r="H503" s="67"/>
      <c r="I503" s="68"/>
      <c r="J503" s="68"/>
      <c r="K503" s="67" t="s">
        <v>17245</v>
      </c>
      <c r="L503" s="71"/>
      <c r="M503" s="72">
        <v>4960.6611328125</v>
      </c>
      <c r="N503" s="72">
        <v>3053.507568359375</v>
      </c>
      <c r="O503" s="73"/>
      <c r="P503" s="74"/>
      <c r="Q503" s="74"/>
      <c r="R503" s="84"/>
      <c r="S503" s="84"/>
      <c r="T503" s="84"/>
      <c r="U503" s="84"/>
      <c r="V503" s="50"/>
      <c r="W503" s="50"/>
      <c r="X503" s="50"/>
      <c r="Y503" s="50"/>
      <c r="Z503" s="49"/>
      <c r="AA503" s="69">
        <v>503</v>
      </c>
      <c r="AB5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03" s="70"/>
      <c r="AD503" s="76">
        <v>322</v>
      </c>
      <c r="AE503" s="76">
        <v>35746941</v>
      </c>
      <c r="AF503" s="76">
        <v>114293</v>
      </c>
      <c r="AG503" s="76">
        <v>1024</v>
      </c>
      <c r="AH503" s="76"/>
      <c r="AI503" s="76" t="s">
        <v>9181</v>
      </c>
      <c r="AJ503" s="76"/>
      <c r="AK503" s="81" t="s">
        <v>11870</v>
      </c>
      <c r="AL503" s="76"/>
      <c r="AM503" s="78">
        <v>39168.86546296296</v>
      </c>
      <c r="AN503" s="76" t="s">
        <v>14566</v>
      </c>
      <c r="AO503" s="81" t="s">
        <v>15067</v>
      </c>
      <c r="AP503" s="76" t="s">
        <v>65</v>
      </c>
      <c r="AQ503" s="2"/>
      <c r="AR503" s="3"/>
      <c r="AS503" s="3"/>
      <c r="AT503" s="3"/>
      <c r="AU503" s="3"/>
    </row>
    <row r="504" spans="1:47" x14ac:dyDescent="0.25">
      <c r="A504" s="62" t="s">
        <v>507</v>
      </c>
      <c r="B504" s="63"/>
      <c r="C504" s="63"/>
      <c r="D504" s="64"/>
      <c r="E504" s="66"/>
      <c r="F504" s="101" t="s">
        <v>12917</v>
      </c>
      <c r="G504" s="63"/>
      <c r="H504" s="67"/>
      <c r="I504" s="68"/>
      <c r="J504" s="68"/>
      <c r="K504" s="67" t="s">
        <v>17246</v>
      </c>
      <c r="L504" s="71"/>
      <c r="M504" s="72">
        <v>9120.6376953125</v>
      </c>
      <c r="N504" s="72">
        <v>4441.0849609375</v>
      </c>
      <c r="O504" s="73"/>
      <c r="P504" s="74"/>
      <c r="Q504" s="74"/>
      <c r="R504" s="84"/>
      <c r="S504" s="84"/>
      <c r="T504" s="84"/>
      <c r="U504" s="84"/>
      <c r="V504" s="50"/>
      <c r="W504" s="50"/>
      <c r="X504" s="50"/>
      <c r="Y504" s="50"/>
      <c r="Z504" s="49"/>
      <c r="AA504" s="69">
        <v>504</v>
      </c>
      <c r="AB5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04" s="70"/>
      <c r="AD504" s="76">
        <v>48</v>
      </c>
      <c r="AE504" s="76">
        <v>19</v>
      </c>
      <c r="AF504" s="76">
        <v>1508</v>
      </c>
      <c r="AG504" s="76">
        <v>153</v>
      </c>
      <c r="AH504" s="76"/>
      <c r="AI504" s="76" t="s">
        <v>9182</v>
      </c>
      <c r="AJ504" s="76"/>
      <c r="AK504" s="76"/>
      <c r="AL504" s="76"/>
      <c r="AM504" s="78">
        <v>43761.169745370367</v>
      </c>
      <c r="AN504" s="76" t="s">
        <v>14566</v>
      </c>
      <c r="AO504" s="81" t="s">
        <v>15068</v>
      </c>
      <c r="AP504" s="76" t="s">
        <v>66</v>
      </c>
      <c r="AQ504" s="2"/>
      <c r="AR504" s="3"/>
      <c r="AS504" s="3"/>
      <c r="AT504" s="3"/>
      <c r="AU504" s="3"/>
    </row>
    <row r="505" spans="1:47" x14ac:dyDescent="0.25">
      <c r="A505" s="62" t="s">
        <v>1994</v>
      </c>
      <c r="B505" s="63"/>
      <c r="C505" s="63"/>
      <c r="D505" s="64"/>
      <c r="E505" s="66"/>
      <c r="F505" s="101" t="s">
        <v>12918</v>
      </c>
      <c r="G505" s="63"/>
      <c r="H505" s="67"/>
      <c r="I505" s="68"/>
      <c r="J505" s="68"/>
      <c r="K505" s="67" t="s">
        <v>17247</v>
      </c>
      <c r="L505" s="71"/>
      <c r="M505" s="72">
        <v>9120.6376953125</v>
      </c>
      <c r="N505" s="72">
        <v>4568.5087890625</v>
      </c>
      <c r="O505" s="73"/>
      <c r="P505" s="74"/>
      <c r="Q505" s="74"/>
      <c r="R505" s="84"/>
      <c r="S505" s="84"/>
      <c r="T505" s="84"/>
      <c r="U505" s="84"/>
      <c r="V505" s="50"/>
      <c r="W505" s="50"/>
      <c r="X505" s="50"/>
      <c r="Y505" s="50"/>
      <c r="Z505" s="49"/>
      <c r="AA505" s="69">
        <v>505</v>
      </c>
      <c r="AB5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05" s="70"/>
      <c r="AD505" s="76">
        <v>25</v>
      </c>
      <c r="AE505" s="76">
        <v>509874</v>
      </c>
      <c r="AF505" s="76">
        <v>12066</v>
      </c>
      <c r="AG505" s="76">
        <v>2</v>
      </c>
      <c r="AH505" s="76"/>
      <c r="AI505" s="76" t="s">
        <v>9183</v>
      </c>
      <c r="AJ505" s="76"/>
      <c r="AK505" s="81" t="s">
        <v>11871</v>
      </c>
      <c r="AL505" s="76"/>
      <c r="AM505" s="78">
        <v>40955.493668981479</v>
      </c>
      <c r="AN505" s="76" t="s">
        <v>14566</v>
      </c>
      <c r="AO505" s="81" t="s">
        <v>15069</v>
      </c>
      <c r="AP505" s="76" t="s">
        <v>65</v>
      </c>
      <c r="AQ505" s="2"/>
      <c r="AR505" s="3"/>
      <c r="AS505" s="3"/>
      <c r="AT505" s="3"/>
      <c r="AU505" s="3"/>
    </row>
    <row r="506" spans="1:47" x14ac:dyDescent="0.25">
      <c r="A506" s="62" t="s">
        <v>1995</v>
      </c>
      <c r="B506" s="63"/>
      <c r="C506" s="63"/>
      <c r="D506" s="64"/>
      <c r="E506" s="66"/>
      <c r="F506" s="101" t="s">
        <v>12919</v>
      </c>
      <c r="G506" s="63"/>
      <c r="H506" s="67"/>
      <c r="I506" s="68"/>
      <c r="J506" s="68"/>
      <c r="K506" s="67" t="s">
        <v>17248</v>
      </c>
      <c r="L506" s="71"/>
      <c r="M506" s="72">
        <v>9210.8623046875</v>
      </c>
      <c r="N506" s="72">
        <v>4568.5087890625</v>
      </c>
      <c r="O506" s="73"/>
      <c r="P506" s="74"/>
      <c r="Q506" s="74"/>
      <c r="R506" s="84"/>
      <c r="S506" s="84"/>
      <c r="T506" s="84"/>
      <c r="U506" s="84"/>
      <c r="V506" s="50"/>
      <c r="W506" s="50"/>
      <c r="X506" s="50"/>
      <c r="Y506" s="50"/>
      <c r="Z506" s="49"/>
      <c r="AA506" s="69">
        <v>506</v>
      </c>
      <c r="AB5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06" s="70"/>
      <c r="AD506" s="76">
        <v>227</v>
      </c>
      <c r="AE506" s="76">
        <v>10703563</v>
      </c>
      <c r="AF506" s="76">
        <v>19461</v>
      </c>
      <c r="AG506" s="76">
        <v>298</v>
      </c>
      <c r="AH506" s="76"/>
      <c r="AI506" s="76" t="s">
        <v>9184</v>
      </c>
      <c r="AJ506" s="76"/>
      <c r="AK506" s="81" t="s">
        <v>11872</v>
      </c>
      <c r="AL506" s="76"/>
      <c r="AM506" s="78">
        <v>39190.946701388886</v>
      </c>
      <c r="AN506" s="76" t="s">
        <v>14566</v>
      </c>
      <c r="AO506" s="81" t="s">
        <v>15070</v>
      </c>
      <c r="AP506" s="76" t="s">
        <v>65</v>
      </c>
      <c r="AQ506" s="2"/>
      <c r="AR506" s="3"/>
      <c r="AS506" s="3"/>
      <c r="AT506" s="3"/>
      <c r="AU506" s="3"/>
    </row>
    <row r="507" spans="1:47" x14ac:dyDescent="0.25">
      <c r="A507" s="62" t="s">
        <v>508</v>
      </c>
      <c r="B507" s="63"/>
      <c r="C507" s="63"/>
      <c r="D507" s="64"/>
      <c r="E507" s="66"/>
      <c r="F507" s="101" t="s">
        <v>12920</v>
      </c>
      <c r="G507" s="63"/>
      <c r="H507" s="67"/>
      <c r="I507" s="68"/>
      <c r="J507" s="68"/>
      <c r="K507" s="67" t="s">
        <v>17249</v>
      </c>
      <c r="L507" s="71"/>
      <c r="M507" s="72">
        <v>4569.900390625</v>
      </c>
      <c r="N507" s="72">
        <v>2292.006103515625</v>
      </c>
      <c r="O507" s="73"/>
      <c r="P507" s="74"/>
      <c r="Q507" s="74"/>
      <c r="R507" s="84"/>
      <c r="S507" s="84"/>
      <c r="T507" s="84"/>
      <c r="U507" s="84"/>
      <c r="V507" s="50"/>
      <c r="W507" s="50"/>
      <c r="X507" s="50"/>
      <c r="Y507" s="50"/>
      <c r="Z507" s="49"/>
      <c r="AA507" s="69">
        <v>507</v>
      </c>
      <c r="AB5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07" s="70"/>
      <c r="AD507" s="76">
        <v>817</v>
      </c>
      <c r="AE507" s="76">
        <v>81</v>
      </c>
      <c r="AF507" s="76">
        <v>1069</v>
      </c>
      <c r="AG507" s="76">
        <v>10911</v>
      </c>
      <c r="AH507" s="76"/>
      <c r="AI507" s="76" t="s">
        <v>9185</v>
      </c>
      <c r="AJ507" s="76"/>
      <c r="AK507" s="76"/>
      <c r="AL507" s="76"/>
      <c r="AM507" s="78">
        <v>43665.020104166666</v>
      </c>
      <c r="AN507" s="76" t="s">
        <v>14566</v>
      </c>
      <c r="AO507" s="81" t="s">
        <v>15071</v>
      </c>
      <c r="AP507" s="76" t="s">
        <v>66</v>
      </c>
      <c r="AQ507" s="2"/>
      <c r="AR507" s="3"/>
      <c r="AS507" s="3"/>
      <c r="AT507" s="3"/>
      <c r="AU507" s="3"/>
    </row>
    <row r="508" spans="1:47" x14ac:dyDescent="0.25">
      <c r="A508" s="62" t="s">
        <v>1996</v>
      </c>
      <c r="B508" s="63"/>
      <c r="C508" s="63"/>
      <c r="D508" s="64"/>
      <c r="E508" s="66"/>
      <c r="F508" s="101" t="s">
        <v>12921</v>
      </c>
      <c r="G508" s="63"/>
      <c r="H508" s="67"/>
      <c r="I508" s="68"/>
      <c r="J508" s="68"/>
      <c r="K508" s="67" t="s">
        <v>17250</v>
      </c>
      <c r="L508" s="71"/>
      <c r="M508" s="72">
        <v>4621.49853515625</v>
      </c>
      <c r="N508" s="72">
        <v>3223.316162109375</v>
      </c>
      <c r="O508" s="73"/>
      <c r="P508" s="74"/>
      <c r="Q508" s="74"/>
      <c r="R508" s="84"/>
      <c r="S508" s="84"/>
      <c r="T508" s="84"/>
      <c r="U508" s="84"/>
      <c r="V508" s="50"/>
      <c r="W508" s="50"/>
      <c r="X508" s="50"/>
      <c r="Y508" s="50"/>
      <c r="Z508" s="49"/>
      <c r="AA508" s="69">
        <v>508</v>
      </c>
      <c r="AB5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08" s="70"/>
      <c r="AD508" s="76">
        <v>1428</v>
      </c>
      <c r="AE508" s="76">
        <v>59055</v>
      </c>
      <c r="AF508" s="76">
        <v>5598</v>
      </c>
      <c r="AG508" s="76">
        <v>3960</v>
      </c>
      <c r="AH508" s="76"/>
      <c r="AI508" s="76" t="s">
        <v>9186</v>
      </c>
      <c r="AJ508" s="76"/>
      <c r="AK508" s="81" t="s">
        <v>11873</v>
      </c>
      <c r="AL508" s="76"/>
      <c r="AM508" s="78">
        <v>41706.806018518517</v>
      </c>
      <c r="AN508" s="76" t="s">
        <v>14566</v>
      </c>
      <c r="AO508" s="81" t="s">
        <v>15072</v>
      </c>
      <c r="AP508" s="76" t="s">
        <v>65</v>
      </c>
      <c r="AQ508" s="2"/>
      <c r="AR508" s="3"/>
      <c r="AS508" s="3"/>
      <c r="AT508" s="3"/>
      <c r="AU508" s="3"/>
    </row>
    <row r="509" spans="1:47" x14ac:dyDescent="0.25">
      <c r="A509" s="62" t="s">
        <v>509</v>
      </c>
      <c r="B509" s="63"/>
      <c r="C509" s="63"/>
      <c r="D509" s="64"/>
      <c r="E509" s="66"/>
      <c r="F509" s="101" t="s">
        <v>12922</v>
      </c>
      <c r="G509" s="63"/>
      <c r="H509" s="67"/>
      <c r="I509" s="68"/>
      <c r="J509" s="68"/>
      <c r="K509" s="67" t="s">
        <v>17251</v>
      </c>
      <c r="L509" s="71"/>
      <c r="M509" s="72">
        <v>1867.166259765625</v>
      </c>
      <c r="N509" s="72">
        <v>1311.730224609375</v>
      </c>
      <c r="O509" s="73"/>
      <c r="P509" s="74"/>
      <c r="Q509" s="74"/>
      <c r="R509" s="84"/>
      <c r="S509" s="84"/>
      <c r="T509" s="84"/>
      <c r="U509" s="84"/>
      <c r="V509" s="50"/>
      <c r="W509" s="50"/>
      <c r="X509" s="50"/>
      <c r="Y509" s="50"/>
      <c r="Z509" s="49"/>
      <c r="AA509" s="69">
        <v>509</v>
      </c>
      <c r="AB5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09" s="70"/>
      <c r="AD509" s="76">
        <v>1106</v>
      </c>
      <c r="AE509" s="76">
        <v>1271</v>
      </c>
      <c r="AF509" s="76">
        <v>10289</v>
      </c>
      <c r="AG509" s="76">
        <v>10664</v>
      </c>
      <c r="AH509" s="76"/>
      <c r="AI509" s="76" t="s">
        <v>9187</v>
      </c>
      <c r="AJ509" s="76" t="s">
        <v>10939</v>
      </c>
      <c r="AK509" s="76"/>
      <c r="AL509" s="76"/>
      <c r="AM509" s="78">
        <v>43832.750891203701</v>
      </c>
      <c r="AN509" s="76" t="s">
        <v>14566</v>
      </c>
      <c r="AO509" s="81" t="s">
        <v>15073</v>
      </c>
      <c r="AP509" s="76" t="s">
        <v>66</v>
      </c>
      <c r="AQ509" s="2"/>
      <c r="AR509" s="3"/>
      <c r="AS509" s="3"/>
      <c r="AT509" s="3"/>
      <c r="AU509" s="3"/>
    </row>
    <row r="510" spans="1:47" x14ac:dyDescent="0.25">
      <c r="A510" s="62" t="s">
        <v>510</v>
      </c>
      <c r="B510" s="63"/>
      <c r="C510" s="63"/>
      <c r="D510" s="64"/>
      <c r="E510" s="66"/>
      <c r="F510" s="101" t="s">
        <v>12923</v>
      </c>
      <c r="G510" s="63"/>
      <c r="H510" s="67"/>
      <c r="I510" s="68"/>
      <c r="J510" s="68"/>
      <c r="K510" s="67" t="s">
        <v>17252</v>
      </c>
      <c r="L510" s="71"/>
      <c r="M510" s="72">
        <v>8762.9130859375</v>
      </c>
      <c r="N510" s="72">
        <v>9190.79296875</v>
      </c>
      <c r="O510" s="73"/>
      <c r="P510" s="74"/>
      <c r="Q510" s="74"/>
      <c r="R510" s="84"/>
      <c r="S510" s="84"/>
      <c r="T510" s="84"/>
      <c r="U510" s="84"/>
      <c r="V510" s="50"/>
      <c r="W510" s="50"/>
      <c r="X510" s="50"/>
      <c r="Y510" s="50"/>
      <c r="Z510" s="49"/>
      <c r="AA510" s="69">
        <v>510</v>
      </c>
      <c r="AB5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10" s="70"/>
      <c r="AD510" s="76">
        <v>2748</v>
      </c>
      <c r="AE510" s="76">
        <v>82</v>
      </c>
      <c r="AF510" s="76">
        <v>622</v>
      </c>
      <c r="AG510" s="76">
        <v>17860</v>
      </c>
      <c r="AH510" s="76"/>
      <c r="AI510" s="76" t="s">
        <v>9188</v>
      </c>
      <c r="AJ510" s="76" t="s">
        <v>10940</v>
      </c>
      <c r="AK510" s="81" t="s">
        <v>11874</v>
      </c>
      <c r="AL510" s="76"/>
      <c r="AM510" s="78">
        <v>42959.808888888889</v>
      </c>
      <c r="AN510" s="76" t="s">
        <v>14566</v>
      </c>
      <c r="AO510" s="81" t="s">
        <v>15074</v>
      </c>
      <c r="AP510" s="76" t="s">
        <v>66</v>
      </c>
      <c r="AQ510" s="2"/>
      <c r="AR510" s="3"/>
      <c r="AS510" s="3"/>
      <c r="AT510" s="3"/>
      <c r="AU510" s="3"/>
    </row>
    <row r="511" spans="1:47" x14ac:dyDescent="0.25">
      <c r="A511" s="62" t="s">
        <v>511</v>
      </c>
      <c r="B511" s="63"/>
      <c r="C511" s="63"/>
      <c r="D511" s="64"/>
      <c r="E511" s="66"/>
      <c r="F511" s="101" t="s">
        <v>12924</v>
      </c>
      <c r="G511" s="63"/>
      <c r="H511" s="67"/>
      <c r="I511" s="68"/>
      <c r="J511" s="68"/>
      <c r="K511" s="67" t="s">
        <v>17253</v>
      </c>
      <c r="L511" s="71"/>
      <c r="M511" s="72">
        <v>8281.916015625</v>
      </c>
      <c r="N511" s="72">
        <v>9065.05078125</v>
      </c>
      <c r="O511" s="73"/>
      <c r="P511" s="74"/>
      <c r="Q511" s="74"/>
      <c r="R511" s="84"/>
      <c r="S511" s="84"/>
      <c r="T511" s="84"/>
      <c r="U511" s="84"/>
      <c r="V511" s="50"/>
      <c r="W511" s="50"/>
      <c r="X511" s="50"/>
      <c r="Y511" s="50"/>
      <c r="Z511" s="49"/>
      <c r="AA511" s="69">
        <v>511</v>
      </c>
      <c r="AB5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11" s="70"/>
      <c r="AD511" s="76">
        <v>521</v>
      </c>
      <c r="AE511" s="76">
        <v>85</v>
      </c>
      <c r="AF511" s="76">
        <v>2530</v>
      </c>
      <c r="AG511" s="76">
        <v>28657</v>
      </c>
      <c r="AH511" s="76"/>
      <c r="AI511" s="76" t="s">
        <v>9189</v>
      </c>
      <c r="AJ511" s="76" t="s">
        <v>10941</v>
      </c>
      <c r="AK511" s="81" t="s">
        <v>11875</v>
      </c>
      <c r="AL511" s="76"/>
      <c r="AM511" s="78">
        <v>42043.333472222221</v>
      </c>
      <c r="AN511" s="76" t="s">
        <v>14566</v>
      </c>
      <c r="AO511" s="81" t="s">
        <v>15075</v>
      </c>
      <c r="AP511" s="76" t="s">
        <v>66</v>
      </c>
      <c r="AQ511" s="2"/>
      <c r="AR511" s="3"/>
      <c r="AS511" s="3"/>
      <c r="AT511" s="3"/>
      <c r="AU511" s="3"/>
    </row>
    <row r="512" spans="1:47" x14ac:dyDescent="0.25">
      <c r="A512" s="62" t="s">
        <v>512</v>
      </c>
      <c r="B512" s="63"/>
      <c r="C512" s="63"/>
      <c r="D512" s="64"/>
      <c r="E512" s="66"/>
      <c r="F512" s="101" t="s">
        <v>12925</v>
      </c>
      <c r="G512" s="63"/>
      <c r="H512" s="67"/>
      <c r="I512" s="68"/>
      <c r="J512" s="68"/>
      <c r="K512" s="67" t="s">
        <v>17254</v>
      </c>
      <c r="L512" s="71"/>
      <c r="M512" s="72">
        <v>8727.5927734375</v>
      </c>
      <c r="N512" s="72">
        <v>8561.26171875</v>
      </c>
      <c r="O512" s="73"/>
      <c r="P512" s="74"/>
      <c r="Q512" s="74"/>
      <c r="R512" s="84"/>
      <c r="S512" s="84"/>
      <c r="T512" s="84"/>
      <c r="U512" s="84"/>
      <c r="V512" s="50"/>
      <c r="W512" s="50"/>
      <c r="X512" s="50"/>
      <c r="Y512" s="50"/>
      <c r="Z512" s="49"/>
      <c r="AA512" s="69">
        <v>512</v>
      </c>
      <c r="AB5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12" s="70"/>
      <c r="AD512" s="76">
        <v>230</v>
      </c>
      <c r="AE512" s="76">
        <v>25</v>
      </c>
      <c r="AF512" s="76">
        <v>3296</v>
      </c>
      <c r="AG512" s="76">
        <v>13530</v>
      </c>
      <c r="AH512" s="76"/>
      <c r="AI512" s="76" t="s">
        <v>9190</v>
      </c>
      <c r="AJ512" s="76"/>
      <c r="AK512" s="76"/>
      <c r="AL512" s="76"/>
      <c r="AM512" s="78">
        <v>43802.583993055552</v>
      </c>
      <c r="AN512" s="76" t="s">
        <v>14566</v>
      </c>
      <c r="AO512" s="81" t="s">
        <v>15076</v>
      </c>
      <c r="AP512" s="76" t="s">
        <v>66</v>
      </c>
      <c r="AQ512" s="2"/>
      <c r="AR512" s="3"/>
      <c r="AS512" s="3"/>
      <c r="AT512" s="3"/>
      <c r="AU512" s="3"/>
    </row>
    <row r="513" spans="1:47" x14ac:dyDescent="0.25">
      <c r="A513" s="62" t="s">
        <v>513</v>
      </c>
      <c r="B513" s="63"/>
      <c r="C513" s="63"/>
      <c r="D513" s="64"/>
      <c r="E513" s="66"/>
      <c r="F513" s="101" t="s">
        <v>12926</v>
      </c>
      <c r="G513" s="63"/>
      <c r="H513" s="67"/>
      <c r="I513" s="68"/>
      <c r="J513" s="68"/>
      <c r="K513" s="67" t="s">
        <v>17255</v>
      </c>
      <c r="L513" s="71"/>
      <c r="M513" s="72">
        <v>9282.5107421875</v>
      </c>
      <c r="N513" s="72">
        <v>1229.2623291015625</v>
      </c>
      <c r="O513" s="73"/>
      <c r="P513" s="74"/>
      <c r="Q513" s="74"/>
      <c r="R513" s="84"/>
      <c r="S513" s="84"/>
      <c r="T513" s="84"/>
      <c r="U513" s="84"/>
      <c r="V513" s="50"/>
      <c r="W513" s="50"/>
      <c r="X513" s="50"/>
      <c r="Y513" s="50"/>
      <c r="Z513" s="49"/>
      <c r="AA513" s="69">
        <v>513</v>
      </c>
      <c r="AB5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13" s="70"/>
      <c r="AD513" s="76">
        <v>1346</v>
      </c>
      <c r="AE513" s="76">
        <v>697</v>
      </c>
      <c r="AF513" s="76">
        <v>3064</v>
      </c>
      <c r="AG513" s="76">
        <v>2405</v>
      </c>
      <c r="AH513" s="76"/>
      <c r="AI513" s="76" t="s">
        <v>9191</v>
      </c>
      <c r="AJ513" s="76"/>
      <c r="AK513" s="76"/>
      <c r="AL513" s="76"/>
      <c r="AM513" s="78">
        <v>41345.601979166669</v>
      </c>
      <c r="AN513" s="76" t="s">
        <v>14566</v>
      </c>
      <c r="AO513" s="81" t="s">
        <v>15077</v>
      </c>
      <c r="AP513" s="76" t="s">
        <v>66</v>
      </c>
      <c r="AQ513" s="2"/>
      <c r="AR513" s="3"/>
      <c r="AS513" s="3"/>
      <c r="AT513" s="3"/>
      <c r="AU513" s="3"/>
    </row>
    <row r="514" spans="1:47" x14ac:dyDescent="0.25">
      <c r="A514" s="62" t="s">
        <v>514</v>
      </c>
      <c r="B514" s="63"/>
      <c r="C514" s="63"/>
      <c r="D514" s="64"/>
      <c r="E514" s="66"/>
      <c r="F514" s="101" t="s">
        <v>12927</v>
      </c>
      <c r="G514" s="63"/>
      <c r="H514" s="67"/>
      <c r="I514" s="68"/>
      <c r="J514" s="68"/>
      <c r="K514" s="67" t="s">
        <v>17256</v>
      </c>
      <c r="L514" s="71"/>
      <c r="M514" s="72">
        <v>8732.046875</v>
      </c>
      <c r="N514" s="72">
        <v>8663.3505859375</v>
      </c>
      <c r="O514" s="73"/>
      <c r="P514" s="74"/>
      <c r="Q514" s="74"/>
      <c r="R514" s="84"/>
      <c r="S514" s="84"/>
      <c r="T514" s="84"/>
      <c r="U514" s="84"/>
      <c r="V514" s="50"/>
      <c r="W514" s="50"/>
      <c r="X514" s="50"/>
      <c r="Y514" s="50"/>
      <c r="Z514" s="49"/>
      <c r="AA514" s="69">
        <v>514</v>
      </c>
      <c r="AB5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14" s="70"/>
      <c r="AD514" s="76">
        <v>529</v>
      </c>
      <c r="AE514" s="76">
        <v>56</v>
      </c>
      <c r="AF514" s="76">
        <v>4001</v>
      </c>
      <c r="AG514" s="76">
        <v>50181</v>
      </c>
      <c r="AH514" s="76"/>
      <c r="AI514" s="76" t="s">
        <v>9192</v>
      </c>
      <c r="AJ514" s="76" t="s">
        <v>10942</v>
      </c>
      <c r="AK514" s="76"/>
      <c r="AL514" s="76"/>
      <c r="AM514" s="78">
        <v>41294.700671296298</v>
      </c>
      <c r="AN514" s="76" t="s">
        <v>14566</v>
      </c>
      <c r="AO514" s="81" t="s">
        <v>15078</v>
      </c>
      <c r="AP514" s="76" t="s">
        <v>66</v>
      </c>
      <c r="AQ514" s="2"/>
      <c r="AR514" s="3"/>
      <c r="AS514" s="3"/>
      <c r="AT514" s="3"/>
      <c r="AU514" s="3"/>
    </row>
    <row r="515" spans="1:47" x14ac:dyDescent="0.25">
      <c r="A515" s="62" t="s">
        <v>515</v>
      </c>
      <c r="B515" s="63"/>
      <c r="C515" s="63"/>
      <c r="D515" s="64"/>
      <c r="E515" s="66"/>
      <c r="F515" s="101" t="s">
        <v>12928</v>
      </c>
      <c r="G515" s="63"/>
      <c r="H515" s="67"/>
      <c r="I515" s="68"/>
      <c r="J515" s="68"/>
      <c r="K515" s="67" t="s">
        <v>17257</v>
      </c>
      <c r="L515" s="71"/>
      <c r="M515" s="72">
        <v>5100.9072265625</v>
      </c>
      <c r="N515" s="72">
        <v>1501.58642578125</v>
      </c>
      <c r="O515" s="73"/>
      <c r="P515" s="74"/>
      <c r="Q515" s="74"/>
      <c r="R515" s="84"/>
      <c r="S515" s="84"/>
      <c r="T515" s="84"/>
      <c r="U515" s="84"/>
      <c r="V515" s="50"/>
      <c r="W515" s="50"/>
      <c r="X515" s="50"/>
      <c r="Y515" s="50"/>
      <c r="Z515" s="49"/>
      <c r="AA515" s="69">
        <v>515</v>
      </c>
      <c r="AB5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15" s="70"/>
      <c r="AD515" s="76">
        <v>74</v>
      </c>
      <c r="AE515" s="76">
        <v>6</v>
      </c>
      <c r="AF515" s="76">
        <v>47</v>
      </c>
      <c r="AG515" s="76">
        <v>5</v>
      </c>
      <c r="AH515" s="76"/>
      <c r="AI515" s="76" t="s">
        <v>9193</v>
      </c>
      <c r="AJ515" s="76" t="s">
        <v>10943</v>
      </c>
      <c r="AK515" s="76"/>
      <c r="AL515" s="76"/>
      <c r="AM515" s="78">
        <v>44026.847696759258</v>
      </c>
      <c r="AN515" s="76" t="s">
        <v>14566</v>
      </c>
      <c r="AO515" s="81" t="s">
        <v>15079</v>
      </c>
      <c r="AP515" s="76" t="s">
        <v>66</v>
      </c>
      <c r="AQ515" s="2"/>
      <c r="AR515" s="3"/>
      <c r="AS515" s="3"/>
      <c r="AT515" s="3"/>
      <c r="AU515" s="3"/>
    </row>
    <row r="516" spans="1:47" x14ac:dyDescent="0.25">
      <c r="A516" s="62" t="s">
        <v>1997</v>
      </c>
      <c r="B516" s="63"/>
      <c r="C516" s="63"/>
      <c r="D516" s="64"/>
      <c r="E516" s="66"/>
      <c r="F516" s="101" t="s">
        <v>12929</v>
      </c>
      <c r="G516" s="63"/>
      <c r="H516" s="67"/>
      <c r="I516" s="68"/>
      <c r="J516" s="68"/>
      <c r="K516" s="67" t="s">
        <v>17258</v>
      </c>
      <c r="L516" s="71"/>
      <c r="M516" s="72">
        <v>5467.81787109375</v>
      </c>
      <c r="N516" s="72">
        <v>1595.2939453125</v>
      </c>
      <c r="O516" s="73"/>
      <c r="P516" s="74"/>
      <c r="Q516" s="74"/>
      <c r="R516" s="84"/>
      <c r="S516" s="84"/>
      <c r="T516" s="84"/>
      <c r="U516" s="84"/>
      <c r="V516" s="50"/>
      <c r="W516" s="50"/>
      <c r="X516" s="50"/>
      <c r="Y516" s="50"/>
      <c r="Z516" s="49"/>
      <c r="AA516" s="69">
        <v>516</v>
      </c>
      <c r="AB5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16" s="70"/>
      <c r="AD516" s="76">
        <v>292</v>
      </c>
      <c r="AE516" s="76">
        <v>155</v>
      </c>
      <c r="AF516" s="76">
        <v>5633</v>
      </c>
      <c r="AG516" s="76">
        <v>1872</v>
      </c>
      <c r="AH516" s="76"/>
      <c r="AI516" s="76" t="s">
        <v>9194</v>
      </c>
      <c r="AJ516" s="76" t="s">
        <v>10944</v>
      </c>
      <c r="AK516" s="76"/>
      <c r="AL516" s="76"/>
      <c r="AM516" s="78">
        <v>40661.962314814817</v>
      </c>
      <c r="AN516" s="76" t="s">
        <v>14566</v>
      </c>
      <c r="AO516" s="81" t="s">
        <v>15080</v>
      </c>
      <c r="AP516" s="76" t="s">
        <v>65</v>
      </c>
      <c r="AQ516" s="2"/>
      <c r="AR516" s="3"/>
      <c r="AS516" s="3"/>
      <c r="AT516" s="3"/>
      <c r="AU516" s="3"/>
    </row>
    <row r="517" spans="1:47" x14ac:dyDescent="0.25">
      <c r="A517" s="62" t="s">
        <v>527</v>
      </c>
      <c r="B517" s="63"/>
      <c r="C517" s="63"/>
      <c r="D517" s="64"/>
      <c r="E517" s="66"/>
      <c r="F517" s="101" t="s">
        <v>12930</v>
      </c>
      <c r="G517" s="63"/>
      <c r="H517" s="67"/>
      <c r="I517" s="68"/>
      <c r="J517" s="68"/>
      <c r="K517" s="67" t="s">
        <v>17259</v>
      </c>
      <c r="L517" s="71"/>
      <c r="M517" s="72">
        <v>5118.72900390625</v>
      </c>
      <c r="N517" s="72">
        <v>1696.001953125</v>
      </c>
      <c r="O517" s="73"/>
      <c r="P517" s="74"/>
      <c r="Q517" s="74"/>
      <c r="R517" s="84"/>
      <c r="S517" s="84"/>
      <c r="T517" s="84"/>
      <c r="U517" s="84"/>
      <c r="V517" s="50"/>
      <c r="W517" s="50"/>
      <c r="X517" s="50"/>
      <c r="Y517" s="50"/>
      <c r="Z517" s="49"/>
      <c r="AA517" s="69">
        <v>517</v>
      </c>
      <c r="AB5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17" s="70"/>
      <c r="AD517" s="76">
        <v>21</v>
      </c>
      <c r="AE517" s="76">
        <v>5</v>
      </c>
      <c r="AF517" s="76">
        <v>982</v>
      </c>
      <c r="AG517" s="76">
        <v>210</v>
      </c>
      <c r="AH517" s="76"/>
      <c r="AI517" s="76" t="s">
        <v>9195</v>
      </c>
      <c r="AJ517" s="76"/>
      <c r="AK517" s="76"/>
      <c r="AL517" s="76"/>
      <c r="AM517" s="78">
        <v>44045.957916666666</v>
      </c>
      <c r="AN517" s="76" t="s">
        <v>14566</v>
      </c>
      <c r="AO517" s="81" t="s">
        <v>15081</v>
      </c>
      <c r="AP517" s="76" t="s">
        <v>66</v>
      </c>
      <c r="AQ517" s="2"/>
      <c r="AR517" s="3"/>
      <c r="AS517" s="3"/>
      <c r="AT517" s="3"/>
      <c r="AU517" s="3"/>
    </row>
    <row r="518" spans="1:47" x14ac:dyDescent="0.25">
      <c r="A518" s="62" t="s">
        <v>516</v>
      </c>
      <c r="B518" s="63"/>
      <c r="C518" s="63"/>
      <c r="D518" s="64"/>
      <c r="E518" s="66"/>
      <c r="F518" s="101" t="s">
        <v>12931</v>
      </c>
      <c r="G518" s="63"/>
      <c r="H518" s="67"/>
      <c r="I518" s="68"/>
      <c r="J518" s="68"/>
      <c r="K518" s="67" t="s">
        <v>17260</v>
      </c>
      <c r="L518" s="71"/>
      <c r="M518" s="72">
        <v>9102.0625</v>
      </c>
      <c r="N518" s="72">
        <v>719.5682373046875</v>
      </c>
      <c r="O518" s="73"/>
      <c r="P518" s="74"/>
      <c r="Q518" s="74"/>
      <c r="R518" s="84"/>
      <c r="S518" s="84"/>
      <c r="T518" s="84"/>
      <c r="U518" s="84"/>
      <c r="V518" s="50"/>
      <c r="W518" s="50"/>
      <c r="X518" s="50"/>
      <c r="Y518" s="50"/>
      <c r="Z518" s="49"/>
      <c r="AA518" s="69">
        <v>518</v>
      </c>
      <c r="AB5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18" s="70"/>
      <c r="AD518" s="76">
        <v>671</v>
      </c>
      <c r="AE518" s="76">
        <v>211</v>
      </c>
      <c r="AF518" s="76">
        <v>4644</v>
      </c>
      <c r="AG518" s="76">
        <v>1920</v>
      </c>
      <c r="AH518" s="76"/>
      <c r="AI518" s="76" t="s">
        <v>9196</v>
      </c>
      <c r="AJ518" s="76" t="s">
        <v>10945</v>
      </c>
      <c r="AK518" s="76"/>
      <c r="AL518" s="76"/>
      <c r="AM518" s="78">
        <v>43271.161180555559</v>
      </c>
      <c r="AN518" s="76" t="s">
        <v>14566</v>
      </c>
      <c r="AO518" s="81" t="s">
        <v>15082</v>
      </c>
      <c r="AP518" s="76" t="s">
        <v>66</v>
      </c>
      <c r="AQ518" s="2"/>
      <c r="AR518" s="3"/>
      <c r="AS518" s="3"/>
      <c r="AT518" s="3"/>
      <c r="AU518" s="3"/>
    </row>
    <row r="519" spans="1:47" x14ac:dyDescent="0.25">
      <c r="A519" s="62" t="s">
        <v>517</v>
      </c>
      <c r="B519" s="63"/>
      <c r="C519" s="63"/>
      <c r="D519" s="64"/>
      <c r="E519" s="66"/>
      <c r="F519" s="101" t="s">
        <v>12932</v>
      </c>
      <c r="G519" s="63"/>
      <c r="H519" s="67"/>
      <c r="I519" s="68"/>
      <c r="J519" s="68"/>
      <c r="K519" s="67" t="s">
        <v>17261</v>
      </c>
      <c r="L519" s="71"/>
      <c r="M519" s="72">
        <v>2977.970703125</v>
      </c>
      <c r="N519" s="72">
        <v>4414.6435546875</v>
      </c>
      <c r="O519" s="73"/>
      <c r="P519" s="74"/>
      <c r="Q519" s="74"/>
      <c r="R519" s="84"/>
      <c r="S519" s="84"/>
      <c r="T519" s="84"/>
      <c r="U519" s="84"/>
      <c r="V519" s="50"/>
      <c r="W519" s="50"/>
      <c r="X519" s="50"/>
      <c r="Y519" s="50"/>
      <c r="Z519" s="49"/>
      <c r="AA519" s="69">
        <v>519</v>
      </c>
      <c r="AB5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19" s="70"/>
      <c r="AD519" s="76">
        <v>4644</v>
      </c>
      <c r="AE519" s="76">
        <v>1573</v>
      </c>
      <c r="AF519" s="76">
        <v>1603</v>
      </c>
      <c r="AG519" s="76">
        <v>4028</v>
      </c>
      <c r="AH519" s="76"/>
      <c r="AI519" s="76" t="s">
        <v>9197</v>
      </c>
      <c r="AJ519" s="76"/>
      <c r="AK519" s="76"/>
      <c r="AL519" s="76"/>
      <c r="AM519" s="78">
        <v>42608.429861111108</v>
      </c>
      <c r="AN519" s="76" t="s">
        <v>14566</v>
      </c>
      <c r="AO519" s="81" t="s">
        <v>15083</v>
      </c>
      <c r="AP519" s="76" t="s">
        <v>66</v>
      </c>
      <c r="AQ519" s="2"/>
      <c r="AR519" s="3"/>
      <c r="AS519" s="3"/>
      <c r="AT519" s="3"/>
      <c r="AU519" s="3"/>
    </row>
    <row r="520" spans="1:47" x14ac:dyDescent="0.25">
      <c r="A520" s="62" t="s">
        <v>518</v>
      </c>
      <c r="B520" s="63"/>
      <c r="C520" s="63"/>
      <c r="D520" s="64"/>
      <c r="E520" s="66"/>
      <c r="F520" s="101" t="s">
        <v>12933</v>
      </c>
      <c r="G520" s="63"/>
      <c r="H520" s="67"/>
      <c r="I520" s="68"/>
      <c r="J520" s="68"/>
      <c r="K520" s="67" t="s">
        <v>17262</v>
      </c>
      <c r="L520" s="71"/>
      <c r="M520" s="72">
        <v>2818.6640625</v>
      </c>
      <c r="N520" s="72">
        <v>3235.888916015625</v>
      </c>
      <c r="O520" s="73"/>
      <c r="P520" s="74"/>
      <c r="Q520" s="74"/>
      <c r="R520" s="84"/>
      <c r="S520" s="84"/>
      <c r="T520" s="84"/>
      <c r="U520" s="84"/>
      <c r="V520" s="50"/>
      <c r="W520" s="50"/>
      <c r="X520" s="50"/>
      <c r="Y520" s="50"/>
      <c r="Z520" s="49"/>
      <c r="AA520" s="69">
        <v>520</v>
      </c>
      <c r="AB5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20" s="70"/>
      <c r="AD520" s="76">
        <v>353</v>
      </c>
      <c r="AE520" s="76">
        <v>306</v>
      </c>
      <c r="AF520" s="76">
        <v>5512</v>
      </c>
      <c r="AG520" s="76">
        <v>3103</v>
      </c>
      <c r="AH520" s="76"/>
      <c r="AI520" s="76" t="s">
        <v>9198</v>
      </c>
      <c r="AJ520" s="76" t="s">
        <v>10946</v>
      </c>
      <c r="AK520" s="76"/>
      <c r="AL520" s="76"/>
      <c r="AM520" s="78">
        <v>41525.410046296296</v>
      </c>
      <c r="AN520" s="76" t="s">
        <v>14566</v>
      </c>
      <c r="AO520" s="81" t="s">
        <v>15084</v>
      </c>
      <c r="AP520" s="76" t="s">
        <v>66</v>
      </c>
      <c r="AQ520" s="2"/>
      <c r="AR520" s="3"/>
      <c r="AS520" s="3"/>
      <c r="AT520" s="3"/>
      <c r="AU520" s="3"/>
    </row>
    <row r="521" spans="1:47" x14ac:dyDescent="0.25">
      <c r="A521" s="62" t="s">
        <v>1998</v>
      </c>
      <c r="B521" s="63"/>
      <c r="C521" s="63"/>
      <c r="D521" s="64"/>
      <c r="E521" s="66"/>
      <c r="F521" s="101" t="s">
        <v>12934</v>
      </c>
      <c r="G521" s="63"/>
      <c r="H521" s="67"/>
      <c r="I521" s="68"/>
      <c r="J521" s="68"/>
      <c r="K521" s="67" t="s">
        <v>17263</v>
      </c>
      <c r="L521" s="71"/>
      <c r="M521" s="72">
        <v>2822.408935546875</v>
      </c>
      <c r="N521" s="72">
        <v>3711.6962890625</v>
      </c>
      <c r="O521" s="73"/>
      <c r="P521" s="74"/>
      <c r="Q521" s="74"/>
      <c r="R521" s="84"/>
      <c r="S521" s="84"/>
      <c r="T521" s="84"/>
      <c r="U521" s="84"/>
      <c r="V521" s="50"/>
      <c r="W521" s="50"/>
      <c r="X521" s="50"/>
      <c r="Y521" s="50"/>
      <c r="Z521" s="49"/>
      <c r="AA521" s="69">
        <v>521</v>
      </c>
      <c r="AB5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21" s="70"/>
      <c r="AD521" s="76">
        <v>137</v>
      </c>
      <c r="AE521" s="76">
        <v>8068067</v>
      </c>
      <c r="AF521" s="76">
        <v>60327</v>
      </c>
      <c r="AG521" s="76">
        <v>631</v>
      </c>
      <c r="AH521" s="76"/>
      <c r="AI521" s="76" t="s">
        <v>9199</v>
      </c>
      <c r="AJ521" s="76" t="s">
        <v>10947</v>
      </c>
      <c r="AK521" s="81" t="s">
        <v>11876</v>
      </c>
      <c r="AL521" s="76"/>
      <c r="AM521" s="78">
        <v>39939.510069444441</v>
      </c>
      <c r="AN521" s="76" t="s">
        <v>14566</v>
      </c>
      <c r="AO521" s="81" t="s">
        <v>15085</v>
      </c>
      <c r="AP521" s="76" t="s">
        <v>65</v>
      </c>
      <c r="AQ521" s="2"/>
      <c r="AR521" s="3"/>
      <c r="AS521" s="3"/>
      <c r="AT521" s="3"/>
      <c r="AU521" s="3"/>
    </row>
    <row r="522" spans="1:47" x14ac:dyDescent="0.25">
      <c r="A522" s="62" t="s">
        <v>744</v>
      </c>
      <c r="B522" s="63"/>
      <c r="C522" s="63"/>
      <c r="D522" s="64"/>
      <c r="E522" s="66"/>
      <c r="F522" s="101" t="s">
        <v>12935</v>
      </c>
      <c r="G522" s="63"/>
      <c r="H522" s="67"/>
      <c r="I522" s="68"/>
      <c r="J522" s="68"/>
      <c r="K522" s="67" t="s">
        <v>17264</v>
      </c>
      <c r="L522" s="71"/>
      <c r="M522" s="72">
        <v>2278.42822265625</v>
      </c>
      <c r="N522" s="72">
        <v>3504.082763671875</v>
      </c>
      <c r="O522" s="73"/>
      <c r="P522" s="74"/>
      <c r="Q522" s="74"/>
      <c r="R522" s="84"/>
      <c r="S522" s="84"/>
      <c r="T522" s="84"/>
      <c r="U522" s="84"/>
      <c r="V522" s="50"/>
      <c r="W522" s="50"/>
      <c r="X522" s="50"/>
      <c r="Y522" s="50"/>
      <c r="Z522" s="49"/>
      <c r="AA522" s="69">
        <v>522</v>
      </c>
      <c r="AB5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22" s="70"/>
      <c r="AD522" s="76">
        <v>670</v>
      </c>
      <c r="AE522" s="76">
        <v>676</v>
      </c>
      <c r="AF522" s="76">
        <v>4745</v>
      </c>
      <c r="AG522" s="76">
        <v>1878</v>
      </c>
      <c r="AH522" s="76"/>
      <c r="AI522" s="76" t="s">
        <v>9200</v>
      </c>
      <c r="AJ522" s="76" t="s">
        <v>10948</v>
      </c>
      <c r="AK522" s="76"/>
      <c r="AL522" s="76"/>
      <c r="AM522" s="78">
        <v>43869.95449074074</v>
      </c>
      <c r="AN522" s="76" t="s">
        <v>14566</v>
      </c>
      <c r="AO522" s="81" t="s">
        <v>15086</v>
      </c>
      <c r="AP522" s="76" t="s">
        <v>66</v>
      </c>
      <c r="AQ522" s="2"/>
      <c r="AR522" s="3"/>
      <c r="AS522" s="3"/>
      <c r="AT522" s="3"/>
      <c r="AU522" s="3"/>
    </row>
    <row r="523" spans="1:47" x14ac:dyDescent="0.25">
      <c r="A523" s="62" t="s">
        <v>519</v>
      </c>
      <c r="B523" s="63"/>
      <c r="C523" s="63"/>
      <c r="D523" s="64"/>
      <c r="E523" s="66"/>
      <c r="F523" s="101" t="s">
        <v>12936</v>
      </c>
      <c r="G523" s="63"/>
      <c r="H523" s="67"/>
      <c r="I523" s="68"/>
      <c r="J523" s="68"/>
      <c r="K523" s="67" t="s">
        <v>17265</v>
      </c>
      <c r="L523" s="71"/>
      <c r="M523" s="72">
        <v>9264.40234375</v>
      </c>
      <c r="N523" s="72">
        <v>9661.189453125</v>
      </c>
      <c r="O523" s="73"/>
      <c r="P523" s="74"/>
      <c r="Q523" s="74"/>
      <c r="R523" s="84"/>
      <c r="S523" s="84"/>
      <c r="T523" s="84"/>
      <c r="U523" s="84"/>
      <c r="V523" s="50"/>
      <c r="W523" s="50"/>
      <c r="X523" s="50"/>
      <c r="Y523" s="50"/>
      <c r="Z523" s="49"/>
      <c r="AA523" s="69">
        <v>523</v>
      </c>
      <c r="AB5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23" s="70"/>
      <c r="AD523" s="76">
        <v>692</v>
      </c>
      <c r="AE523" s="76">
        <v>568</v>
      </c>
      <c r="AF523" s="76">
        <v>21916</v>
      </c>
      <c r="AG523" s="76">
        <v>29220</v>
      </c>
      <c r="AH523" s="76"/>
      <c r="AI523" s="76" t="s">
        <v>9201</v>
      </c>
      <c r="AJ523" s="76"/>
      <c r="AK523" s="76"/>
      <c r="AL523" s="76"/>
      <c r="AM523" s="78">
        <v>40040.836354166669</v>
      </c>
      <c r="AN523" s="76" t="s">
        <v>14566</v>
      </c>
      <c r="AO523" s="81" t="s">
        <v>15087</v>
      </c>
      <c r="AP523" s="76" t="s">
        <v>66</v>
      </c>
      <c r="AQ523" s="2"/>
      <c r="AR523" s="3"/>
      <c r="AS523" s="3"/>
      <c r="AT523" s="3"/>
      <c r="AU523" s="3"/>
    </row>
    <row r="524" spans="1:47" x14ac:dyDescent="0.25">
      <c r="A524" s="62" t="s">
        <v>520</v>
      </c>
      <c r="B524" s="63"/>
      <c r="C524" s="63"/>
      <c r="D524" s="64"/>
      <c r="E524" s="66"/>
      <c r="F524" s="101" t="s">
        <v>12937</v>
      </c>
      <c r="G524" s="63"/>
      <c r="H524" s="67"/>
      <c r="I524" s="68"/>
      <c r="J524" s="68"/>
      <c r="K524" s="67" t="s">
        <v>17266</v>
      </c>
      <c r="L524" s="71"/>
      <c r="M524" s="72">
        <v>7228.57666015625</v>
      </c>
      <c r="N524" s="72">
        <v>3369.228271484375</v>
      </c>
      <c r="O524" s="73"/>
      <c r="P524" s="74"/>
      <c r="Q524" s="74"/>
      <c r="R524" s="84"/>
      <c r="S524" s="84"/>
      <c r="T524" s="84"/>
      <c r="U524" s="84"/>
      <c r="V524" s="50"/>
      <c r="W524" s="50"/>
      <c r="X524" s="50"/>
      <c r="Y524" s="50"/>
      <c r="Z524" s="49"/>
      <c r="AA524" s="69">
        <v>524</v>
      </c>
      <c r="AB5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24" s="70"/>
      <c r="AD524" s="76">
        <v>907</v>
      </c>
      <c r="AE524" s="76">
        <v>180</v>
      </c>
      <c r="AF524" s="76">
        <v>5493</v>
      </c>
      <c r="AG524" s="76">
        <v>41278</v>
      </c>
      <c r="AH524" s="76"/>
      <c r="AI524" s="76" t="s">
        <v>9202</v>
      </c>
      <c r="AJ524" s="76" t="s">
        <v>10949</v>
      </c>
      <c r="AK524" s="81" t="s">
        <v>11877</v>
      </c>
      <c r="AL524" s="76"/>
      <c r="AM524" s="78">
        <v>43026.347500000003</v>
      </c>
      <c r="AN524" s="76" t="s">
        <v>14566</v>
      </c>
      <c r="AO524" s="81" t="s">
        <v>15088</v>
      </c>
      <c r="AP524" s="76" t="s">
        <v>66</v>
      </c>
      <c r="AQ524" s="2"/>
      <c r="AR524" s="3"/>
      <c r="AS524" s="3"/>
      <c r="AT524" s="3"/>
      <c r="AU524" s="3"/>
    </row>
    <row r="525" spans="1:47" x14ac:dyDescent="0.25">
      <c r="A525" s="62" t="s">
        <v>1999</v>
      </c>
      <c r="B525" s="63"/>
      <c r="C525" s="63"/>
      <c r="D525" s="64"/>
      <c r="E525" s="66"/>
      <c r="F525" s="101" t="s">
        <v>12938</v>
      </c>
      <c r="G525" s="63"/>
      <c r="H525" s="67"/>
      <c r="I525" s="68"/>
      <c r="J525" s="68"/>
      <c r="K525" s="67" t="s">
        <v>17267</v>
      </c>
      <c r="L525" s="71"/>
      <c r="M525" s="72">
        <v>7228.57666015625</v>
      </c>
      <c r="N525" s="72">
        <v>3451.6787109375</v>
      </c>
      <c r="O525" s="73"/>
      <c r="P525" s="74"/>
      <c r="Q525" s="74"/>
      <c r="R525" s="84"/>
      <c r="S525" s="84"/>
      <c r="T525" s="84"/>
      <c r="U525" s="84"/>
      <c r="V525" s="50"/>
      <c r="W525" s="50"/>
      <c r="X525" s="50"/>
      <c r="Y525" s="50"/>
      <c r="Z525" s="49"/>
      <c r="AA525" s="69">
        <v>525</v>
      </c>
      <c r="AB5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25" s="70"/>
      <c r="AD525" s="76">
        <v>346</v>
      </c>
      <c r="AE525" s="76">
        <v>3482</v>
      </c>
      <c r="AF525" s="76">
        <v>8651</v>
      </c>
      <c r="AG525" s="76">
        <v>34587</v>
      </c>
      <c r="AH525" s="76"/>
      <c r="AI525" s="76" t="s">
        <v>9203</v>
      </c>
      <c r="AJ525" s="76"/>
      <c r="AK525" s="76"/>
      <c r="AL525" s="76"/>
      <c r="AM525" s="78">
        <v>42085.157800925925</v>
      </c>
      <c r="AN525" s="76" t="s">
        <v>14566</v>
      </c>
      <c r="AO525" s="81" t="s">
        <v>15089</v>
      </c>
      <c r="AP525" s="76" t="s">
        <v>65</v>
      </c>
      <c r="AQ525" s="2"/>
      <c r="AR525" s="3"/>
      <c r="AS525" s="3"/>
      <c r="AT525" s="3"/>
      <c r="AU525" s="3"/>
    </row>
    <row r="526" spans="1:47" x14ac:dyDescent="0.25">
      <c r="A526" s="62" t="s">
        <v>521</v>
      </c>
      <c r="B526" s="63"/>
      <c r="C526" s="63"/>
      <c r="D526" s="64"/>
      <c r="E526" s="66"/>
      <c r="F526" s="101" t="s">
        <v>12939</v>
      </c>
      <c r="G526" s="63"/>
      <c r="H526" s="67"/>
      <c r="I526" s="68"/>
      <c r="J526" s="68"/>
      <c r="K526" s="67" t="s">
        <v>17268</v>
      </c>
      <c r="L526" s="71"/>
      <c r="M526" s="72">
        <v>2827.74169921875</v>
      </c>
      <c r="N526" s="72">
        <v>4218.65087890625</v>
      </c>
      <c r="O526" s="73"/>
      <c r="P526" s="74"/>
      <c r="Q526" s="74"/>
      <c r="R526" s="84"/>
      <c r="S526" s="84"/>
      <c r="T526" s="84"/>
      <c r="U526" s="84"/>
      <c r="V526" s="50"/>
      <c r="W526" s="50"/>
      <c r="X526" s="50"/>
      <c r="Y526" s="50"/>
      <c r="Z526" s="49"/>
      <c r="AA526" s="69">
        <v>526</v>
      </c>
      <c r="AB5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26" s="70"/>
      <c r="AD526" s="76">
        <v>5000</v>
      </c>
      <c r="AE526" s="76">
        <v>1542</v>
      </c>
      <c r="AF526" s="76">
        <v>9705</v>
      </c>
      <c r="AG526" s="76">
        <v>2597</v>
      </c>
      <c r="AH526" s="76"/>
      <c r="AI526" s="76" t="s">
        <v>9204</v>
      </c>
      <c r="AJ526" s="76" t="s">
        <v>10950</v>
      </c>
      <c r="AK526" s="81" t="s">
        <v>11878</v>
      </c>
      <c r="AL526" s="76"/>
      <c r="AM526" s="78">
        <v>40658.395138888889</v>
      </c>
      <c r="AN526" s="76" t="s">
        <v>14566</v>
      </c>
      <c r="AO526" s="81" t="s">
        <v>15090</v>
      </c>
      <c r="AP526" s="76" t="s">
        <v>66</v>
      </c>
      <c r="AQ526" s="2"/>
      <c r="AR526" s="3"/>
      <c r="AS526" s="3"/>
      <c r="AT526" s="3"/>
      <c r="AU526" s="3"/>
    </row>
    <row r="527" spans="1:47" x14ac:dyDescent="0.25">
      <c r="A527" s="62" t="s">
        <v>522</v>
      </c>
      <c r="B527" s="63"/>
      <c r="C527" s="63"/>
      <c r="D527" s="64"/>
      <c r="E527" s="66"/>
      <c r="F527" s="101" t="s">
        <v>12940</v>
      </c>
      <c r="G527" s="63"/>
      <c r="H527" s="67"/>
      <c r="I527" s="68"/>
      <c r="J527" s="68"/>
      <c r="K527" s="67" t="s">
        <v>17269</v>
      </c>
      <c r="L527" s="71"/>
      <c r="M527" s="72">
        <v>9350.373046875</v>
      </c>
      <c r="N527" s="72">
        <v>9692.513671875</v>
      </c>
      <c r="O527" s="73"/>
      <c r="P527" s="74"/>
      <c r="Q527" s="74"/>
      <c r="R527" s="84"/>
      <c r="S527" s="84"/>
      <c r="T527" s="84"/>
      <c r="U527" s="84"/>
      <c r="V527" s="50"/>
      <c r="W527" s="50"/>
      <c r="X527" s="50"/>
      <c r="Y527" s="50"/>
      <c r="Z527" s="49"/>
      <c r="AA527" s="69">
        <v>527</v>
      </c>
      <c r="AB5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27" s="70"/>
      <c r="AD527" s="76">
        <v>410</v>
      </c>
      <c r="AE527" s="76">
        <v>298</v>
      </c>
      <c r="AF527" s="76">
        <v>26763</v>
      </c>
      <c r="AG527" s="76">
        <v>66184</v>
      </c>
      <c r="AH527" s="76"/>
      <c r="AI527" s="76" t="s">
        <v>9205</v>
      </c>
      <c r="AJ527" s="76" t="s">
        <v>10951</v>
      </c>
      <c r="AK527" s="81" t="s">
        <v>11879</v>
      </c>
      <c r="AL527" s="76"/>
      <c r="AM527" s="78">
        <v>41241.063333333332</v>
      </c>
      <c r="AN527" s="76" t="s">
        <v>14566</v>
      </c>
      <c r="AO527" s="81" t="s">
        <v>15091</v>
      </c>
      <c r="AP527" s="76" t="s">
        <v>66</v>
      </c>
      <c r="AQ527" s="2"/>
      <c r="AR527" s="3"/>
      <c r="AS527" s="3"/>
      <c r="AT527" s="3"/>
      <c r="AU527" s="3"/>
    </row>
    <row r="528" spans="1:47" x14ac:dyDescent="0.25">
      <c r="A528" s="62" t="s">
        <v>523</v>
      </c>
      <c r="B528" s="63"/>
      <c r="C528" s="63"/>
      <c r="D528" s="64"/>
      <c r="E528" s="66"/>
      <c r="F528" s="101" t="s">
        <v>12941</v>
      </c>
      <c r="G528" s="63"/>
      <c r="H528" s="67"/>
      <c r="I528" s="68"/>
      <c r="J528" s="68"/>
      <c r="K528" s="67" t="s">
        <v>17270</v>
      </c>
      <c r="L528" s="71"/>
      <c r="M528" s="72">
        <v>5122.38330078125</v>
      </c>
      <c r="N528" s="72">
        <v>985.62744140625</v>
      </c>
      <c r="O528" s="73"/>
      <c r="P528" s="74"/>
      <c r="Q528" s="74"/>
      <c r="R528" s="84"/>
      <c r="S528" s="84"/>
      <c r="T528" s="84"/>
      <c r="U528" s="84"/>
      <c r="V528" s="50"/>
      <c r="W528" s="50"/>
      <c r="X528" s="50"/>
      <c r="Y528" s="50"/>
      <c r="Z528" s="49"/>
      <c r="AA528" s="69">
        <v>528</v>
      </c>
      <c r="AB5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28" s="70"/>
      <c r="AD528" s="76">
        <v>2326</v>
      </c>
      <c r="AE528" s="76">
        <v>256</v>
      </c>
      <c r="AF528" s="76">
        <v>829</v>
      </c>
      <c r="AG528" s="76">
        <v>3287</v>
      </c>
      <c r="AH528" s="76"/>
      <c r="AI528" s="76" t="s">
        <v>9206</v>
      </c>
      <c r="AJ528" s="76" t="s">
        <v>10952</v>
      </c>
      <c r="AK528" s="81" t="s">
        <v>11880</v>
      </c>
      <c r="AL528" s="76"/>
      <c r="AM528" s="78">
        <v>42699.100127314814</v>
      </c>
      <c r="AN528" s="76" t="s">
        <v>14566</v>
      </c>
      <c r="AO528" s="81" t="s">
        <v>15092</v>
      </c>
      <c r="AP528" s="76" t="s">
        <v>66</v>
      </c>
      <c r="AQ528" s="2"/>
      <c r="AR528" s="3"/>
      <c r="AS528" s="3"/>
      <c r="AT528" s="3"/>
      <c r="AU528" s="3"/>
    </row>
    <row r="529" spans="1:47" x14ac:dyDescent="0.25">
      <c r="A529" s="62" t="s">
        <v>2000</v>
      </c>
      <c r="B529" s="63"/>
      <c r="C529" s="63"/>
      <c r="D529" s="64"/>
      <c r="E529" s="66"/>
      <c r="F529" s="101" t="s">
        <v>12942</v>
      </c>
      <c r="G529" s="63"/>
      <c r="H529" s="67"/>
      <c r="I529" s="68"/>
      <c r="J529" s="68"/>
      <c r="K529" s="67" t="s">
        <v>17271</v>
      </c>
      <c r="L529" s="71"/>
      <c r="M529" s="72">
        <v>4913.5322265625</v>
      </c>
      <c r="N529" s="72">
        <v>826.0048828125</v>
      </c>
      <c r="O529" s="73"/>
      <c r="P529" s="74"/>
      <c r="Q529" s="74"/>
      <c r="R529" s="84"/>
      <c r="S529" s="84"/>
      <c r="T529" s="84"/>
      <c r="U529" s="84"/>
      <c r="V529" s="50"/>
      <c r="W529" s="50"/>
      <c r="X529" s="50"/>
      <c r="Y529" s="50"/>
      <c r="Z529" s="49"/>
      <c r="AA529" s="69">
        <v>529</v>
      </c>
      <c r="AB5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29" s="70"/>
      <c r="AD529" s="76">
        <v>222</v>
      </c>
      <c r="AE529" s="76">
        <v>2116757</v>
      </c>
      <c r="AF529" s="76">
        <v>93839</v>
      </c>
      <c r="AG529" s="76">
        <v>9292</v>
      </c>
      <c r="AH529" s="76"/>
      <c r="AI529" s="76" t="s">
        <v>9207</v>
      </c>
      <c r="AJ529" s="76" t="s">
        <v>10953</v>
      </c>
      <c r="AK529" s="81" t="s">
        <v>11881</v>
      </c>
      <c r="AL529" s="76"/>
      <c r="AM529" s="78">
        <v>39951.72314814815</v>
      </c>
      <c r="AN529" s="76" t="s">
        <v>14566</v>
      </c>
      <c r="AO529" s="81" t="s">
        <v>15093</v>
      </c>
      <c r="AP529" s="76" t="s">
        <v>65</v>
      </c>
      <c r="AQ529" s="2"/>
      <c r="AR529" s="3"/>
      <c r="AS529" s="3"/>
      <c r="AT529" s="3"/>
      <c r="AU529" s="3"/>
    </row>
    <row r="530" spans="1:47" x14ac:dyDescent="0.25">
      <c r="A530" s="62" t="s">
        <v>1132</v>
      </c>
      <c r="B530" s="63"/>
      <c r="C530" s="63"/>
      <c r="D530" s="64"/>
      <c r="E530" s="66"/>
      <c r="F530" s="101" t="s">
        <v>12943</v>
      </c>
      <c r="G530" s="63"/>
      <c r="H530" s="67"/>
      <c r="I530" s="68"/>
      <c r="J530" s="68"/>
      <c r="K530" s="67" t="s">
        <v>17272</v>
      </c>
      <c r="L530" s="71"/>
      <c r="M530" s="72">
        <v>4238.34326171875</v>
      </c>
      <c r="N530" s="72">
        <v>684.500732421875</v>
      </c>
      <c r="O530" s="73"/>
      <c r="P530" s="74"/>
      <c r="Q530" s="74"/>
      <c r="R530" s="84"/>
      <c r="S530" s="84"/>
      <c r="T530" s="84"/>
      <c r="U530" s="84"/>
      <c r="V530" s="50"/>
      <c r="W530" s="50"/>
      <c r="X530" s="50"/>
      <c r="Y530" s="50"/>
      <c r="Z530" s="49"/>
      <c r="AA530" s="69">
        <v>530</v>
      </c>
      <c r="AB5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30" s="70"/>
      <c r="AD530" s="76">
        <v>443</v>
      </c>
      <c r="AE530" s="76">
        <v>236</v>
      </c>
      <c r="AF530" s="76">
        <v>3418</v>
      </c>
      <c r="AG530" s="76">
        <v>3449</v>
      </c>
      <c r="AH530" s="76"/>
      <c r="AI530" s="76" t="s">
        <v>9208</v>
      </c>
      <c r="AJ530" s="76"/>
      <c r="AK530" s="76"/>
      <c r="AL530" s="76"/>
      <c r="AM530" s="78">
        <v>43900.927511574075</v>
      </c>
      <c r="AN530" s="76" t="s">
        <v>14566</v>
      </c>
      <c r="AO530" s="81" t="s">
        <v>15094</v>
      </c>
      <c r="AP530" s="76" t="s">
        <v>66</v>
      </c>
      <c r="AQ530" s="2"/>
      <c r="AR530" s="3"/>
      <c r="AS530" s="3"/>
      <c r="AT530" s="3"/>
      <c r="AU530" s="3"/>
    </row>
    <row r="531" spans="1:47" x14ac:dyDescent="0.25">
      <c r="A531" s="62" t="s">
        <v>524</v>
      </c>
      <c r="B531" s="63"/>
      <c r="C531" s="63"/>
      <c r="D531" s="64"/>
      <c r="E531" s="66"/>
      <c r="F531" s="101" t="s">
        <v>12944</v>
      </c>
      <c r="G531" s="63"/>
      <c r="H531" s="67"/>
      <c r="I531" s="68"/>
      <c r="J531" s="68"/>
      <c r="K531" s="67" t="s">
        <v>17273</v>
      </c>
      <c r="L531" s="71"/>
      <c r="M531" s="72">
        <v>8382.8408203125</v>
      </c>
      <c r="N531" s="72">
        <v>8759.12890625</v>
      </c>
      <c r="O531" s="73"/>
      <c r="P531" s="74"/>
      <c r="Q531" s="74"/>
      <c r="R531" s="84"/>
      <c r="S531" s="84"/>
      <c r="T531" s="84"/>
      <c r="U531" s="84"/>
      <c r="V531" s="50"/>
      <c r="W531" s="50"/>
      <c r="X531" s="50"/>
      <c r="Y531" s="50"/>
      <c r="Z531" s="49"/>
      <c r="AA531" s="69">
        <v>531</v>
      </c>
      <c r="AB5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31" s="70"/>
      <c r="AD531" s="76">
        <v>555</v>
      </c>
      <c r="AE531" s="76">
        <v>2</v>
      </c>
      <c r="AF531" s="76">
        <v>83</v>
      </c>
      <c r="AG531" s="76">
        <v>784</v>
      </c>
      <c r="AH531" s="76"/>
      <c r="AI531" s="76"/>
      <c r="AJ531" s="76"/>
      <c r="AK531" s="76"/>
      <c r="AL531" s="76"/>
      <c r="AM531" s="78">
        <v>43789.099490740744</v>
      </c>
      <c r="AN531" s="76" t="s">
        <v>14566</v>
      </c>
      <c r="AO531" s="81" t="s">
        <v>15095</v>
      </c>
      <c r="AP531" s="76" t="s">
        <v>66</v>
      </c>
      <c r="AQ531" s="2"/>
      <c r="AR531" s="3"/>
      <c r="AS531" s="3"/>
      <c r="AT531" s="3"/>
      <c r="AU531" s="3"/>
    </row>
    <row r="532" spans="1:47" x14ac:dyDescent="0.25">
      <c r="A532" s="62" t="s">
        <v>525</v>
      </c>
      <c r="B532" s="63"/>
      <c r="C532" s="63"/>
      <c r="D532" s="64"/>
      <c r="E532" s="66"/>
      <c r="F532" s="101" t="s">
        <v>12945</v>
      </c>
      <c r="G532" s="63"/>
      <c r="H532" s="67"/>
      <c r="I532" s="68"/>
      <c r="J532" s="68"/>
      <c r="K532" s="67" t="s">
        <v>17274</v>
      </c>
      <c r="L532" s="71"/>
      <c r="M532" s="72">
        <v>8639.56640625</v>
      </c>
      <c r="N532" s="72">
        <v>8285.037109375</v>
      </c>
      <c r="O532" s="73"/>
      <c r="P532" s="74"/>
      <c r="Q532" s="74"/>
      <c r="R532" s="84"/>
      <c r="S532" s="84"/>
      <c r="T532" s="84"/>
      <c r="U532" s="84"/>
      <c r="V532" s="50"/>
      <c r="W532" s="50"/>
      <c r="X532" s="50"/>
      <c r="Y532" s="50"/>
      <c r="Z532" s="49"/>
      <c r="AA532" s="69">
        <v>532</v>
      </c>
      <c r="AB5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32" s="70"/>
      <c r="AD532" s="76">
        <v>364</v>
      </c>
      <c r="AE532" s="76">
        <v>3149</v>
      </c>
      <c r="AF532" s="76">
        <v>315</v>
      </c>
      <c r="AG532" s="76">
        <v>9758</v>
      </c>
      <c r="AH532" s="76"/>
      <c r="AI532" s="76" t="s">
        <v>9209</v>
      </c>
      <c r="AJ532" s="76"/>
      <c r="AK532" s="81" t="s">
        <v>11882</v>
      </c>
      <c r="AL532" s="76"/>
      <c r="AM532" s="78">
        <v>43305.791226851848</v>
      </c>
      <c r="AN532" s="76" t="s">
        <v>14566</v>
      </c>
      <c r="AO532" s="81" t="s">
        <v>15096</v>
      </c>
      <c r="AP532" s="76" t="s">
        <v>66</v>
      </c>
      <c r="AQ532" s="2"/>
      <c r="AR532" s="3"/>
      <c r="AS532" s="3"/>
      <c r="AT532" s="3"/>
      <c r="AU532" s="3"/>
    </row>
    <row r="533" spans="1:47" x14ac:dyDescent="0.25">
      <c r="A533" s="62" t="s">
        <v>2001</v>
      </c>
      <c r="B533" s="63"/>
      <c r="C533" s="63"/>
      <c r="D533" s="64"/>
      <c r="E533" s="66"/>
      <c r="F533" s="101" t="s">
        <v>12946</v>
      </c>
      <c r="G533" s="63"/>
      <c r="H533" s="67"/>
      <c r="I533" s="68"/>
      <c r="J533" s="68"/>
      <c r="K533" s="67" t="s">
        <v>17275</v>
      </c>
      <c r="L533" s="71"/>
      <c r="M533" s="72">
        <v>8542.2509765625</v>
      </c>
      <c r="N533" s="72">
        <v>8216.095703125</v>
      </c>
      <c r="O533" s="73"/>
      <c r="P533" s="74"/>
      <c r="Q533" s="74"/>
      <c r="R533" s="84"/>
      <c r="S533" s="84"/>
      <c r="T533" s="84"/>
      <c r="U533" s="84"/>
      <c r="V533" s="50"/>
      <c r="W533" s="50"/>
      <c r="X533" s="50"/>
      <c r="Y533" s="50"/>
      <c r="Z533" s="49"/>
      <c r="AA533" s="69">
        <v>533</v>
      </c>
      <c r="AB5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33" s="70"/>
      <c r="AD533" s="76">
        <v>414</v>
      </c>
      <c r="AE533" s="76">
        <v>163548</v>
      </c>
      <c r="AF533" s="76">
        <v>13690</v>
      </c>
      <c r="AG533" s="76">
        <v>5938</v>
      </c>
      <c r="AH533" s="76"/>
      <c r="AI533" s="76" t="s">
        <v>9210</v>
      </c>
      <c r="AJ533" s="76" t="s">
        <v>10954</v>
      </c>
      <c r="AK533" s="81" t="s">
        <v>11883</v>
      </c>
      <c r="AL533" s="76"/>
      <c r="AM533" s="78">
        <v>40630.712071759262</v>
      </c>
      <c r="AN533" s="76" t="s">
        <v>14566</v>
      </c>
      <c r="AO533" s="81" t="s">
        <v>15097</v>
      </c>
      <c r="AP533" s="76" t="s">
        <v>65</v>
      </c>
      <c r="AQ533" s="2"/>
      <c r="AR533" s="3"/>
      <c r="AS533" s="3"/>
      <c r="AT533" s="3"/>
      <c r="AU533" s="3"/>
    </row>
    <row r="534" spans="1:47" x14ac:dyDescent="0.25">
      <c r="A534" s="62" t="s">
        <v>2002</v>
      </c>
      <c r="B534" s="63"/>
      <c r="C534" s="63"/>
      <c r="D534" s="64"/>
      <c r="E534" s="66"/>
      <c r="F534" s="101" t="s">
        <v>12947</v>
      </c>
      <c r="G534" s="63"/>
      <c r="H534" s="67"/>
      <c r="I534" s="68"/>
      <c r="J534" s="68"/>
      <c r="K534" s="67" t="s">
        <v>17276</v>
      </c>
      <c r="L534" s="71"/>
      <c r="M534" s="72">
        <v>8612.236328125</v>
      </c>
      <c r="N534" s="72">
        <v>8163.61376953125</v>
      </c>
      <c r="O534" s="73"/>
      <c r="P534" s="74"/>
      <c r="Q534" s="74"/>
      <c r="R534" s="84"/>
      <c r="S534" s="84"/>
      <c r="T534" s="84"/>
      <c r="U534" s="84"/>
      <c r="V534" s="50"/>
      <c r="W534" s="50"/>
      <c r="X534" s="50"/>
      <c r="Y534" s="50"/>
      <c r="Z534" s="49"/>
      <c r="AA534" s="69">
        <v>534</v>
      </c>
      <c r="AB5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34" s="70"/>
      <c r="AD534" s="76">
        <v>269</v>
      </c>
      <c r="AE534" s="76">
        <v>116</v>
      </c>
      <c r="AF534" s="76">
        <v>64241</v>
      </c>
      <c r="AG534" s="76">
        <v>11759</v>
      </c>
      <c r="AH534" s="76"/>
      <c r="AI534" s="76" t="s">
        <v>9211</v>
      </c>
      <c r="AJ534" s="76" t="s">
        <v>10955</v>
      </c>
      <c r="AK534" s="76"/>
      <c r="AL534" s="76"/>
      <c r="AM534" s="78">
        <v>40625.417395833334</v>
      </c>
      <c r="AN534" s="76" t="s">
        <v>14566</v>
      </c>
      <c r="AO534" s="81" t="s">
        <v>15098</v>
      </c>
      <c r="AP534" s="76" t="s">
        <v>65</v>
      </c>
      <c r="AQ534" s="2"/>
      <c r="AR534" s="3"/>
      <c r="AS534" s="3"/>
      <c r="AT534" s="3"/>
      <c r="AU534" s="3"/>
    </row>
    <row r="535" spans="1:47" x14ac:dyDescent="0.25">
      <c r="A535" s="62" t="s">
        <v>540</v>
      </c>
      <c r="B535" s="63"/>
      <c r="C535" s="63"/>
      <c r="D535" s="64"/>
      <c r="E535" s="66"/>
      <c r="F535" s="101" t="s">
        <v>12948</v>
      </c>
      <c r="G535" s="63"/>
      <c r="H535" s="67"/>
      <c r="I535" s="68"/>
      <c r="J535" s="68"/>
      <c r="K535" s="67" t="s">
        <v>17277</v>
      </c>
      <c r="L535" s="71"/>
      <c r="M535" s="72">
        <v>8558.4775390625</v>
      </c>
      <c r="N535" s="72">
        <v>8412.5205078125</v>
      </c>
      <c r="O535" s="73"/>
      <c r="P535" s="74"/>
      <c r="Q535" s="74"/>
      <c r="R535" s="84"/>
      <c r="S535" s="84"/>
      <c r="T535" s="84"/>
      <c r="U535" s="84"/>
      <c r="V535" s="50"/>
      <c r="W535" s="50"/>
      <c r="X535" s="50"/>
      <c r="Y535" s="50"/>
      <c r="Z535" s="49"/>
      <c r="AA535" s="69">
        <v>535</v>
      </c>
      <c r="AB5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35" s="70"/>
      <c r="AD535" s="76">
        <v>229</v>
      </c>
      <c r="AE535" s="76">
        <v>4</v>
      </c>
      <c r="AF535" s="76">
        <v>823</v>
      </c>
      <c r="AG535" s="76">
        <v>1064</v>
      </c>
      <c r="AH535" s="76"/>
      <c r="AI535" s="76" t="s">
        <v>9212</v>
      </c>
      <c r="AJ535" s="76" t="s">
        <v>10956</v>
      </c>
      <c r="AK535" s="76"/>
      <c r="AL535" s="76"/>
      <c r="AM535" s="78">
        <v>43999.0234837963</v>
      </c>
      <c r="AN535" s="76" t="s">
        <v>14566</v>
      </c>
      <c r="AO535" s="81" t="s">
        <v>15099</v>
      </c>
      <c r="AP535" s="76" t="s">
        <v>66</v>
      </c>
      <c r="AQ535" s="2"/>
      <c r="AR535" s="3"/>
      <c r="AS535" s="3"/>
      <c r="AT535" s="3"/>
      <c r="AU535" s="3"/>
    </row>
    <row r="536" spans="1:47" x14ac:dyDescent="0.25">
      <c r="A536" s="62" t="s">
        <v>526</v>
      </c>
      <c r="B536" s="63"/>
      <c r="C536" s="63"/>
      <c r="D536" s="64"/>
      <c r="E536" s="66"/>
      <c r="F536" s="101" t="s">
        <v>12949</v>
      </c>
      <c r="G536" s="63"/>
      <c r="H536" s="67"/>
      <c r="I536" s="68"/>
      <c r="J536" s="68"/>
      <c r="K536" s="67" t="s">
        <v>17278</v>
      </c>
      <c r="L536" s="71"/>
      <c r="M536" s="72">
        <v>8251.4462890625</v>
      </c>
      <c r="N536" s="72">
        <v>9358.5009765625</v>
      </c>
      <c r="O536" s="73"/>
      <c r="P536" s="74"/>
      <c r="Q536" s="74"/>
      <c r="R536" s="84"/>
      <c r="S536" s="84"/>
      <c r="T536" s="84"/>
      <c r="U536" s="84"/>
      <c r="V536" s="50"/>
      <c r="W536" s="50"/>
      <c r="X536" s="50"/>
      <c r="Y536" s="50"/>
      <c r="Z536" s="49"/>
      <c r="AA536" s="69">
        <v>536</v>
      </c>
      <c r="AB5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36" s="70"/>
      <c r="AD536" s="76">
        <v>401</v>
      </c>
      <c r="AE536" s="76">
        <v>87</v>
      </c>
      <c r="AF536" s="76">
        <v>932</v>
      </c>
      <c r="AG536" s="76">
        <v>7150</v>
      </c>
      <c r="AH536" s="76"/>
      <c r="AI536" s="76" t="s">
        <v>9213</v>
      </c>
      <c r="AJ536" s="76" t="s">
        <v>10957</v>
      </c>
      <c r="AK536" s="81" t="s">
        <v>11884</v>
      </c>
      <c r="AL536" s="76"/>
      <c r="AM536" s="78">
        <v>42260.101585648146</v>
      </c>
      <c r="AN536" s="76" t="s">
        <v>14566</v>
      </c>
      <c r="AO536" s="81" t="s">
        <v>15100</v>
      </c>
      <c r="AP536" s="76" t="s">
        <v>66</v>
      </c>
      <c r="AQ536" s="2"/>
      <c r="AR536" s="3"/>
      <c r="AS536" s="3"/>
      <c r="AT536" s="3"/>
      <c r="AU536" s="3"/>
    </row>
    <row r="537" spans="1:47" x14ac:dyDescent="0.25">
      <c r="A537" s="62" t="s">
        <v>528</v>
      </c>
      <c r="B537" s="63"/>
      <c r="C537" s="63"/>
      <c r="D537" s="64"/>
      <c r="E537" s="66"/>
      <c r="F537" s="101" t="s">
        <v>12950</v>
      </c>
      <c r="G537" s="63"/>
      <c r="H537" s="67"/>
      <c r="I537" s="68"/>
      <c r="J537" s="68"/>
      <c r="K537" s="67" t="s">
        <v>17279</v>
      </c>
      <c r="L537" s="71"/>
      <c r="M537" s="72">
        <v>5089.24365234375</v>
      </c>
      <c r="N537" s="72">
        <v>1603.2862548828125</v>
      </c>
      <c r="O537" s="73"/>
      <c r="P537" s="74"/>
      <c r="Q537" s="74"/>
      <c r="R537" s="84"/>
      <c r="S537" s="84"/>
      <c r="T537" s="84"/>
      <c r="U537" s="84"/>
      <c r="V537" s="50"/>
      <c r="W537" s="50"/>
      <c r="X537" s="50"/>
      <c r="Y537" s="50"/>
      <c r="Z537" s="49"/>
      <c r="AA537" s="69">
        <v>537</v>
      </c>
      <c r="AB5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37" s="70"/>
      <c r="AD537" s="76">
        <v>2035</v>
      </c>
      <c r="AE537" s="76">
        <v>553</v>
      </c>
      <c r="AF537" s="76">
        <v>22112</v>
      </c>
      <c r="AG537" s="76">
        <v>21462</v>
      </c>
      <c r="AH537" s="76"/>
      <c r="AI537" s="76" t="s">
        <v>9214</v>
      </c>
      <c r="AJ537" s="76"/>
      <c r="AK537" s="76"/>
      <c r="AL537" s="76"/>
      <c r="AM537" s="78">
        <v>43630.814409722225</v>
      </c>
      <c r="AN537" s="76" t="s">
        <v>14566</v>
      </c>
      <c r="AO537" s="81" t="s">
        <v>15101</v>
      </c>
      <c r="AP537" s="76" t="s">
        <v>66</v>
      </c>
      <c r="AQ537" s="2"/>
      <c r="AR537" s="3"/>
      <c r="AS537" s="3"/>
      <c r="AT537" s="3"/>
      <c r="AU537" s="3"/>
    </row>
    <row r="538" spans="1:47" x14ac:dyDescent="0.25">
      <c r="A538" s="62" t="s">
        <v>529</v>
      </c>
      <c r="B538" s="63"/>
      <c r="C538" s="63"/>
      <c r="D538" s="64"/>
      <c r="E538" s="66"/>
      <c r="F538" s="101" t="s">
        <v>12951</v>
      </c>
      <c r="G538" s="63"/>
      <c r="H538" s="67"/>
      <c r="I538" s="68"/>
      <c r="J538" s="68"/>
      <c r="K538" s="67" t="s">
        <v>17280</v>
      </c>
      <c r="L538" s="71"/>
      <c r="M538" s="72">
        <v>5083.51806640625</v>
      </c>
      <c r="N538" s="72">
        <v>1796.083251953125</v>
      </c>
      <c r="O538" s="73"/>
      <c r="P538" s="74"/>
      <c r="Q538" s="74"/>
      <c r="R538" s="84"/>
      <c r="S538" s="84"/>
      <c r="T538" s="84"/>
      <c r="U538" s="84"/>
      <c r="V538" s="50"/>
      <c r="W538" s="50"/>
      <c r="X538" s="50"/>
      <c r="Y538" s="50"/>
      <c r="Z538" s="49"/>
      <c r="AA538" s="69">
        <v>538</v>
      </c>
      <c r="AB5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38" s="70"/>
      <c r="AD538" s="76">
        <v>613</v>
      </c>
      <c r="AE538" s="76">
        <v>131</v>
      </c>
      <c r="AF538" s="76">
        <v>7033</v>
      </c>
      <c r="AG538" s="76">
        <v>185</v>
      </c>
      <c r="AH538" s="76"/>
      <c r="AI538" s="76"/>
      <c r="AJ538" s="76"/>
      <c r="AK538" s="76"/>
      <c r="AL538" s="76"/>
      <c r="AM538" s="78">
        <v>40953.935034722221</v>
      </c>
      <c r="AN538" s="76" t="s">
        <v>14566</v>
      </c>
      <c r="AO538" s="81" t="s">
        <v>15102</v>
      </c>
      <c r="AP538" s="76" t="s">
        <v>66</v>
      </c>
      <c r="AQ538" s="2"/>
      <c r="AR538" s="3"/>
      <c r="AS538" s="3"/>
      <c r="AT538" s="3"/>
      <c r="AU538" s="3"/>
    </row>
    <row r="539" spans="1:47" x14ac:dyDescent="0.25">
      <c r="A539" s="62" t="s">
        <v>530</v>
      </c>
      <c r="B539" s="63"/>
      <c r="C539" s="63"/>
      <c r="D539" s="64"/>
      <c r="E539" s="66"/>
      <c r="F539" s="101" t="s">
        <v>12952</v>
      </c>
      <c r="G539" s="63"/>
      <c r="H539" s="67"/>
      <c r="I539" s="68"/>
      <c r="J539" s="68"/>
      <c r="K539" s="67" t="s">
        <v>17281</v>
      </c>
      <c r="L539" s="71"/>
      <c r="M539" s="72">
        <v>9654.0234375</v>
      </c>
      <c r="N539" s="72">
        <v>1229.2623291015625</v>
      </c>
      <c r="O539" s="73"/>
      <c r="P539" s="74"/>
      <c r="Q539" s="74"/>
      <c r="R539" s="84"/>
      <c r="S539" s="84"/>
      <c r="T539" s="84"/>
      <c r="U539" s="84"/>
      <c r="V539" s="50"/>
      <c r="W539" s="50"/>
      <c r="X539" s="50"/>
      <c r="Y539" s="50"/>
      <c r="Z539" s="49"/>
      <c r="AA539" s="69">
        <v>539</v>
      </c>
      <c r="AB5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39" s="70"/>
      <c r="AD539" s="76">
        <v>974</v>
      </c>
      <c r="AE539" s="76">
        <v>324</v>
      </c>
      <c r="AF539" s="76">
        <v>2476</v>
      </c>
      <c r="AG539" s="76">
        <v>15565</v>
      </c>
      <c r="AH539" s="76"/>
      <c r="AI539" s="76" t="s">
        <v>9215</v>
      </c>
      <c r="AJ539" s="76" t="s">
        <v>10757</v>
      </c>
      <c r="AK539" s="81" t="s">
        <v>11885</v>
      </c>
      <c r="AL539" s="76"/>
      <c r="AM539" s="78">
        <v>43140.575046296297</v>
      </c>
      <c r="AN539" s="76" t="s">
        <v>14566</v>
      </c>
      <c r="AO539" s="81" t="s">
        <v>15103</v>
      </c>
      <c r="AP539" s="76" t="s">
        <v>66</v>
      </c>
      <c r="AQ539" s="2"/>
      <c r="AR539" s="3"/>
      <c r="AS539" s="3"/>
      <c r="AT539" s="3"/>
      <c r="AU539" s="3"/>
    </row>
    <row r="540" spans="1:47" x14ac:dyDescent="0.25">
      <c r="A540" s="62" t="s">
        <v>531</v>
      </c>
      <c r="B540" s="63"/>
      <c r="C540" s="63"/>
      <c r="D540" s="64"/>
      <c r="E540" s="66"/>
      <c r="F540" s="101" t="s">
        <v>12953</v>
      </c>
      <c r="G540" s="63"/>
      <c r="H540" s="67"/>
      <c r="I540" s="68"/>
      <c r="J540" s="68"/>
      <c r="K540" s="67" t="s">
        <v>17282</v>
      </c>
      <c r="L540" s="71"/>
      <c r="M540" s="72">
        <v>8789.0849609375</v>
      </c>
      <c r="N540" s="72">
        <v>8611.232421875</v>
      </c>
      <c r="O540" s="73"/>
      <c r="P540" s="74"/>
      <c r="Q540" s="74"/>
      <c r="R540" s="84"/>
      <c r="S540" s="84"/>
      <c r="T540" s="84"/>
      <c r="U540" s="84"/>
      <c r="V540" s="50"/>
      <c r="W540" s="50"/>
      <c r="X540" s="50"/>
      <c r="Y540" s="50"/>
      <c r="Z540" s="49"/>
      <c r="AA540" s="69">
        <v>540</v>
      </c>
      <c r="AB5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40" s="70"/>
      <c r="AD540" s="76">
        <v>610</v>
      </c>
      <c r="AE540" s="76">
        <v>92</v>
      </c>
      <c r="AF540" s="76">
        <v>10877</v>
      </c>
      <c r="AG540" s="76">
        <v>90836</v>
      </c>
      <c r="AH540" s="76"/>
      <c r="AI540" s="76" t="s">
        <v>9216</v>
      </c>
      <c r="AJ540" s="76"/>
      <c r="AK540" s="76"/>
      <c r="AL540" s="76"/>
      <c r="AM540" s="78">
        <v>42448.957245370373</v>
      </c>
      <c r="AN540" s="76" t="s">
        <v>14566</v>
      </c>
      <c r="AO540" s="81" t="s">
        <v>15104</v>
      </c>
      <c r="AP540" s="76" t="s">
        <v>66</v>
      </c>
      <c r="AQ540" s="2"/>
      <c r="AR540" s="3"/>
      <c r="AS540" s="3"/>
      <c r="AT540" s="3"/>
      <c r="AU540" s="3"/>
    </row>
    <row r="541" spans="1:47" x14ac:dyDescent="0.25">
      <c r="A541" s="62" t="s">
        <v>532</v>
      </c>
      <c r="B541" s="63"/>
      <c r="C541" s="63"/>
      <c r="D541" s="64"/>
      <c r="E541" s="66"/>
      <c r="F541" s="101" t="s">
        <v>12470</v>
      </c>
      <c r="G541" s="63"/>
      <c r="H541" s="67"/>
      <c r="I541" s="68"/>
      <c r="J541" s="68"/>
      <c r="K541" s="67" t="s">
        <v>17283</v>
      </c>
      <c r="L541" s="71"/>
      <c r="M541" s="72">
        <v>8237.6669921875</v>
      </c>
      <c r="N541" s="72">
        <v>9181.7646484375</v>
      </c>
      <c r="O541" s="73"/>
      <c r="P541" s="74"/>
      <c r="Q541" s="74"/>
      <c r="R541" s="84"/>
      <c r="S541" s="84"/>
      <c r="T541" s="84"/>
      <c r="U541" s="84"/>
      <c r="V541" s="50"/>
      <c r="W541" s="50"/>
      <c r="X541" s="50"/>
      <c r="Y541" s="50"/>
      <c r="Z541" s="49"/>
      <c r="AA541" s="69">
        <v>541</v>
      </c>
      <c r="AB5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41" s="70"/>
      <c r="AD541" s="76">
        <v>256</v>
      </c>
      <c r="AE541" s="76">
        <v>9</v>
      </c>
      <c r="AF541" s="76">
        <v>14</v>
      </c>
      <c r="AG541" s="76">
        <v>282</v>
      </c>
      <c r="AH541" s="76"/>
      <c r="AI541" s="76" t="s">
        <v>9217</v>
      </c>
      <c r="AJ541" s="76"/>
      <c r="AK541" s="76"/>
      <c r="AL541" s="76"/>
      <c r="AM541" s="78">
        <v>44016.53266203704</v>
      </c>
      <c r="AN541" s="76" t="s">
        <v>14566</v>
      </c>
      <c r="AO541" s="81" t="s">
        <v>15105</v>
      </c>
      <c r="AP541" s="76" t="s">
        <v>66</v>
      </c>
      <c r="AQ541" s="2"/>
      <c r="AR541" s="3"/>
      <c r="AS541" s="3"/>
      <c r="AT541" s="3"/>
      <c r="AU541" s="3"/>
    </row>
    <row r="542" spans="1:47" x14ac:dyDescent="0.25">
      <c r="A542" s="62" t="s">
        <v>533</v>
      </c>
      <c r="B542" s="63"/>
      <c r="C542" s="63"/>
      <c r="D542" s="64"/>
      <c r="E542" s="66"/>
      <c r="F542" s="101" t="s">
        <v>12954</v>
      </c>
      <c r="G542" s="63"/>
      <c r="H542" s="67"/>
      <c r="I542" s="68"/>
      <c r="J542" s="68"/>
      <c r="K542" s="67" t="s">
        <v>17284</v>
      </c>
      <c r="L542" s="71"/>
      <c r="M542" s="72">
        <v>9834.47265625</v>
      </c>
      <c r="N542" s="72">
        <v>757.04571533203125</v>
      </c>
      <c r="O542" s="73"/>
      <c r="P542" s="74"/>
      <c r="Q542" s="74"/>
      <c r="R542" s="84"/>
      <c r="S542" s="84"/>
      <c r="T542" s="84"/>
      <c r="U542" s="84"/>
      <c r="V542" s="50"/>
      <c r="W542" s="50"/>
      <c r="X542" s="50"/>
      <c r="Y542" s="50"/>
      <c r="Z542" s="49"/>
      <c r="AA542" s="69">
        <v>542</v>
      </c>
      <c r="AB5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42" s="70"/>
      <c r="AD542" s="76">
        <v>137</v>
      </c>
      <c r="AE542" s="76">
        <v>28</v>
      </c>
      <c r="AF542" s="76">
        <v>2628</v>
      </c>
      <c r="AG542" s="76">
        <v>4473</v>
      </c>
      <c r="AH542" s="76"/>
      <c r="AI542" s="76" t="s">
        <v>9218</v>
      </c>
      <c r="AJ542" s="76"/>
      <c r="AK542" s="76"/>
      <c r="AL542" s="76"/>
      <c r="AM542" s="78">
        <v>40358.580868055556</v>
      </c>
      <c r="AN542" s="76" t="s">
        <v>14566</v>
      </c>
      <c r="AO542" s="81" t="s">
        <v>15106</v>
      </c>
      <c r="AP542" s="76" t="s">
        <v>66</v>
      </c>
      <c r="AQ542" s="2"/>
      <c r="AR542" s="3"/>
      <c r="AS542" s="3"/>
      <c r="AT542" s="3"/>
      <c r="AU542" s="3"/>
    </row>
    <row r="543" spans="1:47" x14ac:dyDescent="0.25">
      <c r="A543" s="62" t="s">
        <v>534</v>
      </c>
      <c r="B543" s="63"/>
      <c r="C543" s="63"/>
      <c r="D543" s="64"/>
      <c r="E543" s="66"/>
      <c r="F543" s="101" t="s">
        <v>12955</v>
      </c>
      <c r="G543" s="63"/>
      <c r="H543" s="67"/>
      <c r="I543" s="68"/>
      <c r="J543" s="68"/>
      <c r="K543" s="67" t="s">
        <v>17285</v>
      </c>
      <c r="L543" s="71"/>
      <c r="M543" s="72">
        <v>8805.37890625</v>
      </c>
      <c r="N543" s="72">
        <v>8989.8251953125</v>
      </c>
      <c r="O543" s="73"/>
      <c r="P543" s="74"/>
      <c r="Q543" s="74"/>
      <c r="R543" s="84"/>
      <c r="S543" s="84"/>
      <c r="T543" s="84"/>
      <c r="U543" s="84"/>
      <c r="V543" s="50"/>
      <c r="W543" s="50"/>
      <c r="X543" s="50"/>
      <c r="Y543" s="50"/>
      <c r="Z543" s="49"/>
      <c r="AA543" s="69">
        <v>543</v>
      </c>
      <c r="AB5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43" s="70"/>
      <c r="AD543" s="76">
        <v>684</v>
      </c>
      <c r="AE543" s="76">
        <v>93</v>
      </c>
      <c r="AF543" s="76">
        <v>857</v>
      </c>
      <c r="AG543" s="76">
        <v>21651</v>
      </c>
      <c r="AH543" s="76"/>
      <c r="AI543" s="76" t="s">
        <v>9219</v>
      </c>
      <c r="AJ543" s="76"/>
      <c r="AK543" s="81" t="s">
        <v>11886</v>
      </c>
      <c r="AL543" s="76"/>
      <c r="AM543" s="78">
        <v>42670.285393518519</v>
      </c>
      <c r="AN543" s="76" t="s">
        <v>14566</v>
      </c>
      <c r="AO543" s="81" t="s">
        <v>15107</v>
      </c>
      <c r="AP543" s="76" t="s">
        <v>66</v>
      </c>
      <c r="AQ543" s="2"/>
      <c r="AR543" s="3"/>
      <c r="AS543" s="3"/>
      <c r="AT543" s="3"/>
      <c r="AU543" s="3"/>
    </row>
    <row r="544" spans="1:47" x14ac:dyDescent="0.25">
      <c r="A544" s="62" t="s">
        <v>535</v>
      </c>
      <c r="B544" s="63"/>
      <c r="C544" s="63"/>
      <c r="D544" s="64"/>
      <c r="E544" s="66"/>
      <c r="F544" s="101" t="s">
        <v>12956</v>
      </c>
      <c r="G544" s="63"/>
      <c r="H544" s="67"/>
      <c r="I544" s="68"/>
      <c r="J544" s="68"/>
      <c r="K544" s="67" t="s">
        <v>17286</v>
      </c>
      <c r="L544" s="71"/>
      <c r="M544" s="72">
        <v>7866.1162109375</v>
      </c>
      <c r="N544" s="72">
        <v>9586.5</v>
      </c>
      <c r="O544" s="73"/>
      <c r="P544" s="74"/>
      <c r="Q544" s="74"/>
      <c r="R544" s="84"/>
      <c r="S544" s="84"/>
      <c r="T544" s="84"/>
      <c r="U544" s="84"/>
      <c r="V544" s="50"/>
      <c r="W544" s="50"/>
      <c r="X544" s="50"/>
      <c r="Y544" s="50"/>
      <c r="Z544" s="49"/>
      <c r="AA544" s="69">
        <v>544</v>
      </c>
      <c r="AB5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44" s="70"/>
      <c r="AD544" s="76">
        <v>343</v>
      </c>
      <c r="AE544" s="76">
        <v>14</v>
      </c>
      <c r="AF544" s="76">
        <v>676</v>
      </c>
      <c r="AG544" s="76">
        <v>8547</v>
      </c>
      <c r="AH544" s="76"/>
      <c r="AI544" s="76" t="s">
        <v>9220</v>
      </c>
      <c r="AJ544" s="76"/>
      <c r="AK544" s="76"/>
      <c r="AL544" s="76"/>
      <c r="AM544" s="78">
        <v>42535.694861111115</v>
      </c>
      <c r="AN544" s="76" t="s">
        <v>14566</v>
      </c>
      <c r="AO544" s="81" t="s">
        <v>15108</v>
      </c>
      <c r="AP544" s="76" t="s">
        <v>66</v>
      </c>
      <c r="AQ544" s="2"/>
      <c r="AR544" s="3"/>
      <c r="AS544" s="3"/>
      <c r="AT544" s="3"/>
      <c r="AU544" s="3"/>
    </row>
    <row r="545" spans="1:47" x14ac:dyDescent="0.25">
      <c r="A545" s="62" t="s">
        <v>2003</v>
      </c>
      <c r="B545" s="63"/>
      <c r="C545" s="63"/>
      <c r="D545" s="64"/>
      <c r="E545" s="66"/>
      <c r="F545" s="101" t="s">
        <v>12957</v>
      </c>
      <c r="G545" s="63"/>
      <c r="H545" s="67"/>
      <c r="I545" s="68"/>
      <c r="J545" s="68"/>
      <c r="K545" s="67" t="s">
        <v>17287</v>
      </c>
      <c r="L545" s="71"/>
      <c r="M545" s="72">
        <v>7843.486328125</v>
      </c>
      <c r="N545" s="72">
        <v>9750.7978515625</v>
      </c>
      <c r="O545" s="73"/>
      <c r="P545" s="74"/>
      <c r="Q545" s="74"/>
      <c r="R545" s="84"/>
      <c r="S545" s="84"/>
      <c r="T545" s="84"/>
      <c r="U545" s="84"/>
      <c r="V545" s="50"/>
      <c r="W545" s="50"/>
      <c r="X545" s="50"/>
      <c r="Y545" s="50"/>
      <c r="Z545" s="49"/>
      <c r="AA545" s="69">
        <v>545</v>
      </c>
      <c r="AB5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45" s="70"/>
      <c r="AD545" s="76">
        <v>382</v>
      </c>
      <c r="AE545" s="76">
        <v>16176</v>
      </c>
      <c r="AF545" s="76">
        <v>1767</v>
      </c>
      <c r="AG545" s="76">
        <v>1787</v>
      </c>
      <c r="AH545" s="76"/>
      <c r="AI545" s="76" t="s">
        <v>9221</v>
      </c>
      <c r="AJ545" s="76" t="s">
        <v>10779</v>
      </c>
      <c r="AK545" s="81" t="s">
        <v>11887</v>
      </c>
      <c r="AL545" s="76"/>
      <c r="AM545" s="78">
        <v>41008.527384259258</v>
      </c>
      <c r="AN545" s="76" t="s">
        <v>14566</v>
      </c>
      <c r="AO545" s="81" t="s">
        <v>15109</v>
      </c>
      <c r="AP545" s="76" t="s">
        <v>65</v>
      </c>
      <c r="AQ545" s="2"/>
      <c r="AR545" s="3"/>
      <c r="AS545" s="3"/>
      <c r="AT545" s="3"/>
      <c r="AU545" s="3"/>
    </row>
    <row r="546" spans="1:47" x14ac:dyDescent="0.25">
      <c r="A546" s="62" t="s">
        <v>2004</v>
      </c>
      <c r="B546" s="63"/>
      <c r="C546" s="63"/>
      <c r="D546" s="64"/>
      <c r="E546" s="66"/>
      <c r="F546" s="101" t="s">
        <v>12958</v>
      </c>
      <c r="G546" s="63"/>
      <c r="H546" s="67"/>
      <c r="I546" s="68"/>
      <c r="J546" s="68"/>
      <c r="K546" s="67" t="s">
        <v>17288</v>
      </c>
      <c r="L546" s="71"/>
      <c r="M546" s="72">
        <v>7676.083984375</v>
      </c>
      <c r="N546" s="72">
        <v>9660.2353515625</v>
      </c>
      <c r="O546" s="73"/>
      <c r="P546" s="74"/>
      <c r="Q546" s="74"/>
      <c r="R546" s="84"/>
      <c r="S546" s="84"/>
      <c r="T546" s="84"/>
      <c r="U546" s="84"/>
      <c r="V546" s="50"/>
      <c r="W546" s="50"/>
      <c r="X546" s="50"/>
      <c r="Y546" s="50"/>
      <c r="Z546" s="49"/>
      <c r="AA546" s="69">
        <v>546</v>
      </c>
      <c r="AB5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46" s="70"/>
      <c r="AD546" s="76">
        <v>9998</v>
      </c>
      <c r="AE546" s="76">
        <v>402439</v>
      </c>
      <c r="AF546" s="76">
        <v>42338</v>
      </c>
      <c r="AG546" s="76">
        <v>37237</v>
      </c>
      <c r="AH546" s="76"/>
      <c r="AI546" s="76" t="s">
        <v>9222</v>
      </c>
      <c r="AJ546" s="76" t="s">
        <v>10718</v>
      </c>
      <c r="AK546" s="81" t="s">
        <v>11888</v>
      </c>
      <c r="AL546" s="76"/>
      <c r="AM546" s="78">
        <v>39828.905868055554</v>
      </c>
      <c r="AN546" s="76" t="s">
        <v>14566</v>
      </c>
      <c r="AO546" s="81" t="s">
        <v>15110</v>
      </c>
      <c r="AP546" s="76" t="s">
        <v>65</v>
      </c>
      <c r="AQ546" s="2"/>
      <c r="AR546" s="3"/>
      <c r="AS546" s="3"/>
      <c r="AT546" s="3"/>
      <c r="AU546" s="3"/>
    </row>
    <row r="547" spans="1:47" x14ac:dyDescent="0.25">
      <c r="A547" s="62" t="s">
        <v>2005</v>
      </c>
      <c r="B547" s="63"/>
      <c r="C547" s="63"/>
      <c r="D547" s="64"/>
      <c r="E547" s="66"/>
      <c r="F547" s="101" t="s">
        <v>12959</v>
      </c>
      <c r="G547" s="63"/>
      <c r="H547" s="67"/>
      <c r="I547" s="68"/>
      <c r="J547" s="68"/>
      <c r="K547" s="67" t="s">
        <v>17289</v>
      </c>
      <c r="L547" s="71"/>
      <c r="M547" s="72">
        <v>7631.93115234375</v>
      </c>
      <c r="N547" s="72">
        <v>9511.6279296875</v>
      </c>
      <c r="O547" s="73"/>
      <c r="P547" s="74"/>
      <c r="Q547" s="74"/>
      <c r="R547" s="84"/>
      <c r="S547" s="84"/>
      <c r="T547" s="84"/>
      <c r="U547" s="84"/>
      <c r="V547" s="50"/>
      <c r="W547" s="50"/>
      <c r="X547" s="50"/>
      <c r="Y547" s="50"/>
      <c r="Z547" s="49"/>
      <c r="AA547" s="69">
        <v>547</v>
      </c>
      <c r="AB5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47" s="70"/>
      <c r="AD547" s="76">
        <v>595</v>
      </c>
      <c r="AE547" s="76">
        <v>1323</v>
      </c>
      <c r="AF547" s="76">
        <v>14506</v>
      </c>
      <c r="AG547" s="76">
        <v>825</v>
      </c>
      <c r="AH547" s="76"/>
      <c r="AI547" s="76" t="s">
        <v>9223</v>
      </c>
      <c r="AJ547" s="76" t="s">
        <v>10958</v>
      </c>
      <c r="AK547" s="81" t="s">
        <v>11889</v>
      </c>
      <c r="AL547" s="76"/>
      <c r="AM547" s="78">
        <v>40318.356168981481</v>
      </c>
      <c r="AN547" s="76" t="s">
        <v>14566</v>
      </c>
      <c r="AO547" s="81" t="s">
        <v>15111</v>
      </c>
      <c r="AP547" s="76" t="s">
        <v>65</v>
      </c>
      <c r="AQ547" s="2"/>
      <c r="AR547" s="3"/>
      <c r="AS547" s="3"/>
      <c r="AT547" s="3"/>
      <c r="AU547" s="3"/>
    </row>
    <row r="548" spans="1:47" x14ac:dyDescent="0.25">
      <c r="A548" s="62" t="s">
        <v>2006</v>
      </c>
      <c r="B548" s="63"/>
      <c r="C548" s="63"/>
      <c r="D548" s="64"/>
      <c r="E548" s="66"/>
      <c r="F548" s="101" t="s">
        <v>12960</v>
      </c>
      <c r="G548" s="63"/>
      <c r="H548" s="67"/>
      <c r="I548" s="68"/>
      <c r="J548" s="68"/>
      <c r="K548" s="67" t="s">
        <v>17290</v>
      </c>
      <c r="L548" s="71"/>
      <c r="M548" s="72">
        <v>7775.04248046875</v>
      </c>
      <c r="N548" s="72">
        <v>9713.3515625</v>
      </c>
      <c r="O548" s="73"/>
      <c r="P548" s="74"/>
      <c r="Q548" s="74"/>
      <c r="R548" s="84"/>
      <c r="S548" s="84"/>
      <c r="T548" s="84"/>
      <c r="U548" s="84"/>
      <c r="V548" s="50"/>
      <c r="W548" s="50"/>
      <c r="X548" s="50"/>
      <c r="Y548" s="50"/>
      <c r="Z548" s="49"/>
      <c r="AA548" s="69">
        <v>548</v>
      </c>
      <c r="AB5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48" s="70"/>
      <c r="AD548" s="76">
        <v>180</v>
      </c>
      <c r="AE548" s="76">
        <v>5169</v>
      </c>
      <c r="AF548" s="76">
        <v>7361</v>
      </c>
      <c r="AG548" s="76">
        <v>184</v>
      </c>
      <c r="AH548" s="76"/>
      <c r="AI548" s="76" t="s">
        <v>9224</v>
      </c>
      <c r="AJ548" s="76"/>
      <c r="AK548" s="81" t="s">
        <v>11890</v>
      </c>
      <c r="AL548" s="76"/>
      <c r="AM548" s="78">
        <v>41430.087384259263</v>
      </c>
      <c r="AN548" s="76" t="s">
        <v>14566</v>
      </c>
      <c r="AO548" s="81" t="s">
        <v>15112</v>
      </c>
      <c r="AP548" s="76" t="s">
        <v>65</v>
      </c>
      <c r="AQ548" s="2"/>
      <c r="AR548" s="3"/>
      <c r="AS548" s="3"/>
      <c r="AT548" s="3"/>
      <c r="AU548" s="3"/>
    </row>
    <row r="549" spans="1:47" x14ac:dyDescent="0.25">
      <c r="A549" s="62" t="s">
        <v>2007</v>
      </c>
      <c r="B549" s="63"/>
      <c r="C549" s="63"/>
      <c r="D549" s="64"/>
      <c r="E549" s="66"/>
      <c r="F549" s="101" t="s">
        <v>12961</v>
      </c>
      <c r="G549" s="63"/>
      <c r="H549" s="67"/>
      <c r="I549" s="68"/>
      <c r="J549" s="68"/>
      <c r="K549" s="67" t="s">
        <v>17291</v>
      </c>
      <c r="L549" s="71"/>
      <c r="M549" s="72">
        <v>7718.61572265625</v>
      </c>
      <c r="N549" s="72">
        <v>9452.0126953125</v>
      </c>
      <c r="O549" s="73"/>
      <c r="P549" s="74"/>
      <c r="Q549" s="74"/>
      <c r="R549" s="84"/>
      <c r="S549" s="84"/>
      <c r="T549" s="84"/>
      <c r="U549" s="84"/>
      <c r="V549" s="50"/>
      <c r="W549" s="50"/>
      <c r="X549" s="50"/>
      <c r="Y549" s="50"/>
      <c r="Z549" s="49"/>
      <c r="AA549" s="69">
        <v>549</v>
      </c>
      <c r="AB5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49" s="70"/>
      <c r="AD549" s="76">
        <v>937</v>
      </c>
      <c r="AE549" s="76">
        <v>10288</v>
      </c>
      <c r="AF549" s="76">
        <v>27153</v>
      </c>
      <c r="AG549" s="76">
        <v>39799</v>
      </c>
      <c r="AH549" s="76"/>
      <c r="AI549" s="76" t="s">
        <v>9225</v>
      </c>
      <c r="AJ549" s="76" t="s">
        <v>10714</v>
      </c>
      <c r="AK549" s="76"/>
      <c r="AL549" s="76"/>
      <c r="AM549" s="78">
        <v>41642.729050925926</v>
      </c>
      <c r="AN549" s="76" t="s">
        <v>14566</v>
      </c>
      <c r="AO549" s="81" t="s">
        <v>15113</v>
      </c>
      <c r="AP549" s="76" t="s">
        <v>65</v>
      </c>
      <c r="AQ549" s="2"/>
      <c r="AR549" s="3"/>
      <c r="AS549" s="3"/>
      <c r="AT549" s="3"/>
      <c r="AU549" s="3"/>
    </row>
    <row r="550" spans="1:47" x14ac:dyDescent="0.25">
      <c r="A550" s="62" t="s">
        <v>2008</v>
      </c>
      <c r="B550" s="63"/>
      <c r="C550" s="63"/>
      <c r="D550" s="64"/>
      <c r="E550" s="66"/>
      <c r="F550" s="101" t="s">
        <v>12962</v>
      </c>
      <c r="G550" s="63"/>
      <c r="H550" s="67"/>
      <c r="I550" s="68"/>
      <c r="J550" s="68"/>
      <c r="K550" s="67" t="s">
        <v>17292</v>
      </c>
      <c r="L550" s="71"/>
      <c r="M550" s="72">
        <v>7673.55029296875</v>
      </c>
      <c r="N550" s="72">
        <v>9558.8740234375</v>
      </c>
      <c r="O550" s="73"/>
      <c r="P550" s="74"/>
      <c r="Q550" s="74"/>
      <c r="R550" s="84"/>
      <c r="S550" s="84"/>
      <c r="T550" s="84"/>
      <c r="U550" s="84"/>
      <c r="V550" s="50"/>
      <c r="W550" s="50"/>
      <c r="X550" s="50"/>
      <c r="Y550" s="50"/>
      <c r="Z550" s="49"/>
      <c r="AA550" s="69">
        <v>550</v>
      </c>
      <c r="AB5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50" s="70"/>
      <c r="AD550" s="76">
        <v>498</v>
      </c>
      <c r="AE550" s="76">
        <v>25325</v>
      </c>
      <c r="AF550" s="76">
        <v>124376</v>
      </c>
      <c r="AG550" s="76">
        <v>48312</v>
      </c>
      <c r="AH550" s="76"/>
      <c r="AI550" s="76" t="s">
        <v>9226</v>
      </c>
      <c r="AJ550" s="76" t="s">
        <v>10959</v>
      </c>
      <c r="AK550" s="81" t="s">
        <v>11891</v>
      </c>
      <c r="AL550" s="76"/>
      <c r="AM550" s="78">
        <v>40851.502893518518</v>
      </c>
      <c r="AN550" s="76" t="s">
        <v>14566</v>
      </c>
      <c r="AO550" s="81" t="s">
        <v>15114</v>
      </c>
      <c r="AP550" s="76" t="s">
        <v>65</v>
      </c>
      <c r="AQ550" s="2"/>
      <c r="AR550" s="3"/>
      <c r="AS550" s="3"/>
      <c r="AT550" s="3"/>
      <c r="AU550" s="3"/>
    </row>
    <row r="551" spans="1:47" x14ac:dyDescent="0.25">
      <c r="A551" s="62" t="s">
        <v>536</v>
      </c>
      <c r="B551" s="63"/>
      <c r="C551" s="63"/>
      <c r="D551" s="64"/>
      <c r="E551" s="66"/>
      <c r="F551" s="101" t="s">
        <v>12963</v>
      </c>
      <c r="G551" s="63"/>
      <c r="H551" s="67"/>
      <c r="I551" s="68"/>
      <c r="J551" s="68"/>
      <c r="K551" s="67" t="s">
        <v>17293</v>
      </c>
      <c r="L551" s="71"/>
      <c r="M551" s="72">
        <v>3472.849609375</v>
      </c>
      <c r="N551" s="72">
        <v>3546.920166015625</v>
      </c>
      <c r="O551" s="73"/>
      <c r="P551" s="74"/>
      <c r="Q551" s="74"/>
      <c r="R551" s="84"/>
      <c r="S551" s="84"/>
      <c r="T551" s="84"/>
      <c r="U551" s="84"/>
      <c r="V551" s="50"/>
      <c r="W551" s="50"/>
      <c r="X551" s="50"/>
      <c r="Y551" s="50"/>
      <c r="Z551" s="49"/>
      <c r="AA551" s="69">
        <v>551</v>
      </c>
      <c r="AB5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51" s="70"/>
      <c r="AD551" s="76">
        <v>2224</v>
      </c>
      <c r="AE551" s="76">
        <v>2329</v>
      </c>
      <c r="AF551" s="76">
        <v>2590</v>
      </c>
      <c r="AG551" s="76">
        <v>108667</v>
      </c>
      <c r="AH551" s="76"/>
      <c r="AI551" s="76" t="s">
        <v>9227</v>
      </c>
      <c r="AJ551" s="76" t="s">
        <v>10960</v>
      </c>
      <c r="AK551" s="81" t="s">
        <v>11892</v>
      </c>
      <c r="AL551" s="76"/>
      <c r="AM551" s="78">
        <v>42891.0002662037</v>
      </c>
      <c r="AN551" s="76" t="s">
        <v>14566</v>
      </c>
      <c r="AO551" s="81" t="s">
        <v>15115</v>
      </c>
      <c r="AP551" s="76" t="s">
        <v>66</v>
      </c>
      <c r="AQ551" s="2"/>
      <c r="AR551" s="3"/>
      <c r="AS551" s="3"/>
      <c r="AT551" s="3"/>
      <c r="AU551" s="3"/>
    </row>
    <row r="552" spans="1:47" x14ac:dyDescent="0.25">
      <c r="A552" s="62" t="s">
        <v>537</v>
      </c>
      <c r="B552" s="63"/>
      <c r="C552" s="63"/>
      <c r="D552" s="64"/>
      <c r="E552" s="66"/>
      <c r="F552" s="101" t="s">
        <v>12964</v>
      </c>
      <c r="G552" s="63"/>
      <c r="H552" s="67"/>
      <c r="I552" s="68"/>
      <c r="J552" s="68"/>
      <c r="K552" s="67" t="s">
        <v>17294</v>
      </c>
      <c r="L552" s="71"/>
      <c r="M552" s="72">
        <v>2468.656982421875</v>
      </c>
      <c r="N552" s="72">
        <v>4062.64404296875</v>
      </c>
      <c r="O552" s="73"/>
      <c r="P552" s="74"/>
      <c r="Q552" s="74"/>
      <c r="R552" s="84"/>
      <c r="S552" s="84"/>
      <c r="T552" s="84"/>
      <c r="U552" s="84"/>
      <c r="V552" s="50"/>
      <c r="W552" s="50"/>
      <c r="X552" s="50"/>
      <c r="Y552" s="50"/>
      <c r="Z552" s="49"/>
      <c r="AA552" s="69">
        <v>552</v>
      </c>
      <c r="AB5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52" s="70"/>
      <c r="AD552" s="76">
        <v>266</v>
      </c>
      <c r="AE552" s="76">
        <v>1129</v>
      </c>
      <c r="AF552" s="76">
        <v>77804</v>
      </c>
      <c r="AG552" s="76">
        <v>23393</v>
      </c>
      <c r="AH552" s="76"/>
      <c r="AI552" s="76" t="s">
        <v>9228</v>
      </c>
      <c r="AJ552" s="76" t="s">
        <v>10961</v>
      </c>
      <c r="AK552" s="76"/>
      <c r="AL552" s="76"/>
      <c r="AM552" s="78">
        <v>41389.232094907406</v>
      </c>
      <c r="AN552" s="76" t="s">
        <v>14566</v>
      </c>
      <c r="AO552" s="81" t="s">
        <v>15116</v>
      </c>
      <c r="AP552" s="76" t="s">
        <v>66</v>
      </c>
      <c r="AQ552" s="2"/>
      <c r="AR552" s="3"/>
      <c r="AS552" s="3"/>
      <c r="AT552" s="3"/>
      <c r="AU552" s="3"/>
    </row>
    <row r="553" spans="1:47" x14ac:dyDescent="0.25">
      <c r="A553" s="62" t="s">
        <v>538</v>
      </c>
      <c r="B553" s="63"/>
      <c r="C553" s="63"/>
      <c r="D553" s="64"/>
      <c r="E553" s="66"/>
      <c r="F553" s="101" t="s">
        <v>12965</v>
      </c>
      <c r="G553" s="63"/>
      <c r="H553" s="67"/>
      <c r="I553" s="68"/>
      <c r="J553" s="68"/>
      <c r="K553" s="67" t="s">
        <v>17295</v>
      </c>
      <c r="L553" s="71"/>
      <c r="M553" s="72">
        <v>3195.335693359375</v>
      </c>
      <c r="N553" s="72">
        <v>4068.972900390625</v>
      </c>
      <c r="O553" s="73"/>
      <c r="P553" s="74"/>
      <c r="Q553" s="74"/>
      <c r="R553" s="84"/>
      <c r="S553" s="84"/>
      <c r="T553" s="84"/>
      <c r="U553" s="84"/>
      <c r="V553" s="50"/>
      <c r="W553" s="50"/>
      <c r="X553" s="50"/>
      <c r="Y553" s="50"/>
      <c r="Z553" s="49"/>
      <c r="AA553" s="69">
        <v>553</v>
      </c>
      <c r="AB5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53" s="70"/>
      <c r="AD553" s="76">
        <v>731</v>
      </c>
      <c r="AE553" s="76">
        <v>60</v>
      </c>
      <c r="AF553" s="76">
        <v>4156</v>
      </c>
      <c r="AG553" s="76">
        <v>3506</v>
      </c>
      <c r="AH553" s="76"/>
      <c r="AI553" s="76" t="s">
        <v>9229</v>
      </c>
      <c r="AJ553" s="76"/>
      <c r="AK553" s="76"/>
      <c r="AL553" s="76"/>
      <c r="AM553" s="78">
        <v>42223.15525462963</v>
      </c>
      <c r="AN553" s="76" t="s">
        <v>14566</v>
      </c>
      <c r="AO553" s="81" t="s">
        <v>15117</v>
      </c>
      <c r="AP553" s="76" t="s">
        <v>66</v>
      </c>
      <c r="AQ553" s="2"/>
      <c r="AR553" s="3"/>
      <c r="AS553" s="3"/>
      <c r="AT553" s="3"/>
      <c r="AU553" s="3"/>
    </row>
    <row r="554" spans="1:47" x14ac:dyDescent="0.25">
      <c r="A554" s="62" t="s">
        <v>2009</v>
      </c>
      <c r="B554" s="63"/>
      <c r="C554" s="63"/>
      <c r="D554" s="64"/>
      <c r="E554" s="66"/>
      <c r="F554" s="101" t="s">
        <v>12966</v>
      </c>
      <c r="G554" s="63"/>
      <c r="H554" s="67"/>
      <c r="I554" s="68"/>
      <c r="J554" s="68"/>
      <c r="K554" s="67" t="s">
        <v>17296</v>
      </c>
      <c r="L554" s="71"/>
      <c r="M554" s="72">
        <v>2493.1640625</v>
      </c>
      <c r="N554" s="72">
        <v>4273.17236328125</v>
      </c>
      <c r="O554" s="73"/>
      <c r="P554" s="74"/>
      <c r="Q554" s="74"/>
      <c r="R554" s="84"/>
      <c r="S554" s="84"/>
      <c r="T554" s="84"/>
      <c r="U554" s="84"/>
      <c r="V554" s="50"/>
      <c r="W554" s="50"/>
      <c r="X554" s="50"/>
      <c r="Y554" s="50"/>
      <c r="Z554" s="49"/>
      <c r="AA554" s="69">
        <v>554</v>
      </c>
      <c r="AB5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54" s="70"/>
      <c r="AD554" s="76">
        <v>598</v>
      </c>
      <c r="AE554" s="76">
        <v>604</v>
      </c>
      <c r="AF554" s="76">
        <v>30469</v>
      </c>
      <c r="AG554" s="76">
        <v>85586</v>
      </c>
      <c r="AH554" s="76"/>
      <c r="AI554" s="76"/>
      <c r="AJ554" s="76"/>
      <c r="AK554" s="81" t="s">
        <v>11893</v>
      </c>
      <c r="AL554" s="76"/>
      <c r="AM554" s="78">
        <v>40277.149351851855</v>
      </c>
      <c r="AN554" s="76" t="s">
        <v>14566</v>
      </c>
      <c r="AO554" s="81" t="s">
        <v>15118</v>
      </c>
      <c r="AP554" s="76" t="s">
        <v>65</v>
      </c>
      <c r="AQ554" s="2"/>
      <c r="AR554" s="3"/>
      <c r="AS554" s="3"/>
      <c r="AT554" s="3"/>
      <c r="AU554" s="3"/>
    </row>
    <row r="555" spans="1:47" x14ac:dyDescent="0.25">
      <c r="A555" s="62" t="s">
        <v>539</v>
      </c>
      <c r="B555" s="63"/>
      <c r="C555" s="63"/>
      <c r="D555" s="64"/>
      <c r="E555" s="66"/>
      <c r="F555" s="101" t="s">
        <v>12967</v>
      </c>
      <c r="G555" s="63"/>
      <c r="H555" s="67"/>
      <c r="I555" s="68"/>
      <c r="J555" s="68"/>
      <c r="K555" s="67" t="s">
        <v>17297</v>
      </c>
      <c r="L555" s="71"/>
      <c r="M555" s="72">
        <v>2288.609130859375</v>
      </c>
      <c r="N555" s="72">
        <v>1810.09423828125</v>
      </c>
      <c r="O555" s="73"/>
      <c r="P555" s="74"/>
      <c r="Q555" s="74"/>
      <c r="R555" s="84"/>
      <c r="S555" s="84"/>
      <c r="T555" s="84"/>
      <c r="U555" s="84"/>
      <c r="V555" s="50"/>
      <c r="W555" s="50"/>
      <c r="X555" s="50"/>
      <c r="Y555" s="50"/>
      <c r="Z555" s="49"/>
      <c r="AA555" s="69">
        <v>555</v>
      </c>
      <c r="AB5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55" s="70"/>
      <c r="AD555" s="76">
        <v>537</v>
      </c>
      <c r="AE555" s="76">
        <v>394</v>
      </c>
      <c r="AF555" s="76">
        <v>49696</v>
      </c>
      <c r="AG555" s="76">
        <v>93029</v>
      </c>
      <c r="AH555" s="76"/>
      <c r="AI555" s="76" t="s">
        <v>9230</v>
      </c>
      <c r="AJ555" s="76"/>
      <c r="AK555" s="76"/>
      <c r="AL555" s="76"/>
      <c r="AM555" s="78">
        <v>43073.164768518516</v>
      </c>
      <c r="AN555" s="76" t="s">
        <v>14566</v>
      </c>
      <c r="AO555" s="81" t="s">
        <v>15119</v>
      </c>
      <c r="AP555" s="76" t="s">
        <v>66</v>
      </c>
      <c r="AQ555" s="2"/>
      <c r="AR555" s="3"/>
      <c r="AS555" s="3"/>
      <c r="AT555" s="3"/>
      <c r="AU555" s="3"/>
    </row>
    <row r="556" spans="1:47" x14ac:dyDescent="0.25">
      <c r="A556" s="62" t="s">
        <v>2010</v>
      </c>
      <c r="B556" s="63"/>
      <c r="C556" s="63"/>
      <c r="D556" s="64"/>
      <c r="E556" s="66"/>
      <c r="F556" s="101" t="s">
        <v>12968</v>
      </c>
      <c r="G556" s="63"/>
      <c r="H556" s="67"/>
      <c r="I556" s="68"/>
      <c r="J556" s="68"/>
      <c r="K556" s="67" t="s">
        <v>17298</v>
      </c>
      <c r="L556" s="71"/>
      <c r="M556" s="72">
        <v>8691.150390625</v>
      </c>
      <c r="N556" s="72">
        <v>8148.30908203125</v>
      </c>
      <c r="O556" s="73"/>
      <c r="P556" s="74"/>
      <c r="Q556" s="74"/>
      <c r="R556" s="84"/>
      <c r="S556" s="84"/>
      <c r="T556" s="84"/>
      <c r="U556" s="84"/>
      <c r="V556" s="50"/>
      <c r="W556" s="50"/>
      <c r="X556" s="50"/>
      <c r="Y556" s="50"/>
      <c r="Z556" s="49"/>
      <c r="AA556" s="69">
        <v>556</v>
      </c>
      <c r="AB5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56" s="70"/>
      <c r="AD556" s="76">
        <v>49</v>
      </c>
      <c r="AE556" s="76">
        <v>1</v>
      </c>
      <c r="AF556" s="76">
        <v>149</v>
      </c>
      <c r="AG556" s="76">
        <v>1424</v>
      </c>
      <c r="AH556" s="76"/>
      <c r="AI556" s="76" t="s">
        <v>9231</v>
      </c>
      <c r="AJ556" s="76"/>
      <c r="AK556" s="76"/>
      <c r="AL556" s="76"/>
      <c r="AM556" s="78">
        <v>42523.770648148151</v>
      </c>
      <c r="AN556" s="76" t="s">
        <v>14566</v>
      </c>
      <c r="AO556" s="81" t="s">
        <v>15120</v>
      </c>
      <c r="AP556" s="76" t="s">
        <v>65</v>
      </c>
      <c r="AQ556" s="2"/>
      <c r="AR556" s="3"/>
      <c r="AS556" s="3"/>
      <c r="AT556" s="3"/>
      <c r="AU556" s="3"/>
    </row>
    <row r="557" spans="1:47" x14ac:dyDescent="0.25">
      <c r="A557" s="62" t="s">
        <v>2011</v>
      </c>
      <c r="B557" s="63"/>
      <c r="C557" s="63"/>
      <c r="D557" s="64"/>
      <c r="E557" s="66"/>
      <c r="F557" s="101" t="s">
        <v>12969</v>
      </c>
      <c r="G557" s="63"/>
      <c r="H557" s="67"/>
      <c r="I557" s="68"/>
      <c r="J557" s="68"/>
      <c r="K557" s="67" t="s">
        <v>17299</v>
      </c>
      <c r="L557" s="71"/>
      <c r="M557" s="72">
        <v>8489.1865234375</v>
      </c>
      <c r="N557" s="72">
        <v>8125.12451171875</v>
      </c>
      <c r="O557" s="73"/>
      <c r="P557" s="74"/>
      <c r="Q557" s="74"/>
      <c r="R557" s="84"/>
      <c r="S557" s="84"/>
      <c r="T557" s="84"/>
      <c r="U557" s="84"/>
      <c r="V557" s="50"/>
      <c r="W557" s="50"/>
      <c r="X557" s="50"/>
      <c r="Y557" s="50"/>
      <c r="Z557" s="49"/>
      <c r="AA557" s="69">
        <v>557</v>
      </c>
      <c r="AB5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57" s="70"/>
      <c r="AD557" s="76">
        <v>332</v>
      </c>
      <c r="AE557" s="76">
        <v>227992</v>
      </c>
      <c r="AF557" s="76">
        <v>17934</v>
      </c>
      <c r="AG557" s="76">
        <v>16995</v>
      </c>
      <c r="AH557" s="76"/>
      <c r="AI557" s="76" t="s">
        <v>9232</v>
      </c>
      <c r="AJ557" s="76"/>
      <c r="AK557" s="81" t="s">
        <v>11894</v>
      </c>
      <c r="AL557" s="76"/>
      <c r="AM557" s="78">
        <v>41235.677222222221</v>
      </c>
      <c r="AN557" s="76" t="s">
        <v>14566</v>
      </c>
      <c r="AO557" s="81" t="s">
        <v>15121</v>
      </c>
      <c r="AP557" s="76" t="s">
        <v>65</v>
      </c>
      <c r="AQ557" s="2"/>
      <c r="AR557" s="3"/>
      <c r="AS557" s="3"/>
      <c r="AT557" s="3"/>
      <c r="AU557" s="3"/>
    </row>
    <row r="558" spans="1:47" x14ac:dyDescent="0.25">
      <c r="A558" s="62" t="s">
        <v>2012</v>
      </c>
      <c r="B558" s="63"/>
      <c r="C558" s="63"/>
      <c r="D558" s="64"/>
      <c r="E558" s="66"/>
      <c r="F558" s="101" t="s">
        <v>12470</v>
      </c>
      <c r="G558" s="63"/>
      <c r="H558" s="67"/>
      <c r="I558" s="68"/>
      <c r="J558" s="68"/>
      <c r="K558" s="67" t="s">
        <v>17300</v>
      </c>
      <c r="L558" s="71"/>
      <c r="M558" s="72">
        <v>8783.6435546875</v>
      </c>
      <c r="N558" s="72">
        <v>8335.849609375</v>
      </c>
      <c r="O558" s="73"/>
      <c r="P558" s="74"/>
      <c r="Q558" s="74"/>
      <c r="R558" s="84"/>
      <c r="S558" s="84"/>
      <c r="T558" s="84"/>
      <c r="U558" s="84"/>
      <c r="V558" s="50"/>
      <c r="W558" s="50"/>
      <c r="X558" s="50"/>
      <c r="Y558" s="50"/>
      <c r="Z558" s="49"/>
      <c r="AA558" s="69">
        <v>558</v>
      </c>
      <c r="AB5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58" s="70"/>
      <c r="AD558" s="76">
        <v>152</v>
      </c>
      <c r="AE558" s="76">
        <v>0</v>
      </c>
      <c r="AF558" s="76">
        <v>8</v>
      </c>
      <c r="AG558" s="76">
        <v>504</v>
      </c>
      <c r="AH558" s="76"/>
      <c r="AI558" s="76"/>
      <c r="AJ558" s="76"/>
      <c r="AK558" s="76"/>
      <c r="AL558" s="76"/>
      <c r="AM558" s="78">
        <v>44026.679872685185</v>
      </c>
      <c r="AN558" s="76" t="s">
        <v>14566</v>
      </c>
      <c r="AO558" s="81" t="s">
        <v>15122</v>
      </c>
      <c r="AP558" s="76" t="s">
        <v>65</v>
      </c>
      <c r="AQ558" s="2"/>
      <c r="AR558" s="3"/>
      <c r="AS558" s="3"/>
      <c r="AT558" s="3"/>
      <c r="AU558" s="3"/>
    </row>
    <row r="559" spans="1:47" x14ac:dyDescent="0.25">
      <c r="A559" s="62" t="s">
        <v>541</v>
      </c>
      <c r="B559" s="63"/>
      <c r="C559" s="63"/>
      <c r="D559" s="64"/>
      <c r="E559" s="66"/>
      <c r="F559" s="101" t="s">
        <v>12970</v>
      </c>
      <c r="G559" s="63"/>
      <c r="H559" s="67"/>
      <c r="I559" s="68"/>
      <c r="J559" s="68"/>
      <c r="K559" s="67" t="s">
        <v>17301</v>
      </c>
      <c r="L559" s="71"/>
      <c r="M559" s="72">
        <v>8003.44580078125</v>
      </c>
      <c r="N559" s="72">
        <v>3729.012451171875</v>
      </c>
      <c r="O559" s="73"/>
      <c r="P559" s="74"/>
      <c r="Q559" s="74"/>
      <c r="R559" s="84"/>
      <c r="S559" s="84"/>
      <c r="T559" s="84"/>
      <c r="U559" s="84"/>
      <c r="V559" s="50"/>
      <c r="W559" s="50"/>
      <c r="X559" s="50"/>
      <c r="Y559" s="50"/>
      <c r="Z559" s="49"/>
      <c r="AA559" s="69">
        <v>559</v>
      </c>
      <c r="AB5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59" s="70"/>
      <c r="AD559" s="76">
        <v>738</v>
      </c>
      <c r="AE559" s="76">
        <v>335</v>
      </c>
      <c r="AF559" s="76">
        <v>14147</v>
      </c>
      <c r="AG559" s="76">
        <v>17829</v>
      </c>
      <c r="AH559" s="76"/>
      <c r="AI559" s="76" t="s">
        <v>9233</v>
      </c>
      <c r="AJ559" s="76" t="s">
        <v>10779</v>
      </c>
      <c r="AK559" s="76"/>
      <c r="AL559" s="76"/>
      <c r="AM559" s="78">
        <v>41450.894803240742</v>
      </c>
      <c r="AN559" s="76" t="s">
        <v>14566</v>
      </c>
      <c r="AO559" s="81" t="s">
        <v>15123</v>
      </c>
      <c r="AP559" s="76" t="s">
        <v>66</v>
      </c>
      <c r="AQ559" s="2"/>
      <c r="AR559" s="3"/>
      <c r="AS559" s="3"/>
      <c r="AT559" s="3"/>
      <c r="AU559" s="3"/>
    </row>
    <row r="560" spans="1:47" x14ac:dyDescent="0.25">
      <c r="A560" s="62" t="s">
        <v>2013</v>
      </c>
      <c r="B560" s="63"/>
      <c r="C560" s="63"/>
      <c r="D560" s="64"/>
      <c r="E560" s="66"/>
      <c r="F560" s="101" t="s">
        <v>12971</v>
      </c>
      <c r="G560" s="63"/>
      <c r="H560" s="67"/>
      <c r="I560" s="68"/>
      <c r="J560" s="68"/>
      <c r="K560" s="67" t="s">
        <v>17302</v>
      </c>
      <c r="L560" s="71"/>
      <c r="M560" s="72">
        <v>8003.44580078125</v>
      </c>
      <c r="N560" s="72">
        <v>3811.462890625</v>
      </c>
      <c r="O560" s="73"/>
      <c r="P560" s="74"/>
      <c r="Q560" s="74"/>
      <c r="R560" s="84"/>
      <c r="S560" s="84"/>
      <c r="T560" s="84"/>
      <c r="U560" s="84"/>
      <c r="V560" s="50"/>
      <c r="W560" s="50"/>
      <c r="X560" s="50"/>
      <c r="Y560" s="50"/>
      <c r="Z560" s="49"/>
      <c r="AA560" s="69">
        <v>560</v>
      </c>
      <c r="AB5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60" s="70"/>
      <c r="AD560" s="76">
        <v>519</v>
      </c>
      <c r="AE560" s="76">
        <v>132</v>
      </c>
      <c r="AF560" s="76">
        <v>3121</v>
      </c>
      <c r="AG560" s="76">
        <v>45684</v>
      </c>
      <c r="AH560" s="76"/>
      <c r="AI560" s="76" t="s">
        <v>9234</v>
      </c>
      <c r="AJ560" s="76"/>
      <c r="AK560" s="76"/>
      <c r="AL560" s="76"/>
      <c r="AM560" s="78">
        <v>42942.974895833337</v>
      </c>
      <c r="AN560" s="76" t="s">
        <v>14566</v>
      </c>
      <c r="AO560" s="81" t="s">
        <v>15124</v>
      </c>
      <c r="AP560" s="76" t="s">
        <v>65</v>
      </c>
      <c r="AQ560" s="2"/>
      <c r="AR560" s="3"/>
      <c r="AS560" s="3"/>
      <c r="AT560" s="3"/>
      <c r="AU560" s="3"/>
    </row>
    <row r="561" spans="1:47" x14ac:dyDescent="0.25">
      <c r="A561" s="62" t="s">
        <v>542</v>
      </c>
      <c r="B561" s="63"/>
      <c r="C561" s="63"/>
      <c r="D561" s="64"/>
      <c r="E561" s="66"/>
      <c r="F561" s="101" t="s">
        <v>12972</v>
      </c>
      <c r="G561" s="63"/>
      <c r="H561" s="67"/>
      <c r="I561" s="68"/>
      <c r="J561" s="68"/>
      <c r="K561" s="67" t="s">
        <v>17303</v>
      </c>
      <c r="L561" s="71"/>
      <c r="M561" s="72">
        <v>9807.9365234375</v>
      </c>
      <c r="N561" s="72">
        <v>179.89205932617188</v>
      </c>
      <c r="O561" s="73"/>
      <c r="P561" s="74"/>
      <c r="Q561" s="74"/>
      <c r="R561" s="84"/>
      <c r="S561" s="84"/>
      <c r="T561" s="84"/>
      <c r="U561" s="84"/>
      <c r="V561" s="50"/>
      <c r="W561" s="50"/>
      <c r="X561" s="50"/>
      <c r="Y561" s="50"/>
      <c r="Z561" s="49"/>
      <c r="AA561" s="69">
        <v>561</v>
      </c>
      <c r="AB5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61" s="70"/>
      <c r="AD561" s="76">
        <v>323</v>
      </c>
      <c r="AE561" s="76">
        <v>295</v>
      </c>
      <c r="AF561" s="76">
        <v>6436</v>
      </c>
      <c r="AG561" s="76">
        <v>5321</v>
      </c>
      <c r="AH561" s="76"/>
      <c r="AI561" s="76" t="s">
        <v>9235</v>
      </c>
      <c r="AJ561" s="76" t="s">
        <v>10962</v>
      </c>
      <c r="AK561" s="76"/>
      <c r="AL561" s="76"/>
      <c r="AM561" s="78">
        <v>43920.691932870373</v>
      </c>
      <c r="AN561" s="76" t="s">
        <v>14566</v>
      </c>
      <c r="AO561" s="81" t="s">
        <v>15125</v>
      </c>
      <c r="AP561" s="76" t="s">
        <v>66</v>
      </c>
      <c r="AQ561" s="2"/>
      <c r="AR561" s="3"/>
      <c r="AS561" s="3"/>
      <c r="AT561" s="3"/>
      <c r="AU561" s="3"/>
    </row>
    <row r="562" spans="1:47" x14ac:dyDescent="0.25">
      <c r="A562" s="62" t="s">
        <v>543</v>
      </c>
      <c r="B562" s="63"/>
      <c r="C562" s="63"/>
      <c r="D562" s="64"/>
      <c r="E562" s="66"/>
      <c r="F562" s="101" t="s">
        <v>12470</v>
      </c>
      <c r="G562" s="63"/>
      <c r="H562" s="67"/>
      <c r="I562" s="68"/>
      <c r="J562" s="68"/>
      <c r="K562" s="67" t="s">
        <v>17304</v>
      </c>
      <c r="L562" s="71"/>
      <c r="M562" s="72">
        <v>3528.070068359375</v>
      </c>
      <c r="N562" s="72">
        <v>3706.623779296875</v>
      </c>
      <c r="O562" s="73"/>
      <c r="P562" s="74"/>
      <c r="Q562" s="74"/>
      <c r="R562" s="84"/>
      <c r="S562" s="84"/>
      <c r="T562" s="84"/>
      <c r="U562" s="84"/>
      <c r="V562" s="50"/>
      <c r="W562" s="50"/>
      <c r="X562" s="50"/>
      <c r="Y562" s="50"/>
      <c r="Z562" s="49"/>
      <c r="AA562" s="69">
        <v>562</v>
      </c>
      <c r="AB5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62" s="70"/>
      <c r="AD562" s="76">
        <v>8</v>
      </c>
      <c r="AE562" s="76">
        <v>1</v>
      </c>
      <c r="AF562" s="76">
        <v>154</v>
      </c>
      <c r="AG562" s="76">
        <v>1047</v>
      </c>
      <c r="AH562" s="76"/>
      <c r="AI562" s="76"/>
      <c r="AJ562" s="76"/>
      <c r="AK562" s="76"/>
      <c r="AL562" s="76"/>
      <c r="AM562" s="78">
        <v>43140.183703703704</v>
      </c>
      <c r="AN562" s="76" t="s">
        <v>14566</v>
      </c>
      <c r="AO562" s="81" t="s">
        <v>15126</v>
      </c>
      <c r="AP562" s="76" t="s">
        <v>66</v>
      </c>
      <c r="AQ562" s="2"/>
      <c r="AR562" s="3"/>
      <c r="AS562" s="3"/>
      <c r="AT562" s="3"/>
      <c r="AU562" s="3"/>
    </row>
    <row r="563" spans="1:47" x14ac:dyDescent="0.25">
      <c r="A563" s="62" t="s">
        <v>544</v>
      </c>
      <c r="B563" s="63"/>
      <c r="C563" s="63"/>
      <c r="D563" s="64"/>
      <c r="E563" s="66"/>
      <c r="F563" s="101" t="s">
        <v>12470</v>
      </c>
      <c r="G563" s="63"/>
      <c r="H563" s="67"/>
      <c r="I563" s="68"/>
      <c r="J563" s="68"/>
      <c r="K563" s="67" t="s">
        <v>17305</v>
      </c>
      <c r="L563" s="71"/>
      <c r="M563" s="72">
        <v>3029.38037109375</v>
      </c>
      <c r="N563" s="72">
        <v>3976.84521484375</v>
      </c>
      <c r="O563" s="73"/>
      <c r="P563" s="74"/>
      <c r="Q563" s="74"/>
      <c r="R563" s="84"/>
      <c r="S563" s="84"/>
      <c r="T563" s="84"/>
      <c r="U563" s="84"/>
      <c r="V563" s="50"/>
      <c r="W563" s="50"/>
      <c r="X563" s="50"/>
      <c r="Y563" s="50"/>
      <c r="Z563" s="49"/>
      <c r="AA563" s="69">
        <v>563</v>
      </c>
      <c r="AB5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63" s="70"/>
      <c r="AD563" s="76">
        <v>48</v>
      </c>
      <c r="AE563" s="76">
        <v>4</v>
      </c>
      <c r="AF563" s="76">
        <v>322</v>
      </c>
      <c r="AG563" s="76">
        <v>249</v>
      </c>
      <c r="AH563" s="76"/>
      <c r="AI563" s="76" t="s">
        <v>9236</v>
      </c>
      <c r="AJ563" s="76" t="s">
        <v>10828</v>
      </c>
      <c r="AK563" s="76"/>
      <c r="AL563" s="76"/>
      <c r="AM563" s="78">
        <v>43800.761874999997</v>
      </c>
      <c r="AN563" s="76" t="s">
        <v>14566</v>
      </c>
      <c r="AO563" s="81" t="s">
        <v>15127</v>
      </c>
      <c r="AP563" s="76" t="s">
        <v>66</v>
      </c>
      <c r="AQ563" s="2"/>
      <c r="AR563" s="3"/>
      <c r="AS563" s="3"/>
      <c r="AT563" s="3"/>
      <c r="AU563" s="3"/>
    </row>
    <row r="564" spans="1:47" x14ac:dyDescent="0.25">
      <c r="A564" s="62" t="s">
        <v>2014</v>
      </c>
      <c r="B564" s="63"/>
      <c r="C564" s="63"/>
      <c r="D564" s="64"/>
      <c r="E564" s="66"/>
      <c r="F564" s="101" t="s">
        <v>12973</v>
      </c>
      <c r="G564" s="63"/>
      <c r="H564" s="67"/>
      <c r="I564" s="68"/>
      <c r="J564" s="68"/>
      <c r="K564" s="67" t="s">
        <v>17306</v>
      </c>
      <c r="L564" s="71"/>
      <c r="M564" s="72">
        <v>2398.118408203125</v>
      </c>
      <c r="N564" s="72">
        <v>4230.67919921875</v>
      </c>
      <c r="O564" s="73"/>
      <c r="P564" s="74"/>
      <c r="Q564" s="74"/>
      <c r="R564" s="84"/>
      <c r="S564" s="84"/>
      <c r="T564" s="84"/>
      <c r="U564" s="84"/>
      <c r="V564" s="50"/>
      <c r="W564" s="50"/>
      <c r="X564" s="50"/>
      <c r="Y564" s="50"/>
      <c r="Z564" s="49"/>
      <c r="AA564" s="69">
        <v>564</v>
      </c>
      <c r="AB5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64" s="70"/>
      <c r="AD564" s="76">
        <v>78</v>
      </c>
      <c r="AE564" s="76">
        <v>72</v>
      </c>
      <c r="AF564" s="76">
        <v>232</v>
      </c>
      <c r="AG564" s="76">
        <v>310</v>
      </c>
      <c r="AH564" s="76"/>
      <c r="AI564" s="76" t="s">
        <v>9237</v>
      </c>
      <c r="AJ564" s="76" t="s">
        <v>10963</v>
      </c>
      <c r="AK564" s="76"/>
      <c r="AL564" s="76"/>
      <c r="AM564" s="78">
        <v>44035.759456018517</v>
      </c>
      <c r="AN564" s="76" t="s">
        <v>14566</v>
      </c>
      <c r="AO564" s="81" t="s">
        <v>15128</v>
      </c>
      <c r="AP564" s="76" t="s">
        <v>65</v>
      </c>
      <c r="AQ564" s="2"/>
      <c r="AR564" s="3"/>
      <c r="AS564" s="3"/>
      <c r="AT564" s="3"/>
      <c r="AU564" s="3"/>
    </row>
    <row r="565" spans="1:47" x14ac:dyDescent="0.25">
      <c r="A565" s="62" t="s">
        <v>545</v>
      </c>
      <c r="B565" s="63"/>
      <c r="C565" s="63"/>
      <c r="D565" s="64"/>
      <c r="E565" s="66"/>
      <c r="F565" s="101" t="s">
        <v>12974</v>
      </c>
      <c r="G565" s="63"/>
      <c r="H565" s="67"/>
      <c r="I565" s="68"/>
      <c r="J565" s="68"/>
      <c r="K565" s="67" t="s">
        <v>17307</v>
      </c>
      <c r="L565" s="71"/>
      <c r="M565" s="72">
        <v>3776.223876953125</v>
      </c>
      <c r="N565" s="72">
        <v>3008.892822265625</v>
      </c>
      <c r="O565" s="73"/>
      <c r="P565" s="74"/>
      <c r="Q565" s="74"/>
      <c r="R565" s="84"/>
      <c r="S565" s="84"/>
      <c r="T565" s="84"/>
      <c r="U565" s="84"/>
      <c r="V565" s="50"/>
      <c r="W565" s="50"/>
      <c r="X565" s="50"/>
      <c r="Y565" s="50"/>
      <c r="Z565" s="49"/>
      <c r="AA565" s="69">
        <v>565</v>
      </c>
      <c r="AB5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65" s="70"/>
      <c r="AD565" s="76">
        <v>741</v>
      </c>
      <c r="AE565" s="76">
        <v>190</v>
      </c>
      <c r="AF565" s="76">
        <v>2007</v>
      </c>
      <c r="AG565" s="76">
        <v>5720</v>
      </c>
      <c r="AH565" s="76"/>
      <c r="AI565" s="76" t="s">
        <v>9238</v>
      </c>
      <c r="AJ565" s="76" t="s">
        <v>10773</v>
      </c>
      <c r="AK565" s="76"/>
      <c r="AL565" s="76"/>
      <c r="AM565" s="78">
        <v>39892.932766203703</v>
      </c>
      <c r="AN565" s="76" t="s">
        <v>14566</v>
      </c>
      <c r="AO565" s="81" t="s">
        <v>15129</v>
      </c>
      <c r="AP565" s="76" t="s">
        <v>66</v>
      </c>
      <c r="AQ565" s="2"/>
      <c r="AR565" s="3"/>
      <c r="AS565" s="3"/>
      <c r="AT565" s="3"/>
      <c r="AU565" s="3"/>
    </row>
    <row r="566" spans="1:47" x14ac:dyDescent="0.25">
      <c r="A566" s="62" t="s">
        <v>546</v>
      </c>
      <c r="B566" s="63"/>
      <c r="C566" s="63"/>
      <c r="D566" s="64"/>
      <c r="E566" s="66"/>
      <c r="F566" s="101" t="s">
        <v>12975</v>
      </c>
      <c r="G566" s="63"/>
      <c r="H566" s="67"/>
      <c r="I566" s="68"/>
      <c r="J566" s="68"/>
      <c r="K566" s="67" t="s">
        <v>17308</v>
      </c>
      <c r="L566" s="71"/>
      <c r="M566" s="72">
        <v>9611.5654296875</v>
      </c>
      <c r="N566" s="72">
        <v>232.36056518554688</v>
      </c>
      <c r="O566" s="73"/>
      <c r="P566" s="74"/>
      <c r="Q566" s="74"/>
      <c r="R566" s="84"/>
      <c r="S566" s="84"/>
      <c r="T566" s="84"/>
      <c r="U566" s="84"/>
      <c r="V566" s="50"/>
      <c r="W566" s="50"/>
      <c r="X566" s="50"/>
      <c r="Y566" s="50"/>
      <c r="Z566" s="49"/>
      <c r="AA566" s="69">
        <v>566</v>
      </c>
      <c r="AB5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66" s="70"/>
      <c r="AD566" s="76">
        <v>226</v>
      </c>
      <c r="AE566" s="76">
        <v>257</v>
      </c>
      <c r="AF566" s="76">
        <v>4120</v>
      </c>
      <c r="AG566" s="76">
        <v>1886</v>
      </c>
      <c r="AH566" s="76"/>
      <c r="AI566" s="76" t="s">
        <v>9239</v>
      </c>
      <c r="AJ566" s="76" t="s">
        <v>10964</v>
      </c>
      <c r="AK566" s="81" t="s">
        <v>11895</v>
      </c>
      <c r="AL566" s="76"/>
      <c r="AM566" s="78">
        <v>41181.175486111111</v>
      </c>
      <c r="AN566" s="76" t="s">
        <v>14566</v>
      </c>
      <c r="AO566" s="81" t="s">
        <v>15130</v>
      </c>
      <c r="AP566" s="76" t="s">
        <v>66</v>
      </c>
      <c r="AQ566" s="2"/>
      <c r="AR566" s="3"/>
      <c r="AS566" s="3"/>
      <c r="AT566" s="3"/>
      <c r="AU566" s="3"/>
    </row>
    <row r="567" spans="1:47" x14ac:dyDescent="0.25">
      <c r="A567" s="62" t="s">
        <v>547</v>
      </c>
      <c r="B567" s="63"/>
      <c r="C567" s="63"/>
      <c r="D567" s="64"/>
      <c r="E567" s="66"/>
      <c r="F567" s="101" t="s">
        <v>12976</v>
      </c>
      <c r="G567" s="63"/>
      <c r="H567" s="67"/>
      <c r="I567" s="68"/>
      <c r="J567" s="68"/>
      <c r="K567" s="67" t="s">
        <v>17309</v>
      </c>
      <c r="L567" s="71"/>
      <c r="M567" s="72">
        <v>8541.1962890625</v>
      </c>
      <c r="N567" s="72">
        <v>8535.5</v>
      </c>
      <c r="O567" s="73"/>
      <c r="P567" s="74"/>
      <c r="Q567" s="74"/>
      <c r="R567" s="84"/>
      <c r="S567" s="84"/>
      <c r="T567" s="84"/>
      <c r="U567" s="84"/>
      <c r="V567" s="50"/>
      <c r="W567" s="50"/>
      <c r="X567" s="50"/>
      <c r="Y567" s="50"/>
      <c r="Z567" s="49"/>
      <c r="AA567" s="69">
        <v>567</v>
      </c>
      <c r="AB5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67" s="70"/>
      <c r="AD567" s="76">
        <v>71</v>
      </c>
      <c r="AE567" s="76">
        <v>129</v>
      </c>
      <c r="AF567" s="76">
        <v>6295</v>
      </c>
      <c r="AG567" s="76">
        <v>464</v>
      </c>
      <c r="AH567" s="76"/>
      <c r="AI567" s="76"/>
      <c r="AJ567" s="76" t="s">
        <v>10965</v>
      </c>
      <c r="AK567" s="76"/>
      <c r="AL567" s="76"/>
      <c r="AM567" s="78">
        <v>40972.799363425926</v>
      </c>
      <c r="AN567" s="76" t="s">
        <v>14566</v>
      </c>
      <c r="AO567" s="81" t="s">
        <v>15131</v>
      </c>
      <c r="AP567" s="76" t="s">
        <v>66</v>
      </c>
      <c r="AQ567" s="2"/>
      <c r="AR567" s="3"/>
      <c r="AS567" s="3"/>
      <c r="AT567" s="3"/>
      <c r="AU567" s="3"/>
    </row>
    <row r="568" spans="1:47" x14ac:dyDescent="0.25">
      <c r="A568" s="62" t="s">
        <v>548</v>
      </c>
      <c r="B568" s="63"/>
      <c r="C568" s="63"/>
      <c r="D568" s="64"/>
      <c r="E568" s="66"/>
      <c r="F568" s="101" t="s">
        <v>12977</v>
      </c>
      <c r="G568" s="63"/>
      <c r="H568" s="67"/>
      <c r="I568" s="68"/>
      <c r="J568" s="68"/>
      <c r="K568" s="67" t="s">
        <v>17310</v>
      </c>
      <c r="L568" s="71"/>
      <c r="M568" s="72">
        <v>3201.476318359375</v>
      </c>
      <c r="N568" s="72">
        <v>3969.14013671875</v>
      </c>
      <c r="O568" s="73"/>
      <c r="P568" s="74"/>
      <c r="Q568" s="74"/>
      <c r="R568" s="84"/>
      <c r="S568" s="84"/>
      <c r="T568" s="84"/>
      <c r="U568" s="84"/>
      <c r="V568" s="50"/>
      <c r="W568" s="50"/>
      <c r="X568" s="50"/>
      <c r="Y568" s="50"/>
      <c r="Z568" s="49"/>
      <c r="AA568" s="69">
        <v>568</v>
      </c>
      <c r="AB5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68" s="70"/>
      <c r="AD568" s="76">
        <v>937</v>
      </c>
      <c r="AE568" s="76">
        <v>630</v>
      </c>
      <c r="AF568" s="76">
        <v>1748</v>
      </c>
      <c r="AG568" s="76">
        <v>14106</v>
      </c>
      <c r="AH568" s="76"/>
      <c r="AI568" s="76" t="s">
        <v>9240</v>
      </c>
      <c r="AJ568" s="76" t="s">
        <v>10966</v>
      </c>
      <c r="AK568" s="81" t="s">
        <v>11896</v>
      </c>
      <c r="AL568" s="76"/>
      <c r="AM568" s="78">
        <v>43839.204247685186</v>
      </c>
      <c r="AN568" s="76" t="s">
        <v>14566</v>
      </c>
      <c r="AO568" s="81" t="s">
        <v>15132</v>
      </c>
      <c r="AP568" s="76" t="s">
        <v>66</v>
      </c>
      <c r="AQ568" s="2"/>
      <c r="AR568" s="3"/>
      <c r="AS568" s="3"/>
      <c r="AT568" s="3"/>
      <c r="AU568" s="3"/>
    </row>
    <row r="569" spans="1:47" x14ac:dyDescent="0.25">
      <c r="A569" s="62" t="s">
        <v>549</v>
      </c>
      <c r="B569" s="63"/>
      <c r="C569" s="63"/>
      <c r="D569" s="64"/>
      <c r="E569" s="66"/>
      <c r="F569" s="101" t="s">
        <v>12978</v>
      </c>
      <c r="G569" s="63"/>
      <c r="H569" s="67"/>
      <c r="I569" s="68"/>
      <c r="J569" s="68"/>
      <c r="K569" s="67" t="s">
        <v>17311</v>
      </c>
      <c r="L569" s="71"/>
      <c r="M569" s="72">
        <v>7228.57666015625</v>
      </c>
      <c r="N569" s="72">
        <v>221.1173095703125</v>
      </c>
      <c r="O569" s="73"/>
      <c r="P569" s="74"/>
      <c r="Q569" s="74"/>
      <c r="R569" s="84"/>
      <c r="S569" s="84"/>
      <c r="T569" s="84"/>
      <c r="U569" s="84"/>
      <c r="V569" s="50"/>
      <c r="W569" s="50"/>
      <c r="X569" s="50"/>
      <c r="Y569" s="50"/>
      <c r="Z569" s="49"/>
      <c r="AA569" s="69">
        <v>569</v>
      </c>
      <c r="AB5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69" s="70"/>
      <c r="AD569" s="76">
        <v>1879</v>
      </c>
      <c r="AE569" s="76">
        <v>3701</v>
      </c>
      <c r="AF569" s="76">
        <v>23326</v>
      </c>
      <c r="AG569" s="76">
        <v>10968</v>
      </c>
      <c r="AH569" s="76"/>
      <c r="AI569" s="76" t="s">
        <v>9241</v>
      </c>
      <c r="AJ569" s="76" t="s">
        <v>10967</v>
      </c>
      <c r="AK569" s="76"/>
      <c r="AL569" s="76"/>
      <c r="AM569" s="78">
        <v>41647.803171296298</v>
      </c>
      <c r="AN569" s="76" t="s">
        <v>14566</v>
      </c>
      <c r="AO569" s="81" t="s">
        <v>15133</v>
      </c>
      <c r="AP569" s="76" t="s">
        <v>66</v>
      </c>
      <c r="AQ569" s="2"/>
      <c r="AR569" s="3"/>
      <c r="AS569" s="3"/>
      <c r="AT569" s="3"/>
      <c r="AU569" s="3"/>
    </row>
    <row r="570" spans="1:47" x14ac:dyDescent="0.25">
      <c r="A570" s="62" t="s">
        <v>2015</v>
      </c>
      <c r="B570" s="63"/>
      <c r="C570" s="63"/>
      <c r="D570" s="64"/>
      <c r="E570" s="66"/>
      <c r="F570" s="101" t="s">
        <v>12979</v>
      </c>
      <c r="G570" s="63"/>
      <c r="H570" s="67"/>
      <c r="I570" s="68"/>
      <c r="J570" s="68"/>
      <c r="K570" s="67" t="s">
        <v>17312</v>
      </c>
      <c r="L570" s="71"/>
      <c r="M570" s="72">
        <v>7228.57666015625</v>
      </c>
      <c r="N570" s="72">
        <v>303.56784057617188</v>
      </c>
      <c r="O570" s="73"/>
      <c r="P570" s="74"/>
      <c r="Q570" s="74"/>
      <c r="R570" s="84"/>
      <c r="S570" s="84"/>
      <c r="T570" s="84"/>
      <c r="U570" s="84"/>
      <c r="V570" s="50"/>
      <c r="W570" s="50"/>
      <c r="X570" s="50"/>
      <c r="Y570" s="50"/>
      <c r="Z570" s="49"/>
      <c r="AA570" s="69">
        <v>570</v>
      </c>
      <c r="AB5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70" s="70"/>
      <c r="AD570" s="76">
        <v>348</v>
      </c>
      <c r="AE570" s="76">
        <v>1130</v>
      </c>
      <c r="AF570" s="76">
        <v>54023</v>
      </c>
      <c r="AG570" s="76">
        <v>72983</v>
      </c>
      <c r="AH570" s="76"/>
      <c r="AI570" s="76" t="s">
        <v>9242</v>
      </c>
      <c r="AJ570" s="76" t="s">
        <v>10968</v>
      </c>
      <c r="AK570" s="76"/>
      <c r="AL570" s="76"/>
      <c r="AM570" s="78">
        <v>40658.06658564815</v>
      </c>
      <c r="AN570" s="76" t="s">
        <v>14566</v>
      </c>
      <c r="AO570" s="81" t="s">
        <v>15134</v>
      </c>
      <c r="AP570" s="76" t="s">
        <v>65</v>
      </c>
      <c r="AQ570" s="2"/>
      <c r="AR570" s="3"/>
      <c r="AS570" s="3"/>
      <c r="AT570" s="3"/>
      <c r="AU570" s="3"/>
    </row>
    <row r="571" spans="1:47" x14ac:dyDescent="0.25">
      <c r="A571" s="62" t="s">
        <v>550</v>
      </c>
      <c r="B571" s="63"/>
      <c r="C571" s="63"/>
      <c r="D571" s="64"/>
      <c r="E571" s="66"/>
      <c r="F571" s="101" t="s">
        <v>12980</v>
      </c>
      <c r="G571" s="63"/>
      <c r="H571" s="67"/>
      <c r="I571" s="68"/>
      <c r="J571" s="68"/>
      <c r="K571" s="67" t="s">
        <v>17313</v>
      </c>
      <c r="L571" s="71"/>
      <c r="M571" s="72">
        <v>3857.4794921875</v>
      </c>
      <c r="N571" s="72">
        <v>3444.915771484375</v>
      </c>
      <c r="O571" s="73"/>
      <c r="P571" s="74"/>
      <c r="Q571" s="74"/>
      <c r="R571" s="84"/>
      <c r="S571" s="84"/>
      <c r="T571" s="84"/>
      <c r="U571" s="84"/>
      <c r="V571" s="50"/>
      <c r="W571" s="50"/>
      <c r="X571" s="50"/>
      <c r="Y571" s="50"/>
      <c r="Z571" s="49"/>
      <c r="AA571" s="69">
        <v>571</v>
      </c>
      <c r="AB5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71" s="70"/>
      <c r="AD571" s="76">
        <v>86</v>
      </c>
      <c r="AE571" s="76">
        <v>49</v>
      </c>
      <c r="AF571" s="76">
        <v>670</v>
      </c>
      <c r="AG571" s="76">
        <v>738</v>
      </c>
      <c r="AH571" s="76"/>
      <c r="AI571" s="76" t="s">
        <v>9243</v>
      </c>
      <c r="AJ571" s="76"/>
      <c r="AK571" s="76"/>
      <c r="AL571" s="76"/>
      <c r="AM571" s="78">
        <v>43650.291134259256</v>
      </c>
      <c r="AN571" s="76" t="s">
        <v>14566</v>
      </c>
      <c r="AO571" s="81" t="s">
        <v>15135</v>
      </c>
      <c r="AP571" s="76" t="s">
        <v>66</v>
      </c>
      <c r="AQ571" s="2"/>
      <c r="AR571" s="3"/>
      <c r="AS571" s="3"/>
      <c r="AT571" s="3"/>
      <c r="AU571" s="3"/>
    </row>
    <row r="572" spans="1:47" x14ac:dyDescent="0.25">
      <c r="A572" s="62" t="s">
        <v>2016</v>
      </c>
      <c r="B572" s="63"/>
      <c r="C572" s="63"/>
      <c r="D572" s="64"/>
      <c r="E572" s="66"/>
      <c r="F572" s="101" t="s">
        <v>12981</v>
      </c>
      <c r="G572" s="63"/>
      <c r="H572" s="67"/>
      <c r="I572" s="68"/>
      <c r="J572" s="68"/>
      <c r="K572" s="67" t="s">
        <v>17314</v>
      </c>
      <c r="L572" s="71"/>
      <c r="M572" s="72">
        <v>4250.1708984375</v>
      </c>
      <c r="N572" s="72">
        <v>3174.30712890625</v>
      </c>
      <c r="O572" s="73"/>
      <c r="P572" s="74"/>
      <c r="Q572" s="74"/>
      <c r="R572" s="84"/>
      <c r="S572" s="84"/>
      <c r="T572" s="84"/>
      <c r="U572" s="84"/>
      <c r="V572" s="50"/>
      <c r="W572" s="50"/>
      <c r="X572" s="50"/>
      <c r="Y572" s="50"/>
      <c r="Z572" s="49"/>
      <c r="AA572" s="69">
        <v>572</v>
      </c>
      <c r="AB5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72" s="70"/>
      <c r="AD572" s="76">
        <v>1618</v>
      </c>
      <c r="AE572" s="76">
        <v>1556</v>
      </c>
      <c r="AF572" s="76">
        <v>17119</v>
      </c>
      <c r="AG572" s="76">
        <v>1046</v>
      </c>
      <c r="AH572" s="76"/>
      <c r="AI572" s="76" t="s">
        <v>9244</v>
      </c>
      <c r="AJ572" s="76" t="s">
        <v>10969</v>
      </c>
      <c r="AK572" s="76"/>
      <c r="AL572" s="76"/>
      <c r="AM572" s="78">
        <v>43486.943252314813</v>
      </c>
      <c r="AN572" s="76" t="s">
        <v>14566</v>
      </c>
      <c r="AO572" s="81" t="s">
        <v>15136</v>
      </c>
      <c r="AP572" s="76" t="s">
        <v>65</v>
      </c>
      <c r="AQ572" s="2"/>
      <c r="AR572" s="3"/>
      <c r="AS572" s="3"/>
      <c r="AT572" s="3"/>
      <c r="AU572" s="3"/>
    </row>
    <row r="573" spans="1:47" x14ac:dyDescent="0.25">
      <c r="A573" s="62" t="s">
        <v>551</v>
      </c>
      <c r="B573" s="63"/>
      <c r="C573" s="63"/>
      <c r="D573" s="64"/>
      <c r="E573" s="66"/>
      <c r="F573" s="101" t="s">
        <v>12982</v>
      </c>
      <c r="G573" s="63"/>
      <c r="H573" s="67"/>
      <c r="I573" s="68"/>
      <c r="J573" s="68"/>
      <c r="K573" s="67" t="s">
        <v>17315</v>
      </c>
      <c r="L573" s="71"/>
      <c r="M573" s="72">
        <v>2971.9501953125</v>
      </c>
      <c r="N573" s="72">
        <v>4149.91259765625</v>
      </c>
      <c r="O573" s="73"/>
      <c r="P573" s="74"/>
      <c r="Q573" s="74"/>
      <c r="R573" s="84"/>
      <c r="S573" s="84"/>
      <c r="T573" s="84"/>
      <c r="U573" s="84"/>
      <c r="V573" s="50"/>
      <c r="W573" s="50"/>
      <c r="X573" s="50"/>
      <c r="Y573" s="50"/>
      <c r="Z573" s="49"/>
      <c r="AA573" s="69">
        <v>573</v>
      </c>
      <c r="AB5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73" s="70"/>
      <c r="AD573" s="76">
        <v>78</v>
      </c>
      <c r="AE573" s="76">
        <v>95</v>
      </c>
      <c r="AF573" s="76">
        <v>485</v>
      </c>
      <c r="AG573" s="76">
        <v>586</v>
      </c>
      <c r="AH573" s="76"/>
      <c r="AI573" s="76" t="s">
        <v>9245</v>
      </c>
      <c r="AJ573" s="76" t="s">
        <v>10970</v>
      </c>
      <c r="AK573" s="81" t="s">
        <v>11897</v>
      </c>
      <c r="AL573" s="76"/>
      <c r="AM573" s="78">
        <v>44021.777175925927</v>
      </c>
      <c r="AN573" s="76" t="s">
        <v>14566</v>
      </c>
      <c r="AO573" s="81" t="s">
        <v>15137</v>
      </c>
      <c r="AP573" s="76" t="s">
        <v>66</v>
      </c>
      <c r="AQ573" s="2"/>
      <c r="AR573" s="3"/>
      <c r="AS573" s="3"/>
      <c r="AT573" s="3"/>
      <c r="AU573" s="3"/>
    </row>
    <row r="574" spans="1:47" x14ac:dyDescent="0.25">
      <c r="A574" s="62" t="s">
        <v>552</v>
      </c>
      <c r="B574" s="63"/>
      <c r="C574" s="63"/>
      <c r="D574" s="64"/>
      <c r="E574" s="66"/>
      <c r="F574" s="101" t="s">
        <v>12470</v>
      </c>
      <c r="G574" s="63"/>
      <c r="H574" s="67"/>
      <c r="I574" s="68"/>
      <c r="J574" s="68"/>
      <c r="K574" s="67" t="s">
        <v>17316</v>
      </c>
      <c r="L574" s="71"/>
      <c r="M574" s="72">
        <v>6639.46337890625</v>
      </c>
      <c r="N574" s="72">
        <v>1918.8486328125</v>
      </c>
      <c r="O574" s="73"/>
      <c r="P574" s="74"/>
      <c r="Q574" s="74"/>
      <c r="R574" s="84"/>
      <c r="S574" s="84"/>
      <c r="T574" s="84"/>
      <c r="U574" s="84"/>
      <c r="V574" s="50"/>
      <c r="W574" s="50"/>
      <c r="X574" s="50"/>
      <c r="Y574" s="50"/>
      <c r="Z574" s="49"/>
      <c r="AA574" s="69">
        <v>574</v>
      </c>
      <c r="AB5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74" s="70"/>
      <c r="AD574" s="76">
        <v>0</v>
      </c>
      <c r="AE574" s="76">
        <v>0</v>
      </c>
      <c r="AF574" s="76">
        <v>3</v>
      </c>
      <c r="AG574" s="76">
        <v>0</v>
      </c>
      <c r="AH574" s="76"/>
      <c r="AI574" s="76"/>
      <c r="AJ574" s="76"/>
      <c r="AK574" s="76"/>
      <c r="AL574" s="76"/>
      <c r="AM574" s="78">
        <v>44066.765462962961</v>
      </c>
      <c r="AN574" s="76" t="s">
        <v>14566</v>
      </c>
      <c r="AO574" s="81" t="s">
        <v>15138</v>
      </c>
      <c r="AP574" s="76" t="s">
        <v>66</v>
      </c>
      <c r="AQ574" s="2"/>
      <c r="AR574" s="3"/>
      <c r="AS574" s="3"/>
      <c r="AT574" s="3"/>
      <c r="AU574" s="3"/>
    </row>
    <row r="575" spans="1:47" x14ac:dyDescent="0.25">
      <c r="A575" s="62" t="s">
        <v>2017</v>
      </c>
      <c r="B575" s="63"/>
      <c r="C575" s="63"/>
      <c r="D575" s="64"/>
      <c r="E575" s="66"/>
      <c r="F575" s="101" t="s">
        <v>12983</v>
      </c>
      <c r="G575" s="63"/>
      <c r="H575" s="67"/>
      <c r="I575" s="68"/>
      <c r="J575" s="68"/>
      <c r="K575" s="67" t="s">
        <v>17317</v>
      </c>
      <c r="L575" s="71"/>
      <c r="M575" s="72">
        <v>6639.46337890625</v>
      </c>
      <c r="N575" s="72">
        <v>2038.776611328125</v>
      </c>
      <c r="O575" s="73"/>
      <c r="P575" s="74"/>
      <c r="Q575" s="74"/>
      <c r="R575" s="84"/>
      <c r="S575" s="84"/>
      <c r="T575" s="84"/>
      <c r="U575" s="84"/>
      <c r="V575" s="50"/>
      <c r="W575" s="50"/>
      <c r="X575" s="50"/>
      <c r="Y575" s="50"/>
      <c r="Z575" s="49"/>
      <c r="AA575" s="69">
        <v>575</v>
      </c>
      <c r="AB5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75" s="70"/>
      <c r="AD575" s="76">
        <v>1602</v>
      </c>
      <c r="AE575" s="76">
        <v>665</v>
      </c>
      <c r="AF575" s="76">
        <v>11607</v>
      </c>
      <c r="AG575" s="76">
        <v>10556</v>
      </c>
      <c r="AH575" s="76"/>
      <c r="AI575" s="76" t="s">
        <v>9246</v>
      </c>
      <c r="AJ575" s="76" t="s">
        <v>10971</v>
      </c>
      <c r="AK575" s="81" t="s">
        <v>11898</v>
      </c>
      <c r="AL575" s="76"/>
      <c r="AM575" s="78">
        <v>39871.305208333331</v>
      </c>
      <c r="AN575" s="76" t="s">
        <v>14566</v>
      </c>
      <c r="AO575" s="81" t="s">
        <v>15139</v>
      </c>
      <c r="AP575" s="76" t="s">
        <v>65</v>
      </c>
      <c r="AQ575" s="2"/>
      <c r="AR575" s="3"/>
      <c r="AS575" s="3"/>
      <c r="AT575" s="3"/>
      <c r="AU575" s="3"/>
    </row>
    <row r="576" spans="1:47" x14ac:dyDescent="0.25">
      <c r="A576" s="62" t="s">
        <v>2018</v>
      </c>
      <c r="B576" s="63"/>
      <c r="C576" s="63"/>
      <c r="D576" s="64"/>
      <c r="E576" s="66"/>
      <c r="F576" s="101" t="s">
        <v>12984</v>
      </c>
      <c r="G576" s="63"/>
      <c r="H576" s="67"/>
      <c r="I576" s="68"/>
      <c r="J576" s="68"/>
      <c r="K576" s="67" t="s">
        <v>17318</v>
      </c>
      <c r="L576" s="71"/>
      <c r="M576" s="72">
        <v>6734.9951171875</v>
      </c>
      <c r="N576" s="72">
        <v>2038.776611328125</v>
      </c>
      <c r="O576" s="73"/>
      <c r="P576" s="74"/>
      <c r="Q576" s="74"/>
      <c r="R576" s="84"/>
      <c r="S576" s="84"/>
      <c r="T576" s="84"/>
      <c r="U576" s="84"/>
      <c r="V576" s="50"/>
      <c r="W576" s="50"/>
      <c r="X576" s="50"/>
      <c r="Y576" s="50"/>
      <c r="Z576" s="49"/>
      <c r="AA576" s="69">
        <v>576</v>
      </c>
      <c r="AB5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76" s="70"/>
      <c r="AD576" s="76">
        <v>199</v>
      </c>
      <c r="AE576" s="76">
        <v>46186</v>
      </c>
      <c r="AF576" s="76">
        <v>4924</v>
      </c>
      <c r="AG576" s="76">
        <v>7955</v>
      </c>
      <c r="AH576" s="76"/>
      <c r="AI576" s="76" t="s">
        <v>9247</v>
      </c>
      <c r="AJ576" s="76" t="s">
        <v>10660</v>
      </c>
      <c r="AK576" s="81" t="s">
        <v>11899</v>
      </c>
      <c r="AL576" s="76"/>
      <c r="AM576" s="78">
        <v>41513.245972222219</v>
      </c>
      <c r="AN576" s="76" t="s">
        <v>14566</v>
      </c>
      <c r="AO576" s="81" t="s">
        <v>15140</v>
      </c>
      <c r="AP576" s="76" t="s">
        <v>65</v>
      </c>
      <c r="AQ576" s="2"/>
      <c r="AR576" s="3"/>
      <c r="AS576" s="3"/>
      <c r="AT576" s="3"/>
      <c r="AU576" s="3"/>
    </row>
    <row r="577" spans="1:47" x14ac:dyDescent="0.25">
      <c r="A577" s="62" t="s">
        <v>553</v>
      </c>
      <c r="B577" s="63"/>
      <c r="C577" s="63"/>
      <c r="D577" s="64"/>
      <c r="E577" s="66"/>
      <c r="F577" s="101" t="s">
        <v>12985</v>
      </c>
      <c r="G577" s="63"/>
      <c r="H577" s="67"/>
      <c r="I577" s="68"/>
      <c r="J577" s="68"/>
      <c r="K577" s="67" t="s">
        <v>17319</v>
      </c>
      <c r="L577" s="71"/>
      <c r="M577" s="72">
        <v>4013.1826171875</v>
      </c>
      <c r="N577" s="72">
        <v>416.04336547851563</v>
      </c>
      <c r="O577" s="73"/>
      <c r="P577" s="74"/>
      <c r="Q577" s="74"/>
      <c r="R577" s="84"/>
      <c r="S577" s="84"/>
      <c r="T577" s="84"/>
      <c r="U577" s="84"/>
      <c r="V577" s="50"/>
      <c r="W577" s="50"/>
      <c r="X577" s="50"/>
      <c r="Y577" s="50"/>
      <c r="Z577" s="49"/>
      <c r="AA577" s="69">
        <v>577</v>
      </c>
      <c r="AB5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77" s="70"/>
      <c r="AD577" s="76">
        <v>23</v>
      </c>
      <c r="AE577" s="76">
        <v>49</v>
      </c>
      <c r="AF577" s="76">
        <v>2423</v>
      </c>
      <c r="AG577" s="76">
        <v>18715</v>
      </c>
      <c r="AH577" s="76"/>
      <c r="AI577" s="76" t="s">
        <v>9248</v>
      </c>
      <c r="AJ577" s="76" t="s">
        <v>10972</v>
      </c>
      <c r="AK577" s="76"/>
      <c r="AL577" s="76"/>
      <c r="AM577" s="78">
        <v>43938.883298611108</v>
      </c>
      <c r="AN577" s="76" t="s">
        <v>14566</v>
      </c>
      <c r="AO577" s="81" t="s">
        <v>15141</v>
      </c>
      <c r="AP577" s="76" t="s">
        <v>66</v>
      </c>
      <c r="AQ577" s="2"/>
      <c r="AR577" s="3"/>
      <c r="AS577" s="3"/>
      <c r="AT577" s="3"/>
      <c r="AU577" s="3"/>
    </row>
    <row r="578" spans="1:47" x14ac:dyDescent="0.25">
      <c r="A578" s="62" t="s">
        <v>554</v>
      </c>
      <c r="B578" s="63"/>
      <c r="C578" s="63"/>
      <c r="D578" s="64"/>
      <c r="E578" s="66"/>
      <c r="F578" s="101" t="s">
        <v>12986</v>
      </c>
      <c r="G578" s="63"/>
      <c r="H578" s="67"/>
      <c r="I578" s="68"/>
      <c r="J578" s="68"/>
      <c r="K578" s="67" t="s">
        <v>17320</v>
      </c>
      <c r="L578" s="71"/>
      <c r="M578" s="72">
        <v>2596.273681640625</v>
      </c>
      <c r="N578" s="72">
        <v>356.48834228515625</v>
      </c>
      <c r="O578" s="73"/>
      <c r="P578" s="74"/>
      <c r="Q578" s="74"/>
      <c r="R578" s="84"/>
      <c r="S578" s="84"/>
      <c r="T578" s="84"/>
      <c r="U578" s="84"/>
      <c r="V578" s="50"/>
      <c r="W578" s="50"/>
      <c r="X578" s="50"/>
      <c r="Y578" s="50"/>
      <c r="Z578" s="49"/>
      <c r="AA578" s="69">
        <v>578</v>
      </c>
      <c r="AB5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78" s="70"/>
      <c r="AD578" s="76">
        <v>243</v>
      </c>
      <c r="AE578" s="76">
        <v>74</v>
      </c>
      <c r="AF578" s="76">
        <v>1641</v>
      </c>
      <c r="AG578" s="76">
        <v>594</v>
      </c>
      <c r="AH578" s="76"/>
      <c r="AI578" s="76"/>
      <c r="AJ578" s="76"/>
      <c r="AK578" s="76"/>
      <c r="AL578" s="76"/>
      <c r="AM578" s="78">
        <v>43484.33935185185</v>
      </c>
      <c r="AN578" s="76" t="s">
        <v>14566</v>
      </c>
      <c r="AO578" s="81" t="s">
        <v>15142</v>
      </c>
      <c r="AP578" s="76" t="s">
        <v>66</v>
      </c>
      <c r="AQ578" s="2"/>
      <c r="AR578" s="3"/>
      <c r="AS578" s="3"/>
      <c r="AT578" s="3"/>
      <c r="AU578" s="3"/>
    </row>
    <row r="579" spans="1:47" x14ac:dyDescent="0.25">
      <c r="A579" s="62" t="s">
        <v>555</v>
      </c>
      <c r="B579" s="63"/>
      <c r="C579" s="63"/>
      <c r="D579" s="64"/>
      <c r="E579" s="66"/>
      <c r="F579" s="101" t="s">
        <v>12987</v>
      </c>
      <c r="G579" s="63"/>
      <c r="H579" s="67"/>
      <c r="I579" s="68"/>
      <c r="J579" s="68"/>
      <c r="K579" s="67" t="s">
        <v>17321</v>
      </c>
      <c r="L579" s="71"/>
      <c r="M579" s="72">
        <v>2523.845947265625</v>
      </c>
      <c r="N579" s="72">
        <v>378.82388305664063</v>
      </c>
      <c r="O579" s="73"/>
      <c r="P579" s="74"/>
      <c r="Q579" s="74"/>
      <c r="R579" s="84"/>
      <c r="S579" s="84"/>
      <c r="T579" s="84"/>
      <c r="U579" s="84"/>
      <c r="V579" s="50"/>
      <c r="W579" s="50"/>
      <c r="X579" s="50"/>
      <c r="Y579" s="50"/>
      <c r="Z579" s="49"/>
      <c r="AA579" s="69">
        <v>579</v>
      </c>
      <c r="AB5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79" s="70"/>
      <c r="AD579" s="76">
        <v>3336</v>
      </c>
      <c r="AE579" s="76">
        <v>835</v>
      </c>
      <c r="AF579" s="76">
        <v>95540</v>
      </c>
      <c r="AG579" s="76">
        <v>230225</v>
      </c>
      <c r="AH579" s="76"/>
      <c r="AI579" s="76" t="s">
        <v>9249</v>
      </c>
      <c r="AJ579" s="76" t="s">
        <v>10973</v>
      </c>
      <c r="AK579" s="76"/>
      <c r="AL579" s="76"/>
      <c r="AM579" s="78">
        <v>42013.2262962963</v>
      </c>
      <c r="AN579" s="76" t="s">
        <v>14566</v>
      </c>
      <c r="AO579" s="81" t="s">
        <v>15143</v>
      </c>
      <c r="AP579" s="76" t="s">
        <v>66</v>
      </c>
      <c r="AQ579" s="2"/>
      <c r="AR579" s="3"/>
      <c r="AS579" s="3"/>
      <c r="AT579" s="3"/>
      <c r="AU579" s="3"/>
    </row>
    <row r="580" spans="1:47" x14ac:dyDescent="0.25">
      <c r="A580" s="62" t="s">
        <v>556</v>
      </c>
      <c r="B580" s="63"/>
      <c r="C580" s="63"/>
      <c r="D580" s="64"/>
      <c r="E580" s="66"/>
      <c r="F580" s="101" t="s">
        <v>12988</v>
      </c>
      <c r="G580" s="63"/>
      <c r="H580" s="67"/>
      <c r="I580" s="68"/>
      <c r="J580" s="68"/>
      <c r="K580" s="67" t="s">
        <v>17322</v>
      </c>
      <c r="L580" s="71"/>
      <c r="M580" s="72">
        <v>2666.860107421875</v>
      </c>
      <c r="N580" s="72">
        <v>328.81851196289063</v>
      </c>
      <c r="O580" s="73"/>
      <c r="P580" s="74"/>
      <c r="Q580" s="74"/>
      <c r="R580" s="84"/>
      <c r="S580" s="84"/>
      <c r="T580" s="84"/>
      <c r="U580" s="84"/>
      <c r="V580" s="50"/>
      <c r="W580" s="50"/>
      <c r="X580" s="50"/>
      <c r="Y580" s="50"/>
      <c r="Z580" s="49"/>
      <c r="AA580" s="69">
        <v>580</v>
      </c>
      <c r="AB5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80" s="70"/>
      <c r="AD580" s="76">
        <v>179</v>
      </c>
      <c r="AE580" s="76">
        <v>120</v>
      </c>
      <c r="AF580" s="76">
        <v>4309</v>
      </c>
      <c r="AG580" s="76">
        <v>8449</v>
      </c>
      <c r="AH580" s="76"/>
      <c r="AI580" s="76" t="s">
        <v>9250</v>
      </c>
      <c r="AJ580" s="76" t="s">
        <v>10974</v>
      </c>
      <c r="AK580" s="81" t="s">
        <v>11900</v>
      </c>
      <c r="AL580" s="76"/>
      <c r="AM580" s="78">
        <v>42964.588067129633</v>
      </c>
      <c r="AN580" s="76" t="s">
        <v>14566</v>
      </c>
      <c r="AO580" s="81" t="s">
        <v>15144</v>
      </c>
      <c r="AP580" s="76" t="s">
        <v>66</v>
      </c>
      <c r="AQ580" s="2"/>
      <c r="AR580" s="3"/>
      <c r="AS580" s="3"/>
      <c r="AT580" s="3"/>
      <c r="AU580" s="3"/>
    </row>
    <row r="581" spans="1:47" x14ac:dyDescent="0.25">
      <c r="A581" s="62" t="s">
        <v>557</v>
      </c>
      <c r="B581" s="63"/>
      <c r="C581" s="63"/>
      <c r="D581" s="64"/>
      <c r="E581" s="66"/>
      <c r="F581" s="101" t="s">
        <v>12989</v>
      </c>
      <c r="G581" s="63"/>
      <c r="H581" s="67"/>
      <c r="I581" s="68"/>
      <c r="J581" s="68"/>
      <c r="K581" s="67" t="s">
        <v>17323</v>
      </c>
      <c r="L581" s="71"/>
      <c r="M581" s="72">
        <v>3140.825927734375</v>
      </c>
      <c r="N581" s="72">
        <v>371.82614135742188</v>
      </c>
      <c r="O581" s="73"/>
      <c r="P581" s="74"/>
      <c r="Q581" s="74"/>
      <c r="R581" s="84"/>
      <c r="S581" s="84"/>
      <c r="T581" s="84"/>
      <c r="U581" s="84"/>
      <c r="V581" s="50"/>
      <c r="W581" s="50"/>
      <c r="X581" s="50"/>
      <c r="Y581" s="50"/>
      <c r="Z581" s="49"/>
      <c r="AA581" s="69">
        <v>581</v>
      </c>
      <c r="AB5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81" s="70"/>
      <c r="AD581" s="76">
        <v>181</v>
      </c>
      <c r="AE581" s="76">
        <v>57</v>
      </c>
      <c r="AF581" s="76">
        <v>2512</v>
      </c>
      <c r="AG581" s="76">
        <v>8734</v>
      </c>
      <c r="AH581" s="76"/>
      <c r="AI581" s="76" t="s">
        <v>9251</v>
      </c>
      <c r="AJ581" s="76" t="s">
        <v>10777</v>
      </c>
      <c r="AK581" s="76"/>
      <c r="AL581" s="76"/>
      <c r="AM581" s="78">
        <v>43683.314456018517</v>
      </c>
      <c r="AN581" s="76" t="s">
        <v>14566</v>
      </c>
      <c r="AO581" s="81" t="s">
        <v>15145</v>
      </c>
      <c r="AP581" s="76" t="s">
        <v>66</v>
      </c>
      <c r="AQ581" s="2"/>
      <c r="AR581" s="3"/>
      <c r="AS581" s="3"/>
      <c r="AT581" s="3"/>
      <c r="AU581" s="3"/>
    </row>
    <row r="582" spans="1:47" x14ac:dyDescent="0.25">
      <c r="A582" s="62" t="s">
        <v>558</v>
      </c>
      <c r="B582" s="63"/>
      <c r="C582" s="63"/>
      <c r="D582" s="64"/>
      <c r="E582" s="66"/>
      <c r="F582" s="101" t="s">
        <v>12990</v>
      </c>
      <c r="G582" s="63"/>
      <c r="H582" s="67"/>
      <c r="I582" s="68"/>
      <c r="J582" s="68"/>
      <c r="K582" s="67" t="s">
        <v>17324</v>
      </c>
      <c r="L582" s="71"/>
      <c r="M582" s="72">
        <v>4450.81591796875</v>
      </c>
      <c r="N582" s="72">
        <v>747.30487060546875</v>
      </c>
      <c r="O582" s="73"/>
      <c r="P582" s="74"/>
      <c r="Q582" s="74"/>
      <c r="R582" s="84"/>
      <c r="S582" s="84"/>
      <c r="T582" s="84"/>
      <c r="U582" s="84"/>
      <c r="V582" s="50"/>
      <c r="W582" s="50"/>
      <c r="X582" s="50"/>
      <c r="Y582" s="50"/>
      <c r="Z582" s="49"/>
      <c r="AA582" s="69">
        <v>582</v>
      </c>
      <c r="AB5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82" s="70"/>
      <c r="AD582" s="76">
        <v>1110</v>
      </c>
      <c r="AE582" s="76">
        <v>1625</v>
      </c>
      <c r="AF582" s="76">
        <v>30650</v>
      </c>
      <c r="AG582" s="76">
        <v>26857</v>
      </c>
      <c r="AH582" s="76"/>
      <c r="AI582" s="76" t="s">
        <v>9252</v>
      </c>
      <c r="AJ582" s="76"/>
      <c r="AK582" s="76"/>
      <c r="AL582" s="76"/>
      <c r="AM582" s="78">
        <v>41998.798854166664</v>
      </c>
      <c r="AN582" s="76" t="s">
        <v>14566</v>
      </c>
      <c r="AO582" s="81" t="s">
        <v>15146</v>
      </c>
      <c r="AP582" s="76" t="s">
        <v>66</v>
      </c>
      <c r="AQ582" s="2"/>
      <c r="AR582" s="3"/>
      <c r="AS582" s="3"/>
      <c r="AT582" s="3"/>
      <c r="AU582" s="3"/>
    </row>
    <row r="583" spans="1:47" x14ac:dyDescent="0.25">
      <c r="A583" s="62" t="s">
        <v>559</v>
      </c>
      <c r="B583" s="63"/>
      <c r="C583" s="63"/>
      <c r="D583" s="64"/>
      <c r="E583" s="66"/>
      <c r="F583" s="101" t="s">
        <v>12991</v>
      </c>
      <c r="G583" s="63"/>
      <c r="H583" s="67"/>
      <c r="I583" s="68"/>
      <c r="J583" s="68"/>
      <c r="K583" s="67" t="s">
        <v>17325</v>
      </c>
      <c r="L583" s="71"/>
      <c r="M583" s="72">
        <v>3239.94677734375</v>
      </c>
      <c r="N583" s="72">
        <v>394.48739624023438</v>
      </c>
      <c r="O583" s="73"/>
      <c r="P583" s="74"/>
      <c r="Q583" s="74"/>
      <c r="R583" s="84"/>
      <c r="S583" s="84"/>
      <c r="T583" s="84"/>
      <c r="U583" s="84"/>
      <c r="V583" s="50"/>
      <c r="W583" s="50"/>
      <c r="X583" s="50"/>
      <c r="Y583" s="50"/>
      <c r="Z583" s="49"/>
      <c r="AA583" s="69">
        <v>583</v>
      </c>
      <c r="AB5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83" s="70"/>
      <c r="AD583" s="76">
        <v>961</v>
      </c>
      <c r="AE583" s="76">
        <v>380</v>
      </c>
      <c r="AF583" s="76">
        <v>1458</v>
      </c>
      <c r="AG583" s="76">
        <v>54207</v>
      </c>
      <c r="AH583" s="76"/>
      <c r="AI583" s="76" t="s">
        <v>9253</v>
      </c>
      <c r="AJ583" s="76" t="s">
        <v>10975</v>
      </c>
      <c r="AK583" s="81" t="s">
        <v>11901</v>
      </c>
      <c r="AL583" s="76"/>
      <c r="AM583" s="78">
        <v>43784.918819444443</v>
      </c>
      <c r="AN583" s="76" t="s">
        <v>14566</v>
      </c>
      <c r="AO583" s="81" t="s">
        <v>15147</v>
      </c>
      <c r="AP583" s="76" t="s">
        <v>66</v>
      </c>
      <c r="AQ583" s="2"/>
      <c r="AR583" s="3"/>
      <c r="AS583" s="3"/>
      <c r="AT583" s="3"/>
      <c r="AU583" s="3"/>
    </row>
    <row r="584" spans="1:47" x14ac:dyDescent="0.25">
      <c r="A584" s="62" t="s">
        <v>691</v>
      </c>
      <c r="B584" s="63"/>
      <c r="C584" s="63"/>
      <c r="D584" s="64"/>
      <c r="E584" s="66"/>
      <c r="F584" s="101" t="s">
        <v>12992</v>
      </c>
      <c r="G584" s="63"/>
      <c r="H584" s="67"/>
      <c r="I584" s="68"/>
      <c r="J584" s="68"/>
      <c r="K584" s="67" t="s">
        <v>17326</v>
      </c>
      <c r="L584" s="71"/>
      <c r="M584" s="72">
        <v>3946.81787109375</v>
      </c>
      <c r="N584" s="72">
        <v>442.34075927734375</v>
      </c>
      <c r="O584" s="73"/>
      <c r="P584" s="74"/>
      <c r="Q584" s="74"/>
      <c r="R584" s="84"/>
      <c r="S584" s="84"/>
      <c r="T584" s="84"/>
      <c r="U584" s="84"/>
      <c r="V584" s="50"/>
      <c r="W584" s="50"/>
      <c r="X584" s="50"/>
      <c r="Y584" s="50"/>
      <c r="Z584" s="49"/>
      <c r="AA584" s="69">
        <v>584</v>
      </c>
      <c r="AB5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84" s="70"/>
      <c r="AD584" s="76">
        <v>525</v>
      </c>
      <c r="AE584" s="76">
        <v>276</v>
      </c>
      <c r="AF584" s="76">
        <v>25478</v>
      </c>
      <c r="AG584" s="76">
        <v>10546</v>
      </c>
      <c r="AH584" s="76"/>
      <c r="AI584" s="76" t="s">
        <v>9254</v>
      </c>
      <c r="AJ584" s="76" t="s">
        <v>10777</v>
      </c>
      <c r="AK584" s="81" t="s">
        <v>11902</v>
      </c>
      <c r="AL584" s="76"/>
      <c r="AM584" s="78">
        <v>43388.169062499997</v>
      </c>
      <c r="AN584" s="76" t="s">
        <v>14566</v>
      </c>
      <c r="AO584" s="81" t="s">
        <v>15148</v>
      </c>
      <c r="AP584" s="76" t="s">
        <v>66</v>
      </c>
      <c r="AQ584" s="2"/>
      <c r="AR584" s="3"/>
      <c r="AS584" s="3"/>
      <c r="AT584" s="3"/>
      <c r="AU584" s="3"/>
    </row>
    <row r="585" spans="1:47" x14ac:dyDescent="0.25">
      <c r="A585" s="62" t="s">
        <v>560</v>
      </c>
      <c r="B585" s="63"/>
      <c r="C585" s="63"/>
      <c r="D585" s="64"/>
      <c r="E585" s="66"/>
      <c r="F585" s="101" t="s">
        <v>12993</v>
      </c>
      <c r="G585" s="63"/>
      <c r="H585" s="67"/>
      <c r="I585" s="68"/>
      <c r="J585" s="68"/>
      <c r="K585" s="67" t="s">
        <v>17327</v>
      </c>
      <c r="L585" s="71"/>
      <c r="M585" s="72">
        <v>3861.140380859375</v>
      </c>
      <c r="N585" s="72">
        <v>419.063720703125</v>
      </c>
      <c r="O585" s="73"/>
      <c r="P585" s="74"/>
      <c r="Q585" s="74"/>
      <c r="R585" s="84"/>
      <c r="S585" s="84"/>
      <c r="T585" s="84"/>
      <c r="U585" s="84"/>
      <c r="V585" s="50"/>
      <c r="W585" s="50"/>
      <c r="X585" s="50"/>
      <c r="Y585" s="50"/>
      <c r="Z585" s="49"/>
      <c r="AA585" s="69">
        <v>585</v>
      </c>
      <c r="AB5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85" s="70"/>
      <c r="AD585" s="76">
        <v>331</v>
      </c>
      <c r="AE585" s="76">
        <v>183</v>
      </c>
      <c r="AF585" s="76">
        <v>641</v>
      </c>
      <c r="AG585" s="76">
        <v>3499</v>
      </c>
      <c r="AH585" s="76"/>
      <c r="AI585" s="76" t="s">
        <v>9255</v>
      </c>
      <c r="AJ585" s="76" t="s">
        <v>10777</v>
      </c>
      <c r="AK585" s="76"/>
      <c r="AL585" s="76"/>
      <c r="AM585" s="78">
        <v>42013.12972222222</v>
      </c>
      <c r="AN585" s="76" t="s">
        <v>14566</v>
      </c>
      <c r="AO585" s="81" t="s">
        <v>15149</v>
      </c>
      <c r="AP585" s="76" t="s">
        <v>66</v>
      </c>
      <c r="AQ585" s="2"/>
      <c r="AR585" s="3"/>
      <c r="AS585" s="3"/>
      <c r="AT585" s="3"/>
      <c r="AU585" s="3"/>
    </row>
    <row r="586" spans="1:47" x14ac:dyDescent="0.25">
      <c r="A586" s="62" t="s">
        <v>561</v>
      </c>
      <c r="B586" s="63"/>
      <c r="C586" s="63"/>
      <c r="D586" s="64"/>
      <c r="E586" s="66"/>
      <c r="F586" s="101" t="s">
        <v>12994</v>
      </c>
      <c r="G586" s="63"/>
      <c r="H586" s="67"/>
      <c r="I586" s="68"/>
      <c r="J586" s="68"/>
      <c r="K586" s="67" t="s">
        <v>17328</v>
      </c>
      <c r="L586" s="71"/>
      <c r="M586" s="72">
        <v>2988.4990234375</v>
      </c>
      <c r="N586" s="72">
        <v>401.13381958007813</v>
      </c>
      <c r="O586" s="73"/>
      <c r="P586" s="74"/>
      <c r="Q586" s="74"/>
      <c r="R586" s="84"/>
      <c r="S586" s="84"/>
      <c r="T586" s="84"/>
      <c r="U586" s="84"/>
      <c r="V586" s="50"/>
      <c r="W586" s="50"/>
      <c r="X586" s="50"/>
      <c r="Y586" s="50"/>
      <c r="Z586" s="49"/>
      <c r="AA586" s="69">
        <v>586</v>
      </c>
      <c r="AB5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86" s="70"/>
      <c r="AD586" s="76">
        <v>693</v>
      </c>
      <c r="AE586" s="76">
        <v>541</v>
      </c>
      <c r="AF586" s="76">
        <v>1419</v>
      </c>
      <c r="AG586" s="76">
        <v>9689</v>
      </c>
      <c r="AH586" s="76"/>
      <c r="AI586" s="76" t="s">
        <v>9256</v>
      </c>
      <c r="AJ586" s="76" t="s">
        <v>10777</v>
      </c>
      <c r="AK586" s="81" t="s">
        <v>11903</v>
      </c>
      <c r="AL586" s="76"/>
      <c r="AM586" s="78">
        <v>43968.995162037034</v>
      </c>
      <c r="AN586" s="76" t="s">
        <v>14566</v>
      </c>
      <c r="AO586" s="81" t="s">
        <v>15150</v>
      </c>
      <c r="AP586" s="76" t="s">
        <v>66</v>
      </c>
      <c r="AQ586" s="2"/>
      <c r="AR586" s="3"/>
      <c r="AS586" s="3"/>
      <c r="AT586" s="3"/>
      <c r="AU586" s="3"/>
    </row>
    <row r="587" spans="1:47" x14ac:dyDescent="0.25">
      <c r="A587" s="62" t="s">
        <v>2019</v>
      </c>
      <c r="B587" s="63"/>
      <c r="C587" s="63"/>
      <c r="D587" s="64"/>
      <c r="E587" s="66"/>
      <c r="F587" s="101" t="s">
        <v>12995</v>
      </c>
      <c r="G587" s="63"/>
      <c r="H587" s="67"/>
      <c r="I587" s="68"/>
      <c r="J587" s="68"/>
      <c r="K587" s="67" t="s">
        <v>17329</v>
      </c>
      <c r="L587" s="71"/>
      <c r="M587" s="72">
        <v>5019.8544921875</v>
      </c>
      <c r="N587" s="72">
        <v>1080.4869384765625</v>
      </c>
      <c r="O587" s="73"/>
      <c r="P587" s="74"/>
      <c r="Q587" s="74"/>
      <c r="R587" s="84"/>
      <c r="S587" s="84"/>
      <c r="T587" s="84"/>
      <c r="U587" s="84"/>
      <c r="V587" s="50"/>
      <c r="W587" s="50"/>
      <c r="X587" s="50"/>
      <c r="Y587" s="50"/>
      <c r="Z587" s="49"/>
      <c r="AA587" s="69">
        <v>587</v>
      </c>
      <c r="AB5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87" s="70"/>
      <c r="AD587" s="76">
        <v>181</v>
      </c>
      <c r="AE587" s="76">
        <v>64</v>
      </c>
      <c r="AF587" s="76">
        <v>429</v>
      </c>
      <c r="AG587" s="76">
        <v>345</v>
      </c>
      <c r="AH587" s="76"/>
      <c r="AI587" s="76"/>
      <c r="AJ587" s="76" t="s">
        <v>10976</v>
      </c>
      <c r="AK587" s="76"/>
      <c r="AL587" s="76"/>
      <c r="AM587" s="78">
        <v>40977.689363425925</v>
      </c>
      <c r="AN587" s="76" t="s">
        <v>14566</v>
      </c>
      <c r="AO587" s="81" t="s">
        <v>15151</v>
      </c>
      <c r="AP587" s="76" t="s">
        <v>65</v>
      </c>
      <c r="AQ587" s="2"/>
      <c r="AR587" s="3"/>
      <c r="AS587" s="3"/>
      <c r="AT587" s="3"/>
      <c r="AU587" s="3"/>
    </row>
    <row r="588" spans="1:47" x14ac:dyDescent="0.25">
      <c r="A588" s="62" t="s">
        <v>2020</v>
      </c>
      <c r="B588" s="63"/>
      <c r="C588" s="63"/>
      <c r="D588" s="64"/>
      <c r="E588" s="66"/>
      <c r="F588" s="101" t="s">
        <v>12996</v>
      </c>
      <c r="G588" s="63"/>
      <c r="H588" s="67"/>
      <c r="I588" s="68"/>
      <c r="J588" s="68"/>
      <c r="K588" s="67" t="s">
        <v>17330</v>
      </c>
      <c r="L588" s="71"/>
      <c r="M588" s="72">
        <v>4889.466796875</v>
      </c>
      <c r="N588" s="72">
        <v>923.04840087890625</v>
      </c>
      <c r="O588" s="73"/>
      <c r="P588" s="74"/>
      <c r="Q588" s="74"/>
      <c r="R588" s="84"/>
      <c r="S588" s="84"/>
      <c r="T588" s="84"/>
      <c r="U588" s="84"/>
      <c r="V588" s="50"/>
      <c r="W588" s="50"/>
      <c r="X588" s="50"/>
      <c r="Y588" s="50"/>
      <c r="Z588" s="49"/>
      <c r="AA588" s="69">
        <v>588</v>
      </c>
      <c r="AB5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88" s="70"/>
      <c r="AD588" s="76">
        <v>473</v>
      </c>
      <c r="AE588" s="76">
        <v>170</v>
      </c>
      <c r="AF588" s="76">
        <v>6744</v>
      </c>
      <c r="AG588" s="76">
        <v>21598</v>
      </c>
      <c r="AH588" s="76"/>
      <c r="AI588" s="76" t="s">
        <v>9257</v>
      </c>
      <c r="AJ588" s="76"/>
      <c r="AK588" s="81" t="s">
        <v>11904</v>
      </c>
      <c r="AL588" s="76"/>
      <c r="AM588" s="78">
        <v>41946.876076388886</v>
      </c>
      <c r="AN588" s="76" t="s">
        <v>14566</v>
      </c>
      <c r="AO588" s="81" t="s">
        <v>15152</v>
      </c>
      <c r="AP588" s="76" t="s">
        <v>65</v>
      </c>
      <c r="AQ588" s="2"/>
      <c r="AR588" s="3"/>
      <c r="AS588" s="3"/>
      <c r="AT588" s="3"/>
      <c r="AU588" s="3"/>
    </row>
    <row r="589" spans="1:47" x14ac:dyDescent="0.25">
      <c r="A589" s="62" t="s">
        <v>2021</v>
      </c>
      <c r="B589" s="63"/>
      <c r="C589" s="63"/>
      <c r="D589" s="64"/>
      <c r="E589" s="66"/>
      <c r="F589" s="101" t="s">
        <v>12997</v>
      </c>
      <c r="G589" s="63"/>
      <c r="H589" s="67"/>
      <c r="I589" s="68"/>
      <c r="J589" s="68"/>
      <c r="K589" s="67" t="s">
        <v>17331</v>
      </c>
      <c r="L589" s="71"/>
      <c r="M589" s="72">
        <v>5186.4677734375</v>
      </c>
      <c r="N589" s="72">
        <v>1245.521484375</v>
      </c>
      <c r="O589" s="73"/>
      <c r="P589" s="74"/>
      <c r="Q589" s="74"/>
      <c r="R589" s="84"/>
      <c r="S589" s="84"/>
      <c r="T589" s="84"/>
      <c r="U589" s="84"/>
      <c r="V589" s="50"/>
      <c r="W589" s="50"/>
      <c r="X589" s="50"/>
      <c r="Y589" s="50"/>
      <c r="Z589" s="49"/>
      <c r="AA589" s="69">
        <v>589</v>
      </c>
      <c r="AB5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89" s="70"/>
      <c r="AD589" s="76">
        <v>487</v>
      </c>
      <c r="AE589" s="76">
        <v>370</v>
      </c>
      <c r="AF589" s="76">
        <v>8995</v>
      </c>
      <c r="AG589" s="76">
        <v>1571</v>
      </c>
      <c r="AH589" s="76"/>
      <c r="AI589" s="76" t="s">
        <v>9258</v>
      </c>
      <c r="AJ589" s="76" t="s">
        <v>10977</v>
      </c>
      <c r="AK589" s="76"/>
      <c r="AL589" s="76"/>
      <c r="AM589" s="78">
        <v>42105.885127314818</v>
      </c>
      <c r="AN589" s="76" t="s">
        <v>14566</v>
      </c>
      <c r="AO589" s="81" t="s">
        <v>15153</v>
      </c>
      <c r="AP589" s="76" t="s">
        <v>65</v>
      </c>
      <c r="AQ589" s="2"/>
      <c r="AR589" s="3"/>
      <c r="AS589" s="3"/>
      <c r="AT589" s="3"/>
      <c r="AU589" s="3"/>
    </row>
    <row r="590" spans="1:47" x14ac:dyDescent="0.25">
      <c r="A590" s="62" t="s">
        <v>2022</v>
      </c>
      <c r="B590" s="63"/>
      <c r="C590" s="63"/>
      <c r="D590" s="64"/>
      <c r="E590" s="66"/>
      <c r="F590" s="101" t="s">
        <v>12998</v>
      </c>
      <c r="G590" s="63"/>
      <c r="H590" s="67"/>
      <c r="I590" s="68"/>
      <c r="J590" s="68"/>
      <c r="K590" s="67" t="s">
        <v>17332</v>
      </c>
      <c r="L590" s="71"/>
      <c r="M590" s="72">
        <v>5332.8955078125</v>
      </c>
      <c r="N590" s="72">
        <v>1410.1663818359375</v>
      </c>
      <c r="O590" s="73"/>
      <c r="P590" s="74"/>
      <c r="Q590" s="74"/>
      <c r="R590" s="84"/>
      <c r="S590" s="84"/>
      <c r="T590" s="84"/>
      <c r="U590" s="84"/>
      <c r="V590" s="50"/>
      <c r="W590" s="50"/>
      <c r="X590" s="50"/>
      <c r="Y590" s="50"/>
      <c r="Z590" s="49"/>
      <c r="AA590" s="69">
        <v>590</v>
      </c>
      <c r="AB5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90" s="70"/>
      <c r="AD590" s="76">
        <v>401</v>
      </c>
      <c r="AE590" s="76">
        <v>381</v>
      </c>
      <c r="AF590" s="76">
        <v>20898</v>
      </c>
      <c r="AG590" s="76">
        <v>47160</v>
      </c>
      <c r="AH590" s="76"/>
      <c r="AI590" s="76" t="s">
        <v>9259</v>
      </c>
      <c r="AJ590" s="76" t="s">
        <v>10763</v>
      </c>
      <c r="AK590" s="76"/>
      <c r="AL590" s="76"/>
      <c r="AM590" s="78">
        <v>43271.720138888886</v>
      </c>
      <c r="AN590" s="76" t="s">
        <v>14566</v>
      </c>
      <c r="AO590" s="81" t="s">
        <v>15154</v>
      </c>
      <c r="AP590" s="76" t="s">
        <v>65</v>
      </c>
      <c r="AQ590" s="2"/>
      <c r="AR590" s="3"/>
      <c r="AS590" s="3"/>
      <c r="AT590" s="3"/>
      <c r="AU590" s="3"/>
    </row>
    <row r="591" spans="1:47" x14ac:dyDescent="0.25">
      <c r="A591" s="62" t="s">
        <v>563</v>
      </c>
      <c r="B591" s="63"/>
      <c r="C591" s="63"/>
      <c r="D591" s="64"/>
      <c r="E591" s="66"/>
      <c r="F591" s="101" t="s">
        <v>12999</v>
      </c>
      <c r="G591" s="63"/>
      <c r="H591" s="67"/>
      <c r="I591" s="68"/>
      <c r="J591" s="68"/>
      <c r="K591" s="67" t="s">
        <v>17333</v>
      </c>
      <c r="L591" s="71"/>
      <c r="M591" s="72">
        <v>3788.0166015625</v>
      </c>
      <c r="N591" s="72">
        <v>418.882568359375</v>
      </c>
      <c r="O591" s="73"/>
      <c r="P591" s="74"/>
      <c r="Q591" s="74"/>
      <c r="R591" s="84"/>
      <c r="S591" s="84"/>
      <c r="T591" s="84"/>
      <c r="U591" s="84"/>
      <c r="V591" s="50"/>
      <c r="W591" s="50"/>
      <c r="X591" s="50"/>
      <c r="Y591" s="50"/>
      <c r="Z591" s="49"/>
      <c r="AA591" s="69">
        <v>591</v>
      </c>
      <c r="AB5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91" s="70"/>
      <c r="AD591" s="76">
        <v>116</v>
      </c>
      <c r="AE591" s="76">
        <v>125</v>
      </c>
      <c r="AF591" s="76">
        <v>4578</v>
      </c>
      <c r="AG591" s="76">
        <v>494</v>
      </c>
      <c r="AH591" s="76"/>
      <c r="AI591" s="76"/>
      <c r="AJ591" s="76"/>
      <c r="AK591" s="76"/>
      <c r="AL591" s="76"/>
      <c r="AM591" s="78">
        <v>43289.664907407408</v>
      </c>
      <c r="AN591" s="76" t="s">
        <v>14566</v>
      </c>
      <c r="AO591" s="81" t="s">
        <v>15155</v>
      </c>
      <c r="AP591" s="76" t="s">
        <v>66</v>
      </c>
      <c r="AQ591" s="2"/>
      <c r="AR591" s="3"/>
      <c r="AS591" s="3"/>
      <c r="AT591" s="3"/>
      <c r="AU591" s="3"/>
    </row>
    <row r="592" spans="1:47" x14ac:dyDescent="0.25">
      <c r="A592" s="62" t="s">
        <v>564</v>
      </c>
      <c r="B592" s="63"/>
      <c r="C592" s="63"/>
      <c r="D592" s="64"/>
      <c r="E592" s="66"/>
      <c r="F592" s="101" t="s">
        <v>13000</v>
      </c>
      <c r="G592" s="63"/>
      <c r="H592" s="67"/>
      <c r="I592" s="68"/>
      <c r="J592" s="68"/>
      <c r="K592" s="67" t="s">
        <v>17334</v>
      </c>
      <c r="L592" s="71"/>
      <c r="M592" s="72">
        <v>9611.5654296875</v>
      </c>
      <c r="N592" s="72">
        <v>509.69415283203125</v>
      </c>
      <c r="O592" s="73"/>
      <c r="P592" s="74"/>
      <c r="Q592" s="74"/>
      <c r="R592" s="84"/>
      <c r="S592" s="84"/>
      <c r="T592" s="84"/>
      <c r="U592" s="84"/>
      <c r="V592" s="50"/>
      <c r="W592" s="50"/>
      <c r="X592" s="50"/>
      <c r="Y592" s="50"/>
      <c r="Z592" s="49"/>
      <c r="AA592" s="69">
        <v>592</v>
      </c>
      <c r="AB5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92" s="70"/>
      <c r="AD592" s="76">
        <v>564</v>
      </c>
      <c r="AE592" s="76">
        <v>377</v>
      </c>
      <c r="AF592" s="76">
        <v>8456</v>
      </c>
      <c r="AG592" s="76">
        <v>42476</v>
      </c>
      <c r="AH592" s="76"/>
      <c r="AI592" s="76" t="s">
        <v>9260</v>
      </c>
      <c r="AJ592" s="76" t="s">
        <v>10978</v>
      </c>
      <c r="AK592" s="76"/>
      <c r="AL592" s="76"/>
      <c r="AM592" s="78">
        <v>41221.105902777781</v>
      </c>
      <c r="AN592" s="76" t="s">
        <v>14566</v>
      </c>
      <c r="AO592" s="81" t="s">
        <v>15156</v>
      </c>
      <c r="AP592" s="76" t="s">
        <v>66</v>
      </c>
      <c r="AQ592" s="2"/>
      <c r="AR592" s="3"/>
      <c r="AS592" s="3"/>
      <c r="AT592" s="3"/>
      <c r="AU592" s="3"/>
    </row>
    <row r="593" spans="1:47" x14ac:dyDescent="0.25">
      <c r="A593" s="62" t="s">
        <v>565</v>
      </c>
      <c r="B593" s="63"/>
      <c r="C593" s="63"/>
      <c r="D593" s="64"/>
      <c r="E593" s="66"/>
      <c r="F593" s="101" t="s">
        <v>13001</v>
      </c>
      <c r="G593" s="63"/>
      <c r="H593" s="67"/>
      <c r="I593" s="68"/>
      <c r="J593" s="68"/>
      <c r="K593" s="67" t="s">
        <v>17335</v>
      </c>
      <c r="L593" s="71"/>
      <c r="M593" s="72">
        <v>4667.064453125</v>
      </c>
      <c r="N593" s="72">
        <v>657.37896728515625</v>
      </c>
      <c r="O593" s="73"/>
      <c r="P593" s="74"/>
      <c r="Q593" s="74"/>
      <c r="R593" s="84"/>
      <c r="S593" s="84"/>
      <c r="T593" s="84"/>
      <c r="U593" s="84"/>
      <c r="V593" s="50"/>
      <c r="W593" s="50"/>
      <c r="X593" s="50"/>
      <c r="Y593" s="50"/>
      <c r="Z593" s="49"/>
      <c r="AA593" s="69">
        <v>593</v>
      </c>
      <c r="AB5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93" s="70"/>
      <c r="AD593" s="76">
        <v>97</v>
      </c>
      <c r="AE593" s="76">
        <v>25</v>
      </c>
      <c r="AF593" s="76">
        <v>503</v>
      </c>
      <c r="AG593" s="76">
        <v>1723</v>
      </c>
      <c r="AH593" s="76"/>
      <c r="AI593" s="76" t="s">
        <v>9261</v>
      </c>
      <c r="AJ593" s="76" t="s">
        <v>10763</v>
      </c>
      <c r="AK593" s="81" t="s">
        <v>11905</v>
      </c>
      <c r="AL593" s="76"/>
      <c r="AM593" s="78">
        <v>43939.799409722225</v>
      </c>
      <c r="AN593" s="76" t="s">
        <v>14566</v>
      </c>
      <c r="AO593" s="81" t="s">
        <v>15157</v>
      </c>
      <c r="AP593" s="76" t="s">
        <v>66</v>
      </c>
      <c r="AQ593" s="2"/>
      <c r="AR593" s="3"/>
      <c r="AS593" s="3"/>
      <c r="AT593" s="3"/>
      <c r="AU593" s="3"/>
    </row>
    <row r="594" spans="1:47" x14ac:dyDescent="0.25">
      <c r="A594" s="62" t="s">
        <v>2023</v>
      </c>
      <c r="B594" s="63"/>
      <c r="C594" s="63"/>
      <c r="D594" s="64"/>
      <c r="E594" s="66"/>
      <c r="F594" s="101" t="s">
        <v>13002</v>
      </c>
      <c r="G594" s="63"/>
      <c r="H594" s="67"/>
      <c r="I594" s="68"/>
      <c r="J594" s="68"/>
      <c r="K594" s="67" t="s">
        <v>17336</v>
      </c>
      <c r="L594" s="71"/>
      <c r="M594" s="72">
        <v>5229.06201171875</v>
      </c>
      <c r="N594" s="72">
        <v>832.76568603515625</v>
      </c>
      <c r="O594" s="73"/>
      <c r="P594" s="74"/>
      <c r="Q594" s="74"/>
      <c r="R594" s="84"/>
      <c r="S594" s="84"/>
      <c r="T594" s="84"/>
      <c r="U594" s="84"/>
      <c r="V594" s="50"/>
      <c r="W594" s="50"/>
      <c r="X594" s="50"/>
      <c r="Y594" s="50"/>
      <c r="Z594" s="49"/>
      <c r="AA594" s="69">
        <v>594</v>
      </c>
      <c r="AB5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94" s="70"/>
      <c r="AD594" s="76">
        <v>2411</v>
      </c>
      <c r="AE594" s="76">
        <v>3781</v>
      </c>
      <c r="AF594" s="76">
        <v>5210</v>
      </c>
      <c r="AG594" s="76">
        <v>10160</v>
      </c>
      <c r="AH594" s="76"/>
      <c r="AI594" s="76" t="s">
        <v>9262</v>
      </c>
      <c r="AJ594" s="76" t="s">
        <v>10979</v>
      </c>
      <c r="AK594" s="81" t="s">
        <v>11906</v>
      </c>
      <c r="AL594" s="76"/>
      <c r="AM594" s="78">
        <v>43837.872835648152</v>
      </c>
      <c r="AN594" s="76" t="s">
        <v>14566</v>
      </c>
      <c r="AO594" s="81" t="s">
        <v>15158</v>
      </c>
      <c r="AP594" s="76" t="s">
        <v>65</v>
      </c>
      <c r="AQ594" s="2"/>
      <c r="AR594" s="3"/>
      <c r="AS594" s="3"/>
      <c r="AT594" s="3"/>
      <c r="AU594" s="3"/>
    </row>
    <row r="595" spans="1:47" x14ac:dyDescent="0.25">
      <c r="A595" s="62" t="s">
        <v>566</v>
      </c>
      <c r="B595" s="63"/>
      <c r="C595" s="63"/>
      <c r="D595" s="64"/>
      <c r="E595" s="66"/>
      <c r="F595" s="101" t="s">
        <v>13003</v>
      </c>
      <c r="G595" s="63"/>
      <c r="H595" s="67"/>
      <c r="I595" s="68"/>
      <c r="J595" s="68"/>
      <c r="K595" s="67" t="s">
        <v>17337</v>
      </c>
      <c r="L595" s="71"/>
      <c r="M595" s="72">
        <v>4576.6669921875</v>
      </c>
      <c r="N595" s="72">
        <v>819.0245361328125</v>
      </c>
      <c r="O595" s="73"/>
      <c r="P595" s="74"/>
      <c r="Q595" s="74"/>
      <c r="R595" s="84"/>
      <c r="S595" s="84"/>
      <c r="T595" s="84"/>
      <c r="U595" s="84"/>
      <c r="V595" s="50"/>
      <c r="W595" s="50"/>
      <c r="X595" s="50"/>
      <c r="Y595" s="50"/>
      <c r="Z595" s="49"/>
      <c r="AA595" s="69">
        <v>595</v>
      </c>
      <c r="AB5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95" s="70"/>
      <c r="AD595" s="76">
        <v>188</v>
      </c>
      <c r="AE595" s="76">
        <v>752</v>
      </c>
      <c r="AF595" s="76">
        <v>6131</v>
      </c>
      <c r="AG595" s="76">
        <v>14535</v>
      </c>
      <c r="AH595" s="76"/>
      <c r="AI595" s="76" t="s">
        <v>9263</v>
      </c>
      <c r="AJ595" s="76" t="s">
        <v>10980</v>
      </c>
      <c r="AK595" s="76"/>
      <c r="AL595" s="76"/>
      <c r="AM595" s="78">
        <v>42771.223437499997</v>
      </c>
      <c r="AN595" s="76" t="s">
        <v>14566</v>
      </c>
      <c r="AO595" s="81" t="s">
        <v>15159</v>
      </c>
      <c r="AP595" s="76" t="s">
        <v>66</v>
      </c>
      <c r="AQ595" s="2"/>
      <c r="AR595" s="3"/>
      <c r="AS595" s="3"/>
      <c r="AT595" s="3"/>
      <c r="AU595" s="3"/>
    </row>
    <row r="596" spans="1:47" x14ac:dyDescent="0.25">
      <c r="A596" s="62" t="s">
        <v>567</v>
      </c>
      <c r="B596" s="63"/>
      <c r="C596" s="63"/>
      <c r="D596" s="64"/>
      <c r="E596" s="66"/>
      <c r="F596" s="101" t="s">
        <v>13004</v>
      </c>
      <c r="G596" s="63"/>
      <c r="H596" s="67"/>
      <c r="I596" s="68"/>
      <c r="J596" s="68"/>
      <c r="K596" s="67" t="s">
        <v>17338</v>
      </c>
      <c r="L596" s="71"/>
      <c r="M596" s="72">
        <v>3723.447265625</v>
      </c>
      <c r="N596" s="72">
        <v>2807.266357421875</v>
      </c>
      <c r="O596" s="73"/>
      <c r="P596" s="74"/>
      <c r="Q596" s="74"/>
      <c r="R596" s="84"/>
      <c r="S596" s="84"/>
      <c r="T596" s="84"/>
      <c r="U596" s="84"/>
      <c r="V596" s="50"/>
      <c r="W596" s="50"/>
      <c r="X596" s="50"/>
      <c r="Y596" s="50"/>
      <c r="Z596" s="49"/>
      <c r="AA596" s="69">
        <v>596</v>
      </c>
      <c r="AB5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96" s="70"/>
      <c r="AD596" s="76">
        <v>1466</v>
      </c>
      <c r="AE596" s="76">
        <v>59</v>
      </c>
      <c r="AF596" s="76">
        <v>2165</v>
      </c>
      <c r="AG596" s="76">
        <v>4040</v>
      </c>
      <c r="AH596" s="76"/>
      <c r="AI596" s="76" t="s">
        <v>9264</v>
      </c>
      <c r="AJ596" s="76" t="s">
        <v>10981</v>
      </c>
      <c r="AK596" s="76"/>
      <c r="AL596" s="76"/>
      <c r="AM596" s="78">
        <v>43624.79960648148</v>
      </c>
      <c r="AN596" s="76" t="s">
        <v>14566</v>
      </c>
      <c r="AO596" s="81" t="s">
        <v>15160</v>
      </c>
      <c r="AP596" s="76" t="s">
        <v>66</v>
      </c>
      <c r="AQ596" s="2"/>
      <c r="AR596" s="3"/>
      <c r="AS596" s="3"/>
      <c r="AT596" s="3"/>
      <c r="AU596" s="3"/>
    </row>
    <row r="597" spans="1:47" x14ac:dyDescent="0.25">
      <c r="A597" s="62" t="s">
        <v>568</v>
      </c>
      <c r="B597" s="63"/>
      <c r="C597" s="63"/>
      <c r="D597" s="64"/>
      <c r="E597" s="66"/>
      <c r="F597" s="101" t="s">
        <v>13005</v>
      </c>
      <c r="G597" s="63"/>
      <c r="H597" s="67"/>
      <c r="I597" s="68"/>
      <c r="J597" s="68"/>
      <c r="K597" s="67" t="s">
        <v>17339</v>
      </c>
      <c r="L597" s="71"/>
      <c r="M597" s="72">
        <v>3643.8935546875</v>
      </c>
      <c r="N597" s="72">
        <v>381.434326171875</v>
      </c>
      <c r="O597" s="73"/>
      <c r="P597" s="74"/>
      <c r="Q597" s="74"/>
      <c r="R597" s="84"/>
      <c r="S597" s="84"/>
      <c r="T597" s="84"/>
      <c r="U597" s="84"/>
      <c r="V597" s="50"/>
      <c r="W597" s="50"/>
      <c r="X597" s="50"/>
      <c r="Y597" s="50"/>
      <c r="Z597" s="49"/>
      <c r="AA597" s="69">
        <v>597</v>
      </c>
      <c r="AB5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97" s="70"/>
      <c r="AD597" s="76">
        <v>1307</v>
      </c>
      <c r="AE597" s="76">
        <v>511</v>
      </c>
      <c r="AF597" s="76">
        <v>38980</v>
      </c>
      <c r="AG597" s="76">
        <v>10778</v>
      </c>
      <c r="AH597" s="76"/>
      <c r="AI597" s="76" t="s">
        <v>9265</v>
      </c>
      <c r="AJ597" s="76" t="s">
        <v>10982</v>
      </c>
      <c r="AK597" s="76"/>
      <c r="AL597" s="76"/>
      <c r="AM597" s="78">
        <v>41693.67759259259</v>
      </c>
      <c r="AN597" s="76" t="s">
        <v>14566</v>
      </c>
      <c r="AO597" s="81" t="s">
        <v>15161</v>
      </c>
      <c r="AP597" s="76" t="s">
        <v>66</v>
      </c>
      <c r="AQ597" s="2"/>
      <c r="AR597" s="3"/>
      <c r="AS597" s="3"/>
      <c r="AT597" s="3"/>
      <c r="AU597" s="3"/>
    </row>
    <row r="598" spans="1:47" x14ac:dyDescent="0.25">
      <c r="A598" s="62" t="s">
        <v>569</v>
      </c>
      <c r="B598" s="63"/>
      <c r="C598" s="63"/>
      <c r="D598" s="64"/>
      <c r="E598" s="66"/>
      <c r="F598" s="101" t="s">
        <v>13006</v>
      </c>
      <c r="G598" s="63"/>
      <c r="H598" s="67"/>
      <c r="I598" s="68"/>
      <c r="J598" s="68"/>
      <c r="K598" s="67" t="s">
        <v>17340</v>
      </c>
      <c r="L598" s="71"/>
      <c r="M598" s="72">
        <v>3713.77880859375</v>
      </c>
      <c r="N598" s="72">
        <v>3224.6416015625</v>
      </c>
      <c r="O598" s="73"/>
      <c r="P598" s="74"/>
      <c r="Q598" s="74"/>
      <c r="R598" s="84"/>
      <c r="S598" s="84"/>
      <c r="T598" s="84"/>
      <c r="U598" s="84"/>
      <c r="V598" s="50"/>
      <c r="W598" s="50"/>
      <c r="X598" s="50"/>
      <c r="Y598" s="50"/>
      <c r="Z598" s="49"/>
      <c r="AA598" s="69">
        <v>598</v>
      </c>
      <c r="AB5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98" s="70"/>
      <c r="AD598" s="76">
        <v>37</v>
      </c>
      <c r="AE598" s="76">
        <v>11</v>
      </c>
      <c r="AF598" s="76">
        <v>107</v>
      </c>
      <c r="AG598" s="76">
        <v>169</v>
      </c>
      <c r="AH598" s="76"/>
      <c r="AI598" s="76" t="s">
        <v>9266</v>
      </c>
      <c r="AJ598" s="76"/>
      <c r="AK598" s="81" t="s">
        <v>11907</v>
      </c>
      <c r="AL598" s="76"/>
      <c r="AM598" s="78">
        <v>42538.372037037036</v>
      </c>
      <c r="AN598" s="76" t="s">
        <v>14566</v>
      </c>
      <c r="AO598" s="81" t="s">
        <v>15162</v>
      </c>
      <c r="AP598" s="76" t="s">
        <v>66</v>
      </c>
      <c r="AQ598" s="2"/>
      <c r="AR598" s="3"/>
      <c r="AS598" s="3"/>
      <c r="AT598" s="3"/>
      <c r="AU598" s="3"/>
    </row>
    <row r="599" spans="1:47" x14ac:dyDescent="0.25">
      <c r="A599" s="62" t="s">
        <v>570</v>
      </c>
      <c r="B599" s="63"/>
      <c r="C599" s="63"/>
      <c r="D599" s="64"/>
      <c r="E599" s="66"/>
      <c r="F599" s="101" t="s">
        <v>13007</v>
      </c>
      <c r="G599" s="63"/>
      <c r="H599" s="67"/>
      <c r="I599" s="68"/>
      <c r="J599" s="68"/>
      <c r="K599" s="67" t="s">
        <v>17341</v>
      </c>
      <c r="L599" s="71"/>
      <c r="M599" s="72">
        <v>8890.580078125</v>
      </c>
      <c r="N599" s="72">
        <v>6249.056640625</v>
      </c>
      <c r="O599" s="73"/>
      <c r="P599" s="74"/>
      <c r="Q599" s="74"/>
      <c r="R599" s="84"/>
      <c r="S599" s="84"/>
      <c r="T599" s="84"/>
      <c r="U599" s="84"/>
      <c r="V599" s="50"/>
      <c r="W599" s="50"/>
      <c r="X599" s="50"/>
      <c r="Y599" s="50"/>
      <c r="Z599" s="49"/>
      <c r="AA599" s="69">
        <v>599</v>
      </c>
      <c r="AB5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599" s="70"/>
      <c r="AD599" s="76">
        <v>180</v>
      </c>
      <c r="AE599" s="76">
        <v>58</v>
      </c>
      <c r="AF599" s="76">
        <v>2517</v>
      </c>
      <c r="AG599" s="76">
        <v>8525</v>
      </c>
      <c r="AH599" s="76"/>
      <c r="AI599" s="76" t="s">
        <v>9267</v>
      </c>
      <c r="AJ599" s="76"/>
      <c r="AK599" s="76"/>
      <c r="AL599" s="76"/>
      <c r="AM599" s="78">
        <v>43954.65042824074</v>
      </c>
      <c r="AN599" s="76" t="s">
        <v>14566</v>
      </c>
      <c r="AO599" s="81" t="s">
        <v>15163</v>
      </c>
      <c r="AP599" s="76" t="s">
        <v>66</v>
      </c>
      <c r="AQ599" s="2"/>
      <c r="AR599" s="3"/>
      <c r="AS599" s="3"/>
      <c r="AT599" s="3"/>
      <c r="AU599" s="3"/>
    </row>
    <row r="600" spans="1:47" x14ac:dyDescent="0.25">
      <c r="A600" s="62" t="s">
        <v>2024</v>
      </c>
      <c r="B600" s="63"/>
      <c r="C600" s="63"/>
      <c r="D600" s="64"/>
      <c r="E600" s="66"/>
      <c r="F600" s="101" t="s">
        <v>13008</v>
      </c>
      <c r="G600" s="63"/>
      <c r="H600" s="67"/>
      <c r="I600" s="68"/>
      <c r="J600" s="68"/>
      <c r="K600" s="67" t="s">
        <v>17342</v>
      </c>
      <c r="L600" s="71"/>
      <c r="M600" s="72">
        <v>8811.3466796875</v>
      </c>
      <c r="N600" s="72">
        <v>6360.08935546875</v>
      </c>
      <c r="O600" s="73"/>
      <c r="P600" s="74"/>
      <c r="Q600" s="74"/>
      <c r="R600" s="84"/>
      <c r="S600" s="84"/>
      <c r="T600" s="84"/>
      <c r="U600" s="84"/>
      <c r="V600" s="50"/>
      <c r="W600" s="50"/>
      <c r="X600" s="50"/>
      <c r="Y600" s="50"/>
      <c r="Z600" s="49"/>
      <c r="AA600" s="69">
        <v>600</v>
      </c>
      <c r="AB6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00" s="70"/>
      <c r="AD600" s="76">
        <v>177</v>
      </c>
      <c r="AE600" s="76">
        <v>1021841</v>
      </c>
      <c r="AF600" s="76">
        <v>14920</v>
      </c>
      <c r="AG600" s="76">
        <v>2710</v>
      </c>
      <c r="AH600" s="76"/>
      <c r="AI600" s="76" t="s">
        <v>9268</v>
      </c>
      <c r="AJ600" s="76" t="s">
        <v>10983</v>
      </c>
      <c r="AK600" s="81" t="s">
        <v>11908</v>
      </c>
      <c r="AL600" s="76"/>
      <c r="AM600" s="78">
        <v>39874.189131944448</v>
      </c>
      <c r="AN600" s="76" t="s">
        <v>14566</v>
      </c>
      <c r="AO600" s="81" t="s">
        <v>15164</v>
      </c>
      <c r="AP600" s="76" t="s">
        <v>65</v>
      </c>
      <c r="AQ600" s="2"/>
      <c r="AR600" s="3"/>
      <c r="AS600" s="3"/>
      <c r="AT600" s="3"/>
      <c r="AU600" s="3"/>
    </row>
    <row r="601" spans="1:47" x14ac:dyDescent="0.25">
      <c r="A601" s="62" t="s">
        <v>729</v>
      </c>
      <c r="B601" s="63"/>
      <c r="C601" s="63"/>
      <c r="D601" s="64"/>
      <c r="E601" s="66"/>
      <c r="F601" s="101" t="s">
        <v>13009</v>
      </c>
      <c r="G601" s="63"/>
      <c r="H601" s="67"/>
      <c r="I601" s="68"/>
      <c r="J601" s="68"/>
      <c r="K601" s="67" t="s">
        <v>17343</v>
      </c>
      <c r="L601" s="71"/>
      <c r="M601" s="72">
        <v>8991.28125</v>
      </c>
      <c r="N601" s="72">
        <v>6352.37890625</v>
      </c>
      <c r="O601" s="73"/>
      <c r="P601" s="74"/>
      <c r="Q601" s="74"/>
      <c r="R601" s="84"/>
      <c r="S601" s="84"/>
      <c r="T601" s="84"/>
      <c r="U601" s="84"/>
      <c r="V601" s="50"/>
      <c r="W601" s="50"/>
      <c r="X601" s="50"/>
      <c r="Y601" s="50"/>
      <c r="Z601" s="49"/>
      <c r="AA601" s="69">
        <v>601</v>
      </c>
      <c r="AB6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01" s="70"/>
      <c r="AD601" s="76">
        <v>2644</v>
      </c>
      <c r="AE601" s="76">
        <v>2466</v>
      </c>
      <c r="AF601" s="76">
        <v>10645</v>
      </c>
      <c r="AG601" s="76">
        <v>29800</v>
      </c>
      <c r="AH601" s="76"/>
      <c r="AI601" s="76" t="s">
        <v>9269</v>
      </c>
      <c r="AJ601" s="76"/>
      <c r="AK601" s="76"/>
      <c r="AL601" s="76"/>
      <c r="AM601" s="78">
        <v>43611.758310185185</v>
      </c>
      <c r="AN601" s="76" t="s">
        <v>14566</v>
      </c>
      <c r="AO601" s="81" t="s">
        <v>15165</v>
      </c>
      <c r="AP601" s="76" t="s">
        <v>66</v>
      </c>
      <c r="AQ601" s="2"/>
      <c r="AR601" s="3"/>
      <c r="AS601" s="3"/>
      <c r="AT601" s="3"/>
      <c r="AU601" s="3"/>
    </row>
    <row r="602" spans="1:47" x14ac:dyDescent="0.25">
      <c r="A602" s="62" t="s">
        <v>571</v>
      </c>
      <c r="B602" s="63"/>
      <c r="C602" s="63"/>
      <c r="D602" s="64"/>
      <c r="E602" s="66"/>
      <c r="F602" s="101" t="s">
        <v>13010</v>
      </c>
      <c r="G602" s="63"/>
      <c r="H602" s="67"/>
      <c r="I602" s="68"/>
      <c r="J602" s="68"/>
      <c r="K602" s="67" t="s">
        <v>17344</v>
      </c>
      <c r="L602" s="71"/>
      <c r="M602" s="72">
        <v>3467.09326171875</v>
      </c>
      <c r="N602" s="72">
        <v>471.90737915039063</v>
      </c>
      <c r="O602" s="73"/>
      <c r="P602" s="74"/>
      <c r="Q602" s="74"/>
      <c r="R602" s="84"/>
      <c r="S602" s="84"/>
      <c r="T602" s="84"/>
      <c r="U602" s="84"/>
      <c r="V602" s="50"/>
      <c r="W602" s="50"/>
      <c r="X602" s="50"/>
      <c r="Y602" s="50"/>
      <c r="Z602" s="49"/>
      <c r="AA602" s="69">
        <v>602</v>
      </c>
      <c r="AB6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02" s="70"/>
      <c r="AD602" s="76">
        <v>1361</v>
      </c>
      <c r="AE602" s="76">
        <v>1602</v>
      </c>
      <c r="AF602" s="76">
        <v>86235</v>
      </c>
      <c r="AG602" s="76">
        <v>952</v>
      </c>
      <c r="AH602" s="76"/>
      <c r="AI602" s="76" t="s">
        <v>9270</v>
      </c>
      <c r="AJ602" s="76" t="s">
        <v>10699</v>
      </c>
      <c r="AK602" s="81" t="s">
        <v>11909</v>
      </c>
      <c r="AL602" s="76"/>
      <c r="AM602" s="78">
        <v>39901.969722222224</v>
      </c>
      <c r="AN602" s="76" t="s">
        <v>14566</v>
      </c>
      <c r="AO602" s="81" t="s">
        <v>15166</v>
      </c>
      <c r="AP602" s="76" t="s">
        <v>66</v>
      </c>
      <c r="AQ602" s="2"/>
      <c r="AR602" s="3"/>
      <c r="AS602" s="3"/>
      <c r="AT602" s="3"/>
      <c r="AU602" s="3"/>
    </row>
    <row r="603" spans="1:47" x14ac:dyDescent="0.25">
      <c r="A603" s="62" t="s">
        <v>572</v>
      </c>
      <c r="B603" s="63"/>
      <c r="C603" s="63"/>
      <c r="D603" s="64"/>
      <c r="E603" s="66"/>
      <c r="F603" s="101" t="s">
        <v>13011</v>
      </c>
      <c r="G603" s="63"/>
      <c r="H603" s="67"/>
      <c r="I603" s="68"/>
      <c r="J603" s="68"/>
      <c r="K603" s="67" t="s">
        <v>17345</v>
      </c>
      <c r="L603" s="71"/>
      <c r="M603" s="72">
        <v>2757.6806640625</v>
      </c>
      <c r="N603" s="72">
        <v>3935.9384765625</v>
      </c>
      <c r="O603" s="73"/>
      <c r="P603" s="74"/>
      <c r="Q603" s="74"/>
      <c r="R603" s="84"/>
      <c r="S603" s="84"/>
      <c r="T603" s="84"/>
      <c r="U603" s="84"/>
      <c r="V603" s="50"/>
      <c r="W603" s="50"/>
      <c r="X603" s="50"/>
      <c r="Y603" s="50"/>
      <c r="Z603" s="49"/>
      <c r="AA603" s="69">
        <v>603</v>
      </c>
      <c r="AB6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03" s="70"/>
      <c r="AD603" s="76">
        <v>309</v>
      </c>
      <c r="AE603" s="76">
        <v>67</v>
      </c>
      <c r="AF603" s="76">
        <v>4744</v>
      </c>
      <c r="AG603" s="76">
        <v>10080</v>
      </c>
      <c r="AH603" s="76"/>
      <c r="AI603" s="76" t="s">
        <v>9271</v>
      </c>
      <c r="AJ603" s="76"/>
      <c r="AK603" s="76"/>
      <c r="AL603" s="76"/>
      <c r="AM603" s="78">
        <v>43918.998124999998</v>
      </c>
      <c r="AN603" s="76" t="s">
        <v>14566</v>
      </c>
      <c r="AO603" s="81" t="s">
        <v>15167</v>
      </c>
      <c r="AP603" s="76" t="s">
        <v>66</v>
      </c>
      <c r="AQ603" s="2"/>
      <c r="AR603" s="3"/>
      <c r="AS603" s="3"/>
      <c r="AT603" s="3"/>
      <c r="AU603" s="3"/>
    </row>
    <row r="604" spans="1:47" x14ac:dyDescent="0.25">
      <c r="A604" s="62" t="s">
        <v>2025</v>
      </c>
      <c r="B604" s="63"/>
      <c r="C604" s="63"/>
      <c r="D604" s="64"/>
      <c r="E604" s="66"/>
      <c r="F604" s="101" t="s">
        <v>13012</v>
      </c>
      <c r="G604" s="63"/>
      <c r="H604" s="67"/>
      <c r="I604" s="68"/>
      <c r="J604" s="68"/>
      <c r="K604" s="67" t="s">
        <v>17346</v>
      </c>
      <c r="L604" s="71"/>
      <c r="M604" s="72">
        <v>2301.36572265625</v>
      </c>
      <c r="N604" s="72">
        <v>4190.95166015625</v>
      </c>
      <c r="O604" s="73"/>
      <c r="P604" s="74"/>
      <c r="Q604" s="74"/>
      <c r="R604" s="84"/>
      <c r="S604" s="84"/>
      <c r="T604" s="84"/>
      <c r="U604" s="84"/>
      <c r="V604" s="50"/>
      <c r="W604" s="50"/>
      <c r="X604" s="50"/>
      <c r="Y604" s="50"/>
      <c r="Z604" s="49"/>
      <c r="AA604" s="69">
        <v>604</v>
      </c>
      <c r="AB6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04" s="70"/>
      <c r="AD604" s="76">
        <v>129</v>
      </c>
      <c r="AE604" s="76">
        <v>15</v>
      </c>
      <c r="AF604" s="76">
        <v>585</v>
      </c>
      <c r="AG604" s="76">
        <v>1573</v>
      </c>
      <c r="AH604" s="76"/>
      <c r="AI604" s="76"/>
      <c r="AJ604" s="76" t="s">
        <v>10714</v>
      </c>
      <c r="AK604" s="76"/>
      <c r="AL604" s="76"/>
      <c r="AM604" s="78">
        <v>42778.971967592595</v>
      </c>
      <c r="AN604" s="76" t="s">
        <v>14566</v>
      </c>
      <c r="AO604" s="81" t="s">
        <v>15168</v>
      </c>
      <c r="AP604" s="76" t="s">
        <v>65</v>
      </c>
      <c r="AQ604" s="2"/>
      <c r="AR604" s="3"/>
      <c r="AS604" s="3"/>
      <c r="AT604" s="3"/>
      <c r="AU604" s="3"/>
    </row>
    <row r="605" spans="1:47" x14ac:dyDescent="0.25">
      <c r="A605" s="62" t="s">
        <v>573</v>
      </c>
      <c r="B605" s="63"/>
      <c r="C605" s="63"/>
      <c r="D605" s="64"/>
      <c r="E605" s="66"/>
      <c r="F605" s="101" t="s">
        <v>13013</v>
      </c>
      <c r="G605" s="63"/>
      <c r="H605" s="67"/>
      <c r="I605" s="68"/>
      <c r="J605" s="68"/>
      <c r="K605" s="67" t="s">
        <v>17347</v>
      </c>
      <c r="L605" s="71"/>
      <c r="M605" s="72">
        <v>2974.630859375</v>
      </c>
      <c r="N605" s="72">
        <v>3746.35498046875</v>
      </c>
      <c r="O605" s="73"/>
      <c r="P605" s="74"/>
      <c r="Q605" s="74"/>
      <c r="R605" s="84"/>
      <c r="S605" s="84"/>
      <c r="T605" s="84"/>
      <c r="U605" s="84"/>
      <c r="V605" s="50"/>
      <c r="W605" s="50"/>
      <c r="X605" s="50"/>
      <c r="Y605" s="50"/>
      <c r="Z605" s="49"/>
      <c r="AA605" s="69">
        <v>605</v>
      </c>
      <c r="AB6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05" s="70"/>
      <c r="AD605" s="76">
        <v>466</v>
      </c>
      <c r="AE605" s="76">
        <v>135</v>
      </c>
      <c r="AF605" s="76">
        <v>22391</v>
      </c>
      <c r="AG605" s="76">
        <v>3046</v>
      </c>
      <c r="AH605" s="76"/>
      <c r="AI605" s="76" t="s">
        <v>9272</v>
      </c>
      <c r="AJ605" s="76" t="s">
        <v>10779</v>
      </c>
      <c r="AK605" s="76"/>
      <c r="AL605" s="76"/>
      <c r="AM605" s="78">
        <v>41118.335729166669</v>
      </c>
      <c r="AN605" s="76" t="s">
        <v>14566</v>
      </c>
      <c r="AO605" s="81" t="s">
        <v>15169</v>
      </c>
      <c r="AP605" s="76" t="s">
        <v>66</v>
      </c>
      <c r="AQ605" s="2"/>
      <c r="AR605" s="3"/>
      <c r="AS605" s="3"/>
      <c r="AT605" s="3"/>
      <c r="AU605" s="3"/>
    </row>
    <row r="606" spans="1:47" x14ac:dyDescent="0.25">
      <c r="A606" s="62" t="s">
        <v>574</v>
      </c>
      <c r="B606" s="63"/>
      <c r="C606" s="63"/>
      <c r="D606" s="64"/>
      <c r="E606" s="66"/>
      <c r="F606" s="101" t="s">
        <v>13014</v>
      </c>
      <c r="G606" s="63"/>
      <c r="H606" s="67"/>
      <c r="I606" s="68"/>
      <c r="J606" s="68"/>
      <c r="K606" s="67" t="s">
        <v>17348</v>
      </c>
      <c r="L606" s="71"/>
      <c r="M606" s="72">
        <v>3329.024658203125</v>
      </c>
      <c r="N606" s="72">
        <v>373.99005126953125</v>
      </c>
      <c r="O606" s="73"/>
      <c r="P606" s="74"/>
      <c r="Q606" s="74"/>
      <c r="R606" s="84"/>
      <c r="S606" s="84"/>
      <c r="T606" s="84"/>
      <c r="U606" s="84"/>
      <c r="V606" s="50"/>
      <c r="W606" s="50"/>
      <c r="X606" s="50"/>
      <c r="Y606" s="50"/>
      <c r="Z606" s="49"/>
      <c r="AA606" s="69">
        <v>606</v>
      </c>
      <c r="AB6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06" s="70"/>
      <c r="AD606" s="76">
        <v>430</v>
      </c>
      <c r="AE606" s="76">
        <v>605</v>
      </c>
      <c r="AF606" s="76">
        <v>20960</v>
      </c>
      <c r="AG606" s="76">
        <v>7191</v>
      </c>
      <c r="AH606" s="76"/>
      <c r="AI606" s="76" t="s">
        <v>9273</v>
      </c>
      <c r="AJ606" s="76" t="s">
        <v>9757</v>
      </c>
      <c r="AK606" s="76"/>
      <c r="AL606" s="76"/>
      <c r="AM606" s="78">
        <v>43177.766805555555</v>
      </c>
      <c r="AN606" s="76" t="s">
        <v>14566</v>
      </c>
      <c r="AO606" s="81" t="s">
        <v>15170</v>
      </c>
      <c r="AP606" s="76" t="s">
        <v>66</v>
      </c>
      <c r="AQ606" s="2"/>
      <c r="AR606" s="3"/>
      <c r="AS606" s="3"/>
      <c r="AT606" s="3"/>
      <c r="AU606" s="3"/>
    </row>
    <row r="607" spans="1:47" x14ac:dyDescent="0.25">
      <c r="A607" s="62" t="s">
        <v>575</v>
      </c>
      <c r="B607" s="63"/>
      <c r="C607" s="63"/>
      <c r="D607" s="64"/>
      <c r="E607" s="66"/>
      <c r="F607" s="101" t="s">
        <v>13015</v>
      </c>
      <c r="G607" s="63"/>
      <c r="H607" s="67"/>
      <c r="I607" s="68"/>
      <c r="J607" s="68"/>
      <c r="K607" s="67" t="s">
        <v>17349</v>
      </c>
      <c r="L607" s="71"/>
      <c r="M607" s="72">
        <v>2798.81396484375</v>
      </c>
      <c r="N607" s="72">
        <v>421.47561645507813</v>
      </c>
      <c r="O607" s="73"/>
      <c r="P607" s="74"/>
      <c r="Q607" s="74"/>
      <c r="R607" s="84"/>
      <c r="S607" s="84"/>
      <c r="T607" s="84"/>
      <c r="U607" s="84"/>
      <c r="V607" s="50"/>
      <c r="W607" s="50"/>
      <c r="X607" s="50"/>
      <c r="Y607" s="50"/>
      <c r="Z607" s="49"/>
      <c r="AA607" s="69">
        <v>607</v>
      </c>
      <c r="AB6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07" s="70"/>
      <c r="AD607" s="76">
        <v>38</v>
      </c>
      <c r="AE607" s="76">
        <v>30</v>
      </c>
      <c r="AF607" s="76">
        <v>146</v>
      </c>
      <c r="AG607" s="76">
        <v>343</v>
      </c>
      <c r="AH607" s="76"/>
      <c r="AI607" s="76"/>
      <c r="AJ607" s="76" t="s">
        <v>10984</v>
      </c>
      <c r="AK607" s="76"/>
      <c r="AL607" s="76"/>
      <c r="AM607" s="78">
        <v>42495.902662037035</v>
      </c>
      <c r="AN607" s="76" t="s">
        <v>14566</v>
      </c>
      <c r="AO607" s="81" t="s">
        <v>15171</v>
      </c>
      <c r="AP607" s="76" t="s">
        <v>66</v>
      </c>
      <c r="AQ607" s="2"/>
      <c r="AR607" s="3"/>
      <c r="AS607" s="3"/>
      <c r="AT607" s="3"/>
      <c r="AU607" s="3"/>
    </row>
    <row r="608" spans="1:47" x14ac:dyDescent="0.25">
      <c r="A608" s="62" t="s">
        <v>576</v>
      </c>
      <c r="B608" s="63"/>
      <c r="C608" s="63"/>
      <c r="D608" s="64"/>
      <c r="E608" s="66"/>
      <c r="F608" s="101" t="s">
        <v>13016</v>
      </c>
      <c r="G608" s="63"/>
      <c r="H608" s="67"/>
      <c r="I608" s="68"/>
      <c r="J608" s="68"/>
      <c r="K608" s="67" t="s">
        <v>17350</v>
      </c>
      <c r="L608" s="71"/>
      <c r="M608" s="72">
        <v>9001.2109375</v>
      </c>
      <c r="N608" s="72">
        <v>6161.30810546875</v>
      </c>
      <c r="O608" s="73"/>
      <c r="P608" s="74"/>
      <c r="Q608" s="74"/>
      <c r="R608" s="84"/>
      <c r="S608" s="84"/>
      <c r="T608" s="84"/>
      <c r="U608" s="84"/>
      <c r="V608" s="50"/>
      <c r="W608" s="50"/>
      <c r="X608" s="50"/>
      <c r="Y608" s="50"/>
      <c r="Z608" s="49"/>
      <c r="AA608" s="69">
        <v>608</v>
      </c>
      <c r="AB6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08" s="70"/>
      <c r="AD608" s="76">
        <v>794</v>
      </c>
      <c r="AE608" s="76">
        <v>628</v>
      </c>
      <c r="AF608" s="76">
        <v>6151</v>
      </c>
      <c r="AG608" s="76">
        <v>9002</v>
      </c>
      <c r="AH608" s="76"/>
      <c r="AI608" s="76" t="s">
        <v>9274</v>
      </c>
      <c r="AJ608" s="76" t="s">
        <v>10830</v>
      </c>
      <c r="AK608" s="76"/>
      <c r="AL608" s="76"/>
      <c r="AM608" s="78">
        <v>41931.590949074074</v>
      </c>
      <c r="AN608" s="76" t="s">
        <v>14566</v>
      </c>
      <c r="AO608" s="81" t="s">
        <v>15172</v>
      </c>
      <c r="AP608" s="76" t="s">
        <v>66</v>
      </c>
      <c r="AQ608" s="2"/>
      <c r="AR608" s="3"/>
      <c r="AS608" s="3"/>
      <c r="AT608" s="3"/>
      <c r="AU608" s="3"/>
    </row>
    <row r="609" spans="1:47" x14ac:dyDescent="0.25">
      <c r="A609" s="62" t="s">
        <v>577</v>
      </c>
      <c r="B609" s="63"/>
      <c r="C609" s="63"/>
      <c r="D609" s="64"/>
      <c r="E609" s="66"/>
      <c r="F609" s="101" t="s">
        <v>13017</v>
      </c>
      <c r="G609" s="63"/>
      <c r="H609" s="67"/>
      <c r="I609" s="68"/>
      <c r="J609" s="68"/>
      <c r="K609" s="67" t="s">
        <v>17351</v>
      </c>
      <c r="L609" s="71"/>
      <c r="M609" s="72">
        <v>8015.2294921875</v>
      </c>
      <c r="N609" s="72">
        <v>9687.8642578125</v>
      </c>
      <c r="O609" s="73"/>
      <c r="P609" s="74"/>
      <c r="Q609" s="74"/>
      <c r="R609" s="84"/>
      <c r="S609" s="84"/>
      <c r="T609" s="84"/>
      <c r="U609" s="84"/>
      <c r="V609" s="50"/>
      <c r="W609" s="50"/>
      <c r="X609" s="50"/>
      <c r="Y609" s="50"/>
      <c r="Z609" s="49"/>
      <c r="AA609" s="69">
        <v>609</v>
      </c>
      <c r="AB6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09" s="70"/>
      <c r="AD609" s="76">
        <v>369</v>
      </c>
      <c r="AE609" s="76">
        <v>782</v>
      </c>
      <c r="AF609" s="76">
        <v>4420</v>
      </c>
      <c r="AG609" s="76">
        <v>13905</v>
      </c>
      <c r="AH609" s="76"/>
      <c r="AI609" s="76" t="s">
        <v>9275</v>
      </c>
      <c r="AJ609" s="76" t="s">
        <v>10714</v>
      </c>
      <c r="AK609" s="76"/>
      <c r="AL609" s="76"/>
      <c r="AM609" s="78">
        <v>41670.024317129632</v>
      </c>
      <c r="AN609" s="76" t="s">
        <v>14566</v>
      </c>
      <c r="AO609" s="81" t="s">
        <v>15173</v>
      </c>
      <c r="AP609" s="76" t="s">
        <v>66</v>
      </c>
      <c r="AQ609" s="2"/>
      <c r="AR609" s="3"/>
      <c r="AS609" s="3"/>
      <c r="AT609" s="3"/>
      <c r="AU609" s="3"/>
    </row>
    <row r="610" spans="1:47" x14ac:dyDescent="0.25">
      <c r="A610" s="62" t="s">
        <v>2026</v>
      </c>
      <c r="B610" s="63"/>
      <c r="C610" s="63"/>
      <c r="D610" s="64"/>
      <c r="E610" s="66"/>
      <c r="F610" s="101" t="s">
        <v>13018</v>
      </c>
      <c r="G610" s="63"/>
      <c r="H610" s="67"/>
      <c r="I610" s="68"/>
      <c r="J610" s="68"/>
      <c r="K610" s="67" t="s">
        <v>17352</v>
      </c>
      <c r="L610" s="71"/>
      <c r="M610" s="72">
        <v>8157.8193359375</v>
      </c>
      <c r="N610" s="72">
        <v>9371.0146484375</v>
      </c>
      <c r="O610" s="73"/>
      <c r="P610" s="74"/>
      <c r="Q610" s="74"/>
      <c r="R610" s="84"/>
      <c r="S610" s="84"/>
      <c r="T610" s="84"/>
      <c r="U610" s="84"/>
      <c r="V610" s="50"/>
      <c r="W610" s="50"/>
      <c r="X610" s="50"/>
      <c r="Y610" s="50"/>
      <c r="Z610" s="49"/>
      <c r="AA610" s="69">
        <v>610</v>
      </c>
      <c r="AB6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10" s="70"/>
      <c r="AD610" s="76">
        <v>92</v>
      </c>
      <c r="AE610" s="76">
        <v>38937</v>
      </c>
      <c r="AF610" s="76">
        <v>3305</v>
      </c>
      <c r="AG610" s="76">
        <v>5275</v>
      </c>
      <c r="AH610" s="76"/>
      <c r="AI610" s="76" t="s">
        <v>9276</v>
      </c>
      <c r="AJ610" s="76"/>
      <c r="AK610" s="81" t="s">
        <v>11910</v>
      </c>
      <c r="AL610" s="76"/>
      <c r="AM610" s="78">
        <v>43047.768912037034</v>
      </c>
      <c r="AN610" s="76" t="s">
        <v>14566</v>
      </c>
      <c r="AO610" s="81" t="s">
        <v>15174</v>
      </c>
      <c r="AP610" s="76" t="s">
        <v>65</v>
      </c>
      <c r="AQ610" s="2"/>
      <c r="AR610" s="3"/>
      <c r="AS610" s="3"/>
      <c r="AT610" s="3"/>
      <c r="AU610" s="3"/>
    </row>
    <row r="611" spans="1:47" x14ac:dyDescent="0.25">
      <c r="A611" s="62" t="s">
        <v>2027</v>
      </c>
      <c r="B611" s="63"/>
      <c r="C611" s="63"/>
      <c r="D611" s="64"/>
      <c r="E611" s="66"/>
      <c r="F611" s="101" t="s">
        <v>13019</v>
      </c>
      <c r="G611" s="63"/>
      <c r="H611" s="67"/>
      <c r="I611" s="68"/>
      <c r="J611" s="68"/>
      <c r="K611" s="67" t="s">
        <v>17353</v>
      </c>
      <c r="L611" s="71"/>
      <c r="M611" s="72">
        <v>8021.87841796875</v>
      </c>
      <c r="N611" s="72">
        <v>9819.1083984375</v>
      </c>
      <c r="O611" s="73"/>
      <c r="P611" s="74"/>
      <c r="Q611" s="74"/>
      <c r="R611" s="84"/>
      <c r="S611" s="84"/>
      <c r="T611" s="84"/>
      <c r="U611" s="84"/>
      <c r="V611" s="50"/>
      <c r="W611" s="50"/>
      <c r="X611" s="50"/>
      <c r="Y611" s="50"/>
      <c r="Z611" s="49"/>
      <c r="AA611" s="69">
        <v>611</v>
      </c>
      <c r="AB6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11" s="70"/>
      <c r="AD611" s="76">
        <v>449</v>
      </c>
      <c r="AE611" s="76">
        <v>117128</v>
      </c>
      <c r="AF611" s="76">
        <v>6700</v>
      </c>
      <c r="AG611" s="76">
        <v>7701</v>
      </c>
      <c r="AH611" s="76"/>
      <c r="AI611" s="76" t="s">
        <v>9277</v>
      </c>
      <c r="AJ611" s="76" t="s">
        <v>10985</v>
      </c>
      <c r="AK611" s="81" t="s">
        <v>11911</v>
      </c>
      <c r="AL611" s="76"/>
      <c r="AM611" s="78">
        <v>41358.563402777778</v>
      </c>
      <c r="AN611" s="76" t="s">
        <v>14566</v>
      </c>
      <c r="AO611" s="81" t="s">
        <v>15175</v>
      </c>
      <c r="AP611" s="76" t="s">
        <v>65</v>
      </c>
      <c r="AQ611" s="2"/>
      <c r="AR611" s="3"/>
      <c r="AS611" s="3"/>
      <c r="AT611" s="3"/>
      <c r="AU611" s="3"/>
    </row>
    <row r="612" spans="1:47" x14ac:dyDescent="0.25">
      <c r="A612" s="62" t="s">
        <v>578</v>
      </c>
      <c r="B612" s="63"/>
      <c r="C612" s="63"/>
      <c r="D612" s="64"/>
      <c r="E612" s="66"/>
      <c r="F612" s="101" t="s">
        <v>13020</v>
      </c>
      <c r="G612" s="63"/>
      <c r="H612" s="67"/>
      <c r="I612" s="68"/>
      <c r="J612" s="68"/>
      <c r="K612" s="67" t="s">
        <v>17354</v>
      </c>
      <c r="L612" s="71"/>
      <c r="M612" s="72">
        <v>7954.73779296875</v>
      </c>
      <c r="N612" s="72">
        <v>9409.6416015625</v>
      </c>
      <c r="O612" s="73"/>
      <c r="P612" s="74"/>
      <c r="Q612" s="74"/>
      <c r="R612" s="84"/>
      <c r="S612" s="84"/>
      <c r="T612" s="84"/>
      <c r="U612" s="84"/>
      <c r="V612" s="50"/>
      <c r="W612" s="50"/>
      <c r="X612" s="50"/>
      <c r="Y612" s="50"/>
      <c r="Z612" s="49"/>
      <c r="AA612" s="69">
        <v>612</v>
      </c>
      <c r="AB6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12" s="70"/>
      <c r="AD612" s="76">
        <v>1126</v>
      </c>
      <c r="AE612" s="76">
        <v>296</v>
      </c>
      <c r="AF612" s="76">
        <v>6247</v>
      </c>
      <c r="AG612" s="76">
        <v>16594</v>
      </c>
      <c r="AH612" s="76"/>
      <c r="AI612" s="76" t="s">
        <v>9278</v>
      </c>
      <c r="AJ612" s="76"/>
      <c r="AK612" s="76"/>
      <c r="AL612" s="76"/>
      <c r="AM612" s="78">
        <v>40024.781539351854</v>
      </c>
      <c r="AN612" s="76" t="s">
        <v>14566</v>
      </c>
      <c r="AO612" s="81" t="s">
        <v>15176</v>
      </c>
      <c r="AP612" s="76" t="s">
        <v>66</v>
      </c>
      <c r="AQ612" s="2"/>
      <c r="AR612" s="3"/>
      <c r="AS612" s="3"/>
      <c r="AT612" s="3"/>
      <c r="AU612" s="3"/>
    </row>
    <row r="613" spans="1:47" x14ac:dyDescent="0.25">
      <c r="A613" s="62" t="s">
        <v>579</v>
      </c>
      <c r="B613" s="63"/>
      <c r="C613" s="63"/>
      <c r="D613" s="64"/>
      <c r="E613" s="66"/>
      <c r="F613" s="101" t="s">
        <v>13021</v>
      </c>
      <c r="G613" s="63"/>
      <c r="H613" s="67"/>
      <c r="I613" s="68"/>
      <c r="J613" s="68"/>
      <c r="K613" s="67" t="s">
        <v>17355</v>
      </c>
      <c r="L613" s="71"/>
      <c r="M613" s="72">
        <v>9839.7802734375</v>
      </c>
      <c r="N613" s="72">
        <v>1229.2623291015625</v>
      </c>
      <c r="O613" s="73"/>
      <c r="P613" s="74"/>
      <c r="Q613" s="74"/>
      <c r="R613" s="84"/>
      <c r="S613" s="84"/>
      <c r="T613" s="84"/>
      <c r="U613" s="84"/>
      <c r="V613" s="50"/>
      <c r="W613" s="50"/>
      <c r="X613" s="50"/>
      <c r="Y613" s="50"/>
      <c r="Z613" s="49"/>
      <c r="AA613" s="69">
        <v>613</v>
      </c>
      <c r="AB6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13" s="70"/>
      <c r="AD613" s="76">
        <v>160</v>
      </c>
      <c r="AE613" s="76">
        <v>92</v>
      </c>
      <c r="AF613" s="76">
        <v>480</v>
      </c>
      <c r="AG613" s="76">
        <v>1909</v>
      </c>
      <c r="AH613" s="76"/>
      <c r="AI613" s="76" t="s">
        <v>9279</v>
      </c>
      <c r="AJ613" s="76" t="s">
        <v>10893</v>
      </c>
      <c r="AK613" s="81" t="s">
        <v>11912</v>
      </c>
      <c r="AL613" s="76"/>
      <c r="AM613" s="78">
        <v>43291.214965277781</v>
      </c>
      <c r="AN613" s="76" t="s">
        <v>14566</v>
      </c>
      <c r="AO613" s="81" t="s">
        <v>15177</v>
      </c>
      <c r="AP613" s="76" t="s">
        <v>66</v>
      </c>
      <c r="AQ613" s="2"/>
      <c r="AR613" s="3"/>
      <c r="AS613" s="3"/>
      <c r="AT613" s="3"/>
      <c r="AU613" s="3"/>
    </row>
    <row r="614" spans="1:47" x14ac:dyDescent="0.25">
      <c r="A614" s="62" t="s">
        <v>580</v>
      </c>
      <c r="B614" s="63"/>
      <c r="C614" s="63"/>
      <c r="D614" s="64"/>
      <c r="E614" s="66"/>
      <c r="F614" s="101" t="s">
        <v>12470</v>
      </c>
      <c r="G614" s="63"/>
      <c r="H614" s="67"/>
      <c r="I614" s="68"/>
      <c r="J614" s="68"/>
      <c r="K614" s="67" t="s">
        <v>17356</v>
      </c>
      <c r="L614" s="71"/>
      <c r="M614" s="72">
        <v>3271.533935546875</v>
      </c>
      <c r="N614" s="72">
        <v>383.91116333007813</v>
      </c>
      <c r="O614" s="73"/>
      <c r="P614" s="74"/>
      <c r="Q614" s="74"/>
      <c r="R614" s="84"/>
      <c r="S614" s="84"/>
      <c r="T614" s="84"/>
      <c r="U614" s="84"/>
      <c r="V614" s="50"/>
      <c r="W614" s="50"/>
      <c r="X614" s="50"/>
      <c r="Y614" s="50"/>
      <c r="Z614" s="49"/>
      <c r="AA614" s="69">
        <v>614</v>
      </c>
      <c r="AB6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14" s="70"/>
      <c r="AD614" s="76">
        <v>171</v>
      </c>
      <c r="AE614" s="76">
        <v>9</v>
      </c>
      <c r="AF614" s="76">
        <v>1588</v>
      </c>
      <c r="AG614" s="76">
        <v>2796</v>
      </c>
      <c r="AH614" s="76"/>
      <c r="AI614" s="76"/>
      <c r="AJ614" s="76"/>
      <c r="AK614" s="76"/>
      <c r="AL614" s="76"/>
      <c r="AM614" s="78">
        <v>42138.859849537039</v>
      </c>
      <c r="AN614" s="76" t="s">
        <v>14566</v>
      </c>
      <c r="AO614" s="81" t="s">
        <v>15178</v>
      </c>
      <c r="AP614" s="76" t="s">
        <v>66</v>
      </c>
      <c r="AQ614" s="2"/>
      <c r="AR614" s="3"/>
      <c r="AS614" s="3"/>
      <c r="AT614" s="3"/>
      <c r="AU614" s="3"/>
    </row>
    <row r="615" spans="1:47" x14ac:dyDescent="0.25">
      <c r="A615" s="62" t="s">
        <v>581</v>
      </c>
      <c r="B615" s="63"/>
      <c r="C615" s="63"/>
      <c r="D615" s="64"/>
      <c r="E615" s="66"/>
      <c r="F615" s="101" t="s">
        <v>13022</v>
      </c>
      <c r="G615" s="63"/>
      <c r="H615" s="67"/>
      <c r="I615" s="68"/>
      <c r="J615" s="68"/>
      <c r="K615" s="67" t="s">
        <v>17357</v>
      </c>
      <c r="L615" s="71"/>
      <c r="M615" s="72">
        <v>4439.87060546875</v>
      </c>
      <c r="N615" s="72">
        <v>603.7374267578125</v>
      </c>
      <c r="O615" s="73"/>
      <c r="P615" s="74"/>
      <c r="Q615" s="74"/>
      <c r="R615" s="84"/>
      <c r="S615" s="84"/>
      <c r="T615" s="84"/>
      <c r="U615" s="84"/>
      <c r="V615" s="50"/>
      <c r="W615" s="50"/>
      <c r="X615" s="50"/>
      <c r="Y615" s="50"/>
      <c r="Z615" s="49"/>
      <c r="AA615" s="69">
        <v>615</v>
      </c>
      <c r="AB6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15" s="70"/>
      <c r="AD615" s="76">
        <v>693</v>
      </c>
      <c r="AE615" s="76">
        <v>168</v>
      </c>
      <c r="AF615" s="76">
        <v>2579</v>
      </c>
      <c r="AG615" s="76">
        <v>13685</v>
      </c>
      <c r="AH615" s="76"/>
      <c r="AI615" s="76" t="s">
        <v>9280</v>
      </c>
      <c r="AJ615" s="76" t="s">
        <v>10986</v>
      </c>
      <c r="AK615" s="76"/>
      <c r="AL615" s="76"/>
      <c r="AM615" s="78">
        <v>40908.585115740738</v>
      </c>
      <c r="AN615" s="76" t="s">
        <v>14566</v>
      </c>
      <c r="AO615" s="81" t="s">
        <v>15179</v>
      </c>
      <c r="AP615" s="76" t="s">
        <v>66</v>
      </c>
      <c r="AQ615" s="2"/>
      <c r="AR615" s="3"/>
      <c r="AS615" s="3"/>
      <c r="AT615" s="3"/>
      <c r="AU615" s="3"/>
    </row>
    <row r="616" spans="1:47" x14ac:dyDescent="0.25">
      <c r="A616" s="62" t="s">
        <v>690</v>
      </c>
      <c r="B616" s="63"/>
      <c r="C616" s="63"/>
      <c r="D616" s="64"/>
      <c r="E616" s="66"/>
      <c r="F616" s="101" t="s">
        <v>13023</v>
      </c>
      <c r="G616" s="63"/>
      <c r="H616" s="67"/>
      <c r="I616" s="68"/>
      <c r="J616" s="68"/>
      <c r="K616" s="67" t="s">
        <v>17358</v>
      </c>
      <c r="L616" s="71"/>
      <c r="M616" s="72">
        <v>4266.58935546875</v>
      </c>
      <c r="N616" s="72">
        <v>561.65576171875</v>
      </c>
      <c r="O616" s="73"/>
      <c r="P616" s="74"/>
      <c r="Q616" s="74"/>
      <c r="R616" s="84"/>
      <c r="S616" s="84"/>
      <c r="T616" s="84"/>
      <c r="U616" s="84"/>
      <c r="V616" s="50"/>
      <c r="W616" s="50"/>
      <c r="X616" s="50"/>
      <c r="Y616" s="50"/>
      <c r="Z616" s="49"/>
      <c r="AA616" s="69">
        <v>616</v>
      </c>
      <c r="AB6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16" s="70"/>
      <c r="AD616" s="76">
        <v>225</v>
      </c>
      <c r="AE616" s="76">
        <v>185</v>
      </c>
      <c r="AF616" s="76">
        <v>2363</v>
      </c>
      <c r="AG616" s="76">
        <v>6371</v>
      </c>
      <c r="AH616" s="76"/>
      <c r="AI616" s="76" t="s">
        <v>9281</v>
      </c>
      <c r="AJ616" s="76" t="s">
        <v>10987</v>
      </c>
      <c r="AK616" s="76"/>
      <c r="AL616" s="76"/>
      <c r="AM616" s="78">
        <v>44018.125439814816</v>
      </c>
      <c r="AN616" s="76" t="s">
        <v>14566</v>
      </c>
      <c r="AO616" s="81" t="s">
        <v>15180</v>
      </c>
      <c r="AP616" s="76" t="s">
        <v>66</v>
      </c>
      <c r="AQ616" s="2"/>
      <c r="AR616" s="3"/>
      <c r="AS616" s="3"/>
      <c r="AT616" s="3"/>
      <c r="AU616" s="3"/>
    </row>
    <row r="617" spans="1:47" x14ac:dyDescent="0.25">
      <c r="A617" s="62" t="s">
        <v>582</v>
      </c>
      <c r="B617" s="63"/>
      <c r="C617" s="63"/>
      <c r="D617" s="64"/>
      <c r="E617" s="66"/>
      <c r="F617" s="101" t="s">
        <v>13024</v>
      </c>
      <c r="G617" s="63"/>
      <c r="H617" s="67"/>
      <c r="I617" s="68"/>
      <c r="J617" s="68"/>
      <c r="K617" s="67" t="s">
        <v>17359</v>
      </c>
      <c r="L617" s="71"/>
      <c r="M617" s="72">
        <v>935.7867431640625</v>
      </c>
      <c r="N617" s="72">
        <v>2847.074462890625</v>
      </c>
      <c r="O617" s="73"/>
      <c r="P617" s="74"/>
      <c r="Q617" s="74"/>
      <c r="R617" s="84"/>
      <c r="S617" s="84"/>
      <c r="T617" s="84"/>
      <c r="U617" s="84"/>
      <c r="V617" s="50"/>
      <c r="W617" s="50"/>
      <c r="X617" s="50"/>
      <c r="Y617" s="50"/>
      <c r="Z617" s="49"/>
      <c r="AA617" s="69">
        <v>617</v>
      </c>
      <c r="AB6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17" s="70"/>
      <c r="AD617" s="76">
        <v>5</v>
      </c>
      <c r="AE617" s="76">
        <v>7</v>
      </c>
      <c r="AF617" s="76">
        <v>59</v>
      </c>
      <c r="AG617" s="76">
        <v>78</v>
      </c>
      <c r="AH617" s="76"/>
      <c r="AI617" s="76"/>
      <c r="AJ617" s="76"/>
      <c r="AK617" s="76"/>
      <c r="AL617" s="76"/>
      <c r="AM617" s="78">
        <v>44022.640381944446</v>
      </c>
      <c r="AN617" s="76" t="s">
        <v>14566</v>
      </c>
      <c r="AO617" s="81" t="s">
        <v>15181</v>
      </c>
      <c r="AP617" s="76" t="s">
        <v>66</v>
      </c>
      <c r="AQ617" s="2"/>
      <c r="AR617" s="3"/>
      <c r="AS617" s="3"/>
      <c r="AT617" s="3"/>
      <c r="AU617" s="3"/>
    </row>
    <row r="618" spans="1:47" x14ac:dyDescent="0.25">
      <c r="A618" s="62" t="s">
        <v>583</v>
      </c>
      <c r="B618" s="63"/>
      <c r="C618" s="63"/>
      <c r="D618" s="64"/>
      <c r="E618" s="66"/>
      <c r="F618" s="101" t="s">
        <v>13025</v>
      </c>
      <c r="G618" s="63"/>
      <c r="H618" s="67"/>
      <c r="I618" s="68"/>
      <c r="J618" s="68"/>
      <c r="K618" s="67" t="s">
        <v>17360</v>
      </c>
      <c r="L618" s="71"/>
      <c r="M618" s="72">
        <v>900.7254638671875</v>
      </c>
      <c r="N618" s="72">
        <v>2690.205078125</v>
      </c>
      <c r="O618" s="73"/>
      <c r="P618" s="74"/>
      <c r="Q618" s="74"/>
      <c r="R618" s="84"/>
      <c r="S618" s="84"/>
      <c r="T618" s="84"/>
      <c r="U618" s="84"/>
      <c r="V618" s="50"/>
      <c r="W618" s="50"/>
      <c r="X618" s="50"/>
      <c r="Y618" s="50"/>
      <c r="Z618" s="49"/>
      <c r="AA618" s="69">
        <v>618</v>
      </c>
      <c r="AB6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18" s="70"/>
      <c r="AD618" s="76">
        <v>713</v>
      </c>
      <c r="AE618" s="76">
        <v>132</v>
      </c>
      <c r="AF618" s="76">
        <v>3484</v>
      </c>
      <c r="AG618" s="76">
        <v>666</v>
      </c>
      <c r="AH618" s="76"/>
      <c r="AI618" s="76" t="s">
        <v>9282</v>
      </c>
      <c r="AJ618" s="76"/>
      <c r="AK618" s="81" t="s">
        <v>11913</v>
      </c>
      <c r="AL618" s="76"/>
      <c r="AM618" s="78">
        <v>40542.675138888888</v>
      </c>
      <c r="AN618" s="76" t="s">
        <v>14566</v>
      </c>
      <c r="AO618" s="81" t="s">
        <v>15182</v>
      </c>
      <c r="AP618" s="76" t="s">
        <v>66</v>
      </c>
      <c r="AQ618" s="2"/>
      <c r="AR618" s="3"/>
      <c r="AS618" s="3"/>
      <c r="AT618" s="3"/>
      <c r="AU618" s="3"/>
    </row>
    <row r="619" spans="1:47" x14ac:dyDescent="0.25">
      <c r="A619" s="62" t="s">
        <v>2028</v>
      </c>
      <c r="B619" s="63"/>
      <c r="C619" s="63"/>
      <c r="D619" s="64"/>
      <c r="E619" s="66"/>
      <c r="F619" s="101" t="s">
        <v>13026</v>
      </c>
      <c r="G619" s="63"/>
      <c r="H619" s="67"/>
      <c r="I619" s="68"/>
      <c r="J619" s="68"/>
      <c r="K619" s="67" t="s">
        <v>17361</v>
      </c>
      <c r="L619" s="71"/>
      <c r="M619" s="72">
        <v>4737.2744140625</v>
      </c>
      <c r="N619" s="72">
        <v>671.76519775390625</v>
      </c>
      <c r="O619" s="73"/>
      <c r="P619" s="74"/>
      <c r="Q619" s="74"/>
      <c r="R619" s="84"/>
      <c r="S619" s="84"/>
      <c r="T619" s="84"/>
      <c r="U619" s="84"/>
      <c r="V619" s="50"/>
      <c r="W619" s="50"/>
      <c r="X619" s="50"/>
      <c r="Y619" s="50"/>
      <c r="Z619" s="49"/>
      <c r="AA619" s="69">
        <v>619</v>
      </c>
      <c r="AB6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19" s="70"/>
      <c r="AD619" s="76">
        <v>307</v>
      </c>
      <c r="AE619" s="76">
        <v>366</v>
      </c>
      <c r="AF619" s="76">
        <v>29970</v>
      </c>
      <c r="AG619" s="76">
        <v>12053</v>
      </c>
      <c r="AH619" s="76"/>
      <c r="AI619" s="76" t="s">
        <v>9283</v>
      </c>
      <c r="AJ619" s="76"/>
      <c r="AK619" s="76"/>
      <c r="AL619" s="76"/>
      <c r="AM619" s="78">
        <v>41030.018541666665</v>
      </c>
      <c r="AN619" s="76" t="s">
        <v>14566</v>
      </c>
      <c r="AO619" s="81" t="s">
        <v>15183</v>
      </c>
      <c r="AP619" s="76" t="s">
        <v>65</v>
      </c>
      <c r="AQ619" s="2"/>
      <c r="AR619" s="3"/>
      <c r="AS619" s="3"/>
      <c r="AT619" s="3"/>
      <c r="AU619" s="3"/>
    </row>
    <row r="620" spans="1:47" x14ac:dyDescent="0.25">
      <c r="A620" s="62" t="s">
        <v>591</v>
      </c>
      <c r="B620" s="63"/>
      <c r="C620" s="63"/>
      <c r="D620" s="64"/>
      <c r="E620" s="66"/>
      <c r="F620" s="101" t="s">
        <v>13027</v>
      </c>
      <c r="G620" s="63"/>
      <c r="H620" s="67"/>
      <c r="I620" s="68"/>
      <c r="J620" s="68"/>
      <c r="K620" s="67" t="s">
        <v>17362</v>
      </c>
      <c r="L620" s="71"/>
      <c r="M620" s="72">
        <v>2768.748779296875</v>
      </c>
      <c r="N620" s="72">
        <v>4105.16064453125</v>
      </c>
      <c r="O620" s="73"/>
      <c r="P620" s="74"/>
      <c r="Q620" s="74"/>
      <c r="R620" s="84"/>
      <c r="S620" s="84"/>
      <c r="T620" s="84"/>
      <c r="U620" s="84"/>
      <c r="V620" s="50"/>
      <c r="W620" s="50"/>
      <c r="X620" s="50"/>
      <c r="Y620" s="50"/>
      <c r="Z620" s="49"/>
      <c r="AA620" s="69">
        <v>620</v>
      </c>
      <c r="AB6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20" s="70"/>
      <c r="AD620" s="76">
        <v>1752</v>
      </c>
      <c r="AE620" s="76">
        <v>1945</v>
      </c>
      <c r="AF620" s="76">
        <v>781</v>
      </c>
      <c r="AG620" s="76">
        <v>75284</v>
      </c>
      <c r="AH620" s="76"/>
      <c r="AI620" s="76" t="s">
        <v>9284</v>
      </c>
      <c r="AJ620" s="76" t="s">
        <v>10988</v>
      </c>
      <c r="AK620" s="76"/>
      <c r="AL620" s="76"/>
      <c r="AM620" s="78">
        <v>43298.240891203706</v>
      </c>
      <c r="AN620" s="76" t="s">
        <v>14566</v>
      </c>
      <c r="AO620" s="81" t="s">
        <v>15184</v>
      </c>
      <c r="AP620" s="76" t="s">
        <v>66</v>
      </c>
      <c r="AQ620" s="2"/>
      <c r="AR620" s="3"/>
      <c r="AS620" s="3"/>
      <c r="AT620" s="3"/>
      <c r="AU620" s="3"/>
    </row>
    <row r="621" spans="1:47" x14ac:dyDescent="0.25">
      <c r="A621" s="62" t="s">
        <v>592</v>
      </c>
      <c r="B621" s="63"/>
      <c r="C621" s="63"/>
      <c r="D621" s="64"/>
      <c r="E621" s="66"/>
      <c r="F621" s="101" t="s">
        <v>13028</v>
      </c>
      <c r="G621" s="63"/>
      <c r="H621" s="67"/>
      <c r="I621" s="68"/>
      <c r="J621" s="68"/>
      <c r="K621" s="67" t="s">
        <v>17363</v>
      </c>
      <c r="L621" s="71"/>
      <c r="M621" s="72">
        <v>7483.328125</v>
      </c>
      <c r="N621" s="72">
        <v>2323.605712890625</v>
      </c>
      <c r="O621" s="73"/>
      <c r="P621" s="74"/>
      <c r="Q621" s="74"/>
      <c r="R621" s="84"/>
      <c r="S621" s="84"/>
      <c r="T621" s="84"/>
      <c r="U621" s="84"/>
      <c r="V621" s="50"/>
      <c r="W621" s="50"/>
      <c r="X621" s="50"/>
      <c r="Y621" s="50"/>
      <c r="Z621" s="49"/>
      <c r="AA621" s="69">
        <v>621</v>
      </c>
      <c r="AB6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21" s="70"/>
      <c r="AD621" s="76">
        <v>3042</v>
      </c>
      <c r="AE621" s="76">
        <v>3248</v>
      </c>
      <c r="AF621" s="76">
        <v>15158</v>
      </c>
      <c r="AG621" s="76">
        <v>29706</v>
      </c>
      <c r="AH621" s="76"/>
      <c r="AI621" s="76" t="s">
        <v>9285</v>
      </c>
      <c r="AJ621" s="76" t="s">
        <v>10989</v>
      </c>
      <c r="AK621" s="76"/>
      <c r="AL621" s="76"/>
      <c r="AM621" s="78">
        <v>41627.708067129628</v>
      </c>
      <c r="AN621" s="76" t="s">
        <v>14566</v>
      </c>
      <c r="AO621" s="81" t="s">
        <v>15185</v>
      </c>
      <c r="AP621" s="76" t="s">
        <v>66</v>
      </c>
      <c r="AQ621" s="2"/>
      <c r="AR621" s="3"/>
      <c r="AS621" s="3"/>
      <c r="AT621" s="3"/>
      <c r="AU621" s="3"/>
    </row>
    <row r="622" spans="1:47" x14ac:dyDescent="0.25">
      <c r="A622" s="62" t="s">
        <v>2029</v>
      </c>
      <c r="B622" s="63"/>
      <c r="C622" s="63"/>
      <c r="D622" s="64"/>
      <c r="E622" s="66"/>
      <c r="F622" s="101" t="s">
        <v>13029</v>
      </c>
      <c r="G622" s="63"/>
      <c r="H622" s="67"/>
      <c r="I622" s="68"/>
      <c r="J622" s="68"/>
      <c r="K622" s="67" t="s">
        <v>17364</v>
      </c>
      <c r="L622" s="71"/>
      <c r="M622" s="72">
        <v>7483.328125</v>
      </c>
      <c r="N622" s="72">
        <v>2413.5517578125</v>
      </c>
      <c r="O622" s="73"/>
      <c r="P622" s="74"/>
      <c r="Q622" s="74"/>
      <c r="R622" s="84"/>
      <c r="S622" s="84"/>
      <c r="T622" s="84"/>
      <c r="U622" s="84"/>
      <c r="V622" s="50"/>
      <c r="W622" s="50"/>
      <c r="X622" s="50"/>
      <c r="Y622" s="50"/>
      <c r="Z622" s="49"/>
      <c r="AA622" s="69">
        <v>622</v>
      </c>
      <c r="AB6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22" s="70"/>
      <c r="AD622" s="76">
        <v>2910</v>
      </c>
      <c r="AE622" s="76">
        <v>3250</v>
      </c>
      <c r="AF622" s="76">
        <v>49022</v>
      </c>
      <c r="AG622" s="76">
        <v>102155</v>
      </c>
      <c r="AH622" s="76"/>
      <c r="AI622" s="76" t="s">
        <v>9286</v>
      </c>
      <c r="AJ622" s="76" t="s">
        <v>10779</v>
      </c>
      <c r="AK622" s="76"/>
      <c r="AL622" s="76"/>
      <c r="AM622" s="78">
        <v>43343.683981481481</v>
      </c>
      <c r="AN622" s="76" t="s">
        <v>14566</v>
      </c>
      <c r="AO622" s="81" t="s">
        <v>15186</v>
      </c>
      <c r="AP622" s="76" t="s">
        <v>65</v>
      </c>
      <c r="AQ622" s="2"/>
      <c r="AR622" s="3"/>
      <c r="AS622" s="3"/>
      <c r="AT622" s="3"/>
      <c r="AU622" s="3"/>
    </row>
    <row r="623" spans="1:47" x14ac:dyDescent="0.25">
      <c r="A623" s="62" t="s">
        <v>593</v>
      </c>
      <c r="B623" s="63"/>
      <c r="C623" s="63"/>
      <c r="D623" s="64"/>
      <c r="E623" s="66"/>
      <c r="F623" s="101" t="s">
        <v>13030</v>
      </c>
      <c r="G623" s="63"/>
      <c r="H623" s="67"/>
      <c r="I623" s="68"/>
      <c r="J623" s="68"/>
      <c r="K623" s="67" t="s">
        <v>17365</v>
      </c>
      <c r="L623" s="71"/>
      <c r="M623" s="72">
        <v>7881.37744140625</v>
      </c>
      <c r="N623" s="72">
        <v>4441.0849609375</v>
      </c>
      <c r="O623" s="73"/>
      <c r="P623" s="74"/>
      <c r="Q623" s="74"/>
      <c r="R623" s="84"/>
      <c r="S623" s="84"/>
      <c r="T623" s="84"/>
      <c r="U623" s="84"/>
      <c r="V623" s="50"/>
      <c r="W623" s="50"/>
      <c r="X623" s="50"/>
      <c r="Y623" s="50"/>
      <c r="Z623" s="49"/>
      <c r="AA623" s="69">
        <v>623</v>
      </c>
      <c r="AB6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23" s="70"/>
      <c r="AD623" s="76">
        <v>4304</v>
      </c>
      <c r="AE623" s="76">
        <v>102</v>
      </c>
      <c r="AF623" s="76">
        <v>12099</v>
      </c>
      <c r="AG623" s="76">
        <v>73557</v>
      </c>
      <c r="AH623" s="76"/>
      <c r="AI623" s="76" t="s">
        <v>9287</v>
      </c>
      <c r="AJ623" s="76" t="s">
        <v>10990</v>
      </c>
      <c r="AK623" s="81" t="s">
        <v>11914</v>
      </c>
      <c r="AL623" s="76"/>
      <c r="AM623" s="78">
        <v>42955.813773148147</v>
      </c>
      <c r="AN623" s="76" t="s">
        <v>14566</v>
      </c>
      <c r="AO623" s="81" t="s">
        <v>15187</v>
      </c>
      <c r="AP623" s="76" t="s">
        <v>66</v>
      </c>
      <c r="AQ623" s="2"/>
      <c r="AR623" s="3"/>
      <c r="AS623" s="3"/>
      <c r="AT623" s="3"/>
      <c r="AU623" s="3"/>
    </row>
    <row r="624" spans="1:47" x14ac:dyDescent="0.25">
      <c r="A624" s="62" t="s">
        <v>2030</v>
      </c>
      <c r="B624" s="63"/>
      <c r="C624" s="63"/>
      <c r="D624" s="64"/>
      <c r="E624" s="66"/>
      <c r="F624" s="101" t="s">
        <v>13031</v>
      </c>
      <c r="G624" s="63"/>
      <c r="H624" s="67"/>
      <c r="I624" s="68"/>
      <c r="J624" s="68"/>
      <c r="K624" s="67" t="s">
        <v>17366</v>
      </c>
      <c r="L624" s="71"/>
      <c r="M624" s="72">
        <v>7881.37744140625</v>
      </c>
      <c r="N624" s="72">
        <v>4568.5087890625</v>
      </c>
      <c r="O624" s="73"/>
      <c r="P624" s="74"/>
      <c r="Q624" s="74"/>
      <c r="R624" s="84"/>
      <c r="S624" s="84"/>
      <c r="T624" s="84"/>
      <c r="U624" s="84"/>
      <c r="V624" s="50"/>
      <c r="W624" s="50"/>
      <c r="X624" s="50"/>
      <c r="Y624" s="50"/>
      <c r="Z624" s="49"/>
      <c r="AA624" s="69">
        <v>624</v>
      </c>
      <c r="AB6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24" s="70"/>
      <c r="AD624" s="76">
        <v>268</v>
      </c>
      <c r="AE624" s="76">
        <v>357</v>
      </c>
      <c r="AF624" s="76">
        <v>5734</v>
      </c>
      <c r="AG624" s="76">
        <v>19460</v>
      </c>
      <c r="AH624" s="76"/>
      <c r="AI624" s="76" t="s">
        <v>9288</v>
      </c>
      <c r="AJ624" s="76" t="s">
        <v>10991</v>
      </c>
      <c r="AK624" s="76"/>
      <c r="AL624" s="76"/>
      <c r="AM624" s="78">
        <v>44005.461458333331</v>
      </c>
      <c r="AN624" s="76" t="s">
        <v>14566</v>
      </c>
      <c r="AO624" s="81" t="s">
        <v>15188</v>
      </c>
      <c r="AP624" s="76" t="s">
        <v>65</v>
      </c>
      <c r="AQ624" s="2"/>
      <c r="AR624" s="3"/>
      <c r="AS624" s="3"/>
      <c r="AT624" s="3"/>
      <c r="AU624" s="3"/>
    </row>
    <row r="625" spans="1:47" x14ac:dyDescent="0.25">
      <c r="A625" s="62" t="s">
        <v>2031</v>
      </c>
      <c r="B625" s="63"/>
      <c r="C625" s="63"/>
      <c r="D625" s="64"/>
      <c r="E625" s="66"/>
      <c r="F625" s="101" t="s">
        <v>13032</v>
      </c>
      <c r="G625" s="63"/>
      <c r="H625" s="67"/>
      <c r="I625" s="68"/>
      <c r="J625" s="68"/>
      <c r="K625" s="67" t="s">
        <v>17367</v>
      </c>
      <c r="L625" s="71"/>
      <c r="M625" s="72">
        <v>7976.9091796875</v>
      </c>
      <c r="N625" s="72">
        <v>4568.5087890625</v>
      </c>
      <c r="O625" s="73"/>
      <c r="P625" s="74"/>
      <c r="Q625" s="74"/>
      <c r="R625" s="84"/>
      <c r="S625" s="84"/>
      <c r="T625" s="84"/>
      <c r="U625" s="84"/>
      <c r="V625" s="50"/>
      <c r="W625" s="50"/>
      <c r="X625" s="50"/>
      <c r="Y625" s="50"/>
      <c r="Z625" s="49"/>
      <c r="AA625" s="69">
        <v>625</v>
      </c>
      <c r="AB6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25" s="70"/>
      <c r="AD625" s="76">
        <v>431</v>
      </c>
      <c r="AE625" s="76">
        <v>1660</v>
      </c>
      <c r="AF625" s="76">
        <v>5207</v>
      </c>
      <c r="AG625" s="76">
        <v>9811</v>
      </c>
      <c r="AH625" s="76"/>
      <c r="AI625" s="76" t="s">
        <v>9289</v>
      </c>
      <c r="AJ625" s="76" t="s">
        <v>10992</v>
      </c>
      <c r="AK625" s="81" t="s">
        <v>11915</v>
      </c>
      <c r="AL625" s="76"/>
      <c r="AM625" s="78">
        <v>43877.995219907411</v>
      </c>
      <c r="AN625" s="76" t="s">
        <v>14566</v>
      </c>
      <c r="AO625" s="81" t="s">
        <v>15189</v>
      </c>
      <c r="AP625" s="76" t="s">
        <v>65</v>
      </c>
      <c r="AQ625" s="2"/>
      <c r="AR625" s="3"/>
      <c r="AS625" s="3"/>
      <c r="AT625" s="3"/>
      <c r="AU625" s="3"/>
    </row>
    <row r="626" spans="1:47" x14ac:dyDescent="0.25">
      <c r="A626" s="62" t="s">
        <v>594</v>
      </c>
      <c r="B626" s="63"/>
      <c r="C626" s="63"/>
      <c r="D626" s="64"/>
      <c r="E626" s="66"/>
      <c r="F626" s="101" t="s">
        <v>13033</v>
      </c>
      <c r="G626" s="63"/>
      <c r="H626" s="67"/>
      <c r="I626" s="68"/>
      <c r="J626" s="68"/>
      <c r="K626" s="67" t="s">
        <v>17368</v>
      </c>
      <c r="L626" s="71"/>
      <c r="M626" s="72">
        <v>3432.124267578125</v>
      </c>
      <c r="N626" s="72">
        <v>367.46627807617188</v>
      </c>
      <c r="O626" s="73"/>
      <c r="P626" s="74"/>
      <c r="Q626" s="74"/>
      <c r="R626" s="84"/>
      <c r="S626" s="84"/>
      <c r="T626" s="84"/>
      <c r="U626" s="84"/>
      <c r="V626" s="50"/>
      <c r="W626" s="50"/>
      <c r="X626" s="50"/>
      <c r="Y626" s="50"/>
      <c r="Z626" s="49"/>
      <c r="AA626" s="69">
        <v>626</v>
      </c>
      <c r="AB6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26" s="70"/>
      <c r="AD626" s="76">
        <v>362</v>
      </c>
      <c r="AE626" s="76">
        <v>12</v>
      </c>
      <c r="AF626" s="76">
        <v>238</v>
      </c>
      <c r="AG626" s="76">
        <v>2691</v>
      </c>
      <c r="AH626" s="76"/>
      <c r="AI626" s="76" t="s">
        <v>9290</v>
      </c>
      <c r="AJ626" s="76" t="s">
        <v>10993</v>
      </c>
      <c r="AK626" s="76"/>
      <c r="AL626" s="76"/>
      <c r="AM626" s="78">
        <v>43977.727465277778</v>
      </c>
      <c r="AN626" s="76" t="s">
        <v>14566</v>
      </c>
      <c r="AO626" s="81" t="s">
        <v>15190</v>
      </c>
      <c r="AP626" s="76" t="s">
        <v>66</v>
      </c>
      <c r="AQ626" s="2"/>
      <c r="AR626" s="3"/>
      <c r="AS626" s="3"/>
      <c r="AT626" s="3"/>
      <c r="AU626" s="3"/>
    </row>
    <row r="627" spans="1:47" x14ac:dyDescent="0.25">
      <c r="A627" s="62" t="s">
        <v>595</v>
      </c>
      <c r="B627" s="63"/>
      <c r="C627" s="63"/>
      <c r="D627" s="64"/>
      <c r="E627" s="66"/>
      <c r="F627" s="101" t="s">
        <v>13034</v>
      </c>
      <c r="G627" s="63"/>
      <c r="H627" s="67"/>
      <c r="I627" s="68"/>
      <c r="J627" s="68"/>
      <c r="K627" s="67" t="s">
        <v>17369</v>
      </c>
      <c r="L627" s="71"/>
      <c r="M627" s="72">
        <v>4660.888671875</v>
      </c>
      <c r="N627" s="72">
        <v>851.65447998046875</v>
      </c>
      <c r="O627" s="73"/>
      <c r="P627" s="74"/>
      <c r="Q627" s="74"/>
      <c r="R627" s="84"/>
      <c r="S627" s="84"/>
      <c r="T627" s="84"/>
      <c r="U627" s="84"/>
      <c r="V627" s="50"/>
      <c r="W627" s="50"/>
      <c r="X627" s="50"/>
      <c r="Y627" s="50"/>
      <c r="Z627" s="49"/>
      <c r="AA627" s="69">
        <v>627</v>
      </c>
      <c r="AB6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27" s="70"/>
      <c r="AD627" s="76">
        <v>2462</v>
      </c>
      <c r="AE627" s="76">
        <v>143</v>
      </c>
      <c r="AF627" s="76">
        <v>4485</v>
      </c>
      <c r="AG627" s="76">
        <v>7599</v>
      </c>
      <c r="AH627" s="76"/>
      <c r="AI627" s="76" t="s">
        <v>9291</v>
      </c>
      <c r="AJ627" s="76" t="s">
        <v>10797</v>
      </c>
      <c r="AK627" s="76"/>
      <c r="AL627" s="76"/>
      <c r="AM627" s="78">
        <v>41168.031655092593</v>
      </c>
      <c r="AN627" s="76" t="s">
        <v>14566</v>
      </c>
      <c r="AO627" s="81" t="s">
        <v>15191</v>
      </c>
      <c r="AP627" s="76" t="s">
        <v>66</v>
      </c>
      <c r="AQ627" s="2"/>
      <c r="AR627" s="3"/>
      <c r="AS627" s="3"/>
      <c r="AT627" s="3"/>
      <c r="AU627" s="3"/>
    </row>
    <row r="628" spans="1:47" x14ac:dyDescent="0.25">
      <c r="A628" s="62" t="s">
        <v>596</v>
      </c>
      <c r="B628" s="63"/>
      <c r="C628" s="63"/>
      <c r="D628" s="64"/>
      <c r="E628" s="66"/>
      <c r="F628" s="101" t="s">
        <v>13035</v>
      </c>
      <c r="G628" s="63"/>
      <c r="H628" s="67"/>
      <c r="I628" s="68"/>
      <c r="J628" s="68"/>
      <c r="K628" s="67" t="s">
        <v>17370</v>
      </c>
      <c r="L628" s="71"/>
      <c r="M628" s="72">
        <v>9457.6533203125</v>
      </c>
      <c r="N628" s="72">
        <v>989.40631103515625</v>
      </c>
      <c r="O628" s="73"/>
      <c r="P628" s="74"/>
      <c r="Q628" s="74"/>
      <c r="R628" s="84"/>
      <c r="S628" s="84"/>
      <c r="T628" s="84"/>
      <c r="U628" s="84"/>
      <c r="V628" s="50"/>
      <c r="W628" s="50"/>
      <c r="X628" s="50"/>
      <c r="Y628" s="50"/>
      <c r="Z628" s="49"/>
      <c r="AA628" s="69">
        <v>628</v>
      </c>
      <c r="AB6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28" s="70"/>
      <c r="AD628" s="76">
        <v>354</v>
      </c>
      <c r="AE628" s="76">
        <v>155</v>
      </c>
      <c r="AF628" s="76">
        <v>1927</v>
      </c>
      <c r="AG628" s="76">
        <v>13776</v>
      </c>
      <c r="AH628" s="76"/>
      <c r="AI628" s="76" t="s">
        <v>9292</v>
      </c>
      <c r="AJ628" s="76" t="s">
        <v>10994</v>
      </c>
      <c r="AK628" s="81" t="s">
        <v>11916</v>
      </c>
      <c r="AL628" s="76"/>
      <c r="AM628" s="78">
        <v>43749.131354166668</v>
      </c>
      <c r="AN628" s="76" t="s">
        <v>14566</v>
      </c>
      <c r="AO628" s="81" t="s">
        <v>15192</v>
      </c>
      <c r="AP628" s="76" t="s">
        <v>66</v>
      </c>
      <c r="AQ628" s="2"/>
      <c r="AR628" s="3"/>
      <c r="AS628" s="3"/>
      <c r="AT628" s="3"/>
      <c r="AU628" s="3"/>
    </row>
    <row r="629" spans="1:47" x14ac:dyDescent="0.25">
      <c r="A629" s="62" t="s">
        <v>597</v>
      </c>
      <c r="B629" s="63"/>
      <c r="C629" s="63"/>
      <c r="D629" s="64"/>
      <c r="E629" s="66"/>
      <c r="F629" s="101" t="s">
        <v>13036</v>
      </c>
      <c r="G629" s="63"/>
      <c r="H629" s="67"/>
      <c r="I629" s="68"/>
      <c r="J629" s="68"/>
      <c r="K629" s="67" t="s">
        <v>17371</v>
      </c>
      <c r="L629" s="71"/>
      <c r="M629" s="72">
        <v>8382.509765625</v>
      </c>
      <c r="N629" s="72">
        <v>9597.4892578125</v>
      </c>
      <c r="O629" s="73"/>
      <c r="P629" s="74"/>
      <c r="Q629" s="74"/>
      <c r="R629" s="84"/>
      <c r="S629" s="84"/>
      <c r="T629" s="84"/>
      <c r="U629" s="84"/>
      <c r="V629" s="50"/>
      <c r="W629" s="50"/>
      <c r="X629" s="50"/>
      <c r="Y629" s="50"/>
      <c r="Z629" s="49"/>
      <c r="AA629" s="69">
        <v>629</v>
      </c>
      <c r="AB6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29" s="70"/>
      <c r="AD629" s="76">
        <v>349</v>
      </c>
      <c r="AE629" s="76">
        <v>47</v>
      </c>
      <c r="AF629" s="76">
        <v>4091</v>
      </c>
      <c r="AG629" s="76">
        <v>26683</v>
      </c>
      <c r="AH629" s="76"/>
      <c r="AI629" s="76" t="s">
        <v>9293</v>
      </c>
      <c r="AJ629" s="76" t="s">
        <v>10733</v>
      </c>
      <c r="AK629" s="76"/>
      <c r="AL629" s="76"/>
      <c r="AM629" s="78">
        <v>40257.906087962961</v>
      </c>
      <c r="AN629" s="76" t="s">
        <v>14566</v>
      </c>
      <c r="AO629" s="81" t="s">
        <v>15193</v>
      </c>
      <c r="AP629" s="76" t="s">
        <v>66</v>
      </c>
      <c r="AQ629" s="2"/>
      <c r="AR629" s="3"/>
      <c r="AS629" s="3"/>
      <c r="AT629" s="3"/>
      <c r="AU629" s="3"/>
    </row>
    <row r="630" spans="1:47" x14ac:dyDescent="0.25">
      <c r="A630" s="62" t="s">
        <v>598</v>
      </c>
      <c r="B630" s="63"/>
      <c r="C630" s="63"/>
      <c r="D630" s="64"/>
      <c r="E630" s="66"/>
      <c r="F630" s="101" t="s">
        <v>13037</v>
      </c>
      <c r="G630" s="63"/>
      <c r="H630" s="67"/>
      <c r="I630" s="68"/>
      <c r="J630" s="68"/>
      <c r="K630" s="67" t="s">
        <v>17372</v>
      </c>
      <c r="L630" s="71"/>
      <c r="M630" s="72">
        <v>8793.28125</v>
      </c>
      <c r="N630" s="72">
        <v>9093.7666015625</v>
      </c>
      <c r="O630" s="73"/>
      <c r="P630" s="74"/>
      <c r="Q630" s="74"/>
      <c r="R630" s="84"/>
      <c r="S630" s="84"/>
      <c r="T630" s="84"/>
      <c r="U630" s="84"/>
      <c r="V630" s="50"/>
      <c r="W630" s="50"/>
      <c r="X630" s="50"/>
      <c r="Y630" s="50"/>
      <c r="Z630" s="49"/>
      <c r="AA630" s="69">
        <v>630</v>
      </c>
      <c r="AB6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30" s="70"/>
      <c r="AD630" s="76">
        <v>666</v>
      </c>
      <c r="AE630" s="76">
        <v>92</v>
      </c>
      <c r="AF630" s="76">
        <v>3024</v>
      </c>
      <c r="AG630" s="76">
        <v>119053</v>
      </c>
      <c r="AH630" s="76"/>
      <c r="AI630" s="76" t="s">
        <v>9294</v>
      </c>
      <c r="AJ630" s="76"/>
      <c r="AK630" s="76"/>
      <c r="AL630" s="76"/>
      <c r="AM630" s="78">
        <v>43222.509247685186</v>
      </c>
      <c r="AN630" s="76" t="s">
        <v>14566</v>
      </c>
      <c r="AO630" s="81" t="s">
        <v>15194</v>
      </c>
      <c r="AP630" s="76" t="s">
        <v>66</v>
      </c>
      <c r="AQ630" s="2"/>
      <c r="AR630" s="3"/>
      <c r="AS630" s="3"/>
      <c r="AT630" s="3"/>
      <c r="AU630" s="3"/>
    </row>
    <row r="631" spans="1:47" x14ac:dyDescent="0.25">
      <c r="A631" s="62" t="s">
        <v>599</v>
      </c>
      <c r="B631" s="63"/>
      <c r="C631" s="63"/>
      <c r="D631" s="64"/>
      <c r="E631" s="66"/>
      <c r="F631" s="101" t="s">
        <v>13038</v>
      </c>
      <c r="G631" s="63"/>
      <c r="H631" s="67"/>
      <c r="I631" s="68"/>
      <c r="J631" s="68"/>
      <c r="K631" s="67" t="s">
        <v>17373</v>
      </c>
      <c r="L631" s="71"/>
      <c r="M631" s="72">
        <v>8549.9033203125</v>
      </c>
      <c r="N631" s="72">
        <v>9447.478515625</v>
      </c>
      <c r="O631" s="73"/>
      <c r="P631" s="74"/>
      <c r="Q631" s="74"/>
      <c r="R631" s="84"/>
      <c r="S631" s="84"/>
      <c r="T631" s="84"/>
      <c r="U631" s="84"/>
      <c r="V631" s="50"/>
      <c r="W631" s="50"/>
      <c r="X631" s="50"/>
      <c r="Y631" s="50"/>
      <c r="Z631" s="49"/>
      <c r="AA631" s="69">
        <v>631</v>
      </c>
      <c r="AB6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31" s="70"/>
      <c r="AD631" s="76">
        <v>172</v>
      </c>
      <c r="AE631" s="76">
        <v>33</v>
      </c>
      <c r="AF631" s="76">
        <v>1543</v>
      </c>
      <c r="AG631" s="76">
        <v>6584</v>
      </c>
      <c r="AH631" s="76"/>
      <c r="AI631" s="76" t="s">
        <v>9295</v>
      </c>
      <c r="AJ631" s="76" t="s">
        <v>10995</v>
      </c>
      <c r="AK631" s="76"/>
      <c r="AL631" s="76"/>
      <c r="AM631" s="78">
        <v>41576.483946759261</v>
      </c>
      <c r="AN631" s="76" t="s">
        <v>14566</v>
      </c>
      <c r="AO631" s="81" t="s">
        <v>15195</v>
      </c>
      <c r="AP631" s="76" t="s">
        <v>66</v>
      </c>
      <c r="AQ631" s="2"/>
      <c r="AR631" s="3"/>
      <c r="AS631" s="3"/>
      <c r="AT631" s="3"/>
      <c r="AU631" s="3"/>
    </row>
    <row r="632" spans="1:47" x14ac:dyDescent="0.25">
      <c r="A632" s="62" t="s">
        <v>600</v>
      </c>
      <c r="B632" s="63"/>
      <c r="C632" s="63"/>
      <c r="D632" s="64"/>
      <c r="E632" s="66"/>
      <c r="F632" s="101" t="s">
        <v>13039</v>
      </c>
      <c r="G632" s="63"/>
      <c r="H632" s="67"/>
      <c r="I632" s="68"/>
      <c r="J632" s="68"/>
      <c r="K632" s="67" t="s">
        <v>17374</v>
      </c>
      <c r="L632" s="71"/>
      <c r="M632" s="72">
        <v>8628.1201171875</v>
      </c>
      <c r="N632" s="72">
        <v>9208.1650390625</v>
      </c>
      <c r="O632" s="73"/>
      <c r="P632" s="74"/>
      <c r="Q632" s="74"/>
      <c r="R632" s="84"/>
      <c r="S632" s="84"/>
      <c r="T632" s="84"/>
      <c r="U632" s="84"/>
      <c r="V632" s="50"/>
      <c r="W632" s="50"/>
      <c r="X632" s="50"/>
      <c r="Y632" s="50"/>
      <c r="Z632" s="49"/>
      <c r="AA632" s="69">
        <v>632</v>
      </c>
      <c r="AB6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32" s="70"/>
      <c r="AD632" s="76">
        <v>929</v>
      </c>
      <c r="AE632" s="76">
        <v>444</v>
      </c>
      <c r="AF632" s="76">
        <v>14029</v>
      </c>
      <c r="AG632" s="76">
        <v>26509</v>
      </c>
      <c r="AH632" s="76"/>
      <c r="AI632" s="76" t="s">
        <v>9296</v>
      </c>
      <c r="AJ632" s="76" t="s">
        <v>10655</v>
      </c>
      <c r="AK632" s="76"/>
      <c r="AL632" s="76"/>
      <c r="AM632" s="78">
        <v>42000.142407407409</v>
      </c>
      <c r="AN632" s="76" t="s">
        <v>14566</v>
      </c>
      <c r="AO632" s="81" t="s">
        <v>15196</v>
      </c>
      <c r="AP632" s="76" t="s">
        <v>66</v>
      </c>
      <c r="AQ632" s="2"/>
      <c r="AR632" s="3"/>
      <c r="AS632" s="3"/>
      <c r="AT632" s="3"/>
      <c r="AU632" s="3"/>
    </row>
    <row r="633" spans="1:47" x14ac:dyDescent="0.25">
      <c r="A633" s="62" t="s">
        <v>601</v>
      </c>
      <c r="B633" s="63"/>
      <c r="C633" s="63"/>
      <c r="D633" s="64"/>
      <c r="E633" s="66"/>
      <c r="F633" s="101" t="s">
        <v>13040</v>
      </c>
      <c r="G633" s="63"/>
      <c r="H633" s="67"/>
      <c r="I633" s="68"/>
      <c r="J633" s="68"/>
      <c r="K633" s="67" t="s">
        <v>17375</v>
      </c>
      <c r="L633" s="71"/>
      <c r="M633" s="72">
        <v>8806.08203125</v>
      </c>
      <c r="N633" s="72">
        <v>8812.748046875</v>
      </c>
      <c r="O633" s="73"/>
      <c r="P633" s="74"/>
      <c r="Q633" s="74"/>
      <c r="R633" s="84"/>
      <c r="S633" s="84"/>
      <c r="T633" s="84"/>
      <c r="U633" s="84"/>
      <c r="V633" s="50"/>
      <c r="W633" s="50"/>
      <c r="X633" s="50"/>
      <c r="Y633" s="50"/>
      <c r="Z633" s="49"/>
      <c r="AA633" s="69">
        <v>633</v>
      </c>
      <c r="AB6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33" s="70"/>
      <c r="AD633" s="76">
        <v>359</v>
      </c>
      <c r="AE633" s="76">
        <v>204</v>
      </c>
      <c r="AF633" s="76">
        <v>24149</v>
      </c>
      <c r="AG633" s="76">
        <v>8069</v>
      </c>
      <c r="AH633" s="76"/>
      <c r="AI633" s="76" t="s">
        <v>9297</v>
      </c>
      <c r="AJ633" s="76" t="s">
        <v>10714</v>
      </c>
      <c r="AK633" s="81" t="s">
        <v>11917</v>
      </c>
      <c r="AL633" s="76"/>
      <c r="AM633" s="78">
        <v>42229.321805555555</v>
      </c>
      <c r="AN633" s="76" t="s">
        <v>14566</v>
      </c>
      <c r="AO633" s="81" t="s">
        <v>15197</v>
      </c>
      <c r="AP633" s="76" t="s">
        <v>66</v>
      </c>
      <c r="AQ633" s="2"/>
      <c r="AR633" s="3"/>
      <c r="AS633" s="3"/>
      <c r="AT633" s="3"/>
      <c r="AU633" s="3"/>
    </row>
    <row r="634" spans="1:47" x14ac:dyDescent="0.25">
      <c r="A634" s="62" t="s">
        <v>602</v>
      </c>
      <c r="B634" s="63"/>
      <c r="C634" s="63"/>
      <c r="D634" s="64"/>
      <c r="E634" s="66"/>
      <c r="F634" s="101" t="s">
        <v>13041</v>
      </c>
      <c r="G634" s="63"/>
      <c r="H634" s="67"/>
      <c r="I634" s="68"/>
      <c r="J634" s="68"/>
      <c r="K634" s="67" t="s">
        <v>17376</v>
      </c>
      <c r="L634" s="71"/>
      <c r="M634" s="72">
        <v>8468.9912109375</v>
      </c>
      <c r="N634" s="72">
        <v>8589.638671875</v>
      </c>
      <c r="O634" s="73"/>
      <c r="P634" s="74"/>
      <c r="Q634" s="74"/>
      <c r="R634" s="84"/>
      <c r="S634" s="84"/>
      <c r="T634" s="84"/>
      <c r="U634" s="84"/>
      <c r="V634" s="50"/>
      <c r="W634" s="50"/>
      <c r="X634" s="50"/>
      <c r="Y634" s="50"/>
      <c r="Z634" s="49"/>
      <c r="AA634" s="69">
        <v>634</v>
      </c>
      <c r="AB6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34" s="70"/>
      <c r="AD634" s="76">
        <v>399</v>
      </c>
      <c r="AE634" s="76">
        <v>357</v>
      </c>
      <c r="AF634" s="76">
        <v>9517</v>
      </c>
      <c r="AG634" s="76">
        <v>11589</v>
      </c>
      <c r="AH634" s="76"/>
      <c r="AI634" s="76" t="s">
        <v>9298</v>
      </c>
      <c r="AJ634" s="76" t="s">
        <v>10996</v>
      </c>
      <c r="AK634" s="76"/>
      <c r="AL634" s="76"/>
      <c r="AM634" s="78">
        <v>41347.80133101852</v>
      </c>
      <c r="AN634" s="76" t="s">
        <v>14566</v>
      </c>
      <c r="AO634" s="81" t="s">
        <v>15198</v>
      </c>
      <c r="AP634" s="76" t="s">
        <v>66</v>
      </c>
      <c r="AQ634" s="2"/>
      <c r="AR634" s="3"/>
      <c r="AS634" s="3"/>
      <c r="AT634" s="3"/>
      <c r="AU634" s="3"/>
    </row>
    <row r="635" spans="1:47" x14ac:dyDescent="0.25">
      <c r="A635" s="62" t="s">
        <v>603</v>
      </c>
      <c r="B635" s="63"/>
      <c r="C635" s="63"/>
      <c r="D635" s="64"/>
      <c r="E635" s="66"/>
      <c r="F635" s="101" t="s">
        <v>13042</v>
      </c>
      <c r="G635" s="63"/>
      <c r="H635" s="67"/>
      <c r="I635" s="68"/>
      <c r="J635" s="68"/>
      <c r="K635" s="67" t="s">
        <v>17377</v>
      </c>
      <c r="L635" s="71"/>
      <c r="M635" s="72">
        <v>8579.16796875</v>
      </c>
      <c r="N635" s="72">
        <v>9376.1005859375</v>
      </c>
      <c r="O635" s="73"/>
      <c r="P635" s="74"/>
      <c r="Q635" s="74"/>
      <c r="R635" s="84"/>
      <c r="S635" s="84"/>
      <c r="T635" s="84"/>
      <c r="U635" s="84"/>
      <c r="V635" s="50"/>
      <c r="W635" s="50"/>
      <c r="X635" s="50"/>
      <c r="Y635" s="50"/>
      <c r="Z635" s="49"/>
      <c r="AA635" s="69">
        <v>635</v>
      </c>
      <c r="AB6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35" s="70"/>
      <c r="AD635" s="76">
        <v>971</v>
      </c>
      <c r="AE635" s="76">
        <v>591</v>
      </c>
      <c r="AF635" s="76">
        <v>5563</v>
      </c>
      <c r="AG635" s="76">
        <v>26832</v>
      </c>
      <c r="AH635" s="76"/>
      <c r="AI635" s="76" t="s">
        <v>9299</v>
      </c>
      <c r="AJ635" s="76" t="s">
        <v>10997</v>
      </c>
      <c r="AK635" s="81" t="s">
        <v>11918</v>
      </c>
      <c r="AL635" s="76"/>
      <c r="AM635" s="78">
        <v>41382.836215277777</v>
      </c>
      <c r="AN635" s="76" t="s">
        <v>14566</v>
      </c>
      <c r="AO635" s="81" t="s">
        <v>15199</v>
      </c>
      <c r="AP635" s="76" t="s">
        <v>66</v>
      </c>
      <c r="AQ635" s="2"/>
      <c r="AR635" s="3"/>
      <c r="AS635" s="3"/>
      <c r="AT635" s="3"/>
      <c r="AU635" s="3"/>
    </row>
    <row r="636" spans="1:47" x14ac:dyDescent="0.25">
      <c r="A636" s="62" t="s">
        <v>2032</v>
      </c>
      <c r="B636" s="63"/>
      <c r="C636" s="63"/>
      <c r="D636" s="64"/>
      <c r="E636" s="66"/>
      <c r="F636" s="101" t="s">
        <v>13043</v>
      </c>
      <c r="G636" s="63"/>
      <c r="H636" s="67"/>
      <c r="I636" s="68"/>
      <c r="J636" s="68"/>
      <c r="K636" s="67" t="s">
        <v>17378</v>
      </c>
      <c r="L636" s="71"/>
      <c r="M636" s="72">
        <v>8688.013671875</v>
      </c>
      <c r="N636" s="72">
        <v>8478.3740234375</v>
      </c>
      <c r="O636" s="73"/>
      <c r="P636" s="74"/>
      <c r="Q636" s="74"/>
      <c r="R636" s="84"/>
      <c r="S636" s="84"/>
      <c r="T636" s="84"/>
      <c r="U636" s="84"/>
      <c r="V636" s="50"/>
      <c r="W636" s="50"/>
      <c r="X636" s="50"/>
      <c r="Y636" s="50"/>
      <c r="Z636" s="49"/>
      <c r="AA636" s="69">
        <v>636</v>
      </c>
      <c r="AB6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36" s="70"/>
      <c r="AD636" s="76">
        <v>1698</v>
      </c>
      <c r="AE636" s="76">
        <v>131011</v>
      </c>
      <c r="AF636" s="76">
        <v>520</v>
      </c>
      <c r="AG636" s="76">
        <v>7197</v>
      </c>
      <c r="AH636" s="76"/>
      <c r="AI636" s="76" t="s">
        <v>9300</v>
      </c>
      <c r="AJ636" s="76" t="s">
        <v>10714</v>
      </c>
      <c r="AK636" s="76"/>
      <c r="AL636" s="76"/>
      <c r="AM636" s="78">
        <v>40079.488483796296</v>
      </c>
      <c r="AN636" s="76" t="s">
        <v>14566</v>
      </c>
      <c r="AO636" s="81" t="s">
        <v>15200</v>
      </c>
      <c r="AP636" s="76" t="s">
        <v>65</v>
      </c>
      <c r="AQ636" s="2"/>
      <c r="AR636" s="3"/>
      <c r="AS636" s="3"/>
      <c r="AT636" s="3"/>
      <c r="AU636" s="3"/>
    </row>
    <row r="637" spans="1:47" x14ac:dyDescent="0.25">
      <c r="A637" s="62" t="s">
        <v>605</v>
      </c>
      <c r="B637" s="63"/>
      <c r="C637" s="63"/>
      <c r="D637" s="64"/>
      <c r="E637" s="66"/>
      <c r="F637" s="101" t="s">
        <v>13044</v>
      </c>
      <c r="G637" s="63"/>
      <c r="H637" s="67"/>
      <c r="I637" s="68"/>
      <c r="J637" s="68"/>
      <c r="K637" s="67" t="s">
        <v>17379</v>
      </c>
      <c r="L637" s="71"/>
      <c r="M637" s="72">
        <v>7483.328125</v>
      </c>
      <c r="N637" s="72">
        <v>3024.43505859375</v>
      </c>
      <c r="O637" s="73"/>
      <c r="P637" s="74"/>
      <c r="Q637" s="74"/>
      <c r="R637" s="84"/>
      <c r="S637" s="84"/>
      <c r="T637" s="84"/>
      <c r="U637" s="84"/>
      <c r="V637" s="50"/>
      <c r="W637" s="50"/>
      <c r="X637" s="50"/>
      <c r="Y637" s="50"/>
      <c r="Z637" s="49"/>
      <c r="AA637" s="69">
        <v>637</v>
      </c>
      <c r="AB6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37" s="70"/>
      <c r="AD637" s="76">
        <v>1457</v>
      </c>
      <c r="AE637" s="76">
        <v>474</v>
      </c>
      <c r="AF637" s="76">
        <v>4495</v>
      </c>
      <c r="AG637" s="76">
        <v>39642</v>
      </c>
      <c r="AH637" s="76"/>
      <c r="AI637" s="76" t="s">
        <v>9301</v>
      </c>
      <c r="AJ637" s="76"/>
      <c r="AK637" s="76"/>
      <c r="AL637" s="76"/>
      <c r="AM637" s="78">
        <v>43682.678611111114</v>
      </c>
      <c r="AN637" s="76" t="s">
        <v>14566</v>
      </c>
      <c r="AO637" s="81" t="s">
        <v>15201</v>
      </c>
      <c r="AP637" s="76" t="s">
        <v>66</v>
      </c>
      <c r="AQ637" s="2"/>
      <c r="AR637" s="3"/>
      <c r="AS637" s="3"/>
      <c r="AT637" s="3"/>
      <c r="AU637" s="3"/>
    </row>
    <row r="638" spans="1:47" x14ac:dyDescent="0.25">
      <c r="A638" s="62" t="s">
        <v>2033</v>
      </c>
      <c r="B638" s="63"/>
      <c r="C638" s="63"/>
      <c r="D638" s="64"/>
      <c r="E638" s="66"/>
      <c r="F638" s="101" t="s">
        <v>13045</v>
      </c>
      <c r="G638" s="63"/>
      <c r="H638" s="67"/>
      <c r="I638" s="68"/>
      <c r="J638" s="68"/>
      <c r="K638" s="67" t="s">
        <v>17380</v>
      </c>
      <c r="L638" s="71"/>
      <c r="M638" s="72">
        <v>7483.328125</v>
      </c>
      <c r="N638" s="72">
        <v>3106.8857421875</v>
      </c>
      <c r="O638" s="73"/>
      <c r="P638" s="74"/>
      <c r="Q638" s="74"/>
      <c r="R638" s="84"/>
      <c r="S638" s="84"/>
      <c r="T638" s="84"/>
      <c r="U638" s="84"/>
      <c r="V638" s="50"/>
      <c r="W638" s="50"/>
      <c r="X638" s="50"/>
      <c r="Y638" s="50"/>
      <c r="Z638" s="49"/>
      <c r="AA638" s="69">
        <v>638</v>
      </c>
      <c r="AB6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38" s="70"/>
      <c r="AD638" s="76">
        <v>676</v>
      </c>
      <c r="AE638" s="76">
        <v>445</v>
      </c>
      <c r="AF638" s="76">
        <v>3086</v>
      </c>
      <c r="AG638" s="76">
        <v>4833</v>
      </c>
      <c r="AH638" s="76"/>
      <c r="AI638" s="76" t="s">
        <v>9302</v>
      </c>
      <c r="AJ638" s="76"/>
      <c r="AK638" s="76"/>
      <c r="AL638" s="76"/>
      <c r="AM638" s="78">
        <v>43963.86582175926</v>
      </c>
      <c r="AN638" s="76" t="s">
        <v>14566</v>
      </c>
      <c r="AO638" s="81" t="s">
        <v>15202</v>
      </c>
      <c r="AP638" s="76" t="s">
        <v>65</v>
      </c>
      <c r="AQ638" s="2"/>
      <c r="AR638" s="3"/>
      <c r="AS638" s="3"/>
      <c r="AT638" s="3"/>
      <c r="AU638" s="3"/>
    </row>
    <row r="639" spans="1:47" x14ac:dyDescent="0.25">
      <c r="A639" s="62" t="s">
        <v>606</v>
      </c>
      <c r="B639" s="63"/>
      <c r="C639" s="63"/>
      <c r="D639" s="64"/>
      <c r="E639" s="66"/>
      <c r="F639" s="101" t="s">
        <v>13046</v>
      </c>
      <c r="G639" s="63"/>
      <c r="H639" s="67"/>
      <c r="I639" s="68"/>
      <c r="J639" s="68"/>
      <c r="K639" s="67" t="s">
        <v>17381</v>
      </c>
      <c r="L639" s="71"/>
      <c r="M639" s="72">
        <v>8519.2275390625</v>
      </c>
      <c r="N639" s="72">
        <v>9497.701171875</v>
      </c>
      <c r="O639" s="73"/>
      <c r="P639" s="74"/>
      <c r="Q639" s="74"/>
      <c r="R639" s="84"/>
      <c r="S639" s="84"/>
      <c r="T639" s="84"/>
      <c r="U639" s="84"/>
      <c r="V639" s="50"/>
      <c r="W639" s="50"/>
      <c r="X639" s="50"/>
      <c r="Y639" s="50"/>
      <c r="Z639" s="49"/>
      <c r="AA639" s="69">
        <v>639</v>
      </c>
      <c r="AB6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39" s="70"/>
      <c r="AD639" s="76">
        <v>76</v>
      </c>
      <c r="AE639" s="76">
        <v>1244</v>
      </c>
      <c r="AF639" s="76">
        <v>64382</v>
      </c>
      <c r="AG639" s="76">
        <v>369</v>
      </c>
      <c r="AH639" s="76"/>
      <c r="AI639" s="76" t="s">
        <v>9303</v>
      </c>
      <c r="AJ639" s="76" t="s">
        <v>10998</v>
      </c>
      <c r="AK639" s="81" t="s">
        <v>11919</v>
      </c>
      <c r="AL639" s="76"/>
      <c r="AM639" s="78">
        <v>42550.944837962961</v>
      </c>
      <c r="AN639" s="76" t="s">
        <v>14566</v>
      </c>
      <c r="AO639" s="81" t="s">
        <v>15203</v>
      </c>
      <c r="AP639" s="76" t="s">
        <v>66</v>
      </c>
      <c r="AQ639" s="2"/>
      <c r="AR639" s="3"/>
      <c r="AS639" s="3"/>
      <c r="AT639" s="3"/>
      <c r="AU639" s="3"/>
    </row>
    <row r="640" spans="1:47" x14ac:dyDescent="0.25">
      <c r="A640" s="62" t="s">
        <v>607</v>
      </c>
      <c r="B640" s="63"/>
      <c r="C640" s="63"/>
      <c r="D640" s="64"/>
      <c r="E640" s="66"/>
      <c r="F640" s="101" t="s">
        <v>13047</v>
      </c>
      <c r="G640" s="63"/>
      <c r="H640" s="67"/>
      <c r="I640" s="68"/>
      <c r="J640" s="68"/>
      <c r="K640" s="67" t="s">
        <v>17382</v>
      </c>
      <c r="L640" s="71"/>
      <c r="M640" s="72">
        <v>7483.328125</v>
      </c>
      <c r="N640" s="72">
        <v>1630.271728515625</v>
      </c>
      <c r="O640" s="73"/>
      <c r="P640" s="74"/>
      <c r="Q640" s="74"/>
      <c r="R640" s="84"/>
      <c r="S640" s="84"/>
      <c r="T640" s="84"/>
      <c r="U640" s="84"/>
      <c r="V640" s="50"/>
      <c r="W640" s="50"/>
      <c r="X640" s="50"/>
      <c r="Y640" s="50"/>
      <c r="Z640" s="49"/>
      <c r="AA640" s="69">
        <v>640</v>
      </c>
      <c r="AB6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40" s="70"/>
      <c r="AD640" s="76">
        <v>1293</v>
      </c>
      <c r="AE640" s="76">
        <v>1211</v>
      </c>
      <c r="AF640" s="76">
        <v>29162</v>
      </c>
      <c r="AG640" s="76">
        <v>56085</v>
      </c>
      <c r="AH640" s="76"/>
      <c r="AI640" s="76" t="s">
        <v>9304</v>
      </c>
      <c r="AJ640" s="76" t="s">
        <v>10999</v>
      </c>
      <c r="AK640" s="76"/>
      <c r="AL640" s="76"/>
      <c r="AM640" s="78">
        <v>41271.194143518522</v>
      </c>
      <c r="AN640" s="76" t="s">
        <v>14566</v>
      </c>
      <c r="AO640" s="81" t="s">
        <v>15204</v>
      </c>
      <c r="AP640" s="76" t="s">
        <v>66</v>
      </c>
      <c r="AQ640" s="2"/>
      <c r="AR640" s="3"/>
      <c r="AS640" s="3"/>
      <c r="AT640" s="3"/>
      <c r="AU640" s="3"/>
    </row>
    <row r="641" spans="1:47" x14ac:dyDescent="0.25">
      <c r="A641" s="62" t="s">
        <v>2034</v>
      </c>
      <c r="B641" s="63"/>
      <c r="C641" s="63"/>
      <c r="D641" s="64"/>
      <c r="E641" s="66"/>
      <c r="F641" s="101" t="s">
        <v>13048</v>
      </c>
      <c r="G641" s="63"/>
      <c r="H641" s="67"/>
      <c r="I641" s="68"/>
      <c r="J641" s="68"/>
      <c r="K641" s="67" t="s">
        <v>17383</v>
      </c>
      <c r="L641" s="71"/>
      <c r="M641" s="72">
        <v>7483.328125</v>
      </c>
      <c r="N641" s="72">
        <v>1712.7222900390625</v>
      </c>
      <c r="O641" s="73"/>
      <c r="P641" s="74"/>
      <c r="Q641" s="74"/>
      <c r="R641" s="84"/>
      <c r="S641" s="84"/>
      <c r="T641" s="84"/>
      <c r="U641" s="84"/>
      <c r="V641" s="50"/>
      <c r="W641" s="50"/>
      <c r="X641" s="50"/>
      <c r="Y641" s="50"/>
      <c r="Z641" s="49"/>
      <c r="AA641" s="69">
        <v>641</v>
      </c>
      <c r="AB6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41" s="70"/>
      <c r="AD641" s="76">
        <v>1849</v>
      </c>
      <c r="AE641" s="76">
        <v>1974</v>
      </c>
      <c r="AF641" s="76">
        <v>9944</v>
      </c>
      <c r="AG641" s="76">
        <v>20146</v>
      </c>
      <c r="AH641" s="76"/>
      <c r="AI641" s="76" t="s">
        <v>9305</v>
      </c>
      <c r="AJ641" s="76" t="s">
        <v>10741</v>
      </c>
      <c r="AK641" s="81" t="s">
        <v>11920</v>
      </c>
      <c r="AL641" s="76"/>
      <c r="AM641" s="78">
        <v>40780.045497685183</v>
      </c>
      <c r="AN641" s="76" t="s">
        <v>14566</v>
      </c>
      <c r="AO641" s="81" t="s">
        <v>15205</v>
      </c>
      <c r="AP641" s="76" t="s">
        <v>65</v>
      </c>
      <c r="AQ641" s="2"/>
      <c r="AR641" s="3"/>
      <c r="AS641" s="3"/>
      <c r="AT641" s="3"/>
      <c r="AU641" s="3"/>
    </row>
    <row r="642" spans="1:47" x14ac:dyDescent="0.25">
      <c r="A642" s="62" t="s">
        <v>608</v>
      </c>
      <c r="B642" s="63"/>
      <c r="C642" s="63"/>
      <c r="D642" s="64"/>
      <c r="E642" s="66"/>
      <c r="F642" s="101" t="s">
        <v>13049</v>
      </c>
      <c r="G642" s="63"/>
      <c r="H642" s="67"/>
      <c r="I642" s="68"/>
      <c r="J642" s="68"/>
      <c r="K642" s="67" t="s">
        <v>17384</v>
      </c>
      <c r="L642" s="71"/>
      <c r="M642" s="72">
        <v>8625.3486328125</v>
      </c>
      <c r="N642" s="72">
        <v>9344.6884765625</v>
      </c>
      <c r="O642" s="73"/>
      <c r="P642" s="74"/>
      <c r="Q642" s="74"/>
      <c r="R642" s="84"/>
      <c r="S642" s="84"/>
      <c r="T642" s="84"/>
      <c r="U642" s="84"/>
      <c r="V642" s="50"/>
      <c r="W642" s="50"/>
      <c r="X642" s="50"/>
      <c r="Y642" s="50"/>
      <c r="Z642" s="49"/>
      <c r="AA642" s="69">
        <v>642</v>
      </c>
      <c r="AB6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42" s="70"/>
      <c r="AD642" s="76">
        <v>627</v>
      </c>
      <c r="AE642" s="76">
        <v>681</v>
      </c>
      <c r="AF642" s="76">
        <v>79253</v>
      </c>
      <c r="AG642" s="76">
        <v>182378</v>
      </c>
      <c r="AH642" s="76"/>
      <c r="AI642" s="76" t="s">
        <v>9306</v>
      </c>
      <c r="AJ642" s="76" t="s">
        <v>11000</v>
      </c>
      <c r="AK642" s="81" t="s">
        <v>11921</v>
      </c>
      <c r="AL642" s="76"/>
      <c r="AM642" s="78">
        <v>41576.946689814817</v>
      </c>
      <c r="AN642" s="76" t="s">
        <v>14566</v>
      </c>
      <c r="AO642" s="81" t="s">
        <v>15206</v>
      </c>
      <c r="AP642" s="76" t="s">
        <v>66</v>
      </c>
      <c r="AQ642" s="2"/>
      <c r="AR642" s="3"/>
      <c r="AS642" s="3"/>
      <c r="AT642" s="3"/>
      <c r="AU642" s="3"/>
    </row>
    <row r="643" spans="1:47" x14ac:dyDescent="0.25">
      <c r="A643" s="62" t="s">
        <v>2035</v>
      </c>
      <c r="B643" s="63"/>
      <c r="C643" s="63"/>
      <c r="D643" s="64"/>
      <c r="E643" s="66"/>
      <c r="F643" s="101" t="s">
        <v>13050</v>
      </c>
      <c r="G643" s="63"/>
      <c r="H643" s="67"/>
      <c r="I643" s="68"/>
      <c r="J643" s="68"/>
      <c r="K643" s="67" t="s">
        <v>17385</v>
      </c>
      <c r="L643" s="71"/>
      <c r="M643" s="72">
        <v>8319.6748046875</v>
      </c>
      <c r="N643" s="72">
        <v>9537.6142578125</v>
      </c>
      <c r="O643" s="73"/>
      <c r="P643" s="74"/>
      <c r="Q643" s="74"/>
      <c r="R643" s="84"/>
      <c r="S643" s="84"/>
      <c r="T643" s="84"/>
      <c r="U643" s="84"/>
      <c r="V643" s="50"/>
      <c r="W643" s="50"/>
      <c r="X643" s="50"/>
      <c r="Y643" s="50"/>
      <c r="Z643" s="49"/>
      <c r="AA643" s="69">
        <v>643</v>
      </c>
      <c r="AB6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43" s="70"/>
      <c r="AD643" s="76">
        <v>274</v>
      </c>
      <c r="AE643" s="76">
        <v>2064088</v>
      </c>
      <c r="AF643" s="76">
        <v>10515</v>
      </c>
      <c r="AG643" s="76">
        <v>6777</v>
      </c>
      <c r="AH643" s="76"/>
      <c r="AI643" s="76" t="s">
        <v>9307</v>
      </c>
      <c r="AJ643" s="76" t="s">
        <v>10714</v>
      </c>
      <c r="AK643" s="81" t="s">
        <v>11922</v>
      </c>
      <c r="AL643" s="76"/>
      <c r="AM643" s="78">
        <v>40656.170706018522</v>
      </c>
      <c r="AN643" s="76" t="s">
        <v>14566</v>
      </c>
      <c r="AO643" s="81" t="s">
        <v>15207</v>
      </c>
      <c r="AP643" s="76" t="s">
        <v>65</v>
      </c>
      <c r="AQ643" s="2"/>
      <c r="AR643" s="3"/>
      <c r="AS643" s="3"/>
      <c r="AT643" s="3"/>
      <c r="AU643" s="3"/>
    </row>
    <row r="644" spans="1:47" x14ac:dyDescent="0.25">
      <c r="A644" s="62" t="s">
        <v>2036</v>
      </c>
      <c r="B644" s="63"/>
      <c r="C644" s="63"/>
      <c r="D644" s="64"/>
      <c r="E644" s="66"/>
      <c r="F644" s="101" t="s">
        <v>13051</v>
      </c>
      <c r="G644" s="63"/>
      <c r="H644" s="67"/>
      <c r="I644" s="68"/>
      <c r="J644" s="68"/>
      <c r="K644" s="67" t="s">
        <v>17386</v>
      </c>
      <c r="L644" s="71"/>
      <c r="M644" s="72">
        <v>8725.6416015625</v>
      </c>
      <c r="N644" s="72">
        <v>9012.255859375</v>
      </c>
      <c r="O644" s="73"/>
      <c r="P644" s="74"/>
      <c r="Q644" s="74"/>
      <c r="R644" s="84"/>
      <c r="S644" s="84"/>
      <c r="T644" s="84"/>
      <c r="U644" s="84"/>
      <c r="V644" s="50"/>
      <c r="W644" s="50"/>
      <c r="X644" s="50"/>
      <c r="Y644" s="50"/>
      <c r="Z644" s="49"/>
      <c r="AA644" s="69">
        <v>644</v>
      </c>
      <c r="AB6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44" s="70"/>
      <c r="AD644" s="76">
        <v>188</v>
      </c>
      <c r="AE644" s="76">
        <v>122814</v>
      </c>
      <c r="AF644" s="76">
        <v>4447</v>
      </c>
      <c r="AG644" s="76">
        <v>7614</v>
      </c>
      <c r="AH644" s="76"/>
      <c r="AI644" s="76" t="s">
        <v>9308</v>
      </c>
      <c r="AJ644" s="76"/>
      <c r="AK644" s="81" t="s">
        <v>11923</v>
      </c>
      <c r="AL644" s="76"/>
      <c r="AM644" s="78">
        <v>43519.891365740739</v>
      </c>
      <c r="AN644" s="76" t="s">
        <v>14566</v>
      </c>
      <c r="AO644" s="81" t="s">
        <v>15208</v>
      </c>
      <c r="AP644" s="76" t="s">
        <v>65</v>
      </c>
      <c r="AQ644" s="2"/>
      <c r="AR644" s="3"/>
      <c r="AS644" s="3"/>
      <c r="AT644" s="3"/>
      <c r="AU644" s="3"/>
    </row>
    <row r="645" spans="1:47" x14ac:dyDescent="0.25">
      <c r="A645" s="62" t="s">
        <v>609</v>
      </c>
      <c r="B645" s="63"/>
      <c r="C645" s="63"/>
      <c r="D645" s="64"/>
      <c r="E645" s="66"/>
      <c r="F645" s="101" t="s">
        <v>12470</v>
      </c>
      <c r="G645" s="63"/>
      <c r="H645" s="67"/>
      <c r="I645" s="68"/>
      <c r="J645" s="68"/>
      <c r="K645" s="67" t="s">
        <v>17387</v>
      </c>
      <c r="L645" s="71"/>
      <c r="M645" s="72">
        <v>4953.6259765625</v>
      </c>
      <c r="N645" s="72">
        <v>752.56231689453125</v>
      </c>
      <c r="O645" s="73"/>
      <c r="P645" s="74"/>
      <c r="Q645" s="74"/>
      <c r="R645" s="84"/>
      <c r="S645" s="84"/>
      <c r="T645" s="84"/>
      <c r="U645" s="84"/>
      <c r="V645" s="50"/>
      <c r="W645" s="50"/>
      <c r="X645" s="50"/>
      <c r="Y645" s="50"/>
      <c r="Z645" s="49"/>
      <c r="AA645" s="69">
        <v>645</v>
      </c>
      <c r="AB6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45" s="70"/>
      <c r="AD645" s="76">
        <v>31</v>
      </c>
      <c r="AE645" s="76">
        <v>3</v>
      </c>
      <c r="AF645" s="76">
        <v>38</v>
      </c>
      <c r="AG645" s="76">
        <v>0</v>
      </c>
      <c r="AH645" s="76"/>
      <c r="AI645" s="76" t="s">
        <v>9309</v>
      </c>
      <c r="AJ645" s="76"/>
      <c r="AK645" s="76"/>
      <c r="AL645" s="76"/>
      <c r="AM645" s="78">
        <v>43995.262465277781</v>
      </c>
      <c r="AN645" s="76" t="s">
        <v>14566</v>
      </c>
      <c r="AO645" s="81" t="s">
        <v>15209</v>
      </c>
      <c r="AP645" s="76" t="s">
        <v>66</v>
      </c>
      <c r="AQ645" s="2"/>
      <c r="AR645" s="3"/>
      <c r="AS645" s="3"/>
      <c r="AT645" s="3"/>
      <c r="AU645" s="3"/>
    </row>
    <row r="646" spans="1:47" x14ac:dyDescent="0.25">
      <c r="A646" s="62" t="s">
        <v>2037</v>
      </c>
      <c r="B646" s="63"/>
      <c r="C646" s="63"/>
      <c r="D646" s="64"/>
      <c r="E646" s="66"/>
      <c r="F646" s="101" t="s">
        <v>13052</v>
      </c>
      <c r="G646" s="63"/>
      <c r="H646" s="67"/>
      <c r="I646" s="68"/>
      <c r="J646" s="68"/>
      <c r="K646" s="67" t="s">
        <v>17388</v>
      </c>
      <c r="L646" s="71"/>
      <c r="M646" s="72">
        <v>5008.6181640625</v>
      </c>
      <c r="N646" s="72">
        <v>792.129638671875</v>
      </c>
      <c r="O646" s="73"/>
      <c r="P646" s="74"/>
      <c r="Q646" s="74"/>
      <c r="R646" s="84"/>
      <c r="S646" s="84"/>
      <c r="T646" s="84"/>
      <c r="U646" s="84"/>
      <c r="V646" s="50"/>
      <c r="W646" s="50"/>
      <c r="X646" s="50"/>
      <c r="Y646" s="50"/>
      <c r="Z646" s="49"/>
      <c r="AA646" s="69">
        <v>646</v>
      </c>
      <c r="AB6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46" s="70"/>
      <c r="AD646" s="76">
        <v>78</v>
      </c>
      <c r="AE646" s="76">
        <v>9113467</v>
      </c>
      <c r="AF646" s="76">
        <v>68273</v>
      </c>
      <c r="AG646" s="76">
        <v>10810</v>
      </c>
      <c r="AH646" s="76"/>
      <c r="AI646" s="76" t="s">
        <v>9310</v>
      </c>
      <c r="AJ646" s="76" t="s">
        <v>10714</v>
      </c>
      <c r="AK646" s="81" t="s">
        <v>11799</v>
      </c>
      <c r="AL646" s="76"/>
      <c r="AM646" s="78">
        <v>39852.093460648146</v>
      </c>
      <c r="AN646" s="76" t="s">
        <v>14566</v>
      </c>
      <c r="AO646" s="81" t="s">
        <v>15210</v>
      </c>
      <c r="AP646" s="76" t="s">
        <v>65</v>
      </c>
      <c r="AQ646" s="2"/>
      <c r="AR646" s="3"/>
      <c r="AS646" s="3"/>
      <c r="AT646" s="3"/>
      <c r="AU646" s="3"/>
    </row>
    <row r="647" spans="1:47" x14ac:dyDescent="0.25">
      <c r="A647" s="62" t="s">
        <v>2038</v>
      </c>
      <c r="B647" s="63"/>
      <c r="C647" s="63"/>
      <c r="D647" s="64"/>
      <c r="E647" s="66"/>
      <c r="F647" s="101" t="s">
        <v>13053</v>
      </c>
      <c r="G647" s="63"/>
      <c r="H647" s="67"/>
      <c r="I647" s="68"/>
      <c r="J647" s="68"/>
      <c r="K647" s="67" t="s">
        <v>17389</v>
      </c>
      <c r="L647" s="71"/>
      <c r="M647" s="72">
        <v>5124.75244140625</v>
      </c>
      <c r="N647" s="72">
        <v>886.0311279296875</v>
      </c>
      <c r="O647" s="73"/>
      <c r="P647" s="74"/>
      <c r="Q647" s="74"/>
      <c r="R647" s="84"/>
      <c r="S647" s="84"/>
      <c r="T647" s="84"/>
      <c r="U647" s="84"/>
      <c r="V647" s="50"/>
      <c r="W647" s="50"/>
      <c r="X647" s="50"/>
      <c r="Y647" s="50"/>
      <c r="Z647" s="49"/>
      <c r="AA647" s="69">
        <v>647</v>
      </c>
      <c r="AB6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47" s="70"/>
      <c r="AD647" s="76">
        <v>384</v>
      </c>
      <c r="AE647" s="76">
        <v>870109</v>
      </c>
      <c r="AF647" s="76">
        <v>67965</v>
      </c>
      <c r="AG647" s="76">
        <v>17029</v>
      </c>
      <c r="AH647" s="76"/>
      <c r="AI647" s="76" t="s">
        <v>9311</v>
      </c>
      <c r="AJ647" s="76" t="s">
        <v>11001</v>
      </c>
      <c r="AK647" s="81" t="s">
        <v>11924</v>
      </c>
      <c r="AL647" s="76"/>
      <c r="AM647" s="78">
        <v>39927.791516203702</v>
      </c>
      <c r="AN647" s="76" t="s">
        <v>14566</v>
      </c>
      <c r="AO647" s="81" t="s">
        <v>15211</v>
      </c>
      <c r="AP647" s="76" t="s">
        <v>65</v>
      </c>
      <c r="AQ647" s="2"/>
      <c r="AR647" s="3"/>
      <c r="AS647" s="3"/>
      <c r="AT647" s="3"/>
      <c r="AU647" s="3"/>
    </row>
    <row r="648" spans="1:47" x14ac:dyDescent="0.25">
      <c r="A648" s="62" t="s">
        <v>2039</v>
      </c>
      <c r="B648" s="63"/>
      <c r="C648" s="63"/>
      <c r="D648" s="64"/>
      <c r="E648" s="66"/>
      <c r="F648" s="101" t="s">
        <v>13054</v>
      </c>
      <c r="G648" s="63"/>
      <c r="H648" s="67"/>
      <c r="I648" s="68"/>
      <c r="J648" s="68"/>
      <c r="K648" s="67" t="s">
        <v>17390</v>
      </c>
      <c r="L648" s="71"/>
      <c r="M648" s="72">
        <v>5285.5869140625</v>
      </c>
      <c r="N648" s="72">
        <v>1079.7603759765625</v>
      </c>
      <c r="O648" s="73"/>
      <c r="P648" s="74"/>
      <c r="Q648" s="74"/>
      <c r="R648" s="84"/>
      <c r="S648" s="84"/>
      <c r="T648" s="84"/>
      <c r="U648" s="84"/>
      <c r="V648" s="50"/>
      <c r="W648" s="50"/>
      <c r="X648" s="50"/>
      <c r="Y648" s="50"/>
      <c r="Z648" s="49"/>
      <c r="AA648" s="69">
        <v>648</v>
      </c>
      <c r="AB6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48" s="70"/>
      <c r="AD648" s="76">
        <v>417</v>
      </c>
      <c r="AE648" s="76">
        <v>2190252</v>
      </c>
      <c r="AF648" s="76">
        <v>126853</v>
      </c>
      <c r="AG648" s="76">
        <v>25987</v>
      </c>
      <c r="AH648" s="76"/>
      <c r="AI648" s="76" t="s">
        <v>9312</v>
      </c>
      <c r="AJ648" s="76" t="s">
        <v>11002</v>
      </c>
      <c r="AK648" s="81" t="s">
        <v>11925</v>
      </c>
      <c r="AL648" s="76"/>
      <c r="AM648" s="78">
        <v>39878.329212962963</v>
      </c>
      <c r="AN648" s="76" t="s">
        <v>14566</v>
      </c>
      <c r="AO648" s="81" t="s">
        <v>15212</v>
      </c>
      <c r="AP648" s="76" t="s">
        <v>65</v>
      </c>
      <c r="AQ648" s="2"/>
      <c r="AR648" s="3"/>
      <c r="AS648" s="3"/>
      <c r="AT648" s="3"/>
      <c r="AU648" s="3"/>
    </row>
    <row r="649" spans="1:47" x14ac:dyDescent="0.25">
      <c r="A649" s="62" t="s">
        <v>2040</v>
      </c>
      <c r="B649" s="63"/>
      <c r="C649" s="63"/>
      <c r="D649" s="64"/>
      <c r="E649" s="66"/>
      <c r="F649" s="101" t="s">
        <v>13055</v>
      </c>
      <c r="G649" s="63"/>
      <c r="H649" s="67"/>
      <c r="I649" s="68"/>
      <c r="J649" s="68"/>
      <c r="K649" s="67" t="s">
        <v>17391</v>
      </c>
      <c r="L649" s="71"/>
      <c r="M649" s="72">
        <v>5060.65087890625</v>
      </c>
      <c r="N649" s="72">
        <v>845.81964111328125</v>
      </c>
      <c r="O649" s="73"/>
      <c r="P649" s="74"/>
      <c r="Q649" s="74"/>
      <c r="R649" s="84"/>
      <c r="S649" s="84"/>
      <c r="T649" s="84"/>
      <c r="U649" s="84"/>
      <c r="V649" s="50"/>
      <c r="W649" s="50"/>
      <c r="X649" s="50"/>
      <c r="Y649" s="50"/>
      <c r="Z649" s="49"/>
      <c r="AA649" s="69">
        <v>649</v>
      </c>
      <c r="AB6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49" s="70"/>
      <c r="AD649" s="76">
        <v>299</v>
      </c>
      <c r="AE649" s="76">
        <v>257206</v>
      </c>
      <c r="AF649" s="76">
        <v>235</v>
      </c>
      <c r="AG649" s="76">
        <v>741</v>
      </c>
      <c r="AH649" s="76"/>
      <c r="AI649" s="76" t="s">
        <v>9313</v>
      </c>
      <c r="AJ649" s="76"/>
      <c r="AK649" s="81" t="s">
        <v>11926</v>
      </c>
      <c r="AL649" s="76"/>
      <c r="AM649" s="78">
        <v>41933.222233796296</v>
      </c>
      <c r="AN649" s="76" t="s">
        <v>14566</v>
      </c>
      <c r="AO649" s="81" t="s">
        <v>15213</v>
      </c>
      <c r="AP649" s="76" t="s">
        <v>65</v>
      </c>
      <c r="AQ649" s="2"/>
      <c r="AR649" s="3"/>
      <c r="AS649" s="3"/>
      <c r="AT649" s="3"/>
      <c r="AU649" s="3"/>
    </row>
    <row r="650" spans="1:47" x14ac:dyDescent="0.25">
      <c r="A650" s="62" t="s">
        <v>2041</v>
      </c>
      <c r="B650" s="63"/>
      <c r="C650" s="63"/>
      <c r="D650" s="64"/>
      <c r="E650" s="66"/>
      <c r="F650" s="101" t="s">
        <v>13056</v>
      </c>
      <c r="G650" s="63"/>
      <c r="H650" s="67"/>
      <c r="I650" s="68"/>
      <c r="J650" s="68"/>
      <c r="K650" s="67" t="s">
        <v>17392</v>
      </c>
      <c r="L650" s="71"/>
      <c r="M650" s="72">
        <v>5258.2138671875</v>
      </c>
      <c r="N650" s="72">
        <v>1013.459228515625</v>
      </c>
      <c r="O650" s="73"/>
      <c r="P650" s="74"/>
      <c r="Q650" s="74"/>
      <c r="R650" s="84"/>
      <c r="S650" s="84"/>
      <c r="T650" s="84"/>
      <c r="U650" s="84"/>
      <c r="V650" s="50"/>
      <c r="W650" s="50"/>
      <c r="X650" s="50"/>
      <c r="Y650" s="50"/>
      <c r="Z650" s="49"/>
      <c r="AA650" s="69">
        <v>650</v>
      </c>
      <c r="AB6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50" s="70"/>
      <c r="AD650" s="76">
        <v>142</v>
      </c>
      <c r="AE650" s="76">
        <v>103491</v>
      </c>
      <c r="AF650" s="76">
        <v>735</v>
      </c>
      <c r="AG650" s="76">
        <v>82</v>
      </c>
      <c r="AH650" s="76"/>
      <c r="AI650" s="76" t="s">
        <v>9314</v>
      </c>
      <c r="AJ650" s="76" t="s">
        <v>10773</v>
      </c>
      <c r="AK650" s="81" t="s">
        <v>11927</v>
      </c>
      <c r="AL650" s="76"/>
      <c r="AM650" s="78">
        <v>41481.768541666665</v>
      </c>
      <c r="AN650" s="76" t="s">
        <v>14566</v>
      </c>
      <c r="AO650" s="81" t="s">
        <v>15214</v>
      </c>
      <c r="AP650" s="76" t="s">
        <v>65</v>
      </c>
      <c r="AQ650" s="2"/>
      <c r="AR650" s="3"/>
      <c r="AS650" s="3"/>
      <c r="AT650" s="3"/>
      <c r="AU650" s="3"/>
    </row>
    <row r="651" spans="1:47" x14ac:dyDescent="0.25">
      <c r="A651" s="62" t="s">
        <v>610</v>
      </c>
      <c r="B651" s="63"/>
      <c r="C651" s="63"/>
      <c r="D651" s="64"/>
      <c r="E651" s="66"/>
      <c r="F651" s="101" t="s">
        <v>13057</v>
      </c>
      <c r="G651" s="63"/>
      <c r="H651" s="67"/>
      <c r="I651" s="68"/>
      <c r="J651" s="68"/>
      <c r="K651" s="67" t="s">
        <v>17393</v>
      </c>
      <c r="L651" s="71"/>
      <c r="M651" s="72">
        <v>8410.3310546875</v>
      </c>
      <c r="N651" s="72">
        <v>8647.298828125</v>
      </c>
      <c r="O651" s="73"/>
      <c r="P651" s="74"/>
      <c r="Q651" s="74"/>
      <c r="R651" s="84"/>
      <c r="S651" s="84"/>
      <c r="T651" s="84"/>
      <c r="U651" s="84"/>
      <c r="V651" s="50"/>
      <c r="W651" s="50"/>
      <c r="X651" s="50"/>
      <c r="Y651" s="50"/>
      <c r="Z651" s="49"/>
      <c r="AA651" s="69">
        <v>651</v>
      </c>
      <c r="AB6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51" s="70"/>
      <c r="AD651" s="76">
        <v>698</v>
      </c>
      <c r="AE651" s="76">
        <v>30</v>
      </c>
      <c r="AF651" s="76">
        <v>1415</v>
      </c>
      <c r="AG651" s="76">
        <v>1577</v>
      </c>
      <c r="AH651" s="76"/>
      <c r="AI651" s="76"/>
      <c r="AJ651" s="76"/>
      <c r="AK651" s="76"/>
      <c r="AL651" s="76"/>
      <c r="AM651" s="78">
        <v>41678.22729166667</v>
      </c>
      <c r="AN651" s="76" t="s">
        <v>14566</v>
      </c>
      <c r="AO651" s="81" t="s">
        <v>15215</v>
      </c>
      <c r="AP651" s="76" t="s">
        <v>66</v>
      </c>
      <c r="AQ651" s="2"/>
      <c r="AR651" s="3"/>
      <c r="AS651" s="3"/>
      <c r="AT651" s="3"/>
      <c r="AU651" s="3"/>
    </row>
    <row r="652" spans="1:47" x14ac:dyDescent="0.25">
      <c r="A652" s="62" t="s">
        <v>611</v>
      </c>
      <c r="B652" s="63"/>
      <c r="C652" s="63"/>
      <c r="D652" s="64"/>
      <c r="E652" s="66"/>
      <c r="F652" s="101" t="s">
        <v>13058</v>
      </c>
      <c r="G652" s="63"/>
      <c r="H652" s="67"/>
      <c r="I652" s="68"/>
      <c r="J652" s="68"/>
      <c r="K652" s="67" t="s">
        <v>17394</v>
      </c>
      <c r="L652" s="71"/>
      <c r="M652" s="72">
        <v>7210.0009765625</v>
      </c>
      <c r="N652" s="72">
        <v>5756.5458984375</v>
      </c>
      <c r="O652" s="73"/>
      <c r="P652" s="74"/>
      <c r="Q652" s="74"/>
      <c r="R652" s="84"/>
      <c r="S652" s="84"/>
      <c r="T652" s="84"/>
      <c r="U652" s="84"/>
      <c r="V652" s="50"/>
      <c r="W652" s="50"/>
      <c r="X652" s="50"/>
      <c r="Y652" s="50"/>
      <c r="Z652" s="49"/>
      <c r="AA652" s="69">
        <v>652</v>
      </c>
      <c r="AB6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52" s="70"/>
      <c r="AD652" s="76">
        <v>1935</v>
      </c>
      <c r="AE652" s="76">
        <v>401</v>
      </c>
      <c r="AF652" s="76">
        <v>5768</v>
      </c>
      <c r="AG652" s="76">
        <v>29644</v>
      </c>
      <c r="AH652" s="76"/>
      <c r="AI652" s="76" t="s">
        <v>9315</v>
      </c>
      <c r="AJ652" s="76" t="s">
        <v>10793</v>
      </c>
      <c r="AK652" s="76"/>
      <c r="AL652" s="76"/>
      <c r="AM652" s="78">
        <v>40016.469699074078</v>
      </c>
      <c r="AN652" s="76" t="s">
        <v>14566</v>
      </c>
      <c r="AO652" s="81" t="s">
        <v>15216</v>
      </c>
      <c r="AP652" s="76" t="s">
        <v>66</v>
      </c>
      <c r="AQ652" s="2"/>
      <c r="AR652" s="3"/>
      <c r="AS652" s="3"/>
      <c r="AT652" s="3"/>
      <c r="AU652" s="3"/>
    </row>
    <row r="653" spans="1:47" x14ac:dyDescent="0.25">
      <c r="A653" s="62" t="s">
        <v>2042</v>
      </c>
      <c r="B653" s="63"/>
      <c r="C653" s="63"/>
      <c r="D653" s="64"/>
      <c r="E653" s="66"/>
      <c r="F653" s="101" t="s">
        <v>13059</v>
      </c>
      <c r="G653" s="63"/>
      <c r="H653" s="67"/>
      <c r="I653" s="68"/>
      <c r="J653" s="68"/>
      <c r="K653" s="67" t="s">
        <v>17395</v>
      </c>
      <c r="L653" s="71"/>
      <c r="M653" s="72">
        <v>7087.93212890625</v>
      </c>
      <c r="N653" s="72">
        <v>5906.45556640625</v>
      </c>
      <c r="O653" s="73"/>
      <c r="P653" s="74"/>
      <c r="Q653" s="74"/>
      <c r="R653" s="84"/>
      <c r="S653" s="84"/>
      <c r="T653" s="84"/>
      <c r="U653" s="84"/>
      <c r="V653" s="50"/>
      <c r="W653" s="50"/>
      <c r="X653" s="50"/>
      <c r="Y653" s="50"/>
      <c r="Z653" s="49"/>
      <c r="AA653" s="69">
        <v>653</v>
      </c>
      <c r="AB6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53" s="70"/>
      <c r="AD653" s="76">
        <v>1656</v>
      </c>
      <c r="AE653" s="76">
        <v>2470057</v>
      </c>
      <c r="AF653" s="76">
        <v>42163</v>
      </c>
      <c r="AG653" s="76">
        <v>264</v>
      </c>
      <c r="AH653" s="76"/>
      <c r="AI653" s="76" t="s">
        <v>9316</v>
      </c>
      <c r="AJ653" s="76"/>
      <c r="AK653" s="81" t="s">
        <v>11928</v>
      </c>
      <c r="AL653" s="76"/>
      <c r="AM653" s="78">
        <v>39429.719224537039</v>
      </c>
      <c r="AN653" s="76" t="s">
        <v>14566</v>
      </c>
      <c r="AO653" s="81" t="s">
        <v>15217</v>
      </c>
      <c r="AP653" s="76" t="s">
        <v>65</v>
      </c>
      <c r="AQ653" s="2"/>
      <c r="AR653" s="3"/>
      <c r="AS653" s="3"/>
      <c r="AT653" s="3"/>
      <c r="AU653" s="3"/>
    </row>
    <row r="654" spans="1:47" x14ac:dyDescent="0.25">
      <c r="A654" s="62" t="s">
        <v>2043</v>
      </c>
      <c r="B654" s="63"/>
      <c r="C654" s="63"/>
      <c r="D654" s="64"/>
      <c r="E654" s="66"/>
      <c r="F654" s="101" t="s">
        <v>13060</v>
      </c>
      <c r="G654" s="63"/>
      <c r="H654" s="67"/>
      <c r="I654" s="68"/>
      <c r="J654" s="68"/>
      <c r="K654" s="67" t="s">
        <v>17396</v>
      </c>
      <c r="L654" s="71"/>
      <c r="M654" s="72">
        <v>7210.0009765625</v>
      </c>
      <c r="N654" s="72">
        <v>5906.45556640625</v>
      </c>
      <c r="O654" s="73"/>
      <c r="P654" s="74"/>
      <c r="Q654" s="74"/>
      <c r="R654" s="84"/>
      <c r="S654" s="84"/>
      <c r="T654" s="84"/>
      <c r="U654" s="84"/>
      <c r="V654" s="50"/>
      <c r="W654" s="50"/>
      <c r="X654" s="50"/>
      <c r="Y654" s="50"/>
      <c r="Z654" s="49"/>
      <c r="AA654" s="69">
        <v>654</v>
      </c>
      <c r="AB6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54" s="70"/>
      <c r="AD654" s="76">
        <v>5587</v>
      </c>
      <c r="AE654" s="76">
        <v>174589</v>
      </c>
      <c r="AF654" s="76">
        <v>217414</v>
      </c>
      <c r="AG654" s="76">
        <v>9082</v>
      </c>
      <c r="AH654" s="76"/>
      <c r="AI654" s="76" t="s">
        <v>9317</v>
      </c>
      <c r="AJ654" s="76" t="s">
        <v>11003</v>
      </c>
      <c r="AK654" s="81" t="s">
        <v>11929</v>
      </c>
      <c r="AL654" s="76"/>
      <c r="AM654" s="78">
        <v>39760.108032407406</v>
      </c>
      <c r="AN654" s="76" t="s">
        <v>14566</v>
      </c>
      <c r="AO654" s="81" t="s">
        <v>15218</v>
      </c>
      <c r="AP654" s="76" t="s">
        <v>65</v>
      </c>
      <c r="AQ654" s="2"/>
      <c r="AR654" s="3"/>
      <c r="AS654" s="3"/>
      <c r="AT654" s="3"/>
      <c r="AU654" s="3"/>
    </row>
    <row r="655" spans="1:47" x14ac:dyDescent="0.25">
      <c r="A655" s="62" t="s">
        <v>2044</v>
      </c>
      <c r="B655" s="63"/>
      <c r="C655" s="63"/>
      <c r="D655" s="64"/>
      <c r="E655" s="66"/>
      <c r="F655" s="101" t="s">
        <v>13061</v>
      </c>
      <c r="G655" s="63"/>
      <c r="H655" s="67"/>
      <c r="I655" s="68"/>
      <c r="J655" s="68"/>
      <c r="K655" s="67" t="s">
        <v>17397</v>
      </c>
      <c r="L655" s="71"/>
      <c r="M655" s="72">
        <v>7087.93212890625</v>
      </c>
      <c r="N655" s="72">
        <v>5756.5458984375</v>
      </c>
      <c r="O655" s="73"/>
      <c r="P655" s="74"/>
      <c r="Q655" s="74"/>
      <c r="R655" s="84"/>
      <c r="S655" s="84"/>
      <c r="T655" s="84"/>
      <c r="U655" s="84"/>
      <c r="V655" s="50"/>
      <c r="W655" s="50"/>
      <c r="X655" s="50"/>
      <c r="Y655" s="50"/>
      <c r="Z655" s="49"/>
      <c r="AA655" s="69">
        <v>655</v>
      </c>
      <c r="AB6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55" s="70"/>
      <c r="AD655" s="76">
        <v>16209</v>
      </c>
      <c r="AE655" s="76">
        <v>939799</v>
      </c>
      <c r="AF655" s="76">
        <v>98186</v>
      </c>
      <c r="AG655" s="76">
        <v>167743</v>
      </c>
      <c r="AH655" s="76"/>
      <c r="AI655" s="76" t="s">
        <v>9318</v>
      </c>
      <c r="AJ655" s="76" t="s">
        <v>11004</v>
      </c>
      <c r="AK655" s="81" t="s">
        <v>11930</v>
      </c>
      <c r="AL655" s="76"/>
      <c r="AM655" s="78">
        <v>40721.10864583333</v>
      </c>
      <c r="AN655" s="76" t="s">
        <v>14566</v>
      </c>
      <c r="AO655" s="81" t="s">
        <v>15219</v>
      </c>
      <c r="AP655" s="76" t="s">
        <v>65</v>
      </c>
      <c r="AQ655" s="2"/>
      <c r="AR655" s="3"/>
      <c r="AS655" s="3"/>
      <c r="AT655" s="3"/>
      <c r="AU655" s="3"/>
    </row>
    <row r="656" spans="1:47" x14ac:dyDescent="0.25">
      <c r="A656" s="62" t="s">
        <v>612</v>
      </c>
      <c r="B656" s="63"/>
      <c r="C656" s="63"/>
      <c r="D656" s="64"/>
      <c r="E656" s="66"/>
      <c r="F656" s="101" t="s">
        <v>13062</v>
      </c>
      <c r="G656" s="63"/>
      <c r="H656" s="67"/>
      <c r="I656" s="68"/>
      <c r="J656" s="68"/>
      <c r="K656" s="67" t="s">
        <v>17398</v>
      </c>
      <c r="L656" s="71"/>
      <c r="M656" s="72">
        <v>5265.1494140625</v>
      </c>
      <c r="N656" s="72">
        <v>1689.462646484375</v>
      </c>
      <c r="O656" s="73"/>
      <c r="P656" s="74"/>
      <c r="Q656" s="74"/>
      <c r="R656" s="84"/>
      <c r="S656" s="84"/>
      <c r="T656" s="84"/>
      <c r="U656" s="84"/>
      <c r="V656" s="50"/>
      <c r="W656" s="50"/>
      <c r="X656" s="50"/>
      <c r="Y656" s="50"/>
      <c r="Z656" s="49"/>
      <c r="AA656" s="69">
        <v>656</v>
      </c>
      <c r="AB6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56" s="70"/>
      <c r="AD656" s="76">
        <v>47</v>
      </c>
      <c r="AE656" s="76">
        <v>4</v>
      </c>
      <c r="AF656" s="76">
        <v>282</v>
      </c>
      <c r="AG656" s="76">
        <v>49</v>
      </c>
      <c r="AH656" s="76"/>
      <c r="AI656" s="76" t="s">
        <v>9319</v>
      </c>
      <c r="AJ656" s="76"/>
      <c r="AK656" s="76"/>
      <c r="AL656" s="76"/>
      <c r="AM656" s="78">
        <v>42986.731354166666</v>
      </c>
      <c r="AN656" s="76" t="s">
        <v>14566</v>
      </c>
      <c r="AO656" s="81" t="s">
        <v>15220</v>
      </c>
      <c r="AP656" s="76" t="s">
        <v>66</v>
      </c>
      <c r="AQ656" s="2"/>
      <c r="AR656" s="3"/>
      <c r="AS656" s="3"/>
      <c r="AT656" s="3"/>
      <c r="AU656" s="3"/>
    </row>
    <row r="657" spans="1:47" x14ac:dyDescent="0.25">
      <c r="A657" s="62" t="s">
        <v>2045</v>
      </c>
      <c r="B657" s="63"/>
      <c r="C657" s="63"/>
      <c r="D657" s="64"/>
      <c r="E657" s="66"/>
      <c r="F657" s="101" t="s">
        <v>13063</v>
      </c>
      <c r="G657" s="63"/>
      <c r="H657" s="67"/>
      <c r="I657" s="68"/>
      <c r="J657" s="68"/>
      <c r="K657" s="67" t="s">
        <v>17399</v>
      </c>
      <c r="L657" s="71"/>
      <c r="M657" s="72">
        <v>5691.3173828125</v>
      </c>
      <c r="N657" s="72">
        <v>1644.8153076171875</v>
      </c>
      <c r="O657" s="73"/>
      <c r="P657" s="74"/>
      <c r="Q657" s="74"/>
      <c r="R657" s="84"/>
      <c r="S657" s="84"/>
      <c r="T657" s="84"/>
      <c r="U657" s="84"/>
      <c r="V657" s="50"/>
      <c r="W657" s="50"/>
      <c r="X657" s="50"/>
      <c r="Y657" s="50"/>
      <c r="Z657" s="49"/>
      <c r="AA657" s="69">
        <v>657</v>
      </c>
      <c r="AB6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57" s="70"/>
      <c r="AD657" s="76">
        <v>99</v>
      </c>
      <c r="AE657" s="76">
        <v>169</v>
      </c>
      <c r="AF657" s="76">
        <v>1873</v>
      </c>
      <c r="AG657" s="76">
        <v>820</v>
      </c>
      <c r="AH657" s="76"/>
      <c r="AI657" s="76" t="s">
        <v>9320</v>
      </c>
      <c r="AJ657" s="76" t="s">
        <v>11005</v>
      </c>
      <c r="AK657" s="76"/>
      <c r="AL657" s="76"/>
      <c r="AM657" s="78">
        <v>43172.123449074075</v>
      </c>
      <c r="AN657" s="76" t="s">
        <v>14566</v>
      </c>
      <c r="AO657" s="81" t="s">
        <v>15221</v>
      </c>
      <c r="AP657" s="76" t="s">
        <v>65</v>
      </c>
      <c r="AQ657" s="2"/>
      <c r="AR657" s="3"/>
      <c r="AS657" s="3"/>
      <c r="AT657" s="3"/>
      <c r="AU657" s="3"/>
    </row>
    <row r="658" spans="1:47" x14ac:dyDescent="0.25">
      <c r="A658" s="62" t="s">
        <v>613</v>
      </c>
      <c r="B658" s="63"/>
      <c r="C658" s="63"/>
      <c r="D658" s="64"/>
      <c r="E658" s="66"/>
      <c r="F658" s="101" t="s">
        <v>13064</v>
      </c>
      <c r="G658" s="63"/>
      <c r="H658" s="67"/>
      <c r="I658" s="68"/>
      <c r="J658" s="68"/>
      <c r="K658" s="67" t="s">
        <v>17400</v>
      </c>
      <c r="L658" s="71"/>
      <c r="M658" s="72">
        <v>1376.1142578125</v>
      </c>
      <c r="N658" s="72">
        <v>1173.73876953125</v>
      </c>
      <c r="O658" s="73"/>
      <c r="P658" s="74"/>
      <c r="Q658" s="74"/>
      <c r="R658" s="84"/>
      <c r="S658" s="84"/>
      <c r="T658" s="84"/>
      <c r="U658" s="84"/>
      <c r="V658" s="50"/>
      <c r="W658" s="50"/>
      <c r="X658" s="50"/>
      <c r="Y658" s="50"/>
      <c r="Z658" s="49"/>
      <c r="AA658" s="69">
        <v>658</v>
      </c>
      <c r="AB6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58" s="70"/>
      <c r="AD658" s="76">
        <v>1222</v>
      </c>
      <c r="AE658" s="76">
        <v>985</v>
      </c>
      <c r="AF658" s="76">
        <v>14681</v>
      </c>
      <c r="AG658" s="76">
        <v>21167</v>
      </c>
      <c r="AH658" s="76"/>
      <c r="AI658" s="76" t="s">
        <v>9321</v>
      </c>
      <c r="AJ658" s="76"/>
      <c r="AK658" s="76"/>
      <c r="AL658" s="76"/>
      <c r="AM658" s="78">
        <v>43493.731724537036</v>
      </c>
      <c r="AN658" s="76" t="s">
        <v>14566</v>
      </c>
      <c r="AO658" s="81" t="s">
        <v>15222</v>
      </c>
      <c r="AP658" s="76" t="s">
        <v>66</v>
      </c>
      <c r="AQ658" s="2"/>
      <c r="AR658" s="3"/>
      <c r="AS658" s="3"/>
      <c r="AT658" s="3"/>
      <c r="AU658" s="3"/>
    </row>
    <row r="659" spans="1:47" x14ac:dyDescent="0.25">
      <c r="A659" s="62" t="s">
        <v>615</v>
      </c>
      <c r="B659" s="63"/>
      <c r="C659" s="63"/>
      <c r="D659" s="64"/>
      <c r="E659" s="66"/>
      <c r="F659" s="101" t="s">
        <v>13065</v>
      </c>
      <c r="G659" s="63"/>
      <c r="H659" s="67"/>
      <c r="I659" s="68"/>
      <c r="J659" s="68"/>
      <c r="K659" s="67" t="s">
        <v>17401</v>
      </c>
      <c r="L659" s="71"/>
      <c r="M659" s="72">
        <v>9732.9541015625</v>
      </c>
      <c r="N659" s="72">
        <v>9489.763671875</v>
      </c>
      <c r="O659" s="73"/>
      <c r="P659" s="74"/>
      <c r="Q659" s="74"/>
      <c r="R659" s="84"/>
      <c r="S659" s="84"/>
      <c r="T659" s="84"/>
      <c r="U659" s="84"/>
      <c r="V659" s="50"/>
      <c r="W659" s="50"/>
      <c r="X659" s="50"/>
      <c r="Y659" s="50"/>
      <c r="Z659" s="49"/>
      <c r="AA659" s="69">
        <v>659</v>
      </c>
      <c r="AB6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59" s="70"/>
      <c r="AD659" s="76">
        <v>1495</v>
      </c>
      <c r="AE659" s="76">
        <v>1554</v>
      </c>
      <c r="AF659" s="76">
        <v>160772</v>
      </c>
      <c r="AG659" s="76">
        <v>40288</v>
      </c>
      <c r="AH659" s="76"/>
      <c r="AI659" s="76" t="s">
        <v>9322</v>
      </c>
      <c r="AJ659" s="76" t="s">
        <v>10964</v>
      </c>
      <c r="AK659" s="76"/>
      <c r="AL659" s="76"/>
      <c r="AM659" s="78">
        <v>40578.806851851848</v>
      </c>
      <c r="AN659" s="76" t="s">
        <v>14566</v>
      </c>
      <c r="AO659" s="81" t="s">
        <v>15223</v>
      </c>
      <c r="AP659" s="76" t="s">
        <v>66</v>
      </c>
      <c r="AQ659" s="2"/>
      <c r="AR659" s="3"/>
      <c r="AS659" s="3"/>
      <c r="AT659" s="3"/>
      <c r="AU659" s="3"/>
    </row>
    <row r="660" spans="1:47" x14ac:dyDescent="0.25">
      <c r="A660" s="62" t="s">
        <v>616</v>
      </c>
      <c r="B660" s="63"/>
      <c r="C660" s="63"/>
      <c r="D660" s="64"/>
      <c r="E660" s="66"/>
      <c r="F660" s="101" t="s">
        <v>13066</v>
      </c>
      <c r="G660" s="63"/>
      <c r="H660" s="67"/>
      <c r="I660" s="68"/>
      <c r="J660" s="68"/>
      <c r="K660" s="67" t="s">
        <v>17402</v>
      </c>
      <c r="L660" s="71"/>
      <c r="M660" s="72">
        <v>6321.02392578125</v>
      </c>
      <c r="N660" s="72">
        <v>1499.1004638671875</v>
      </c>
      <c r="O660" s="73"/>
      <c r="P660" s="74"/>
      <c r="Q660" s="74"/>
      <c r="R660" s="84"/>
      <c r="S660" s="84"/>
      <c r="T660" s="84"/>
      <c r="U660" s="84"/>
      <c r="V660" s="50"/>
      <c r="W660" s="50"/>
      <c r="X660" s="50"/>
      <c r="Y660" s="50"/>
      <c r="Z660" s="49"/>
      <c r="AA660" s="69">
        <v>660</v>
      </c>
      <c r="AB6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60" s="70"/>
      <c r="AD660" s="76">
        <v>187</v>
      </c>
      <c r="AE660" s="76">
        <v>48</v>
      </c>
      <c r="AF660" s="76">
        <v>42</v>
      </c>
      <c r="AG660" s="76">
        <v>365</v>
      </c>
      <c r="AH660" s="76"/>
      <c r="AI660" s="76" t="s">
        <v>9323</v>
      </c>
      <c r="AJ660" s="76" t="s">
        <v>11006</v>
      </c>
      <c r="AK660" s="76"/>
      <c r="AL660" s="76"/>
      <c r="AM660" s="78">
        <v>43336.859224537038</v>
      </c>
      <c r="AN660" s="76" t="s">
        <v>14566</v>
      </c>
      <c r="AO660" s="81" t="s">
        <v>15224</v>
      </c>
      <c r="AP660" s="76" t="s">
        <v>66</v>
      </c>
      <c r="AQ660" s="2"/>
      <c r="AR660" s="3"/>
      <c r="AS660" s="3"/>
      <c r="AT660" s="3"/>
      <c r="AU660" s="3"/>
    </row>
    <row r="661" spans="1:47" x14ac:dyDescent="0.25">
      <c r="A661" s="62" t="s">
        <v>2046</v>
      </c>
      <c r="B661" s="63"/>
      <c r="C661" s="63"/>
      <c r="D661" s="64"/>
      <c r="E661" s="66"/>
      <c r="F661" s="101" t="s">
        <v>13067</v>
      </c>
      <c r="G661" s="63"/>
      <c r="H661" s="67"/>
      <c r="I661" s="68"/>
      <c r="J661" s="68"/>
      <c r="K661" s="67" t="s">
        <v>17403</v>
      </c>
      <c r="L661" s="71"/>
      <c r="M661" s="72">
        <v>6321.02392578125</v>
      </c>
      <c r="N661" s="72">
        <v>1619.0284423828125</v>
      </c>
      <c r="O661" s="73"/>
      <c r="P661" s="74"/>
      <c r="Q661" s="74"/>
      <c r="R661" s="84"/>
      <c r="S661" s="84"/>
      <c r="T661" s="84"/>
      <c r="U661" s="84"/>
      <c r="V661" s="50"/>
      <c r="W661" s="50"/>
      <c r="X661" s="50"/>
      <c r="Y661" s="50"/>
      <c r="Z661" s="49"/>
      <c r="AA661" s="69">
        <v>661</v>
      </c>
      <c r="AB6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61" s="70"/>
      <c r="AD661" s="76">
        <v>136167</v>
      </c>
      <c r="AE661" s="76">
        <v>732704</v>
      </c>
      <c r="AF661" s="76">
        <v>382788</v>
      </c>
      <c r="AG661" s="76">
        <v>373042</v>
      </c>
      <c r="AH661" s="76"/>
      <c r="AI661" s="76" t="s">
        <v>9324</v>
      </c>
      <c r="AJ661" s="76" t="s">
        <v>10683</v>
      </c>
      <c r="AK661" s="81" t="s">
        <v>11931</v>
      </c>
      <c r="AL661" s="76"/>
      <c r="AM661" s="78">
        <v>40844.534560185188</v>
      </c>
      <c r="AN661" s="76" t="s">
        <v>14566</v>
      </c>
      <c r="AO661" s="81" t="s">
        <v>15225</v>
      </c>
      <c r="AP661" s="76" t="s">
        <v>65</v>
      </c>
      <c r="AQ661" s="2"/>
      <c r="AR661" s="3"/>
      <c r="AS661" s="3"/>
      <c r="AT661" s="3"/>
      <c r="AU661" s="3"/>
    </row>
    <row r="662" spans="1:47" x14ac:dyDescent="0.25">
      <c r="A662" s="62" t="s">
        <v>2047</v>
      </c>
      <c r="B662" s="63"/>
      <c r="C662" s="63"/>
      <c r="D662" s="64"/>
      <c r="E662" s="66"/>
      <c r="F662" s="101" t="s">
        <v>13068</v>
      </c>
      <c r="G662" s="63"/>
      <c r="H662" s="67"/>
      <c r="I662" s="68"/>
      <c r="J662" s="68"/>
      <c r="K662" s="67" t="s">
        <v>17404</v>
      </c>
      <c r="L662" s="71"/>
      <c r="M662" s="72">
        <v>6416.5556640625</v>
      </c>
      <c r="N662" s="72">
        <v>1619.0284423828125</v>
      </c>
      <c r="O662" s="73"/>
      <c r="P662" s="74"/>
      <c r="Q662" s="74"/>
      <c r="R662" s="84"/>
      <c r="S662" s="84"/>
      <c r="T662" s="84"/>
      <c r="U662" s="84"/>
      <c r="V662" s="50"/>
      <c r="W662" s="50"/>
      <c r="X662" s="50"/>
      <c r="Y662" s="50"/>
      <c r="Z662" s="49"/>
      <c r="AA662" s="69">
        <v>662</v>
      </c>
      <c r="AB6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62" s="70"/>
      <c r="AD662" s="76">
        <v>4986</v>
      </c>
      <c r="AE662" s="76">
        <v>2009</v>
      </c>
      <c r="AF662" s="76">
        <v>14426</v>
      </c>
      <c r="AG662" s="76">
        <v>26164</v>
      </c>
      <c r="AH662" s="76"/>
      <c r="AI662" s="76" t="s">
        <v>9325</v>
      </c>
      <c r="AJ662" s="76" t="s">
        <v>11007</v>
      </c>
      <c r="AK662" s="81" t="s">
        <v>11932</v>
      </c>
      <c r="AL662" s="76"/>
      <c r="AM662" s="78">
        <v>41006.726412037038</v>
      </c>
      <c r="AN662" s="76" t="s">
        <v>14566</v>
      </c>
      <c r="AO662" s="81" t="s">
        <v>15226</v>
      </c>
      <c r="AP662" s="76" t="s">
        <v>65</v>
      </c>
      <c r="AQ662" s="2"/>
      <c r="AR662" s="3"/>
      <c r="AS662" s="3"/>
      <c r="AT662" s="3"/>
      <c r="AU662" s="3"/>
    </row>
    <row r="663" spans="1:47" x14ac:dyDescent="0.25">
      <c r="A663" s="62" t="s">
        <v>617</v>
      </c>
      <c r="B663" s="63"/>
      <c r="C663" s="63"/>
      <c r="D663" s="64"/>
      <c r="E663" s="66"/>
      <c r="F663" s="101" t="s">
        <v>13069</v>
      </c>
      <c r="G663" s="63"/>
      <c r="H663" s="67"/>
      <c r="I663" s="68"/>
      <c r="J663" s="68"/>
      <c r="K663" s="67" t="s">
        <v>17405</v>
      </c>
      <c r="L663" s="71"/>
      <c r="M663" s="72">
        <v>9277.2041015625</v>
      </c>
      <c r="N663" s="72">
        <v>727.063720703125</v>
      </c>
      <c r="O663" s="73"/>
      <c r="P663" s="74"/>
      <c r="Q663" s="74"/>
      <c r="R663" s="84"/>
      <c r="S663" s="84"/>
      <c r="T663" s="84"/>
      <c r="U663" s="84"/>
      <c r="V663" s="50"/>
      <c r="W663" s="50"/>
      <c r="X663" s="50"/>
      <c r="Y663" s="50"/>
      <c r="Z663" s="49"/>
      <c r="AA663" s="69">
        <v>663</v>
      </c>
      <c r="AB6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63" s="70"/>
      <c r="AD663" s="76">
        <v>1126</v>
      </c>
      <c r="AE663" s="76">
        <v>2088</v>
      </c>
      <c r="AF663" s="76">
        <v>124158</v>
      </c>
      <c r="AG663" s="76">
        <v>77195</v>
      </c>
      <c r="AH663" s="76"/>
      <c r="AI663" s="76" t="s">
        <v>9326</v>
      </c>
      <c r="AJ663" s="76" t="s">
        <v>10764</v>
      </c>
      <c r="AK663" s="76"/>
      <c r="AL663" s="76"/>
      <c r="AM663" s="78">
        <v>40737.175405092596</v>
      </c>
      <c r="AN663" s="76" t="s">
        <v>14566</v>
      </c>
      <c r="AO663" s="81" t="s">
        <v>15227</v>
      </c>
      <c r="AP663" s="76" t="s">
        <v>66</v>
      </c>
      <c r="AQ663" s="2"/>
      <c r="AR663" s="3"/>
      <c r="AS663" s="3"/>
      <c r="AT663" s="3"/>
      <c r="AU663" s="3"/>
    </row>
    <row r="664" spans="1:47" x14ac:dyDescent="0.25">
      <c r="A664" s="62" t="s">
        <v>618</v>
      </c>
      <c r="B664" s="63"/>
      <c r="C664" s="63"/>
      <c r="D664" s="64"/>
      <c r="E664" s="66"/>
      <c r="F664" s="101" t="s">
        <v>13070</v>
      </c>
      <c r="G664" s="63"/>
      <c r="H664" s="67"/>
      <c r="I664" s="68"/>
      <c r="J664" s="68"/>
      <c r="K664" s="67" t="s">
        <v>17406</v>
      </c>
      <c r="L664" s="71"/>
      <c r="M664" s="72">
        <v>6321.02392578125</v>
      </c>
      <c r="N664" s="72">
        <v>3193.083984375</v>
      </c>
      <c r="O664" s="73"/>
      <c r="P664" s="74"/>
      <c r="Q664" s="74"/>
      <c r="R664" s="84"/>
      <c r="S664" s="84"/>
      <c r="T664" s="84"/>
      <c r="U664" s="84"/>
      <c r="V664" s="50"/>
      <c r="W664" s="50"/>
      <c r="X664" s="50"/>
      <c r="Y664" s="50"/>
      <c r="Z664" s="49"/>
      <c r="AA664" s="69">
        <v>664</v>
      </c>
      <c r="AB6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64" s="70"/>
      <c r="AD664" s="76">
        <v>2272</v>
      </c>
      <c r="AE664" s="76">
        <v>13760</v>
      </c>
      <c r="AF664" s="76">
        <v>55163</v>
      </c>
      <c r="AG664" s="76">
        <v>112009</v>
      </c>
      <c r="AH664" s="76"/>
      <c r="AI664" s="76" t="s">
        <v>9327</v>
      </c>
      <c r="AJ664" s="76" t="s">
        <v>11008</v>
      </c>
      <c r="AK664" s="81" t="s">
        <v>11933</v>
      </c>
      <c r="AL664" s="76"/>
      <c r="AM664" s="78">
        <v>43142.394513888888</v>
      </c>
      <c r="AN664" s="76" t="s">
        <v>14566</v>
      </c>
      <c r="AO664" s="81" t="s">
        <v>15228</v>
      </c>
      <c r="AP664" s="76" t="s">
        <v>66</v>
      </c>
      <c r="AQ664" s="2"/>
      <c r="AR664" s="3"/>
      <c r="AS664" s="3"/>
      <c r="AT664" s="3"/>
      <c r="AU664" s="3"/>
    </row>
    <row r="665" spans="1:47" x14ac:dyDescent="0.25">
      <c r="A665" s="62" t="s">
        <v>2048</v>
      </c>
      <c r="B665" s="63"/>
      <c r="C665" s="63"/>
      <c r="D665" s="64"/>
      <c r="E665" s="66"/>
      <c r="F665" s="101" t="s">
        <v>13071</v>
      </c>
      <c r="G665" s="63"/>
      <c r="H665" s="67"/>
      <c r="I665" s="68"/>
      <c r="J665" s="68"/>
      <c r="K665" s="67" t="s">
        <v>17407</v>
      </c>
      <c r="L665" s="71"/>
      <c r="M665" s="72">
        <v>6321.02392578125</v>
      </c>
      <c r="N665" s="72">
        <v>3313.011962890625</v>
      </c>
      <c r="O665" s="73"/>
      <c r="P665" s="74"/>
      <c r="Q665" s="74"/>
      <c r="R665" s="84"/>
      <c r="S665" s="84"/>
      <c r="T665" s="84"/>
      <c r="U665" s="84"/>
      <c r="V665" s="50"/>
      <c r="W665" s="50"/>
      <c r="X665" s="50"/>
      <c r="Y665" s="50"/>
      <c r="Z665" s="49"/>
      <c r="AA665" s="69">
        <v>665</v>
      </c>
      <c r="AB6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65" s="70"/>
      <c r="AD665" s="76">
        <v>86</v>
      </c>
      <c r="AE665" s="76">
        <v>83</v>
      </c>
      <c r="AF665" s="76">
        <v>47756</v>
      </c>
      <c r="AG665" s="76">
        <v>8990</v>
      </c>
      <c r="AH665" s="76"/>
      <c r="AI665" s="76" t="s">
        <v>9328</v>
      </c>
      <c r="AJ665" s="76"/>
      <c r="AK665" s="81" t="s">
        <v>11934</v>
      </c>
      <c r="AL665" s="76"/>
      <c r="AM665" s="78">
        <v>43092.773506944446</v>
      </c>
      <c r="AN665" s="76" t="s">
        <v>14566</v>
      </c>
      <c r="AO665" s="81" t="s">
        <v>15229</v>
      </c>
      <c r="AP665" s="76" t="s">
        <v>65</v>
      </c>
      <c r="AQ665" s="2"/>
      <c r="AR665" s="3"/>
      <c r="AS665" s="3"/>
      <c r="AT665" s="3"/>
      <c r="AU665" s="3"/>
    </row>
    <row r="666" spans="1:47" x14ac:dyDescent="0.25">
      <c r="A666" s="62" t="s">
        <v>2049</v>
      </c>
      <c r="B666" s="63"/>
      <c r="C666" s="63"/>
      <c r="D666" s="64"/>
      <c r="E666" s="66"/>
      <c r="F666" s="101" t="s">
        <v>13072</v>
      </c>
      <c r="G666" s="63"/>
      <c r="H666" s="67"/>
      <c r="I666" s="68"/>
      <c r="J666" s="68"/>
      <c r="K666" s="67" t="s">
        <v>17408</v>
      </c>
      <c r="L666" s="71"/>
      <c r="M666" s="72">
        <v>6416.5556640625</v>
      </c>
      <c r="N666" s="72">
        <v>3313.011962890625</v>
      </c>
      <c r="O666" s="73"/>
      <c r="P666" s="74"/>
      <c r="Q666" s="74"/>
      <c r="R666" s="84"/>
      <c r="S666" s="84"/>
      <c r="T666" s="84"/>
      <c r="U666" s="84"/>
      <c r="V666" s="50"/>
      <c r="W666" s="50"/>
      <c r="X666" s="50"/>
      <c r="Y666" s="50"/>
      <c r="Z666" s="49"/>
      <c r="AA666" s="69">
        <v>666</v>
      </c>
      <c r="AB6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66" s="70"/>
      <c r="AD666" s="76">
        <v>170</v>
      </c>
      <c r="AE666" s="76">
        <v>5817</v>
      </c>
      <c r="AF666" s="76">
        <v>41871</v>
      </c>
      <c r="AG666" s="76">
        <v>29511</v>
      </c>
      <c r="AH666" s="76"/>
      <c r="AI666" s="76"/>
      <c r="AJ666" s="76"/>
      <c r="AK666" s="81" t="s">
        <v>11935</v>
      </c>
      <c r="AL666" s="76"/>
      <c r="AM666" s="78">
        <v>43029.668877314813</v>
      </c>
      <c r="AN666" s="76" t="s">
        <v>14566</v>
      </c>
      <c r="AO666" s="81" t="s">
        <v>15230</v>
      </c>
      <c r="AP666" s="76" t="s">
        <v>65</v>
      </c>
      <c r="AQ666" s="2"/>
      <c r="AR666" s="3"/>
      <c r="AS666" s="3"/>
      <c r="AT666" s="3"/>
      <c r="AU666" s="3"/>
    </row>
    <row r="667" spans="1:47" x14ac:dyDescent="0.25">
      <c r="A667" s="62" t="s">
        <v>619</v>
      </c>
      <c r="B667" s="63"/>
      <c r="C667" s="63"/>
      <c r="D667" s="64"/>
      <c r="E667" s="66"/>
      <c r="F667" s="101" t="s">
        <v>13073</v>
      </c>
      <c r="G667" s="63"/>
      <c r="H667" s="67"/>
      <c r="I667" s="68"/>
      <c r="J667" s="68"/>
      <c r="K667" s="67" t="s">
        <v>17409</v>
      </c>
      <c r="L667" s="71"/>
      <c r="M667" s="72">
        <v>3102.58447265625</v>
      </c>
      <c r="N667" s="72">
        <v>449.02011108398438</v>
      </c>
      <c r="O667" s="73"/>
      <c r="P667" s="74"/>
      <c r="Q667" s="74"/>
      <c r="R667" s="84"/>
      <c r="S667" s="84"/>
      <c r="T667" s="84"/>
      <c r="U667" s="84"/>
      <c r="V667" s="50"/>
      <c r="W667" s="50"/>
      <c r="X667" s="50"/>
      <c r="Y667" s="50"/>
      <c r="Z667" s="49"/>
      <c r="AA667" s="69">
        <v>667</v>
      </c>
      <c r="AB6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67" s="70"/>
      <c r="AD667" s="76">
        <v>58</v>
      </c>
      <c r="AE667" s="76">
        <v>1</v>
      </c>
      <c r="AF667" s="76">
        <v>114</v>
      </c>
      <c r="AG667" s="76">
        <v>40</v>
      </c>
      <c r="AH667" s="76"/>
      <c r="AI667" s="76" t="s">
        <v>9329</v>
      </c>
      <c r="AJ667" s="76" t="s">
        <v>11009</v>
      </c>
      <c r="AK667" s="76"/>
      <c r="AL667" s="76"/>
      <c r="AM667" s="78">
        <v>43366.8440625</v>
      </c>
      <c r="AN667" s="76" t="s">
        <v>14566</v>
      </c>
      <c r="AO667" s="81" t="s">
        <v>15231</v>
      </c>
      <c r="AP667" s="76" t="s">
        <v>66</v>
      </c>
      <c r="AQ667" s="2"/>
      <c r="AR667" s="3"/>
      <c r="AS667" s="3"/>
      <c r="AT667" s="3"/>
      <c r="AU667" s="3"/>
    </row>
    <row r="668" spans="1:47" x14ac:dyDescent="0.25">
      <c r="A668" s="62" t="s">
        <v>620</v>
      </c>
      <c r="B668" s="63"/>
      <c r="C668" s="63"/>
      <c r="D668" s="64"/>
      <c r="E668" s="66"/>
      <c r="F668" s="101" t="s">
        <v>13074</v>
      </c>
      <c r="G668" s="63"/>
      <c r="H668" s="67"/>
      <c r="I668" s="68"/>
      <c r="J668" s="68"/>
      <c r="K668" s="67" t="s">
        <v>17410</v>
      </c>
      <c r="L668" s="71"/>
      <c r="M668" s="72">
        <v>2640.373779296875</v>
      </c>
      <c r="N668" s="72">
        <v>1852.61328125</v>
      </c>
      <c r="O668" s="73"/>
      <c r="P668" s="74"/>
      <c r="Q668" s="74"/>
      <c r="R668" s="84"/>
      <c r="S668" s="84"/>
      <c r="T668" s="84"/>
      <c r="U668" s="84"/>
      <c r="V668" s="50"/>
      <c r="W668" s="50"/>
      <c r="X668" s="50"/>
      <c r="Y668" s="50"/>
      <c r="Z668" s="49"/>
      <c r="AA668" s="69">
        <v>668</v>
      </c>
      <c r="AB6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68" s="70"/>
      <c r="AD668" s="76">
        <v>158</v>
      </c>
      <c r="AE668" s="76">
        <v>159</v>
      </c>
      <c r="AF668" s="76">
        <v>2705</v>
      </c>
      <c r="AG668" s="76">
        <v>6762</v>
      </c>
      <c r="AH668" s="76"/>
      <c r="AI668" s="76" t="s">
        <v>9330</v>
      </c>
      <c r="AJ668" s="76" t="s">
        <v>11010</v>
      </c>
      <c r="AK668" s="76"/>
      <c r="AL668" s="76"/>
      <c r="AM668" s="78">
        <v>42568.980300925927</v>
      </c>
      <c r="AN668" s="76" t="s">
        <v>14566</v>
      </c>
      <c r="AO668" s="81" t="s">
        <v>15232</v>
      </c>
      <c r="AP668" s="76" t="s">
        <v>66</v>
      </c>
      <c r="AQ668" s="2"/>
      <c r="AR668" s="3"/>
      <c r="AS668" s="3"/>
      <c r="AT668" s="3"/>
      <c r="AU668" s="3"/>
    </row>
    <row r="669" spans="1:47" x14ac:dyDescent="0.25">
      <c r="A669" s="62" t="s">
        <v>621</v>
      </c>
      <c r="B669" s="63"/>
      <c r="C669" s="63"/>
      <c r="D669" s="64"/>
      <c r="E669" s="66"/>
      <c r="F669" s="101" t="s">
        <v>13075</v>
      </c>
      <c r="G669" s="63"/>
      <c r="H669" s="67"/>
      <c r="I669" s="68"/>
      <c r="J669" s="68"/>
      <c r="K669" s="67" t="s">
        <v>17411</v>
      </c>
      <c r="L669" s="71"/>
      <c r="M669" s="72">
        <v>7483.328125</v>
      </c>
      <c r="N669" s="72">
        <v>1975.0648193359375</v>
      </c>
      <c r="O669" s="73"/>
      <c r="P669" s="74"/>
      <c r="Q669" s="74"/>
      <c r="R669" s="84"/>
      <c r="S669" s="84"/>
      <c r="T669" s="84"/>
      <c r="U669" s="84"/>
      <c r="V669" s="50"/>
      <c r="W669" s="50"/>
      <c r="X669" s="50"/>
      <c r="Y669" s="50"/>
      <c r="Z669" s="49"/>
      <c r="AA669" s="69">
        <v>669</v>
      </c>
      <c r="AB6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69" s="70"/>
      <c r="AD669" s="76">
        <v>2135</v>
      </c>
      <c r="AE669" s="76">
        <v>2154</v>
      </c>
      <c r="AF669" s="76">
        <v>53820</v>
      </c>
      <c r="AG669" s="76">
        <v>70407</v>
      </c>
      <c r="AH669" s="76"/>
      <c r="AI669" s="76" t="s">
        <v>9331</v>
      </c>
      <c r="AJ669" s="76" t="s">
        <v>11011</v>
      </c>
      <c r="AK669" s="81" t="s">
        <v>11936</v>
      </c>
      <c r="AL669" s="76"/>
      <c r="AM669" s="78">
        <v>39906.945671296293</v>
      </c>
      <c r="AN669" s="76" t="s">
        <v>14566</v>
      </c>
      <c r="AO669" s="81" t="s">
        <v>15233</v>
      </c>
      <c r="AP669" s="76" t="s">
        <v>66</v>
      </c>
      <c r="AQ669" s="2"/>
      <c r="AR669" s="3"/>
      <c r="AS669" s="3"/>
      <c r="AT669" s="3"/>
      <c r="AU669" s="3"/>
    </row>
    <row r="670" spans="1:47" x14ac:dyDescent="0.25">
      <c r="A670" s="62" t="s">
        <v>2050</v>
      </c>
      <c r="B670" s="63"/>
      <c r="C670" s="63"/>
      <c r="D670" s="64"/>
      <c r="E670" s="66"/>
      <c r="F670" s="101" t="s">
        <v>13076</v>
      </c>
      <c r="G670" s="63"/>
      <c r="H670" s="67"/>
      <c r="I670" s="68"/>
      <c r="J670" s="68"/>
      <c r="K670" s="67" t="s">
        <v>17412</v>
      </c>
      <c r="L670" s="71"/>
      <c r="M670" s="72">
        <v>7483.328125</v>
      </c>
      <c r="N670" s="72">
        <v>2057.515380859375</v>
      </c>
      <c r="O670" s="73"/>
      <c r="P670" s="74"/>
      <c r="Q670" s="74"/>
      <c r="R670" s="84"/>
      <c r="S670" s="84"/>
      <c r="T670" s="84"/>
      <c r="U670" s="84"/>
      <c r="V670" s="50"/>
      <c r="W670" s="50"/>
      <c r="X670" s="50"/>
      <c r="Y670" s="50"/>
      <c r="Z670" s="49"/>
      <c r="AA670" s="69">
        <v>670</v>
      </c>
      <c r="AB6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70" s="70"/>
      <c r="AD670" s="76">
        <v>342</v>
      </c>
      <c r="AE670" s="76">
        <v>70</v>
      </c>
      <c r="AF670" s="76">
        <v>3373</v>
      </c>
      <c r="AG670" s="76">
        <v>4084</v>
      </c>
      <c r="AH670" s="76"/>
      <c r="AI670" s="76" t="s">
        <v>9332</v>
      </c>
      <c r="AJ670" s="76" t="s">
        <v>10749</v>
      </c>
      <c r="AK670" s="76"/>
      <c r="AL670" s="76"/>
      <c r="AM670" s="78">
        <v>42760.185624999998</v>
      </c>
      <c r="AN670" s="76" t="s">
        <v>14566</v>
      </c>
      <c r="AO670" s="81" t="s">
        <v>15234</v>
      </c>
      <c r="AP670" s="76" t="s">
        <v>65</v>
      </c>
      <c r="AQ670" s="2"/>
      <c r="AR670" s="3"/>
      <c r="AS670" s="3"/>
      <c r="AT670" s="3"/>
      <c r="AU670" s="3"/>
    </row>
    <row r="671" spans="1:47" x14ac:dyDescent="0.25">
      <c r="A671" s="62" t="s">
        <v>622</v>
      </c>
      <c r="B671" s="63"/>
      <c r="C671" s="63"/>
      <c r="D671" s="64"/>
      <c r="E671" s="66"/>
      <c r="F671" s="101" t="s">
        <v>13077</v>
      </c>
      <c r="G671" s="63"/>
      <c r="H671" s="67"/>
      <c r="I671" s="68"/>
      <c r="J671" s="68"/>
      <c r="K671" s="67" t="s">
        <v>17413</v>
      </c>
      <c r="L671" s="71"/>
      <c r="M671" s="72">
        <v>8430.615234375</v>
      </c>
      <c r="N671" s="72">
        <v>9550.2880859375</v>
      </c>
      <c r="O671" s="73"/>
      <c r="P671" s="74"/>
      <c r="Q671" s="74"/>
      <c r="R671" s="84"/>
      <c r="S671" s="84"/>
      <c r="T671" s="84"/>
      <c r="U671" s="84"/>
      <c r="V671" s="50"/>
      <c r="W671" s="50"/>
      <c r="X671" s="50"/>
      <c r="Y671" s="50"/>
      <c r="Z671" s="49"/>
      <c r="AA671" s="69">
        <v>671</v>
      </c>
      <c r="AB6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71" s="70"/>
      <c r="AD671" s="76">
        <v>549</v>
      </c>
      <c r="AE671" s="76">
        <v>21</v>
      </c>
      <c r="AF671" s="76">
        <v>1489</v>
      </c>
      <c r="AG671" s="76">
        <v>16288</v>
      </c>
      <c r="AH671" s="76"/>
      <c r="AI671" s="76" t="s">
        <v>9333</v>
      </c>
      <c r="AJ671" s="76"/>
      <c r="AK671" s="76"/>
      <c r="AL671" s="76"/>
      <c r="AM671" s="78">
        <v>42106.731192129628</v>
      </c>
      <c r="AN671" s="76" t="s">
        <v>14566</v>
      </c>
      <c r="AO671" s="81" t="s">
        <v>15235</v>
      </c>
      <c r="AP671" s="76" t="s">
        <v>66</v>
      </c>
      <c r="AQ671" s="2"/>
      <c r="AR671" s="3"/>
      <c r="AS671" s="3"/>
      <c r="AT671" s="3"/>
      <c r="AU671" s="3"/>
    </row>
    <row r="672" spans="1:47" x14ac:dyDescent="0.25">
      <c r="A672" s="62" t="s">
        <v>623</v>
      </c>
      <c r="B672" s="63"/>
      <c r="C672" s="63"/>
      <c r="D672" s="64"/>
      <c r="E672" s="66"/>
      <c r="F672" s="101" t="s">
        <v>13078</v>
      </c>
      <c r="G672" s="63"/>
      <c r="H672" s="67"/>
      <c r="I672" s="68"/>
      <c r="J672" s="68"/>
      <c r="K672" s="67" t="s">
        <v>17414</v>
      </c>
      <c r="L672" s="71"/>
      <c r="M672" s="72">
        <v>8317.548828125</v>
      </c>
      <c r="N672" s="72">
        <v>8974.1669921875</v>
      </c>
      <c r="O672" s="73"/>
      <c r="P672" s="74"/>
      <c r="Q672" s="74"/>
      <c r="R672" s="84"/>
      <c r="S672" s="84"/>
      <c r="T672" s="84"/>
      <c r="U672" s="84"/>
      <c r="V672" s="50"/>
      <c r="W672" s="50"/>
      <c r="X672" s="50"/>
      <c r="Y672" s="50"/>
      <c r="Z672" s="49"/>
      <c r="AA672" s="69">
        <v>672</v>
      </c>
      <c r="AB6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72" s="70"/>
      <c r="AD672" s="76">
        <v>658</v>
      </c>
      <c r="AE672" s="76">
        <v>46</v>
      </c>
      <c r="AF672" s="76">
        <v>509</v>
      </c>
      <c r="AG672" s="76">
        <v>30751</v>
      </c>
      <c r="AH672" s="76"/>
      <c r="AI672" s="76" t="s">
        <v>9334</v>
      </c>
      <c r="AJ672" s="76"/>
      <c r="AK672" s="81" t="s">
        <v>11937</v>
      </c>
      <c r="AL672" s="76"/>
      <c r="AM672" s="78">
        <v>43000.726909722223</v>
      </c>
      <c r="AN672" s="76" t="s">
        <v>14566</v>
      </c>
      <c r="AO672" s="81" t="s">
        <v>15236</v>
      </c>
      <c r="AP672" s="76" t="s">
        <v>66</v>
      </c>
      <c r="AQ672" s="2"/>
      <c r="AR672" s="3"/>
      <c r="AS672" s="3"/>
      <c r="AT672" s="3"/>
      <c r="AU672" s="3"/>
    </row>
    <row r="673" spans="1:47" x14ac:dyDescent="0.25">
      <c r="A673" s="62" t="s">
        <v>624</v>
      </c>
      <c r="B673" s="63"/>
      <c r="C673" s="63"/>
      <c r="D673" s="64"/>
      <c r="E673" s="66"/>
      <c r="F673" s="101" t="s">
        <v>13079</v>
      </c>
      <c r="G673" s="63"/>
      <c r="H673" s="67"/>
      <c r="I673" s="68"/>
      <c r="J673" s="68"/>
      <c r="K673" s="67" t="s">
        <v>17415</v>
      </c>
      <c r="L673" s="71"/>
      <c r="M673" s="72">
        <v>9277.2041015625</v>
      </c>
      <c r="N673" s="72">
        <v>981.9107666015625</v>
      </c>
      <c r="O673" s="73"/>
      <c r="P673" s="74"/>
      <c r="Q673" s="74"/>
      <c r="R673" s="84"/>
      <c r="S673" s="84"/>
      <c r="T673" s="84"/>
      <c r="U673" s="84"/>
      <c r="V673" s="50"/>
      <c r="W673" s="50"/>
      <c r="X673" s="50"/>
      <c r="Y673" s="50"/>
      <c r="Z673" s="49"/>
      <c r="AA673" s="69">
        <v>673</v>
      </c>
      <c r="AB6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73" s="70"/>
      <c r="AD673" s="76">
        <v>553</v>
      </c>
      <c r="AE673" s="76">
        <v>1059</v>
      </c>
      <c r="AF673" s="76">
        <v>40301</v>
      </c>
      <c r="AG673" s="76">
        <v>11838</v>
      </c>
      <c r="AH673" s="76"/>
      <c r="AI673" s="76" t="s">
        <v>9335</v>
      </c>
      <c r="AJ673" s="76"/>
      <c r="AK673" s="81" t="s">
        <v>11938</v>
      </c>
      <c r="AL673" s="76"/>
      <c r="AM673" s="78">
        <v>39756.752106481479</v>
      </c>
      <c r="AN673" s="76" t="s">
        <v>14566</v>
      </c>
      <c r="AO673" s="81" t="s">
        <v>15237</v>
      </c>
      <c r="AP673" s="76" t="s">
        <v>66</v>
      </c>
      <c r="AQ673" s="2"/>
      <c r="AR673" s="3"/>
      <c r="AS673" s="3"/>
      <c r="AT673" s="3"/>
      <c r="AU673" s="3"/>
    </row>
    <row r="674" spans="1:47" x14ac:dyDescent="0.25">
      <c r="A674" s="62" t="s">
        <v>625</v>
      </c>
      <c r="B674" s="63"/>
      <c r="C674" s="63"/>
      <c r="D674" s="64"/>
      <c r="E674" s="66"/>
      <c r="F674" s="101" t="s">
        <v>13080</v>
      </c>
      <c r="G674" s="63"/>
      <c r="H674" s="67"/>
      <c r="I674" s="68"/>
      <c r="J674" s="68"/>
      <c r="K674" s="67" t="s">
        <v>17416</v>
      </c>
      <c r="L674" s="71"/>
      <c r="M674" s="72">
        <v>1701.027587890625</v>
      </c>
      <c r="N674" s="72">
        <v>3768.67529296875</v>
      </c>
      <c r="O674" s="73"/>
      <c r="P674" s="74"/>
      <c r="Q674" s="74"/>
      <c r="R674" s="84"/>
      <c r="S674" s="84"/>
      <c r="T674" s="84"/>
      <c r="U674" s="84"/>
      <c r="V674" s="50"/>
      <c r="W674" s="50"/>
      <c r="X674" s="50"/>
      <c r="Y674" s="50"/>
      <c r="Z674" s="49"/>
      <c r="AA674" s="69">
        <v>674</v>
      </c>
      <c r="AB6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74" s="70"/>
      <c r="AD674" s="76">
        <v>990</v>
      </c>
      <c r="AE674" s="76">
        <v>2010</v>
      </c>
      <c r="AF674" s="76">
        <v>10395</v>
      </c>
      <c r="AG674" s="76">
        <v>15914</v>
      </c>
      <c r="AH674" s="76"/>
      <c r="AI674" s="76" t="s">
        <v>9336</v>
      </c>
      <c r="AJ674" s="76" t="s">
        <v>10819</v>
      </c>
      <c r="AK674" s="76"/>
      <c r="AL674" s="76"/>
      <c r="AM674" s="78">
        <v>43878.208680555559</v>
      </c>
      <c r="AN674" s="76" t="s">
        <v>14566</v>
      </c>
      <c r="AO674" s="81" t="s">
        <v>15238</v>
      </c>
      <c r="AP674" s="76" t="s">
        <v>66</v>
      </c>
      <c r="AQ674" s="2"/>
      <c r="AR674" s="3"/>
      <c r="AS674" s="3"/>
      <c r="AT674" s="3"/>
      <c r="AU674" s="3"/>
    </row>
    <row r="675" spans="1:47" x14ac:dyDescent="0.25">
      <c r="A675" s="62" t="s">
        <v>626</v>
      </c>
      <c r="B675" s="63"/>
      <c r="C675" s="63"/>
      <c r="D675" s="64"/>
      <c r="E675" s="66"/>
      <c r="F675" s="101" t="s">
        <v>13081</v>
      </c>
      <c r="G675" s="63"/>
      <c r="H675" s="67"/>
      <c r="I675" s="68"/>
      <c r="J675" s="68"/>
      <c r="K675" s="67" t="s">
        <v>17417</v>
      </c>
      <c r="L675" s="71"/>
      <c r="M675" s="72">
        <v>1543.785400390625</v>
      </c>
      <c r="N675" s="72">
        <v>3304.046142578125</v>
      </c>
      <c r="O675" s="73"/>
      <c r="P675" s="74"/>
      <c r="Q675" s="74"/>
      <c r="R675" s="84"/>
      <c r="S675" s="84"/>
      <c r="T675" s="84"/>
      <c r="U675" s="84"/>
      <c r="V675" s="50"/>
      <c r="W675" s="50"/>
      <c r="X675" s="50"/>
      <c r="Y675" s="50"/>
      <c r="Z675" s="49"/>
      <c r="AA675" s="69">
        <v>675</v>
      </c>
      <c r="AB6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75" s="70"/>
      <c r="AD675" s="76">
        <v>400</v>
      </c>
      <c r="AE675" s="76">
        <v>55</v>
      </c>
      <c r="AF675" s="76">
        <v>86</v>
      </c>
      <c r="AG675" s="76">
        <v>60</v>
      </c>
      <c r="AH675" s="76"/>
      <c r="AI675" s="76" t="s">
        <v>9337</v>
      </c>
      <c r="AJ675" s="76" t="s">
        <v>11012</v>
      </c>
      <c r="AK675" s="81" t="s">
        <v>11939</v>
      </c>
      <c r="AL675" s="76"/>
      <c r="AM675" s="78">
        <v>43895.546006944445</v>
      </c>
      <c r="AN675" s="76" t="s">
        <v>14566</v>
      </c>
      <c r="AO675" s="81" t="s">
        <v>15239</v>
      </c>
      <c r="AP675" s="76" t="s">
        <v>66</v>
      </c>
      <c r="AQ675" s="2"/>
      <c r="AR675" s="3"/>
      <c r="AS675" s="3"/>
      <c r="AT675" s="3"/>
      <c r="AU675" s="3"/>
    </row>
    <row r="676" spans="1:47" x14ac:dyDescent="0.25">
      <c r="A676" s="62" t="s">
        <v>627</v>
      </c>
      <c r="B676" s="63"/>
      <c r="C676" s="63"/>
      <c r="D676" s="64"/>
      <c r="E676" s="66"/>
      <c r="F676" s="101" t="s">
        <v>13082</v>
      </c>
      <c r="G676" s="63"/>
      <c r="H676" s="67"/>
      <c r="I676" s="68"/>
      <c r="J676" s="68"/>
      <c r="K676" s="67" t="s">
        <v>17418</v>
      </c>
      <c r="L676" s="71"/>
      <c r="M676" s="72">
        <v>1777.7149658203125</v>
      </c>
      <c r="N676" s="72">
        <v>2430.023681640625</v>
      </c>
      <c r="O676" s="73"/>
      <c r="P676" s="74"/>
      <c r="Q676" s="74"/>
      <c r="R676" s="84"/>
      <c r="S676" s="84"/>
      <c r="T676" s="84"/>
      <c r="U676" s="84"/>
      <c r="V676" s="50"/>
      <c r="W676" s="50"/>
      <c r="X676" s="50"/>
      <c r="Y676" s="50"/>
      <c r="Z676" s="49"/>
      <c r="AA676" s="69">
        <v>676</v>
      </c>
      <c r="AB6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76" s="70"/>
      <c r="AD676" s="76">
        <v>608</v>
      </c>
      <c r="AE676" s="76">
        <v>314</v>
      </c>
      <c r="AF676" s="76">
        <v>4404</v>
      </c>
      <c r="AG676" s="76">
        <v>15615</v>
      </c>
      <c r="AH676" s="76"/>
      <c r="AI676" s="76" t="s">
        <v>9338</v>
      </c>
      <c r="AJ676" s="76" t="s">
        <v>10714</v>
      </c>
      <c r="AK676" s="81" t="s">
        <v>11940</v>
      </c>
      <c r="AL676" s="76"/>
      <c r="AM676" s="78">
        <v>43888.622777777775</v>
      </c>
      <c r="AN676" s="76" t="s">
        <v>14566</v>
      </c>
      <c r="AO676" s="81" t="s">
        <v>15240</v>
      </c>
      <c r="AP676" s="76" t="s">
        <v>66</v>
      </c>
      <c r="AQ676" s="2"/>
      <c r="AR676" s="3"/>
      <c r="AS676" s="3"/>
      <c r="AT676" s="3"/>
      <c r="AU676" s="3"/>
    </row>
    <row r="677" spans="1:47" x14ac:dyDescent="0.25">
      <c r="A677" s="62" t="s">
        <v>628</v>
      </c>
      <c r="B677" s="63"/>
      <c r="C677" s="63"/>
      <c r="D677" s="64"/>
      <c r="E677" s="66"/>
      <c r="F677" s="101" t="s">
        <v>13083</v>
      </c>
      <c r="G677" s="63"/>
      <c r="H677" s="67"/>
      <c r="I677" s="68"/>
      <c r="J677" s="68"/>
      <c r="K677" s="67" t="s">
        <v>17419</v>
      </c>
      <c r="L677" s="71"/>
      <c r="M677" s="72">
        <v>1871.8013916015625</v>
      </c>
      <c r="N677" s="72">
        <v>3760.226806640625</v>
      </c>
      <c r="O677" s="73"/>
      <c r="P677" s="74"/>
      <c r="Q677" s="74"/>
      <c r="R677" s="84"/>
      <c r="S677" s="84"/>
      <c r="T677" s="84"/>
      <c r="U677" s="84"/>
      <c r="V677" s="50"/>
      <c r="W677" s="50"/>
      <c r="X677" s="50"/>
      <c r="Y677" s="50"/>
      <c r="Z677" s="49"/>
      <c r="AA677" s="69">
        <v>677</v>
      </c>
      <c r="AB6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77" s="70"/>
      <c r="AD677" s="76">
        <v>390</v>
      </c>
      <c r="AE677" s="76">
        <v>10</v>
      </c>
      <c r="AF677" s="76">
        <v>63</v>
      </c>
      <c r="AG677" s="76">
        <v>424</v>
      </c>
      <c r="AH677" s="76"/>
      <c r="AI677" s="76">
        <v>989</v>
      </c>
      <c r="AJ677" s="76"/>
      <c r="AK677" s="76"/>
      <c r="AL677" s="76"/>
      <c r="AM677" s="78">
        <v>43937.009930555556</v>
      </c>
      <c r="AN677" s="76" t="s">
        <v>14566</v>
      </c>
      <c r="AO677" s="81" t="s">
        <v>15241</v>
      </c>
      <c r="AP677" s="76" t="s">
        <v>66</v>
      </c>
      <c r="AQ677" s="2"/>
      <c r="AR677" s="3"/>
      <c r="AS677" s="3"/>
      <c r="AT677" s="3"/>
      <c r="AU677" s="3"/>
    </row>
    <row r="678" spans="1:47" x14ac:dyDescent="0.25">
      <c r="A678" s="62" t="s">
        <v>629</v>
      </c>
      <c r="B678" s="63"/>
      <c r="C678" s="63"/>
      <c r="D678" s="64"/>
      <c r="E678" s="66"/>
      <c r="F678" s="101" t="s">
        <v>13084</v>
      </c>
      <c r="G678" s="63"/>
      <c r="H678" s="67"/>
      <c r="I678" s="68"/>
      <c r="J678" s="68"/>
      <c r="K678" s="67" t="s">
        <v>17420</v>
      </c>
      <c r="L678" s="71"/>
      <c r="M678" s="72">
        <v>1657.4481201171875</v>
      </c>
      <c r="N678" s="72">
        <v>3638.914794921875</v>
      </c>
      <c r="O678" s="73"/>
      <c r="P678" s="74"/>
      <c r="Q678" s="74"/>
      <c r="R678" s="84"/>
      <c r="S678" s="84"/>
      <c r="T678" s="84"/>
      <c r="U678" s="84"/>
      <c r="V678" s="50"/>
      <c r="W678" s="50"/>
      <c r="X678" s="50"/>
      <c r="Y678" s="50"/>
      <c r="Z678" s="49"/>
      <c r="AA678" s="69">
        <v>678</v>
      </c>
      <c r="AB6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78" s="70"/>
      <c r="AD678" s="76">
        <v>603</v>
      </c>
      <c r="AE678" s="76">
        <v>632</v>
      </c>
      <c r="AF678" s="76">
        <v>5532</v>
      </c>
      <c r="AG678" s="76">
        <v>63289</v>
      </c>
      <c r="AH678" s="76"/>
      <c r="AI678" s="76" t="s">
        <v>9339</v>
      </c>
      <c r="AJ678" s="76" t="s">
        <v>11013</v>
      </c>
      <c r="AK678" s="76"/>
      <c r="AL678" s="76"/>
      <c r="AM678" s="78">
        <v>42421.008715277778</v>
      </c>
      <c r="AN678" s="76" t="s">
        <v>14566</v>
      </c>
      <c r="AO678" s="81" t="s">
        <v>15242</v>
      </c>
      <c r="AP678" s="76" t="s">
        <v>66</v>
      </c>
      <c r="AQ678" s="2"/>
      <c r="AR678" s="3"/>
      <c r="AS678" s="3"/>
      <c r="AT678" s="3"/>
      <c r="AU678" s="3"/>
    </row>
    <row r="679" spans="1:47" x14ac:dyDescent="0.25">
      <c r="A679" s="62" t="s">
        <v>630</v>
      </c>
      <c r="B679" s="63"/>
      <c r="C679" s="63"/>
      <c r="D679" s="64"/>
      <c r="E679" s="66"/>
      <c r="F679" s="101" t="s">
        <v>13085</v>
      </c>
      <c r="G679" s="63"/>
      <c r="H679" s="67"/>
      <c r="I679" s="68"/>
      <c r="J679" s="68"/>
      <c r="K679" s="67" t="s">
        <v>17421</v>
      </c>
      <c r="L679" s="71"/>
      <c r="M679" s="72">
        <v>2522.727783203125</v>
      </c>
      <c r="N679" s="72">
        <v>3407.764892578125</v>
      </c>
      <c r="O679" s="73"/>
      <c r="P679" s="74"/>
      <c r="Q679" s="74"/>
      <c r="R679" s="84"/>
      <c r="S679" s="84"/>
      <c r="T679" s="84"/>
      <c r="U679" s="84"/>
      <c r="V679" s="50"/>
      <c r="W679" s="50"/>
      <c r="X679" s="50"/>
      <c r="Y679" s="50"/>
      <c r="Z679" s="49"/>
      <c r="AA679" s="69">
        <v>679</v>
      </c>
      <c r="AB6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79" s="70"/>
      <c r="AD679" s="76">
        <v>164</v>
      </c>
      <c r="AE679" s="76">
        <v>84</v>
      </c>
      <c r="AF679" s="76">
        <v>3004</v>
      </c>
      <c r="AG679" s="76">
        <v>13203</v>
      </c>
      <c r="AH679" s="76"/>
      <c r="AI679" s="76" t="s">
        <v>9340</v>
      </c>
      <c r="AJ679" s="76" t="s">
        <v>10735</v>
      </c>
      <c r="AK679" s="76"/>
      <c r="AL679" s="76"/>
      <c r="AM679" s="78">
        <v>43698.910624999997</v>
      </c>
      <c r="AN679" s="76" t="s">
        <v>14566</v>
      </c>
      <c r="AO679" s="81" t="s">
        <v>15243</v>
      </c>
      <c r="AP679" s="76" t="s">
        <v>66</v>
      </c>
      <c r="AQ679" s="2"/>
      <c r="AR679" s="3"/>
      <c r="AS679" s="3"/>
      <c r="AT679" s="3"/>
      <c r="AU679" s="3"/>
    </row>
    <row r="680" spans="1:47" x14ac:dyDescent="0.25">
      <c r="A680" s="62" t="s">
        <v>631</v>
      </c>
      <c r="B680" s="63"/>
      <c r="C680" s="63"/>
      <c r="D680" s="64"/>
      <c r="E680" s="66"/>
      <c r="F680" s="101" t="s">
        <v>13086</v>
      </c>
      <c r="G680" s="63"/>
      <c r="H680" s="67"/>
      <c r="I680" s="68"/>
      <c r="J680" s="68"/>
      <c r="K680" s="67" t="s">
        <v>17422</v>
      </c>
      <c r="L680" s="71"/>
      <c r="M680" s="72">
        <v>3397.144287109375</v>
      </c>
      <c r="N680" s="72">
        <v>2483.291015625</v>
      </c>
      <c r="O680" s="73"/>
      <c r="P680" s="74"/>
      <c r="Q680" s="74"/>
      <c r="R680" s="84"/>
      <c r="S680" s="84"/>
      <c r="T680" s="84"/>
      <c r="U680" s="84"/>
      <c r="V680" s="50"/>
      <c r="W680" s="50"/>
      <c r="X680" s="50"/>
      <c r="Y680" s="50"/>
      <c r="Z680" s="49"/>
      <c r="AA680" s="69">
        <v>680</v>
      </c>
      <c r="AB6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80" s="70"/>
      <c r="AD680" s="76">
        <v>101</v>
      </c>
      <c r="AE680" s="76">
        <v>10</v>
      </c>
      <c r="AF680" s="76">
        <v>212</v>
      </c>
      <c r="AG680" s="76">
        <v>259</v>
      </c>
      <c r="AH680" s="76"/>
      <c r="AI680" s="76" t="s">
        <v>9341</v>
      </c>
      <c r="AJ680" s="76" t="s">
        <v>11014</v>
      </c>
      <c r="AK680" s="76"/>
      <c r="AL680" s="76"/>
      <c r="AM680" s="78">
        <v>42737.738402777781</v>
      </c>
      <c r="AN680" s="76" t="s">
        <v>14566</v>
      </c>
      <c r="AO680" s="81" t="s">
        <v>15244</v>
      </c>
      <c r="AP680" s="76" t="s">
        <v>66</v>
      </c>
      <c r="AQ680" s="2"/>
      <c r="AR680" s="3"/>
      <c r="AS680" s="3"/>
      <c r="AT680" s="3"/>
      <c r="AU680" s="3"/>
    </row>
    <row r="681" spans="1:47" x14ac:dyDescent="0.25">
      <c r="A681" s="62" t="s">
        <v>632</v>
      </c>
      <c r="B681" s="63"/>
      <c r="C681" s="63"/>
      <c r="D681" s="64"/>
      <c r="E681" s="66"/>
      <c r="F681" s="101" t="s">
        <v>13087</v>
      </c>
      <c r="G681" s="63"/>
      <c r="H681" s="67"/>
      <c r="I681" s="68"/>
      <c r="J681" s="68"/>
      <c r="K681" s="67" t="s">
        <v>17423</v>
      </c>
      <c r="L681" s="71"/>
      <c r="M681" s="72">
        <v>2969.73291015625</v>
      </c>
      <c r="N681" s="72">
        <v>2216.352783203125</v>
      </c>
      <c r="O681" s="73"/>
      <c r="P681" s="74"/>
      <c r="Q681" s="74"/>
      <c r="R681" s="84"/>
      <c r="S681" s="84"/>
      <c r="T681" s="84"/>
      <c r="U681" s="84"/>
      <c r="V681" s="50"/>
      <c r="W681" s="50"/>
      <c r="X681" s="50"/>
      <c r="Y681" s="50"/>
      <c r="Z681" s="49"/>
      <c r="AA681" s="69">
        <v>681</v>
      </c>
      <c r="AB6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81" s="70"/>
      <c r="AD681" s="76">
        <v>209</v>
      </c>
      <c r="AE681" s="76">
        <v>319</v>
      </c>
      <c r="AF681" s="76">
        <v>5297</v>
      </c>
      <c r="AG681" s="76">
        <v>20978</v>
      </c>
      <c r="AH681" s="76"/>
      <c r="AI681" s="76" t="s">
        <v>9342</v>
      </c>
      <c r="AJ681" s="76" t="s">
        <v>11015</v>
      </c>
      <c r="AK681" s="76"/>
      <c r="AL681" s="76"/>
      <c r="AM681" s="78">
        <v>43650.49050925926</v>
      </c>
      <c r="AN681" s="76" t="s">
        <v>14566</v>
      </c>
      <c r="AO681" s="81" t="s">
        <v>15245</v>
      </c>
      <c r="AP681" s="76" t="s">
        <v>66</v>
      </c>
      <c r="AQ681" s="2"/>
      <c r="AR681" s="3"/>
      <c r="AS681" s="3"/>
      <c r="AT681" s="3"/>
      <c r="AU681" s="3"/>
    </row>
    <row r="682" spans="1:47" x14ac:dyDescent="0.25">
      <c r="A682" s="62" t="s">
        <v>633</v>
      </c>
      <c r="B682" s="63"/>
      <c r="C682" s="63"/>
      <c r="D682" s="64"/>
      <c r="E682" s="66"/>
      <c r="F682" s="101" t="s">
        <v>13088</v>
      </c>
      <c r="G682" s="63"/>
      <c r="H682" s="67"/>
      <c r="I682" s="68"/>
      <c r="J682" s="68"/>
      <c r="K682" s="67" t="s">
        <v>17424</v>
      </c>
      <c r="L682" s="71"/>
      <c r="M682" s="72">
        <v>6273.255859375</v>
      </c>
      <c r="N682" s="72">
        <v>6174.90673828125</v>
      </c>
      <c r="O682" s="73"/>
      <c r="P682" s="74"/>
      <c r="Q682" s="74"/>
      <c r="R682" s="84"/>
      <c r="S682" s="84"/>
      <c r="T682" s="84"/>
      <c r="U682" s="84"/>
      <c r="V682" s="50"/>
      <c r="W682" s="50"/>
      <c r="X682" s="50"/>
      <c r="Y682" s="50"/>
      <c r="Z682" s="49"/>
      <c r="AA682" s="69">
        <v>682</v>
      </c>
      <c r="AB6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82" s="70"/>
      <c r="AD682" s="76">
        <v>2317</v>
      </c>
      <c r="AE682" s="76">
        <v>2831</v>
      </c>
      <c r="AF682" s="76">
        <v>24503</v>
      </c>
      <c r="AG682" s="76">
        <v>96800</v>
      </c>
      <c r="AH682" s="76"/>
      <c r="AI682" s="76" t="s">
        <v>9343</v>
      </c>
      <c r="AJ682" s="76" t="s">
        <v>11016</v>
      </c>
      <c r="AK682" s="81" t="s">
        <v>11941</v>
      </c>
      <c r="AL682" s="76"/>
      <c r="AM682" s="78">
        <v>43582.112800925926</v>
      </c>
      <c r="AN682" s="76" t="s">
        <v>14566</v>
      </c>
      <c r="AO682" s="81" t="s">
        <v>15246</v>
      </c>
      <c r="AP682" s="76" t="s">
        <v>66</v>
      </c>
      <c r="AQ682" s="2"/>
      <c r="AR682" s="3"/>
      <c r="AS682" s="3"/>
      <c r="AT682" s="3"/>
      <c r="AU682" s="3"/>
    </row>
    <row r="683" spans="1:47" x14ac:dyDescent="0.25">
      <c r="A683" s="62" t="s">
        <v>2051</v>
      </c>
      <c r="B683" s="63"/>
      <c r="C683" s="63"/>
      <c r="D683" s="64"/>
      <c r="E683" s="66"/>
      <c r="F683" s="101" t="s">
        <v>13089</v>
      </c>
      <c r="G683" s="63"/>
      <c r="H683" s="67"/>
      <c r="I683" s="68"/>
      <c r="J683" s="68"/>
      <c r="K683" s="67" t="s">
        <v>17425</v>
      </c>
      <c r="L683" s="71"/>
      <c r="M683" s="72">
        <v>6410.51318359375</v>
      </c>
      <c r="N683" s="72">
        <v>6474.85986328125</v>
      </c>
      <c r="O683" s="73"/>
      <c r="P683" s="74"/>
      <c r="Q683" s="74"/>
      <c r="R683" s="84"/>
      <c r="S683" s="84"/>
      <c r="T683" s="84"/>
      <c r="U683" s="84"/>
      <c r="V683" s="50"/>
      <c r="W683" s="50"/>
      <c r="X683" s="50"/>
      <c r="Y683" s="50"/>
      <c r="Z683" s="49"/>
      <c r="AA683" s="69">
        <v>683</v>
      </c>
      <c r="AB6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83" s="70"/>
      <c r="AD683" s="76">
        <v>2020</v>
      </c>
      <c r="AE683" s="76">
        <v>64669</v>
      </c>
      <c r="AF683" s="76">
        <v>16204</v>
      </c>
      <c r="AG683" s="76">
        <v>42293</v>
      </c>
      <c r="AH683" s="76"/>
      <c r="AI683" s="76" t="s">
        <v>9344</v>
      </c>
      <c r="AJ683" s="76" t="s">
        <v>11017</v>
      </c>
      <c r="AK683" s="81" t="s">
        <v>11942</v>
      </c>
      <c r="AL683" s="76"/>
      <c r="AM683" s="78">
        <v>43119.972303240742</v>
      </c>
      <c r="AN683" s="76" t="s">
        <v>14566</v>
      </c>
      <c r="AO683" s="81" t="s">
        <v>15247</v>
      </c>
      <c r="AP683" s="76" t="s">
        <v>65</v>
      </c>
      <c r="AQ683" s="2"/>
      <c r="AR683" s="3"/>
      <c r="AS683" s="3"/>
      <c r="AT683" s="3"/>
      <c r="AU683" s="3"/>
    </row>
    <row r="684" spans="1:47" x14ac:dyDescent="0.25">
      <c r="A684" s="62" t="s">
        <v>634</v>
      </c>
      <c r="B684" s="63"/>
      <c r="C684" s="63"/>
      <c r="D684" s="64"/>
      <c r="E684" s="66"/>
      <c r="F684" s="101" t="s">
        <v>13090</v>
      </c>
      <c r="G684" s="63"/>
      <c r="H684" s="67"/>
      <c r="I684" s="68"/>
      <c r="J684" s="68"/>
      <c r="K684" s="67" t="s">
        <v>17426</v>
      </c>
      <c r="L684" s="71"/>
      <c r="M684" s="72">
        <v>9752.9306640625</v>
      </c>
      <c r="N684" s="72">
        <v>7104.3837890625</v>
      </c>
      <c r="O684" s="73"/>
      <c r="P684" s="74"/>
      <c r="Q684" s="74"/>
      <c r="R684" s="84"/>
      <c r="S684" s="84"/>
      <c r="T684" s="84"/>
      <c r="U684" s="84"/>
      <c r="V684" s="50"/>
      <c r="W684" s="50"/>
      <c r="X684" s="50"/>
      <c r="Y684" s="50"/>
      <c r="Z684" s="49"/>
      <c r="AA684" s="69">
        <v>684</v>
      </c>
      <c r="AB6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84" s="70"/>
      <c r="AD684" s="76">
        <v>795</v>
      </c>
      <c r="AE684" s="76">
        <v>31</v>
      </c>
      <c r="AF684" s="76">
        <v>3427</v>
      </c>
      <c r="AG684" s="76">
        <v>903</v>
      </c>
      <c r="AH684" s="76"/>
      <c r="AI684" s="76" t="s">
        <v>9345</v>
      </c>
      <c r="AJ684" s="76"/>
      <c r="AK684" s="76"/>
      <c r="AL684" s="76"/>
      <c r="AM684" s="78">
        <v>43200.645833333336</v>
      </c>
      <c r="AN684" s="76" t="s">
        <v>14566</v>
      </c>
      <c r="AO684" s="81" t="s">
        <v>15248</v>
      </c>
      <c r="AP684" s="76" t="s">
        <v>66</v>
      </c>
      <c r="AQ684" s="2"/>
      <c r="AR684" s="3"/>
      <c r="AS684" s="3"/>
      <c r="AT684" s="3"/>
      <c r="AU684" s="3"/>
    </row>
    <row r="685" spans="1:47" x14ac:dyDescent="0.25">
      <c r="A685" s="62" t="s">
        <v>2052</v>
      </c>
      <c r="B685" s="63"/>
      <c r="C685" s="63"/>
      <c r="D685" s="64"/>
      <c r="E685" s="66"/>
      <c r="F685" s="101" t="s">
        <v>13091</v>
      </c>
      <c r="G685" s="63"/>
      <c r="H685" s="67"/>
      <c r="I685" s="68"/>
      <c r="J685" s="68"/>
      <c r="K685" s="67" t="s">
        <v>17427</v>
      </c>
      <c r="L685" s="71"/>
      <c r="M685" s="72">
        <v>9634.3447265625</v>
      </c>
      <c r="N685" s="72">
        <v>6773.0888671875</v>
      </c>
      <c r="O685" s="73"/>
      <c r="P685" s="74"/>
      <c r="Q685" s="74"/>
      <c r="R685" s="84"/>
      <c r="S685" s="84"/>
      <c r="T685" s="84"/>
      <c r="U685" s="84"/>
      <c r="V685" s="50"/>
      <c r="W685" s="50"/>
      <c r="X685" s="50"/>
      <c r="Y685" s="50"/>
      <c r="Z685" s="49"/>
      <c r="AA685" s="69">
        <v>685</v>
      </c>
      <c r="AB6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85" s="70"/>
      <c r="AD685" s="76">
        <v>822</v>
      </c>
      <c r="AE685" s="76">
        <v>1269</v>
      </c>
      <c r="AF685" s="76">
        <v>3881</v>
      </c>
      <c r="AG685" s="76">
        <v>19185</v>
      </c>
      <c r="AH685" s="76"/>
      <c r="AI685" s="76" t="s">
        <v>9346</v>
      </c>
      <c r="AJ685" s="76" t="s">
        <v>11018</v>
      </c>
      <c r="AK685" s="81" t="s">
        <v>11943</v>
      </c>
      <c r="AL685" s="76"/>
      <c r="AM685" s="78">
        <v>42947.599293981482</v>
      </c>
      <c r="AN685" s="76" t="s">
        <v>14566</v>
      </c>
      <c r="AO685" s="81" t="s">
        <v>15249</v>
      </c>
      <c r="AP685" s="76" t="s">
        <v>65</v>
      </c>
      <c r="AQ685" s="2"/>
      <c r="AR685" s="3"/>
      <c r="AS685" s="3"/>
      <c r="AT685" s="3"/>
      <c r="AU685" s="3"/>
    </row>
    <row r="686" spans="1:47" x14ac:dyDescent="0.25">
      <c r="A686" s="62" t="s">
        <v>2053</v>
      </c>
      <c r="B686" s="63"/>
      <c r="C686" s="63"/>
      <c r="D686" s="64"/>
      <c r="E686" s="66"/>
      <c r="F686" s="101" t="s">
        <v>13092</v>
      </c>
      <c r="G686" s="63"/>
      <c r="H686" s="67"/>
      <c r="I686" s="68"/>
      <c r="J686" s="68"/>
      <c r="K686" s="67" t="s">
        <v>17428</v>
      </c>
      <c r="L686" s="71"/>
      <c r="M686" s="72">
        <v>9655.3359375</v>
      </c>
      <c r="N686" s="72">
        <v>6998.94970703125</v>
      </c>
      <c r="O686" s="73"/>
      <c r="P686" s="74"/>
      <c r="Q686" s="74"/>
      <c r="R686" s="84"/>
      <c r="S686" s="84"/>
      <c r="T686" s="84"/>
      <c r="U686" s="84"/>
      <c r="V686" s="50"/>
      <c r="W686" s="50"/>
      <c r="X686" s="50"/>
      <c r="Y686" s="50"/>
      <c r="Z686" s="49"/>
      <c r="AA686" s="69">
        <v>686</v>
      </c>
      <c r="AB6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86" s="70"/>
      <c r="AD686" s="76">
        <v>1966</v>
      </c>
      <c r="AE686" s="76">
        <v>158</v>
      </c>
      <c r="AF686" s="76">
        <v>3907</v>
      </c>
      <c r="AG686" s="76">
        <v>4354</v>
      </c>
      <c r="AH686" s="76"/>
      <c r="AI686" s="76" t="s">
        <v>9347</v>
      </c>
      <c r="AJ686" s="76" t="s">
        <v>11019</v>
      </c>
      <c r="AK686" s="81" t="s">
        <v>11944</v>
      </c>
      <c r="AL686" s="76"/>
      <c r="AM686" s="78">
        <v>43943.748981481483</v>
      </c>
      <c r="AN686" s="76" t="s">
        <v>14566</v>
      </c>
      <c r="AO686" s="81" t="s">
        <v>15250</v>
      </c>
      <c r="AP686" s="76" t="s">
        <v>65</v>
      </c>
      <c r="AQ686" s="2"/>
      <c r="AR686" s="3"/>
      <c r="AS686" s="3"/>
      <c r="AT686" s="3"/>
      <c r="AU686" s="3"/>
    </row>
    <row r="687" spans="1:47" x14ac:dyDescent="0.25">
      <c r="A687" s="62" t="s">
        <v>2054</v>
      </c>
      <c r="B687" s="63"/>
      <c r="C687" s="63"/>
      <c r="D687" s="64"/>
      <c r="E687" s="66"/>
      <c r="F687" s="101" t="s">
        <v>13093</v>
      </c>
      <c r="G687" s="63"/>
      <c r="H687" s="67"/>
      <c r="I687" s="68"/>
      <c r="J687" s="68"/>
      <c r="K687" s="67" t="s">
        <v>17429</v>
      </c>
      <c r="L687" s="71"/>
      <c r="M687" s="72">
        <v>9871.62109375</v>
      </c>
      <c r="N687" s="72">
        <v>7120.72802734375</v>
      </c>
      <c r="O687" s="73"/>
      <c r="P687" s="74"/>
      <c r="Q687" s="74"/>
      <c r="R687" s="84"/>
      <c r="S687" s="84"/>
      <c r="T687" s="84"/>
      <c r="U687" s="84"/>
      <c r="V687" s="50"/>
      <c r="W687" s="50"/>
      <c r="X687" s="50"/>
      <c r="Y687" s="50"/>
      <c r="Z687" s="49"/>
      <c r="AA687" s="69">
        <v>687</v>
      </c>
      <c r="AB6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87" s="70"/>
      <c r="AD687" s="76">
        <v>354</v>
      </c>
      <c r="AE687" s="76">
        <v>181</v>
      </c>
      <c r="AF687" s="76">
        <v>15096</v>
      </c>
      <c r="AG687" s="76">
        <v>7304</v>
      </c>
      <c r="AH687" s="76"/>
      <c r="AI687" s="76" t="s">
        <v>9348</v>
      </c>
      <c r="AJ687" s="76" t="s">
        <v>11020</v>
      </c>
      <c r="AK687" s="76"/>
      <c r="AL687" s="76"/>
      <c r="AM687" s="78">
        <v>43625.615104166667</v>
      </c>
      <c r="AN687" s="76" t="s">
        <v>14566</v>
      </c>
      <c r="AO687" s="81" t="s">
        <v>15251</v>
      </c>
      <c r="AP687" s="76" t="s">
        <v>65</v>
      </c>
      <c r="AQ687" s="2"/>
      <c r="AR687" s="3"/>
      <c r="AS687" s="3"/>
      <c r="AT687" s="3"/>
      <c r="AU687" s="3"/>
    </row>
    <row r="688" spans="1:47" x14ac:dyDescent="0.25">
      <c r="A688" s="62" t="s">
        <v>2055</v>
      </c>
      <c r="B688" s="63"/>
      <c r="C688" s="63"/>
      <c r="D688" s="64"/>
      <c r="E688" s="66"/>
      <c r="F688" s="101" t="s">
        <v>13094</v>
      </c>
      <c r="G688" s="63"/>
      <c r="H688" s="67"/>
      <c r="I688" s="68"/>
      <c r="J688" s="68"/>
      <c r="K688" s="67" t="s">
        <v>17430</v>
      </c>
      <c r="L688" s="71"/>
      <c r="M688" s="72">
        <v>9777.3525390625</v>
      </c>
      <c r="N688" s="72">
        <v>6886.10400390625</v>
      </c>
      <c r="O688" s="73"/>
      <c r="P688" s="74"/>
      <c r="Q688" s="74"/>
      <c r="R688" s="84"/>
      <c r="S688" s="84"/>
      <c r="T688" s="84"/>
      <c r="U688" s="84"/>
      <c r="V688" s="50"/>
      <c r="W688" s="50"/>
      <c r="X688" s="50"/>
      <c r="Y688" s="50"/>
      <c r="Z688" s="49"/>
      <c r="AA688" s="69">
        <v>688</v>
      </c>
      <c r="AB6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88" s="70"/>
      <c r="AD688" s="76">
        <v>319</v>
      </c>
      <c r="AE688" s="76">
        <v>100</v>
      </c>
      <c r="AF688" s="76">
        <v>5905</v>
      </c>
      <c r="AG688" s="76">
        <v>165252</v>
      </c>
      <c r="AH688" s="76"/>
      <c r="AI688" s="76"/>
      <c r="AJ688" s="76"/>
      <c r="AK688" s="81" t="s">
        <v>11945</v>
      </c>
      <c r="AL688" s="76"/>
      <c r="AM688" s="78">
        <v>42162.815567129626</v>
      </c>
      <c r="AN688" s="76" t="s">
        <v>14566</v>
      </c>
      <c r="AO688" s="81" t="s">
        <v>15252</v>
      </c>
      <c r="AP688" s="76" t="s">
        <v>65</v>
      </c>
      <c r="AQ688" s="2"/>
      <c r="AR688" s="3"/>
      <c r="AS688" s="3"/>
      <c r="AT688" s="3"/>
      <c r="AU688" s="3"/>
    </row>
    <row r="689" spans="1:47" x14ac:dyDescent="0.25">
      <c r="A689" s="62" t="s">
        <v>2056</v>
      </c>
      <c r="B689" s="63"/>
      <c r="C689" s="63"/>
      <c r="D689" s="64"/>
      <c r="E689" s="66"/>
      <c r="F689" s="101" t="s">
        <v>13095</v>
      </c>
      <c r="G689" s="63"/>
      <c r="H689" s="67"/>
      <c r="I689" s="68"/>
      <c r="J689" s="68"/>
      <c r="K689" s="67" t="s">
        <v>17431</v>
      </c>
      <c r="L689" s="71"/>
      <c r="M689" s="72">
        <v>9500.1083984375</v>
      </c>
      <c r="N689" s="72">
        <v>7047.14892578125</v>
      </c>
      <c r="O689" s="73"/>
      <c r="P689" s="74"/>
      <c r="Q689" s="74"/>
      <c r="R689" s="84"/>
      <c r="S689" s="84"/>
      <c r="T689" s="84"/>
      <c r="U689" s="84"/>
      <c r="V689" s="50"/>
      <c r="W689" s="50"/>
      <c r="X689" s="50"/>
      <c r="Y689" s="50"/>
      <c r="Z689" s="49"/>
      <c r="AA689" s="69">
        <v>689</v>
      </c>
      <c r="AB6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89" s="70"/>
      <c r="AD689" s="76">
        <v>5299</v>
      </c>
      <c r="AE689" s="76">
        <v>5070</v>
      </c>
      <c r="AF689" s="76">
        <v>79577</v>
      </c>
      <c r="AG689" s="76">
        <v>11249</v>
      </c>
      <c r="AH689" s="76"/>
      <c r="AI689" s="76" t="s">
        <v>9349</v>
      </c>
      <c r="AJ689" s="76" t="s">
        <v>10707</v>
      </c>
      <c r="AK689" s="76"/>
      <c r="AL689" s="76"/>
      <c r="AM689" s="78">
        <v>42734.825023148151</v>
      </c>
      <c r="AN689" s="76" t="s">
        <v>14566</v>
      </c>
      <c r="AO689" s="81" t="s">
        <v>15253</v>
      </c>
      <c r="AP689" s="76" t="s">
        <v>65</v>
      </c>
      <c r="AQ689" s="2"/>
      <c r="AR689" s="3"/>
      <c r="AS689" s="3"/>
      <c r="AT689" s="3"/>
      <c r="AU689" s="3"/>
    </row>
    <row r="690" spans="1:47" x14ac:dyDescent="0.25">
      <c r="A690" s="62" t="s">
        <v>2057</v>
      </c>
      <c r="B690" s="63"/>
      <c r="C690" s="63"/>
      <c r="D690" s="64"/>
      <c r="E690" s="66"/>
      <c r="F690" s="101" t="s">
        <v>13096</v>
      </c>
      <c r="G690" s="63"/>
      <c r="H690" s="67"/>
      <c r="I690" s="68"/>
      <c r="J690" s="68"/>
      <c r="K690" s="67" t="s">
        <v>17432</v>
      </c>
      <c r="L690" s="71"/>
      <c r="M690" s="72">
        <v>9591.2880859375</v>
      </c>
      <c r="N690" s="72">
        <v>6670.998046875</v>
      </c>
      <c r="O690" s="73"/>
      <c r="P690" s="74"/>
      <c r="Q690" s="74"/>
      <c r="R690" s="84"/>
      <c r="S690" s="84"/>
      <c r="T690" s="84"/>
      <c r="U690" s="84"/>
      <c r="V690" s="50"/>
      <c r="W690" s="50"/>
      <c r="X690" s="50"/>
      <c r="Y690" s="50"/>
      <c r="Z690" s="49"/>
      <c r="AA690" s="69">
        <v>690</v>
      </c>
      <c r="AB6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90" s="70"/>
      <c r="AD690" s="76">
        <v>50</v>
      </c>
      <c r="AE690" s="76">
        <v>3</v>
      </c>
      <c r="AF690" s="76">
        <v>2687</v>
      </c>
      <c r="AG690" s="76">
        <v>9220</v>
      </c>
      <c r="AH690" s="76"/>
      <c r="AI690" s="76"/>
      <c r="AJ690" s="76"/>
      <c r="AK690" s="76"/>
      <c r="AL690" s="76"/>
      <c r="AM690" s="78">
        <v>44042.251087962963</v>
      </c>
      <c r="AN690" s="76" t="s">
        <v>14566</v>
      </c>
      <c r="AO690" s="81" t="s">
        <v>15254</v>
      </c>
      <c r="AP690" s="76" t="s">
        <v>65</v>
      </c>
      <c r="AQ690" s="2"/>
      <c r="AR690" s="3"/>
      <c r="AS690" s="3"/>
      <c r="AT690" s="3"/>
      <c r="AU690" s="3"/>
    </row>
    <row r="691" spans="1:47" x14ac:dyDescent="0.25">
      <c r="A691" s="62" t="s">
        <v>635</v>
      </c>
      <c r="B691" s="63"/>
      <c r="C691" s="63"/>
      <c r="D691" s="64"/>
      <c r="E691" s="66"/>
      <c r="F691" s="101" t="s">
        <v>13097</v>
      </c>
      <c r="G691" s="63"/>
      <c r="H691" s="67"/>
      <c r="I691" s="68"/>
      <c r="J691" s="68"/>
      <c r="K691" s="67" t="s">
        <v>17433</v>
      </c>
      <c r="L691" s="71"/>
      <c r="M691" s="72">
        <v>9102.0625</v>
      </c>
      <c r="N691" s="72">
        <v>217.36956787109375</v>
      </c>
      <c r="O691" s="73"/>
      <c r="P691" s="74"/>
      <c r="Q691" s="74"/>
      <c r="R691" s="84"/>
      <c r="S691" s="84"/>
      <c r="T691" s="84"/>
      <c r="U691" s="84"/>
      <c r="V691" s="50"/>
      <c r="W691" s="50"/>
      <c r="X691" s="50"/>
      <c r="Y691" s="50"/>
      <c r="Z691" s="49"/>
      <c r="AA691" s="69">
        <v>691</v>
      </c>
      <c r="AB6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91" s="70"/>
      <c r="AD691" s="76">
        <v>773</v>
      </c>
      <c r="AE691" s="76">
        <v>554</v>
      </c>
      <c r="AF691" s="76">
        <v>3080</v>
      </c>
      <c r="AG691" s="76">
        <v>35296</v>
      </c>
      <c r="AH691" s="76"/>
      <c r="AI691" s="76" t="s">
        <v>9350</v>
      </c>
      <c r="AJ691" s="76" t="s">
        <v>11021</v>
      </c>
      <c r="AK691" s="76"/>
      <c r="AL691" s="76"/>
      <c r="AM691" s="78">
        <v>41199.051631944443</v>
      </c>
      <c r="AN691" s="76" t="s">
        <v>14566</v>
      </c>
      <c r="AO691" s="81" t="s">
        <v>15255</v>
      </c>
      <c r="AP691" s="76" t="s">
        <v>66</v>
      </c>
      <c r="AQ691" s="2"/>
      <c r="AR691" s="3"/>
      <c r="AS691" s="3"/>
      <c r="AT691" s="3"/>
      <c r="AU691" s="3"/>
    </row>
    <row r="692" spans="1:47" x14ac:dyDescent="0.25">
      <c r="A692" s="62" t="s">
        <v>636</v>
      </c>
      <c r="B692" s="63"/>
      <c r="C692" s="63"/>
      <c r="D692" s="64"/>
      <c r="E692" s="66"/>
      <c r="F692" s="101" t="s">
        <v>13098</v>
      </c>
      <c r="G692" s="63"/>
      <c r="H692" s="67"/>
      <c r="I692" s="68"/>
      <c r="J692" s="68"/>
      <c r="K692" s="67" t="s">
        <v>17434</v>
      </c>
      <c r="L692" s="71"/>
      <c r="M692" s="72">
        <v>1821.3502197265625</v>
      </c>
      <c r="N692" s="72">
        <v>945.51568603515625</v>
      </c>
      <c r="O692" s="73"/>
      <c r="P692" s="74"/>
      <c r="Q692" s="74"/>
      <c r="R692" s="84"/>
      <c r="S692" s="84"/>
      <c r="T692" s="84"/>
      <c r="U692" s="84"/>
      <c r="V692" s="50"/>
      <c r="W692" s="50"/>
      <c r="X692" s="50"/>
      <c r="Y692" s="50"/>
      <c r="Z692" s="49"/>
      <c r="AA692" s="69">
        <v>692</v>
      </c>
      <c r="AB6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92" s="70"/>
      <c r="AD692" s="76">
        <v>53</v>
      </c>
      <c r="AE692" s="76">
        <v>45</v>
      </c>
      <c r="AF692" s="76">
        <v>6645</v>
      </c>
      <c r="AG692" s="76">
        <v>3205</v>
      </c>
      <c r="AH692" s="76"/>
      <c r="AI692" s="76"/>
      <c r="AJ692" s="76" t="s">
        <v>11022</v>
      </c>
      <c r="AK692" s="76"/>
      <c r="AL692" s="76"/>
      <c r="AM692" s="78">
        <v>41220.184756944444</v>
      </c>
      <c r="AN692" s="76" t="s">
        <v>14566</v>
      </c>
      <c r="AO692" s="81" t="s">
        <v>15256</v>
      </c>
      <c r="AP692" s="76" t="s">
        <v>66</v>
      </c>
      <c r="AQ692" s="2"/>
      <c r="AR692" s="3"/>
      <c r="AS692" s="3"/>
      <c r="AT692" s="3"/>
      <c r="AU692" s="3"/>
    </row>
    <row r="693" spans="1:47" x14ac:dyDescent="0.25">
      <c r="A693" s="62" t="s">
        <v>2058</v>
      </c>
      <c r="B693" s="63"/>
      <c r="C693" s="63"/>
      <c r="D693" s="64"/>
      <c r="E693" s="66"/>
      <c r="F693" s="101" t="s">
        <v>13099</v>
      </c>
      <c r="G693" s="63"/>
      <c r="H693" s="67"/>
      <c r="I693" s="68"/>
      <c r="J693" s="68"/>
      <c r="K693" s="67" t="s">
        <v>17435</v>
      </c>
      <c r="L693" s="71"/>
      <c r="M693" s="72">
        <v>1445.692626953125</v>
      </c>
      <c r="N693" s="72">
        <v>982.156005859375</v>
      </c>
      <c r="O693" s="73"/>
      <c r="P693" s="74"/>
      <c r="Q693" s="74"/>
      <c r="R693" s="84"/>
      <c r="S693" s="84"/>
      <c r="T693" s="84"/>
      <c r="U693" s="84"/>
      <c r="V693" s="50"/>
      <c r="W693" s="50"/>
      <c r="X693" s="50"/>
      <c r="Y693" s="50"/>
      <c r="Z693" s="49"/>
      <c r="AA693" s="69">
        <v>693</v>
      </c>
      <c r="AB6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93" s="70"/>
      <c r="AD693" s="76">
        <v>77</v>
      </c>
      <c r="AE693" s="76">
        <v>41</v>
      </c>
      <c r="AF693" s="76">
        <v>2044</v>
      </c>
      <c r="AG693" s="76">
        <v>8163</v>
      </c>
      <c r="AH693" s="76"/>
      <c r="AI693" s="76" t="s">
        <v>9351</v>
      </c>
      <c r="AJ693" s="76" t="s">
        <v>11023</v>
      </c>
      <c r="AK693" s="76"/>
      <c r="AL693" s="76"/>
      <c r="AM693" s="78">
        <v>41288.992071759261</v>
      </c>
      <c r="AN693" s="76" t="s">
        <v>14566</v>
      </c>
      <c r="AO693" s="81" t="s">
        <v>15257</v>
      </c>
      <c r="AP693" s="76" t="s">
        <v>65</v>
      </c>
      <c r="AQ693" s="2"/>
      <c r="AR693" s="3"/>
      <c r="AS693" s="3"/>
      <c r="AT693" s="3"/>
      <c r="AU693" s="3"/>
    </row>
    <row r="694" spans="1:47" x14ac:dyDescent="0.25">
      <c r="A694" s="62" t="s">
        <v>2059</v>
      </c>
      <c r="B694" s="63"/>
      <c r="C694" s="63"/>
      <c r="D694" s="64"/>
      <c r="E694" s="66"/>
      <c r="F694" s="101" t="s">
        <v>13100</v>
      </c>
      <c r="G694" s="63"/>
      <c r="H694" s="67"/>
      <c r="I694" s="68"/>
      <c r="J694" s="68"/>
      <c r="K694" s="67" t="s">
        <v>17436</v>
      </c>
      <c r="L694" s="71"/>
      <c r="M694" s="72">
        <v>2455.59375</v>
      </c>
      <c r="N694" s="72">
        <v>1109.1668701171875</v>
      </c>
      <c r="O694" s="73"/>
      <c r="P694" s="74"/>
      <c r="Q694" s="74"/>
      <c r="R694" s="84"/>
      <c r="S694" s="84"/>
      <c r="T694" s="84"/>
      <c r="U694" s="84"/>
      <c r="V694" s="50"/>
      <c r="W694" s="50"/>
      <c r="X694" s="50"/>
      <c r="Y694" s="50"/>
      <c r="Z694" s="49"/>
      <c r="AA694" s="69">
        <v>694</v>
      </c>
      <c r="AB6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94" s="70"/>
      <c r="AD694" s="76">
        <v>228</v>
      </c>
      <c r="AE694" s="76">
        <v>1054145</v>
      </c>
      <c r="AF694" s="76">
        <v>83555</v>
      </c>
      <c r="AG694" s="76">
        <v>5265</v>
      </c>
      <c r="AH694" s="76"/>
      <c r="AI694" s="76"/>
      <c r="AJ694" s="76" t="s">
        <v>11024</v>
      </c>
      <c r="AK694" s="81" t="s">
        <v>11946</v>
      </c>
      <c r="AL694" s="76"/>
      <c r="AM694" s="78">
        <v>39752.934444444443</v>
      </c>
      <c r="AN694" s="76" t="s">
        <v>14566</v>
      </c>
      <c r="AO694" s="81" t="s">
        <v>15258</v>
      </c>
      <c r="AP694" s="76" t="s">
        <v>65</v>
      </c>
      <c r="AQ694" s="2"/>
      <c r="AR694" s="3"/>
      <c r="AS694" s="3"/>
      <c r="AT694" s="3"/>
      <c r="AU694" s="3"/>
    </row>
    <row r="695" spans="1:47" x14ac:dyDescent="0.25">
      <c r="A695" s="62" t="s">
        <v>2060</v>
      </c>
      <c r="B695" s="63"/>
      <c r="C695" s="63"/>
      <c r="D695" s="64"/>
      <c r="E695" s="66"/>
      <c r="F695" s="101" t="s">
        <v>13101</v>
      </c>
      <c r="G695" s="63"/>
      <c r="H695" s="67"/>
      <c r="I695" s="68"/>
      <c r="J695" s="68"/>
      <c r="K695" s="67" t="s">
        <v>17437</v>
      </c>
      <c r="L695" s="71"/>
      <c r="M695" s="72">
        <v>1405.3544921875</v>
      </c>
      <c r="N695" s="72">
        <v>2092.989013671875</v>
      </c>
      <c r="O695" s="73"/>
      <c r="P695" s="74"/>
      <c r="Q695" s="74"/>
      <c r="R695" s="84"/>
      <c r="S695" s="84"/>
      <c r="T695" s="84"/>
      <c r="U695" s="84"/>
      <c r="V695" s="50"/>
      <c r="W695" s="50"/>
      <c r="X695" s="50"/>
      <c r="Y695" s="50"/>
      <c r="Z695" s="49"/>
      <c r="AA695" s="69">
        <v>695</v>
      </c>
      <c r="AB6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95" s="70"/>
      <c r="AD695" s="76">
        <v>250</v>
      </c>
      <c r="AE695" s="76">
        <v>436</v>
      </c>
      <c r="AF695" s="76">
        <v>7912</v>
      </c>
      <c r="AG695" s="76">
        <v>13891</v>
      </c>
      <c r="AH695" s="76"/>
      <c r="AI695" s="76" t="s">
        <v>9352</v>
      </c>
      <c r="AJ695" s="76" t="s">
        <v>11025</v>
      </c>
      <c r="AK695" s="76"/>
      <c r="AL695" s="76"/>
      <c r="AM695" s="78">
        <v>43275.976574074077</v>
      </c>
      <c r="AN695" s="76" t="s">
        <v>14566</v>
      </c>
      <c r="AO695" s="81" t="s">
        <v>15259</v>
      </c>
      <c r="AP695" s="76" t="s">
        <v>65</v>
      </c>
      <c r="AQ695" s="2"/>
      <c r="AR695" s="3"/>
      <c r="AS695" s="3"/>
      <c r="AT695" s="3"/>
      <c r="AU695" s="3"/>
    </row>
    <row r="696" spans="1:47" x14ac:dyDescent="0.25">
      <c r="A696" s="62" t="s">
        <v>637</v>
      </c>
      <c r="B696" s="63"/>
      <c r="C696" s="63"/>
      <c r="D696" s="64"/>
      <c r="E696" s="66"/>
      <c r="F696" s="101" t="s">
        <v>13102</v>
      </c>
      <c r="G696" s="63"/>
      <c r="H696" s="67"/>
      <c r="I696" s="68"/>
      <c r="J696" s="68"/>
      <c r="K696" s="67" t="s">
        <v>17438</v>
      </c>
      <c r="L696" s="71"/>
      <c r="M696" s="72">
        <v>9102.0625</v>
      </c>
      <c r="N696" s="72">
        <v>472.21664428710938</v>
      </c>
      <c r="O696" s="73"/>
      <c r="P696" s="74"/>
      <c r="Q696" s="74"/>
      <c r="R696" s="84"/>
      <c r="S696" s="84"/>
      <c r="T696" s="84"/>
      <c r="U696" s="84"/>
      <c r="V696" s="50"/>
      <c r="W696" s="50"/>
      <c r="X696" s="50"/>
      <c r="Y696" s="50"/>
      <c r="Z696" s="49"/>
      <c r="AA696" s="69">
        <v>696</v>
      </c>
      <c r="AB6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96" s="70"/>
      <c r="AD696" s="76">
        <v>206</v>
      </c>
      <c r="AE696" s="76">
        <v>384</v>
      </c>
      <c r="AF696" s="76">
        <v>46549</v>
      </c>
      <c r="AG696" s="76">
        <v>2818</v>
      </c>
      <c r="AH696" s="76"/>
      <c r="AI696" s="76" t="s">
        <v>9353</v>
      </c>
      <c r="AJ696" s="76" t="s">
        <v>11026</v>
      </c>
      <c r="AK696" s="76"/>
      <c r="AL696" s="76"/>
      <c r="AM696" s="78">
        <v>40793.917997685188</v>
      </c>
      <c r="AN696" s="76" t="s">
        <v>14566</v>
      </c>
      <c r="AO696" s="81" t="s">
        <v>15260</v>
      </c>
      <c r="AP696" s="76" t="s">
        <v>66</v>
      </c>
      <c r="AQ696" s="2"/>
      <c r="AR696" s="3"/>
      <c r="AS696" s="3"/>
      <c r="AT696" s="3"/>
      <c r="AU696" s="3"/>
    </row>
    <row r="697" spans="1:47" x14ac:dyDescent="0.25">
      <c r="A697" s="62" t="s">
        <v>638</v>
      </c>
      <c r="B697" s="63"/>
      <c r="C697" s="63"/>
      <c r="D697" s="64"/>
      <c r="E697" s="66"/>
      <c r="F697" s="101" t="s">
        <v>13103</v>
      </c>
      <c r="G697" s="63"/>
      <c r="H697" s="67"/>
      <c r="I697" s="68"/>
      <c r="J697" s="68"/>
      <c r="K697" s="67" t="s">
        <v>17439</v>
      </c>
      <c r="L697" s="71"/>
      <c r="M697" s="72">
        <v>3323.538330078125</v>
      </c>
      <c r="N697" s="72">
        <v>4346.03955078125</v>
      </c>
      <c r="O697" s="73"/>
      <c r="P697" s="74"/>
      <c r="Q697" s="74"/>
      <c r="R697" s="84"/>
      <c r="S697" s="84"/>
      <c r="T697" s="84"/>
      <c r="U697" s="84"/>
      <c r="V697" s="50"/>
      <c r="W697" s="50"/>
      <c r="X697" s="50"/>
      <c r="Y697" s="50"/>
      <c r="Z697" s="49"/>
      <c r="AA697" s="69">
        <v>697</v>
      </c>
      <c r="AB6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97" s="70"/>
      <c r="AD697" s="76">
        <v>207</v>
      </c>
      <c r="AE697" s="76">
        <v>32</v>
      </c>
      <c r="AF697" s="76">
        <v>3084</v>
      </c>
      <c r="AG697" s="76">
        <v>6031</v>
      </c>
      <c r="AH697" s="76"/>
      <c r="AI697" s="76" t="s">
        <v>9354</v>
      </c>
      <c r="AJ697" s="76"/>
      <c r="AK697" s="76"/>
      <c r="AL697" s="76"/>
      <c r="AM697" s="78">
        <v>43409.73</v>
      </c>
      <c r="AN697" s="76" t="s">
        <v>14566</v>
      </c>
      <c r="AO697" s="81" t="s">
        <v>15261</v>
      </c>
      <c r="AP697" s="76" t="s">
        <v>66</v>
      </c>
      <c r="AQ697" s="2"/>
      <c r="AR697" s="3"/>
      <c r="AS697" s="3"/>
      <c r="AT697" s="3"/>
      <c r="AU697" s="3"/>
    </row>
    <row r="698" spans="1:47" x14ac:dyDescent="0.25">
      <c r="A698" s="62" t="s">
        <v>2061</v>
      </c>
      <c r="B698" s="63"/>
      <c r="C698" s="63"/>
      <c r="D698" s="64"/>
      <c r="E698" s="66"/>
      <c r="F698" s="101" t="s">
        <v>13104</v>
      </c>
      <c r="G698" s="63"/>
      <c r="H698" s="67"/>
      <c r="I698" s="68"/>
      <c r="J698" s="68"/>
      <c r="K698" s="67" t="s">
        <v>17440</v>
      </c>
      <c r="L698" s="71"/>
      <c r="M698" s="72">
        <v>3403.806396484375</v>
      </c>
      <c r="N698" s="72">
        <v>4431.2177734375</v>
      </c>
      <c r="O698" s="73"/>
      <c r="P698" s="74"/>
      <c r="Q698" s="74"/>
      <c r="R698" s="84"/>
      <c r="S698" s="84"/>
      <c r="T698" s="84"/>
      <c r="U698" s="84"/>
      <c r="V698" s="50"/>
      <c r="W698" s="50"/>
      <c r="X698" s="50"/>
      <c r="Y698" s="50"/>
      <c r="Z698" s="49"/>
      <c r="AA698" s="69">
        <v>698</v>
      </c>
      <c r="AB6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98" s="70"/>
      <c r="AD698" s="76">
        <v>2037</v>
      </c>
      <c r="AE698" s="76">
        <v>22359</v>
      </c>
      <c r="AF698" s="76">
        <v>12153</v>
      </c>
      <c r="AG698" s="76">
        <v>2081</v>
      </c>
      <c r="AH698" s="76"/>
      <c r="AI698" s="76" t="s">
        <v>9355</v>
      </c>
      <c r="AJ698" s="76" t="s">
        <v>11027</v>
      </c>
      <c r="AK698" s="81" t="s">
        <v>11947</v>
      </c>
      <c r="AL698" s="76"/>
      <c r="AM698" s="78">
        <v>40658.711319444446</v>
      </c>
      <c r="AN698" s="76" t="s">
        <v>14566</v>
      </c>
      <c r="AO698" s="81" t="s">
        <v>15262</v>
      </c>
      <c r="AP698" s="76" t="s">
        <v>65</v>
      </c>
      <c r="AQ698" s="2"/>
      <c r="AR698" s="3"/>
      <c r="AS698" s="3"/>
      <c r="AT698" s="3"/>
      <c r="AU698" s="3"/>
    </row>
    <row r="699" spans="1:47" x14ac:dyDescent="0.25">
      <c r="A699" s="62" t="s">
        <v>2062</v>
      </c>
      <c r="B699" s="63"/>
      <c r="C699" s="63"/>
      <c r="D699" s="64"/>
      <c r="E699" s="66"/>
      <c r="F699" s="101" t="s">
        <v>13105</v>
      </c>
      <c r="G699" s="63"/>
      <c r="H699" s="67"/>
      <c r="I699" s="68"/>
      <c r="J699" s="68"/>
      <c r="K699" s="67" t="s">
        <v>17441</v>
      </c>
      <c r="L699" s="71"/>
      <c r="M699" s="72">
        <v>3248.51171875</v>
      </c>
      <c r="N699" s="72">
        <v>4434.89501953125</v>
      </c>
      <c r="O699" s="73"/>
      <c r="P699" s="74"/>
      <c r="Q699" s="74"/>
      <c r="R699" s="84"/>
      <c r="S699" s="84"/>
      <c r="T699" s="84"/>
      <c r="U699" s="84"/>
      <c r="V699" s="50"/>
      <c r="W699" s="50"/>
      <c r="X699" s="50"/>
      <c r="Y699" s="50"/>
      <c r="Z699" s="49"/>
      <c r="AA699" s="69">
        <v>699</v>
      </c>
      <c r="AB6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699" s="70"/>
      <c r="AD699" s="76">
        <v>1014</v>
      </c>
      <c r="AE699" s="76">
        <v>779020</v>
      </c>
      <c r="AF699" s="76">
        <v>6801</v>
      </c>
      <c r="AG699" s="76">
        <v>7350</v>
      </c>
      <c r="AH699" s="76"/>
      <c r="AI699" s="76" t="s">
        <v>9356</v>
      </c>
      <c r="AJ699" s="76"/>
      <c r="AK699" s="81" t="s">
        <v>11948</v>
      </c>
      <c r="AL699" s="76"/>
      <c r="AM699" s="78">
        <v>40949.019872685189</v>
      </c>
      <c r="AN699" s="76" t="s">
        <v>14566</v>
      </c>
      <c r="AO699" s="81" t="s">
        <v>15263</v>
      </c>
      <c r="AP699" s="76" t="s">
        <v>65</v>
      </c>
      <c r="AQ699" s="2"/>
      <c r="AR699" s="3"/>
      <c r="AS699" s="3"/>
      <c r="AT699" s="3"/>
      <c r="AU699" s="3"/>
    </row>
    <row r="700" spans="1:47" x14ac:dyDescent="0.25">
      <c r="A700" s="62" t="s">
        <v>639</v>
      </c>
      <c r="B700" s="63"/>
      <c r="C700" s="63"/>
      <c r="D700" s="64"/>
      <c r="E700" s="66"/>
      <c r="F700" s="101" t="s">
        <v>13106</v>
      </c>
      <c r="G700" s="63"/>
      <c r="H700" s="67"/>
      <c r="I700" s="68"/>
      <c r="J700" s="68"/>
      <c r="K700" s="67" t="s">
        <v>17442</v>
      </c>
      <c r="L700" s="71"/>
      <c r="M700" s="72">
        <v>1635.5809326171875</v>
      </c>
      <c r="N700" s="72">
        <v>3717.070556640625</v>
      </c>
      <c r="O700" s="73"/>
      <c r="P700" s="74"/>
      <c r="Q700" s="74"/>
      <c r="R700" s="84"/>
      <c r="S700" s="84"/>
      <c r="T700" s="84"/>
      <c r="U700" s="84"/>
      <c r="V700" s="50"/>
      <c r="W700" s="50"/>
      <c r="X700" s="50"/>
      <c r="Y700" s="50"/>
      <c r="Z700" s="49"/>
      <c r="AA700" s="69">
        <v>700</v>
      </c>
      <c r="AB7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00" s="70"/>
      <c r="AD700" s="76">
        <v>946</v>
      </c>
      <c r="AE700" s="76">
        <v>331</v>
      </c>
      <c r="AF700" s="76">
        <v>35681</v>
      </c>
      <c r="AG700" s="76">
        <v>5023</v>
      </c>
      <c r="AH700" s="76"/>
      <c r="AI700" s="76" t="s">
        <v>9357</v>
      </c>
      <c r="AJ700" s="76" t="s">
        <v>11028</v>
      </c>
      <c r="AK700" s="76"/>
      <c r="AL700" s="76"/>
      <c r="AM700" s="78">
        <v>40435.749108796299</v>
      </c>
      <c r="AN700" s="76" t="s">
        <v>14566</v>
      </c>
      <c r="AO700" s="81" t="s">
        <v>15264</v>
      </c>
      <c r="AP700" s="76" t="s">
        <v>66</v>
      </c>
      <c r="AQ700" s="2"/>
      <c r="AR700" s="3"/>
      <c r="AS700" s="3"/>
      <c r="AT700" s="3"/>
      <c r="AU700" s="3"/>
    </row>
    <row r="701" spans="1:47" x14ac:dyDescent="0.25">
      <c r="A701" s="62" t="s">
        <v>640</v>
      </c>
      <c r="B701" s="63"/>
      <c r="C701" s="63"/>
      <c r="D701" s="64"/>
      <c r="E701" s="66"/>
      <c r="F701" s="101" t="s">
        <v>13107</v>
      </c>
      <c r="G701" s="63"/>
      <c r="H701" s="67"/>
      <c r="I701" s="68"/>
      <c r="J701" s="68"/>
      <c r="K701" s="67" t="s">
        <v>17443</v>
      </c>
      <c r="L701" s="71"/>
      <c r="M701" s="72">
        <v>8805.197265625</v>
      </c>
      <c r="N701" s="72">
        <v>8724.28125</v>
      </c>
      <c r="O701" s="73"/>
      <c r="P701" s="74"/>
      <c r="Q701" s="74"/>
      <c r="R701" s="84"/>
      <c r="S701" s="84"/>
      <c r="T701" s="84"/>
      <c r="U701" s="84"/>
      <c r="V701" s="50"/>
      <c r="W701" s="50"/>
      <c r="X701" s="50"/>
      <c r="Y701" s="50"/>
      <c r="Z701" s="49"/>
      <c r="AA701" s="69">
        <v>701</v>
      </c>
      <c r="AB7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01" s="70"/>
      <c r="AD701" s="76">
        <v>160</v>
      </c>
      <c r="AE701" s="76">
        <v>34</v>
      </c>
      <c r="AF701" s="76">
        <v>3189</v>
      </c>
      <c r="AG701" s="76">
        <v>7324</v>
      </c>
      <c r="AH701" s="76"/>
      <c r="AI701" s="76" t="s">
        <v>9358</v>
      </c>
      <c r="AJ701" s="76"/>
      <c r="AK701" s="76"/>
      <c r="AL701" s="76"/>
      <c r="AM701" s="78">
        <v>42207.052303240744</v>
      </c>
      <c r="AN701" s="76" t="s">
        <v>14566</v>
      </c>
      <c r="AO701" s="81" t="s">
        <v>15265</v>
      </c>
      <c r="AP701" s="76" t="s">
        <v>66</v>
      </c>
      <c r="AQ701" s="2"/>
      <c r="AR701" s="3"/>
      <c r="AS701" s="3"/>
      <c r="AT701" s="3"/>
      <c r="AU701" s="3"/>
    </row>
    <row r="702" spans="1:47" x14ac:dyDescent="0.25">
      <c r="A702" s="62" t="s">
        <v>641</v>
      </c>
      <c r="B702" s="63"/>
      <c r="C702" s="63"/>
      <c r="D702" s="64"/>
      <c r="E702" s="66"/>
      <c r="F702" s="101" t="s">
        <v>13108</v>
      </c>
      <c r="G702" s="63"/>
      <c r="H702" s="67"/>
      <c r="I702" s="68"/>
      <c r="J702" s="68"/>
      <c r="K702" s="67" t="s">
        <v>17444</v>
      </c>
      <c r="L702" s="71"/>
      <c r="M702" s="72">
        <v>3530.224609375</v>
      </c>
      <c r="N702" s="72">
        <v>4326.91064453125</v>
      </c>
      <c r="O702" s="73"/>
      <c r="P702" s="74"/>
      <c r="Q702" s="74"/>
      <c r="R702" s="84"/>
      <c r="S702" s="84"/>
      <c r="T702" s="84"/>
      <c r="U702" s="84"/>
      <c r="V702" s="50"/>
      <c r="W702" s="50"/>
      <c r="X702" s="50"/>
      <c r="Y702" s="50"/>
      <c r="Z702" s="49"/>
      <c r="AA702" s="69">
        <v>702</v>
      </c>
      <c r="AB7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02" s="70"/>
      <c r="AD702" s="76">
        <v>320</v>
      </c>
      <c r="AE702" s="76">
        <v>12</v>
      </c>
      <c r="AF702" s="76">
        <v>184</v>
      </c>
      <c r="AG702" s="76">
        <v>2667</v>
      </c>
      <c r="AH702" s="76"/>
      <c r="AI702" s="76" t="s">
        <v>9359</v>
      </c>
      <c r="AJ702" s="76"/>
      <c r="AK702" s="76"/>
      <c r="AL702" s="76"/>
      <c r="AM702" s="78">
        <v>43618.095902777779</v>
      </c>
      <c r="AN702" s="76" t="s">
        <v>14566</v>
      </c>
      <c r="AO702" s="81" t="s">
        <v>15266</v>
      </c>
      <c r="AP702" s="76" t="s">
        <v>66</v>
      </c>
      <c r="AQ702" s="2"/>
      <c r="AR702" s="3"/>
      <c r="AS702" s="3"/>
      <c r="AT702" s="3"/>
      <c r="AU702" s="3"/>
    </row>
    <row r="703" spans="1:47" x14ac:dyDescent="0.25">
      <c r="A703" s="62" t="s">
        <v>642</v>
      </c>
      <c r="B703" s="63"/>
      <c r="C703" s="63"/>
      <c r="D703" s="64"/>
      <c r="E703" s="66"/>
      <c r="F703" s="101" t="s">
        <v>13109</v>
      </c>
      <c r="G703" s="63"/>
      <c r="H703" s="67"/>
      <c r="I703" s="68"/>
      <c r="J703" s="68"/>
      <c r="K703" s="67" t="s">
        <v>17445</v>
      </c>
      <c r="L703" s="71"/>
      <c r="M703" s="72">
        <v>9277.2041015625</v>
      </c>
      <c r="N703" s="72">
        <v>217.36956787109375</v>
      </c>
      <c r="O703" s="73"/>
      <c r="P703" s="74"/>
      <c r="Q703" s="74"/>
      <c r="R703" s="84"/>
      <c r="S703" s="84"/>
      <c r="T703" s="84"/>
      <c r="U703" s="84"/>
      <c r="V703" s="50"/>
      <c r="W703" s="50"/>
      <c r="X703" s="50"/>
      <c r="Y703" s="50"/>
      <c r="Z703" s="49"/>
      <c r="AA703" s="69">
        <v>703</v>
      </c>
      <c r="AB7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03" s="70"/>
      <c r="AD703" s="76">
        <v>447</v>
      </c>
      <c r="AE703" s="76">
        <v>73</v>
      </c>
      <c r="AF703" s="76">
        <v>1958</v>
      </c>
      <c r="AG703" s="76">
        <v>8759</v>
      </c>
      <c r="AH703" s="76"/>
      <c r="AI703" s="76" t="s">
        <v>9360</v>
      </c>
      <c r="AJ703" s="76" t="s">
        <v>11029</v>
      </c>
      <c r="AK703" s="76"/>
      <c r="AL703" s="76"/>
      <c r="AM703" s="78">
        <v>41253.140138888892</v>
      </c>
      <c r="AN703" s="76" t="s">
        <v>14566</v>
      </c>
      <c r="AO703" s="81" t="s">
        <v>15267</v>
      </c>
      <c r="AP703" s="76" t="s">
        <v>66</v>
      </c>
      <c r="AQ703" s="2"/>
      <c r="AR703" s="3"/>
      <c r="AS703" s="3"/>
      <c r="AT703" s="3"/>
      <c r="AU703" s="3"/>
    </row>
    <row r="704" spans="1:47" x14ac:dyDescent="0.25">
      <c r="A704" s="62" t="s">
        <v>643</v>
      </c>
      <c r="B704" s="63"/>
      <c r="C704" s="63"/>
      <c r="D704" s="64"/>
      <c r="E704" s="66"/>
      <c r="F704" s="101" t="s">
        <v>13110</v>
      </c>
      <c r="G704" s="63"/>
      <c r="H704" s="67"/>
      <c r="I704" s="68"/>
      <c r="J704" s="68"/>
      <c r="K704" s="67" t="s">
        <v>17446</v>
      </c>
      <c r="L704" s="71"/>
      <c r="M704" s="72">
        <v>1491.485107421875</v>
      </c>
      <c r="N704" s="72">
        <v>3637.8037109375</v>
      </c>
      <c r="O704" s="73"/>
      <c r="P704" s="74"/>
      <c r="Q704" s="74"/>
      <c r="R704" s="84"/>
      <c r="S704" s="84"/>
      <c r="T704" s="84"/>
      <c r="U704" s="84"/>
      <c r="V704" s="50"/>
      <c r="W704" s="50"/>
      <c r="X704" s="50"/>
      <c r="Y704" s="50"/>
      <c r="Z704" s="49"/>
      <c r="AA704" s="69">
        <v>704</v>
      </c>
      <c r="AB7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04" s="70"/>
      <c r="AD704" s="76">
        <v>43</v>
      </c>
      <c r="AE704" s="76">
        <v>8</v>
      </c>
      <c r="AF704" s="76">
        <v>513</v>
      </c>
      <c r="AG704" s="76">
        <v>1286</v>
      </c>
      <c r="AH704" s="76"/>
      <c r="AI704" s="76" t="s">
        <v>9361</v>
      </c>
      <c r="AJ704" s="76"/>
      <c r="AK704" s="76"/>
      <c r="AL704" s="76"/>
      <c r="AM704" s="78">
        <v>43809.061851851853</v>
      </c>
      <c r="AN704" s="76" t="s">
        <v>14566</v>
      </c>
      <c r="AO704" s="81" t="s">
        <v>15268</v>
      </c>
      <c r="AP704" s="76" t="s">
        <v>66</v>
      </c>
      <c r="AQ704" s="2"/>
      <c r="AR704" s="3"/>
      <c r="AS704" s="3"/>
      <c r="AT704" s="3"/>
      <c r="AU704" s="3"/>
    </row>
    <row r="705" spans="1:47" x14ac:dyDescent="0.25">
      <c r="A705" s="62" t="s">
        <v>670</v>
      </c>
      <c r="B705" s="63"/>
      <c r="C705" s="63"/>
      <c r="D705" s="64"/>
      <c r="E705" s="66"/>
      <c r="F705" s="101" t="s">
        <v>13111</v>
      </c>
      <c r="G705" s="63"/>
      <c r="H705" s="67"/>
      <c r="I705" s="68"/>
      <c r="J705" s="68"/>
      <c r="K705" s="67" t="s">
        <v>17447</v>
      </c>
      <c r="L705" s="71"/>
      <c r="M705" s="72">
        <v>1543.6143798828125</v>
      </c>
      <c r="N705" s="72">
        <v>3490.598876953125</v>
      </c>
      <c r="O705" s="73"/>
      <c r="P705" s="74"/>
      <c r="Q705" s="74"/>
      <c r="R705" s="84"/>
      <c r="S705" s="84"/>
      <c r="T705" s="84"/>
      <c r="U705" s="84"/>
      <c r="V705" s="50"/>
      <c r="W705" s="50"/>
      <c r="X705" s="50"/>
      <c r="Y705" s="50"/>
      <c r="Z705" s="49"/>
      <c r="AA705" s="69">
        <v>705</v>
      </c>
      <c r="AB7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05" s="70"/>
      <c r="AD705" s="76">
        <v>1124</v>
      </c>
      <c r="AE705" s="76">
        <v>392</v>
      </c>
      <c r="AF705" s="76">
        <v>47</v>
      </c>
      <c r="AG705" s="76">
        <v>4612</v>
      </c>
      <c r="AH705" s="76"/>
      <c r="AI705" s="76" t="s">
        <v>9362</v>
      </c>
      <c r="AJ705" s="76" t="s">
        <v>11030</v>
      </c>
      <c r="AK705" s="81" t="s">
        <v>11949</v>
      </c>
      <c r="AL705" s="76"/>
      <c r="AM705" s="78">
        <v>42769.227916666663</v>
      </c>
      <c r="AN705" s="76" t="s">
        <v>14566</v>
      </c>
      <c r="AO705" s="81" t="s">
        <v>15269</v>
      </c>
      <c r="AP705" s="76" t="s">
        <v>66</v>
      </c>
      <c r="AQ705" s="2"/>
      <c r="AR705" s="3"/>
      <c r="AS705" s="3"/>
      <c r="AT705" s="3"/>
      <c r="AU705" s="3"/>
    </row>
    <row r="706" spans="1:47" x14ac:dyDescent="0.25">
      <c r="A706" s="62" t="s">
        <v>644</v>
      </c>
      <c r="B706" s="63"/>
      <c r="C706" s="63"/>
      <c r="D706" s="64"/>
      <c r="E706" s="66"/>
      <c r="F706" s="101" t="s">
        <v>13112</v>
      </c>
      <c r="G706" s="63"/>
      <c r="H706" s="67"/>
      <c r="I706" s="68"/>
      <c r="J706" s="68"/>
      <c r="K706" s="67" t="s">
        <v>17448</v>
      </c>
      <c r="L706" s="71"/>
      <c r="M706" s="72">
        <v>2596.412353515625</v>
      </c>
      <c r="N706" s="72">
        <v>4004.966552734375</v>
      </c>
      <c r="O706" s="73"/>
      <c r="P706" s="74"/>
      <c r="Q706" s="74"/>
      <c r="R706" s="84"/>
      <c r="S706" s="84"/>
      <c r="T706" s="84"/>
      <c r="U706" s="84"/>
      <c r="V706" s="50"/>
      <c r="W706" s="50"/>
      <c r="X706" s="50"/>
      <c r="Y706" s="50"/>
      <c r="Z706" s="49"/>
      <c r="AA706" s="69">
        <v>706</v>
      </c>
      <c r="AB7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06" s="70"/>
      <c r="AD706" s="76">
        <v>5001</v>
      </c>
      <c r="AE706" s="76">
        <v>414</v>
      </c>
      <c r="AF706" s="76">
        <v>1833</v>
      </c>
      <c r="AG706" s="76">
        <v>189</v>
      </c>
      <c r="AH706" s="76"/>
      <c r="AI706" s="76" t="s">
        <v>9363</v>
      </c>
      <c r="AJ706" s="76" t="s">
        <v>8920</v>
      </c>
      <c r="AK706" s="76"/>
      <c r="AL706" s="76"/>
      <c r="AM706" s="78">
        <v>43645.836087962962</v>
      </c>
      <c r="AN706" s="76" t="s">
        <v>14566</v>
      </c>
      <c r="AO706" s="81" t="s">
        <v>15270</v>
      </c>
      <c r="AP706" s="76" t="s">
        <v>66</v>
      </c>
      <c r="AQ706" s="2"/>
      <c r="AR706" s="3"/>
      <c r="AS706" s="3"/>
      <c r="AT706" s="3"/>
      <c r="AU706" s="3"/>
    </row>
    <row r="707" spans="1:47" x14ac:dyDescent="0.25">
      <c r="A707" s="62" t="s">
        <v>2063</v>
      </c>
      <c r="B707" s="63"/>
      <c r="C707" s="63"/>
      <c r="D707" s="64"/>
      <c r="E707" s="66"/>
      <c r="F707" s="101" t="s">
        <v>13113</v>
      </c>
      <c r="G707" s="63"/>
      <c r="H707" s="67"/>
      <c r="I707" s="68"/>
      <c r="J707" s="68"/>
      <c r="K707" s="67" t="s">
        <v>17449</v>
      </c>
      <c r="L707" s="71"/>
      <c r="M707" s="72">
        <v>2731.35693359375</v>
      </c>
      <c r="N707" s="72">
        <v>4360.12109375</v>
      </c>
      <c r="O707" s="73"/>
      <c r="P707" s="74"/>
      <c r="Q707" s="74"/>
      <c r="R707" s="84"/>
      <c r="S707" s="84"/>
      <c r="T707" s="84"/>
      <c r="U707" s="84"/>
      <c r="V707" s="50"/>
      <c r="W707" s="50"/>
      <c r="X707" s="50"/>
      <c r="Y707" s="50"/>
      <c r="Z707" s="49"/>
      <c r="AA707" s="69">
        <v>707</v>
      </c>
      <c r="AB7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07" s="70"/>
      <c r="AD707" s="76">
        <v>1125</v>
      </c>
      <c r="AE707" s="76">
        <v>64246</v>
      </c>
      <c r="AF707" s="76">
        <v>110876</v>
      </c>
      <c r="AG707" s="76">
        <v>33842</v>
      </c>
      <c r="AH707" s="76"/>
      <c r="AI707" s="76" t="s">
        <v>9364</v>
      </c>
      <c r="AJ707" s="76"/>
      <c r="AK707" s="81" t="s">
        <v>11950</v>
      </c>
      <c r="AL707" s="76"/>
      <c r="AM707" s="78">
        <v>39849.91064814815</v>
      </c>
      <c r="AN707" s="76" t="s">
        <v>14566</v>
      </c>
      <c r="AO707" s="81" t="s">
        <v>15271</v>
      </c>
      <c r="AP707" s="76" t="s">
        <v>65</v>
      </c>
      <c r="AQ707" s="2"/>
      <c r="AR707" s="3"/>
      <c r="AS707" s="3"/>
      <c r="AT707" s="3"/>
      <c r="AU707" s="3"/>
    </row>
    <row r="708" spans="1:47" x14ac:dyDescent="0.25">
      <c r="A708" s="62" t="s">
        <v>2064</v>
      </c>
      <c r="B708" s="63"/>
      <c r="C708" s="63"/>
      <c r="D708" s="64"/>
      <c r="E708" s="66"/>
      <c r="F708" s="101" t="s">
        <v>12470</v>
      </c>
      <c r="G708" s="63"/>
      <c r="H708" s="67"/>
      <c r="I708" s="68"/>
      <c r="J708" s="68"/>
      <c r="K708" s="67" t="s">
        <v>17450</v>
      </c>
      <c r="L708" s="71"/>
      <c r="M708" s="72">
        <v>3025.52197265625</v>
      </c>
      <c r="N708" s="72">
        <v>4394.57470703125</v>
      </c>
      <c r="O708" s="73"/>
      <c r="P708" s="74"/>
      <c r="Q708" s="74"/>
      <c r="R708" s="84"/>
      <c r="S708" s="84"/>
      <c r="T708" s="84"/>
      <c r="U708" s="84"/>
      <c r="V708" s="50"/>
      <c r="W708" s="50"/>
      <c r="X708" s="50"/>
      <c r="Y708" s="50"/>
      <c r="Z708" s="49"/>
      <c r="AA708" s="69">
        <v>708</v>
      </c>
      <c r="AB7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08" s="70"/>
      <c r="AD708" s="76">
        <v>22</v>
      </c>
      <c r="AE708" s="76">
        <v>1</v>
      </c>
      <c r="AF708" s="76">
        <v>311</v>
      </c>
      <c r="AG708" s="76">
        <v>2</v>
      </c>
      <c r="AH708" s="76"/>
      <c r="AI708" s="76"/>
      <c r="AJ708" s="76"/>
      <c r="AK708" s="76"/>
      <c r="AL708" s="76"/>
      <c r="AM708" s="78">
        <v>40552.866828703707</v>
      </c>
      <c r="AN708" s="76" t="s">
        <v>14566</v>
      </c>
      <c r="AO708" s="81" t="s">
        <v>15272</v>
      </c>
      <c r="AP708" s="76" t="s">
        <v>65</v>
      </c>
      <c r="AQ708" s="2"/>
      <c r="AR708" s="3"/>
      <c r="AS708" s="3"/>
      <c r="AT708" s="3"/>
      <c r="AU708" s="3"/>
    </row>
    <row r="709" spans="1:47" x14ac:dyDescent="0.25">
      <c r="A709" s="62" t="s">
        <v>2065</v>
      </c>
      <c r="B709" s="63"/>
      <c r="C709" s="63"/>
      <c r="D709" s="64"/>
      <c r="E709" s="66"/>
      <c r="F709" s="101" t="s">
        <v>13114</v>
      </c>
      <c r="G709" s="63"/>
      <c r="H709" s="67"/>
      <c r="I709" s="68"/>
      <c r="J709" s="68"/>
      <c r="K709" s="67" t="s">
        <v>17451</v>
      </c>
      <c r="L709" s="71"/>
      <c r="M709" s="72">
        <v>3401.412353515625</v>
      </c>
      <c r="N709" s="72">
        <v>2804.166015625</v>
      </c>
      <c r="O709" s="73"/>
      <c r="P709" s="74"/>
      <c r="Q709" s="74"/>
      <c r="R709" s="84"/>
      <c r="S709" s="84"/>
      <c r="T709" s="84"/>
      <c r="U709" s="84"/>
      <c r="V709" s="50"/>
      <c r="W709" s="50"/>
      <c r="X709" s="50"/>
      <c r="Y709" s="50"/>
      <c r="Z709" s="49"/>
      <c r="AA709" s="69">
        <v>709</v>
      </c>
      <c r="AB7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09" s="70"/>
      <c r="AD709" s="76">
        <v>694</v>
      </c>
      <c r="AE709" s="76">
        <v>473812</v>
      </c>
      <c r="AF709" s="76">
        <v>34988</v>
      </c>
      <c r="AG709" s="76">
        <v>11080</v>
      </c>
      <c r="AH709" s="76"/>
      <c r="AI709" s="76" t="s">
        <v>9365</v>
      </c>
      <c r="AJ709" s="76" t="s">
        <v>11031</v>
      </c>
      <c r="AK709" s="81" t="s">
        <v>11951</v>
      </c>
      <c r="AL709" s="76"/>
      <c r="AM709" s="78">
        <v>42536.791319444441</v>
      </c>
      <c r="AN709" s="76" t="s">
        <v>14566</v>
      </c>
      <c r="AO709" s="81" t="s">
        <v>15273</v>
      </c>
      <c r="AP709" s="76" t="s">
        <v>65</v>
      </c>
      <c r="AQ709" s="2"/>
      <c r="AR709" s="3"/>
      <c r="AS709" s="3"/>
      <c r="AT709" s="3"/>
      <c r="AU709" s="3"/>
    </row>
    <row r="710" spans="1:47" x14ac:dyDescent="0.25">
      <c r="A710" s="62" t="s">
        <v>645</v>
      </c>
      <c r="B710" s="63"/>
      <c r="C710" s="63"/>
      <c r="D710" s="64"/>
      <c r="E710" s="66"/>
      <c r="F710" s="101" t="s">
        <v>13115</v>
      </c>
      <c r="G710" s="63"/>
      <c r="H710" s="67"/>
      <c r="I710" s="68"/>
      <c r="J710" s="68"/>
      <c r="K710" s="67" t="s">
        <v>17452</v>
      </c>
      <c r="L710" s="71"/>
      <c r="M710" s="72">
        <v>2455.310791015625</v>
      </c>
      <c r="N710" s="72">
        <v>655.77410888671875</v>
      </c>
      <c r="O710" s="73"/>
      <c r="P710" s="74"/>
      <c r="Q710" s="74"/>
      <c r="R710" s="84"/>
      <c r="S710" s="84"/>
      <c r="T710" s="84"/>
      <c r="U710" s="84"/>
      <c r="V710" s="50"/>
      <c r="W710" s="50"/>
      <c r="X710" s="50"/>
      <c r="Y710" s="50"/>
      <c r="Z710" s="49"/>
      <c r="AA710" s="69">
        <v>710</v>
      </c>
      <c r="AB7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10" s="70"/>
      <c r="AD710" s="76">
        <v>1113</v>
      </c>
      <c r="AE710" s="76">
        <v>1206</v>
      </c>
      <c r="AF710" s="76">
        <v>11993</v>
      </c>
      <c r="AG710" s="76">
        <v>13449</v>
      </c>
      <c r="AH710" s="76"/>
      <c r="AI710" s="76" t="s">
        <v>9366</v>
      </c>
      <c r="AJ710" s="76"/>
      <c r="AK710" s="76"/>
      <c r="AL710" s="76"/>
      <c r="AM710" s="78">
        <v>43674.975624999999</v>
      </c>
      <c r="AN710" s="76" t="s">
        <v>14566</v>
      </c>
      <c r="AO710" s="81" t="s">
        <v>15274</v>
      </c>
      <c r="AP710" s="76" t="s">
        <v>66</v>
      </c>
      <c r="AQ710" s="2"/>
      <c r="AR710" s="3"/>
      <c r="AS710" s="3"/>
      <c r="AT710" s="3"/>
      <c r="AU710" s="3"/>
    </row>
    <row r="711" spans="1:47" x14ac:dyDescent="0.25">
      <c r="A711" s="62" t="s">
        <v>2066</v>
      </c>
      <c r="B711" s="63"/>
      <c r="C711" s="63"/>
      <c r="D711" s="64"/>
      <c r="E711" s="66"/>
      <c r="F711" s="101" t="s">
        <v>13116</v>
      </c>
      <c r="G711" s="63"/>
      <c r="H711" s="67"/>
      <c r="I711" s="68"/>
      <c r="J711" s="68"/>
      <c r="K711" s="67" t="s">
        <v>17453</v>
      </c>
      <c r="L711" s="71"/>
      <c r="M711" s="72">
        <v>1722.951416015625</v>
      </c>
      <c r="N711" s="72">
        <v>958.3519287109375</v>
      </c>
      <c r="O711" s="73"/>
      <c r="P711" s="74"/>
      <c r="Q711" s="74"/>
      <c r="R711" s="84"/>
      <c r="S711" s="84"/>
      <c r="T711" s="84"/>
      <c r="U711" s="84"/>
      <c r="V711" s="50"/>
      <c r="W711" s="50"/>
      <c r="X711" s="50"/>
      <c r="Y711" s="50"/>
      <c r="Z711" s="49"/>
      <c r="AA711" s="69">
        <v>711</v>
      </c>
      <c r="AB7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11" s="70"/>
      <c r="AD711" s="76">
        <v>3421</v>
      </c>
      <c r="AE711" s="76">
        <v>178838</v>
      </c>
      <c r="AF711" s="76">
        <v>228784</v>
      </c>
      <c r="AG711" s="76">
        <v>777</v>
      </c>
      <c r="AH711" s="76"/>
      <c r="AI711" s="76" t="s">
        <v>9367</v>
      </c>
      <c r="AJ711" s="76" t="s">
        <v>11032</v>
      </c>
      <c r="AK711" s="81" t="s">
        <v>11952</v>
      </c>
      <c r="AL711" s="76"/>
      <c r="AM711" s="78">
        <v>39709.181620370371</v>
      </c>
      <c r="AN711" s="76" t="s">
        <v>14566</v>
      </c>
      <c r="AO711" s="81" t="s">
        <v>15275</v>
      </c>
      <c r="AP711" s="76" t="s">
        <v>65</v>
      </c>
      <c r="AQ711" s="2"/>
      <c r="AR711" s="3"/>
      <c r="AS711" s="3"/>
      <c r="AT711" s="3"/>
      <c r="AU711" s="3"/>
    </row>
    <row r="712" spans="1:47" x14ac:dyDescent="0.25">
      <c r="A712" s="62" t="s">
        <v>646</v>
      </c>
      <c r="B712" s="63"/>
      <c r="C712" s="63"/>
      <c r="D712" s="64"/>
      <c r="E712" s="66"/>
      <c r="F712" s="101" t="s">
        <v>13117</v>
      </c>
      <c r="G712" s="63"/>
      <c r="H712" s="67"/>
      <c r="I712" s="68"/>
      <c r="J712" s="68"/>
      <c r="K712" s="67" t="s">
        <v>17454</v>
      </c>
      <c r="L712" s="71"/>
      <c r="M712" s="72">
        <v>2282.250244140625</v>
      </c>
      <c r="N712" s="72">
        <v>734.6031494140625</v>
      </c>
      <c r="O712" s="73"/>
      <c r="P712" s="74"/>
      <c r="Q712" s="74"/>
      <c r="R712" s="84"/>
      <c r="S712" s="84"/>
      <c r="T712" s="84"/>
      <c r="U712" s="84"/>
      <c r="V712" s="50"/>
      <c r="W712" s="50"/>
      <c r="X712" s="50"/>
      <c r="Y712" s="50"/>
      <c r="Z712" s="49"/>
      <c r="AA712" s="69">
        <v>712</v>
      </c>
      <c r="AB7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12" s="70"/>
      <c r="AD712" s="76">
        <v>23</v>
      </c>
      <c r="AE712" s="76">
        <v>13</v>
      </c>
      <c r="AF712" s="76">
        <v>1752</v>
      </c>
      <c r="AG712" s="76">
        <v>1069</v>
      </c>
      <c r="AH712" s="76"/>
      <c r="AI712" s="76" t="s">
        <v>9368</v>
      </c>
      <c r="AJ712" s="76"/>
      <c r="AK712" s="76"/>
      <c r="AL712" s="76"/>
      <c r="AM712" s="78">
        <v>43436.117337962962</v>
      </c>
      <c r="AN712" s="76" t="s">
        <v>14566</v>
      </c>
      <c r="AO712" s="81" t="s">
        <v>15276</v>
      </c>
      <c r="AP712" s="76" t="s">
        <v>66</v>
      </c>
      <c r="AQ712" s="2"/>
      <c r="AR712" s="3"/>
      <c r="AS712" s="3"/>
      <c r="AT712" s="3"/>
      <c r="AU712" s="3"/>
    </row>
    <row r="713" spans="1:47" x14ac:dyDescent="0.25">
      <c r="A713" s="62" t="s">
        <v>2067</v>
      </c>
      <c r="B713" s="63"/>
      <c r="C713" s="63"/>
      <c r="D713" s="64"/>
      <c r="E713" s="66"/>
      <c r="F713" s="101" t="s">
        <v>13118</v>
      </c>
      <c r="G713" s="63"/>
      <c r="H713" s="67"/>
      <c r="I713" s="68"/>
      <c r="J713" s="68"/>
      <c r="K713" s="67" t="s">
        <v>17455</v>
      </c>
      <c r="L713" s="71"/>
      <c r="M713" s="72">
        <v>2526.068603515625</v>
      </c>
      <c r="N713" s="72">
        <v>1263.8714599609375</v>
      </c>
      <c r="O713" s="73"/>
      <c r="P713" s="74"/>
      <c r="Q713" s="74"/>
      <c r="R713" s="84"/>
      <c r="S713" s="84"/>
      <c r="T713" s="84"/>
      <c r="U713" s="84"/>
      <c r="V713" s="50"/>
      <c r="W713" s="50"/>
      <c r="X713" s="50"/>
      <c r="Y713" s="50"/>
      <c r="Z713" s="49"/>
      <c r="AA713" s="69">
        <v>713</v>
      </c>
      <c r="AB7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13" s="70"/>
      <c r="AD713" s="76">
        <v>641</v>
      </c>
      <c r="AE713" s="76">
        <v>2230</v>
      </c>
      <c r="AF713" s="76">
        <v>5711</v>
      </c>
      <c r="AG713" s="76">
        <v>5025</v>
      </c>
      <c r="AH713" s="76"/>
      <c r="AI713" s="76" t="s">
        <v>9369</v>
      </c>
      <c r="AJ713" s="76" t="s">
        <v>11033</v>
      </c>
      <c r="AK713" s="81" t="s">
        <v>11953</v>
      </c>
      <c r="AL713" s="76"/>
      <c r="AM713" s="78">
        <v>41399.772627314815</v>
      </c>
      <c r="AN713" s="76" t="s">
        <v>14566</v>
      </c>
      <c r="AO713" s="81" t="s">
        <v>15277</v>
      </c>
      <c r="AP713" s="76" t="s">
        <v>65</v>
      </c>
      <c r="AQ713" s="2"/>
      <c r="AR713" s="3"/>
      <c r="AS713" s="3"/>
      <c r="AT713" s="3"/>
      <c r="AU713" s="3"/>
    </row>
    <row r="714" spans="1:47" x14ac:dyDescent="0.25">
      <c r="A714" s="62" t="s">
        <v>647</v>
      </c>
      <c r="B714" s="63"/>
      <c r="C714" s="63"/>
      <c r="D714" s="64"/>
      <c r="E714" s="66"/>
      <c r="F714" s="101" t="s">
        <v>13119</v>
      </c>
      <c r="G714" s="63"/>
      <c r="H714" s="67"/>
      <c r="I714" s="68"/>
      <c r="J714" s="68"/>
      <c r="K714" s="67" t="s">
        <v>17456</v>
      </c>
      <c r="L714" s="71"/>
      <c r="M714" s="72">
        <v>2724.37158203125</v>
      </c>
      <c r="N714" s="72">
        <v>761.3873291015625</v>
      </c>
      <c r="O714" s="73"/>
      <c r="P714" s="74"/>
      <c r="Q714" s="74"/>
      <c r="R714" s="84"/>
      <c r="S714" s="84"/>
      <c r="T714" s="84"/>
      <c r="U714" s="84"/>
      <c r="V714" s="50"/>
      <c r="W714" s="50"/>
      <c r="X714" s="50"/>
      <c r="Y714" s="50"/>
      <c r="Z714" s="49"/>
      <c r="AA714" s="69">
        <v>714</v>
      </c>
      <c r="AB7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14" s="70"/>
      <c r="AD714" s="76">
        <v>2768</v>
      </c>
      <c r="AE714" s="76">
        <v>747</v>
      </c>
      <c r="AF714" s="76">
        <v>15047</v>
      </c>
      <c r="AG714" s="76">
        <v>30937</v>
      </c>
      <c r="AH714" s="76"/>
      <c r="AI714" s="76" t="s">
        <v>9370</v>
      </c>
      <c r="AJ714" s="76"/>
      <c r="AK714" s="76"/>
      <c r="AL714" s="76"/>
      <c r="AM714" s="78">
        <v>43810.831736111111</v>
      </c>
      <c r="AN714" s="76" t="s">
        <v>14566</v>
      </c>
      <c r="AO714" s="81" t="s">
        <v>15278</v>
      </c>
      <c r="AP714" s="76" t="s">
        <v>66</v>
      </c>
      <c r="AQ714" s="2"/>
      <c r="AR714" s="3"/>
      <c r="AS714" s="3"/>
      <c r="AT714" s="3"/>
      <c r="AU714" s="3"/>
    </row>
    <row r="715" spans="1:47" x14ac:dyDescent="0.25">
      <c r="A715" s="62" t="s">
        <v>652</v>
      </c>
      <c r="B715" s="63"/>
      <c r="C715" s="63"/>
      <c r="D715" s="64"/>
      <c r="E715" s="66"/>
      <c r="F715" s="101" t="s">
        <v>13120</v>
      </c>
      <c r="G715" s="63"/>
      <c r="H715" s="67"/>
      <c r="I715" s="68"/>
      <c r="J715" s="68"/>
      <c r="K715" s="67" t="s">
        <v>17457</v>
      </c>
      <c r="L715" s="71"/>
      <c r="M715" s="72">
        <v>2267.86767578125</v>
      </c>
      <c r="N715" s="72">
        <v>1440.5455322265625</v>
      </c>
      <c r="O715" s="73"/>
      <c r="P715" s="74"/>
      <c r="Q715" s="74"/>
      <c r="R715" s="84"/>
      <c r="S715" s="84"/>
      <c r="T715" s="84"/>
      <c r="U715" s="84"/>
      <c r="V715" s="50"/>
      <c r="W715" s="50"/>
      <c r="X715" s="50"/>
      <c r="Y715" s="50"/>
      <c r="Z715" s="49"/>
      <c r="AA715" s="69">
        <v>715</v>
      </c>
      <c r="AB7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15" s="70"/>
      <c r="AD715" s="76">
        <v>1216</v>
      </c>
      <c r="AE715" s="76">
        <v>1802</v>
      </c>
      <c r="AF715" s="76">
        <v>40366</v>
      </c>
      <c r="AG715" s="76">
        <v>88389</v>
      </c>
      <c r="AH715" s="76"/>
      <c r="AI715" s="76" t="s">
        <v>9371</v>
      </c>
      <c r="AJ715" s="76" t="s">
        <v>11034</v>
      </c>
      <c r="AK715" s="76"/>
      <c r="AL715" s="76"/>
      <c r="AM715" s="78">
        <v>42479.976203703707</v>
      </c>
      <c r="AN715" s="76" t="s">
        <v>14566</v>
      </c>
      <c r="AO715" s="81" t="s">
        <v>15279</v>
      </c>
      <c r="AP715" s="76" t="s">
        <v>66</v>
      </c>
      <c r="AQ715" s="2"/>
      <c r="AR715" s="3"/>
      <c r="AS715" s="3"/>
      <c r="AT715" s="3"/>
      <c r="AU715" s="3"/>
    </row>
    <row r="716" spans="1:47" x14ac:dyDescent="0.25">
      <c r="A716" s="62" t="s">
        <v>648</v>
      </c>
      <c r="B716" s="63"/>
      <c r="C716" s="63"/>
      <c r="D716" s="64"/>
      <c r="E716" s="66"/>
      <c r="F716" s="101" t="s">
        <v>13121</v>
      </c>
      <c r="G716" s="63"/>
      <c r="H716" s="67"/>
      <c r="I716" s="68"/>
      <c r="J716" s="68"/>
      <c r="K716" s="67" t="s">
        <v>17458</v>
      </c>
      <c r="L716" s="71"/>
      <c r="M716" s="72">
        <v>2411.4599609375</v>
      </c>
      <c r="N716" s="72">
        <v>699.80194091796875</v>
      </c>
      <c r="O716" s="73"/>
      <c r="P716" s="74"/>
      <c r="Q716" s="74"/>
      <c r="R716" s="84"/>
      <c r="S716" s="84"/>
      <c r="T716" s="84"/>
      <c r="U716" s="84"/>
      <c r="V716" s="50"/>
      <c r="W716" s="50"/>
      <c r="X716" s="50"/>
      <c r="Y716" s="50"/>
      <c r="Z716" s="49"/>
      <c r="AA716" s="69">
        <v>716</v>
      </c>
      <c r="AB7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16" s="70"/>
      <c r="AD716" s="76">
        <v>141</v>
      </c>
      <c r="AE716" s="76">
        <v>12</v>
      </c>
      <c r="AF716" s="76">
        <v>664</v>
      </c>
      <c r="AG716" s="76">
        <v>589</v>
      </c>
      <c r="AH716" s="76"/>
      <c r="AI716" s="76" t="s">
        <v>9372</v>
      </c>
      <c r="AJ716" s="76"/>
      <c r="AK716" s="76"/>
      <c r="AL716" s="76"/>
      <c r="AM716" s="78">
        <v>42409.862233796295</v>
      </c>
      <c r="AN716" s="76" t="s">
        <v>14566</v>
      </c>
      <c r="AO716" s="81" t="s">
        <v>15280</v>
      </c>
      <c r="AP716" s="76" t="s">
        <v>66</v>
      </c>
      <c r="AQ716" s="2"/>
      <c r="AR716" s="3"/>
      <c r="AS716" s="3"/>
      <c r="AT716" s="3"/>
      <c r="AU716" s="3"/>
    </row>
    <row r="717" spans="1:47" x14ac:dyDescent="0.25">
      <c r="A717" s="62" t="s">
        <v>649</v>
      </c>
      <c r="B717" s="63"/>
      <c r="C717" s="63"/>
      <c r="D717" s="64"/>
      <c r="E717" s="66"/>
      <c r="F717" s="101" t="s">
        <v>13122</v>
      </c>
      <c r="G717" s="63"/>
      <c r="H717" s="67"/>
      <c r="I717" s="68"/>
      <c r="J717" s="68"/>
      <c r="K717" s="67" t="s">
        <v>17459</v>
      </c>
      <c r="L717" s="71"/>
      <c r="M717" s="72">
        <v>2637.617919921875</v>
      </c>
      <c r="N717" s="72">
        <v>658.42572021484375</v>
      </c>
      <c r="O717" s="73"/>
      <c r="P717" s="74"/>
      <c r="Q717" s="74"/>
      <c r="R717" s="84"/>
      <c r="S717" s="84"/>
      <c r="T717" s="84"/>
      <c r="U717" s="84"/>
      <c r="V717" s="50"/>
      <c r="W717" s="50"/>
      <c r="X717" s="50"/>
      <c r="Y717" s="50"/>
      <c r="Z717" s="49"/>
      <c r="AA717" s="69">
        <v>717</v>
      </c>
      <c r="AB7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17" s="70"/>
      <c r="AD717" s="76">
        <v>262</v>
      </c>
      <c r="AE717" s="76">
        <v>127</v>
      </c>
      <c r="AF717" s="76">
        <v>841</v>
      </c>
      <c r="AG717" s="76">
        <v>17248</v>
      </c>
      <c r="AH717" s="76"/>
      <c r="AI717" s="76" t="s">
        <v>9373</v>
      </c>
      <c r="AJ717" s="76" t="s">
        <v>11035</v>
      </c>
      <c r="AK717" s="76"/>
      <c r="AL717" s="76"/>
      <c r="AM717" s="78">
        <v>43402.188726851855</v>
      </c>
      <c r="AN717" s="76" t="s">
        <v>14566</v>
      </c>
      <c r="AO717" s="81" t="s">
        <v>15281</v>
      </c>
      <c r="AP717" s="76" t="s">
        <v>66</v>
      </c>
      <c r="AQ717" s="2"/>
      <c r="AR717" s="3"/>
      <c r="AS717" s="3"/>
      <c r="AT717" s="3"/>
      <c r="AU717" s="3"/>
    </row>
    <row r="718" spans="1:47" x14ac:dyDescent="0.25">
      <c r="A718" s="62" t="s">
        <v>650</v>
      </c>
      <c r="B718" s="63"/>
      <c r="C718" s="63"/>
      <c r="D718" s="64"/>
      <c r="E718" s="66"/>
      <c r="F718" s="101" t="s">
        <v>13123</v>
      </c>
      <c r="G718" s="63"/>
      <c r="H718" s="67"/>
      <c r="I718" s="68"/>
      <c r="J718" s="68"/>
      <c r="K718" s="67" t="s">
        <v>17460</v>
      </c>
      <c r="L718" s="71"/>
      <c r="M718" s="72">
        <v>1057.720947265625</v>
      </c>
      <c r="N718" s="72">
        <v>3023.708251953125</v>
      </c>
      <c r="O718" s="73"/>
      <c r="P718" s="74"/>
      <c r="Q718" s="74"/>
      <c r="R718" s="84"/>
      <c r="S718" s="84"/>
      <c r="T718" s="84"/>
      <c r="U718" s="84"/>
      <c r="V718" s="50"/>
      <c r="W718" s="50"/>
      <c r="X718" s="50"/>
      <c r="Y718" s="50"/>
      <c r="Z718" s="49"/>
      <c r="AA718" s="69">
        <v>718</v>
      </c>
      <c r="AB7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18" s="70"/>
      <c r="AD718" s="76">
        <v>227</v>
      </c>
      <c r="AE718" s="76">
        <v>21</v>
      </c>
      <c r="AF718" s="76">
        <v>749</v>
      </c>
      <c r="AG718" s="76">
        <v>1358</v>
      </c>
      <c r="AH718" s="76"/>
      <c r="AI718" s="76" t="s">
        <v>9374</v>
      </c>
      <c r="AJ718" s="76" t="s">
        <v>11036</v>
      </c>
      <c r="AK718" s="81" t="s">
        <v>11954</v>
      </c>
      <c r="AL718" s="76"/>
      <c r="AM718" s="78">
        <v>43664.568576388891</v>
      </c>
      <c r="AN718" s="76" t="s">
        <v>14566</v>
      </c>
      <c r="AO718" s="81" t="s">
        <v>15282</v>
      </c>
      <c r="AP718" s="76" t="s">
        <v>66</v>
      </c>
      <c r="AQ718" s="2"/>
      <c r="AR718" s="3"/>
      <c r="AS718" s="3"/>
      <c r="AT718" s="3"/>
      <c r="AU718" s="3"/>
    </row>
    <row r="719" spans="1:47" x14ac:dyDescent="0.25">
      <c r="A719" s="62" t="s">
        <v>756</v>
      </c>
      <c r="B719" s="63"/>
      <c r="C719" s="63"/>
      <c r="D719" s="64"/>
      <c r="E719" s="66"/>
      <c r="F719" s="101" t="s">
        <v>13124</v>
      </c>
      <c r="G719" s="63"/>
      <c r="H719" s="67"/>
      <c r="I719" s="68"/>
      <c r="J719" s="68"/>
      <c r="K719" s="67" t="s">
        <v>17461</v>
      </c>
      <c r="L719" s="71"/>
      <c r="M719" s="72">
        <v>1021.640625</v>
      </c>
      <c r="N719" s="72">
        <v>2796.227294921875</v>
      </c>
      <c r="O719" s="73"/>
      <c r="P719" s="74"/>
      <c r="Q719" s="74"/>
      <c r="R719" s="84"/>
      <c r="S719" s="84"/>
      <c r="T719" s="84"/>
      <c r="U719" s="84"/>
      <c r="V719" s="50"/>
      <c r="W719" s="50"/>
      <c r="X719" s="50"/>
      <c r="Y719" s="50"/>
      <c r="Z719" s="49"/>
      <c r="AA719" s="69">
        <v>719</v>
      </c>
      <c r="AB7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19" s="70"/>
      <c r="AD719" s="76">
        <v>10</v>
      </c>
      <c r="AE719" s="76">
        <v>0</v>
      </c>
      <c r="AF719" s="76">
        <v>60</v>
      </c>
      <c r="AG719" s="76">
        <v>1</v>
      </c>
      <c r="AH719" s="76"/>
      <c r="AI719" s="76"/>
      <c r="AJ719" s="76"/>
      <c r="AK719" s="76"/>
      <c r="AL719" s="76"/>
      <c r="AM719" s="78">
        <v>44042.27449074074</v>
      </c>
      <c r="AN719" s="76" t="s">
        <v>14566</v>
      </c>
      <c r="AO719" s="81" t="s">
        <v>15283</v>
      </c>
      <c r="AP719" s="76" t="s">
        <v>66</v>
      </c>
      <c r="AQ719" s="2"/>
      <c r="AR719" s="3"/>
      <c r="AS719" s="3"/>
      <c r="AT719" s="3"/>
      <c r="AU719" s="3"/>
    </row>
    <row r="720" spans="1:47" x14ac:dyDescent="0.25">
      <c r="A720" s="62" t="s">
        <v>651</v>
      </c>
      <c r="B720" s="63"/>
      <c r="C720" s="63"/>
      <c r="D720" s="64"/>
      <c r="E720" s="66"/>
      <c r="F720" s="101" t="s">
        <v>13125</v>
      </c>
      <c r="G720" s="63"/>
      <c r="H720" s="67"/>
      <c r="I720" s="68"/>
      <c r="J720" s="68"/>
      <c r="K720" s="67" t="s">
        <v>17462</v>
      </c>
      <c r="L720" s="71"/>
      <c r="M720" s="72">
        <v>2540.907470703125</v>
      </c>
      <c r="N720" s="72">
        <v>677.841552734375</v>
      </c>
      <c r="O720" s="73"/>
      <c r="P720" s="74"/>
      <c r="Q720" s="74"/>
      <c r="R720" s="84"/>
      <c r="S720" s="84"/>
      <c r="T720" s="84"/>
      <c r="U720" s="84"/>
      <c r="V720" s="50"/>
      <c r="W720" s="50"/>
      <c r="X720" s="50"/>
      <c r="Y720" s="50"/>
      <c r="Z720" s="49"/>
      <c r="AA720" s="69">
        <v>720</v>
      </c>
      <c r="AB7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20" s="70"/>
      <c r="AD720" s="76">
        <v>94</v>
      </c>
      <c r="AE720" s="76">
        <v>2</v>
      </c>
      <c r="AF720" s="76">
        <v>227</v>
      </c>
      <c r="AG720" s="76">
        <v>288</v>
      </c>
      <c r="AH720" s="76"/>
      <c r="AI720" s="76" t="s">
        <v>9375</v>
      </c>
      <c r="AJ720" s="76" t="s">
        <v>11037</v>
      </c>
      <c r="AK720" s="81" t="s">
        <v>11955</v>
      </c>
      <c r="AL720" s="76"/>
      <c r="AM720" s="78">
        <v>43964.965787037036</v>
      </c>
      <c r="AN720" s="76" t="s">
        <v>14566</v>
      </c>
      <c r="AO720" s="81" t="s">
        <v>15284</v>
      </c>
      <c r="AP720" s="76" t="s">
        <v>66</v>
      </c>
      <c r="AQ720" s="2"/>
      <c r="AR720" s="3"/>
      <c r="AS720" s="3"/>
      <c r="AT720" s="3"/>
      <c r="AU720" s="3"/>
    </row>
    <row r="721" spans="1:47" x14ac:dyDescent="0.25">
      <c r="A721" s="62" t="s">
        <v>2068</v>
      </c>
      <c r="B721" s="63"/>
      <c r="C721" s="63"/>
      <c r="D721" s="64"/>
      <c r="E721" s="66"/>
      <c r="F721" s="101" t="s">
        <v>13126</v>
      </c>
      <c r="G721" s="63"/>
      <c r="H721" s="67"/>
      <c r="I721" s="68"/>
      <c r="J721" s="68"/>
      <c r="K721" s="67" t="s">
        <v>17463</v>
      </c>
      <c r="L721" s="71"/>
      <c r="M721" s="72">
        <v>1887.16455078125</v>
      </c>
      <c r="N721" s="72">
        <v>882.2120361328125</v>
      </c>
      <c r="O721" s="73"/>
      <c r="P721" s="74"/>
      <c r="Q721" s="74"/>
      <c r="R721" s="84"/>
      <c r="S721" s="84"/>
      <c r="T721" s="84"/>
      <c r="U721" s="84"/>
      <c r="V721" s="50"/>
      <c r="W721" s="50"/>
      <c r="X721" s="50"/>
      <c r="Y721" s="50"/>
      <c r="Z721" s="49"/>
      <c r="AA721" s="69">
        <v>721</v>
      </c>
      <c r="AB7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21" s="70"/>
      <c r="AD721" s="76">
        <v>743</v>
      </c>
      <c r="AE721" s="76">
        <v>1136</v>
      </c>
      <c r="AF721" s="76">
        <v>14497</v>
      </c>
      <c r="AG721" s="76">
        <v>423</v>
      </c>
      <c r="AH721" s="76"/>
      <c r="AI721" s="76" t="s">
        <v>9376</v>
      </c>
      <c r="AJ721" s="76" t="s">
        <v>11038</v>
      </c>
      <c r="AK721" s="76"/>
      <c r="AL721" s="76"/>
      <c r="AM721" s="78">
        <v>39890.257395833331</v>
      </c>
      <c r="AN721" s="76" t="s">
        <v>14566</v>
      </c>
      <c r="AO721" s="81" t="s">
        <v>15285</v>
      </c>
      <c r="AP721" s="76" t="s">
        <v>65</v>
      </c>
      <c r="AQ721" s="2"/>
      <c r="AR721" s="3"/>
      <c r="AS721" s="3"/>
      <c r="AT721" s="3"/>
      <c r="AU721" s="3"/>
    </row>
    <row r="722" spans="1:47" x14ac:dyDescent="0.25">
      <c r="A722" s="62" t="s">
        <v>2069</v>
      </c>
      <c r="B722" s="63"/>
      <c r="C722" s="63"/>
      <c r="D722" s="64"/>
      <c r="E722" s="66"/>
      <c r="F722" s="101" t="s">
        <v>13127</v>
      </c>
      <c r="G722" s="63"/>
      <c r="H722" s="67"/>
      <c r="I722" s="68"/>
      <c r="J722" s="68"/>
      <c r="K722" s="67" t="s">
        <v>17464</v>
      </c>
      <c r="L722" s="71"/>
      <c r="M722" s="72">
        <v>2072.08203125</v>
      </c>
      <c r="N722" s="72">
        <v>801.73602294921875</v>
      </c>
      <c r="O722" s="73"/>
      <c r="P722" s="74"/>
      <c r="Q722" s="74"/>
      <c r="R722" s="84"/>
      <c r="S722" s="84"/>
      <c r="T722" s="84"/>
      <c r="U722" s="84"/>
      <c r="V722" s="50"/>
      <c r="W722" s="50"/>
      <c r="X722" s="50"/>
      <c r="Y722" s="50"/>
      <c r="Z722" s="49"/>
      <c r="AA722" s="69">
        <v>722</v>
      </c>
      <c r="AB7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22" s="70"/>
      <c r="AD722" s="76">
        <v>91</v>
      </c>
      <c r="AE722" s="76">
        <v>6</v>
      </c>
      <c r="AF722" s="76">
        <v>2445</v>
      </c>
      <c r="AG722" s="76">
        <v>99</v>
      </c>
      <c r="AH722" s="76"/>
      <c r="AI722" s="76" t="s">
        <v>9377</v>
      </c>
      <c r="AJ722" s="76"/>
      <c r="AK722" s="76"/>
      <c r="AL722" s="76"/>
      <c r="AM722" s="78">
        <v>42679.693576388891</v>
      </c>
      <c r="AN722" s="76" t="s">
        <v>14566</v>
      </c>
      <c r="AO722" s="81" t="s">
        <v>15286</v>
      </c>
      <c r="AP722" s="76" t="s">
        <v>65</v>
      </c>
      <c r="AQ722" s="2"/>
      <c r="AR722" s="3"/>
      <c r="AS722" s="3"/>
      <c r="AT722" s="3"/>
      <c r="AU722" s="3"/>
    </row>
    <row r="723" spans="1:47" x14ac:dyDescent="0.25">
      <c r="A723" s="62" t="s">
        <v>2070</v>
      </c>
      <c r="B723" s="63"/>
      <c r="C723" s="63"/>
      <c r="D723" s="64"/>
      <c r="E723" s="66"/>
      <c r="F723" s="101" t="s">
        <v>12470</v>
      </c>
      <c r="G723" s="63"/>
      <c r="H723" s="67"/>
      <c r="I723" s="68"/>
      <c r="J723" s="68"/>
      <c r="K723" s="67" t="s">
        <v>17465</v>
      </c>
      <c r="L723" s="71"/>
      <c r="M723" s="72">
        <v>1929.5101318359375</v>
      </c>
      <c r="N723" s="72">
        <v>838.08624267578125</v>
      </c>
      <c r="O723" s="73"/>
      <c r="P723" s="74"/>
      <c r="Q723" s="74"/>
      <c r="R723" s="84"/>
      <c r="S723" s="84"/>
      <c r="T723" s="84"/>
      <c r="U723" s="84"/>
      <c r="V723" s="50"/>
      <c r="W723" s="50"/>
      <c r="X723" s="50"/>
      <c r="Y723" s="50"/>
      <c r="Z723" s="49"/>
      <c r="AA723" s="69">
        <v>723</v>
      </c>
      <c r="AB7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23" s="70"/>
      <c r="AD723" s="76">
        <v>1</v>
      </c>
      <c r="AE723" s="76">
        <v>3</v>
      </c>
      <c r="AF723" s="76">
        <v>1694</v>
      </c>
      <c r="AG723" s="76">
        <v>30</v>
      </c>
      <c r="AH723" s="76"/>
      <c r="AI723" s="76"/>
      <c r="AJ723" s="76"/>
      <c r="AK723" s="76"/>
      <c r="AL723" s="76"/>
      <c r="AM723" s="78">
        <v>43777.245358796295</v>
      </c>
      <c r="AN723" s="76" t="s">
        <v>14566</v>
      </c>
      <c r="AO723" s="81" t="s">
        <v>15287</v>
      </c>
      <c r="AP723" s="76" t="s">
        <v>65</v>
      </c>
      <c r="AQ723" s="2"/>
      <c r="AR723" s="3"/>
      <c r="AS723" s="3"/>
      <c r="AT723" s="3"/>
      <c r="AU723" s="3"/>
    </row>
    <row r="724" spans="1:47" x14ac:dyDescent="0.25">
      <c r="A724" s="62" t="s">
        <v>653</v>
      </c>
      <c r="B724" s="63"/>
      <c r="C724" s="63"/>
      <c r="D724" s="64"/>
      <c r="E724" s="66"/>
      <c r="F724" s="101" t="s">
        <v>13128</v>
      </c>
      <c r="G724" s="63"/>
      <c r="H724" s="67"/>
      <c r="I724" s="68"/>
      <c r="J724" s="68"/>
      <c r="K724" s="67" t="s">
        <v>17466</v>
      </c>
      <c r="L724" s="71"/>
      <c r="M724" s="72">
        <v>2289.323974609375</v>
      </c>
      <c r="N724" s="72">
        <v>663.920166015625</v>
      </c>
      <c r="O724" s="73"/>
      <c r="P724" s="74"/>
      <c r="Q724" s="74"/>
      <c r="R724" s="84"/>
      <c r="S724" s="84"/>
      <c r="T724" s="84"/>
      <c r="U724" s="84"/>
      <c r="V724" s="50"/>
      <c r="W724" s="50"/>
      <c r="X724" s="50"/>
      <c r="Y724" s="50"/>
      <c r="Z724" s="49"/>
      <c r="AA724" s="69">
        <v>724</v>
      </c>
      <c r="AB7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24" s="70"/>
      <c r="AD724" s="76">
        <v>18</v>
      </c>
      <c r="AE724" s="76">
        <v>2</v>
      </c>
      <c r="AF724" s="76">
        <v>1256</v>
      </c>
      <c r="AG724" s="76">
        <v>146</v>
      </c>
      <c r="AH724" s="76"/>
      <c r="AI724" s="76" t="s">
        <v>9378</v>
      </c>
      <c r="AJ724" s="76"/>
      <c r="AK724" s="76"/>
      <c r="AL724" s="76"/>
      <c r="AM724" s="78">
        <v>43890.256979166668</v>
      </c>
      <c r="AN724" s="76" t="s">
        <v>14566</v>
      </c>
      <c r="AO724" s="81" t="s">
        <v>15288</v>
      </c>
      <c r="AP724" s="76" t="s">
        <v>66</v>
      </c>
      <c r="AQ724" s="2"/>
      <c r="AR724" s="3"/>
      <c r="AS724" s="3"/>
      <c r="AT724" s="3"/>
      <c r="AU724" s="3"/>
    </row>
    <row r="725" spans="1:47" x14ac:dyDescent="0.25">
      <c r="A725" s="62" t="s">
        <v>2071</v>
      </c>
      <c r="B725" s="63"/>
      <c r="C725" s="63"/>
      <c r="D725" s="64"/>
      <c r="E725" s="66"/>
      <c r="F725" s="101" t="s">
        <v>13129</v>
      </c>
      <c r="G725" s="63"/>
      <c r="H725" s="67"/>
      <c r="I725" s="68"/>
      <c r="J725" s="68"/>
      <c r="K725" s="67" t="s">
        <v>17467</v>
      </c>
      <c r="L725" s="71"/>
      <c r="M725" s="72">
        <v>2349.8203125</v>
      </c>
      <c r="N725" s="72">
        <v>550.984375</v>
      </c>
      <c r="O725" s="73"/>
      <c r="P725" s="74"/>
      <c r="Q725" s="74"/>
      <c r="R725" s="84"/>
      <c r="S725" s="84"/>
      <c r="T725" s="84"/>
      <c r="U725" s="84"/>
      <c r="V725" s="50"/>
      <c r="W725" s="50"/>
      <c r="X725" s="50"/>
      <c r="Y725" s="50"/>
      <c r="Z725" s="49"/>
      <c r="AA725" s="69">
        <v>725</v>
      </c>
      <c r="AB7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25" s="70"/>
      <c r="AD725" s="76">
        <v>1389</v>
      </c>
      <c r="AE725" s="76">
        <v>16300</v>
      </c>
      <c r="AF725" s="76">
        <v>7794</v>
      </c>
      <c r="AG725" s="76">
        <v>8692</v>
      </c>
      <c r="AH725" s="76"/>
      <c r="AI725" s="76" t="s">
        <v>9379</v>
      </c>
      <c r="AJ725" s="76" t="s">
        <v>10760</v>
      </c>
      <c r="AK725" s="81" t="s">
        <v>11956</v>
      </c>
      <c r="AL725" s="76"/>
      <c r="AM725" s="78">
        <v>40640.784525462965</v>
      </c>
      <c r="AN725" s="76" t="s">
        <v>14566</v>
      </c>
      <c r="AO725" s="81" t="s">
        <v>15289</v>
      </c>
      <c r="AP725" s="76" t="s">
        <v>65</v>
      </c>
      <c r="AQ725" s="2"/>
      <c r="AR725" s="3"/>
      <c r="AS725" s="3"/>
      <c r="AT725" s="3"/>
      <c r="AU725" s="3"/>
    </row>
    <row r="726" spans="1:47" x14ac:dyDescent="0.25">
      <c r="A726" s="62" t="s">
        <v>654</v>
      </c>
      <c r="B726" s="63"/>
      <c r="C726" s="63"/>
      <c r="D726" s="64"/>
      <c r="E726" s="66"/>
      <c r="F726" s="101" t="s">
        <v>13130</v>
      </c>
      <c r="G726" s="63"/>
      <c r="H726" s="67"/>
      <c r="I726" s="68"/>
      <c r="J726" s="68"/>
      <c r="K726" s="67" t="s">
        <v>17468</v>
      </c>
      <c r="L726" s="71"/>
      <c r="M726" s="72">
        <v>6793.37060546875</v>
      </c>
      <c r="N726" s="72">
        <v>6261.4462890625</v>
      </c>
      <c r="O726" s="73"/>
      <c r="P726" s="74"/>
      <c r="Q726" s="74"/>
      <c r="R726" s="84"/>
      <c r="S726" s="84"/>
      <c r="T726" s="84"/>
      <c r="U726" s="84"/>
      <c r="V726" s="50"/>
      <c r="W726" s="50"/>
      <c r="X726" s="50"/>
      <c r="Y726" s="50"/>
      <c r="Z726" s="49"/>
      <c r="AA726" s="69">
        <v>726</v>
      </c>
      <c r="AB7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26" s="70"/>
      <c r="AD726" s="76">
        <v>12</v>
      </c>
      <c r="AE726" s="76">
        <v>9</v>
      </c>
      <c r="AF726" s="76">
        <v>145</v>
      </c>
      <c r="AG726" s="76">
        <v>60</v>
      </c>
      <c r="AH726" s="76"/>
      <c r="AI726" s="76" t="s">
        <v>9380</v>
      </c>
      <c r="AJ726" s="76"/>
      <c r="AK726" s="76"/>
      <c r="AL726" s="76"/>
      <c r="AM726" s="78">
        <v>44066.378622685188</v>
      </c>
      <c r="AN726" s="76" t="s">
        <v>14566</v>
      </c>
      <c r="AO726" s="81" t="s">
        <v>15290</v>
      </c>
      <c r="AP726" s="76" t="s">
        <v>66</v>
      </c>
      <c r="AQ726" s="2"/>
      <c r="AR726" s="3"/>
      <c r="AS726" s="3"/>
      <c r="AT726" s="3"/>
      <c r="AU726" s="3"/>
    </row>
    <row r="727" spans="1:47" x14ac:dyDescent="0.25">
      <c r="A727" s="62" t="s">
        <v>655</v>
      </c>
      <c r="B727" s="63"/>
      <c r="C727" s="63"/>
      <c r="D727" s="64"/>
      <c r="E727" s="66"/>
      <c r="F727" s="101" t="s">
        <v>13131</v>
      </c>
      <c r="G727" s="63"/>
      <c r="H727" s="67"/>
      <c r="I727" s="68"/>
      <c r="J727" s="68"/>
      <c r="K727" s="67" t="s">
        <v>17469</v>
      </c>
      <c r="L727" s="71"/>
      <c r="M727" s="72">
        <v>1266.3780517578125</v>
      </c>
      <c r="N727" s="72">
        <v>3324.894775390625</v>
      </c>
      <c r="O727" s="73"/>
      <c r="P727" s="74"/>
      <c r="Q727" s="74"/>
      <c r="R727" s="84"/>
      <c r="S727" s="84"/>
      <c r="T727" s="84"/>
      <c r="U727" s="84"/>
      <c r="V727" s="50"/>
      <c r="W727" s="50"/>
      <c r="X727" s="50"/>
      <c r="Y727" s="50"/>
      <c r="Z727" s="49"/>
      <c r="AA727" s="69">
        <v>727</v>
      </c>
      <c r="AB7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27" s="70"/>
      <c r="AD727" s="76">
        <v>254</v>
      </c>
      <c r="AE727" s="76">
        <v>15</v>
      </c>
      <c r="AF727" s="76">
        <v>497</v>
      </c>
      <c r="AG727" s="76">
        <v>1395</v>
      </c>
      <c r="AH727" s="76"/>
      <c r="AI727" s="76" t="s">
        <v>9381</v>
      </c>
      <c r="AJ727" s="76"/>
      <c r="AK727" s="76"/>
      <c r="AL727" s="76"/>
      <c r="AM727" s="78">
        <v>43976.382962962962</v>
      </c>
      <c r="AN727" s="76" t="s">
        <v>14566</v>
      </c>
      <c r="AO727" s="81" t="s">
        <v>15291</v>
      </c>
      <c r="AP727" s="76" t="s">
        <v>66</v>
      </c>
      <c r="AQ727" s="2"/>
      <c r="AR727" s="3"/>
      <c r="AS727" s="3"/>
      <c r="AT727" s="3"/>
      <c r="AU727" s="3"/>
    </row>
    <row r="728" spans="1:47" x14ac:dyDescent="0.25">
      <c r="A728" s="62" t="s">
        <v>656</v>
      </c>
      <c r="B728" s="63"/>
      <c r="C728" s="63"/>
      <c r="D728" s="64"/>
      <c r="E728" s="66"/>
      <c r="F728" s="101" t="s">
        <v>13132</v>
      </c>
      <c r="G728" s="63"/>
      <c r="H728" s="67"/>
      <c r="I728" s="68"/>
      <c r="J728" s="68"/>
      <c r="K728" s="67" t="s">
        <v>17470</v>
      </c>
      <c r="L728" s="71"/>
      <c r="M728" s="72">
        <v>1320.2103271484375</v>
      </c>
      <c r="N728" s="72">
        <v>3425.6796875</v>
      </c>
      <c r="O728" s="73"/>
      <c r="P728" s="74"/>
      <c r="Q728" s="74"/>
      <c r="R728" s="84"/>
      <c r="S728" s="84"/>
      <c r="T728" s="84"/>
      <c r="U728" s="84"/>
      <c r="V728" s="50"/>
      <c r="W728" s="50"/>
      <c r="X728" s="50"/>
      <c r="Y728" s="50"/>
      <c r="Z728" s="49"/>
      <c r="AA728" s="69">
        <v>728</v>
      </c>
      <c r="AB7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28" s="70"/>
      <c r="AD728" s="76">
        <v>162</v>
      </c>
      <c r="AE728" s="76">
        <v>33</v>
      </c>
      <c r="AF728" s="76">
        <v>1616</v>
      </c>
      <c r="AG728" s="76">
        <v>930</v>
      </c>
      <c r="AH728" s="76"/>
      <c r="AI728" s="76" t="s">
        <v>9382</v>
      </c>
      <c r="AJ728" s="76" t="s">
        <v>10779</v>
      </c>
      <c r="AK728" s="81" t="s">
        <v>11957</v>
      </c>
      <c r="AL728" s="76"/>
      <c r="AM728" s="78">
        <v>43656.069548611114</v>
      </c>
      <c r="AN728" s="76" t="s">
        <v>14566</v>
      </c>
      <c r="AO728" s="81" t="s">
        <v>15292</v>
      </c>
      <c r="AP728" s="76" t="s">
        <v>66</v>
      </c>
      <c r="AQ728" s="2"/>
      <c r="AR728" s="3"/>
      <c r="AS728" s="3"/>
      <c r="AT728" s="3"/>
      <c r="AU728" s="3"/>
    </row>
    <row r="729" spans="1:47" x14ac:dyDescent="0.25">
      <c r="A729" s="62" t="s">
        <v>657</v>
      </c>
      <c r="B729" s="63"/>
      <c r="C729" s="63"/>
      <c r="D729" s="64"/>
      <c r="E729" s="66"/>
      <c r="F729" s="101" t="s">
        <v>13133</v>
      </c>
      <c r="G729" s="63"/>
      <c r="H729" s="67"/>
      <c r="I729" s="68"/>
      <c r="J729" s="68"/>
      <c r="K729" s="67" t="s">
        <v>17471</v>
      </c>
      <c r="L729" s="71"/>
      <c r="M729" s="72">
        <v>1360.927490234375</v>
      </c>
      <c r="N729" s="72">
        <v>2997.062744140625</v>
      </c>
      <c r="O729" s="73"/>
      <c r="P729" s="74"/>
      <c r="Q729" s="74"/>
      <c r="R729" s="84"/>
      <c r="S729" s="84"/>
      <c r="T729" s="84"/>
      <c r="U729" s="84"/>
      <c r="V729" s="50"/>
      <c r="W729" s="50"/>
      <c r="X729" s="50"/>
      <c r="Y729" s="50"/>
      <c r="Z729" s="49"/>
      <c r="AA729" s="69">
        <v>729</v>
      </c>
      <c r="AB7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29" s="70"/>
      <c r="AD729" s="76">
        <v>33</v>
      </c>
      <c r="AE729" s="76">
        <v>36</v>
      </c>
      <c r="AF729" s="76">
        <v>1664</v>
      </c>
      <c r="AG729" s="76">
        <v>3969</v>
      </c>
      <c r="AH729" s="76"/>
      <c r="AI729" s="76" t="s">
        <v>9383</v>
      </c>
      <c r="AJ729" s="76" t="s">
        <v>11039</v>
      </c>
      <c r="AK729" s="76"/>
      <c r="AL729" s="76"/>
      <c r="AM729" s="78">
        <v>42186.247071759259</v>
      </c>
      <c r="AN729" s="76" t="s">
        <v>14566</v>
      </c>
      <c r="AO729" s="81" t="s">
        <v>15293</v>
      </c>
      <c r="AP729" s="76" t="s">
        <v>66</v>
      </c>
      <c r="AQ729" s="2"/>
      <c r="AR729" s="3"/>
      <c r="AS729" s="3"/>
      <c r="AT729" s="3"/>
      <c r="AU729" s="3"/>
    </row>
    <row r="730" spans="1:47" x14ac:dyDescent="0.25">
      <c r="A730" s="62" t="s">
        <v>658</v>
      </c>
      <c r="B730" s="63"/>
      <c r="C730" s="63"/>
      <c r="D730" s="64"/>
      <c r="E730" s="66"/>
      <c r="F730" s="101" t="s">
        <v>12470</v>
      </c>
      <c r="G730" s="63"/>
      <c r="H730" s="67"/>
      <c r="I730" s="68"/>
      <c r="J730" s="68"/>
      <c r="K730" s="67" t="s">
        <v>17472</v>
      </c>
      <c r="L730" s="71"/>
      <c r="M730" s="72">
        <v>1373.20458984375</v>
      </c>
      <c r="N730" s="72">
        <v>3503.9130859375</v>
      </c>
      <c r="O730" s="73"/>
      <c r="P730" s="74"/>
      <c r="Q730" s="74"/>
      <c r="R730" s="84"/>
      <c r="S730" s="84"/>
      <c r="T730" s="84"/>
      <c r="U730" s="84"/>
      <c r="V730" s="50"/>
      <c r="W730" s="50"/>
      <c r="X730" s="50"/>
      <c r="Y730" s="50"/>
      <c r="Z730" s="49"/>
      <c r="AA730" s="69">
        <v>730</v>
      </c>
      <c r="AB7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30" s="70"/>
      <c r="AD730" s="76">
        <v>17</v>
      </c>
      <c r="AE730" s="76">
        <v>0</v>
      </c>
      <c r="AF730" s="76">
        <v>35</v>
      </c>
      <c r="AG730" s="76">
        <v>63</v>
      </c>
      <c r="AH730" s="76"/>
      <c r="AI730" s="76"/>
      <c r="AJ730" s="76"/>
      <c r="AK730" s="76"/>
      <c r="AL730" s="76"/>
      <c r="AM730" s="78">
        <v>43778.832997685182</v>
      </c>
      <c r="AN730" s="76" t="s">
        <v>14566</v>
      </c>
      <c r="AO730" s="81" t="s">
        <v>15294</v>
      </c>
      <c r="AP730" s="76" t="s">
        <v>66</v>
      </c>
      <c r="AQ730" s="2"/>
      <c r="AR730" s="3"/>
      <c r="AS730" s="3"/>
      <c r="AT730" s="3"/>
      <c r="AU730" s="3"/>
    </row>
    <row r="731" spans="1:47" x14ac:dyDescent="0.25">
      <c r="A731" s="62" t="s">
        <v>659</v>
      </c>
      <c r="B731" s="63"/>
      <c r="C731" s="63"/>
      <c r="D731" s="64"/>
      <c r="E731" s="66"/>
      <c r="F731" s="101" t="s">
        <v>13134</v>
      </c>
      <c r="G731" s="63"/>
      <c r="H731" s="67"/>
      <c r="I731" s="68"/>
      <c r="J731" s="68"/>
      <c r="K731" s="67" t="s">
        <v>17473</v>
      </c>
      <c r="L731" s="71"/>
      <c r="M731" s="72">
        <v>1242.9998779296875</v>
      </c>
      <c r="N731" s="72">
        <v>3243.765625</v>
      </c>
      <c r="O731" s="73"/>
      <c r="P731" s="74"/>
      <c r="Q731" s="74"/>
      <c r="R731" s="84"/>
      <c r="S731" s="84"/>
      <c r="T731" s="84"/>
      <c r="U731" s="84"/>
      <c r="V731" s="50"/>
      <c r="W731" s="50"/>
      <c r="X731" s="50"/>
      <c r="Y731" s="50"/>
      <c r="Z731" s="49"/>
      <c r="AA731" s="69">
        <v>731</v>
      </c>
      <c r="AB7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31" s="70"/>
      <c r="AD731" s="76">
        <v>90</v>
      </c>
      <c r="AE731" s="76">
        <v>15</v>
      </c>
      <c r="AF731" s="76">
        <v>266</v>
      </c>
      <c r="AG731" s="76">
        <v>264</v>
      </c>
      <c r="AH731" s="76"/>
      <c r="AI731" s="76"/>
      <c r="AJ731" s="76" t="s">
        <v>11040</v>
      </c>
      <c r="AK731" s="76"/>
      <c r="AL731" s="76"/>
      <c r="AM731" s="78">
        <v>41848.97215277778</v>
      </c>
      <c r="AN731" s="76" t="s">
        <v>14566</v>
      </c>
      <c r="AO731" s="81" t="s">
        <v>15295</v>
      </c>
      <c r="AP731" s="76" t="s">
        <v>66</v>
      </c>
      <c r="AQ731" s="2"/>
      <c r="AR731" s="3"/>
      <c r="AS731" s="3"/>
      <c r="AT731" s="3"/>
      <c r="AU731" s="3"/>
    </row>
    <row r="732" spans="1:47" x14ac:dyDescent="0.25">
      <c r="A732" s="62" t="s">
        <v>660</v>
      </c>
      <c r="B732" s="63"/>
      <c r="C732" s="63"/>
      <c r="D732" s="64"/>
      <c r="E732" s="66"/>
      <c r="F732" s="101" t="s">
        <v>13135</v>
      </c>
      <c r="G732" s="63"/>
      <c r="H732" s="67"/>
      <c r="I732" s="68"/>
      <c r="J732" s="68"/>
      <c r="K732" s="67" t="s">
        <v>17474</v>
      </c>
      <c r="L732" s="71"/>
      <c r="M732" s="72">
        <v>8612.6943359375</v>
      </c>
      <c r="N732" s="72">
        <v>8656.248046875</v>
      </c>
      <c r="O732" s="73"/>
      <c r="P732" s="74"/>
      <c r="Q732" s="74"/>
      <c r="R732" s="84"/>
      <c r="S732" s="84"/>
      <c r="T732" s="84"/>
      <c r="U732" s="84"/>
      <c r="V732" s="50"/>
      <c r="W732" s="50"/>
      <c r="X732" s="50"/>
      <c r="Y732" s="50"/>
      <c r="Z732" s="49"/>
      <c r="AA732" s="69">
        <v>732</v>
      </c>
      <c r="AB7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32" s="70"/>
      <c r="AD732" s="76">
        <v>210</v>
      </c>
      <c r="AE732" s="76">
        <v>16</v>
      </c>
      <c r="AF732" s="76">
        <v>2757</v>
      </c>
      <c r="AG732" s="76">
        <v>40675</v>
      </c>
      <c r="AH732" s="76"/>
      <c r="AI732" s="76"/>
      <c r="AJ732" s="76"/>
      <c r="AK732" s="76"/>
      <c r="AL732" s="76"/>
      <c r="AM732" s="78">
        <v>42817.360231481478</v>
      </c>
      <c r="AN732" s="76" t="s">
        <v>14566</v>
      </c>
      <c r="AO732" s="81" t="s">
        <v>15296</v>
      </c>
      <c r="AP732" s="76" t="s">
        <v>66</v>
      </c>
      <c r="AQ732" s="2"/>
      <c r="AR732" s="3"/>
      <c r="AS732" s="3"/>
      <c r="AT732" s="3"/>
      <c r="AU732" s="3"/>
    </row>
    <row r="733" spans="1:47" x14ac:dyDescent="0.25">
      <c r="A733" s="62" t="s">
        <v>661</v>
      </c>
      <c r="B733" s="63"/>
      <c r="C733" s="63"/>
      <c r="D733" s="64"/>
      <c r="E733" s="66"/>
      <c r="F733" s="101" t="s">
        <v>13136</v>
      </c>
      <c r="G733" s="63"/>
      <c r="H733" s="67"/>
      <c r="I733" s="68"/>
      <c r="J733" s="68"/>
      <c r="K733" s="67" t="s">
        <v>17475</v>
      </c>
      <c r="L733" s="71"/>
      <c r="M733" s="72">
        <v>594.93572998046875</v>
      </c>
      <c r="N733" s="72">
        <v>2909.181640625</v>
      </c>
      <c r="O733" s="73"/>
      <c r="P733" s="74"/>
      <c r="Q733" s="74"/>
      <c r="R733" s="84"/>
      <c r="S733" s="84"/>
      <c r="T733" s="84"/>
      <c r="U733" s="84"/>
      <c r="V733" s="50"/>
      <c r="W733" s="50"/>
      <c r="X733" s="50"/>
      <c r="Y733" s="50"/>
      <c r="Z733" s="49"/>
      <c r="AA733" s="69">
        <v>733</v>
      </c>
      <c r="AB7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33" s="70"/>
      <c r="AD733" s="76">
        <v>2667</v>
      </c>
      <c r="AE733" s="76">
        <v>224</v>
      </c>
      <c r="AF733" s="76">
        <v>14296</v>
      </c>
      <c r="AG733" s="76">
        <v>77020</v>
      </c>
      <c r="AH733" s="76"/>
      <c r="AI733" s="76" t="s">
        <v>9384</v>
      </c>
      <c r="AJ733" s="76" t="s">
        <v>11041</v>
      </c>
      <c r="AK733" s="81" t="s">
        <v>11958</v>
      </c>
      <c r="AL733" s="76"/>
      <c r="AM733" s="78">
        <v>43605.98505787037</v>
      </c>
      <c r="AN733" s="76" t="s">
        <v>14566</v>
      </c>
      <c r="AO733" s="81" t="s">
        <v>15297</v>
      </c>
      <c r="AP733" s="76" t="s">
        <v>66</v>
      </c>
      <c r="AQ733" s="2"/>
      <c r="AR733" s="3"/>
      <c r="AS733" s="3"/>
      <c r="AT733" s="3"/>
      <c r="AU733" s="3"/>
    </row>
    <row r="734" spans="1:47" x14ac:dyDescent="0.25">
      <c r="A734" s="62" t="s">
        <v>2072</v>
      </c>
      <c r="B734" s="63"/>
      <c r="C734" s="63"/>
      <c r="D734" s="64"/>
      <c r="E734" s="66"/>
      <c r="F734" s="101" t="s">
        <v>13137</v>
      </c>
      <c r="G734" s="63"/>
      <c r="H734" s="67"/>
      <c r="I734" s="68"/>
      <c r="J734" s="68"/>
      <c r="K734" s="67" t="s">
        <v>17476</v>
      </c>
      <c r="L734" s="71"/>
      <c r="M734" s="72">
        <v>633.50323486328125</v>
      </c>
      <c r="N734" s="72">
        <v>2399.581787109375</v>
      </c>
      <c r="O734" s="73"/>
      <c r="P734" s="74"/>
      <c r="Q734" s="74"/>
      <c r="R734" s="84"/>
      <c r="S734" s="84"/>
      <c r="T734" s="84"/>
      <c r="U734" s="84"/>
      <c r="V734" s="50"/>
      <c r="W734" s="50"/>
      <c r="X734" s="50"/>
      <c r="Y734" s="50"/>
      <c r="Z734" s="49"/>
      <c r="AA734" s="69">
        <v>734</v>
      </c>
      <c r="AB7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34" s="70"/>
      <c r="AD734" s="76">
        <v>317</v>
      </c>
      <c r="AE734" s="76">
        <v>4057802</v>
      </c>
      <c r="AF734" s="76">
        <v>2517</v>
      </c>
      <c r="AG734" s="76">
        <v>1220</v>
      </c>
      <c r="AH734" s="76"/>
      <c r="AI734" s="76" t="s">
        <v>9385</v>
      </c>
      <c r="AJ734" s="76"/>
      <c r="AK734" s="76"/>
      <c r="AL734" s="76"/>
      <c r="AM734" s="78">
        <v>41259.845381944448</v>
      </c>
      <c r="AN734" s="76" t="s">
        <v>14566</v>
      </c>
      <c r="AO734" s="81" t="s">
        <v>15298</v>
      </c>
      <c r="AP734" s="76" t="s">
        <v>65</v>
      </c>
      <c r="AQ734" s="2"/>
      <c r="AR734" s="3"/>
      <c r="AS734" s="3"/>
      <c r="AT734" s="3"/>
      <c r="AU734" s="3"/>
    </row>
    <row r="735" spans="1:47" x14ac:dyDescent="0.25">
      <c r="A735" s="62" t="s">
        <v>2073</v>
      </c>
      <c r="B735" s="63"/>
      <c r="C735" s="63"/>
      <c r="D735" s="64"/>
      <c r="E735" s="66"/>
      <c r="F735" s="101" t="s">
        <v>13138</v>
      </c>
      <c r="G735" s="63"/>
      <c r="H735" s="67"/>
      <c r="I735" s="68"/>
      <c r="J735" s="68"/>
      <c r="K735" s="67" t="s">
        <v>17477</v>
      </c>
      <c r="L735" s="71"/>
      <c r="M735" s="72">
        <v>598.30615234375</v>
      </c>
      <c r="N735" s="72">
        <v>3154.427001953125</v>
      </c>
      <c r="O735" s="73"/>
      <c r="P735" s="74"/>
      <c r="Q735" s="74"/>
      <c r="R735" s="84"/>
      <c r="S735" s="84"/>
      <c r="T735" s="84"/>
      <c r="U735" s="84"/>
      <c r="V735" s="50"/>
      <c r="W735" s="50"/>
      <c r="X735" s="50"/>
      <c r="Y735" s="50"/>
      <c r="Z735" s="49"/>
      <c r="AA735" s="69">
        <v>735</v>
      </c>
      <c r="AB7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35" s="70"/>
      <c r="AD735" s="76">
        <v>5768</v>
      </c>
      <c r="AE735" s="76">
        <v>17981</v>
      </c>
      <c r="AF735" s="76">
        <v>19119</v>
      </c>
      <c r="AG735" s="76">
        <v>21077</v>
      </c>
      <c r="AH735" s="76"/>
      <c r="AI735" s="76" t="s">
        <v>9386</v>
      </c>
      <c r="AJ735" s="76"/>
      <c r="AK735" s="76"/>
      <c r="AL735" s="76"/>
      <c r="AM735" s="78">
        <v>43885.958298611113</v>
      </c>
      <c r="AN735" s="76" t="s">
        <v>14566</v>
      </c>
      <c r="AO735" s="81" t="s">
        <v>15299</v>
      </c>
      <c r="AP735" s="76" t="s">
        <v>65</v>
      </c>
      <c r="AQ735" s="2"/>
      <c r="AR735" s="3"/>
      <c r="AS735" s="3"/>
      <c r="AT735" s="3"/>
      <c r="AU735" s="3"/>
    </row>
    <row r="736" spans="1:47" x14ac:dyDescent="0.25">
      <c r="A736" s="62" t="s">
        <v>662</v>
      </c>
      <c r="B736" s="63"/>
      <c r="C736" s="63"/>
      <c r="D736" s="64"/>
      <c r="E736" s="66"/>
      <c r="F736" s="101" t="s">
        <v>13139</v>
      </c>
      <c r="G736" s="63"/>
      <c r="H736" s="67"/>
      <c r="I736" s="68"/>
      <c r="J736" s="68"/>
      <c r="K736" s="67" t="s">
        <v>17478</v>
      </c>
      <c r="L736" s="71"/>
      <c r="M736" s="72">
        <v>745.64910888671875</v>
      </c>
      <c r="N736" s="72">
        <v>3485.381591796875</v>
      </c>
      <c r="O736" s="73"/>
      <c r="P736" s="74"/>
      <c r="Q736" s="74"/>
      <c r="R736" s="84"/>
      <c r="S736" s="84"/>
      <c r="T736" s="84"/>
      <c r="U736" s="84"/>
      <c r="V736" s="50"/>
      <c r="W736" s="50"/>
      <c r="X736" s="50"/>
      <c r="Y736" s="50"/>
      <c r="Z736" s="49"/>
      <c r="AA736" s="69">
        <v>736</v>
      </c>
      <c r="AB7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36" s="70"/>
      <c r="AD736" s="76">
        <v>105</v>
      </c>
      <c r="AE736" s="76">
        <v>8</v>
      </c>
      <c r="AF736" s="76">
        <v>34</v>
      </c>
      <c r="AG736" s="76">
        <v>4702</v>
      </c>
      <c r="AH736" s="76"/>
      <c r="AI736" s="76"/>
      <c r="AJ736" s="76" t="s">
        <v>11042</v>
      </c>
      <c r="AK736" s="76"/>
      <c r="AL736" s="76"/>
      <c r="AM736" s="78">
        <v>43211.928888888891</v>
      </c>
      <c r="AN736" s="76" t="s">
        <v>14566</v>
      </c>
      <c r="AO736" s="81" t="s">
        <v>15300</v>
      </c>
      <c r="AP736" s="76" t="s">
        <v>66</v>
      </c>
      <c r="AQ736" s="2"/>
      <c r="AR736" s="3"/>
      <c r="AS736" s="3"/>
      <c r="AT736" s="3"/>
      <c r="AU736" s="3"/>
    </row>
    <row r="737" spans="1:47" x14ac:dyDescent="0.25">
      <c r="A737" s="62" t="s">
        <v>663</v>
      </c>
      <c r="B737" s="63"/>
      <c r="C737" s="63"/>
      <c r="D737" s="64"/>
      <c r="E737" s="66"/>
      <c r="F737" s="101" t="s">
        <v>13140</v>
      </c>
      <c r="G737" s="63"/>
      <c r="H737" s="67"/>
      <c r="I737" s="68"/>
      <c r="J737" s="68"/>
      <c r="K737" s="67" t="s">
        <v>17479</v>
      </c>
      <c r="L737" s="71"/>
      <c r="M737" s="72">
        <v>9277.2041015625</v>
      </c>
      <c r="N737" s="72">
        <v>472.21664428710938</v>
      </c>
      <c r="O737" s="73"/>
      <c r="P737" s="74"/>
      <c r="Q737" s="74"/>
      <c r="R737" s="84"/>
      <c r="S737" s="84"/>
      <c r="T737" s="84"/>
      <c r="U737" s="84"/>
      <c r="V737" s="50"/>
      <c r="W737" s="50"/>
      <c r="X737" s="50"/>
      <c r="Y737" s="50"/>
      <c r="Z737" s="49"/>
      <c r="AA737" s="69">
        <v>737</v>
      </c>
      <c r="AB7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37" s="70"/>
      <c r="AD737" s="76">
        <v>1297</v>
      </c>
      <c r="AE737" s="76">
        <v>2120</v>
      </c>
      <c r="AF737" s="76">
        <v>6156</v>
      </c>
      <c r="AG737" s="76">
        <v>4494</v>
      </c>
      <c r="AH737" s="76"/>
      <c r="AI737" s="76" t="s">
        <v>9387</v>
      </c>
      <c r="AJ737" s="76"/>
      <c r="AK737" s="81" t="s">
        <v>11959</v>
      </c>
      <c r="AL737" s="76"/>
      <c r="AM737" s="78">
        <v>43921.673379629632</v>
      </c>
      <c r="AN737" s="76" t="s">
        <v>14566</v>
      </c>
      <c r="AO737" s="81" t="s">
        <v>15301</v>
      </c>
      <c r="AP737" s="76" t="s">
        <v>66</v>
      </c>
      <c r="AQ737" s="2"/>
      <c r="AR737" s="3"/>
      <c r="AS737" s="3"/>
      <c r="AT737" s="3"/>
      <c r="AU737" s="3"/>
    </row>
    <row r="738" spans="1:47" x14ac:dyDescent="0.25">
      <c r="A738" s="62" t="s">
        <v>664</v>
      </c>
      <c r="B738" s="63"/>
      <c r="C738" s="63"/>
      <c r="D738" s="64"/>
      <c r="E738" s="66"/>
      <c r="F738" s="101" t="s">
        <v>13141</v>
      </c>
      <c r="G738" s="63"/>
      <c r="H738" s="67"/>
      <c r="I738" s="68"/>
      <c r="J738" s="68"/>
      <c r="K738" s="67" t="s">
        <v>17480</v>
      </c>
      <c r="L738" s="71"/>
      <c r="M738" s="72">
        <v>7228.57666015625</v>
      </c>
      <c r="N738" s="72">
        <v>925.69451904296875</v>
      </c>
      <c r="O738" s="73"/>
      <c r="P738" s="74"/>
      <c r="Q738" s="74"/>
      <c r="R738" s="84"/>
      <c r="S738" s="84"/>
      <c r="T738" s="84"/>
      <c r="U738" s="84"/>
      <c r="V738" s="50"/>
      <c r="W738" s="50"/>
      <c r="X738" s="50"/>
      <c r="Y738" s="50"/>
      <c r="Z738" s="49"/>
      <c r="AA738" s="69">
        <v>738</v>
      </c>
      <c r="AB7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38" s="70"/>
      <c r="AD738" s="76">
        <v>987</v>
      </c>
      <c r="AE738" s="76">
        <v>656</v>
      </c>
      <c r="AF738" s="76">
        <v>38486</v>
      </c>
      <c r="AG738" s="76">
        <v>33284</v>
      </c>
      <c r="AH738" s="76"/>
      <c r="AI738" s="76" t="s">
        <v>9388</v>
      </c>
      <c r="AJ738" s="76"/>
      <c r="AK738" s="76"/>
      <c r="AL738" s="76"/>
      <c r="AM738" s="78">
        <v>43006.894479166665</v>
      </c>
      <c r="AN738" s="76" t="s">
        <v>14566</v>
      </c>
      <c r="AO738" s="81" t="s">
        <v>15302</v>
      </c>
      <c r="AP738" s="76" t="s">
        <v>66</v>
      </c>
      <c r="AQ738" s="2"/>
      <c r="AR738" s="3"/>
      <c r="AS738" s="3"/>
      <c r="AT738" s="3"/>
      <c r="AU738" s="3"/>
    </row>
    <row r="739" spans="1:47" x14ac:dyDescent="0.25">
      <c r="A739" s="62" t="s">
        <v>665</v>
      </c>
      <c r="B739" s="63"/>
      <c r="C739" s="63"/>
      <c r="D739" s="64"/>
      <c r="E739" s="66"/>
      <c r="F739" s="101" t="s">
        <v>13142</v>
      </c>
      <c r="G739" s="63"/>
      <c r="H739" s="67"/>
      <c r="I739" s="68"/>
      <c r="J739" s="68"/>
      <c r="K739" s="67" t="s">
        <v>17481</v>
      </c>
      <c r="L739" s="71"/>
      <c r="M739" s="72">
        <v>7228.57666015625</v>
      </c>
      <c r="N739" s="72">
        <v>1008.1450805664063</v>
      </c>
      <c r="O739" s="73"/>
      <c r="P739" s="74"/>
      <c r="Q739" s="74"/>
      <c r="R739" s="84"/>
      <c r="S739" s="84"/>
      <c r="T739" s="84"/>
      <c r="U739" s="84"/>
      <c r="V739" s="50"/>
      <c r="W739" s="50"/>
      <c r="X739" s="50"/>
      <c r="Y739" s="50"/>
      <c r="Z739" s="49"/>
      <c r="AA739" s="69">
        <v>739</v>
      </c>
      <c r="AB7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39" s="70"/>
      <c r="AD739" s="76">
        <v>1250</v>
      </c>
      <c r="AE739" s="76">
        <v>709</v>
      </c>
      <c r="AF739" s="76">
        <v>107446</v>
      </c>
      <c r="AG739" s="76">
        <v>47730</v>
      </c>
      <c r="AH739" s="76"/>
      <c r="AI739" s="76" t="s">
        <v>9389</v>
      </c>
      <c r="AJ739" s="76" t="s">
        <v>11043</v>
      </c>
      <c r="AK739" s="81" t="s">
        <v>11960</v>
      </c>
      <c r="AL739" s="76"/>
      <c r="AM739" s="78">
        <v>40363.352025462962</v>
      </c>
      <c r="AN739" s="76" t="s">
        <v>14566</v>
      </c>
      <c r="AO739" s="81" t="s">
        <v>15303</v>
      </c>
      <c r="AP739" s="76" t="s">
        <v>66</v>
      </c>
      <c r="AQ739" s="2"/>
      <c r="AR739" s="3"/>
      <c r="AS739" s="3"/>
      <c r="AT739" s="3"/>
      <c r="AU739" s="3"/>
    </row>
    <row r="740" spans="1:47" x14ac:dyDescent="0.25">
      <c r="A740" s="62" t="s">
        <v>666</v>
      </c>
      <c r="B740" s="63"/>
      <c r="C740" s="63"/>
      <c r="D740" s="64"/>
      <c r="E740" s="66"/>
      <c r="F740" s="101" t="s">
        <v>13143</v>
      </c>
      <c r="G740" s="63"/>
      <c r="H740" s="67"/>
      <c r="I740" s="68"/>
      <c r="J740" s="68"/>
      <c r="K740" s="67" t="s">
        <v>17482</v>
      </c>
      <c r="L740" s="71"/>
      <c r="M740" s="72">
        <v>1573.5855712890625</v>
      </c>
      <c r="N740" s="72">
        <v>3592.67919921875</v>
      </c>
      <c r="O740" s="73"/>
      <c r="P740" s="74"/>
      <c r="Q740" s="74"/>
      <c r="R740" s="84"/>
      <c r="S740" s="84"/>
      <c r="T740" s="84"/>
      <c r="U740" s="84"/>
      <c r="V740" s="50"/>
      <c r="W740" s="50"/>
      <c r="X740" s="50"/>
      <c r="Y740" s="50"/>
      <c r="Z740" s="49"/>
      <c r="AA740" s="69">
        <v>740</v>
      </c>
      <c r="AB7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40" s="70"/>
      <c r="AD740" s="76">
        <v>120</v>
      </c>
      <c r="AE740" s="76">
        <v>25</v>
      </c>
      <c r="AF740" s="76">
        <v>101</v>
      </c>
      <c r="AG740" s="76">
        <v>425</v>
      </c>
      <c r="AH740" s="76"/>
      <c r="AI740" s="76" t="s">
        <v>9390</v>
      </c>
      <c r="AJ740" s="76" t="s">
        <v>11044</v>
      </c>
      <c r="AK740" s="76"/>
      <c r="AL740" s="76"/>
      <c r="AM740" s="78">
        <v>43260.794942129629</v>
      </c>
      <c r="AN740" s="76" t="s">
        <v>14566</v>
      </c>
      <c r="AO740" s="81" t="s">
        <v>15304</v>
      </c>
      <c r="AP740" s="76" t="s">
        <v>66</v>
      </c>
      <c r="AQ740" s="2"/>
      <c r="AR740" s="3"/>
      <c r="AS740" s="3"/>
      <c r="AT740" s="3"/>
      <c r="AU740" s="3"/>
    </row>
    <row r="741" spans="1:47" x14ac:dyDescent="0.25">
      <c r="A741" s="62" t="s">
        <v>667</v>
      </c>
      <c r="B741" s="63"/>
      <c r="C741" s="63"/>
      <c r="D741" s="64"/>
      <c r="E741" s="66"/>
      <c r="F741" s="101" t="s">
        <v>13144</v>
      </c>
      <c r="G741" s="63"/>
      <c r="H741" s="67"/>
      <c r="I741" s="68"/>
      <c r="J741" s="68"/>
      <c r="K741" s="67" t="s">
        <v>17483</v>
      </c>
      <c r="L741" s="71"/>
      <c r="M741" s="72">
        <v>1930.848876953125</v>
      </c>
      <c r="N741" s="72">
        <v>3781.833984375</v>
      </c>
      <c r="O741" s="73"/>
      <c r="P741" s="74"/>
      <c r="Q741" s="74"/>
      <c r="R741" s="84"/>
      <c r="S741" s="84"/>
      <c r="T741" s="84"/>
      <c r="U741" s="84"/>
      <c r="V741" s="50"/>
      <c r="W741" s="50"/>
      <c r="X741" s="50"/>
      <c r="Y741" s="50"/>
      <c r="Z741" s="49"/>
      <c r="AA741" s="69">
        <v>741</v>
      </c>
      <c r="AB7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41" s="70"/>
      <c r="AD741" s="76">
        <v>298</v>
      </c>
      <c r="AE741" s="76">
        <v>326</v>
      </c>
      <c r="AF741" s="76">
        <v>8531</v>
      </c>
      <c r="AG741" s="76">
        <v>5723</v>
      </c>
      <c r="AH741" s="76"/>
      <c r="AI741" s="76" t="s">
        <v>9391</v>
      </c>
      <c r="AJ741" s="76" t="s">
        <v>11045</v>
      </c>
      <c r="AK741" s="81" t="s">
        <v>11961</v>
      </c>
      <c r="AL741" s="76"/>
      <c r="AM741" s="78">
        <v>40958.823692129627</v>
      </c>
      <c r="AN741" s="76" t="s">
        <v>14566</v>
      </c>
      <c r="AO741" s="81" t="s">
        <v>15305</v>
      </c>
      <c r="AP741" s="76" t="s">
        <v>66</v>
      </c>
      <c r="AQ741" s="2"/>
      <c r="AR741" s="3"/>
      <c r="AS741" s="3"/>
      <c r="AT741" s="3"/>
      <c r="AU741" s="3"/>
    </row>
    <row r="742" spans="1:47" x14ac:dyDescent="0.25">
      <c r="A742" s="62" t="s">
        <v>668</v>
      </c>
      <c r="B742" s="63"/>
      <c r="C742" s="63"/>
      <c r="D742" s="64"/>
      <c r="E742" s="66"/>
      <c r="F742" s="101" t="s">
        <v>13145</v>
      </c>
      <c r="G742" s="63"/>
      <c r="H742" s="67"/>
      <c r="I742" s="68"/>
      <c r="J742" s="68"/>
      <c r="K742" s="67" t="s">
        <v>17484</v>
      </c>
      <c r="L742" s="71"/>
      <c r="M742" s="72">
        <v>8715.572265625</v>
      </c>
      <c r="N742" s="72">
        <v>9287.1328125</v>
      </c>
      <c r="O742" s="73"/>
      <c r="P742" s="74"/>
      <c r="Q742" s="74"/>
      <c r="R742" s="84"/>
      <c r="S742" s="84"/>
      <c r="T742" s="84"/>
      <c r="U742" s="84"/>
      <c r="V742" s="50"/>
      <c r="W742" s="50"/>
      <c r="X742" s="50"/>
      <c r="Y742" s="50"/>
      <c r="Z742" s="49"/>
      <c r="AA742" s="69">
        <v>742</v>
      </c>
      <c r="AB7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42" s="70"/>
      <c r="AD742" s="76">
        <v>824</v>
      </c>
      <c r="AE742" s="76">
        <v>402</v>
      </c>
      <c r="AF742" s="76">
        <v>45669</v>
      </c>
      <c r="AG742" s="76">
        <v>114856</v>
      </c>
      <c r="AH742" s="76"/>
      <c r="AI742" s="76" t="s">
        <v>9392</v>
      </c>
      <c r="AJ742" s="76"/>
      <c r="AK742" s="81" t="s">
        <v>11962</v>
      </c>
      <c r="AL742" s="76"/>
      <c r="AM742" s="78">
        <v>41516.886423611111</v>
      </c>
      <c r="AN742" s="76" t="s">
        <v>14566</v>
      </c>
      <c r="AO742" s="81" t="s">
        <v>15306</v>
      </c>
      <c r="AP742" s="76" t="s">
        <v>66</v>
      </c>
      <c r="AQ742" s="2"/>
      <c r="AR742" s="3"/>
      <c r="AS742" s="3"/>
      <c r="AT742" s="3"/>
      <c r="AU742" s="3"/>
    </row>
    <row r="743" spans="1:47" x14ac:dyDescent="0.25">
      <c r="A743" s="62" t="s">
        <v>669</v>
      </c>
      <c r="B743" s="63"/>
      <c r="C743" s="63"/>
      <c r="D743" s="64"/>
      <c r="E743" s="66"/>
      <c r="F743" s="101" t="s">
        <v>13146</v>
      </c>
      <c r="G743" s="63"/>
      <c r="H743" s="67"/>
      <c r="I743" s="68"/>
      <c r="J743" s="68"/>
      <c r="K743" s="67" t="s">
        <v>17485</v>
      </c>
      <c r="L743" s="71"/>
      <c r="M743" s="72">
        <v>1675.0330810546875</v>
      </c>
      <c r="N743" s="72">
        <v>1369.23486328125</v>
      </c>
      <c r="O743" s="73"/>
      <c r="P743" s="74"/>
      <c r="Q743" s="74"/>
      <c r="R743" s="84"/>
      <c r="S743" s="84"/>
      <c r="T743" s="84"/>
      <c r="U743" s="84"/>
      <c r="V743" s="50"/>
      <c r="W743" s="50"/>
      <c r="X743" s="50"/>
      <c r="Y743" s="50"/>
      <c r="Z743" s="49"/>
      <c r="AA743" s="69">
        <v>743</v>
      </c>
      <c r="AB7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43" s="70"/>
      <c r="AD743" s="76">
        <v>1309</v>
      </c>
      <c r="AE743" s="76">
        <v>1156</v>
      </c>
      <c r="AF743" s="76">
        <v>14880</v>
      </c>
      <c r="AG743" s="76">
        <v>55296</v>
      </c>
      <c r="AH743" s="76"/>
      <c r="AI743" s="76" t="s">
        <v>9393</v>
      </c>
      <c r="AJ743" s="76" t="s">
        <v>11046</v>
      </c>
      <c r="AK743" s="81" t="s">
        <v>11963</v>
      </c>
      <c r="AL743" s="76"/>
      <c r="AM743" s="78">
        <v>43542.416550925926</v>
      </c>
      <c r="AN743" s="76" t="s">
        <v>14566</v>
      </c>
      <c r="AO743" s="81" t="s">
        <v>15307</v>
      </c>
      <c r="AP743" s="76" t="s">
        <v>66</v>
      </c>
      <c r="AQ743" s="2"/>
      <c r="AR743" s="3"/>
      <c r="AS743" s="3"/>
      <c r="AT743" s="3"/>
      <c r="AU743" s="3"/>
    </row>
    <row r="744" spans="1:47" x14ac:dyDescent="0.25">
      <c r="A744" s="62" t="s">
        <v>671</v>
      </c>
      <c r="B744" s="63"/>
      <c r="C744" s="63"/>
      <c r="D744" s="64"/>
      <c r="E744" s="66"/>
      <c r="F744" s="101" t="s">
        <v>13147</v>
      </c>
      <c r="G744" s="63"/>
      <c r="H744" s="67"/>
      <c r="I744" s="68"/>
      <c r="J744" s="68"/>
      <c r="K744" s="67" t="s">
        <v>17486</v>
      </c>
      <c r="L744" s="71"/>
      <c r="M744" s="72">
        <v>1908.61474609375</v>
      </c>
      <c r="N744" s="72">
        <v>3906.50634765625</v>
      </c>
      <c r="O744" s="73"/>
      <c r="P744" s="74"/>
      <c r="Q744" s="74"/>
      <c r="R744" s="84"/>
      <c r="S744" s="84"/>
      <c r="T744" s="84"/>
      <c r="U744" s="84"/>
      <c r="V744" s="50"/>
      <c r="W744" s="50"/>
      <c r="X744" s="50"/>
      <c r="Y744" s="50"/>
      <c r="Z744" s="49"/>
      <c r="AA744" s="69">
        <v>744</v>
      </c>
      <c r="AB7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44" s="70"/>
      <c r="AD744" s="76">
        <v>128</v>
      </c>
      <c r="AE744" s="76">
        <v>5</v>
      </c>
      <c r="AF744" s="76">
        <v>19</v>
      </c>
      <c r="AG744" s="76">
        <v>155</v>
      </c>
      <c r="AH744" s="76"/>
      <c r="AI744" s="76" t="s">
        <v>9394</v>
      </c>
      <c r="AJ744" s="76"/>
      <c r="AK744" s="76"/>
      <c r="AL744" s="76"/>
      <c r="AM744" s="78">
        <v>42840.312118055554</v>
      </c>
      <c r="AN744" s="76" t="s">
        <v>14566</v>
      </c>
      <c r="AO744" s="81" t="s">
        <v>15308</v>
      </c>
      <c r="AP744" s="76" t="s">
        <v>66</v>
      </c>
      <c r="AQ744" s="2"/>
      <c r="AR744" s="3"/>
      <c r="AS744" s="3"/>
      <c r="AT744" s="3"/>
      <c r="AU744" s="3"/>
    </row>
    <row r="745" spans="1:47" x14ac:dyDescent="0.25">
      <c r="A745" s="62" t="s">
        <v>672</v>
      </c>
      <c r="B745" s="63"/>
      <c r="C745" s="63"/>
      <c r="D745" s="64"/>
      <c r="E745" s="66"/>
      <c r="F745" s="101" t="s">
        <v>13148</v>
      </c>
      <c r="G745" s="63"/>
      <c r="H745" s="67"/>
      <c r="I745" s="68"/>
      <c r="J745" s="68"/>
      <c r="K745" s="67" t="s">
        <v>17487</v>
      </c>
      <c r="L745" s="71"/>
      <c r="M745" s="72">
        <v>324.56134033203125</v>
      </c>
      <c r="N745" s="72">
        <v>2845.23583984375</v>
      </c>
      <c r="O745" s="73"/>
      <c r="P745" s="74"/>
      <c r="Q745" s="74"/>
      <c r="R745" s="84"/>
      <c r="S745" s="84"/>
      <c r="T745" s="84"/>
      <c r="U745" s="84"/>
      <c r="V745" s="50"/>
      <c r="W745" s="50"/>
      <c r="X745" s="50"/>
      <c r="Y745" s="50"/>
      <c r="Z745" s="49"/>
      <c r="AA745" s="69">
        <v>745</v>
      </c>
      <c r="AB7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45" s="70"/>
      <c r="AD745" s="76">
        <v>2387</v>
      </c>
      <c r="AE745" s="76">
        <v>2415</v>
      </c>
      <c r="AF745" s="76">
        <v>16352</v>
      </c>
      <c r="AG745" s="76">
        <v>3286</v>
      </c>
      <c r="AH745" s="76"/>
      <c r="AI745" s="76" t="s">
        <v>9395</v>
      </c>
      <c r="AJ745" s="76"/>
      <c r="AK745" s="76"/>
      <c r="AL745" s="76"/>
      <c r="AM745" s="78">
        <v>43897.884583333333</v>
      </c>
      <c r="AN745" s="76" t="s">
        <v>14566</v>
      </c>
      <c r="AO745" s="81" t="s">
        <v>15309</v>
      </c>
      <c r="AP745" s="76" t="s">
        <v>66</v>
      </c>
      <c r="AQ745" s="2"/>
      <c r="AR745" s="3"/>
      <c r="AS745" s="3"/>
      <c r="AT745" s="3"/>
      <c r="AU745" s="3"/>
    </row>
    <row r="746" spans="1:47" x14ac:dyDescent="0.25">
      <c r="A746" s="62" t="s">
        <v>2074</v>
      </c>
      <c r="B746" s="63"/>
      <c r="C746" s="63"/>
      <c r="D746" s="64"/>
      <c r="E746" s="66"/>
      <c r="F746" s="101" t="s">
        <v>13149</v>
      </c>
      <c r="G746" s="63"/>
      <c r="H746" s="67"/>
      <c r="I746" s="68"/>
      <c r="J746" s="68"/>
      <c r="K746" s="67" t="s">
        <v>17488</v>
      </c>
      <c r="L746" s="71"/>
      <c r="M746" s="72">
        <v>149.10990905761719</v>
      </c>
      <c r="N746" s="72">
        <v>2713.23828125</v>
      </c>
      <c r="O746" s="73"/>
      <c r="P746" s="74"/>
      <c r="Q746" s="74"/>
      <c r="R746" s="84"/>
      <c r="S746" s="84"/>
      <c r="T746" s="84"/>
      <c r="U746" s="84"/>
      <c r="V746" s="50"/>
      <c r="W746" s="50"/>
      <c r="X746" s="50"/>
      <c r="Y746" s="50"/>
      <c r="Z746" s="49"/>
      <c r="AA746" s="69">
        <v>746</v>
      </c>
      <c r="AB7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46" s="70"/>
      <c r="AD746" s="76">
        <v>3767</v>
      </c>
      <c r="AE746" s="76">
        <v>348</v>
      </c>
      <c r="AF746" s="76">
        <v>4423</v>
      </c>
      <c r="AG746" s="76">
        <v>9357</v>
      </c>
      <c r="AH746" s="76"/>
      <c r="AI746" s="76"/>
      <c r="AJ746" s="76" t="s">
        <v>11047</v>
      </c>
      <c r="AK746" s="81" t="s">
        <v>11964</v>
      </c>
      <c r="AL746" s="76"/>
      <c r="AM746" s="78">
        <v>43833.364965277775</v>
      </c>
      <c r="AN746" s="76" t="s">
        <v>14566</v>
      </c>
      <c r="AO746" s="81" t="s">
        <v>15310</v>
      </c>
      <c r="AP746" s="76" t="s">
        <v>65</v>
      </c>
      <c r="AQ746" s="2"/>
      <c r="AR746" s="3"/>
      <c r="AS746" s="3"/>
      <c r="AT746" s="3"/>
      <c r="AU746" s="3"/>
    </row>
    <row r="747" spans="1:47" x14ac:dyDescent="0.25">
      <c r="A747" s="62" t="s">
        <v>2075</v>
      </c>
      <c r="B747" s="63"/>
      <c r="C747" s="63"/>
      <c r="D747" s="64"/>
      <c r="E747" s="66"/>
      <c r="F747" s="101" t="s">
        <v>13150</v>
      </c>
      <c r="G747" s="63"/>
      <c r="H747" s="67"/>
      <c r="I747" s="68"/>
      <c r="J747" s="68"/>
      <c r="K747" s="67" t="s">
        <v>17489</v>
      </c>
      <c r="L747" s="71"/>
      <c r="M747" s="72">
        <v>127.37575531005859</v>
      </c>
      <c r="N747" s="72">
        <v>2470.569091796875</v>
      </c>
      <c r="O747" s="73"/>
      <c r="P747" s="74"/>
      <c r="Q747" s="74"/>
      <c r="R747" s="84"/>
      <c r="S747" s="84"/>
      <c r="T747" s="84"/>
      <c r="U747" s="84"/>
      <c r="V747" s="50"/>
      <c r="W747" s="50"/>
      <c r="X747" s="50"/>
      <c r="Y747" s="50"/>
      <c r="Z747" s="49"/>
      <c r="AA747" s="69">
        <v>747</v>
      </c>
      <c r="AB7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47" s="70"/>
      <c r="AD747" s="76">
        <v>2362</v>
      </c>
      <c r="AE747" s="76">
        <v>1796</v>
      </c>
      <c r="AF747" s="76">
        <v>19742</v>
      </c>
      <c r="AG747" s="76">
        <v>7873</v>
      </c>
      <c r="AH747" s="76"/>
      <c r="AI747" s="76" t="s">
        <v>9396</v>
      </c>
      <c r="AJ747" s="76"/>
      <c r="AK747" s="76"/>
      <c r="AL747" s="76"/>
      <c r="AM747" s="78">
        <v>43999.117106481484</v>
      </c>
      <c r="AN747" s="76" t="s">
        <v>14566</v>
      </c>
      <c r="AO747" s="81" t="s">
        <v>15311</v>
      </c>
      <c r="AP747" s="76" t="s">
        <v>65</v>
      </c>
      <c r="AQ747" s="2"/>
      <c r="AR747" s="3"/>
      <c r="AS747" s="3"/>
      <c r="AT747" s="3"/>
      <c r="AU747" s="3"/>
    </row>
    <row r="748" spans="1:47" x14ac:dyDescent="0.25">
      <c r="A748" s="62" t="s">
        <v>2076</v>
      </c>
      <c r="B748" s="63"/>
      <c r="C748" s="63"/>
      <c r="D748" s="64"/>
      <c r="E748" s="66"/>
      <c r="F748" s="101" t="s">
        <v>13151</v>
      </c>
      <c r="G748" s="63"/>
      <c r="H748" s="67"/>
      <c r="I748" s="68"/>
      <c r="J748" s="68"/>
      <c r="K748" s="67" t="s">
        <v>17490</v>
      </c>
      <c r="L748" s="71"/>
      <c r="M748" s="72">
        <v>260.14230346679688</v>
      </c>
      <c r="N748" s="72">
        <v>2764.0322265625</v>
      </c>
      <c r="O748" s="73"/>
      <c r="P748" s="74"/>
      <c r="Q748" s="74"/>
      <c r="R748" s="84"/>
      <c r="S748" s="84"/>
      <c r="T748" s="84"/>
      <c r="U748" s="84"/>
      <c r="V748" s="50"/>
      <c r="W748" s="50"/>
      <c r="X748" s="50"/>
      <c r="Y748" s="50"/>
      <c r="Z748" s="49"/>
      <c r="AA748" s="69">
        <v>748</v>
      </c>
      <c r="AB7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48" s="70"/>
      <c r="AD748" s="76">
        <v>625</v>
      </c>
      <c r="AE748" s="76">
        <v>625</v>
      </c>
      <c r="AF748" s="76">
        <v>13072</v>
      </c>
      <c r="AG748" s="76">
        <v>27745</v>
      </c>
      <c r="AH748" s="76"/>
      <c r="AI748" s="76" t="s">
        <v>9397</v>
      </c>
      <c r="AJ748" s="76"/>
      <c r="AK748" s="76"/>
      <c r="AL748" s="76"/>
      <c r="AM748" s="78">
        <v>43653.760821759257</v>
      </c>
      <c r="AN748" s="76" t="s">
        <v>14566</v>
      </c>
      <c r="AO748" s="81" t="s">
        <v>15312</v>
      </c>
      <c r="AP748" s="76" t="s">
        <v>65</v>
      </c>
      <c r="AQ748" s="2"/>
      <c r="AR748" s="3"/>
      <c r="AS748" s="3"/>
      <c r="AT748" s="3"/>
      <c r="AU748" s="3"/>
    </row>
    <row r="749" spans="1:47" x14ac:dyDescent="0.25">
      <c r="A749" s="62" t="s">
        <v>2077</v>
      </c>
      <c r="B749" s="63"/>
      <c r="C749" s="63"/>
      <c r="D749" s="64"/>
      <c r="E749" s="66"/>
      <c r="F749" s="101" t="s">
        <v>13152</v>
      </c>
      <c r="G749" s="63"/>
      <c r="H749" s="67"/>
      <c r="I749" s="68"/>
      <c r="J749" s="68"/>
      <c r="K749" s="67" t="s">
        <v>17491</v>
      </c>
      <c r="L749" s="71"/>
      <c r="M749" s="72">
        <v>364.04129028320313</v>
      </c>
      <c r="N749" s="72">
        <v>3101.091552734375</v>
      </c>
      <c r="O749" s="73"/>
      <c r="P749" s="74"/>
      <c r="Q749" s="74"/>
      <c r="R749" s="84"/>
      <c r="S749" s="84"/>
      <c r="T749" s="84"/>
      <c r="U749" s="84"/>
      <c r="V749" s="50"/>
      <c r="W749" s="50"/>
      <c r="X749" s="50"/>
      <c r="Y749" s="50"/>
      <c r="Z749" s="49"/>
      <c r="AA749" s="69">
        <v>749</v>
      </c>
      <c r="AB7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49" s="70"/>
      <c r="AD749" s="76">
        <v>283</v>
      </c>
      <c r="AE749" s="76">
        <v>263</v>
      </c>
      <c r="AF749" s="76">
        <v>720</v>
      </c>
      <c r="AG749" s="76">
        <v>1403</v>
      </c>
      <c r="AH749" s="76"/>
      <c r="AI749" s="76" t="s">
        <v>9398</v>
      </c>
      <c r="AJ749" s="76"/>
      <c r="AK749" s="76"/>
      <c r="AL749" s="76"/>
      <c r="AM749" s="78">
        <v>44061.856134259258</v>
      </c>
      <c r="AN749" s="76" t="s">
        <v>14566</v>
      </c>
      <c r="AO749" s="81" t="s">
        <v>15313</v>
      </c>
      <c r="AP749" s="76" t="s">
        <v>65</v>
      </c>
      <c r="AQ749" s="2"/>
      <c r="AR749" s="3"/>
      <c r="AS749" s="3"/>
      <c r="AT749" s="3"/>
      <c r="AU749" s="3"/>
    </row>
    <row r="750" spans="1:47" x14ac:dyDescent="0.25">
      <c r="A750" s="62" t="s">
        <v>2078</v>
      </c>
      <c r="B750" s="63"/>
      <c r="C750" s="63"/>
      <c r="D750" s="64"/>
      <c r="E750" s="66"/>
      <c r="F750" s="101" t="s">
        <v>13153</v>
      </c>
      <c r="G750" s="63"/>
      <c r="H750" s="67"/>
      <c r="I750" s="68"/>
      <c r="J750" s="68"/>
      <c r="K750" s="67" t="s">
        <v>17492</v>
      </c>
      <c r="L750" s="71"/>
      <c r="M750" s="72">
        <v>292.8912353515625</v>
      </c>
      <c r="N750" s="72">
        <v>2941.034423828125</v>
      </c>
      <c r="O750" s="73"/>
      <c r="P750" s="74"/>
      <c r="Q750" s="74"/>
      <c r="R750" s="84"/>
      <c r="S750" s="84"/>
      <c r="T750" s="84"/>
      <c r="U750" s="84"/>
      <c r="V750" s="50"/>
      <c r="W750" s="50"/>
      <c r="X750" s="50"/>
      <c r="Y750" s="50"/>
      <c r="Z750" s="49"/>
      <c r="AA750" s="69">
        <v>750</v>
      </c>
      <c r="AB7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50" s="70"/>
      <c r="AD750" s="76">
        <v>6430</v>
      </c>
      <c r="AE750" s="76">
        <v>13425</v>
      </c>
      <c r="AF750" s="76">
        <v>54165</v>
      </c>
      <c r="AG750" s="76">
        <v>118342</v>
      </c>
      <c r="AH750" s="76"/>
      <c r="AI750" s="76" t="s">
        <v>9399</v>
      </c>
      <c r="AJ750" s="76" t="s">
        <v>11048</v>
      </c>
      <c r="AK750" s="81" t="s">
        <v>11965</v>
      </c>
      <c r="AL750" s="76"/>
      <c r="AM750" s="78">
        <v>42982.03633101852</v>
      </c>
      <c r="AN750" s="76" t="s">
        <v>14566</v>
      </c>
      <c r="AO750" s="81" t="s">
        <v>15314</v>
      </c>
      <c r="AP750" s="76" t="s">
        <v>65</v>
      </c>
      <c r="AQ750" s="2"/>
      <c r="AR750" s="3"/>
      <c r="AS750" s="3"/>
      <c r="AT750" s="3"/>
      <c r="AU750" s="3"/>
    </row>
    <row r="751" spans="1:47" x14ac:dyDescent="0.25">
      <c r="A751" s="62" t="s">
        <v>2079</v>
      </c>
      <c r="B751" s="63"/>
      <c r="C751" s="63"/>
      <c r="D751" s="64"/>
      <c r="E751" s="66"/>
      <c r="F751" s="101" t="s">
        <v>13154</v>
      </c>
      <c r="G751" s="63"/>
      <c r="H751" s="67"/>
      <c r="I751" s="68"/>
      <c r="J751" s="68"/>
      <c r="K751" s="67" t="s">
        <v>17493</v>
      </c>
      <c r="L751" s="71"/>
      <c r="M751" s="72">
        <v>302.2257080078125</v>
      </c>
      <c r="N751" s="72">
        <v>3067.481689453125</v>
      </c>
      <c r="O751" s="73"/>
      <c r="P751" s="74"/>
      <c r="Q751" s="74"/>
      <c r="R751" s="84"/>
      <c r="S751" s="84"/>
      <c r="T751" s="84"/>
      <c r="U751" s="84"/>
      <c r="V751" s="50"/>
      <c r="W751" s="50"/>
      <c r="X751" s="50"/>
      <c r="Y751" s="50"/>
      <c r="Z751" s="49"/>
      <c r="AA751" s="69">
        <v>751</v>
      </c>
      <c r="AB7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51" s="70"/>
      <c r="AD751" s="76">
        <v>2176</v>
      </c>
      <c r="AE751" s="76">
        <v>2177</v>
      </c>
      <c r="AF751" s="76">
        <v>34625</v>
      </c>
      <c r="AG751" s="76">
        <v>15552</v>
      </c>
      <c r="AH751" s="76"/>
      <c r="AI751" s="76" t="s">
        <v>9400</v>
      </c>
      <c r="AJ751" s="76" t="s">
        <v>11049</v>
      </c>
      <c r="AK751" s="81" t="s">
        <v>11966</v>
      </c>
      <c r="AL751" s="76"/>
      <c r="AM751" s="78">
        <v>43900.653402777774</v>
      </c>
      <c r="AN751" s="76" t="s">
        <v>14566</v>
      </c>
      <c r="AO751" s="81" t="s">
        <v>15315</v>
      </c>
      <c r="AP751" s="76" t="s">
        <v>65</v>
      </c>
      <c r="AQ751" s="2"/>
      <c r="AR751" s="3"/>
      <c r="AS751" s="3"/>
      <c r="AT751" s="3"/>
      <c r="AU751" s="3"/>
    </row>
    <row r="752" spans="1:47" x14ac:dyDescent="0.25">
      <c r="A752" s="62" t="s">
        <v>2080</v>
      </c>
      <c r="B752" s="63"/>
      <c r="C752" s="63"/>
      <c r="D752" s="64"/>
      <c r="E752" s="66"/>
      <c r="F752" s="101" t="s">
        <v>13155</v>
      </c>
      <c r="G752" s="63"/>
      <c r="H752" s="67"/>
      <c r="I752" s="68"/>
      <c r="J752" s="68"/>
      <c r="K752" s="67" t="s">
        <v>17494</v>
      </c>
      <c r="L752" s="71"/>
      <c r="M752" s="72">
        <v>211.96061706542969</v>
      </c>
      <c r="N752" s="72">
        <v>2603.56884765625</v>
      </c>
      <c r="O752" s="73"/>
      <c r="P752" s="74"/>
      <c r="Q752" s="74"/>
      <c r="R752" s="84"/>
      <c r="S752" s="84"/>
      <c r="T752" s="84"/>
      <c r="U752" s="84"/>
      <c r="V752" s="50"/>
      <c r="W752" s="50"/>
      <c r="X752" s="50"/>
      <c r="Y752" s="50"/>
      <c r="Z752" s="49"/>
      <c r="AA752" s="69">
        <v>752</v>
      </c>
      <c r="AB7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52" s="70"/>
      <c r="AD752" s="76">
        <v>290</v>
      </c>
      <c r="AE752" s="76">
        <v>207</v>
      </c>
      <c r="AF752" s="76">
        <v>1924</v>
      </c>
      <c r="AG752" s="76">
        <v>3896</v>
      </c>
      <c r="AH752" s="76"/>
      <c r="AI752" s="76" t="s">
        <v>9401</v>
      </c>
      <c r="AJ752" s="76" t="s">
        <v>11050</v>
      </c>
      <c r="AK752" s="76"/>
      <c r="AL752" s="76"/>
      <c r="AM752" s="78">
        <v>44025.843773148146</v>
      </c>
      <c r="AN752" s="76" t="s">
        <v>14566</v>
      </c>
      <c r="AO752" s="81" t="s">
        <v>15316</v>
      </c>
      <c r="AP752" s="76" t="s">
        <v>65</v>
      </c>
      <c r="AQ752" s="2"/>
      <c r="AR752" s="3"/>
      <c r="AS752" s="3"/>
      <c r="AT752" s="3"/>
      <c r="AU752" s="3"/>
    </row>
    <row r="753" spans="1:47" x14ac:dyDescent="0.25">
      <c r="A753" s="62" t="s">
        <v>2081</v>
      </c>
      <c r="B753" s="63"/>
      <c r="C753" s="63"/>
      <c r="D753" s="64"/>
      <c r="E753" s="66"/>
      <c r="F753" s="101" t="s">
        <v>13156</v>
      </c>
      <c r="G753" s="63"/>
      <c r="H753" s="67"/>
      <c r="I753" s="68"/>
      <c r="J753" s="68"/>
      <c r="K753" s="67" t="s">
        <v>17495</v>
      </c>
      <c r="L753" s="71"/>
      <c r="M753" s="72">
        <v>357.89251708984375</v>
      </c>
      <c r="N753" s="72">
        <v>3237.14697265625</v>
      </c>
      <c r="O753" s="73"/>
      <c r="P753" s="74"/>
      <c r="Q753" s="74"/>
      <c r="R753" s="84"/>
      <c r="S753" s="84"/>
      <c r="T753" s="84"/>
      <c r="U753" s="84"/>
      <c r="V753" s="50"/>
      <c r="W753" s="50"/>
      <c r="X753" s="50"/>
      <c r="Y753" s="50"/>
      <c r="Z753" s="49"/>
      <c r="AA753" s="69">
        <v>753</v>
      </c>
      <c r="AB7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53" s="70"/>
      <c r="AD753" s="76">
        <v>343</v>
      </c>
      <c r="AE753" s="76">
        <v>342</v>
      </c>
      <c r="AF753" s="76">
        <v>2328</v>
      </c>
      <c r="AG753" s="76">
        <v>2857</v>
      </c>
      <c r="AH753" s="76"/>
      <c r="AI753" s="76" t="s">
        <v>9402</v>
      </c>
      <c r="AJ753" s="76" t="s">
        <v>11051</v>
      </c>
      <c r="AK753" s="76"/>
      <c r="AL753" s="76"/>
      <c r="AM753" s="78">
        <v>44056.141423611109</v>
      </c>
      <c r="AN753" s="76" t="s">
        <v>14566</v>
      </c>
      <c r="AO753" s="81" t="s">
        <v>15317</v>
      </c>
      <c r="AP753" s="76" t="s">
        <v>65</v>
      </c>
      <c r="AQ753" s="2"/>
      <c r="AR753" s="3"/>
      <c r="AS753" s="3"/>
      <c r="AT753" s="3"/>
      <c r="AU753" s="3"/>
    </row>
    <row r="754" spans="1:47" x14ac:dyDescent="0.25">
      <c r="A754" s="62" t="s">
        <v>673</v>
      </c>
      <c r="B754" s="63"/>
      <c r="C754" s="63"/>
      <c r="D754" s="64"/>
      <c r="E754" s="66"/>
      <c r="F754" s="101" t="s">
        <v>13157</v>
      </c>
      <c r="G754" s="63"/>
      <c r="H754" s="67"/>
      <c r="I754" s="68"/>
      <c r="J754" s="68"/>
      <c r="K754" s="67" t="s">
        <v>17496</v>
      </c>
      <c r="L754" s="71"/>
      <c r="M754" s="72">
        <v>1249.418212890625</v>
      </c>
      <c r="N754" s="72">
        <v>3057.456298828125</v>
      </c>
      <c r="O754" s="73"/>
      <c r="P754" s="74"/>
      <c r="Q754" s="74"/>
      <c r="R754" s="84"/>
      <c r="S754" s="84"/>
      <c r="T754" s="84"/>
      <c r="U754" s="84"/>
      <c r="V754" s="50"/>
      <c r="W754" s="50"/>
      <c r="X754" s="50"/>
      <c r="Y754" s="50"/>
      <c r="Z754" s="49"/>
      <c r="AA754" s="69">
        <v>754</v>
      </c>
      <c r="AB7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54" s="70"/>
      <c r="AD754" s="76">
        <v>96</v>
      </c>
      <c r="AE754" s="76">
        <v>4</v>
      </c>
      <c r="AF754" s="76">
        <v>225</v>
      </c>
      <c r="AG754" s="76">
        <v>4909</v>
      </c>
      <c r="AH754" s="76"/>
      <c r="AI754" s="76" t="s">
        <v>9403</v>
      </c>
      <c r="AJ754" s="76"/>
      <c r="AK754" s="76"/>
      <c r="AL754" s="76"/>
      <c r="AM754" s="78">
        <v>43161.754502314812</v>
      </c>
      <c r="AN754" s="76" t="s">
        <v>14566</v>
      </c>
      <c r="AO754" s="81" t="s">
        <v>15318</v>
      </c>
      <c r="AP754" s="76" t="s">
        <v>66</v>
      </c>
      <c r="AQ754" s="2"/>
      <c r="AR754" s="3"/>
      <c r="AS754" s="3"/>
      <c r="AT754" s="3"/>
      <c r="AU754" s="3"/>
    </row>
    <row r="755" spans="1:47" x14ac:dyDescent="0.25">
      <c r="A755" s="62" t="s">
        <v>2082</v>
      </c>
      <c r="B755" s="63"/>
      <c r="C755" s="63"/>
      <c r="D755" s="64"/>
      <c r="E755" s="66"/>
      <c r="F755" s="101" t="s">
        <v>13158</v>
      </c>
      <c r="G755" s="63"/>
      <c r="H755" s="67"/>
      <c r="I755" s="68"/>
      <c r="J755" s="68"/>
      <c r="K755" s="67" t="s">
        <v>17497</v>
      </c>
      <c r="L755" s="71"/>
      <c r="M755" s="72">
        <v>1394.4180908203125</v>
      </c>
      <c r="N755" s="72">
        <v>3759.855712890625</v>
      </c>
      <c r="O755" s="73"/>
      <c r="P755" s="74"/>
      <c r="Q755" s="74"/>
      <c r="R755" s="84"/>
      <c r="S755" s="84"/>
      <c r="T755" s="84"/>
      <c r="U755" s="84"/>
      <c r="V755" s="50"/>
      <c r="W755" s="50"/>
      <c r="X755" s="50"/>
      <c r="Y755" s="50"/>
      <c r="Z755" s="49"/>
      <c r="AA755" s="69">
        <v>755</v>
      </c>
      <c r="AB7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55" s="70"/>
      <c r="AD755" s="76">
        <v>124</v>
      </c>
      <c r="AE755" s="76">
        <v>176</v>
      </c>
      <c r="AF755" s="76">
        <v>18425</v>
      </c>
      <c r="AG755" s="76">
        <v>21782</v>
      </c>
      <c r="AH755" s="76"/>
      <c r="AI755" s="76" t="s">
        <v>9404</v>
      </c>
      <c r="AJ755" s="76"/>
      <c r="AK755" s="76"/>
      <c r="AL755" s="76"/>
      <c r="AM755" s="78">
        <v>42333.398796296293</v>
      </c>
      <c r="AN755" s="76" t="s">
        <v>14566</v>
      </c>
      <c r="AO755" s="81" t="s">
        <v>15319</v>
      </c>
      <c r="AP755" s="76" t="s">
        <v>65</v>
      </c>
      <c r="AQ755" s="2"/>
      <c r="AR755" s="3"/>
      <c r="AS755" s="3"/>
      <c r="AT755" s="3"/>
      <c r="AU755" s="3"/>
    </row>
    <row r="756" spans="1:47" x14ac:dyDescent="0.25">
      <c r="A756" s="62" t="s">
        <v>674</v>
      </c>
      <c r="B756" s="63"/>
      <c r="C756" s="63"/>
      <c r="D756" s="64"/>
      <c r="E756" s="66"/>
      <c r="F756" s="101" t="s">
        <v>13159</v>
      </c>
      <c r="G756" s="63"/>
      <c r="H756" s="67"/>
      <c r="I756" s="68"/>
      <c r="J756" s="68"/>
      <c r="K756" s="67" t="s">
        <v>17498</v>
      </c>
      <c r="L756" s="71"/>
      <c r="M756" s="72">
        <v>2186.513427734375</v>
      </c>
      <c r="N756" s="72">
        <v>3962.4814453125</v>
      </c>
      <c r="O756" s="73"/>
      <c r="P756" s="74"/>
      <c r="Q756" s="74"/>
      <c r="R756" s="84"/>
      <c r="S756" s="84"/>
      <c r="T756" s="84"/>
      <c r="U756" s="84"/>
      <c r="V756" s="50"/>
      <c r="W756" s="50"/>
      <c r="X756" s="50"/>
      <c r="Y756" s="50"/>
      <c r="Z756" s="49"/>
      <c r="AA756" s="69">
        <v>756</v>
      </c>
      <c r="AB7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56" s="70"/>
      <c r="AD756" s="76">
        <v>500</v>
      </c>
      <c r="AE756" s="76">
        <v>626</v>
      </c>
      <c r="AF756" s="76">
        <v>23747</v>
      </c>
      <c r="AG756" s="76">
        <v>1136</v>
      </c>
      <c r="AH756" s="76"/>
      <c r="AI756" s="76" t="s">
        <v>9405</v>
      </c>
      <c r="AJ756" s="76"/>
      <c r="AK756" s="76"/>
      <c r="AL756" s="76"/>
      <c r="AM756" s="78">
        <v>40652.720185185186</v>
      </c>
      <c r="AN756" s="76" t="s">
        <v>14566</v>
      </c>
      <c r="AO756" s="81" t="s">
        <v>15320</v>
      </c>
      <c r="AP756" s="76" t="s">
        <v>66</v>
      </c>
      <c r="AQ756" s="2"/>
      <c r="AR756" s="3"/>
      <c r="AS756" s="3"/>
      <c r="AT756" s="3"/>
      <c r="AU756" s="3"/>
    </row>
    <row r="757" spans="1:47" x14ac:dyDescent="0.25">
      <c r="A757" s="62" t="s">
        <v>675</v>
      </c>
      <c r="B757" s="63"/>
      <c r="C757" s="63"/>
      <c r="D757" s="64"/>
      <c r="E757" s="66"/>
      <c r="F757" s="101" t="s">
        <v>13160</v>
      </c>
      <c r="G757" s="63"/>
      <c r="H757" s="67"/>
      <c r="I757" s="68"/>
      <c r="J757" s="68"/>
      <c r="K757" s="67" t="s">
        <v>17499</v>
      </c>
      <c r="L757" s="71"/>
      <c r="M757" s="72">
        <v>861.68682861328125</v>
      </c>
      <c r="N757" s="72">
        <v>3072.20166015625</v>
      </c>
      <c r="O757" s="73"/>
      <c r="P757" s="74"/>
      <c r="Q757" s="74"/>
      <c r="R757" s="84"/>
      <c r="S757" s="84"/>
      <c r="T757" s="84"/>
      <c r="U757" s="84"/>
      <c r="V757" s="50"/>
      <c r="W757" s="50"/>
      <c r="X757" s="50"/>
      <c r="Y757" s="50"/>
      <c r="Z757" s="49"/>
      <c r="AA757" s="69">
        <v>757</v>
      </c>
      <c r="AB7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57" s="70"/>
      <c r="AD757" s="76">
        <v>153</v>
      </c>
      <c r="AE757" s="76">
        <v>20</v>
      </c>
      <c r="AF757" s="76">
        <v>468</v>
      </c>
      <c r="AG757" s="76">
        <v>2190</v>
      </c>
      <c r="AH757" s="76"/>
      <c r="AI757" s="76" t="s">
        <v>9406</v>
      </c>
      <c r="AJ757" s="76"/>
      <c r="AK757" s="76"/>
      <c r="AL757" s="76"/>
      <c r="AM757" s="78">
        <v>43873.964398148149</v>
      </c>
      <c r="AN757" s="76" t="s">
        <v>14566</v>
      </c>
      <c r="AO757" s="81" t="s">
        <v>15321</v>
      </c>
      <c r="AP757" s="76" t="s">
        <v>66</v>
      </c>
      <c r="AQ757" s="2"/>
      <c r="AR757" s="3"/>
      <c r="AS757" s="3"/>
      <c r="AT757" s="3"/>
      <c r="AU757" s="3"/>
    </row>
    <row r="758" spans="1:47" x14ac:dyDescent="0.25">
      <c r="A758" s="62" t="s">
        <v>676</v>
      </c>
      <c r="B758" s="63"/>
      <c r="C758" s="63"/>
      <c r="D758" s="64"/>
      <c r="E758" s="66"/>
      <c r="F758" s="101" t="s">
        <v>13161</v>
      </c>
      <c r="G758" s="63"/>
      <c r="H758" s="67"/>
      <c r="I758" s="68"/>
      <c r="J758" s="68"/>
      <c r="K758" s="67" t="s">
        <v>17500</v>
      </c>
      <c r="L758" s="71"/>
      <c r="M758" s="72">
        <v>7570.89892578125</v>
      </c>
      <c r="N758" s="72">
        <v>4441.0849609375</v>
      </c>
      <c r="O758" s="73"/>
      <c r="P758" s="74"/>
      <c r="Q758" s="74"/>
      <c r="R758" s="84"/>
      <c r="S758" s="84"/>
      <c r="T758" s="84"/>
      <c r="U758" s="84"/>
      <c r="V758" s="50"/>
      <c r="W758" s="50"/>
      <c r="X758" s="50"/>
      <c r="Y758" s="50"/>
      <c r="Z758" s="49"/>
      <c r="AA758" s="69">
        <v>758</v>
      </c>
      <c r="AB7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58" s="70"/>
      <c r="AD758" s="76">
        <v>864</v>
      </c>
      <c r="AE758" s="76">
        <v>802</v>
      </c>
      <c r="AF758" s="76">
        <v>1671</v>
      </c>
      <c r="AG758" s="76">
        <v>2392</v>
      </c>
      <c r="AH758" s="76"/>
      <c r="AI758" s="76" t="s">
        <v>9407</v>
      </c>
      <c r="AJ758" s="76" t="s">
        <v>11052</v>
      </c>
      <c r="AK758" s="81" t="s">
        <v>11967</v>
      </c>
      <c r="AL758" s="76"/>
      <c r="AM758" s="78">
        <v>43930.098495370374</v>
      </c>
      <c r="AN758" s="76" t="s">
        <v>14566</v>
      </c>
      <c r="AO758" s="81" t="s">
        <v>15322</v>
      </c>
      <c r="AP758" s="76" t="s">
        <v>66</v>
      </c>
      <c r="AQ758" s="2"/>
      <c r="AR758" s="3"/>
      <c r="AS758" s="3"/>
      <c r="AT758" s="3"/>
      <c r="AU758" s="3"/>
    </row>
    <row r="759" spans="1:47" x14ac:dyDescent="0.25">
      <c r="A759" s="62" t="s">
        <v>2083</v>
      </c>
      <c r="B759" s="63"/>
      <c r="C759" s="63"/>
      <c r="D759" s="64"/>
      <c r="E759" s="66"/>
      <c r="F759" s="101" t="s">
        <v>13162</v>
      </c>
      <c r="G759" s="63"/>
      <c r="H759" s="67"/>
      <c r="I759" s="68"/>
      <c r="J759" s="68"/>
      <c r="K759" s="67" t="s">
        <v>17501</v>
      </c>
      <c r="L759" s="71"/>
      <c r="M759" s="72">
        <v>7570.89892578125</v>
      </c>
      <c r="N759" s="72">
        <v>4568.5087890625</v>
      </c>
      <c r="O759" s="73"/>
      <c r="P759" s="74"/>
      <c r="Q759" s="74"/>
      <c r="R759" s="84"/>
      <c r="S759" s="84"/>
      <c r="T759" s="84"/>
      <c r="U759" s="84"/>
      <c r="V759" s="50"/>
      <c r="W759" s="50"/>
      <c r="X759" s="50"/>
      <c r="Y759" s="50"/>
      <c r="Z759" s="49"/>
      <c r="AA759" s="69">
        <v>759</v>
      </c>
      <c r="AB7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59" s="70"/>
      <c r="AD759" s="76">
        <v>144</v>
      </c>
      <c r="AE759" s="76">
        <v>216</v>
      </c>
      <c r="AF759" s="76">
        <v>79</v>
      </c>
      <c r="AG759" s="76">
        <v>152</v>
      </c>
      <c r="AH759" s="76"/>
      <c r="AI759" s="76" t="s">
        <v>9408</v>
      </c>
      <c r="AJ759" s="76"/>
      <c r="AK759" s="81" t="s">
        <v>11967</v>
      </c>
      <c r="AL759" s="76"/>
      <c r="AM759" s="78">
        <v>44034.654328703706</v>
      </c>
      <c r="AN759" s="76" t="s">
        <v>14566</v>
      </c>
      <c r="AO759" s="81" t="s">
        <v>15323</v>
      </c>
      <c r="AP759" s="76" t="s">
        <v>65</v>
      </c>
      <c r="AQ759" s="2"/>
      <c r="AR759" s="3"/>
      <c r="AS759" s="3"/>
      <c r="AT759" s="3"/>
      <c r="AU759" s="3"/>
    </row>
    <row r="760" spans="1:47" x14ac:dyDescent="0.25">
      <c r="A760" s="62" t="s">
        <v>2084</v>
      </c>
      <c r="B760" s="63"/>
      <c r="C760" s="63"/>
      <c r="D760" s="64"/>
      <c r="E760" s="66"/>
      <c r="F760" s="101" t="s">
        <v>13163</v>
      </c>
      <c r="G760" s="63"/>
      <c r="H760" s="67"/>
      <c r="I760" s="68"/>
      <c r="J760" s="68"/>
      <c r="K760" s="67" t="s">
        <v>17502</v>
      </c>
      <c r="L760" s="71"/>
      <c r="M760" s="72">
        <v>7661.12353515625</v>
      </c>
      <c r="N760" s="72">
        <v>4568.5087890625</v>
      </c>
      <c r="O760" s="73"/>
      <c r="P760" s="74"/>
      <c r="Q760" s="74"/>
      <c r="R760" s="84"/>
      <c r="S760" s="84"/>
      <c r="T760" s="84"/>
      <c r="U760" s="84"/>
      <c r="V760" s="50"/>
      <c r="W760" s="50"/>
      <c r="X760" s="50"/>
      <c r="Y760" s="50"/>
      <c r="Z760" s="49"/>
      <c r="AA760" s="69">
        <v>760</v>
      </c>
      <c r="AB7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60" s="70"/>
      <c r="AD760" s="76">
        <v>125</v>
      </c>
      <c r="AE760" s="76">
        <v>21</v>
      </c>
      <c r="AF760" s="76">
        <v>70</v>
      </c>
      <c r="AG760" s="76">
        <v>57</v>
      </c>
      <c r="AH760" s="76"/>
      <c r="AI760" s="76" t="s">
        <v>9409</v>
      </c>
      <c r="AJ760" s="76"/>
      <c r="AK760" s="81" t="s">
        <v>11968</v>
      </c>
      <c r="AL760" s="76"/>
      <c r="AM760" s="78">
        <v>43986.541678240741</v>
      </c>
      <c r="AN760" s="76" t="s">
        <v>14566</v>
      </c>
      <c r="AO760" s="81" t="s">
        <v>15324</v>
      </c>
      <c r="AP760" s="76" t="s">
        <v>65</v>
      </c>
      <c r="AQ760" s="2"/>
      <c r="AR760" s="3"/>
      <c r="AS760" s="3"/>
      <c r="AT760" s="3"/>
      <c r="AU760" s="3"/>
    </row>
    <row r="761" spans="1:47" x14ac:dyDescent="0.25">
      <c r="A761" s="62" t="s">
        <v>677</v>
      </c>
      <c r="B761" s="63"/>
      <c r="C761" s="63"/>
      <c r="D761" s="64"/>
      <c r="E761" s="66"/>
      <c r="F761" s="101" t="s">
        <v>13164</v>
      </c>
      <c r="G761" s="63"/>
      <c r="H761" s="67"/>
      <c r="I761" s="68"/>
      <c r="J761" s="68"/>
      <c r="K761" s="67" t="s">
        <v>17503</v>
      </c>
      <c r="L761" s="71"/>
      <c r="M761" s="72">
        <v>2208.3759765625</v>
      </c>
      <c r="N761" s="72">
        <v>722.9755859375</v>
      </c>
      <c r="O761" s="73"/>
      <c r="P761" s="74"/>
      <c r="Q761" s="74"/>
      <c r="R761" s="84"/>
      <c r="S761" s="84"/>
      <c r="T761" s="84"/>
      <c r="U761" s="84"/>
      <c r="V761" s="50"/>
      <c r="W761" s="50"/>
      <c r="X761" s="50"/>
      <c r="Y761" s="50"/>
      <c r="Z761" s="49"/>
      <c r="AA761" s="69">
        <v>761</v>
      </c>
      <c r="AB7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61" s="70"/>
      <c r="AD761" s="76">
        <v>217</v>
      </c>
      <c r="AE761" s="76">
        <v>158</v>
      </c>
      <c r="AF761" s="76">
        <v>2606</v>
      </c>
      <c r="AG761" s="76">
        <v>6663</v>
      </c>
      <c r="AH761" s="76"/>
      <c r="AI761" s="76" t="s">
        <v>9410</v>
      </c>
      <c r="AJ761" s="76"/>
      <c r="AK761" s="76"/>
      <c r="AL761" s="76"/>
      <c r="AM761" s="78">
        <v>43766.095706018517</v>
      </c>
      <c r="AN761" s="76" t="s">
        <v>14566</v>
      </c>
      <c r="AO761" s="81" t="s">
        <v>15325</v>
      </c>
      <c r="AP761" s="76" t="s">
        <v>66</v>
      </c>
      <c r="AQ761" s="2"/>
      <c r="AR761" s="3"/>
      <c r="AS761" s="3"/>
      <c r="AT761" s="3"/>
      <c r="AU761" s="3"/>
    </row>
    <row r="762" spans="1:47" x14ac:dyDescent="0.25">
      <c r="A762" s="62" t="s">
        <v>2085</v>
      </c>
      <c r="B762" s="63"/>
      <c r="C762" s="63"/>
      <c r="D762" s="64"/>
      <c r="E762" s="66"/>
      <c r="F762" s="101" t="s">
        <v>13165</v>
      </c>
      <c r="G762" s="63"/>
      <c r="H762" s="67"/>
      <c r="I762" s="68"/>
      <c r="J762" s="68"/>
      <c r="K762" s="67" t="s">
        <v>17504</v>
      </c>
      <c r="L762" s="71"/>
      <c r="M762" s="72">
        <v>1629.3447265625</v>
      </c>
      <c r="N762" s="72">
        <v>838.48065185546875</v>
      </c>
      <c r="O762" s="73"/>
      <c r="P762" s="74"/>
      <c r="Q762" s="74"/>
      <c r="R762" s="84"/>
      <c r="S762" s="84"/>
      <c r="T762" s="84"/>
      <c r="U762" s="84"/>
      <c r="V762" s="50"/>
      <c r="W762" s="50"/>
      <c r="X762" s="50"/>
      <c r="Y762" s="50"/>
      <c r="Z762" s="49"/>
      <c r="AA762" s="69">
        <v>762</v>
      </c>
      <c r="AB7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62" s="70"/>
      <c r="AD762" s="76">
        <v>2422</v>
      </c>
      <c r="AE762" s="76">
        <v>1852</v>
      </c>
      <c r="AF762" s="76">
        <v>24725</v>
      </c>
      <c r="AG762" s="76">
        <v>27343</v>
      </c>
      <c r="AH762" s="76"/>
      <c r="AI762" s="76" t="s">
        <v>9411</v>
      </c>
      <c r="AJ762" s="76"/>
      <c r="AK762" s="81" t="s">
        <v>11969</v>
      </c>
      <c r="AL762" s="76"/>
      <c r="AM762" s="78">
        <v>43738.786030092589</v>
      </c>
      <c r="AN762" s="76" t="s">
        <v>14566</v>
      </c>
      <c r="AO762" s="81" t="s">
        <v>15326</v>
      </c>
      <c r="AP762" s="76" t="s">
        <v>65</v>
      </c>
      <c r="AQ762" s="2"/>
      <c r="AR762" s="3"/>
      <c r="AS762" s="3"/>
      <c r="AT762" s="3"/>
      <c r="AU762" s="3"/>
    </row>
    <row r="763" spans="1:47" x14ac:dyDescent="0.25">
      <c r="A763" s="62" t="s">
        <v>678</v>
      </c>
      <c r="B763" s="63"/>
      <c r="C763" s="63"/>
      <c r="D763" s="64"/>
      <c r="E763" s="66"/>
      <c r="F763" s="101" t="s">
        <v>13166</v>
      </c>
      <c r="G763" s="63"/>
      <c r="H763" s="67"/>
      <c r="I763" s="68"/>
      <c r="J763" s="68"/>
      <c r="K763" s="67" t="s">
        <v>17505</v>
      </c>
      <c r="L763" s="71"/>
      <c r="M763" s="72">
        <v>6456.36083984375</v>
      </c>
      <c r="N763" s="72">
        <v>5756.5458984375</v>
      </c>
      <c r="O763" s="73"/>
      <c r="P763" s="74"/>
      <c r="Q763" s="74"/>
      <c r="R763" s="84"/>
      <c r="S763" s="84"/>
      <c r="T763" s="84"/>
      <c r="U763" s="84"/>
      <c r="V763" s="50"/>
      <c r="W763" s="50"/>
      <c r="X763" s="50"/>
      <c r="Y763" s="50"/>
      <c r="Z763" s="49"/>
      <c r="AA763" s="69">
        <v>763</v>
      </c>
      <c r="AB7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63" s="70"/>
      <c r="AD763" s="76">
        <v>814</v>
      </c>
      <c r="AE763" s="76">
        <v>1830</v>
      </c>
      <c r="AF763" s="76">
        <v>40514</v>
      </c>
      <c r="AG763" s="76">
        <v>45299</v>
      </c>
      <c r="AH763" s="76"/>
      <c r="AI763" s="76" t="s">
        <v>9412</v>
      </c>
      <c r="AJ763" s="76" t="s">
        <v>11000</v>
      </c>
      <c r="AK763" s="81" t="s">
        <v>11970</v>
      </c>
      <c r="AL763" s="76"/>
      <c r="AM763" s="78">
        <v>42724.632719907408</v>
      </c>
      <c r="AN763" s="76" t="s">
        <v>14566</v>
      </c>
      <c r="AO763" s="81" t="s">
        <v>15327</v>
      </c>
      <c r="AP763" s="76" t="s">
        <v>66</v>
      </c>
      <c r="AQ763" s="2"/>
      <c r="AR763" s="3"/>
      <c r="AS763" s="3"/>
      <c r="AT763" s="3"/>
      <c r="AU763" s="3"/>
    </row>
    <row r="764" spans="1:47" x14ac:dyDescent="0.25">
      <c r="A764" s="62" t="s">
        <v>2086</v>
      </c>
      <c r="B764" s="63"/>
      <c r="C764" s="63"/>
      <c r="D764" s="64"/>
      <c r="E764" s="66"/>
      <c r="F764" s="101" t="s">
        <v>13167</v>
      </c>
      <c r="G764" s="63"/>
      <c r="H764" s="67"/>
      <c r="I764" s="68"/>
      <c r="J764" s="68"/>
      <c r="K764" s="67" t="s">
        <v>17506</v>
      </c>
      <c r="L764" s="71"/>
      <c r="M764" s="72">
        <v>6334.2919921875</v>
      </c>
      <c r="N764" s="72">
        <v>5906.45556640625</v>
      </c>
      <c r="O764" s="73"/>
      <c r="P764" s="74"/>
      <c r="Q764" s="74"/>
      <c r="R764" s="84"/>
      <c r="S764" s="84"/>
      <c r="T764" s="84"/>
      <c r="U764" s="84"/>
      <c r="V764" s="50"/>
      <c r="W764" s="50"/>
      <c r="X764" s="50"/>
      <c r="Y764" s="50"/>
      <c r="Z764" s="49"/>
      <c r="AA764" s="69">
        <v>764</v>
      </c>
      <c r="AB7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64" s="70"/>
      <c r="AD764" s="76">
        <v>312</v>
      </c>
      <c r="AE764" s="76">
        <v>622</v>
      </c>
      <c r="AF764" s="76">
        <v>1515</v>
      </c>
      <c r="AG764" s="76">
        <v>1459</v>
      </c>
      <c r="AH764" s="76"/>
      <c r="AI764" s="76" t="s">
        <v>9413</v>
      </c>
      <c r="AJ764" s="76" t="s">
        <v>11053</v>
      </c>
      <c r="AK764" s="81" t="s">
        <v>11971</v>
      </c>
      <c r="AL764" s="76"/>
      <c r="AM764" s="78">
        <v>43938.385844907411</v>
      </c>
      <c r="AN764" s="76" t="s">
        <v>14566</v>
      </c>
      <c r="AO764" s="81" t="s">
        <v>15328</v>
      </c>
      <c r="AP764" s="76" t="s">
        <v>65</v>
      </c>
      <c r="AQ764" s="2"/>
      <c r="AR764" s="3"/>
      <c r="AS764" s="3"/>
      <c r="AT764" s="3"/>
      <c r="AU764" s="3"/>
    </row>
    <row r="765" spans="1:47" x14ac:dyDescent="0.25">
      <c r="A765" s="62" t="s">
        <v>2087</v>
      </c>
      <c r="B765" s="63"/>
      <c r="C765" s="63"/>
      <c r="D765" s="64"/>
      <c r="E765" s="66"/>
      <c r="F765" s="101" t="s">
        <v>13168</v>
      </c>
      <c r="G765" s="63"/>
      <c r="H765" s="67"/>
      <c r="I765" s="68"/>
      <c r="J765" s="68"/>
      <c r="K765" s="67" t="s">
        <v>17507</v>
      </c>
      <c r="L765" s="71"/>
      <c r="M765" s="72">
        <v>6456.36083984375</v>
      </c>
      <c r="N765" s="72">
        <v>5906.45556640625</v>
      </c>
      <c r="O765" s="73"/>
      <c r="P765" s="74"/>
      <c r="Q765" s="74"/>
      <c r="R765" s="84"/>
      <c r="S765" s="84"/>
      <c r="T765" s="84"/>
      <c r="U765" s="84"/>
      <c r="V765" s="50"/>
      <c r="W765" s="50"/>
      <c r="X765" s="50"/>
      <c r="Y765" s="50"/>
      <c r="Z765" s="49"/>
      <c r="AA765" s="69">
        <v>765</v>
      </c>
      <c r="AB7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65" s="70"/>
      <c r="AD765" s="76">
        <v>686</v>
      </c>
      <c r="AE765" s="76">
        <v>6927124</v>
      </c>
      <c r="AF765" s="76">
        <v>19855</v>
      </c>
      <c r="AG765" s="76">
        <v>9496</v>
      </c>
      <c r="AH765" s="76"/>
      <c r="AI765" s="76" t="s">
        <v>9414</v>
      </c>
      <c r="AJ765" s="76" t="s">
        <v>11005</v>
      </c>
      <c r="AK765" s="81" t="s">
        <v>11972</v>
      </c>
      <c r="AL765" s="76"/>
      <c r="AM765" s="78">
        <v>40696.000763888886</v>
      </c>
      <c r="AN765" s="76" t="s">
        <v>14566</v>
      </c>
      <c r="AO765" s="81" t="s">
        <v>15329</v>
      </c>
      <c r="AP765" s="76" t="s">
        <v>65</v>
      </c>
      <c r="AQ765" s="2"/>
      <c r="AR765" s="3"/>
      <c r="AS765" s="3"/>
      <c r="AT765" s="3"/>
      <c r="AU765" s="3"/>
    </row>
    <row r="766" spans="1:47" x14ac:dyDescent="0.25">
      <c r="A766" s="62" t="s">
        <v>2088</v>
      </c>
      <c r="B766" s="63"/>
      <c r="C766" s="63"/>
      <c r="D766" s="64"/>
      <c r="E766" s="66"/>
      <c r="F766" s="101" t="s">
        <v>13169</v>
      </c>
      <c r="G766" s="63"/>
      <c r="H766" s="67"/>
      <c r="I766" s="68"/>
      <c r="J766" s="68"/>
      <c r="K766" s="67" t="s">
        <v>17508</v>
      </c>
      <c r="L766" s="71"/>
      <c r="M766" s="72">
        <v>6334.2919921875</v>
      </c>
      <c r="N766" s="72">
        <v>5756.5458984375</v>
      </c>
      <c r="O766" s="73"/>
      <c r="P766" s="74"/>
      <c r="Q766" s="74"/>
      <c r="R766" s="84"/>
      <c r="S766" s="84"/>
      <c r="T766" s="84"/>
      <c r="U766" s="84"/>
      <c r="V766" s="50"/>
      <c r="W766" s="50"/>
      <c r="X766" s="50"/>
      <c r="Y766" s="50"/>
      <c r="Z766" s="49"/>
      <c r="AA766" s="69">
        <v>766</v>
      </c>
      <c r="AB7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66" s="70"/>
      <c r="AD766" s="76">
        <v>902</v>
      </c>
      <c r="AE766" s="76">
        <v>3845</v>
      </c>
      <c r="AF766" s="76">
        <v>68968</v>
      </c>
      <c r="AG766" s="76">
        <v>13714</v>
      </c>
      <c r="AH766" s="76"/>
      <c r="AI766" s="76" t="s">
        <v>9415</v>
      </c>
      <c r="AJ766" s="76" t="s">
        <v>11054</v>
      </c>
      <c r="AK766" s="81" t="s">
        <v>11973</v>
      </c>
      <c r="AL766" s="76"/>
      <c r="AM766" s="78">
        <v>40472.601712962962</v>
      </c>
      <c r="AN766" s="76" t="s">
        <v>14566</v>
      </c>
      <c r="AO766" s="81" t="s">
        <v>15330</v>
      </c>
      <c r="AP766" s="76" t="s">
        <v>65</v>
      </c>
      <c r="AQ766" s="2"/>
      <c r="AR766" s="3"/>
      <c r="AS766" s="3"/>
      <c r="AT766" s="3"/>
      <c r="AU766" s="3"/>
    </row>
    <row r="767" spans="1:47" x14ac:dyDescent="0.25">
      <c r="A767" s="62" t="s">
        <v>679</v>
      </c>
      <c r="B767" s="63"/>
      <c r="C767" s="63"/>
      <c r="D767" s="64"/>
      <c r="E767" s="66"/>
      <c r="F767" s="101" t="s">
        <v>13170</v>
      </c>
      <c r="G767" s="63"/>
      <c r="H767" s="67"/>
      <c r="I767" s="68"/>
      <c r="J767" s="68"/>
      <c r="K767" s="67" t="s">
        <v>17509</v>
      </c>
      <c r="L767" s="71"/>
      <c r="M767" s="72">
        <v>4021.670654296875</v>
      </c>
      <c r="N767" s="72">
        <v>3313.287841796875</v>
      </c>
      <c r="O767" s="73"/>
      <c r="P767" s="74"/>
      <c r="Q767" s="74"/>
      <c r="R767" s="84"/>
      <c r="S767" s="84"/>
      <c r="T767" s="84"/>
      <c r="U767" s="84"/>
      <c r="V767" s="50"/>
      <c r="W767" s="50"/>
      <c r="X767" s="50"/>
      <c r="Y767" s="50"/>
      <c r="Z767" s="49"/>
      <c r="AA767" s="69">
        <v>767</v>
      </c>
      <c r="AB7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67" s="70"/>
      <c r="AD767" s="76">
        <v>1441</v>
      </c>
      <c r="AE767" s="76">
        <v>1195</v>
      </c>
      <c r="AF767" s="76">
        <v>36169</v>
      </c>
      <c r="AG767" s="76">
        <v>35360</v>
      </c>
      <c r="AH767" s="76"/>
      <c r="AI767" s="76" t="s">
        <v>9416</v>
      </c>
      <c r="AJ767" s="76" t="s">
        <v>11055</v>
      </c>
      <c r="AK767" s="81" t="s">
        <v>11974</v>
      </c>
      <c r="AL767" s="76"/>
      <c r="AM767" s="78">
        <v>43835.297349537039</v>
      </c>
      <c r="AN767" s="76" t="s">
        <v>14566</v>
      </c>
      <c r="AO767" s="81" t="s">
        <v>15331</v>
      </c>
      <c r="AP767" s="76" t="s">
        <v>66</v>
      </c>
      <c r="AQ767" s="2"/>
      <c r="AR767" s="3"/>
      <c r="AS767" s="3"/>
      <c r="AT767" s="3"/>
      <c r="AU767" s="3"/>
    </row>
    <row r="768" spans="1:47" x14ac:dyDescent="0.25">
      <c r="A768" s="62" t="s">
        <v>680</v>
      </c>
      <c r="B768" s="63"/>
      <c r="C768" s="63"/>
      <c r="D768" s="64"/>
      <c r="E768" s="66"/>
      <c r="F768" s="101" t="s">
        <v>13171</v>
      </c>
      <c r="G768" s="63"/>
      <c r="H768" s="67"/>
      <c r="I768" s="68"/>
      <c r="J768" s="68"/>
      <c r="K768" s="67" t="s">
        <v>17510</v>
      </c>
      <c r="L768" s="71"/>
      <c r="M768" s="72">
        <v>8210.431640625</v>
      </c>
      <c r="N768" s="72">
        <v>1446.6319580078125</v>
      </c>
      <c r="O768" s="73"/>
      <c r="P768" s="74"/>
      <c r="Q768" s="74"/>
      <c r="R768" s="84"/>
      <c r="S768" s="84"/>
      <c r="T768" s="84"/>
      <c r="U768" s="84"/>
      <c r="V768" s="50"/>
      <c r="W768" s="50"/>
      <c r="X768" s="50"/>
      <c r="Y768" s="50"/>
      <c r="Z768" s="49"/>
      <c r="AA768" s="69">
        <v>768</v>
      </c>
      <c r="AB7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68" s="70"/>
      <c r="AD768" s="76">
        <v>292</v>
      </c>
      <c r="AE768" s="76">
        <v>144</v>
      </c>
      <c r="AF768" s="76">
        <v>7201</v>
      </c>
      <c r="AG768" s="76">
        <v>14779</v>
      </c>
      <c r="AH768" s="76"/>
      <c r="AI768" s="76" t="s">
        <v>9417</v>
      </c>
      <c r="AJ768" s="76" t="s">
        <v>11056</v>
      </c>
      <c r="AK768" s="76"/>
      <c r="AL768" s="76"/>
      <c r="AM768" s="78">
        <v>43015.013993055552</v>
      </c>
      <c r="AN768" s="76" t="s">
        <v>14566</v>
      </c>
      <c r="AO768" s="81" t="s">
        <v>15332</v>
      </c>
      <c r="AP768" s="76" t="s">
        <v>66</v>
      </c>
      <c r="AQ768" s="2"/>
      <c r="AR768" s="3"/>
      <c r="AS768" s="3"/>
      <c r="AT768" s="3"/>
      <c r="AU768" s="3"/>
    </row>
    <row r="769" spans="1:47" x14ac:dyDescent="0.25">
      <c r="A769" s="62" t="s">
        <v>681</v>
      </c>
      <c r="B769" s="63"/>
      <c r="C769" s="63"/>
      <c r="D769" s="64"/>
      <c r="E769" s="66"/>
      <c r="F769" s="101" t="s">
        <v>13172</v>
      </c>
      <c r="G769" s="63"/>
      <c r="H769" s="67"/>
      <c r="I769" s="68"/>
      <c r="J769" s="68"/>
      <c r="K769" s="67" t="s">
        <v>17511</v>
      </c>
      <c r="L769" s="71"/>
      <c r="M769" s="72">
        <v>6973.82470703125</v>
      </c>
      <c r="N769" s="72">
        <v>3910.15380859375</v>
      </c>
      <c r="O769" s="73"/>
      <c r="P769" s="74"/>
      <c r="Q769" s="74"/>
      <c r="R769" s="84"/>
      <c r="S769" s="84"/>
      <c r="T769" s="84"/>
      <c r="U769" s="84"/>
      <c r="V769" s="50"/>
      <c r="W769" s="50"/>
      <c r="X769" s="50"/>
      <c r="Y769" s="50"/>
      <c r="Z769" s="49"/>
      <c r="AA769" s="69">
        <v>769</v>
      </c>
      <c r="AB7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69" s="70"/>
      <c r="AD769" s="76">
        <v>2146</v>
      </c>
      <c r="AE769" s="76">
        <v>1899</v>
      </c>
      <c r="AF769" s="76">
        <v>197396</v>
      </c>
      <c r="AG769" s="76">
        <v>26567</v>
      </c>
      <c r="AH769" s="76"/>
      <c r="AI769" s="76" t="s">
        <v>9418</v>
      </c>
      <c r="AJ769" s="76" t="s">
        <v>11057</v>
      </c>
      <c r="AK769" s="81" t="s">
        <v>11975</v>
      </c>
      <c r="AL769" s="76"/>
      <c r="AM769" s="78">
        <v>40299.915821759256</v>
      </c>
      <c r="AN769" s="76" t="s">
        <v>14566</v>
      </c>
      <c r="AO769" s="81" t="s">
        <v>15333</v>
      </c>
      <c r="AP769" s="76" t="s">
        <v>66</v>
      </c>
      <c r="AQ769" s="2"/>
      <c r="AR769" s="3"/>
      <c r="AS769" s="3"/>
      <c r="AT769" s="3"/>
      <c r="AU769" s="3"/>
    </row>
    <row r="770" spans="1:47" x14ac:dyDescent="0.25">
      <c r="A770" s="62" t="s">
        <v>2089</v>
      </c>
      <c r="B770" s="63"/>
      <c r="C770" s="63"/>
      <c r="D770" s="64"/>
      <c r="E770" s="66"/>
      <c r="F770" s="101" t="s">
        <v>13173</v>
      </c>
      <c r="G770" s="63"/>
      <c r="H770" s="67"/>
      <c r="I770" s="68"/>
      <c r="J770" s="68"/>
      <c r="K770" s="67" t="s">
        <v>17512</v>
      </c>
      <c r="L770" s="71"/>
      <c r="M770" s="72">
        <v>6973.82470703125</v>
      </c>
      <c r="N770" s="72">
        <v>4140.015625</v>
      </c>
      <c r="O770" s="73"/>
      <c r="P770" s="74"/>
      <c r="Q770" s="74"/>
      <c r="R770" s="84"/>
      <c r="S770" s="84"/>
      <c r="T770" s="84"/>
      <c r="U770" s="84"/>
      <c r="V770" s="50"/>
      <c r="W770" s="50"/>
      <c r="X770" s="50"/>
      <c r="Y770" s="50"/>
      <c r="Z770" s="49"/>
      <c r="AA770" s="69">
        <v>770</v>
      </c>
      <c r="AB7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70" s="70"/>
      <c r="AD770" s="76">
        <v>1107</v>
      </c>
      <c r="AE770" s="76">
        <v>939</v>
      </c>
      <c r="AF770" s="76">
        <v>53175</v>
      </c>
      <c r="AG770" s="76">
        <v>112124</v>
      </c>
      <c r="AH770" s="76"/>
      <c r="AI770" s="76" t="s">
        <v>9419</v>
      </c>
      <c r="AJ770" s="76" t="s">
        <v>11058</v>
      </c>
      <c r="AK770" s="76"/>
      <c r="AL770" s="76"/>
      <c r="AM770" s="78">
        <v>40400.748726851853</v>
      </c>
      <c r="AN770" s="76" t="s">
        <v>14566</v>
      </c>
      <c r="AO770" s="81" t="s">
        <v>15334</v>
      </c>
      <c r="AP770" s="76" t="s">
        <v>65</v>
      </c>
      <c r="AQ770" s="2"/>
      <c r="AR770" s="3"/>
      <c r="AS770" s="3"/>
      <c r="AT770" s="3"/>
      <c r="AU770" s="3"/>
    </row>
    <row r="771" spans="1:47" x14ac:dyDescent="0.25">
      <c r="A771" s="62" t="s">
        <v>2090</v>
      </c>
      <c r="B771" s="63"/>
      <c r="C771" s="63"/>
      <c r="D771" s="64"/>
      <c r="E771" s="66"/>
      <c r="F771" s="101" t="s">
        <v>13174</v>
      </c>
      <c r="G771" s="63"/>
      <c r="H771" s="67"/>
      <c r="I771" s="68"/>
      <c r="J771" s="68"/>
      <c r="K771" s="67" t="s">
        <v>17513</v>
      </c>
      <c r="L771" s="71"/>
      <c r="M771" s="72">
        <v>6973.82470703125</v>
      </c>
      <c r="N771" s="72">
        <v>4025.084716796875</v>
      </c>
      <c r="O771" s="73"/>
      <c r="P771" s="74"/>
      <c r="Q771" s="74"/>
      <c r="R771" s="84"/>
      <c r="S771" s="84"/>
      <c r="T771" s="84"/>
      <c r="U771" s="84"/>
      <c r="V771" s="50"/>
      <c r="W771" s="50"/>
      <c r="X771" s="50"/>
      <c r="Y771" s="50"/>
      <c r="Z771" s="49"/>
      <c r="AA771" s="69">
        <v>771</v>
      </c>
      <c r="AB7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71" s="70"/>
      <c r="AD771" s="76">
        <v>1453</v>
      </c>
      <c r="AE771" s="76">
        <v>1513</v>
      </c>
      <c r="AF771" s="76">
        <v>68247</v>
      </c>
      <c r="AG771" s="76">
        <v>10172</v>
      </c>
      <c r="AH771" s="76"/>
      <c r="AI771" s="76" t="s">
        <v>9420</v>
      </c>
      <c r="AJ771" s="76"/>
      <c r="AK771" s="81" t="s">
        <v>11976</v>
      </c>
      <c r="AL771" s="76"/>
      <c r="AM771" s="78">
        <v>39853.656909722224</v>
      </c>
      <c r="AN771" s="76" t="s">
        <v>14566</v>
      </c>
      <c r="AO771" s="81" t="s">
        <v>15335</v>
      </c>
      <c r="AP771" s="76" t="s">
        <v>65</v>
      </c>
      <c r="AQ771" s="2"/>
      <c r="AR771" s="3"/>
      <c r="AS771" s="3"/>
      <c r="AT771" s="3"/>
      <c r="AU771" s="3"/>
    </row>
    <row r="772" spans="1:47" x14ac:dyDescent="0.25">
      <c r="A772" s="62" t="s">
        <v>682</v>
      </c>
      <c r="B772" s="63"/>
      <c r="C772" s="63"/>
      <c r="D772" s="64"/>
      <c r="E772" s="66"/>
      <c r="F772" s="101" t="s">
        <v>13175</v>
      </c>
      <c r="G772" s="63"/>
      <c r="H772" s="67"/>
      <c r="I772" s="68"/>
      <c r="J772" s="68"/>
      <c r="K772" s="67" t="s">
        <v>17514</v>
      </c>
      <c r="L772" s="71"/>
      <c r="M772" s="72">
        <v>6321.02392578125</v>
      </c>
      <c r="N772" s="72">
        <v>3612.83203125</v>
      </c>
      <c r="O772" s="73"/>
      <c r="P772" s="74"/>
      <c r="Q772" s="74"/>
      <c r="R772" s="84"/>
      <c r="S772" s="84"/>
      <c r="T772" s="84"/>
      <c r="U772" s="84"/>
      <c r="V772" s="50"/>
      <c r="W772" s="50"/>
      <c r="X772" s="50"/>
      <c r="Y772" s="50"/>
      <c r="Z772" s="49"/>
      <c r="AA772" s="69">
        <v>772</v>
      </c>
      <c r="AB7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72" s="70"/>
      <c r="AD772" s="76">
        <v>492</v>
      </c>
      <c r="AE772" s="76">
        <v>170</v>
      </c>
      <c r="AF772" s="76">
        <v>1910</v>
      </c>
      <c r="AG772" s="76">
        <v>19776</v>
      </c>
      <c r="AH772" s="76"/>
      <c r="AI772" s="76"/>
      <c r="AJ772" s="76"/>
      <c r="AK772" s="76"/>
      <c r="AL772" s="76"/>
      <c r="AM772" s="78">
        <v>40467.576817129629</v>
      </c>
      <c r="AN772" s="76" t="s">
        <v>14566</v>
      </c>
      <c r="AO772" s="81" t="s">
        <v>15336</v>
      </c>
      <c r="AP772" s="76" t="s">
        <v>66</v>
      </c>
      <c r="AQ772" s="2"/>
      <c r="AR772" s="3"/>
      <c r="AS772" s="3"/>
      <c r="AT772" s="3"/>
      <c r="AU772" s="3"/>
    </row>
    <row r="773" spans="1:47" x14ac:dyDescent="0.25">
      <c r="A773" s="62" t="s">
        <v>2091</v>
      </c>
      <c r="B773" s="63"/>
      <c r="C773" s="63"/>
      <c r="D773" s="64"/>
      <c r="E773" s="66"/>
      <c r="F773" s="101" t="s">
        <v>13176</v>
      </c>
      <c r="G773" s="63"/>
      <c r="H773" s="67"/>
      <c r="I773" s="68"/>
      <c r="J773" s="68"/>
      <c r="K773" s="67" t="s">
        <v>17515</v>
      </c>
      <c r="L773" s="71"/>
      <c r="M773" s="72">
        <v>6321.02392578125</v>
      </c>
      <c r="N773" s="72">
        <v>3732.760009765625</v>
      </c>
      <c r="O773" s="73"/>
      <c r="P773" s="74"/>
      <c r="Q773" s="74"/>
      <c r="R773" s="84"/>
      <c r="S773" s="84"/>
      <c r="T773" s="84"/>
      <c r="U773" s="84"/>
      <c r="V773" s="50"/>
      <c r="W773" s="50"/>
      <c r="X773" s="50"/>
      <c r="Y773" s="50"/>
      <c r="Z773" s="49"/>
      <c r="AA773" s="69">
        <v>773</v>
      </c>
      <c r="AB7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73" s="70"/>
      <c r="AD773" s="76">
        <v>80408</v>
      </c>
      <c r="AE773" s="76">
        <v>88222</v>
      </c>
      <c r="AF773" s="76">
        <v>190417</v>
      </c>
      <c r="AG773" s="76">
        <v>12421</v>
      </c>
      <c r="AH773" s="76"/>
      <c r="AI773" s="76" t="s">
        <v>9421</v>
      </c>
      <c r="AJ773" s="76" t="s">
        <v>11059</v>
      </c>
      <c r="AK773" s="76"/>
      <c r="AL773" s="76"/>
      <c r="AM773" s="78">
        <v>39875.807974537034</v>
      </c>
      <c r="AN773" s="76" t="s">
        <v>14566</v>
      </c>
      <c r="AO773" s="81" t="s">
        <v>15337</v>
      </c>
      <c r="AP773" s="76" t="s">
        <v>65</v>
      </c>
      <c r="AQ773" s="2"/>
      <c r="AR773" s="3"/>
      <c r="AS773" s="3"/>
      <c r="AT773" s="3"/>
      <c r="AU773" s="3"/>
    </row>
    <row r="774" spans="1:47" x14ac:dyDescent="0.25">
      <c r="A774" s="62" t="s">
        <v>2092</v>
      </c>
      <c r="B774" s="63"/>
      <c r="C774" s="63"/>
      <c r="D774" s="64"/>
      <c r="E774" s="66"/>
      <c r="F774" s="101" t="s">
        <v>13177</v>
      </c>
      <c r="G774" s="63"/>
      <c r="H774" s="67"/>
      <c r="I774" s="68"/>
      <c r="J774" s="68"/>
      <c r="K774" s="67" t="s">
        <v>17516</v>
      </c>
      <c r="L774" s="71"/>
      <c r="M774" s="72">
        <v>6416.5556640625</v>
      </c>
      <c r="N774" s="72">
        <v>3732.760009765625</v>
      </c>
      <c r="O774" s="73"/>
      <c r="P774" s="74"/>
      <c r="Q774" s="74"/>
      <c r="R774" s="84"/>
      <c r="S774" s="84"/>
      <c r="T774" s="84"/>
      <c r="U774" s="84"/>
      <c r="V774" s="50"/>
      <c r="W774" s="50"/>
      <c r="X774" s="50"/>
      <c r="Y774" s="50"/>
      <c r="Z774" s="49"/>
      <c r="AA774" s="69">
        <v>774</v>
      </c>
      <c r="AB7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74" s="70"/>
      <c r="AD774" s="76">
        <v>52116</v>
      </c>
      <c r="AE774" s="76">
        <v>69973</v>
      </c>
      <c r="AF774" s="76">
        <v>141552</v>
      </c>
      <c r="AG774" s="76">
        <v>53880</v>
      </c>
      <c r="AH774" s="76"/>
      <c r="AI774" s="76" t="s">
        <v>9422</v>
      </c>
      <c r="AJ774" s="76" t="s">
        <v>11060</v>
      </c>
      <c r="AK774" s="76"/>
      <c r="AL774" s="76"/>
      <c r="AM774" s="78">
        <v>42939.082303240742</v>
      </c>
      <c r="AN774" s="76" t="s">
        <v>14566</v>
      </c>
      <c r="AO774" s="81" t="s">
        <v>15338</v>
      </c>
      <c r="AP774" s="76" t="s">
        <v>65</v>
      </c>
      <c r="AQ774" s="2"/>
      <c r="AR774" s="3"/>
      <c r="AS774" s="3"/>
      <c r="AT774" s="3"/>
      <c r="AU774" s="3"/>
    </row>
    <row r="775" spans="1:47" x14ac:dyDescent="0.25">
      <c r="A775" s="62" t="s">
        <v>683</v>
      </c>
      <c r="B775" s="63"/>
      <c r="C775" s="63"/>
      <c r="D775" s="64"/>
      <c r="E775" s="66"/>
      <c r="F775" s="101" t="s">
        <v>13178</v>
      </c>
      <c r="G775" s="63"/>
      <c r="H775" s="67"/>
      <c r="I775" s="68"/>
      <c r="J775" s="68"/>
      <c r="K775" s="67" t="s">
        <v>17517</v>
      </c>
      <c r="L775" s="71"/>
      <c r="M775" s="72">
        <v>4334.91650390625</v>
      </c>
      <c r="N775" s="72">
        <v>3672.078369140625</v>
      </c>
      <c r="O775" s="73"/>
      <c r="P775" s="74"/>
      <c r="Q775" s="74"/>
      <c r="R775" s="84"/>
      <c r="S775" s="84"/>
      <c r="T775" s="84"/>
      <c r="U775" s="84"/>
      <c r="V775" s="50"/>
      <c r="W775" s="50"/>
      <c r="X775" s="50"/>
      <c r="Y775" s="50"/>
      <c r="Z775" s="49"/>
      <c r="AA775" s="69">
        <v>775</v>
      </c>
      <c r="AB7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75" s="70"/>
      <c r="AD775" s="76">
        <v>708</v>
      </c>
      <c r="AE775" s="76">
        <v>1064</v>
      </c>
      <c r="AF775" s="76">
        <v>42538</v>
      </c>
      <c r="AG775" s="76">
        <v>88090</v>
      </c>
      <c r="AH775" s="76"/>
      <c r="AI775" s="76" t="s">
        <v>9423</v>
      </c>
      <c r="AJ775" s="76" t="s">
        <v>11061</v>
      </c>
      <c r="AK775" s="81" t="s">
        <v>11977</v>
      </c>
      <c r="AL775" s="76"/>
      <c r="AM775" s="78">
        <v>40208.142094907409</v>
      </c>
      <c r="AN775" s="76" t="s">
        <v>14566</v>
      </c>
      <c r="AO775" s="81" t="s">
        <v>15339</v>
      </c>
      <c r="AP775" s="76" t="s">
        <v>66</v>
      </c>
      <c r="AQ775" s="2"/>
      <c r="AR775" s="3"/>
      <c r="AS775" s="3"/>
      <c r="AT775" s="3"/>
      <c r="AU775" s="3"/>
    </row>
    <row r="776" spans="1:47" x14ac:dyDescent="0.25">
      <c r="A776" s="62" t="s">
        <v>2093</v>
      </c>
      <c r="B776" s="63"/>
      <c r="C776" s="63"/>
      <c r="D776" s="64"/>
      <c r="E776" s="66"/>
      <c r="F776" s="101" t="s">
        <v>13179</v>
      </c>
      <c r="G776" s="63"/>
      <c r="H776" s="67"/>
      <c r="I776" s="68"/>
      <c r="J776" s="68"/>
      <c r="K776" s="67" t="s">
        <v>17518</v>
      </c>
      <c r="L776" s="71"/>
      <c r="M776" s="72">
        <v>4151.85791015625</v>
      </c>
      <c r="N776" s="72">
        <v>4238.404296875</v>
      </c>
      <c r="O776" s="73"/>
      <c r="P776" s="74"/>
      <c r="Q776" s="74"/>
      <c r="R776" s="84"/>
      <c r="S776" s="84"/>
      <c r="T776" s="84"/>
      <c r="U776" s="84"/>
      <c r="V776" s="50"/>
      <c r="W776" s="50"/>
      <c r="X776" s="50"/>
      <c r="Y776" s="50"/>
      <c r="Z776" s="49"/>
      <c r="AA776" s="69">
        <v>776</v>
      </c>
      <c r="AB7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76" s="70"/>
      <c r="AD776" s="76">
        <v>992</v>
      </c>
      <c r="AE776" s="76">
        <v>162</v>
      </c>
      <c r="AF776" s="76">
        <v>8146</v>
      </c>
      <c r="AG776" s="76">
        <v>31314</v>
      </c>
      <c r="AH776" s="76"/>
      <c r="AI776" s="76" t="s">
        <v>9424</v>
      </c>
      <c r="AJ776" s="76" t="s">
        <v>10733</v>
      </c>
      <c r="AK776" s="76"/>
      <c r="AL776" s="76"/>
      <c r="AM776" s="78">
        <v>41061.622777777775</v>
      </c>
      <c r="AN776" s="76" t="s">
        <v>14566</v>
      </c>
      <c r="AO776" s="81" t="s">
        <v>15340</v>
      </c>
      <c r="AP776" s="76" t="s">
        <v>65</v>
      </c>
      <c r="AQ776" s="2"/>
      <c r="AR776" s="3"/>
      <c r="AS776" s="3"/>
      <c r="AT776" s="3"/>
      <c r="AU776" s="3"/>
    </row>
    <row r="777" spans="1:47" x14ac:dyDescent="0.25">
      <c r="A777" s="62" t="s">
        <v>684</v>
      </c>
      <c r="B777" s="63"/>
      <c r="C777" s="63"/>
      <c r="D777" s="64"/>
      <c r="E777" s="66"/>
      <c r="F777" s="101" t="s">
        <v>13180</v>
      </c>
      <c r="G777" s="63"/>
      <c r="H777" s="67"/>
      <c r="I777" s="68"/>
      <c r="J777" s="68"/>
      <c r="K777" s="67" t="s">
        <v>17519</v>
      </c>
      <c r="L777" s="71"/>
      <c r="M777" s="72">
        <v>4291.45556640625</v>
      </c>
      <c r="N777" s="72">
        <v>3844.350341796875</v>
      </c>
      <c r="O777" s="73"/>
      <c r="P777" s="74"/>
      <c r="Q777" s="74"/>
      <c r="R777" s="84"/>
      <c r="S777" s="84"/>
      <c r="T777" s="84"/>
      <c r="U777" s="84"/>
      <c r="V777" s="50"/>
      <c r="W777" s="50"/>
      <c r="X777" s="50"/>
      <c r="Y777" s="50"/>
      <c r="Z777" s="49"/>
      <c r="AA777" s="69">
        <v>777</v>
      </c>
      <c r="AB7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77" s="70"/>
      <c r="AD777" s="76">
        <v>15</v>
      </c>
      <c r="AE777" s="76">
        <v>1</v>
      </c>
      <c r="AF777" s="76">
        <v>616</v>
      </c>
      <c r="AG777" s="76">
        <v>1739</v>
      </c>
      <c r="AH777" s="76"/>
      <c r="AI777" s="76"/>
      <c r="AJ777" s="76"/>
      <c r="AK777" s="76"/>
      <c r="AL777" s="76"/>
      <c r="AM777" s="78">
        <v>43358.182939814818</v>
      </c>
      <c r="AN777" s="76" t="s">
        <v>14566</v>
      </c>
      <c r="AO777" s="81" t="s">
        <v>15341</v>
      </c>
      <c r="AP777" s="76" t="s">
        <v>66</v>
      </c>
      <c r="AQ777" s="2"/>
      <c r="AR777" s="3"/>
      <c r="AS777" s="3"/>
      <c r="AT777" s="3"/>
      <c r="AU777" s="3"/>
    </row>
    <row r="778" spans="1:47" x14ac:dyDescent="0.25">
      <c r="A778" s="62" t="s">
        <v>2094</v>
      </c>
      <c r="B778" s="63"/>
      <c r="C778" s="63"/>
      <c r="D778" s="64"/>
      <c r="E778" s="66"/>
      <c r="F778" s="101" t="s">
        <v>13181</v>
      </c>
      <c r="G778" s="63"/>
      <c r="H778" s="67"/>
      <c r="I778" s="68"/>
      <c r="J778" s="68"/>
      <c r="K778" s="67" t="s">
        <v>17520</v>
      </c>
      <c r="L778" s="71"/>
      <c r="M778" s="72">
        <v>4016.965576171875</v>
      </c>
      <c r="N778" s="72">
        <v>4305.23681640625</v>
      </c>
      <c r="O778" s="73"/>
      <c r="P778" s="74"/>
      <c r="Q778" s="74"/>
      <c r="R778" s="84"/>
      <c r="S778" s="84"/>
      <c r="T778" s="84"/>
      <c r="U778" s="84"/>
      <c r="V778" s="50"/>
      <c r="W778" s="50"/>
      <c r="X778" s="50"/>
      <c r="Y778" s="50"/>
      <c r="Z778" s="49"/>
      <c r="AA778" s="69">
        <v>778</v>
      </c>
      <c r="AB7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78" s="70"/>
      <c r="AD778" s="76">
        <v>90</v>
      </c>
      <c r="AE778" s="76">
        <v>10</v>
      </c>
      <c r="AF778" s="76">
        <v>778</v>
      </c>
      <c r="AG778" s="76">
        <v>773</v>
      </c>
      <c r="AH778" s="76"/>
      <c r="AI778" s="76" t="s">
        <v>9425</v>
      </c>
      <c r="AJ778" s="76"/>
      <c r="AK778" s="76"/>
      <c r="AL778" s="76"/>
      <c r="AM778" s="78">
        <v>41925.978379629632</v>
      </c>
      <c r="AN778" s="76" t="s">
        <v>14566</v>
      </c>
      <c r="AO778" s="81" t="s">
        <v>15342</v>
      </c>
      <c r="AP778" s="76" t="s">
        <v>65</v>
      </c>
      <c r="AQ778" s="2"/>
      <c r="AR778" s="3"/>
      <c r="AS778" s="3"/>
      <c r="AT778" s="3"/>
      <c r="AU778" s="3"/>
    </row>
    <row r="779" spans="1:47" x14ac:dyDescent="0.25">
      <c r="A779" s="62" t="s">
        <v>685</v>
      </c>
      <c r="B779" s="63"/>
      <c r="C779" s="63"/>
      <c r="D779" s="64"/>
      <c r="E779" s="66"/>
      <c r="F779" s="101" t="s">
        <v>13182</v>
      </c>
      <c r="G779" s="63"/>
      <c r="H779" s="67"/>
      <c r="I779" s="68"/>
      <c r="J779" s="68"/>
      <c r="K779" s="67" t="s">
        <v>17521</v>
      </c>
      <c r="L779" s="71"/>
      <c r="M779" s="72">
        <v>2873.04638671875</v>
      </c>
      <c r="N779" s="72">
        <v>781.138916015625</v>
      </c>
      <c r="O779" s="73"/>
      <c r="P779" s="74"/>
      <c r="Q779" s="74"/>
      <c r="R779" s="84"/>
      <c r="S779" s="84"/>
      <c r="T779" s="84"/>
      <c r="U779" s="84"/>
      <c r="V779" s="50"/>
      <c r="W779" s="50"/>
      <c r="X779" s="50"/>
      <c r="Y779" s="50"/>
      <c r="Z779" s="49"/>
      <c r="AA779" s="69">
        <v>779</v>
      </c>
      <c r="AB7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79" s="70"/>
      <c r="AD779" s="76">
        <v>221</v>
      </c>
      <c r="AE779" s="76">
        <v>209</v>
      </c>
      <c r="AF779" s="76">
        <v>25119</v>
      </c>
      <c r="AG779" s="76">
        <v>575</v>
      </c>
      <c r="AH779" s="76"/>
      <c r="AI779" s="76" t="s">
        <v>9426</v>
      </c>
      <c r="AJ779" s="76"/>
      <c r="AK779" s="76"/>
      <c r="AL779" s="76"/>
      <c r="AM779" s="78">
        <v>43674.665983796294</v>
      </c>
      <c r="AN779" s="76" t="s">
        <v>14566</v>
      </c>
      <c r="AO779" s="81" t="s">
        <v>15343</v>
      </c>
      <c r="AP779" s="76" t="s">
        <v>66</v>
      </c>
      <c r="AQ779" s="2"/>
      <c r="AR779" s="3"/>
      <c r="AS779" s="3"/>
      <c r="AT779" s="3"/>
      <c r="AU779" s="3"/>
    </row>
    <row r="780" spans="1:47" x14ac:dyDescent="0.25">
      <c r="A780" s="62" t="s">
        <v>2095</v>
      </c>
      <c r="B780" s="63"/>
      <c r="C780" s="63"/>
      <c r="D780" s="64"/>
      <c r="E780" s="66"/>
      <c r="F780" s="101" t="s">
        <v>13183</v>
      </c>
      <c r="G780" s="63"/>
      <c r="H780" s="67"/>
      <c r="I780" s="68"/>
      <c r="J780" s="68"/>
      <c r="K780" s="67" t="s">
        <v>17522</v>
      </c>
      <c r="L780" s="71"/>
      <c r="M780" s="72">
        <v>5197.57421875</v>
      </c>
      <c r="N780" s="72">
        <v>954.73870849609375</v>
      </c>
      <c r="O780" s="73"/>
      <c r="P780" s="74"/>
      <c r="Q780" s="74"/>
      <c r="R780" s="84"/>
      <c r="S780" s="84"/>
      <c r="T780" s="84"/>
      <c r="U780" s="84"/>
      <c r="V780" s="50"/>
      <c r="W780" s="50"/>
      <c r="X780" s="50"/>
      <c r="Y780" s="50"/>
      <c r="Z780" s="49"/>
      <c r="AA780" s="69">
        <v>780</v>
      </c>
      <c r="AB7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80" s="70"/>
      <c r="AD780" s="76">
        <v>664</v>
      </c>
      <c r="AE780" s="76">
        <v>221806</v>
      </c>
      <c r="AF780" s="76">
        <v>410</v>
      </c>
      <c r="AG780" s="76">
        <v>317</v>
      </c>
      <c r="AH780" s="76"/>
      <c r="AI780" s="76" t="s">
        <v>9427</v>
      </c>
      <c r="AJ780" s="76"/>
      <c r="AK780" s="76"/>
      <c r="AL780" s="76"/>
      <c r="AM780" s="78">
        <v>40674.16684027778</v>
      </c>
      <c r="AN780" s="76" t="s">
        <v>14566</v>
      </c>
      <c r="AO780" s="81" t="s">
        <v>15344</v>
      </c>
      <c r="AP780" s="76" t="s">
        <v>65</v>
      </c>
      <c r="AQ780" s="2"/>
      <c r="AR780" s="3"/>
      <c r="AS780" s="3"/>
      <c r="AT780" s="3"/>
      <c r="AU780" s="3"/>
    </row>
    <row r="781" spans="1:47" x14ac:dyDescent="0.25">
      <c r="A781" s="62" t="s">
        <v>1189</v>
      </c>
      <c r="B781" s="63"/>
      <c r="C781" s="63"/>
      <c r="D781" s="64"/>
      <c r="E781" s="66"/>
      <c r="F781" s="101" t="s">
        <v>13184</v>
      </c>
      <c r="G781" s="63"/>
      <c r="H781" s="67"/>
      <c r="I781" s="68"/>
      <c r="J781" s="68"/>
      <c r="K781" s="67" t="s">
        <v>17523</v>
      </c>
      <c r="L781" s="71"/>
      <c r="M781" s="72">
        <v>4186.92529296875</v>
      </c>
      <c r="N781" s="72">
        <v>675.048095703125</v>
      </c>
      <c r="O781" s="73"/>
      <c r="P781" s="74"/>
      <c r="Q781" s="74"/>
      <c r="R781" s="84"/>
      <c r="S781" s="84"/>
      <c r="T781" s="84"/>
      <c r="U781" s="84"/>
      <c r="V781" s="50"/>
      <c r="W781" s="50"/>
      <c r="X781" s="50"/>
      <c r="Y781" s="50"/>
      <c r="Z781" s="49"/>
      <c r="AA781" s="69">
        <v>781</v>
      </c>
      <c r="AB7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81" s="70"/>
      <c r="AD781" s="76">
        <v>725</v>
      </c>
      <c r="AE781" s="76">
        <v>49</v>
      </c>
      <c r="AF781" s="76">
        <v>4749</v>
      </c>
      <c r="AG781" s="76">
        <v>28885</v>
      </c>
      <c r="AH781" s="76"/>
      <c r="AI781" s="76" t="s">
        <v>9428</v>
      </c>
      <c r="AJ781" s="76" t="s">
        <v>11062</v>
      </c>
      <c r="AK781" s="76"/>
      <c r="AL781" s="76"/>
      <c r="AM781" s="78">
        <v>43015.19458333333</v>
      </c>
      <c r="AN781" s="76" t="s">
        <v>14566</v>
      </c>
      <c r="AO781" s="81" t="s">
        <v>15345</v>
      </c>
      <c r="AP781" s="76" t="s">
        <v>66</v>
      </c>
      <c r="AQ781" s="2"/>
      <c r="AR781" s="3"/>
      <c r="AS781" s="3"/>
      <c r="AT781" s="3"/>
      <c r="AU781" s="3"/>
    </row>
    <row r="782" spans="1:47" x14ac:dyDescent="0.25">
      <c r="A782" s="62" t="s">
        <v>692</v>
      </c>
      <c r="B782" s="63"/>
      <c r="C782" s="63"/>
      <c r="D782" s="64"/>
      <c r="E782" s="66"/>
      <c r="F782" s="101" t="s">
        <v>13185</v>
      </c>
      <c r="G782" s="63"/>
      <c r="H782" s="67"/>
      <c r="I782" s="68"/>
      <c r="J782" s="68"/>
      <c r="K782" s="67" t="s">
        <v>17524</v>
      </c>
      <c r="L782" s="71"/>
      <c r="M782" s="72">
        <v>6321.02392578125</v>
      </c>
      <c r="N782" s="72">
        <v>659.60418701171875</v>
      </c>
      <c r="O782" s="73"/>
      <c r="P782" s="74"/>
      <c r="Q782" s="74"/>
      <c r="R782" s="84"/>
      <c r="S782" s="84"/>
      <c r="T782" s="84"/>
      <c r="U782" s="84"/>
      <c r="V782" s="50"/>
      <c r="W782" s="50"/>
      <c r="X782" s="50"/>
      <c r="Y782" s="50"/>
      <c r="Z782" s="49"/>
      <c r="AA782" s="69">
        <v>782</v>
      </c>
      <c r="AB7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82" s="70"/>
      <c r="AD782" s="76">
        <v>159</v>
      </c>
      <c r="AE782" s="76">
        <v>420</v>
      </c>
      <c r="AF782" s="76">
        <v>3285</v>
      </c>
      <c r="AG782" s="76">
        <v>17361</v>
      </c>
      <c r="AH782" s="76"/>
      <c r="AI782" s="76" t="s">
        <v>9429</v>
      </c>
      <c r="AJ782" s="76" t="s">
        <v>10707</v>
      </c>
      <c r="AK782" s="76"/>
      <c r="AL782" s="76"/>
      <c r="AM782" s="78">
        <v>41905.896747685183</v>
      </c>
      <c r="AN782" s="76" t="s">
        <v>14566</v>
      </c>
      <c r="AO782" s="81" t="s">
        <v>15346</v>
      </c>
      <c r="AP782" s="76" t="s">
        <v>66</v>
      </c>
      <c r="AQ782" s="2"/>
      <c r="AR782" s="3"/>
      <c r="AS782" s="3"/>
      <c r="AT782" s="3"/>
      <c r="AU782" s="3"/>
    </row>
    <row r="783" spans="1:47" x14ac:dyDescent="0.25">
      <c r="A783" s="62" t="s">
        <v>2096</v>
      </c>
      <c r="B783" s="63"/>
      <c r="C783" s="63"/>
      <c r="D783" s="64"/>
      <c r="E783" s="66"/>
      <c r="F783" s="101" t="s">
        <v>13186</v>
      </c>
      <c r="G783" s="63"/>
      <c r="H783" s="67"/>
      <c r="I783" s="68"/>
      <c r="J783" s="68"/>
      <c r="K783" s="67" t="s">
        <v>17525</v>
      </c>
      <c r="L783" s="71"/>
      <c r="M783" s="72">
        <v>6321.02392578125</v>
      </c>
      <c r="N783" s="72">
        <v>779.5322265625</v>
      </c>
      <c r="O783" s="73"/>
      <c r="P783" s="74"/>
      <c r="Q783" s="74"/>
      <c r="R783" s="84"/>
      <c r="S783" s="84"/>
      <c r="T783" s="84"/>
      <c r="U783" s="84"/>
      <c r="V783" s="50"/>
      <c r="W783" s="50"/>
      <c r="X783" s="50"/>
      <c r="Y783" s="50"/>
      <c r="Z783" s="49"/>
      <c r="AA783" s="69">
        <v>783</v>
      </c>
      <c r="AB7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83" s="70"/>
      <c r="AD783" s="76">
        <v>4045</v>
      </c>
      <c r="AE783" s="76">
        <v>36896</v>
      </c>
      <c r="AF783" s="76">
        <v>123174</v>
      </c>
      <c r="AG783" s="76">
        <v>74081</v>
      </c>
      <c r="AH783" s="76"/>
      <c r="AI783" s="76" t="s">
        <v>9430</v>
      </c>
      <c r="AJ783" s="76" t="s">
        <v>11063</v>
      </c>
      <c r="AK783" s="76"/>
      <c r="AL783" s="76"/>
      <c r="AM783" s="78">
        <v>41011.919444444444</v>
      </c>
      <c r="AN783" s="76" t="s">
        <v>14566</v>
      </c>
      <c r="AO783" s="81" t="s">
        <v>15347</v>
      </c>
      <c r="AP783" s="76" t="s">
        <v>65</v>
      </c>
      <c r="AQ783" s="2"/>
      <c r="AR783" s="3"/>
      <c r="AS783" s="3"/>
      <c r="AT783" s="3"/>
      <c r="AU783" s="3"/>
    </row>
    <row r="784" spans="1:47" x14ac:dyDescent="0.25">
      <c r="A784" s="62" t="s">
        <v>2097</v>
      </c>
      <c r="B784" s="63"/>
      <c r="C784" s="63"/>
      <c r="D784" s="64"/>
      <c r="E784" s="66"/>
      <c r="F784" s="101" t="s">
        <v>13187</v>
      </c>
      <c r="G784" s="63"/>
      <c r="H784" s="67"/>
      <c r="I784" s="68"/>
      <c r="J784" s="68"/>
      <c r="K784" s="67" t="s">
        <v>17526</v>
      </c>
      <c r="L784" s="71"/>
      <c r="M784" s="72">
        <v>6416.5556640625</v>
      </c>
      <c r="N784" s="72">
        <v>779.5322265625</v>
      </c>
      <c r="O784" s="73"/>
      <c r="P784" s="74"/>
      <c r="Q784" s="74"/>
      <c r="R784" s="84"/>
      <c r="S784" s="84"/>
      <c r="T784" s="84"/>
      <c r="U784" s="84"/>
      <c r="V784" s="50"/>
      <c r="W784" s="50"/>
      <c r="X784" s="50"/>
      <c r="Y784" s="50"/>
      <c r="Z784" s="49"/>
      <c r="AA784" s="69">
        <v>784</v>
      </c>
      <c r="AB7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84" s="70"/>
      <c r="AD784" s="76">
        <v>409</v>
      </c>
      <c r="AE784" s="76">
        <v>23175</v>
      </c>
      <c r="AF784" s="76">
        <v>26174</v>
      </c>
      <c r="AG784" s="76">
        <v>1775</v>
      </c>
      <c r="AH784" s="76"/>
      <c r="AI784" s="76" t="s">
        <v>9431</v>
      </c>
      <c r="AJ784" s="76" t="s">
        <v>11064</v>
      </c>
      <c r="AK784" s="81" t="s">
        <v>11978</v>
      </c>
      <c r="AL784" s="76"/>
      <c r="AM784" s="78">
        <v>40141.837870370371</v>
      </c>
      <c r="AN784" s="76" t="s">
        <v>14566</v>
      </c>
      <c r="AO784" s="81" t="s">
        <v>15348</v>
      </c>
      <c r="AP784" s="76" t="s">
        <v>65</v>
      </c>
      <c r="AQ784" s="2"/>
      <c r="AR784" s="3"/>
      <c r="AS784" s="3"/>
      <c r="AT784" s="3"/>
      <c r="AU784" s="3"/>
    </row>
    <row r="785" spans="1:47" x14ac:dyDescent="0.25">
      <c r="A785" s="62" t="s">
        <v>693</v>
      </c>
      <c r="B785" s="63"/>
      <c r="C785" s="63"/>
      <c r="D785" s="64"/>
      <c r="E785" s="66"/>
      <c r="F785" s="101" t="s">
        <v>13188</v>
      </c>
      <c r="G785" s="63"/>
      <c r="H785" s="67"/>
      <c r="I785" s="68"/>
      <c r="J785" s="68"/>
      <c r="K785" s="67" t="s">
        <v>17527</v>
      </c>
      <c r="L785" s="71"/>
      <c r="M785" s="72">
        <v>2589.3955078125</v>
      </c>
      <c r="N785" s="72">
        <v>4106.06396484375</v>
      </c>
      <c r="O785" s="73"/>
      <c r="P785" s="74"/>
      <c r="Q785" s="74"/>
      <c r="R785" s="84"/>
      <c r="S785" s="84"/>
      <c r="T785" s="84"/>
      <c r="U785" s="84"/>
      <c r="V785" s="50"/>
      <c r="W785" s="50"/>
      <c r="X785" s="50"/>
      <c r="Y785" s="50"/>
      <c r="Z785" s="49"/>
      <c r="AA785" s="69">
        <v>785</v>
      </c>
      <c r="AB7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85" s="70"/>
      <c r="AD785" s="76">
        <v>497</v>
      </c>
      <c r="AE785" s="76">
        <v>242</v>
      </c>
      <c r="AF785" s="76">
        <v>410</v>
      </c>
      <c r="AG785" s="76">
        <v>125</v>
      </c>
      <c r="AH785" s="76"/>
      <c r="AI785" s="76" t="s">
        <v>9432</v>
      </c>
      <c r="AJ785" s="76"/>
      <c r="AK785" s="76"/>
      <c r="AL785" s="76"/>
      <c r="AM785" s="78">
        <v>44039.201539351852</v>
      </c>
      <c r="AN785" s="76" t="s">
        <v>14566</v>
      </c>
      <c r="AO785" s="81" t="s">
        <v>15349</v>
      </c>
      <c r="AP785" s="76" t="s">
        <v>66</v>
      </c>
      <c r="AQ785" s="2"/>
      <c r="AR785" s="3"/>
      <c r="AS785" s="3"/>
      <c r="AT785" s="3"/>
      <c r="AU785" s="3"/>
    </row>
    <row r="786" spans="1:47" x14ac:dyDescent="0.25">
      <c r="A786" s="62" t="s">
        <v>2098</v>
      </c>
      <c r="B786" s="63"/>
      <c r="C786" s="63"/>
      <c r="D786" s="64"/>
      <c r="E786" s="66"/>
      <c r="F786" s="101" t="s">
        <v>13189</v>
      </c>
      <c r="G786" s="63"/>
      <c r="H786" s="67"/>
      <c r="I786" s="68"/>
      <c r="J786" s="68"/>
      <c r="K786" s="67" t="s">
        <v>17528</v>
      </c>
      <c r="L786" s="71"/>
      <c r="M786" s="72">
        <v>2315.662109375</v>
      </c>
      <c r="N786" s="72">
        <v>4233.78955078125</v>
      </c>
      <c r="O786" s="73"/>
      <c r="P786" s="74"/>
      <c r="Q786" s="74"/>
      <c r="R786" s="84"/>
      <c r="S786" s="84"/>
      <c r="T786" s="84"/>
      <c r="U786" s="84"/>
      <c r="V786" s="50"/>
      <c r="W786" s="50"/>
      <c r="X786" s="50"/>
      <c r="Y786" s="50"/>
      <c r="Z786" s="49"/>
      <c r="AA786" s="69">
        <v>786</v>
      </c>
      <c r="AB7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86" s="70"/>
      <c r="AD786" s="76">
        <v>1458</v>
      </c>
      <c r="AE786" s="76">
        <v>1532</v>
      </c>
      <c r="AF786" s="76">
        <v>6432</v>
      </c>
      <c r="AG786" s="76">
        <v>16522</v>
      </c>
      <c r="AH786" s="76"/>
      <c r="AI786" s="76" t="s">
        <v>9433</v>
      </c>
      <c r="AJ786" s="76" t="s">
        <v>11065</v>
      </c>
      <c r="AK786" s="76"/>
      <c r="AL786" s="76"/>
      <c r="AM786" s="78">
        <v>43988.69939814815</v>
      </c>
      <c r="AN786" s="76" t="s">
        <v>14566</v>
      </c>
      <c r="AO786" s="81" t="s">
        <v>15350</v>
      </c>
      <c r="AP786" s="76" t="s">
        <v>65</v>
      </c>
      <c r="AQ786" s="2"/>
      <c r="AR786" s="3"/>
      <c r="AS786" s="3"/>
      <c r="AT786" s="3"/>
      <c r="AU786" s="3"/>
    </row>
    <row r="787" spans="1:47" x14ac:dyDescent="0.25">
      <c r="A787" s="62" t="s">
        <v>694</v>
      </c>
      <c r="B787" s="63"/>
      <c r="C787" s="63"/>
      <c r="D787" s="64"/>
      <c r="E787" s="66"/>
      <c r="F787" s="101" t="s">
        <v>13190</v>
      </c>
      <c r="G787" s="63"/>
      <c r="H787" s="67"/>
      <c r="I787" s="68"/>
      <c r="J787" s="68"/>
      <c r="K787" s="67" t="s">
        <v>17529</v>
      </c>
      <c r="L787" s="71"/>
      <c r="M787" s="72">
        <v>7228.57666015625</v>
      </c>
      <c r="N787" s="72">
        <v>1270.4876708984375</v>
      </c>
      <c r="O787" s="73"/>
      <c r="P787" s="74"/>
      <c r="Q787" s="74"/>
      <c r="R787" s="84"/>
      <c r="S787" s="84"/>
      <c r="T787" s="84"/>
      <c r="U787" s="84"/>
      <c r="V787" s="50"/>
      <c r="W787" s="50"/>
      <c r="X787" s="50"/>
      <c r="Y787" s="50"/>
      <c r="Z787" s="49"/>
      <c r="AA787" s="69">
        <v>787</v>
      </c>
      <c r="AB7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87" s="70"/>
      <c r="AD787" s="76">
        <v>154</v>
      </c>
      <c r="AE787" s="76">
        <v>42</v>
      </c>
      <c r="AF787" s="76">
        <v>472</v>
      </c>
      <c r="AG787" s="76">
        <v>8009</v>
      </c>
      <c r="AH787" s="76"/>
      <c r="AI787" s="76" t="s">
        <v>9434</v>
      </c>
      <c r="AJ787" s="76" t="s">
        <v>11066</v>
      </c>
      <c r="AK787" s="76"/>
      <c r="AL787" s="76"/>
      <c r="AM787" s="78">
        <v>40093.812881944446</v>
      </c>
      <c r="AN787" s="76" t="s">
        <v>14566</v>
      </c>
      <c r="AO787" s="81" t="s">
        <v>15351</v>
      </c>
      <c r="AP787" s="76" t="s">
        <v>66</v>
      </c>
      <c r="AQ787" s="2"/>
      <c r="AR787" s="3"/>
      <c r="AS787" s="3"/>
      <c r="AT787" s="3"/>
      <c r="AU787" s="3"/>
    </row>
    <row r="788" spans="1:47" x14ac:dyDescent="0.25">
      <c r="A788" s="62" t="s">
        <v>2099</v>
      </c>
      <c r="B788" s="63"/>
      <c r="C788" s="63"/>
      <c r="D788" s="64"/>
      <c r="E788" s="66"/>
      <c r="F788" s="101" t="s">
        <v>13191</v>
      </c>
      <c r="G788" s="63"/>
      <c r="H788" s="67"/>
      <c r="I788" s="68"/>
      <c r="J788" s="68"/>
      <c r="K788" s="67" t="s">
        <v>17530</v>
      </c>
      <c r="L788" s="71"/>
      <c r="M788" s="72">
        <v>7228.57666015625</v>
      </c>
      <c r="N788" s="72">
        <v>1352.9381103515625</v>
      </c>
      <c r="O788" s="73"/>
      <c r="P788" s="74"/>
      <c r="Q788" s="74"/>
      <c r="R788" s="84"/>
      <c r="S788" s="84"/>
      <c r="T788" s="84"/>
      <c r="U788" s="84"/>
      <c r="V788" s="50"/>
      <c r="W788" s="50"/>
      <c r="X788" s="50"/>
      <c r="Y788" s="50"/>
      <c r="Z788" s="49"/>
      <c r="AA788" s="69">
        <v>788</v>
      </c>
      <c r="AB7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88" s="70"/>
      <c r="AD788" s="76">
        <v>1144</v>
      </c>
      <c r="AE788" s="76">
        <v>9002</v>
      </c>
      <c r="AF788" s="76">
        <v>20349</v>
      </c>
      <c r="AG788" s="76">
        <v>32751</v>
      </c>
      <c r="AH788" s="76"/>
      <c r="AI788" s="76" t="s">
        <v>9435</v>
      </c>
      <c r="AJ788" s="76" t="s">
        <v>10941</v>
      </c>
      <c r="AK788" s="81" t="s">
        <v>11979</v>
      </c>
      <c r="AL788" s="76"/>
      <c r="AM788" s="78">
        <v>41077.784432870372</v>
      </c>
      <c r="AN788" s="76" t="s">
        <v>14566</v>
      </c>
      <c r="AO788" s="81" t="s">
        <v>15352</v>
      </c>
      <c r="AP788" s="76" t="s">
        <v>65</v>
      </c>
      <c r="AQ788" s="2"/>
      <c r="AR788" s="3"/>
      <c r="AS788" s="3"/>
      <c r="AT788" s="3"/>
      <c r="AU788" s="3"/>
    </row>
    <row r="789" spans="1:47" x14ac:dyDescent="0.25">
      <c r="A789" s="62" t="s">
        <v>695</v>
      </c>
      <c r="B789" s="63"/>
      <c r="C789" s="63"/>
      <c r="D789" s="64"/>
      <c r="E789" s="66"/>
      <c r="F789" s="101" t="s">
        <v>13192</v>
      </c>
      <c r="G789" s="63"/>
      <c r="H789" s="67"/>
      <c r="I789" s="68"/>
      <c r="J789" s="68"/>
      <c r="K789" s="67" t="s">
        <v>17531</v>
      </c>
      <c r="L789" s="71"/>
      <c r="M789" s="72">
        <v>7995.71142578125</v>
      </c>
      <c r="N789" s="72">
        <v>6285.06298828125</v>
      </c>
      <c r="O789" s="73"/>
      <c r="P789" s="74"/>
      <c r="Q789" s="74"/>
      <c r="R789" s="84"/>
      <c r="S789" s="84"/>
      <c r="T789" s="84"/>
      <c r="U789" s="84"/>
      <c r="V789" s="50"/>
      <c r="W789" s="50"/>
      <c r="X789" s="50"/>
      <c r="Y789" s="50"/>
      <c r="Z789" s="49"/>
      <c r="AA789" s="69">
        <v>789</v>
      </c>
      <c r="AB7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89" s="70"/>
      <c r="AD789" s="76">
        <v>1915</v>
      </c>
      <c r="AE789" s="76">
        <v>3386</v>
      </c>
      <c r="AF789" s="76">
        <v>207552</v>
      </c>
      <c r="AG789" s="76">
        <v>167799</v>
      </c>
      <c r="AH789" s="76"/>
      <c r="AI789" s="76" t="s">
        <v>9436</v>
      </c>
      <c r="AJ789" s="76" t="s">
        <v>11067</v>
      </c>
      <c r="AK789" s="81" t="s">
        <v>11980</v>
      </c>
      <c r="AL789" s="76"/>
      <c r="AM789" s="78">
        <v>40299.821944444448</v>
      </c>
      <c r="AN789" s="76" t="s">
        <v>14566</v>
      </c>
      <c r="AO789" s="81" t="s">
        <v>15353</v>
      </c>
      <c r="AP789" s="76" t="s">
        <v>66</v>
      </c>
      <c r="AQ789" s="2"/>
      <c r="AR789" s="3"/>
      <c r="AS789" s="3"/>
      <c r="AT789" s="3"/>
      <c r="AU789" s="3"/>
    </row>
    <row r="790" spans="1:47" x14ac:dyDescent="0.25">
      <c r="A790" s="62" t="s">
        <v>2100</v>
      </c>
      <c r="B790" s="63"/>
      <c r="C790" s="63"/>
      <c r="D790" s="64"/>
      <c r="E790" s="66"/>
      <c r="F790" s="101" t="s">
        <v>13193</v>
      </c>
      <c r="G790" s="63"/>
      <c r="H790" s="67"/>
      <c r="I790" s="68"/>
      <c r="J790" s="68"/>
      <c r="K790" s="67" t="s">
        <v>17532</v>
      </c>
      <c r="L790" s="71"/>
      <c r="M790" s="72">
        <v>8088.98828125</v>
      </c>
      <c r="N790" s="72">
        <v>6391.234375</v>
      </c>
      <c r="O790" s="73"/>
      <c r="P790" s="74"/>
      <c r="Q790" s="74"/>
      <c r="R790" s="84"/>
      <c r="S790" s="84"/>
      <c r="T790" s="84"/>
      <c r="U790" s="84"/>
      <c r="V790" s="50"/>
      <c r="W790" s="50"/>
      <c r="X790" s="50"/>
      <c r="Y790" s="50"/>
      <c r="Z790" s="49"/>
      <c r="AA790" s="69">
        <v>790</v>
      </c>
      <c r="AB7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90" s="70"/>
      <c r="AD790" s="76">
        <v>364</v>
      </c>
      <c r="AE790" s="76">
        <v>714303</v>
      </c>
      <c r="AF790" s="76">
        <v>6059</v>
      </c>
      <c r="AG790" s="76">
        <v>21</v>
      </c>
      <c r="AH790" s="76"/>
      <c r="AI790" s="76" t="s">
        <v>9437</v>
      </c>
      <c r="AJ790" s="76"/>
      <c r="AK790" s="76"/>
      <c r="AL790" s="76"/>
      <c r="AM790" s="78">
        <v>40981.555451388886</v>
      </c>
      <c r="AN790" s="76" t="s">
        <v>14566</v>
      </c>
      <c r="AO790" s="81" t="s">
        <v>15354</v>
      </c>
      <c r="AP790" s="76" t="s">
        <v>65</v>
      </c>
      <c r="AQ790" s="2"/>
      <c r="AR790" s="3"/>
      <c r="AS790" s="3"/>
      <c r="AT790" s="3"/>
      <c r="AU790" s="3"/>
    </row>
    <row r="791" spans="1:47" x14ac:dyDescent="0.25">
      <c r="A791" s="62" t="s">
        <v>2101</v>
      </c>
      <c r="B791" s="63"/>
      <c r="C791" s="63"/>
      <c r="D791" s="64"/>
      <c r="E791" s="66"/>
      <c r="F791" s="101" t="s">
        <v>13194</v>
      </c>
      <c r="G791" s="63"/>
      <c r="H791" s="67"/>
      <c r="I791" s="68"/>
      <c r="J791" s="68"/>
      <c r="K791" s="67" t="s">
        <v>17533</v>
      </c>
      <c r="L791" s="71"/>
      <c r="M791" s="72">
        <v>7833.609375</v>
      </c>
      <c r="N791" s="72">
        <v>6161.3037109375</v>
      </c>
      <c r="O791" s="73"/>
      <c r="P791" s="74"/>
      <c r="Q791" s="74"/>
      <c r="R791" s="84"/>
      <c r="S791" s="84"/>
      <c r="T791" s="84"/>
      <c r="U791" s="84"/>
      <c r="V791" s="50"/>
      <c r="W791" s="50"/>
      <c r="X791" s="50"/>
      <c r="Y791" s="50"/>
      <c r="Z791" s="49"/>
      <c r="AA791" s="69">
        <v>791</v>
      </c>
      <c r="AB7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91" s="70"/>
      <c r="AD791" s="76">
        <v>28</v>
      </c>
      <c r="AE791" s="76">
        <v>8896925</v>
      </c>
      <c r="AF791" s="76">
        <v>5595</v>
      </c>
      <c r="AG791" s="76">
        <v>20</v>
      </c>
      <c r="AH791" s="76"/>
      <c r="AI791" s="76" t="s">
        <v>9438</v>
      </c>
      <c r="AJ791" s="76" t="s">
        <v>11068</v>
      </c>
      <c r="AK791" s="81" t="s">
        <v>11981</v>
      </c>
      <c r="AL791" s="76"/>
      <c r="AM791" s="78">
        <v>39152.744027777779</v>
      </c>
      <c r="AN791" s="76" t="s">
        <v>14566</v>
      </c>
      <c r="AO791" s="81" t="s">
        <v>15355</v>
      </c>
      <c r="AP791" s="76" t="s">
        <v>65</v>
      </c>
      <c r="AQ791" s="2"/>
      <c r="AR791" s="3"/>
      <c r="AS791" s="3"/>
      <c r="AT791" s="3"/>
      <c r="AU791" s="3"/>
    </row>
    <row r="792" spans="1:47" x14ac:dyDescent="0.25">
      <c r="A792" s="62" t="s">
        <v>2102</v>
      </c>
      <c r="B792" s="63"/>
      <c r="C792" s="63"/>
      <c r="D792" s="64"/>
      <c r="E792" s="66"/>
      <c r="F792" s="101" t="s">
        <v>13195</v>
      </c>
      <c r="G792" s="63"/>
      <c r="H792" s="67"/>
      <c r="I792" s="68"/>
      <c r="J792" s="68"/>
      <c r="K792" s="67" t="s">
        <v>17534</v>
      </c>
      <c r="L792" s="71"/>
      <c r="M792" s="72">
        <v>8047.98291015625</v>
      </c>
      <c r="N792" s="72">
        <v>6491.10595703125</v>
      </c>
      <c r="O792" s="73"/>
      <c r="P792" s="74"/>
      <c r="Q792" s="74"/>
      <c r="R792" s="84"/>
      <c r="S792" s="84"/>
      <c r="T792" s="84"/>
      <c r="U792" s="84"/>
      <c r="V792" s="50"/>
      <c r="W792" s="50"/>
      <c r="X792" s="50"/>
      <c r="Y792" s="50"/>
      <c r="Z792" s="49"/>
      <c r="AA792" s="69">
        <v>792</v>
      </c>
      <c r="AB7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92" s="70"/>
      <c r="AD792" s="76">
        <v>50</v>
      </c>
      <c r="AE792" s="76">
        <v>85587188</v>
      </c>
      <c r="AF792" s="76">
        <v>54950</v>
      </c>
      <c r="AG792" s="76">
        <v>4</v>
      </c>
      <c r="AH792" s="76"/>
      <c r="AI792" s="76" t="s">
        <v>9439</v>
      </c>
      <c r="AJ792" s="76" t="s">
        <v>10693</v>
      </c>
      <c r="AK792" s="81" t="s">
        <v>11982</v>
      </c>
      <c r="AL792" s="76"/>
      <c r="AM792" s="78">
        <v>39890.574050925927</v>
      </c>
      <c r="AN792" s="76" t="s">
        <v>14566</v>
      </c>
      <c r="AO792" s="81" t="s">
        <v>15356</v>
      </c>
      <c r="AP792" s="76" t="s">
        <v>65</v>
      </c>
      <c r="AQ792" s="2"/>
      <c r="AR792" s="3"/>
      <c r="AS792" s="3"/>
      <c r="AT792" s="3"/>
      <c r="AU792" s="3"/>
    </row>
    <row r="793" spans="1:47" x14ac:dyDescent="0.25">
      <c r="A793" s="62" t="s">
        <v>2103</v>
      </c>
      <c r="B793" s="63"/>
      <c r="C793" s="63"/>
      <c r="D793" s="64"/>
      <c r="E793" s="66"/>
      <c r="F793" s="101" t="s">
        <v>13196</v>
      </c>
      <c r="G793" s="63"/>
      <c r="H793" s="67"/>
      <c r="I793" s="68"/>
      <c r="J793" s="68"/>
      <c r="K793" s="67" t="s">
        <v>17535</v>
      </c>
      <c r="L793" s="71"/>
      <c r="M793" s="72">
        <v>8141.4345703125</v>
      </c>
      <c r="N793" s="72">
        <v>6308.251953125</v>
      </c>
      <c r="O793" s="73"/>
      <c r="P793" s="74"/>
      <c r="Q793" s="74"/>
      <c r="R793" s="84"/>
      <c r="S793" s="84"/>
      <c r="T793" s="84"/>
      <c r="U793" s="84"/>
      <c r="V793" s="50"/>
      <c r="W793" s="50"/>
      <c r="X793" s="50"/>
      <c r="Y793" s="50"/>
      <c r="Z793" s="49"/>
      <c r="AA793" s="69">
        <v>793</v>
      </c>
      <c r="AB7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93" s="70"/>
      <c r="AD793" s="76">
        <v>43</v>
      </c>
      <c r="AE793" s="76">
        <v>61687</v>
      </c>
      <c r="AF793" s="76">
        <v>4101</v>
      </c>
      <c r="AG793" s="76">
        <v>199</v>
      </c>
      <c r="AH793" s="76"/>
      <c r="AI793" s="76" t="s">
        <v>9440</v>
      </c>
      <c r="AJ793" s="76"/>
      <c r="AK793" s="81" t="s">
        <v>11983</v>
      </c>
      <c r="AL793" s="76"/>
      <c r="AM793" s="78">
        <v>43843.7815625</v>
      </c>
      <c r="AN793" s="76" t="s">
        <v>14566</v>
      </c>
      <c r="AO793" s="81" t="s">
        <v>15357</v>
      </c>
      <c r="AP793" s="76" t="s">
        <v>65</v>
      </c>
      <c r="AQ793" s="2"/>
      <c r="AR793" s="3"/>
      <c r="AS793" s="3"/>
      <c r="AT793" s="3"/>
      <c r="AU793" s="3"/>
    </row>
    <row r="794" spans="1:47" x14ac:dyDescent="0.25">
      <c r="A794" s="62" t="s">
        <v>696</v>
      </c>
      <c r="B794" s="63"/>
      <c r="C794" s="63"/>
      <c r="D794" s="64"/>
      <c r="E794" s="66"/>
      <c r="F794" s="101" t="s">
        <v>13197</v>
      </c>
      <c r="G794" s="63"/>
      <c r="H794" s="67"/>
      <c r="I794" s="68"/>
      <c r="J794" s="68"/>
      <c r="K794" s="67" t="s">
        <v>17536</v>
      </c>
      <c r="L794" s="71"/>
      <c r="M794" s="72">
        <v>6939.01904296875</v>
      </c>
      <c r="N794" s="72">
        <v>6334.50390625</v>
      </c>
      <c r="O794" s="73"/>
      <c r="P794" s="74"/>
      <c r="Q794" s="74"/>
      <c r="R794" s="84"/>
      <c r="S794" s="84"/>
      <c r="T794" s="84"/>
      <c r="U794" s="84"/>
      <c r="V794" s="50"/>
      <c r="W794" s="50"/>
      <c r="X794" s="50"/>
      <c r="Y794" s="50"/>
      <c r="Z794" s="49"/>
      <c r="AA794" s="69">
        <v>794</v>
      </c>
      <c r="AB7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94" s="70"/>
      <c r="AD794" s="76">
        <v>23</v>
      </c>
      <c r="AE794" s="76">
        <v>1</v>
      </c>
      <c r="AF794" s="76">
        <v>111</v>
      </c>
      <c r="AG794" s="76">
        <v>114</v>
      </c>
      <c r="AH794" s="76"/>
      <c r="AI794" s="76" t="s">
        <v>9441</v>
      </c>
      <c r="AJ794" s="76" t="s">
        <v>11069</v>
      </c>
      <c r="AK794" s="76"/>
      <c r="AL794" s="76"/>
      <c r="AM794" s="78">
        <v>44065.421585648146</v>
      </c>
      <c r="AN794" s="76" t="s">
        <v>14566</v>
      </c>
      <c r="AO794" s="81" t="s">
        <v>15358</v>
      </c>
      <c r="AP794" s="76" t="s">
        <v>66</v>
      </c>
      <c r="AQ794" s="2"/>
      <c r="AR794" s="3"/>
      <c r="AS794" s="3"/>
      <c r="AT794" s="3"/>
      <c r="AU794" s="3"/>
    </row>
    <row r="795" spans="1:47" x14ac:dyDescent="0.25">
      <c r="A795" s="62" t="s">
        <v>697</v>
      </c>
      <c r="B795" s="63"/>
      <c r="C795" s="63"/>
      <c r="D795" s="64"/>
      <c r="E795" s="66"/>
      <c r="F795" s="101" t="s">
        <v>13198</v>
      </c>
      <c r="G795" s="63"/>
      <c r="H795" s="67"/>
      <c r="I795" s="68"/>
      <c r="J795" s="68"/>
      <c r="K795" s="67" t="s">
        <v>17537</v>
      </c>
      <c r="L795" s="71"/>
      <c r="M795" s="72">
        <v>1988.97509765625</v>
      </c>
      <c r="N795" s="72">
        <v>3870.62939453125</v>
      </c>
      <c r="O795" s="73"/>
      <c r="P795" s="74"/>
      <c r="Q795" s="74"/>
      <c r="R795" s="84"/>
      <c r="S795" s="84"/>
      <c r="T795" s="84"/>
      <c r="U795" s="84"/>
      <c r="V795" s="50"/>
      <c r="W795" s="50"/>
      <c r="X795" s="50"/>
      <c r="Y795" s="50"/>
      <c r="Z795" s="49"/>
      <c r="AA795" s="69">
        <v>795</v>
      </c>
      <c r="AB7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95" s="70"/>
      <c r="AD795" s="76">
        <v>1197</v>
      </c>
      <c r="AE795" s="76">
        <v>1153</v>
      </c>
      <c r="AF795" s="76">
        <v>1144</v>
      </c>
      <c r="AG795" s="76">
        <v>1114</v>
      </c>
      <c r="AH795" s="76"/>
      <c r="AI795" s="76" t="s">
        <v>9442</v>
      </c>
      <c r="AJ795" s="76"/>
      <c r="AK795" s="76"/>
      <c r="AL795" s="76"/>
      <c r="AM795" s="78">
        <v>43821.916817129626</v>
      </c>
      <c r="AN795" s="76" t="s">
        <v>14566</v>
      </c>
      <c r="AO795" s="81" t="s">
        <v>15359</v>
      </c>
      <c r="AP795" s="76" t="s">
        <v>66</v>
      </c>
      <c r="AQ795" s="2"/>
      <c r="AR795" s="3"/>
      <c r="AS795" s="3"/>
      <c r="AT795" s="3"/>
      <c r="AU795" s="3"/>
    </row>
    <row r="796" spans="1:47" x14ac:dyDescent="0.25">
      <c r="A796" s="62" t="s">
        <v>698</v>
      </c>
      <c r="B796" s="63"/>
      <c r="C796" s="63"/>
      <c r="D796" s="64"/>
      <c r="E796" s="66"/>
      <c r="F796" s="101" t="s">
        <v>13199</v>
      </c>
      <c r="G796" s="63"/>
      <c r="H796" s="67"/>
      <c r="I796" s="68"/>
      <c r="J796" s="68"/>
      <c r="K796" s="67" t="s">
        <v>17538</v>
      </c>
      <c r="L796" s="71"/>
      <c r="M796" s="72">
        <v>9293.1259765625</v>
      </c>
      <c r="N796" s="72">
        <v>2196.18212890625</v>
      </c>
      <c r="O796" s="73"/>
      <c r="P796" s="74"/>
      <c r="Q796" s="74"/>
      <c r="R796" s="84"/>
      <c r="S796" s="84"/>
      <c r="T796" s="84"/>
      <c r="U796" s="84"/>
      <c r="V796" s="50"/>
      <c r="W796" s="50"/>
      <c r="X796" s="50"/>
      <c r="Y796" s="50"/>
      <c r="Z796" s="49"/>
      <c r="AA796" s="69">
        <v>796</v>
      </c>
      <c r="AB7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96" s="70"/>
      <c r="AD796" s="76">
        <v>603</v>
      </c>
      <c r="AE796" s="76">
        <v>160</v>
      </c>
      <c r="AF796" s="76">
        <v>4030</v>
      </c>
      <c r="AG796" s="76">
        <v>15183</v>
      </c>
      <c r="AH796" s="76"/>
      <c r="AI796" s="76" t="s">
        <v>9443</v>
      </c>
      <c r="AJ796" s="76" t="s">
        <v>11070</v>
      </c>
      <c r="AK796" s="76"/>
      <c r="AL796" s="76"/>
      <c r="AM796" s="78">
        <v>43478.561284722222</v>
      </c>
      <c r="AN796" s="76" t="s">
        <v>14566</v>
      </c>
      <c r="AO796" s="81" t="s">
        <v>15360</v>
      </c>
      <c r="AP796" s="76" t="s">
        <v>66</v>
      </c>
      <c r="AQ796" s="2"/>
      <c r="AR796" s="3"/>
      <c r="AS796" s="3"/>
      <c r="AT796" s="3"/>
      <c r="AU796" s="3"/>
    </row>
    <row r="797" spans="1:47" x14ac:dyDescent="0.25">
      <c r="A797" s="62" t="s">
        <v>699</v>
      </c>
      <c r="B797" s="63"/>
      <c r="C797" s="63"/>
      <c r="D797" s="64"/>
      <c r="E797" s="66"/>
      <c r="F797" s="101" t="s">
        <v>13200</v>
      </c>
      <c r="G797" s="63"/>
      <c r="H797" s="67"/>
      <c r="I797" s="68"/>
      <c r="J797" s="68"/>
      <c r="K797" s="67" t="s">
        <v>17539</v>
      </c>
      <c r="L797" s="71"/>
      <c r="M797" s="72">
        <v>2929.30126953125</v>
      </c>
      <c r="N797" s="72">
        <v>547.1807861328125</v>
      </c>
      <c r="O797" s="73"/>
      <c r="P797" s="74"/>
      <c r="Q797" s="74"/>
      <c r="R797" s="84"/>
      <c r="S797" s="84"/>
      <c r="T797" s="84"/>
      <c r="U797" s="84"/>
      <c r="V797" s="50"/>
      <c r="W797" s="50"/>
      <c r="X797" s="50"/>
      <c r="Y797" s="50"/>
      <c r="Z797" s="49"/>
      <c r="AA797" s="69">
        <v>797</v>
      </c>
      <c r="AB7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97" s="70"/>
      <c r="AD797" s="76">
        <v>95</v>
      </c>
      <c r="AE797" s="76">
        <v>3</v>
      </c>
      <c r="AF797" s="76">
        <v>124</v>
      </c>
      <c r="AG797" s="76">
        <v>99</v>
      </c>
      <c r="AH797" s="76"/>
      <c r="AI797" s="76"/>
      <c r="AJ797" s="76"/>
      <c r="AK797" s="76"/>
      <c r="AL797" s="76"/>
      <c r="AM797" s="78">
        <v>42311.257673611108</v>
      </c>
      <c r="AN797" s="76" t="s">
        <v>14566</v>
      </c>
      <c r="AO797" s="81" t="s">
        <v>15361</v>
      </c>
      <c r="AP797" s="76" t="s">
        <v>66</v>
      </c>
      <c r="AQ797" s="2"/>
      <c r="AR797" s="3"/>
      <c r="AS797" s="3"/>
      <c r="AT797" s="3"/>
      <c r="AU797" s="3"/>
    </row>
    <row r="798" spans="1:47" x14ac:dyDescent="0.25">
      <c r="A798" s="62" t="s">
        <v>2104</v>
      </c>
      <c r="B798" s="63"/>
      <c r="C798" s="63"/>
      <c r="D798" s="64"/>
      <c r="E798" s="66"/>
      <c r="F798" s="101" t="s">
        <v>13201</v>
      </c>
      <c r="G798" s="63"/>
      <c r="H798" s="67"/>
      <c r="I798" s="68"/>
      <c r="J798" s="68"/>
      <c r="K798" s="67" t="s">
        <v>17540</v>
      </c>
      <c r="L798" s="71"/>
      <c r="M798" s="72">
        <v>2506.593017578125</v>
      </c>
      <c r="N798" s="72">
        <v>503.58026123046875</v>
      </c>
      <c r="O798" s="73"/>
      <c r="P798" s="74"/>
      <c r="Q798" s="74"/>
      <c r="R798" s="84"/>
      <c r="S798" s="84"/>
      <c r="T798" s="84"/>
      <c r="U798" s="84"/>
      <c r="V798" s="50"/>
      <c r="W798" s="50"/>
      <c r="X798" s="50"/>
      <c r="Y798" s="50"/>
      <c r="Z798" s="49"/>
      <c r="AA798" s="69">
        <v>798</v>
      </c>
      <c r="AB7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98" s="70"/>
      <c r="AD798" s="76">
        <v>8247</v>
      </c>
      <c r="AE798" s="76">
        <v>299762</v>
      </c>
      <c r="AF798" s="76">
        <v>79535</v>
      </c>
      <c r="AG798" s="76">
        <v>3339</v>
      </c>
      <c r="AH798" s="76"/>
      <c r="AI798" s="76" t="s">
        <v>9444</v>
      </c>
      <c r="AJ798" s="76" t="s">
        <v>11071</v>
      </c>
      <c r="AK798" s="81" t="s">
        <v>11984</v>
      </c>
      <c r="AL798" s="76"/>
      <c r="AM798" s="78">
        <v>39924.644305555557</v>
      </c>
      <c r="AN798" s="76" t="s">
        <v>14566</v>
      </c>
      <c r="AO798" s="81" t="s">
        <v>15362</v>
      </c>
      <c r="AP798" s="76" t="s">
        <v>65</v>
      </c>
      <c r="AQ798" s="2"/>
      <c r="AR798" s="3"/>
      <c r="AS798" s="3"/>
      <c r="AT798" s="3"/>
      <c r="AU798" s="3"/>
    </row>
    <row r="799" spans="1:47" x14ac:dyDescent="0.25">
      <c r="A799" s="62" t="s">
        <v>700</v>
      </c>
      <c r="B799" s="63"/>
      <c r="C799" s="63"/>
      <c r="D799" s="64"/>
      <c r="E799" s="66"/>
      <c r="F799" s="101" t="s">
        <v>13202</v>
      </c>
      <c r="G799" s="63"/>
      <c r="H799" s="67"/>
      <c r="I799" s="68"/>
      <c r="J799" s="68"/>
      <c r="K799" s="67" t="s">
        <v>17541</v>
      </c>
      <c r="L799" s="71"/>
      <c r="M799" s="72">
        <v>7228.57666015625</v>
      </c>
      <c r="N799" s="72">
        <v>2319.85791015625</v>
      </c>
      <c r="O799" s="73"/>
      <c r="P799" s="74"/>
      <c r="Q799" s="74"/>
      <c r="R799" s="84"/>
      <c r="S799" s="84"/>
      <c r="T799" s="84"/>
      <c r="U799" s="84"/>
      <c r="V799" s="50"/>
      <c r="W799" s="50"/>
      <c r="X799" s="50"/>
      <c r="Y799" s="50"/>
      <c r="Z799" s="49"/>
      <c r="AA799" s="69">
        <v>799</v>
      </c>
      <c r="AB7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799" s="70"/>
      <c r="AD799" s="76">
        <v>25</v>
      </c>
      <c r="AE799" s="76">
        <v>21</v>
      </c>
      <c r="AF799" s="76">
        <v>1210</v>
      </c>
      <c r="AG799" s="76">
        <v>1773</v>
      </c>
      <c r="AH799" s="76"/>
      <c r="AI799" s="76" t="s">
        <v>9445</v>
      </c>
      <c r="AJ799" s="76"/>
      <c r="AK799" s="76"/>
      <c r="AL799" s="76"/>
      <c r="AM799" s="78">
        <v>44044.985300925924</v>
      </c>
      <c r="AN799" s="76" t="s">
        <v>14566</v>
      </c>
      <c r="AO799" s="81" t="s">
        <v>15363</v>
      </c>
      <c r="AP799" s="76" t="s">
        <v>66</v>
      </c>
      <c r="AQ799" s="2"/>
      <c r="AR799" s="3"/>
      <c r="AS799" s="3"/>
      <c r="AT799" s="3"/>
      <c r="AU799" s="3"/>
    </row>
    <row r="800" spans="1:47" x14ac:dyDescent="0.25">
      <c r="A800" s="62" t="s">
        <v>701</v>
      </c>
      <c r="B800" s="63"/>
      <c r="C800" s="63"/>
      <c r="D800" s="64"/>
      <c r="E800" s="66"/>
      <c r="F800" s="101" t="s">
        <v>13203</v>
      </c>
      <c r="G800" s="63"/>
      <c r="H800" s="67"/>
      <c r="I800" s="68"/>
      <c r="J800" s="68"/>
      <c r="K800" s="67" t="s">
        <v>17542</v>
      </c>
      <c r="L800" s="71"/>
      <c r="M800" s="72">
        <v>7228.57666015625</v>
      </c>
      <c r="N800" s="72">
        <v>2402.308349609375</v>
      </c>
      <c r="O800" s="73"/>
      <c r="P800" s="74"/>
      <c r="Q800" s="74"/>
      <c r="R800" s="84"/>
      <c r="S800" s="84"/>
      <c r="T800" s="84"/>
      <c r="U800" s="84"/>
      <c r="V800" s="50"/>
      <c r="W800" s="50"/>
      <c r="X800" s="50"/>
      <c r="Y800" s="50"/>
      <c r="Z800" s="49"/>
      <c r="AA800" s="69">
        <v>800</v>
      </c>
      <c r="AB8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00" s="70"/>
      <c r="AD800" s="76">
        <v>496</v>
      </c>
      <c r="AE800" s="76">
        <v>221</v>
      </c>
      <c r="AF800" s="76">
        <v>6689</v>
      </c>
      <c r="AG800" s="76">
        <v>23064</v>
      </c>
      <c r="AH800" s="76"/>
      <c r="AI800" s="76" t="s">
        <v>9446</v>
      </c>
      <c r="AJ800" s="76" t="s">
        <v>11072</v>
      </c>
      <c r="AK800" s="81" t="s">
        <v>11985</v>
      </c>
      <c r="AL800" s="76"/>
      <c r="AM800" s="78">
        <v>43851.154733796298</v>
      </c>
      <c r="AN800" s="76" t="s">
        <v>14566</v>
      </c>
      <c r="AO800" s="81" t="s">
        <v>15364</v>
      </c>
      <c r="AP800" s="76" t="s">
        <v>66</v>
      </c>
      <c r="AQ800" s="2"/>
      <c r="AR800" s="3"/>
      <c r="AS800" s="3"/>
      <c r="AT800" s="3"/>
      <c r="AU800" s="3"/>
    </row>
    <row r="801" spans="1:47" x14ac:dyDescent="0.25">
      <c r="A801" s="62" t="s">
        <v>702</v>
      </c>
      <c r="B801" s="63"/>
      <c r="C801" s="63"/>
      <c r="D801" s="64"/>
      <c r="E801" s="66"/>
      <c r="F801" s="101" t="s">
        <v>13204</v>
      </c>
      <c r="G801" s="63"/>
      <c r="H801" s="67"/>
      <c r="I801" s="68"/>
      <c r="J801" s="68"/>
      <c r="K801" s="67" t="s">
        <v>17543</v>
      </c>
      <c r="L801" s="71"/>
      <c r="M801" s="72">
        <v>9428.462890625</v>
      </c>
      <c r="N801" s="72">
        <v>4872.07666015625</v>
      </c>
      <c r="O801" s="73"/>
      <c r="P801" s="74"/>
      <c r="Q801" s="74"/>
      <c r="R801" s="84"/>
      <c r="S801" s="84"/>
      <c r="T801" s="84"/>
      <c r="U801" s="84"/>
      <c r="V801" s="50"/>
      <c r="W801" s="50"/>
      <c r="X801" s="50"/>
      <c r="Y801" s="50"/>
      <c r="Z801" s="49"/>
      <c r="AA801" s="69">
        <v>801</v>
      </c>
      <c r="AB8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01" s="70"/>
      <c r="AD801" s="76">
        <v>1113</v>
      </c>
      <c r="AE801" s="76">
        <v>514</v>
      </c>
      <c r="AF801" s="76">
        <v>9659</v>
      </c>
      <c r="AG801" s="76">
        <v>10819</v>
      </c>
      <c r="AH801" s="76"/>
      <c r="AI801" s="76" t="s">
        <v>9447</v>
      </c>
      <c r="AJ801" s="76" t="s">
        <v>11073</v>
      </c>
      <c r="AK801" s="76"/>
      <c r="AL801" s="76"/>
      <c r="AM801" s="78">
        <v>40003.393263888887</v>
      </c>
      <c r="AN801" s="76" t="s">
        <v>14566</v>
      </c>
      <c r="AO801" s="81" t="s">
        <v>15365</v>
      </c>
      <c r="AP801" s="76" t="s">
        <v>66</v>
      </c>
      <c r="AQ801" s="2"/>
      <c r="AR801" s="3"/>
      <c r="AS801" s="3"/>
      <c r="AT801" s="3"/>
      <c r="AU801" s="3"/>
    </row>
    <row r="802" spans="1:47" x14ac:dyDescent="0.25">
      <c r="A802" s="62" t="s">
        <v>2105</v>
      </c>
      <c r="B802" s="63"/>
      <c r="C802" s="63"/>
      <c r="D802" s="64"/>
      <c r="E802" s="66"/>
      <c r="F802" s="101" t="s">
        <v>13205</v>
      </c>
      <c r="G802" s="63"/>
      <c r="H802" s="67"/>
      <c r="I802" s="68"/>
      <c r="J802" s="68"/>
      <c r="K802" s="67" t="s">
        <v>17544</v>
      </c>
      <c r="L802" s="71"/>
      <c r="M802" s="72">
        <v>9428.462890625</v>
      </c>
      <c r="N802" s="72">
        <v>4992.00439453125</v>
      </c>
      <c r="O802" s="73"/>
      <c r="P802" s="74"/>
      <c r="Q802" s="74"/>
      <c r="R802" s="84"/>
      <c r="S802" s="84"/>
      <c r="T802" s="84"/>
      <c r="U802" s="84"/>
      <c r="V802" s="50"/>
      <c r="W802" s="50"/>
      <c r="X802" s="50"/>
      <c r="Y802" s="50"/>
      <c r="Z802" s="49"/>
      <c r="AA802" s="69">
        <v>802</v>
      </c>
      <c r="AB8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02" s="70"/>
      <c r="AD802" s="76">
        <v>2266</v>
      </c>
      <c r="AE802" s="76">
        <v>3297</v>
      </c>
      <c r="AF802" s="76">
        <v>147888</v>
      </c>
      <c r="AG802" s="76">
        <v>83</v>
      </c>
      <c r="AH802" s="76"/>
      <c r="AI802" s="76" t="s">
        <v>9448</v>
      </c>
      <c r="AJ802" s="76" t="s">
        <v>11074</v>
      </c>
      <c r="AK802" s="81" t="s">
        <v>11986</v>
      </c>
      <c r="AL802" s="76"/>
      <c r="AM802" s="78">
        <v>40212.460243055553</v>
      </c>
      <c r="AN802" s="76" t="s">
        <v>14566</v>
      </c>
      <c r="AO802" s="81" t="s">
        <v>15366</v>
      </c>
      <c r="AP802" s="76" t="s">
        <v>65</v>
      </c>
      <c r="AQ802" s="2"/>
      <c r="AR802" s="3"/>
      <c r="AS802" s="3"/>
      <c r="AT802" s="3"/>
      <c r="AU802" s="3"/>
    </row>
    <row r="803" spans="1:47" x14ac:dyDescent="0.25">
      <c r="A803" s="62" t="s">
        <v>2106</v>
      </c>
      <c r="B803" s="63"/>
      <c r="C803" s="63"/>
      <c r="D803" s="64"/>
      <c r="E803" s="66"/>
      <c r="F803" s="101" t="s">
        <v>13206</v>
      </c>
      <c r="G803" s="63"/>
      <c r="H803" s="67"/>
      <c r="I803" s="68"/>
      <c r="J803" s="68"/>
      <c r="K803" s="67" t="s">
        <v>17545</v>
      </c>
      <c r="L803" s="71"/>
      <c r="M803" s="72">
        <v>9518.6875</v>
      </c>
      <c r="N803" s="72">
        <v>4992.00439453125</v>
      </c>
      <c r="O803" s="73"/>
      <c r="P803" s="74"/>
      <c r="Q803" s="74"/>
      <c r="R803" s="84"/>
      <c r="S803" s="84"/>
      <c r="T803" s="84"/>
      <c r="U803" s="84"/>
      <c r="V803" s="50"/>
      <c r="W803" s="50"/>
      <c r="X803" s="50"/>
      <c r="Y803" s="50"/>
      <c r="Z803" s="49"/>
      <c r="AA803" s="69">
        <v>803</v>
      </c>
      <c r="AB8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03" s="70"/>
      <c r="AD803" s="76">
        <v>201</v>
      </c>
      <c r="AE803" s="76">
        <v>420</v>
      </c>
      <c r="AF803" s="76">
        <v>7569</v>
      </c>
      <c r="AG803" s="76">
        <v>25893</v>
      </c>
      <c r="AH803" s="76"/>
      <c r="AI803" s="76" t="s">
        <v>9449</v>
      </c>
      <c r="AJ803" s="76" t="s">
        <v>11075</v>
      </c>
      <c r="AK803" s="76"/>
      <c r="AL803" s="76"/>
      <c r="AM803" s="78">
        <v>42746.857303240744</v>
      </c>
      <c r="AN803" s="76" t="s">
        <v>14566</v>
      </c>
      <c r="AO803" s="81" t="s">
        <v>15367</v>
      </c>
      <c r="AP803" s="76" t="s">
        <v>65</v>
      </c>
      <c r="AQ803" s="2"/>
      <c r="AR803" s="3"/>
      <c r="AS803" s="3"/>
      <c r="AT803" s="3"/>
      <c r="AU803" s="3"/>
    </row>
    <row r="804" spans="1:47" x14ac:dyDescent="0.25">
      <c r="A804" s="62" t="s">
        <v>703</v>
      </c>
      <c r="B804" s="63"/>
      <c r="C804" s="63"/>
      <c r="D804" s="64"/>
      <c r="E804" s="66"/>
      <c r="F804" s="101" t="s">
        <v>13207</v>
      </c>
      <c r="G804" s="63"/>
      <c r="H804" s="67"/>
      <c r="I804" s="68"/>
      <c r="J804" s="68"/>
      <c r="K804" s="67" t="s">
        <v>17546</v>
      </c>
      <c r="L804" s="71"/>
      <c r="M804" s="72">
        <v>543.2193603515625</v>
      </c>
      <c r="N804" s="72">
        <v>2115.718994140625</v>
      </c>
      <c r="O804" s="73"/>
      <c r="P804" s="74"/>
      <c r="Q804" s="74"/>
      <c r="R804" s="84"/>
      <c r="S804" s="84"/>
      <c r="T804" s="84"/>
      <c r="U804" s="84"/>
      <c r="V804" s="50"/>
      <c r="W804" s="50"/>
      <c r="X804" s="50"/>
      <c r="Y804" s="50"/>
      <c r="Z804" s="49"/>
      <c r="AA804" s="69">
        <v>804</v>
      </c>
      <c r="AB8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04" s="70"/>
      <c r="AD804" s="76">
        <v>548</v>
      </c>
      <c r="AE804" s="76">
        <v>8</v>
      </c>
      <c r="AF804" s="76">
        <v>205</v>
      </c>
      <c r="AG804" s="76">
        <v>634</v>
      </c>
      <c r="AH804" s="76"/>
      <c r="AI804" s="76" t="s">
        <v>9450</v>
      </c>
      <c r="AJ804" s="76"/>
      <c r="AK804" s="76"/>
      <c r="AL804" s="76"/>
      <c r="AM804" s="78">
        <v>43856.894108796296</v>
      </c>
      <c r="AN804" s="76" t="s">
        <v>14566</v>
      </c>
      <c r="AO804" s="81" t="s">
        <v>15368</v>
      </c>
      <c r="AP804" s="76" t="s">
        <v>66</v>
      </c>
      <c r="AQ804" s="2"/>
      <c r="AR804" s="3"/>
      <c r="AS804" s="3"/>
      <c r="AT804" s="3"/>
      <c r="AU804" s="3"/>
    </row>
    <row r="805" spans="1:47" x14ac:dyDescent="0.25">
      <c r="A805" s="62" t="s">
        <v>704</v>
      </c>
      <c r="B805" s="63"/>
      <c r="C805" s="63"/>
      <c r="D805" s="64"/>
      <c r="E805" s="66"/>
      <c r="F805" s="101" t="s">
        <v>13208</v>
      </c>
      <c r="G805" s="63"/>
      <c r="H805" s="67"/>
      <c r="I805" s="68"/>
      <c r="J805" s="68"/>
      <c r="K805" s="67" t="s">
        <v>17547</v>
      </c>
      <c r="L805" s="71"/>
      <c r="M805" s="72">
        <v>531.71502685546875</v>
      </c>
      <c r="N805" s="72">
        <v>2346.566650390625</v>
      </c>
      <c r="O805" s="73"/>
      <c r="P805" s="74"/>
      <c r="Q805" s="74"/>
      <c r="R805" s="84"/>
      <c r="S805" s="84"/>
      <c r="T805" s="84"/>
      <c r="U805" s="84"/>
      <c r="V805" s="50"/>
      <c r="W805" s="50"/>
      <c r="X805" s="50"/>
      <c r="Y805" s="50"/>
      <c r="Z805" s="49"/>
      <c r="AA805" s="69">
        <v>805</v>
      </c>
      <c r="AB8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05" s="70"/>
      <c r="AD805" s="76">
        <v>30</v>
      </c>
      <c r="AE805" s="76">
        <v>10</v>
      </c>
      <c r="AF805" s="76">
        <v>61</v>
      </c>
      <c r="AG805" s="76">
        <v>73</v>
      </c>
      <c r="AH805" s="76"/>
      <c r="AI805" s="76" t="s">
        <v>9451</v>
      </c>
      <c r="AJ805" s="76" t="s">
        <v>11076</v>
      </c>
      <c r="AK805" s="81" t="s">
        <v>11987</v>
      </c>
      <c r="AL805" s="76"/>
      <c r="AM805" s="78">
        <v>44065.179398148146</v>
      </c>
      <c r="AN805" s="76" t="s">
        <v>14566</v>
      </c>
      <c r="AO805" s="81" t="s">
        <v>15369</v>
      </c>
      <c r="AP805" s="76" t="s">
        <v>66</v>
      </c>
      <c r="AQ805" s="2"/>
      <c r="AR805" s="3"/>
      <c r="AS805" s="3"/>
      <c r="AT805" s="3"/>
      <c r="AU805" s="3"/>
    </row>
    <row r="806" spans="1:47" x14ac:dyDescent="0.25">
      <c r="A806" s="62" t="s">
        <v>2107</v>
      </c>
      <c r="B806" s="63"/>
      <c r="C806" s="63"/>
      <c r="D806" s="64"/>
      <c r="E806" s="66"/>
      <c r="F806" s="101" t="s">
        <v>13209</v>
      </c>
      <c r="G806" s="63"/>
      <c r="H806" s="67"/>
      <c r="I806" s="68"/>
      <c r="J806" s="68"/>
      <c r="K806" s="67" t="s">
        <v>17548</v>
      </c>
      <c r="L806" s="71"/>
      <c r="M806" s="72">
        <v>590.91229248046875</v>
      </c>
      <c r="N806" s="72">
        <v>1721.838134765625</v>
      </c>
      <c r="O806" s="73"/>
      <c r="P806" s="74"/>
      <c r="Q806" s="74"/>
      <c r="R806" s="84"/>
      <c r="S806" s="84"/>
      <c r="T806" s="84"/>
      <c r="U806" s="84"/>
      <c r="V806" s="50"/>
      <c r="W806" s="50"/>
      <c r="X806" s="50"/>
      <c r="Y806" s="50"/>
      <c r="Z806" s="49"/>
      <c r="AA806" s="69">
        <v>806</v>
      </c>
      <c r="AB8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06" s="70"/>
      <c r="AD806" s="76">
        <v>8</v>
      </c>
      <c r="AE806" s="76">
        <v>260</v>
      </c>
      <c r="AF806" s="76">
        <v>63</v>
      </c>
      <c r="AG806" s="76">
        <v>101</v>
      </c>
      <c r="AH806" s="76"/>
      <c r="AI806" s="76"/>
      <c r="AJ806" s="76"/>
      <c r="AK806" s="81" t="s">
        <v>11988</v>
      </c>
      <c r="AL806" s="76"/>
      <c r="AM806" s="78">
        <v>43870.611006944448</v>
      </c>
      <c r="AN806" s="76" t="s">
        <v>14566</v>
      </c>
      <c r="AO806" s="81" t="s">
        <v>15370</v>
      </c>
      <c r="AP806" s="76" t="s">
        <v>65</v>
      </c>
      <c r="AQ806" s="2"/>
      <c r="AR806" s="3"/>
      <c r="AS806" s="3"/>
      <c r="AT806" s="3"/>
      <c r="AU806" s="3"/>
    </row>
    <row r="807" spans="1:47" x14ac:dyDescent="0.25">
      <c r="A807" s="62" t="s">
        <v>2108</v>
      </c>
      <c r="B807" s="63"/>
      <c r="C807" s="63"/>
      <c r="D807" s="64"/>
      <c r="E807" s="66"/>
      <c r="F807" s="101" t="s">
        <v>13210</v>
      </c>
      <c r="G807" s="63"/>
      <c r="H807" s="67"/>
      <c r="I807" s="68"/>
      <c r="J807" s="68"/>
      <c r="K807" s="67" t="s">
        <v>17549</v>
      </c>
      <c r="L807" s="71"/>
      <c r="M807" s="72">
        <v>698.841796875</v>
      </c>
      <c r="N807" s="72">
        <v>3238.509521484375</v>
      </c>
      <c r="O807" s="73"/>
      <c r="P807" s="74"/>
      <c r="Q807" s="74"/>
      <c r="R807" s="84"/>
      <c r="S807" s="84"/>
      <c r="T807" s="84"/>
      <c r="U807" s="84"/>
      <c r="V807" s="50"/>
      <c r="W807" s="50"/>
      <c r="X807" s="50"/>
      <c r="Y807" s="50"/>
      <c r="Z807" s="49"/>
      <c r="AA807" s="69">
        <v>807</v>
      </c>
      <c r="AB8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07" s="70"/>
      <c r="AD807" s="76">
        <v>34</v>
      </c>
      <c r="AE807" s="76">
        <v>1</v>
      </c>
      <c r="AF807" s="76">
        <v>91</v>
      </c>
      <c r="AG807" s="76">
        <v>157</v>
      </c>
      <c r="AH807" s="76"/>
      <c r="AI807" s="76"/>
      <c r="AJ807" s="76"/>
      <c r="AK807" s="76"/>
      <c r="AL807" s="76"/>
      <c r="AM807" s="78">
        <v>43983.195844907408</v>
      </c>
      <c r="AN807" s="76" t="s">
        <v>14566</v>
      </c>
      <c r="AO807" s="81" t="s">
        <v>15371</v>
      </c>
      <c r="AP807" s="76" t="s">
        <v>65</v>
      </c>
      <c r="AQ807" s="2"/>
      <c r="AR807" s="3"/>
      <c r="AS807" s="3"/>
      <c r="AT807" s="3"/>
      <c r="AU807" s="3"/>
    </row>
    <row r="808" spans="1:47" x14ac:dyDescent="0.25">
      <c r="A808" s="62" t="s">
        <v>2109</v>
      </c>
      <c r="B808" s="63"/>
      <c r="C808" s="63"/>
      <c r="D808" s="64"/>
      <c r="E808" s="66"/>
      <c r="F808" s="101" t="s">
        <v>13211</v>
      </c>
      <c r="G808" s="63"/>
      <c r="H808" s="67"/>
      <c r="I808" s="68"/>
      <c r="J808" s="68"/>
      <c r="K808" s="67" t="s">
        <v>17550</v>
      </c>
      <c r="L808" s="71"/>
      <c r="M808" s="72">
        <v>474.40142822265625</v>
      </c>
      <c r="N808" s="72">
        <v>2012.45361328125</v>
      </c>
      <c r="O808" s="73"/>
      <c r="P808" s="74"/>
      <c r="Q808" s="74"/>
      <c r="R808" s="84"/>
      <c r="S808" s="84"/>
      <c r="T808" s="84"/>
      <c r="U808" s="84"/>
      <c r="V808" s="50"/>
      <c r="W808" s="50"/>
      <c r="X808" s="50"/>
      <c r="Y808" s="50"/>
      <c r="Z808" s="49"/>
      <c r="AA808" s="69">
        <v>808</v>
      </c>
      <c r="AB8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08" s="70"/>
      <c r="AD808" s="76">
        <v>439</v>
      </c>
      <c r="AE808" s="76">
        <v>177</v>
      </c>
      <c r="AF808" s="76">
        <v>2880</v>
      </c>
      <c r="AG808" s="76">
        <v>924</v>
      </c>
      <c r="AH808" s="76"/>
      <c r="AI808" s="76" t="s">
        <v>9452</v>
      </c>
      <c r="AJ808" s="76" t="s">
        <v>11077</v>
      </c>
      <c r="AK808" s="76"/>
      <c r="AL808" s="76"/>
      <c r="AM808" s="78">
        <v>44011.608749999999</v>
      </c>
      <c r="AN808" s="76" t="s">
        <v>14566</v>
      </c>
      <c r="AO808" s="81" t="s">
        <v>15372</v>
      </c>
      <c r="AP808" s="76" t="s">
        <v>65</v>
      </c>
      <c r="AQ808" s="2"/>
      <c r="AR808" s="3"/>
      <c r="AS808" s="3"/>
      <c r="AT808" s="3"/>
      <c r="AU808" s="3"/>
    </row>
    <row r="809" spans="1:47" x14ac:dyDescent="0.25">
      <c r="A809" s="62" t="s">
        <v>835</v>
      </c>
      <c r="B809" s="63"/>
      <c r="C809" s="63"/>
      <c r="D809" s="64"/>
      <c r="E809" s="66"/>
      <c r="F809" s="101" t="s">
        <v>13212</v>
      </c>
      <c r="G809" s="63"/>
      <c r="H809" s="67"/>
      <c r="I809" s="68"/>
      <c r="J809" s="68"/>
      <c r="K809" s="67" t="s">
        <v>17551</v>
      </c>
      <c r="L809" s="71"/>
      <c r="M809" s="72">
        <v>697.73223876953125</v>
      </c>
      <c r="N809" s="72">
        <v>2695.85009765625</v>
      </c>
      <c r="O809" s="73"/>
      <c r="P809" s="74"/>
      <c r="Q809" s="74"/>
      <c r="R809" s="84"/>
      <c r="S809" s="84"/>
      <c r="T809" s="84"/>
      <c r="U809" s="84"/>
      <c r="V809" s="50"/>
      <c r="W809" s="50"/>
      <c r="X809" s="50"/>
      <c r="Y809" s="50"/>
      <c r="Z809" s="49"/>
      <c r="AA809" s="69">
        <v>809</v>
      </c>
      <c r="AB8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09" s="70"/>
      <c r="AD809" s="76">
        <v>1805</v>
      </c>
      <c r="AE809" s="76">
        <v>275</v>
      </c>
      <c r="AF809" s="76">
        <v>3424</v>
      </c>
      <c r="AG809" s="76">
        <v>5530</v>
      </c>
      <c r="AH809" s="76"/>
      <c r="AI809" s="76" t="s">
        <v>9453</v>
      </c>
      <c r="AJ809" s="76" t="s">
        <v>9214</v>
      </c>
      <c r="AK809" s="76"/>
      <c r="AL809" s="76"/>
      <c r="AM809" s="78">
        <v>43232.879143518519</v>
      </c>
      <c r="AN809" s="76" t="s">
        <v>14566</v>
      </c>
      <c r="AO809" s="81" t="s">
        <v>15373</v>
      </c>
      <c r="AP809" s="76" t="s">
        <v>66</v>
      </c>
      <c r="AQ809" s="2"/>
      <c r="AR809" s="3"/>
      <c r="AS809" s="3"/>
      <c r="AT809" s="3"/>
      <c r="AU809" s="3"/>
    </row>
    <row r="810" spans="1:47" x14ac:dyDescent="0.25">
      <c r="A810" s="62" t="s">
        <v>705</v>
      </c>
      <c r="B810" s="63"/>
      <c r="C810" s="63"/>
      <c r="D810" s="64"/>
      <c r="E810" s="66"/>
      <c r="F810" s="101" t="s">
        <v>13213</v>
      </c>
      <c r="G810" s="63"/>
      <c r="H810" s="67"/>
      <c r="I810" s="68"/>
      <c r="J810" s="68"/>
      <c r="K810" s="67" t="s">
        <v>17552</v>
      </c>
      <c r="L810" s="71"/>
      <c r="M810" s="72">
        <v>7228.57666015625</v>
      </c>
      <c r="N810" s="72">
        <v>1619.0284423828125</v>
      </c>
      <c r="O810" s="73"/>
      <c r="P810" s="74"/>
      <c r="Q810" s="74"/>
      <c r="R810" s="84"/>
      <c r="S810" s="84"/>
      <c r="T810" s="84"/>
      <c r="U810" s="84"/>
      <c r="V810" s="50"/>
      <c r="W810" s="50"/>
      <c r="X810" s="50"/>
      <c r="Y810" s="50"/>
      <c r="Z810" s="49"/>
      <c r="AA810" s="69">
        <v>810</v>
      </c>
      <c r="AB8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10" s="70"/>
      <c r="AD810" s="76">
        <v>129</v>
      </c>
      <c r="AE810" s="76">
        <v>30</v>
      </c>
      <c r="AF810" s="76">
        <v>1727</v>
      </c>
      <c r="AG810" s="76">
        <v>10939</v>
      </c>
      <c r="AH810" s="76"/>
      <c r="AI810" s="76"/>
      <c r="AJ810" s="76"/>
      <c r="AK810" s="76"/>
      <c r="AL810" s="76"/>
      <c r="AM810" s="78">
        <v>41815.123749999999</v>
      </c>
      <c r="AN810" s="76" t="s">
        <v>14566</v>
      </c>
      <c r="AO810" s="81" t="s">
        <v>15374</v>
      </c>
      <c r="AP810" s="76" t="s">
        <v>66</v>
      </c>
      <c r="AQ810" s="2"/>
      <c r="AR810" s="3"/>
      <c r="AS810" s="3"/>
      <c r="AT810" s="3"/>
      <c r="AU810" s="3"/>
    </row>
    <row r="811" spans="1:47" x14ac:dyDescent="0.25">
      <c r="A811" s="62" t="s">
        <v>2110</v>
      </c>
      <c r="B811" s="63"/>
      <c r="C811" s="63"/>
      <c r="D811" s="64"/>
      <c r="E811" s="66"/>
      <c r="F811" s="101" t="s">
        <v>13214</v>
      </c>
      <c r="G811" s="63"/>
      <c r="H811" s="67"/>
      <c r="I811" s="68"/>
      <c r="J811" s="68"/>
      <c r="K811" s="67" t="s">
        <v>17553</v>
      </c>
      <c r="L811" s="71"/>
      <c r="M811" s="72">
        <v>7228.57666015625</v>
      </c>
      <c r="N811" s="72">
        <v>1708.9744873046875</v>
      </c>
      <c r="O811" s="73"/>
      <c r="P811" s="74"/>
      <c r="Q811" s="74"/>
      <c r="R811" s="84"/>
      <c r="S811" s="84"/>
      <c r="T811" s="84"/>
      <c r="U811" s="84"/>
      <c r="V811" s="50"/>
      <c r="W811" s="50"/>
      <c r="X811" s="50"/>
      <c r="Y811" s="50"/>
      <c r="Z811" s="49"/>
      <c r="AA811" s="69">
        <v>811</v>
      </c>
      <c r="AB8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11" s="70"/>
      <c r="AD811" s="76">
        <v>711</v>
      </c>
      <c r="AE811" s="76">
        <v>3730</v>
      </c>
      <c r="AF811" s="76">
        <v>96129</v>
      </c>
      <c r="AG811" s="76">
        <v>115506</v>
      </c>
      <c r="AH811" s="76"/>
      <c r="AI811" s="76" t="s">
        <v>9454</v>
      </c>
      <c r="AJ811" s="76" t="s">
        <v>11078</v>
      </c>
      <c r="AK811" s="81" t="s">
        <v>11989</v>
      </c>
      <c r="AL811" s="76"/>
      <c r="AM811" s="78">
        <v>43101.841192129628</v>
      </c>
      <c r="AN811" s="76" t="s">
        <v>14566</v>
      </c>
      <c r="AO811" s="81" t="s">
        <v>15375</v>
      </c>
      <c r="AP811" s="76" t="s">
        <v>65</v>
      </c>
      <c r="AQ811" s="2"/>
      <c r="AR811" s="3"/>
      <c r="AS811" s="3"/>
      <c r="AT811" s="3"/>
      <c r="AU811" s="3"/>
    </row>
    <row r="812" spans="1:47" x14ac:dyDescent="0.25">
      <c r="A812" s="62" t="s">
        <v>706</v>
      </c>
      <c r="B812" s="63"/>
      <c r="C812" s="63"/>
      <c r="D812" s="64"/>
      <c r="E812" s="66"/>
      <c r="F812" s="101" t="s">
        <v>13215</v>
      </c>
      <c r="G812" s="63"/>
      <c r="H812" s="67"/>
      <c r="I812" s="68"/>
      <c r="J812" s="68"/>
      <c r="K812" s="67" t="s">
        <v>17554</v>
      </c>
      <c r="L812" s="71"/>
      <c r="M812" s="72">
        <v>8927.650390625</v>
      </c>
      <c r="N812" s="72">
        <v>7120.7275390625</v>
      </c>
      <c r="O812" s="73"/>
      <c r="P812" s="74"/>
      <c r="Q812" s="74"/>
      <c r="R812" s="84"/>
      <c r="S812" s="84"/>
      <c r="T812" s="84"/>
      <c r="U812" s="84"/>
      <c r="V812" s="50"/>
      <c r="W812" s="50"/>
      <c r="X812" s="50"/>
      <c r="Y812" s="50"/>
      <c r="Z812" s="49"/>
      <c r="AA812" s="69">
        <v>812</v>
      </c>
      <c r="AB8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12" s="70"/>
      <c r="AD812" s="76">
        <v>1922</v>
      </c>
      <c r="AE812" s="76">
        <v>756</v>
      </c>
      <c r="AF812" s="76">
        <v>3276</v>
      </c>
      <c r="AG812" s="76">
        <v>3392</v>
      </c>
      <c r="AH812" s="76"/>
      <c r="AI812" s="76" t="s">
        <v>9455</v>
      </c>
      <c r="AJ812" s="76" t="s">
        <v>11079</v>
      </c>
      <c r="AK812" s="81" t="s">
        <v>11990</v>
      </c>
      <c r="AL812" s="76"/>
      <c r="AM812" s="78">
        <v>42945.909699074073</v>
      </c>
      <c r="AN812" s="76" t="s">
        <v>14566</v>
      </c>
      <c r="AO812" s="81" t="s">
        <v>15376</v>
      </c>
      <c r="AP812" s="76" t="s">
        <v>66</v>
      </c>
      <c r="AQ812" s="2"/>
      <c r="AR812" s="3"/>
      <c r="AS812" s="3"/>
      <c r="AT812" s="3"/>
      <c r="AU812" s="3"/>
    </row>
    <row r="813" spans="1:47" x14ac:dyDescent="0.25">
      <c r="A813" s="62" t="s">
        <v>707</v>
      </c>
      <c r="B813" s="63"/>
      <c r="C813" s="63"/>
      <c r="D813" s="64"/>
      <c r="E813" s="66"/>
      <c r="F813" s="101" t="s">
        <v>13216</v>
      </c>
      <c r="G813" s="63"/>
      <c r="H813" s="67"/>
      <c r="I813" s="68"/>
      <c r="J813" s="68"/>
      <c r="K813" s="67" t="s">
        <v>17555</v>
      </c>
      <c r="L813" s="71"/>
      <c r="M813" s="72">
        <v>1397.369384765625</v>
      </c>
      <c r="N813" s="72">
        <v>1107.0963134765625</v>
      </c>
      <c r="O813" s="73"/>
      <c r="P813" s="74"/>
      <c r="Q813" s="74"/>
      <c r="R813" s="84"/>
      <c r="S813" s="84"/>
      <c r="T813" s="84"/>
      <c r="U813" s="84"/>
      <c r="V813" s="50"/>
      <c r="W813" s="50"/>
      <c r="X813" s="50"/>
      <c r="Y813" s="50"/>
      <c r="Z813" s="49"/>
      <c r="AA813" s="69">
        <v>813</v>
      </c>
      <c r="AB8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13" s="70"/>
      <c r="AD813" s="76">
        <v>793</v>
      </c>
      <c r="AE813" s="76">
        <v>335</v>
      </c>
      <c r="AF813" s="76">
        <v>9871</v>
      </c>
      <c r="AG813" s="76">
        <v>14654</v>
      </c>
      <c r="AH813" s="76"/>
      <c r="AI813" s="76" t="s">
        <v>9456</v>
      </c>
      <c r="AJ813" s="76" t="s">
        <v>11080</v>
      </c>
      <c r="AK813" s="76"/>
      <c r="AL813" s="76"/>
      <c r="AM813" s="78">
        <v>42539.120706018519</v>
      </c>
      <c r="AN813" s="76" t="s">
        <v>14566</v>
      </c>
      <c r="AO813" s="81" t="s">
        <v>15377</v>
      </c>
      <c r="AP813" s="76" t="s">
        <v>66</v>
      </c>
      <c r="AQ813" s="2"/>
      <c r="AR813" s="3"/>
      <c r="AS813" s="3"/>
      <c r="AT813" s="3"/>
      <c r="AU813" s="3"/>
    </row>
    <row r="814" spans="1:47" x14ac:dyDescent="0.25">
      <c r="A814" s="62" t="s">
        <v>733</v>
      </c>
      <c r="B814" s="63"/>
      <c r="C814" s="63"/>
      <c r="D814" s="64"/>
      <c r="E814" s="66"/>
      <c r="F814" s="101" t="s">
        <v>13217</v>
      </c>
      <c r="G814" s="63"/>
      <c r="H814" s="67"/>
      <c r="I814" s="68"/>
      <c r="J814" s="68"/>
      <c r="K814" s="67" t="s">
        <v>17556</v>
      </c>
      <c r="L814" s="71"/>
      <c r="M814" s="72">
        <v>1252.4093017578125</v>
      </c>
      <c r="N814" s="72">
        <v>1504.8319091796875</v>
      </c>
      <c r="O814" s="73"/>
      <c r="P814" s="74"/>
      <c r="Q814" s="74"/>
      <c r="R814" s="84"/>
      <c r="S814" s="84"/>
      <c r="T814" s="84"/>
      <c r="U814" s="84"/>
      <c r="V814" s="50"/>
      <c r="W814" s="50"/>
      <c r="X814" s="50"/>
      <c r="Y814" s="50"/>
      <c r="Z814" s="49"/>
      <c r="AA814" s="69">
        <v>814</v>
      </c>
      <c r="AB8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14" s="70"/>
      <c r="AD814" s="76">
        <v>1444</v>
      </c>
      <c r="AE814" s="76">
        <v>1534</v>
      </c>
      <c r="AF814" s="76">
        <v>8093</v>
      </c>
      <c r="AG814" s="76">
        <v>10859</v>
      </c>
      <c r="AH814" s="76"/>
      <c r="AI814" s="76" t="s">
        <v>9457</v>
      </c>
      <c r="AJ814" s="76"/>
      <c r="AK814" s="81" t="s">
        <v>11991</v>
      </c>
      <c r="AL814" s="76"/>
      <c r="AM814" s="78">
        <v>43683.20753472222</v>
      </c>
      <c r="AN814" s="76" t="s">
        <v>14566</v>
      </c>
      <c r="AO814" s="81" t="s">
        <v>15378</v>
      </c>
      <c r="AP814" s="76" t="s">
        <v>66</v>
      </c>
      <c r="AQ814" s="2"/>
      <c r="AR814" s="3"/>
      <c r="AS814" s="3"/>
      <c r="AT814" s="3"/>
      <c r="AU814" s="3"/>
    </row>
    <row r="815" spans="1:47" x14ac:dyDescent="0.25">
      <c r="A815" s="62" t="s">
        <v>708</v>
      </c>
      <c r="B815" s="63"/>
      <c r="C815" s="63"/>
      <c r="D815" s="64"/>
      <c r="E815" s="66"/>
      <c r="F815" s="101" t="s">
        <v>13218</v>
      </c>
      <c r="G815" s="63"/>
      <c r="H815" s="67"/>
      <c r="I815" s="68"/>
      <c r="J815" s="68"/>
      <c r="K815" s="67" t="s">
        <v>17557</v>
      </c>
      <c r="L815" s="71"/>
      <c r="M815" s="72">
        <v>525.64544677734375</v>
      </c>
      <c r="N815" s="72">
        <v>2515.87841796875</v>
      </c>
      <c r="O815" s="73"/>
      <c r="P815" s="74"/>
      <c r="Q815" s="74"/>
      <c r="R815" s="84"/>
      <c r="S815" s="84"/>
      <c r="T815" s="84"/>
      <c r="U815" s="84"/>
      <c r="V815" s="50"/>
      <c r="W815" s="50"/>
      <c r="X815" s="50"/>
      <c r="Y815" s="50"/>
      <c r="Z815" s="49"/>
      <c r="AA815" s="69">
        <v>815</v>
      </c>
      <c r="AB8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15" s="70"/>
      <c r="AD815" s="76">
        <v>236</v>
      </c>
      <c r="AE815" s="76">
        <v>133</v>
      </c>
      <c r="AF815" s="76">
        <v>1848</v>
      </c>
      <c r="AG815" s="76">
        <v>23891</v>
      </c>
      <c r="AH815" s="76"/>
      <c r="AI815" s="76" t="s">
        <v>9458</v>
      </c>
      <c r="AJ815" s="76"/>
      <c r="AK815" s="76"/>
      <c r="AL815" s="76"/>
      <c r="AM815" s="78">
        <v>43884.124907407408</v>
      </c>
      <c r="AN815" s="76" t="s">
        <v>14566</v>
      </c>
      <c r="AO815" s="81" t="s">
        <v>15379</v>
      </c>
      <c r="AP815" s="76" t="s">
        <v>66</v>
      </c>
      <c r="AQ815" s="2"/>
      <c r="AR815" s="3"/>
      <c r="AS815" s="3"/>
      <c r="AT815" s="3"/>
      <c r="AU815" s="3"/>
    </row>
    <row r="816" spans="1:47" x14ac:dyDescent="0.25">
      <c r="A816" s="62" t="s">
        <v>709</v>
      </c>
      <c r="B816" s="63"/>
      <c r="C816" s="63"/>
      <c r="D816" s="64"/>
      <c r="E816" s="66"/>
      <c r="F816" s="101" t="s">
        <v>13219</v>
      </c>
      <c r="G816" s="63"/>
      <c r="H816" s="67"/>
      <c r="I816" s="68"/>
      <c r="J816" s="68"/>
      <c r="K816" s="67" t="s">
        <v>17558</v>
      </c>
      <c r="L816" s="71"/>
      <c r="M816" s="72">
        <v>9112.6767578125</v>
      </c>
      <c r="N816" s="72">
        <v>2196.18212890625</v>
      </c>
      <c r="O816" s="73"/>
      <c r="P816" s="74"/>
      <c r="Q816" s="74"/>
      <c r="R816" s="84"/>
      <c r="S816" s="84"/>
      <c r="T816" s="84"/>
      <c r="U816" s="84"/>
      <c r="V816" s="50"/>
      <c r="W816" s="50"/>
      <c r="X816" s="50"/>
      <c r="Y816" s="50"/>
      <c r="Z816" s="49"/>
      <c r="AA816" s="69">
        <v>816</v>
      </c>
      <c r="AB8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16" s="70"/>
      <c r="AD816" s="76">
        <v>507</v>
      </c>
      <c r="AE816" s="76">
        <v>227</v>
      </c>
      <c r="AF816" s="76">
        <v>9757</v>
      </c>
      <c r="AG816" s="76">
        <v>31045</v>
      </c>
      <c r="AH816" s="76"/>
      <c r="AI816" s="76" t="s">
        <v>9459</v>
      </c>
      <c r="AJ816" s="76" t="s">
        <v>11081</v>
      </c>
      <c r="AK816" s="76"/>
      <c r="AL816" s="76"/>
      <c r="AM816" s="78">
        <v>43661.406076388892</v>
      </c>
      <c r="AN816" s="76" t="s">
        <v>14566</v>
      </c>
      <c r="AO816" s="81" t="s">
        <v>15380</v>
      </c>
      <c r="AP816" s="76" t="s">
        <v>66</v>
      </c>
      <c r="AQ816" s="2"/>
      <c r="AR816" s="3"/>
      <c r="AS816" s="3"/>
      <c r="AT816" s="3"/>
      <c r="AU816" s="3"/>
    </row>
    <row r="817" spans="1:47" x14ac:dyDescent="0.25">
      <c r="A817" s="62" t="s">
        <v>710</v>
      </c>
      <c r="B817" s="63"/>
      <c r="C817" s="63"/>
      <c r="D817" s="64"/>
      <c r="E817" s="66"/>
      <c r="F817" s="101" t="s">
        <v>13220</v>
      </c>
      <c r="G817" s="63"/>
      <c r="H817" s="67"/>
      <c r="I817" s="68"/>
      <c r="J817" s="68"/>
      <c r="K817" s="67" t="s">
        <v>17559</v>
      </c>
      <c r="L817" s="71"/>
      <c r="M817" s="72">
        <v>520.73699951171875</v>
      </c>
      <c r="N817" s="72">
        <v>2230.928466796875</v>
      </c>
      <c r="O817" s="73"/>
      <c r="P817" s="74"/>
      <c r="Q817" s="74"/>
      <c r="R817" s="84"/>
      <c r="S817" s="84"/>
      <c r="T817" s="84"/>
      <c r="U817" s="84"/>
      <c r="V817" s="50"/>
      <c r="W817" s="50"/>
      <c r="X817" s="50"/>
      <c r="Y817" s="50"/>
      <c r="Z817" s="49"/>
      <c r="AA817" s="69">
        <v>817</v>
      </c>
      <c r="AB8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17" s="70"/>
      <c r="AD817" s="76">
        <v>2025</v>
      </c>
      <c r="AE817" s="76">
        <v>2782</v>
      </c>
      <c r="AF817" s="76">
        <v>17932</v>
      </c>
      <c r="AG817" s="76">
        <v>17685</v>
      </c>
      <c r="AH817" s="76"/>
      <c r="AI817" s="76" t="s">
        <v>9460</v>
      </c>
      <c r="AJ817" s="76" t="s">
        <v>11082</v>
      </c>
      <c r="AK817" s="76"/>
      <c r="AL817" s="76"/>
      <c r="AM817" s="78">
        <v>43893.067789351851</v>
      </c>
      <c r="AN817" s="76" t="s">
        <v>14566</v>
      </c>
      <c r="AO817" s="81" t="s">
        <v>15381</v>
      </c>
      <c r="AP817" s="76" t="s">
        <v>66</v>
      </c>
      <c r="AQ817" s="2"/>
      <c r="AR817" s="3"/>
      <c r="AS817" s="3"/>
      <c r="AT817" s="3"/>
      <c r="AU817" s="3"/>
    </row>
    <row r="818" spans="1:47" x14ac:dyDescent="0.25">
      <c r="A818" s="62" t="s">
        <v>711</v>
      </c>
      <c r="B818" s="63"/>
      <c r="C818" s="63"/>
      <c r="D818" s="64"/>
      <c r="E818" s="66"/>
      <c r="F818" s="101" t="s">
        <v>13221</v>
      </c>
      <c r="G818" s="63"/>
      <c r="H818" s="67"/>
      <c r="I818" s="68"/>
      <c r="J818" s="68"/>
      <c r="K818" s="67" t="s">
        <v>17560</v>
      </c>
      <c r="L818" s="71"/>
      <c r="M818" s="72">
        <v>528.72906494140625</v>
      </c>
      <c r="N818" s="72">
        <v>2610.03466796875</v>
      </c>
      <c r="O818" s="73"/>
      <c r="P818" s="74"/>
      <c r="Q818" s="74"/>
      <c r="R818" s="84"/>
      <c r="S818" s="84"/>
      <c r="T818" s="84"/>
      <c r="U818" s="84"/>
      <c r="V818" s="50"/>
      <c r="W818" s="50"/>
      <c r="X818" s="50"/>
      <c r="Y818" s="50"/>
      <c r="Z818" s="49"/>
      <c r="AA818" s="69">
        <v>818</v>
      </c>
      <c r="AB8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18" s="70"/>
      <c r="AD818" s="76">
        <v>200</v>
      </c>
      <c r="AE818" s="76">
        <v>147</v>
      </c>
      <c r="AF818" s="76">
        <v>3205</v>
      </c>
      <c r="AG818" s="76">
        <v>6361</v>
      </c>
      <c r="AH818" s="76"/>
      <c r="AI818" s="76" t="s">
        <v>9461</v>
      </c>
      <c r="AJ818" s="76"/>
      <c r="AK818" s="76"/>
      <c r="AL818" s="76"/>
      <c r="AM818" s="78">
        <v>43678.711296296293</v>
      </c>
      <c r="AN818" s="76" t="s">
        <v>14566</v>
      </c>
      <c r="AO818" s="81" t="s">
        <v>15382</v>
      </c>
      <c r="AP818" s="76" t="s">
        <v>66</v>
      </c>
      <c r="AQ818" s="2"/>
      <c r="AR818" s="3"/>
      <c r="AS818" s="3"/>
      <c r="AT818" s="3"/>
      <c r="AU818" s="3"/>
    </row>
    <row r="819" spans="1:47" x14ac:dyDescent="0.25">
      <c r="A819" s="62" t="s">
        <v>712</v>
      </c>
      <c r="B819" s="63"/>
      <c r="C819" s="63"/>
      <c r="D819" s="64"/>
      <c r="E819" s="66"/>
      <c r="F819" s="101" t="s">
        <v>13222</v>
      </c>
      <c r="G819" s="63"/>
      <c r="H819" s="67"/>
      <c r="I819" s="68"/>
      <c r="J819" s="68"/>
      <c r="K819" s="67" t="s">
        <v>17561</v>
      </c>
      <c r="L819" s="71"/>
      <c r="M819" s="72">
        <v>7483.328125</v>
      </c>
      <c r="N819" s="72">
        <v>3372.97607421875</v>
      </c>
      <c r="O819" s="73"/>
      <c r="P819" s="74"/>
      <c r="Q819" s="74"/>
      <c r="R819" s="84"/>
      <c r="S819" s="84"/>
      <c r="T819" s="84"/>
      <c r="U819" s="84"/>
      <c r="V819" s="50"/>
      <c r="W819" s="50"/>
      <c r="X819" s="50"/>
      <c r="Y819" s="50"/>
      <c r="Z819" s="49"/>
      <c r="AA819" s="69">
        <v>819</v>
      </c>
      <c r="AB8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19" s="70"/>
      <c r="AD819" s="76">
        <v>53</v>
      </c>
      <c r="AE819" s="76">
        <v>5</v>
      </c>
      <c r="AF819" s="76">
        <v>110</v>
      </c>
      <c r="AG819" s="76">
        <v>289</v>
      </c>
      <c r="AH819" s="76"/>
      <c r="AI819" s="76" t="s">
        <v>9462</v>
      </c>
      <c r="AJ819" s="76" t="s">
        <v>10884</v>
      </c>
      <c r="AK819" s="76"/>
      <c r="AL819" s="76"/>
      <c r="AM819" s="78">
        <v>41100.737071759257</v>
      </c>
      <c r="AN819" s="76" t="s">
        <v>14566</v>
      </c>
      <c r="AO819" s="81" t="s">
        <v>15383</v>
      </c>
      <c r="AP819" s="76" t="s">
        <v>66</v>
      </c>
      <c r="AQ819" s="2"/>
      <c r="AR819" s="3"/>
      <c r="AS819" s="3"/>
      <c r="AT819" s="3"/>
      <c r="AU819" s="3"/>
    </row>
    <row r="820" spans="1:47" x14ac:dyDescent="0.25">
      <c r="A820" s="62" t="s">
        <v>2111</v>
      </c>
      <c r="B820" s="63"/>
      <c r="C820" s="63"/>
      <c r="D820" s="64"/>
      <c r="E820" s="66"/>
      <c r="F820" s="101" t="s">
        <v>13223</v>
      </c>
      <c r="G820" s="63"/>
      <c r="H820" s="67"/>
      <c r="I820" s="68"/>
      <c r="J820" s="68"/>
      <c r="K820" s="67" t="s">
        <v>17562</v>
      </c>
      <c r="L820" s="71"/>
      <c r="M820" s="72">
        <v>7483.328125</v>
      </c>
      <c r="N820" s="72">
        <v>3462.922119140625</v>
      </c>
      <c r="O820" s="73"/>
      <c r="P820" s="74"/>
      <c r="Q820" s="74"/>
      <c r="R820" s="84"/>
      <c r="S820" s="84"/>
      <c r="T820" s="84"/>
      <c r="U820" s="84"/>
      <c r="V820" s="50"/>
      <c r="W820" s="50"/>
      <c r="X820" s="50"/>
      <c r="Y820" s="50"/>
      <c r="Z820" s="49"/>
      <c r="AA820" s="69">
        <v>820</v>
      </c>
      <c r="AB8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20" s="70"/>
      <c r="AD820" s="76">
        <v>215</v>
      </c>
      <c r="AE820" s="76">
        <v>522</v>
      </c>
      <c r="AF820" s="76">
        <v>4258</v>
      </c>
      <c r="AG820" s="76">
        <v>16001</v>
      </c>
      <c r="AH820" s="76"/>
      <c r="AI820" s="76" t="s">
        <v>9463</v>
      </c>
      <c r="AJ820" s="76" t="s">
        <v>11083</v>
      </c>
      <c r="AK820" s="81" t="s">
        <v>11992</v>
      </c>
      <c r="AL820" s="76"/>
      <c r="AM820" s="78">
        <v>43908.63548611111</v>
      </c>
      <c r="AN820" s="76" t="s">
        <v>14566</v>
      </c>
      <c r="AO820" s="81" t="s">
        <v>15384</v>
      </c>
      <c r="AP820" s="76" t="s">
        <v>65</v>
      </c>
      <c r="AQ820" s="2"/>
      <c r="AR820" s="3"/>
      <c r="AS820" s="3"/>
      <c r="AT820" s="3"/>
      <c r="AU820" s="3"/>
    </row>
    <row r="821" spans="1:47" x14ac:dyDescent="0.25">
      <c r="A821" s="62" t="s">
        <v>713</v>
      </c>
      <c r="B821" s="63"/>
      <c r="C821" s="63"/>
      <c r="D821" s="64"/>
      <c r="E821" s="66"/>
      <c r="F821" s="101" t="s">
        <v>13224</v>
      </c>
      <c r="G821" s="63"/>
      <c r="H821" s="67"/>
      <c r="I821" s="68"/>
      <c r="J821" s="68"/>
      <c r="K821" s="67" t="s">
        <v>17563</v>
      </c>
      <c r="L821" s="71"/>
      <c r="M821" s="72">
        <v>2936.659423828125</v>
      </c>
      <c r="N821" s="72">
        <v>3167.9912109375</v>
      </c>
      <c r="O821" s="73"/>
      <c r="P821" s="74"/>
      <c r="Q821" s="74"/>
      <c r="R821" s="84"/>
      <c r="S821" s="84"/>
      <c r="T821" s="84"/>
      <c r="U821" s="84"/>
      <c r="V821" s="50"/>
      <c r="W821" s="50"/>
      <c r="X821" s="50"/>
      <c r="Y821" s="50"/>
      <c r="Z821" s="49"/>
      <c r="AA821" s="69">
        <v>821</v>
      </c>
      <c r="AB8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21" s="70"/>
      <c r="AD821" s="76">
        <v>1492</v>
      </c>
      <c r="AE821" s="76">
        <v>665</v>
      </c>
      <c r="AF821" s="76">
        <v>76877</v>
      </c>
      <c r="AG821" s="76">
        <v>170618</v>
      </c>
      <c r="AH821" s="76"/>
      <c r="AI821" s="76" t="s">
        <v>9464</v>
      </c>
      <c r="AJ821" s="76" t="s">
        <v>11084</v>
      </c>
      <c r="AK821" s="76"/>
      <c r="AL821" s="76"/>
      <c r="AM821" s="78">
        <v>40725.654965277776</v>
      </c>
      <c r="AN821" s="76" t="s">
        <v>14566</v>
      </c>
      <c r="AO821" s="81" t="s">
        <v>15385</v>
      </c>
      <c r="AP821" s="76" t="s">
        <v>66</v>
      </c>
      <c r="AQ821" s="2"/>
      <c r="AR821" s="3"/>
      <c r="AS821" s="3"/>
      <c r="AT821" s="3"/>
      <c r="AU821" s="3"/>
    </row>
    <row r="822" spans="1:47" x14ac:dyDescent="0.25">
      <c r="A822" s="62" t="s">
        <v>714</v>
      </c>
      <c r="B822" s="63"/>
      <c r="C822" s="63"/>
      <c r="D822" s="64"/>
      <c r="E822" s="66"/>
      <c r="F822" s="101" t="s">
        <v>13225</v>
      </c>
      <c r="G822" s="63"/>
      <c r="H822" s="67"/>
      <c r="I822" s="68"/>
      <c r="J822" s="68"/>
      <c r="K822" s="67" t="s">
        <v>17564</v>
      </c>
      <c r="L822" s="71"/>
      <c r="M822" s="72">
        <v>711.23419189453125</v>
      </c>
      <c r="N822" s="72">
        <v>2879.209228515625</v>
      </c>
      <c r="O822" s="73"/>
      <c r="P822" s="74"/>
      <c r="Q822" s="74"/>
      <c r="R822" s="84"/>
      <c r="S822" s="84"/>
      <c r="T822" s="84"/>
      <c r="U822" s="84"/>
      <c r="V822" s="50"/>
      <c r="W822" s="50"/>
      <c r="X822" s="50"/>
      <c r="Y822" s="50"/>
      <c r="Z822" s="49"/>
      <c r="AA822" s="69">
        <v>822</v>
      </c>
      <c r="AB8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22" s="70"/>
      <c r="AD822" s="76">
        <v>2049</v>
      </c>
      <c r="AE822" s="76">
        <v>885</v>
      </c>
      <c r="AF822" s="76">
        <v>8582</v>
      </c>
      <c r="AG822" s="76">
        <v>21926</v>
      </c>
      <c r="AH822" s="76"/>
      <c r="AI822" s="76" t="s">
        <v>9465</v>
      </c>
      <c r="AJ822" s="76"/>
      <c r="AK822" s="76"/>
      <c r="AL822" s="76"/>
      <c r="AM822" s="78">
        <v>43271.606817129628</v>
      </c>
      <c r="AN822" s="76" t="s">
        <v>14566</v>
      </c>
      <c r="AO822" s="81" t="s">
        <v>15386</v>
      </c>
      <c r="AP822" s="76" t="s">
        <v>66</v>
      </c>
      <c r="AQ822" s="2"/>
      <c r="AR822" s="3"/>
      <c r="AS822" s="3"/>
      <c r="AT822" s="3"/>
      <c r="AU822" s="3"/>
    </row>
    <row r="823" spans="1:47" x14ac:dyDescent="0.25">
      <c r="A823" s="62" t="s">
        <v>2112</v>
      </c>
      <c r="B823" s="63"/>
      <c r="C823" s="63"/>
      <c r="D823" s="64"/>
      <c r="E823" s="66"/>
      <c r="F823" s="101" t="s">
        <v>13226</v>
      </c>
      <c r="G823" s="63"/>
      <c r="H823" s="67"/>
      <c r="I823" s="68"/>
      <c r="J823" s="68"/>
      <c r="K823" s="67" t="s">
        <v>17565</v>
      </c>
      <c r="L823" s="71"/>
      <c r="M823" s="72">
        <v>653.98358154296875</v>
      </c>
      <c r="N823" s="72">
        <v>1857.484619140625</v>
      </c>
      <c r="O823" s="73"/>
      <c r="P823" s="74"/>
      <c r="Q823" s="74"/>
      <c r="R823" s="84"/>
      <c r="S823" s="84"/>
      <c r="T823" s="84"/>
      <c r="U823" s="84"/>
      <c r="V823" s="50"/>
      <c r="W823" s="50"/>
      <c r="X823" s="50"/>
      <c r="Y823" s="50"/>
      <c r="Z823" s="49"/>
      <c r="AA823" s="69">
        <v>823</v>
      </c>
      <c r="AB8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23" s="70"/>
      <c r="AD823" s="76">
        <v>460</v>
      </c>
      <c r="AE823" s="76">
        <v>1472</v>
      </c>
      <c r="AF823" s="76">
        <v>25929</v>
      </c>
      <c r="AG823" s="76">
        <v>51286</v>
      </c>
      <c r="AH823" s="76"/>
      <c r="AI823" s="76" t="s">
        <v>9466</v>
      </c>
      <c r="AJ823" s="76" t="s">
        <v>11085</v>
      </c>
      <c r="AK823" s="81" t="s">
        <v>11993</v>
      </c>
      <c r="AL823" s="76"/>
      <c r="AM823" s="78">
        <v>43954.428599537037</v>
      </c>
      <c r="AN823" s="76" t="s">
        <v>14566</v>
      </c>
      <c r="AO823" s="81" t="s">
        <v>15387</v>
      </c>
      <c r="AP823" s="76" t="s">
        <v>65</v>
      </c>
      <c r="AQ823" s="2"/>
      <c r="AR823" s="3"/>
      <c r="AS823" s="3"/>
      <c r="AT823" s="3"/>
      <c r="AU823" s="3"/>
    </row>
    <row r="824" spans="1:47" x14ac:dyDescent="0.25">
      <c r="A824" s="62" t="s">
        <v>715</v>
      </c>
      <c r="B824" s="63"/>
      <c r="C824" s="63"/>
      <c r="D824" s="64"/>
      <c r="E824" s="66"/>
      <c r="F824" s="101" t="s">
        <v>13227</v>
      </c>
      <c r="G824" s="63"/>
      <c r="H824" s="67"/>
      <c r="I824" s="68"/>
      <c r="J824" s="68"/>
      <c r="K824" s="67" t="s">
        <v>17566</v>
      </c>
      <c r="L824" s="71"/>
      <c r="M824" s="72">
        <v>9155.2783203125</v>
      </c>
      <c r="N824" s="72">
        <v>7638.08154296875</v>
      </c>
      <c r="O824" s="73"/>
      <c r="P824" s="74"/>
      <c r="Q824" s="74"/>
      <c r="R824" s="84"/>
      <c r="S824" s="84"/>
      <c r="T824" s="84"/>
      <c r="U824" s="84"/>
      <c r="V824" s="50"/>
      <c r="W824" s="50"/>
      <c r="X824" s="50"/>
      <c r="Y824" s="50"/>
      <c r="Z824" s="49"/>
      <c r="AA824" s="69">
        <v>824</v>
      </c>
      <c r="AB8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24" s="70"/>
      <c r="AD824" s="76">
        <v>550</v>
      </c>
      <c r="AE824" s="76">
        <v>336</v>
      </c>
      <c r="AF824" s="76">
        <v>3209</v>
      </c>
      <c r="AG824" s="76">
        <v>2691</v>
      </c>
      <c r="AH824" s="76"/>
      <c r="AI824" s="76" t="s">
        <v>9467</v>
      </c>
      <c r="AJ824" s="76"/>
      <c r="AK824" s="81" t="s">
        <v>11994</v>
      </c>
      <c r="AL824" s="76"/>
      <c r="AM824" s="78">
        <v>42152.214988425927</v>
      </c>
      <c r="AN824" s="76" t="s">
        <v>14566</v>
      </c>
      <c r="AO824" s="81" t="s">
        <v>15388</v>
      </c>
      <c r="AP824" s="76" t="s">
        <v>66</v>
      </c>
      <c r="AQ824" s="2"/>
      <c r="AR824" s="3"/>
      <c r="AS824" s="3"/>
      <c r="AT824" s="3"/>
      <c r="AU824" s="3"/>
    </row>
    <row r="825" spans="1:47" x14ac:dyDescent="0.25">
      <c r="A825" s="62" t="s">
        <v>2113</v>
      </c>
      <c r="B825" s="63"/>
      <c r="C825" s="63"/>
      <c r="D825" s="64"/>
      <c r="E825" s="66"/>
      <c r="F825" s="101" t="s">
        <v>13228</v>
      </c>
      <c r="G825" s="63"/>
      <c r="H825" s="67"/>
      <c r="I825" s="68"/>
      <c r="J825" s="68"/>
      <c r="K825" s="67" t="s">
        <v>17567</v>
      </c>
      <c r="L825" s="71"/>
      <c r="M825" s="72">
        <v>9330.275390625</v>
      </c>
      <c r="N825" s="72">
        <v>7422.2939453125</v>
      </c>
      <c r="O825" s="73"/>
      <c r="P825" s="74"/>
      <c r="Q825" s="74"/>
      <c r="R825" s="84"/>
      <c r="S825" s="84"/>
      <c r="T825" s="84"/>
      <c r="U825" s="84"/>
      <c r="V825" s="50"/>
      <c r="W825" s="50"/>
      <c r="X825" s="50"/>
      <c r="Y825" s="50"/>
      <c r="Z825" s="49"/>
      <c r="AA825" s="69">
        <v>825</v>
      </c>
      <c r="AB8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25" s="70"/>
      <c r="AD825" s="76">
        <v>395</v>
      </c>
      <c r="AE825" s="76">
        <v>118</v>
      </c>
      <c r="AF825" s="76">
        <v>3099</v>
      </c>
      <c r="AG825" s="76">
        <v>17035</v>
      </c>
      <c r="AH825" s="76"/>
      <c r="AI825" s="76" t="s">
        <v>9468</v>
      </c>
      <c r="AJ825" s="76"/>
      <c r="AK825" s="76"/>
      <c r="AL825" s="76"/>
      <c r="AM825" s="78">
        <v>41855.807453703703</v>
      </c>
      <c r="AN825" s="76" t="s">
        <v>14566</v>
      </c>
      <c r="AO825" s="81" t="s">
        <v>15389</v>
      </c>
      <c r="AP825" s="76" t="s">
        <v>65</v>
      </c>
      <c r="AQ825" s="2"/>
      <c r="AR825" s="3"/>
      <c r="AS825" s="3"/>
      <c r="AT825" s="3"/>
      <c r="AU825" s="3"/>
    </row>
    <row r="826" spans="1:47" x14ac:dyDescent="0.25">
      <c r="A826" s="62" t="s">
        <v>2114</v>
      </c>
      <c r="B826" s="63"/>
      <c r="C826" s="63"/>
      <c r="D826" s="64"/>
      <c r="E826" s="66"/>
      <c r="F826" s="101" t="s">
        <v>13229</v>
      </c>
      <c r="G826" s="63"/>
      <c r="H826" s="67"/>
      <c r="I826" s="68"/>
      <c r="J826" s="68"/>
      <c r="K826" s="67" t="s">
        <v>17568</v>
      </c>
      <c r="L826" s="71"/>
      <c r="M826" s="72">
        <v>9211.1669921875</v>
      </c>
      <c r="N826" s="72">
        <v>7390.38134765625</v>
      </c>
      <c r="O826" s="73"/>
      <c r="P826" s="74"/>
      <c r="Q826" s="74"/>
      <c r="R826" s="84"/>
      <c r="S826" s="84"/>
      <c r="T826" s="84"/>
      <c r="U826" s="84"/>
      <c r="V826" s="50"/>
      <c r="W826" s="50"/>
      <c r="X826" s="50"/>
      <c r="Y826" s="50"/>
      <c r="Z826" s="49"/>
      <c r="AA826" s="69">
        <v>826</v>
      </c>
      <c r="AB8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26" s="70"/>
      <c r="AD826" s="76">
        <v>220</v>
      </c>
      <c r="AE826" s="76">
        <v>227</v>
      </c>
      <c r="AF826" s="76">
        <v>9690</v>
      </c>
      <c r="AG826" s="76">
        <v>25545</v>
      </c>
      <c r="AH826" s="76"/>
      <c r="AI826" s="76" t="s">
        <v>9469</v>
      </c>
      <c r="AJ826" s="76" t="s">
        <v>10779</v>
      </c>
      <c r="AK826" s="76"/>
      <c r="AL826" s="76"/>
      <c r="AM826" s="78">
        <v>42853.195717592593</v>
      </c>
      <c r="AN826" s="76" t="s">
        <v>14566</v>
      </c>
      <c r="AO826" s="81" t="s">
        <v>15390</v>
      </c>
      <c r="AP826" s="76" t="s">
        <v>65</v>
      </c>
      <c r="AQ826" s="2"/>
      <c r="AR826" s="3"/>
      <c r="AS826" s="3"/>
      <c r="AT826" s="3"/>
      <c r="AU826" s="3"/>
    </row>
    <row r="827" spans="1:47" x14ac:dyDescent="0.25">
      <c r="A827" s="62" t="s">
        <v>2115</v>
      </c>
      <c r="B827" s="63"/>
      <c r="C827" s="63"/>
      <c r="D827" s="64"/>
      <c r="E827" s="66"/>
      <c r="F827" s="101" t="s">
        <v>13230</v>
      </c>
      <c r="G827" s="63"/>
      <c r="H827" s="67"/>
      <c r="I827" s="68"/>
      <c r="J827" s="68"/>
      <c r="K827" s="67" t="s">
        <v>17569</v>
      </c>
      <c r="L827" s="71"/>
      <c r="M827" s="72">
        <v>9267.57421875</v>
      </c>
      <c r="N827" s="72">
        <v>7945.232421875</v>
      </c>
      <c r="O827" s="73"/>
      <c r="P827" s="74"/>
      <c r="Q827" s="74"/>
      <c r="R827" s="84"/>
      <c r="S827" s="84"/>
      <c r="T827" s="84"/>
      <c r="U827" s="84"/>
      <c r="V827" s="50"/>
      <c r="W827" s="50"/>
      <c r="X827" s="50"/>
      <c r="Y827" s="50"/>
      <c r="Z827" s="49"/>
      <c r="AA827" s="69">
        <v>827</v>
      </c>
      <c r="AB8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27" s="70"/>
      <c r="AD827" s="76">
        <v>146</v>
      </c>
      <c r="AE827" s="76">
        <v>131</v>
      </c>
      <c r="AF827" s="76">
        <v>1123</v>
      </c>
      <c r="AG827" s="76">
        <v>11163</v>
      </c>
      <c r="AH827" s="76"/>
      <c r="AI827" s="76" t="s">
        <v>9470</v>
      </c>
      <c r="AJ827" s="76" t="s">
        <v>10714</v>
      </c>
      <c r="AK827" s="76"/>
      <c r="AL827" s="76"/>
      <c r="AM827" s="78">
        <v>43157.080694444441</v>
      </c>
      <c r="AN827" s="76" t="s">
        <v>14566</v>
      </c>
      <c r="AO827" s="81" t="s">
        <v>15391</v>
      </c>
      <c r="AP827" s="76" t="s">
        <v>65</v>
      </c>
      <c r="AQ827" s="2"/>
      <c r="AR827" s="3"/>
      <c r="AS827" s="3"/>
      <c r="AT827" s="3"/>
      <c r="AU827" s="3"/>
    </row>
    <row r="828" spans="1:47" x14ac:dyDescent="0.25">
      <c r="A828" s="62" t="s">
        <v>2116</v>
      </c>
      <c r="B828" s="63"/>
      <c r="C828" s="63"/>
      <c r="D828" s="64"/>
      <c r="E828" s="66"/>
      <c r="F828" s="101" t="s">
        <v>13231</v>
      </c>
      <c r="G828" s="63"/>
      <c r="H828" s="67"/>
      <c r="I828" s="68"/>
      <c r="J828" s="68"/>
      <c r="K828" s="67" t="s">
        <v>17570</v>
      </c>
      <c r="L828" s="71"/>
      <c r="M828" s="72">
        <v>9085.7607421875</v>
      </c>
      <c r="N828" s="72">
        <v>7762.240234375</v>
      </c>
      <c r="O828" s="73"/>
      <c r="P828" s="74"/>
      <c r="Q828" s="74"/>
      <c r="R828" s="84"/>
      <c r="S828" s="84"/>
      <c r="T828" s="84"/>
      <c r="U828" s="84"/>
      <c r="V828" s="50"/>
      <c r="W828" s="50"/>
      <c r="X828" s="50"/>
      <c r="Y828" s="50"/>
      <c r="Z828" s="49"/>
      <c r="AA828" s="69">
        <v>828</v>
      </c>
      <c r="AB8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28" s="70"/>
      <c r="AD828" s="76">
        <v>229</v>
      </c>
      <c r="AE828" s="76">
        <v>241</v>
      </c>
      <c r="AF828" s="76">
        <v>7426</v>
      </c>
      <c r="AG828" s="76">
        <v>11128</v>
      </c>
      <c r="AH828" s="76"/>
      <c r="AI828" s="76" t="s">
        <v>9471</v>
      </c>
      <c r="AJ828" s="76" t="s">
        <v>10714</v>
      </c>
      <c r="AK828" s="76"/>
      <c r="AL828" s="76"/>
      <c r="AM828" s="78">
        <v>42565.364305555559</v>
      </c>
      <c r="AN828" s="76" t="s">
        <v>14566</v>
      </c>
      <c r="AO828" s="81" t="s">
        <v>15392</v>
      </c>
      <c r="AP828" s="76" t="s">
        <v>65</v>
      </c>
      <c r="AQ828" s="2"/>
      <c r="AR828" s="3"/>
      <c r="AS828" s="3"/>
      <c r="AT828" s="3"/>
      <c r="AU828" s="3"/>
    </row>
    <row r="829" spans="1:47" x14ac:dyDescent="0.25">
      <c r="A829" s="62" t="s">
        <v>2117</v>
      </c>
      <c r="B829" s="63"/>
      <c r="C829" s="63"/>
      <c r="D829" s="64"/>
      <c r="E829" s="66"/>
      <c r="F829" s="101" t="s">
        <v>13232</v>
      </c>
      <c r="G829" s="63"/>
      <c r="H829" s="67"/>
      <c r="I829" s="68"/>
      <c r="J829" s="68"/>
      <c r="K829" s="67" t="s">
        <v>17571</v>
      </c>
      <c r="L829" s="71"/>
      <c r="M829" s="72">
        <v>9071.11328125</v>
      </c>
      <c r="N829" s="72">
        <v>7300.61962890625</v>
      </c>
      <c r="O829" s="73"/>
      <c r="P829" s="74"/>
      <c r="Q829" s="74"/>
      <c r="R829" s="84"/>
      <c r="S829" s="84"/>
      <c r="T829" s="84"/>
      <c r="U829" s="84"/>
      <c r="V829" s="50"/>
      <c r="W829" s="50"/>
      <c r="X829" s="50"/>
      <c r="Y829" s="50"/>
      <c r="Z829" s="49"/>
      <c r="AA829" s="69">
        <v>829</v>
      </c>
      <c r="AB8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29" s="70"/>
      <c r="AD829" s="76">
        <v>275</v>
      </c>
      <c r="AE829" s="76">
        <v>166</v>
      </c>
      <c r="AF829" s="76">
        <v>6866</v>
      </c>
      <c r="AG829" s="76">
        <v>2573</v>
      </c>
      <c r="AH829" s="76"/>
      <c r="AI829" s="76" t="s">
        <v>9472</v>
      </c>
      <c r="AJ829" s="76" t="s">
        <v>11086</v>
      </c>
      <c r="AK829" s="81" t="s">
        <v>11995</v>
      </c>
      <c r="AL829" s="76"/>
      <c r="AM829" s="78">
        <v>42200.351145833331</v>
      </c>
      <c r="AN829" s="76" t="s">
        <v>14566</v>
      </c>
      <c r="AO829" s="81" t="s">
        <v>15393</v>
      </c>
      <c r="AP829" s="76" t="s">
        <v>65</v>
      </c>
      <c r="AQ829" s="2"/>
      <c r="AR829" s="3"/>
      <c r="AS829" s="3"/>
      <c r="AT829" s="3"/>
      <c r="AU829" s="3"/>
    </row>
    <row r="830" spans="1:47" x14ac:dyDescent="0.25">
      <c r="A830" s="62" t="s">
        <v>2118</v>
      </c>
      <c r="B830" s="63"/>
      <c r="C830" s="63"/>
      <c r="D830" s="64"/>
      <c r="E830" s="66"/>
      <c r="F830" s="101" t="s">
        <v>13233</v>
      </c>
      <c r="G830" s="63"/>
      <c r="H830" s="67"/>
      <c r="I830" s="68"/>
      <c r="J830" s="68"/>
      <c r="K830" s="67" t="s">
        <v>17572</v>
      </c>
      <c r="L830" s="71"/>
      <c r="M830" s="72">
        <v>9085.314453125</v>
      </c>
      <c r="N830" s="72">
        <v>7461.9599609375</v>
      </c>
      <c r="O830" s="73"/>
      <c r="P830" s="74"/>
      <c r="Q830" s="74"/>
      <c r="R830" s="84"/>
      <c r="S830" s="84"/>
      <c r="T830" s="84"/>
      <c r="U830" s="84"/>
      <c r="V830" s="50"/>
      <c r="W830" s="50"/>
      <c r="X830" s="50"/>
      <c r="Y830" s="50"/>
      <c r="Z830" s="49"/>
      <c r="AA830" s="69">
        <v>830</v>
      </c>
      <c r="AB8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30" s="70"/>
      <c r="AD830" s="76">
        <v>149</v>
      </c>
      <c r="AE830" s="76">
        <v>82</v>
      </c>
      <c r="AF830" s="76">
        <v>8699</v>
      </c>
      <c r="AG830" s="76">
        <v>15361</v>
      </c>
      <c r="AH830" s="76"/>
      <c r="AI830" s="76" t="s">
        <v>9473</v>
      </c>
      <c r="AJ830" s="76" t="s">
        <v>11087</v>
      </c>
      <c r="AK830" s="76"/>
      <c r="AL830" s="76"/>
      <c r="AM830" s="78">
        <v>42561.690451388888</v>
      </c>
      <c r="AN830" s="76" t="s">
        <v>14566</v>
      </c>
      <c r="AO830" s="81" t="s">
        <v>15394</v>
      </c>
      <c r="AP830" s="76" t="s">
        <v>65</v>
      </c>
      <c r="AQ830" s="2"/>
      <c r="AR830" s="3"/>
      <c r="AS830" s="3"/>
      <c r="AT830" s="3"/>
      <c r="AU830" s="3"/>
    </row>
    <row r="831" spans="1:47" x14ac:dyDescent="0.25">
      <c r="A831" s="62" t="s">
        <v>2119</v>
      </c>
      <c r="B831" s="63"/>
      <c r="C831" s="63"/>
      <c r="D831" s="64"/>
      <c r="E831" s="66"/>
      <c r="F831" s="101" t="s">
        <v>13234</v>
      </c>
      <c r="G831" s="63"/>
      <c r="H831" s="67"/>
      <c r="I831" s="68"/>
      <c r="J831" s="68"/>
      <c r="K831" s="67" t="s">
        <v>17573</v>
      </c>
      <c r="L831" s="71"/>
      <c r="M831" s="72">
        <v>9141.115234375</v>
      </c>
      <c r="N831" s="72">
        <v>7936.96484375</v>
      </c>
      <c r="O831" s="73"/>
      <c r="P831" s="74"/>
      <c r="Q831" s="74"/>
      <c r="R831" s="84"/>
      <c r="S831" s="84"/>
      <c r="T831" s="84"/>
      <c r="U831" s="84"/>
      <c r="V831" s="50"/>
      <c r="W831" s="50"/>
      <c r="X831" s="50"/>
      <c r="Y831" s="50"/>
      <c r="Z831" s="49"/>
      <c r="AA831" s="69">
        <v>831</v>
      </c>
      <c r="AB8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31" s="70"/>
      <c r="AD831" s="76">
        <v>147</v>
      </c>
      <c r="AE831" s="76">
        <v>152</v>
      </c>
      <c r="AF831" s="76">
        <v>3718</v>
      </c>
      <c r="AG831" s="76">
        <v>6071</v>
      </c>
      <c r="AH831" s="76"/>
      <c r="AI831" s="76" t="s">
        <v>9474</v>
      </c>
      <c r="AJ831" s="76"/>
      <c r="AK831" s="76"/>
      <c r="AL831" s="76"/>
      <c r="AM831" s="78">
        <v>43621.967592592591</v>
      </c>
      <c r="AN831" s="76" t="s">
        <v>14566</v>
      </c>
      <c r="AO831" s="81" t="s">
        <v>15395</v>
      </c>
      <c r="AP831" s="76" t="s">
        <v>65</v>
      </c>
      <c r="AQ831" s="2"/>
      <c r="AR831" s="3"/>
      <c r="AS831" s="3"/>
      <c r="AT831" s="3"/>
      <c r="AU831" s="3"/>
    </row>
    <row r="832" spans="1:47" x14ac:dyDescent="0.25">
      <c r="A832" s="62" t="s">
        <v>2120</v>
      </c>
      <c r="B832" s="63"/>
      <c r="C832" s="63"/>
      <c r="D832" s="64"/>
      <c r="E832" s="66"/>
      <c r="F832" s="101" t="s">
        <v>13235</v>
      </c>
      <c r="G832" s="63"/>
      <c r="H832" s="67"/>
      <c r="I832" s="68"/>
      <c r="J832" s="68"/>
      <c r="K832" s="67" t="s">
        <v>17574</v>
      </c>
      <c r="L832" s="71"/>
      <c r="M832" s="72">
        <v>8916.3037109375</v>
      </c>
      <c r="N832" s="72">
        <v>7860.908203125</v>
      </c>
      <c r="O832" s="73"/>
      <c r="P832" s="74"/>
      <c r="Q832" s="74"/>
      <c r="R832" s="84"/>
      <c r="S832" s="84"/>
      <c r="T832" s="84"/>
      <c r="U832" s="84"/>
      <c r="V832" s="50"/>
      <c r="W832" s="50"/>
      <c r="X832" s="50"/>
      <c r="Y832" s="50"/>
      <c r="Z832" s="49"/>
      <c r="AA832" s="69">
        <v>832</v>
      </c>
      <c r="AB8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32" s="70"/>
      <c r="AD832" s="76">
        <v>147</v>
      </c>
      <c r="AE832" s="76">
        <v>135</v>
      </c>
      <c r="AF832" s="76">
        <v>1073</v>
      </c>
      <c r="AG832" s="76">
        <v>14850</v>
      </c>
      <c r="AH832" s="76"/>
      <c r="AI832" s="76" t="s">
        <v>9475</v>
      </c>
      <c r="AJ832" s="76" t="s">
        <v>11088</v>
      </c>
      <c r="AK832" s="81" t="s">
        <v>11996</v>
      </c>
      <c r="AL832" s="76"/>
      <c r="AM832" s="78">
        <v>42956.261516203704</v>
      </c>
      <c r="AN832" s="76" t="s">
        <v>14566</v>
      </c>
      <c r="AO832" s="81" t="s">
        <v>15396</v>
      </c>
      <c r="AP832" s="76" t="s">
        <v>65</v>
      </c>
      <c r="AQ832" s="2"/>
      <c r="AR832" s="3"/>
      <c r="AS832" s="3"/>
      <c r="AT832" s="3"/>
      <c r="AU832" s="3"/>
    </row>
    <row r="833" spans="1:47" x14ac:dyDescent="0.25">
      <c r="A833" s="62" t="s">
        <v>2121</v>
      </c>
      <c r="B833" s="63"/>
      <c r="C833" s="63"/>
      <c r="D833" s="64"/>
      <c r="E833" s="66"/>
      <c r="F833" s="101" t="s">
        <v>13236</v>
      </c>
      <c r="G833" s="63"/>
      <c r="H833" s="67"/>
      <c r="I833" s="68"/>
      <c r="J833" s="68"/>
      <c r="K833" s="67" t="s">
        <v>17575</v>
      </c>
      <c r="L833" s="71"/>
      <c r="M833" s="72">
        <v>9015.3984375</v>
      </c>
      <c r="N833" s="72">
        <v>7664.7099609375</v>
      </c>
      <c r="O833" s="73"/>
      <c r="P833" s="74"/>
      <c r="Q833" s="74"/>
      <c r="R833" s="84"/>
      <c r="S833" s="84"/>
      <c r="T833" s="84"/>
      <c r="U833" s="84"/>
      <c r="V833" s="50"/>
      <c r="W833" s="50"/>
      <c r="X833" s="50"/>
      <c r="Y833" s="50"/>
      <c r="Z833" s="49"/>
      <c r="AA833" s="69">
        <v>833</v>
      </c>
      <c r="AB8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33" s="70"/>
      <c r="AD833" s="76">
        <v>57</v>
      </c>
      <c r="AE833" s="76">
        <v>42</v>
      </c>
      <c r="AF833" s="76">
        <v>282</v>
      </c>
      <c r="AG833" s="76">
        <v>1713</v>
      </c>
      <c r="AH833" s="76"/>
      <c r="AI833" s="76"/>
      <c r="AJ833" s="76"/>
      <c r="AK833" s="81" t="s">
        <v>11997</v>
      </c>
      <c r="AL833" s="76"/>
      <c r="AM833" s="78">
        <v>43476.054270833331</v>
      </c>
      <c r="AN833" s="76" t="s">
        <v>14566</v>
      </c>
      <c r="AO833" s="81" t="s">
        <v>15397</v>
      </c>
      <c r="AP833" s="76" t="s">
        <v>65</v>
      </c>
      <c r="AQ833" s="2"/>
      <c r="AR833" s="3"/>
      <c r="AS833" s="3"/>
      <c r="AT833" s="3"/>
      <c r="AU833" s="3"/>
    </row>
    <row r="834" spans="1:47" x14ac:dyDescent="0.25">
      <c r="A834" s="62" t="s">
        <v>716</v>
      </c>
      <c r="B834" s="63"/>
      <c r="C834" s="63"/>
      <c r="D834" s="64"/>
      <c r="E834" s="66"/>
      <c r="F834" s="101" t="s">
        <v>13237</v>
      </c>
      <c r="G834" s="63"/>
      <c r="H834" s="67"/>
      <c r="I834" s="68"/>
      <c r="J834" s="68"/>
      <c r="K834" s="67" t="s">
        <v>17576</v>
      </c>
      <c r="L834" s="71"/>
      <c r="M834" s="72">
        <v>7743.38671875</v>
      </c>
      <c r="N834" s="72">
        <v>3729.012451171875</v>
      </c>
      <c r="O834" s="73"/>
      <c r="P834" s="74"/>
      <c r="Q834" s="74"/>
      <c r="R834" s="84"/>
      <c r="S834" s="84"/>
      <c r="T834" s="84"/>
      <c r="U834" s="84"/>
      <c r="V834" s="50"/>
      <c r="W834" s="50"/>
      <c r="X834" s="50"/>
      <c r="Y834" s="50"/>
      <c r="Z834" s="49"/>
      <c r="AA834" s="69">
        <v>834</v>
      </c>
      <c r="AB8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34" s="70"/>
      <c r="AD834" s="76">
        <v>4949</v>
      </c>
      <c r="AE834" s="76">
        <v>4748</v>
      </c>
      <c r="AF834" s="76">
        <v>330238</v>
      </c>
      <c r="AG834" s="76">
        <v>744129</v>
      </c>
      <c r="AH834" s="76"/>
      <c r="AI834" s="76" t="s">
        <v>9476</v>
      </c>
      <c r="AJ834" s="76"/>
      <c r="AK834" s="76"/>
      <c r="AL834" s="76"/>
      <c r="AM834" s="78">
        <v>40281.148148148146</v>
      </c>
      <c r="AN834" s="76" t="s">
        <v>14566</v>
      </c>
      <c r="AO834" s="81" t="s">
        <v>15398</v>
      </c>
      <c r="AP834" s="76" t="s">
        <v>66</v>
      </c>
      <c r="AQ834" s="2"/>
      <c r="AR834" s="3"/>
      <c r="AS834" s="3"/>
      <c r="AT834" s="3"/>
      <c r="AU834" s="3"/>
    </row>
    <row r="835" spans="1:47" x14ac:dyDescent="0.25">
      <c r="A835" s="62" t="s">
        <v>2122</v>
      </c>
      <c r="B835" s="63"/>
      <c r="C835" s="63"/>
      <c r="D835" s="64"/>
      <c r="E835" s="66"/>
      <c r="F835" s="101" t="s">
        <v>13238</v>
      </c>
      <c r="G835" s="63"/>
      <c r="H835" s="67"/>
      <c r="I835" s="68"/>
      <c r="J835" s="68"/>
      <c r="K835" s="67" t="s">
        <v>17577</v>
      </c>
      <c r="L835" s="71"/>
      <c r="M835" s="72">
        <v>7743.38671875</v>
      </c>
      <c r="N835" s="72">
        <v>3811.462890625</v>
      </c>
      <c r="O835" s="73"/>
      <c r="P835" s="74"/>
      <c r="Q835" s="74"/>
      <c r="R835" s="84"/>
      <c r="S835" s="84"/>
      <c r="T835" s="84"/>
      <c r="U835" s="84"/>
      <c r="V835" s="50"/>
      <c r="W835" s="50"/>
      <c r="X835" s="50"/>
      <c r="Y835" s="50"/>
      <c r="Z835" s="49"/>
      <c r="AA835" s="69">
        <v>835</v>
      </c>
      <c r="AB8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35" s="70"/>
      <c r="AD835" s="76">
        <v>407</v>
      </c>
      <c r="AE835" s="76">
        <v>435</v>
      </c>
      <c r="AF835" s="76">
        <v>6208</v>
      </c>
      <c r="AG835" s="76">
        <v>24998</v>
      </c>
      <c r="AH835" s="76"/>
      <c r="AI835" s="76" t="s">
        <v>9477</v>
      </c>
      <c r="AJ835" s="76" t="s">
        <v>10946</v>
      </c>
      <c r="AK835" s="76"/>
      <c r="AL835" s="76"/>
      <c r="AM835" s="78">
        <v>43795.40483796296</v>
      </c>
      <c r="AN835" s="76" t="s">
        <v>14566</v>
      </c>
      <c r="AO835" s="81" t="s">
        <v>15399</v>
      </c>
      <c r="AP835" s="76" t="s">
        <v>65</v>
      </c>
      <c r="AQ835" s="2"/>
      <c r="AR835" s="3"/>
      <c r="AS835" s="3"/>
      <c r="AT835" s="3"/>
      <c r="AU835" s="3"/>
    </row>
    <row r="836" spans="1:47" x14ac:dyDescent="0.25">
      <c r="A836" s="62" t="s">
        <v>717</v>
      </c>
      <c r="B836" s="63"/>
      <c r="C836" s="63"/>
      <c r="D836" s="64"/>
      <c r="E836" s="66"/>
      <c r="F836" s="101" t="s">
        <v>13239</v>
      </c>
      <c r="G836" s="63"/>
      <c r="H836" s="67"/>
      <c r="I836" s="68"/>
      <c r="J836" s="68"/>
      <c r="K836" s="67" t="s">
        <v>17578</v>
      </c>
      <c r="L836" s="71"/>
      <c r="M836" s="72">
        <v>518.5181884765625</v>
      </c>
      <c r="N836" s="72">
        <v>2422.552001953125</v>
      </c>
      <c r="O836" s="73"/>
      <c r="P836" s="74"/>
      <c r="Q836" s="74"/>
      <c r="R836" s="84"/>
      <c r="S836" s="84"/>
      <c r="T836" s="84"/>
      <c r="U836" s="84"/>
      <c r="V836" s="50"/>
      <c r="W836" s="50"/>
      <c r="X836" s="50"/>
      <c r="Y836" s="50"/>
      <c r="Z836" s="49"/>
      <c r="AA836" s="69">
        <v>836</v>
      </c>
      <c r="AB8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36" s="70"/>
      <c r="AD836" s="76">
        <v>721</v>
      </c>
      <c r="AE836" s="76">
        <v>173</v>
      </c>
      <c r="AF836" s="76">
        <v>2239</v>
      </c>
      <c r="AG836" s="76">
        <v>6987</v>
      </c>
      <c r="AH836" s="76"/>
      <c r="AI836" s="76" t="s">
        <v>9478</v>
      </c>
      <c r="AJ836" s="76"/>
      <c r="AK836" s="76"/>
      <c r="AL836" s="76"/>
      <c r="AM836" s="78">
        <v>43929.098738425928</v>
      </c>
      <c r="AN836" s="76" t="s">
        <v>14566</v>
      </c>
      <c r="AO836" s="81" t="s">
        <v>15400</v>
      </c>
      <c r="AP836" s="76" t="s">
        <v>66</v>
      </c>
      <c r="AQ836" s="2"/>
      <c r="AR836" s="3"/>
      <c r="AS836" s="3"/>
      <c r="AT836" s="3"/>
      <c r="AU836" s="3"/>
    </row>
    <row r="837" spans="1:47" x14ac:dyDescent="0.25">
      <c r="A837" s="62" t="s">
        <v>718</v>
      </c>
      <c r="B837" s="63"/>
      <c r="C837" s="63"/>
      <c r="D837" s="64"/>
      <c r="E837" s="66"/>
      <c r="F837" s="101" t="s">
        <v>13240</v>
      </c>
      <c r="G837" s="63"/>
      <c r="H837" s="67"/>
      <c r="I837" s="68"/>
      <c r="J837" s="68"/>
      <c r="K837" s="67" t="s">
        <v>17579</v>
      </c>
      <c r="L837" s="71"/>
      <c r="M837" s="72">
        <v>6401.69482421875</v>
      </c>
      <c r="N837" s="72">
        <v>6161.3037109375</v>
      </c>
      <c r="O837" s="73"/>
      <c r="P837" s="74"/>
      <c r="Q837" s="74"/>
      <c r="R837" s="84"/>
      <c r="S837" s="84"/>
      <c r="T837" s="84"/>
      <c r="U837" s="84"/>
      <c r="V837" s="50"/>
      <c r="W837" s="50"/>
      <c r="X837" s="50"/>
      <c r="Y837" s="50"/>
      <c r="Z837" s="49"/>
      <c r="AA837" s="69">
        <v>837</v>
      </c>
      <c r="AB8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37" s="70"/>
      <c r="AD837" s="76">
        <v>932</v>
      </c>
      <c r="AE837" s="76">
        <v>192</v>
      </c>
      <c r="AF837" s="76">
        <v>4839</v>
      </c>
      <c r="AG837" s="76">
        <v>22090</v>
      </c>
      <c r="AH837" s="76"/>
      <c r="AI837" s="76" t="s">
        <v>9479</v>
      </c>
      <c r="AJ837" s="76"/>
      <c r="AK837" s="76"/>
      <c r="AL837" s="76"/>
      <c r="AM837" s="78">
        <v>42587.192418981482</v>
      </c>
      <c r="AN837" s="76" t="s">
        <v>14566</v>
      </c>
      <c r="AO837" s="81" t="s">
        <v>15401</v>
      </c>
      <c r="AP837" s="76" t="s">
        <v>66</v>
      </c>
      <c r="AQ837" s="2"/>
      <c r="AR837" s="3"/>
      <c r="AS837" s="3"/>
      <c r="AT837" s="3"/>
      <c r="AU837" s="3"/>
    </row>
    <row r="838" spans="1:47" x14ac:dyDescent="0.25">
      <c r="A838" s="62" t="s">
        <v>2123</v>
      </c>
      <c r="B838" s="63"/>
      <c r="C838" s="63"/>
      <c r="D838" s="64"/>
      <c r="E838" s="66"/>
      <c r="F838" s="101" t="s">
        <v>13241</v>
      </c>
      <c r="G838" s="63"/>
      <c r="H838" s="67"/>
      <c r="I838" s="68"/>
      <c r="J838" s="68"/>
      <c r="K838" s="67" t="s">
        <v>17580</v>
      </c>
      <c r="L838" s="71"/>
      <c r="M838" s="72">
        <v>6525.2236328125</v>
      </c>
      <c r="N838" s="72">
        <v>6491.10595703125</v>
      </c>
      <c r="O838" s="73"/>
      <c r="P838" s="74"/>
      <c r="Q838" s="74"/>
      <c r="R838" s="84"/>
      <c r="S838" s="84"/>
      <c r="T838" s="84"/>
      <c r="U838" s="84"/>
      <c r="V838" s="50"/>
      <c r="W838" s="50"/>
      <c r="X838" s="50"/>
      <c r="Y838" s="50"/>
      <c r="Z838" s="49"/>
      <c r="AA838" s="69">
        <v>838</v>
      </c>
      <c r="AB8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38" s="70"/>
      <c r="AD838" s="76">
        <v>415</v>
      </c>
      <c r="AE838" s="76">
        <v>28571</v>
      </c>
      <c r="AF838" s="76">
        <v>4126</v>
      </c>
      <c r="AG838" s="76">
        <v>7213</v>
      </c>
      <c r="AH838" s="76"/>
      <c r="AI838" s="76" t="s">
        <v>9480</v>
      </c>
      <c r="AJ838" s="76" t="s">
        <v>11089</v>
      </c>
      <c r="AK838" s="81" t="s">
        <v>11998</v>
      </c>
      <c r="AL838" s="76"/>
      <c r="AM838" s="78">
        <v>43439.204965277779</v>
      </c>
      <c r="AN838" s="76" t="s">
        <v>14566</v>
      </c>
      <c r="AO838" s="81" t="s">
        <v>15402</v>
      </c>
      <c r="AP838" s="76" t="s">
        <v>65</v>
      </c>
      <c r="AQ838" s="2"/>
      <c r="AR838" s="3"/>
      <c r="AS838" s="3"/>
      <c r="AT838" s="3"/>
      <c r="AU838" s="3"/>
    </row>
    <row r="839" spans="1:47" x14ac:dyDescent="0.25">
      <c r="A839" s="62" t="s">
        <v>2124</v>
      </c>
      <c r="B839" s="63"/>
      <c r="C839" s="63"/>
      <c r="D839" s="64"/>
      <c r="E839" s="66"/>
      <c r="F839" s="101" t="s">
        <v>13242</v>
      </c>
      <c r="G839" s="63"/>
      <c r="H839" s="67"/>
      <c r="I839" s="68"/>
      <c r="J839" s="68"/>
      <c r="K839" s="67" t="s">
        <v>17581</v>
      </c>
      <c r="L839" s="71"/>
      <c r="M839" s="72">
        <v>6608.38916015625</v>
      </c>
      <c r="N839" s="72">
        <v>6248.0146484375</v>
      </c>
      <c r="O839" s="73"/>
      <c r="P839" s="74"/>
      <c r="Q839" s="74"/>
      <c r="R839" s="84"/>
      <c r="S839" s="84"/>
      <c r="T839" s="84"/>
      <c r="U839" s="84"/>
      <c r="V839" s="50"/>
      <c r="W839" s="50"/>
      <c r="X839" s="50"/>
      <c r="Y839" s="50"/>
      <c r="Z839" s="49"/>
      <c r="AA839" s="69">
        <v>839</v>
      </c>
      <c r="AB8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39" s="70"/>
      <c r="AD839" s="76">
        <v>1973</v>
      </c>
      <c r="AE839" s="76">
        <v>15450</v>
      </c>
      <c r="AF839" s="76">
        <v>21473</v>
      </c>
      <c r="AG839" s="76">
        <v>26372</v>
      </c>
      <c r="AH839" s="76"/>
      <c r="AI839" s="76" t="s">
        <v>9481</v>
      </c>
      <c r="AJ839" s="76" t="s">
        <v>10819</v>
      </c>
      <c r="AK839" s="81" t="s">
        <v>11999</v>
      </c>
      <c r="AL839" s="76"/>
      <c r="AM839" s="78">
        <v>40504.957916666666</v>
      </c>
      <c r="AN839" s="76" t="s">
        <v>14566</v>
      </c>
      <c r="AO839" s="81" t="s">
        <v>15403</v>
      </c>
      <c r="AP839" s="76" t="s">
        <v>65</v>
      </c>
      <c r="AQ839" s="2"/>
      <c r="AR839" s="3"/>
      <c r="AS839" s="3"/>
      <c r="AT839" s="3"/>
      <c r="AU839" s="3"/>
    </row>
    <row r="840" spans="1:47" x14ac:dyDescent="0.25">
      <c r="A840" s="62" t="s">
        <v>2125</v>
      </c>
      <c r="B840" s="63"/>
      <c r="C840" s="63"/>
      <c r="D840" s="64"/>
      <c r="E840" s="66"/>
      <c r="F840" s="101" t="s">
        <v>13243</v>
      </c>
      <c r="G840" s="63"/>
      <c r="H840" s="67"/>
      <c r="I840" s="68"/>
      <c r="J840" s="68"/>
      <c r="K840" s="67" t="s">
        <v>17582</v>
      </c>
      <c r="L840" s="71"/>
      <c r="M840" s="72">
        <v>6665.998046875</v>
      </c>
      <c r="N840" s="72">
        <v>6476.5810546875</v>
      </c>
      <c r="O840" s="73"/>
      <c r="P840" s="74"/>
      <c r="Q840" s="74"/>
      <c r="R840" s="84"/>
      <c r="S840" s="84"/>
      <c r="T840" s="84"/>
      <c r="U840" s="84"/>
      <c r="V840" s="50"/>
      <c r="W840" s="50"/>
      <c r="X840" s="50"/>
      <c r="Y840" s="50"/>
      <c r="Z840" s="49"/>
      <c r="AA840" s="69">
        <v>840</v>
      </c>
      <c r="AB8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40" s="70"/>
      <c r="AD840" s="76">
        <v>16</v>
      </c>
      <c r="AE840" s="76">
        <v>20</v>
      </c>
      <c r="AF840" s="76">
        <v>82</v>
      </c>
      <c r="AG840" s="76">
        <v>302</v>
      </c>
      <c r="AH840" s="76"/>
      <c r="AI840" s="76" t="s">
        <v>9482</v>
      </c>
      <c r="AJ840" s="76"/>
      <c r="AK840" s="76"/>
      <c r="AL840" s="76"/>
      <c r="AM840" s="78">
        <v>43835.316620370373</v>
      </c>
      <c r="AN840" s="76" t="s">
        <v>14566</v>
      </c>
      <c r="AO840" s="81" t="s">
        <v>15404</v>
      </c>
      <c r="AP840" s="76" t="s">
        <v>65</v>
      </c>
      <c r="AQ840" s="2"/>
      <c r="AR840" s="3"/>
      <c r="AS840" s="3"/>
      <c r="AT840" s="3"/>
      <c r="AU840" s="3"/>
    </row>
    <row r="841" spans="1:47" x14ac:dyDescent="0.25">
      <c r="A841" s="62" t="s">
        <v>719</v>
      </c>
      <c r="B841" s="63"/>
      <c r="C841" s="63"/>
      <c r="D841" s="64"/>
      <c r="E841" s="66"/>
      <c r="F841" s="101" t="s">
        <v>13244</v>
      </c>
      <c r="G841" s="63"/>
      <c r="H841" s="67"/>
      <c r="I841" s="68"/>
      <c r="J841" s="68"/>
      <c r="K841" s="67" t="s">
        <v>17583</v>
      </c>
      <c r="L841" s="71"/>
      <c r="M841" s="72">
        <v>8258.197265625</v>
      </c>
      <c r="N841" s="72">
        <v>3729.012451171875</v>
      </c>
      <c r="O841" s="73"/>
      <c r="P841" s="74"/>
      <c r="Q841" s="74"/>
      <c r="R841" s="84"/>
      <c r="S841" s="84"/>
      <c r="T841" s="84"/>
      <c r="U841" s="84"/>
      <c r="V841" s="50"/>
      <c r="W841" s="50"/>
      <c r="X841" s="50"/>
      <c r="Y841" s="50"/>
      <c r="Z841" s="49"/>
      <c r="AA841" s="69">
        <v>841</v>
      </c>
      <c r="AB8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41" s="70"/>
      <c r="AD841" s="76">
        <v>320</v>
      </c>
      <c r="AE841" s="76">
        <v>297</v>
      </c>
      <c r="AF841" s="76">
        <v>5022</v>
      </c>
      <c r="AG841" s="76">
        <v>58</v>
      </c>
      <c r="AH841" s="76"/>
      <c r="AI841" s="76" t="s">
        <v>9483</v>
      </c>
      <c r="AJ841" s="76" t="s">
        <v>11090</v>
      </c>
      <c r="AK841" s="81" t="s">
        <v>12000</v>
      </c>
      <c r="AL841" s="76"/>
      <c r="AM841" s="78">
        <v>42825.51290509259</v>
      </c>
      <c r="AN841" s="76" t="s">
        <v>14566</v>
      </c>
      <c r="AO841" s="81" t="s">
        <v>15405</v>
      </c>
      <c r="AP841" s="76" t="s">
        <v>66</v>
      </c>
      <c r="AQ841" s="2"/>
      <c r="AR841" s="3"/>
      <c r="AS841" s="3"/>
      <c r="AT841" s="3"/>
      <c r="AU841" s="3"/>
    </row>
    <row r="842" spans="1:47" x14ac:dyDescent="0.25">
      <c r="A842" s="62" t="s">
        <v>2126</v>
      </c>
      <c r="B842" s="63"/>
      <c r="C842" s="63"/>
      <c r="D842" s="64"/>
      <c r="E842" s="66"/>
      <c r="F842" s="101" t="s">
        <v>13245</v>
      </c>
      <c r="G842" s="63"/>
      <c r="H842" s="67"/>
      <c r="I842" s="68"/>
      <c r="J842" s="68"/>
      <c r="K842" s="67" t="s">
        <v>17584</v>
      </c>
      <c r="L842" s="71"/>
      <c r="M842" s="72">
        <v>8258.197265625</v>
      </c>
      <c r="N842" s="72">
        <v>3811.462890625</v>
      </c>
      <c r="O842" s="73"/>
      <c r="P842" s="74"/>
      <c r="Q842" s="74"/>
      <c r="R842" s="84"/>
      <c r="S842" s="84"/>
      <c r="T842" s="84"/>
      <c r="U842" s="84"/>
      <c r="V842" s="50"/>
      <c r="W842" s="50"/>
      <c r="X842" s="50"/>
      <c r="Y842" s="50"/>
      <c r="Z842" s="49"/>
      <c r="AA842" s="69">
        <v>842</v>
      </c>
      <c r="AB8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42" s="70"/>
      <c r="AD842" s="76">
        <v>151</v>
      </c>
      <c r="AE842" s="76">
        <v>113</v>
      </c>
      <c r="AF842" s="76">
        <v>396</v>
      </c>
      <c r="AG842" s="76">
        <v>810</v>
      </c>
      <c r="AH842" s="76"/>
      <c r="AI842" s="76" t="s">
        <v>9484</v>
      </c>
      <c r="AJ842" s="76" t="s">
        <v>11091</v>
      </c>
      <c r="AK842" s="81" t="s">
        <v>12001</v>
      </c>
      <c r="AL842" s="76"/>
      <c r="AM842" s="78">
        <v>40050.818530092591</v>
      </c>
      <c r="AN842" s="76" t="s">
        <v>14566</v>
      </c>
      <c r="AO842" s="81" t="s">
        <v>15406</v>
      </c>
      <c r="AP842" s="76" t="s">
        <v>65</v>
      </c>
      <c r="AQ842" s="2"/>
      <c r="AR842" s="3"/>
      <c r="AS842" s="3"/>
      <c r="AT842" s="3"/>
      <c r="AU842" s="3"/>
    </row>
    <row r="843" spans="1:47" x14ac:dyDescent="0.25">
      <c r="A843" s="62" t="s">
        <v>720</v>
      </c>
      <c r="B843" s="63"/>
      <c r="C843" s="63"/>
      <c r="D843" s="64"/>
      <c r="E843" s="66"/>
      <c r="F843" s="101" t="s">
        <v>13246</v>
      </c>
      <c r="G843" s="63"/>
      <c r="H843" s="67"/>
      <c r="I843" s="68"/>
      <c r="J843" s="68"/>
      <c r="K843" s="67" t="s">
        <v>17585</v>
      </c>
      <c r="L843" s="71"/>
      <c r="M843" s="72">
        <v>7228.57666015625</v>
      </c>
      <c r="N843" s="72">
        <v>1975.0648193359375</v>
      </c>
      <c r="O843" s="73"/>
      <c r="P843" s="74"/>
      <c r="Q843" s="74"/>
      <c r="R843" s="84"/>
      <c r="S843" s="84"/>
      <c r="T843" s="84"/>
      <c r="U843" s="84"/>
      <c r="V843" s="50"/>
      <c r="W843" s="50"/>
      <c r="X843" s="50"/>
      <c r="Y843" s="50"/>
      <c r="Z843" s="49"/>
      <c r="AA843" s="69">
        <v>843</v>
      </c>
      <c r="AB8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43" s="70"/>
      <c r="AD843" s="76">
        <v>1493</v>
      </c>
      <c r="AE843" s="76">
        <v>15666</v>
      </c>
      <c r="AF843" s="76">
        <v>44438</v>
      </c>
      <c r="AG843" s="76">
        <v>1035</v>
      </c>
      <c r="AH843" s="76"/>
      <c r="AI843" s="76" t="s">
        <v>9485</v>
      </c>
      <c r="AJ843" s="76" t="s">
        <v>11092</v>
      </c>
      <c r="AK843" s="81" t="s">
        <v>12002</v>
      </c>
      <c r="AL843" s="76"/>
      <c r="AM843" s="78">
        <v>39833.993935185186</v>
      </c>
      <c r="AN843" s="76" t="s">
        <v>14566</v>
      </c>
      <c r="AO843" s="81" t="s">
        <v>15407</v>
      </c>
      <c r="AP843" s="76" t="s">
        <v>66</v>
      </c>
      <c r="AQ843" s="2"/>
      <c r="AR843" s="3"/>
      <c r="AS843" s="3"/>
      <c r="AT843" s="3"/>
      <c r="AU843" s="3"/>
    </row>
    <row r="844" spans="1:47" x14ac:dyDescent="0.25">
      <c r="A844" s="62" t="s">
        <v>721</v>
      </c>
      <c r="B844" s="63"/>
      <c r="C844" s="63"/>
      <c r="D844" s="64"/>
      <c r="E844" s="66"/>
      <c r="F844" s="101" t="s">
        <v>13247</v>
      </c>
      <c r="G844" s="63"/>
      <c r="H844" s="67"/>
      <c r="I844" s="68"/>
      <c r="J844" s="68"/>
      <c r="K844" s="67" t="s">
        <v>17586</v>
      </c>
      <c r="L844" s="71"/>
      <c r="M844" s="72">
        <v>7228.57666015625</v>
      </c>
      <c r="N844" s="72">
        <v>2057.515380859375</v>
      </c>
      <c r="O844" s="73"/>
      <c r="P844" s="74"/>
      <c r="Q844" s="74"/>
      <c r="R844" s="84"/>
      <c r="S844" s="84"/>
      <c r="T844" s="84"/>
      <c r="U844" s="84"/>
      <c r="V844" s="50"/>
      <c r="W844" s="50"/>
      <c r="X844" s="50"/>
      <c r="Y844" s="50"/>
      <c r="Z844" s="49"/>
      <c r="AA844" s="69">
        <v>844</v>
      </c>
      <c r="AB8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44" s="70"/>
      <c r="AD844" s="76">
        <v>333</v>
      </c>
      <c r="AE844" s="76">
        <v>201</v>
      </c>
      <c r="AF844" s="76">
        <v>225632</v>
      </c>
      <c r="AG844" s="76">
        <v>271190</v>
      </c>
      <c r="AH844" s="76"/>
      <c r="AI844" s="76" t="s">
        <v>9486</v>
      </c>
      <c r="AJ844" s="76" t="s">
        <v>11093</v>
      </c>
      <c r="AK844" s="76"/>
      <c r="AL844" s="76"/>
      <c r="AM844" s="78">
        <v>43090.627303240741</v>
      </c>
      <c r="AN844" s="76" t="s">
        <v>14566</v>
      </c>
      <c r="AO844" s="81" t="s">
        <v>15408</v>
      </c>
      <c r="AP844" s="76" t="s">
        <v>66</v>
      </c>
      <c r="AQ844" s="2"/>
      <c r="AR844" s="3"/>
      <c r="AS844" s="3"/>
      <c r="AT844" s="3"/>
      <c r="AU844" s="3"/>
    </row>
    <row r="845" spans="1:47" x14ac:dyDescent="0.25">
      <c r="A845" s="62" t="s">
        <v>722</v>
      </c>
      <c r="B845" s="63"/>
      <c r="C845" s="63"/>
      <c r="D845" s="64"/>
      <c r="E845" s="66"/>
      <c r="F845" s="101" t="s">
        <v>13248</v>
      </c>
      <c r="G845" s="63"/>
      <c r="H845" s="67"/>
      <c r="I845" s="68"/>
      <c r="J845" s="68"/>
      <c r="K845" s="67" t="s">
        <v>17587</v>
      </c>
      <c r="L845" s="71"/>
      <c r="M845" s="72">
        <v>9478.8818359375</v>
      </c>
      <c r="N845" s="72">
        <v>2196.18212890625</v>
      </c>
      <c r="O845" s="73"/>
      <c r="P845" s="74"/>
      <c r="Q845" s="74"/>
      <c r="R845" s="84"/>
      <c r="S845" s="84"/>
      <c r="T845" s="84"/>
      <c r="U845" s="84"/>
      <c r="V845" s="50"/>
      <c r="W845" s="50"/>
      <c r="X845" s="50"/>
      <c r="Y845" s="50"/>
      <c r="Z845" s="49"/>
      <c r="AA845" s="69">
        <v>845</v>
      </c>
      <c r="AB8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45" s="70"/>
      <c r="AD845" s="76">
        <v>333</v>
      </c>
      <c r="AE845" s="76">
        <v>215</v>
      </c>
      <c r="AF845" s="76">
        <v>3299</v>
      </c>
      <c r="AG845" s="76">
        <v>860</v>
      </c>
      <c r="AH845" s="76"/>
      <c r="AI845" s="76" t="s">
        <v>9487</v>
      </c>
      <c r="AJ845" s="76" t="s">
        <v>11094</v>
      </c>
      <c r="AK845" s="76"/>
      <c r="AL845" s="76"/>
      <c r="AM845" s="78">
        <v>43921.372928240744</v>
      </c>
      <c r="AN845" s="76" t="s">
        <v>14566</v>
      </c>
      <c r="AO845" s="81" t="s">
        <v>15409</v>
      </c>
      <c r="AP845" s="76" t="s">
        <v>66</v>
      </c>
      <c r="AQ845" s="2"/>
      <c r="AR845" s="3"/>
      <c r="AS845" s="3"/>
      <c r="AT845" s="3"/>
      <c r="AU845" s="3"/>
    </row>
    <row r="846" spans="1:47" x14ac:dyDescent="0.25">
      <c r="A846" s="62" t="s">
        <v>723</v>
      </c>
      <c r="B846" s="63"/>
      <c r="C846" s="63"/>
      <c r="D846" s="64"/>
      <c r="E846" s="66"/>
      <c r="F846" s="101" t="s">
        <v>13249</v>
      </c>
      <c r="G846" s="63"/>
      <c r="H846" s="67"/>
      <c r="I846" s="68"/>
      <c r="J846" s="68"/>
      <c r="K846" s="67" t="s">
        <v>17588</v>
      </c>
      <c r="L846" s="71"/>
      <c r="M846" s="72">
        <v>9112.6767578125</v>
      </c>
      <c r="N846" s="72">
        <v>1948.83056640625</v>
      </c>
      <c r="O846" s="73"/>
      <c r="P846" s="74"/>
      <c r="Q846" s="74"/>
      <c r="R846" s="84"/>
      <c r="S846" s="84"/>
      <c r="T846" s="84"/>
      <c r="U846" s="84"/>
      <c r="V846" s="50"/>
      <c r="W846" s="50"/>
      <c r="X846" s="50"/>
      <c r="Y846" s="50"/>
      <c r="Z846" s="49"/>
      <c r="AA846" s="69">
        <v>846</v>
      </c>
      <c r="AB8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46" s="70"/>
      <c r="AD846" s="76">
        <v>342</v>
      </c>
      <c r="AE846" s="76">
        <v>216</v>
      </c>
      <c r="AF846" s="76">
        <v>8563</v>
      </c>
      <c r="AG846" s="76">
        <v>3195</v>
      </c>
      <c r="AH846" s="76"/>
      <c r="AI846" s="76" t="s">
        <v>9488</v>
      </c>
      <c r="AJ846" s="76"/>
      <c r="AK846" s="81" t="s">
        <v>12003</v>
      </c>
      <c r="AL846" s="76"/>
      <c r="AM846" s="78">
        <v>40788.009305555555</v>
      </c>
      <c r="AN846" s="76" t="s">
        <v>14566</v>
      </c>
      <c r="AO846" s="81" t="s">
        <v>15410</v>
      </c>
      <c r="AP846" s="76" t="s">
        <v>66</v>
      </c>
      <c r="AQ846" s="2"/>
      <c r="AR846" s="3"/>
      <c r="AS846" s="3"/>
      <c r="AT846" s="3"/>
      <c r="AU846" s="3"/>
    </row>
    <row r="847" spans="1:47" x14ac:dyDescent="0.25">
      <c r="A847" s="62" t="s">
        <v>724</v>
      </c>
      <c r="B847" s="63"/>
      <c r="C847" s="63"/>
      <c r="D847" s="64"/>
      <c r="E847" s="66"/>
      <c r="F847" s="101" t="s">
        <v>13250</v>
      </c>
      <c r="G847" s="63"/>
      <c r="H847" s="67"/>
      <c r="I847" s="68"/>
      <c r="J847" s="68"/>
      <c r="K847" s="67" t="s">
        <v>17589</v>
      </c>
      <c r="L847" s="71"/>
      <c r="M847" s="72">
        <v>7228.57666015625</v>
      </c>
      <c r="N847" s="72">
        <v>569.65814208984375</v>
      </c>
      <c r="O847" s="73"/>
      <c r="P847" s="74"/>
      <c r="Q847" s="74"/>
      <c r="R847" s="84"/>
      <c r="S847" s="84"/>
      <c r="T847" s="84"/>
      <c r="U847" s="84"/>
      <c r="V847" s="50"/>
      <c r="W847" s="50"/>
      <c r="X847" s="50"/>
      <c r="Y847" s="50"/>
      <c r="Z847" s="49"/>
      <c r="AA847" s="69">
        <v>847</v>
      </c>
      <c r="AB8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47" s="70"/>
      <c r="AD847" s="76">
        <v>2386</v>
      </c>
      <c r="AE847" s="76">
        <v>4591</v>
      </c>
      <c r="AF847" s="76">
        <v>7418</v>
      </c>
      <c r="AG847" s="76">
        <v>24560</v>
      </c>
      <c r="AH847" s="76"/>
      <c r="AI847" s="76" t="s">
        <v>9489</v>
      </c>
      <c r="AJ847" s="76"/>
      <c r="AK847" s="76"/>
      <c r="AL847" s="76"/>
      <c r="AM847" s="78">
        <v>43940.485405092593</v>
      </c>
      <c r="AN847" s="76" t="s">
        <v>14566</v>
      </c>
      <c r="AO847" s="81" t="s">
        <v>15411</v>
      </c>
      <c r="AP847" s="76" t="s">
        <v>66</v>
      </c>
      <c r="AQ847" s="2"/>
      <c r="AR847" s="3"/>
      <c r="AS847" s="3"/>
      <c r="AT847" s="3"/>
      <c r="AU847" s="3"/>
    </row>
    <row r="848" spans="1:47" x14ac:dyDescent="0.25">
      <c r="A848" s="62" t="s">
        <v>725</v>
      </c>
      <c r="B848" s="63"/>
      <c r="C848" s="63"/>
      <c r="D848" s="64"/>
      <c r="E848" s="66"/>
      <c r="F848" s="101" t="s">
        <v>13251</v>
      </c>
      <c r="G848" s="63"/>
      <c r="H848" s="67"/>
      <c r="I848" s="68"/>
      <c r="J848" s="68"/>
      <c r="K848" s="67" t="s">
        <v>17590</v>
      </c>
      <c r="L848" s="71"/>
      <c r="M848" s="72">
        <v>7228.57666015625</v>
      </c>
      <c r="N848" s="72">
        <v>659.60418701171875</v>
      </c>
      <c r="O848" s="73"/>
      <c r="P848" s="74"/>
      <c r="Q848" s="74"/>
      <c r="R848" s="84"/>
      <c r="S848" s="84"/>
      <c r="T848" s="84"/>
      <c r="U848" s="84"/>
      <c r="V848" s="50"/>
      <c r="W848" s="50"/>
      <c r="X848" s="50"/>
      <c r="Y848" s="50"/>
      <c r="Z848" s="49"/>
      <c r="AA848" s="69">
        <v>848</v>
      </c>
      <c r="AB8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48" s="70"/>
      <c r="AD848" s="76">
        <v>536</v>
      </c>
      <c r="AE848" s="76">
        <v>965</v>
      </c>
      <c r="AF848" s="76">
        <v>27326</v>
      </c>
      <c r="AG848" s="76">
        <v>30510</v>
      </c>
      <c r="AH848" s="76"/>
      <c r="AI848" s="76" t="s">
        <v>9490</v>
      </c>
      <c r="AJ848" s="76" t="s">
        <v>11095</v>
      </c>
      <c r="AK848" s="76"/>
      <c r="AL848" s="76"/>
      <c r="AM848" s="78">
        <v>40990.587581018517</v>
      </c>
      <c r="AN848" s="76" t="s">
        <v>14566</v>
      </c>
      <c r="AO848" s="81" t="s">
        <v>15412</v>
      </c>
      <c r="AP848" s="76" t="s">
        <v>66</v>
      </c>
      <c r="AQ848" s="2"/>
      <c r="AR848" s="3"/>
      <c r="AS848" s="3"/>
      <c r="AT848" s="3"/>
      <c r="AU848" s="3"/>
    </row>
    <row r="849" spans="1:47" x14ac:dyDescent="0.25">
      <c r="A849" s="62" t="s">
        <v>726</v>
      </c>
      <c r="B849" s="63"/>
      <c r="C849" s="63"/>
      <c r="D849" s="64"/>
      <c r="E849" s="66"/>
      <c r="F849" s="101" t="s">
        <v>13252</v>
      </c>
      <c r="G849" s="63"/>
      <c r="H849" s="67"/>
      <c r="I849" s="68"/>
      <c r="J849" s="68"/>
      <c r="K849" s="67" t="s">
        <v>17591</v>
      </c>
      <c r="L849" s="71"/>
      <c r="M849" s="72">
        <v>9736.287109375</v>
      </c>
      <c r="N849" s="72">
        <v>4872.07666015625</v>
      </c>
      <c r="O849" s="73"/>
      <c r="P849" s="74"/>
      <c r="Q849" s="74"/>
      <c r="R849" s="84"/>
      <c r="S849" s="84"/>
      <c r="T849" s="84"/>
      <c r="U849" s="84"/>
      <c r="V849" s="50"/>
      <c r="W849" s="50"/>
      <c r="X849" s="50"/>
      <c r="Y849" s="50"/>
      <c r="Z849" s="49"/>
      <c r="AA849" s="69">
        <v>849</v>
      </c>
      <c r="AB8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49" s="70"/>
      <c r="AD849" s="76">
        <v>1783</v>
      </c>
      <c r="AE849" s="76">
        <v>496</v>
      </c>
      <c r="AF849" s="76">
        <v>18798</v>
      </c>
      <c r="AG849" s="76">
        <v>37929</v>
      </c>
      <c r="AH849" s="76"/>
      <c r="AI849" s="76" t="s">
        <v>9491</v>
      </c>
      <c r="AJ849" s="76" t="s">
        <v>10763</v>
      </c>
      <c r="AK849" s="76"/>
      <c r="AL849" s="76"/>
      <c r="AM849" s="78">
        <v>41061.817789351851</v>
      </c>
      <c r="AN849" s="76" t="s">
        <v>14566</v>
      </c>
      <c r="AO849" s="81" t="s">
        <v>15413</v>
      </c>
      <c r="AP849" s="76" t="s">
        <v>66</v>
      </c>
      <c r="AQ849" s="2"/>
      <c r="AR849" s="3"/>
      <c r="AS849" s="3"/>
      <c r="AT849" s="3"/>
      <c r="AU849" s="3"/>
    </row>
    <row r="850" spans="1:47" x14ac:dyDescent="0.25">
      <c r="A850" s="62" t="s">
        <v>2127</v>
      </c>
      <c r="B850" s="63"/>
      <c r="C850" s="63"/>
      <c r="D850" s="64"/>
      <c r="E850" s="66"/>
      <c r="F850" s="101" t="s">
        <v>13253</v>
      </c>
      <c r="G850" s="63"/>
      <c r="H850" s="67"/>
      <c r="I850" s="68"/>
      <c r="J850" s="68"/>
      <c r="K850" s="67" t="s">
        <v>17592</v>
      </c>
      <c r="L850" s="71"/>
      <c r="M850" s="72">
        <v>9736.287109375</v>
      </c>
      <c r="N850" s="72">
        <v>4992.00439453125</v>
      </c>
      <c r="O850" s="73"/>
      <c r="P850" s="74"/>
      <c r="Q850" s="74"/>
      <c r="R850" s="84"/>
      <c r="S850" s="84"/>
      <c r="T850" s="84"/>
      <c r="U850" s="84"/>
      <c r="V850" s="50"/>
      <c r="W850" s="50"/>
      <c r="X850" s="50"/>
      <c r="Y850" s="50"/>
      <c r="Z850" s="49"/>
      <c r="AA850" s="69">
        <v>850</v>
      </c>
      <c r="AB8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50" s="70"/>
      <c r="AD850" s="76">
        <v>383</v>
      </c>
      <c r="AE850" s="76">
        <v>2745</v>
      </c>
      <c r="AF850" s="76">
        <v>18982</v>
      </c>
      <c r="AG850" s="76">
        <v>12803</v>
      </c>
      <c r="AH850" s="76"/>
      <c r="AI850" s="76" t="s">
        <v>9492</v>
      </c>
      <c r="AJ850" s="76"/>
      <c r="AK850" s="81" t="s">
        <v>12004</v>
      </c>
      <c r="AL850" s="76"/>
      <c r="AM850" s="78">
        <v>39891.709120370368</v>
      </c>
      <c r="AN850" s="76" t="s">
        <v>14566</v>
      </c>
      <c r="AO850" s="81" t="s">
        <v>15414</v>
      </c>
      <c r="AP850" s="76" t="s">
        <v>65</v>
      </c>
      <c r="AQ850" s="2"/>
      <c r="AR850" s="3"/>
      <c r="AS850" s="3"/>
      <c r="AT850" s="3"/>
      <c r="AU850" s="3"/>
    </row>
    <row r="851" spans="1:47" x14ac:dyDescent="0.25">
      <c r="A851" s="62" t="s">
        <v>2128</v>
      </c>
      <c r="B851" s="63"/>
      <c r="C851" s="63"/>
      <c r="D851" s="64"/>
      <c r="E851" s="66"/>
      <c r="F851" s="101" t="s">
        <v>13254</v>
      </c>
      <c r="G851" s="63"/>
      <c r="H851" s="67"/>
      <c r="I851" s="68"/>
      <c r="J851" s="68"/>
      <c r="K851" s="67" t="s">
        <v>17593</v>
      </c>
      <c r="L851" s="71"/>
      <c r="M851" s="72">
        <v>9826.51171875</v>
      </c>
      <c r="N851" s="72">
        <v>4992.00439453125</v>
      </c>
      <c r="O851" s="73"/>
      <c r="P851" s="74"/>
      <c r="Q851" s="74"/>
      <c r="R851" s="84"/>
      <c r="S851" s="84"/>
      <c r="T851" s="84"/>
      <c r="U851" s="84"/>
      <c r="V851" s="50"/>
      <c r="W851" s="50"/>
      <c r="X851" s="50"/>
      <c r="Y851" s="50"/>
      <c r="Z851" s="49"/>
      <c r="AA851" s="69">
        <v>851</v>
      </c>
      <c r="AB8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51" s="70"/>
      <c r="AD851" s="76">
        <v>1247</v>
      </c>
      <c r="AE851" s="76">
        <v>93108</v>
      </c>
      <c r="AF851" s="76">
        <v>85555</v>
      </c>
      <c r="AG851" s="76">
        <v>4699</v>
      </c>
      <c r="AH851" s="76"/>
      <c r="AI851" s="76" t="s">
        <v>9493</v>
      </c>
      <c r="AJ851" s="76"/>
      <c r="AK851" s="81" t="s">
        <v>12005</v>
      </c>
      <c r="AL851" s="76"/>
      <c r="AM851" s="78">
        <v>41757.543379629627</v>
      </c>
      <c r="AN851" s="76" t="s">
        <v>14566</v>
      </c>
      <c r="AO851" s="81" t="s">
        <v>15415</v>
      </c>
      <c r="AP851" s="76" t="s">
        <v>65</v>
      </c>
      <c r="AQ851" s="2"/>
      <c r="AR851" s="3"/>
      <c r="AS851" s="3"/>
      <c r="AT851" s="3"/>
      <c r="AU851" s="3"/>
    </row>
    <row r="852" spans="1:47" x14ac:dyDescent="0.25">
      <c r="A852" s="62" t="s">
        <v>727</v>
      </c>
      <c r="B852" s="63"/>
      <c r="C852" s="63"/>
      <c r="D852" s="64"/>
      <c r="E852" s="66"/>
      <c r="F852" s="101" t="s">
        <v>13255</v>
      </c>
      <c r="G852" s="63"/>
      <c r="H852" s="67"/>
      <c r="I852" s="68"/>
      <c r="J852" s="68"/>
      <c r="K852" s="67" t="s">
        <v>17594</v>
      </c>
      <c r="L852" s="71"/>
      <c r="M852" s="72">
        <v>6639.46337890625</v>
      </c>
      <c r="N852" s="72">
        <v>4032.580322265625</v>
      </c>
      <c r="O852" s="73"/>
      <c r="P852" s="74"/>
      <c r="Q852" s="74"/>
      <c r="R852" s="84"/>
      <c r="S852" s="84"/>
      <c r="T852" s="84"/>
      <c r="U852" s="84"/>
      <c r="V852" s="50"/>
      <c r="W852" s="50"/>
      <c r="X852" s="50"/>
      <c r="Y852" s="50"/>
      <c r="Z852" s="49"/>
      <c r="AA852" s="69">
        <v>852</v>
      </c>
      <c r="AB8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52" s="70"/>
      <c r="AD852" s="76">
        <v>495</v>
      </c>
      <c r="AE852" s="76">
        <v>128</v>
      </c>
      <c r="AF852" s="76">
        <v>2570</v>
      </c>
      <c r="AG852" s="76">
        <v>5565</v>
      </c>
      <c r="AH852" s="76"/>
      <c r="AI852" s="76" t="s">
        <v>9494</v>
      </c>
      <c r="AJ852" s="76" t="s">
        <v>11096</v>
      </c>
      <c r="AK852" s="76"/>
      <c r="AL852" s="76"/>
      <c r="AM852" s="78">
        <v>42443.865671296298</v>
      </c>
      <c r="AN852" s="76" t="s">
        <v>14566</v>
      </c>
      <c r="AO852" s="81" t="s">
        <v>15416</v>
      </c>
      <c r="AP852" s="76" t="s">
        <v>66</v>
      </c>
      <c r="AQ852" s="2"/>
      <c r="AR852" s="3"/>
      <c r="AS852" s="3"/>
      <c r="AT852" s="3"/>
      <c r="AU852" s="3"/>
    </row>
    <row r="853" spans="1:47" x14ac:dyDescent="0.25">
      <c r="A853" s="62" t="s">
        <v>2129</v>
      </c>
      <c r="B853" s="63"/>
      <c r="C853" s="63"/>
      <c r="D853" s="64"/>
      <c r="E853" s="66"/>
      <c r="F853" s="101" t="s">
        <v>13256</v>
      </c>
      <c r="G853" s="63"/>
      <c r="H853" s="67"/>
      <c r="I853" s="68"/>
      <c r="J853" s="68"/>
      <c r="K853" s="67" t="s">
        <v>17595</v>
      </c>
      <c r="L853" s="71"/>
      <c r="M853" s="72">
        <v>6639.46337890625</v>
      </c>
      <c r="N853" s="72">
        <v>4152.50830078125</v>
      </c>
      <c r="O853" s="73"/>
      <c r="P853" s="74"/>
      <c r="Q853" s="74"/>
      <c r="R853" s="84"/>
      <c r="S853" s="84"/>
      <c r="T853" s="84"/>
      <c r="U853" s="84"/>
      <c r="V853" s="50"/>
      <c r="W853" s="50"/>
      <c r="X853" s="50"/>
      <c r="Y853" s="50"/>
      <c r="Z853" s="49"/>
      <c r="AA853" s="69">
        <v>853</v>
      </c>
      <c r="AB8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53" s="70"/>
      <c r="AD853" s="76">
        <v>320</v>
      </c>
      <c r="AE853" s="76">
        <v>11494</v>
      </c>
      <c r="AF853" s="76">
        <v>216</v>
      </c>
      <c r="AG853" s="76">
        <v>136</v>
      </c>
      <c r="AH853" s="76"/>
      <c r="AI853" s="76" t="s">
        <v>9495</v>
      </c>
      <c r="AJ853" s="76" t="s">
        <v>11097</v>
      </c>
      <c r="AK853" s="81" t="s">
        <v>12006</v>
      </c>
      <c r="AL853" s="76"/>
      <c r="AM853" s="78">
        <v>41669.682696759257</v>
      </c>
      <c r="AN853" s="76" t="s">
        <v>14566</v>
      </c>
      <c r="AO853" s="81" t="s">
        <v>15417</v>
      </c>
      <c r="AP853" s="76" t="s">
        <v>65</v>
      </c>
      <c r="AQ853" s="2"/>
      <c r="AR853" s="3"/>
      <c r="AS853" s="3"/>
      <c r="AT853" s="3"/>
      <c r="AU853" s="3"/>
    </row>
    <row r="854" spans="1:47" x14ac:dyDescent="0.25">
      <c r="A854" s="62" t="s">
        <v>2130</v>
      </c>
      <c r="B854" s="63"/>
      <c r="C854" s="63"/>
      <c r="D854" s="64"/>
      <c r="E854" s="66"/>
      <c r="F854" s="101" t="s">
        <v>13257</v>
      </c>
      <c r="G854" s="63"/>
      <c r="H854" s="67"/>
      <c r="I854" s="68"/>
      <c r="J854" s="68"/>
      <c r="K854" s="67" t="s">
        <v>17596</v>
      </c>
      <c r="L854" s="71"/>
      <c r="M854" s="72">
        <v>6734.9951171875</v>
      </c>
      <c r="N854" s="72">
        <v>4152.50830078125</v>
      </c>
      <c r="O854" s="73"/>
      <c r="P854" s="74"/>
      <c r="Q854" s="74"/>
      <c r="R854" s="84"/>
      <c r="S854" s="84"/>
      <c r="T854" s="84"/>
      <c r="U854" s="84"/>
      <c r="V854" s="50"/>
      <c r="W854" s="50"/>
      <c r="X854" s="50"/>
      <c r="Y854" s="50"/>
      <c r="Z854" s="49"/>
      <c r="AA854" s="69">
        <v>854</v>
      </c>
      <c r="AB8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54" s="70"/>
      <c r="AD854" s="76">
        <v>2432</v>
      </c>
      <c r="AE854" s="76">
        <v>1905</v>
      </c>
      <c r="AF854" s="76">
        <v>832</v>
      </c>
      <c r="AG854" s="76">
        <v>1548</v>
      </c>
      <c r="AH854" s="76"/>
      <c r="AI854" s="76" t="s">
        <v>9496</v>
      </c>
      <c r="AJ854" s="76" t="s">
        <v>11098</v>
      </c>
      <c r="AK854" s="76"/>
      <c r="AL854" s="76"/>
      <c r="AM854" s="78">
        <v>43870.78601851852</v>
      </c>
      <c r="AN854" s="76" t="s">
        <v>14566</v>
      </c>
      <c r="AO854" s="81" t="s">
        <v>15418</v>
      </c>
      <c r="AP854" s="76" t="s">
        <v>65</v>
      </c>
      <c r="AQ854" s="2"/>
      <c r="AR854" s="3"/>
      <c r="AS854" s="3"/>
      <c r="AT854" s="3"/>
      <c r="AU854" s="3"/>
    </row>
    <row r="855" spans="1:47" x14ac:dyDescent="0.25">
      <c r="A855" s="62" t="s">
        <v>728</v>
      </c>
      <c r="B855" s="63"/>
      <c r="C855" s="63"/>
      <c r="D855" s="64"/>
      <c r="E855" s="66"/>
      <c r="F855" s="101" t="s">
        <v>13258</v>
      </c>
      <c r="G855" s="63"/>
      <c r="H855" s="67"/>
      <c r="I855" s="68"/>
      <c r="J855" s="68"/>
      <c r="K855" s="67" t="s">
        <v>17597</v>
      </c>
      <c r="L855" s="71"/>
      <c r="M855" s="72">
        <v>7992.8310546875</v>
      </c>
      <c r="N855" s="72">
        <v>1630.271728515625</v>
      </c>
      <c r="O855" s="73"/>
      <c r="P855" s="74"/>
      <c r="Q855" s="74"/>
      <c r="R855" s="84"/>
      <c r="S855" s="84"/>
      <c r="T855" s="84"/>
      <c r="U855" s="84"/>
      <c r="V855" s="50"/>
      <c r="W855" s="50"/>
      <c r="X855" s="50"/>
      <c r="Y855" s="50"/>
      <c r="Z855" s="49"/>
      <c r="AA855" s="69">
        <v>855</v>
      </c>
      <c r="AB8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55" s="70"/>
      <c r="AD855" s="76">
        <v>134</v>
      </c>
      <c r="AE855" s="76">
        <v>165</v>
      </c>
      <c r="AF855" s="76">
        <v>1455</v>
      </c>
      <c r="AG855" s="76">
        <v>6475</v>
      </c>
      <c r="AH855" s="76"/>
      <c r="AI855" s="76" t="s">
        <v>9497</v>
      </c>
      <c r="AJ855" s="76" t="s">
        <v>10655</v>
      </c>
      <c r="AK855" s="76"/>
      <c r="AL855" s="76"/>
      <c r="AM855" s="78">
        <v>43155.925578703704</v>
      </c>
      <c r="AN855" s="76" t="s">
        <v>14566</v>
      </c>
      <c r="AO855" s="81" t="s">
        <v>15419</v>
      </c>
      <c r="AP855" s="76" t="s">
        <v>66</v>
      </c>
      <c r="AQ855" s="2"/>
      <c r="AR855" s="3"/>
      <c r="AS855" s="3"/>
      <c r="AT855" s="3"/>
      <c r="AU855" s="3"/>
    </row>
    <row r="856" spans="1:47" x14ac:dyDescent="0.25">
      <c r="A856" s="62" t="s">
        <v>2131</v>
      </c>
      <c r="B856" s="63"/>
      <c r="C856" s="63"/>
      <c r="D856" s="64"/>
      <c r="E856" s="66"/>
      <c r="F856" s="101" t="s">
        <v>13259</v>
      </c>
      <c r="G856" s="63"/>
      <c r="H856" s="67"/>
      <c r="I856" s="68"/>
      <c r="J856" s="68"/>
      <c r="K856" s="67" t="s">
        <v>17598</v>
      </c>
      <c r="L856" s="71"/>
      <c r="M856" s="72">
        <v>7992.8310546875</v>
      </c>
      <c r="N856" s="72">
        <v>1712.7222900390625</v>
      </c>
      <c r="O856" s="73"/>
      <c r="P856" s="74"/>
      <c r="Q856" s="74"/>
      <c r="R856" s="84"/>
      <c r="S856" s="84"/>
      <c r="T856" s="84"/>
      <c r="U856" s="84"/>
      <c r="V856" s="50"/>
      <c r="W856" s="50"/>
      <c r="X856" s="50"/>
      <c r="Y856" s="50"/>
      <c r="Z856" s="49"/>
      <c r="AA856" s="69">
        <v>856</v>
      </c>
      <c r="AB8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56" s="70"/>
      <c r="AD856" s="76">
        <v>59</v>
      </c>
      <c r="AE856" s="76">
        <v>12343</v>
      </c>
      <c r="AF856" s="76">
        <v>966</v>
      </c>
      <c r="AG856" s="76">
        <v>299</v>
      </c>
      <c r="AH856" s="76"/>
      <c r="AI856" s="76" t="s">
        <v>9498</v>
      </c>
      <c r="AJ856" s="76"/>
      <c r="AK856" s="81" t="s">
        <v>12007</v>
      </c>
      <c r="AL856" s="76"/>
      <c r="AM856" s="78">
        <v>43688.078240740739</v>
      </c>
      <c r="AN856" s="76" t="s">
        <v>14566</v>
      </c>
      <c r="AO856" s="81" t="s">
        <v>15420</v>
      </c>
      <c r="AP856" s="76" t="s">
        <v>65</v>
      </c>
      <c r="AQ856" s="2"/>
      <c r="AR856" s="3"/>
      <c r="AS856" s="3"/>
      <c r="AT856" s="3"/>
      <c r="AU856" s="3"/>
    </row>
    <row r="857" spans="1:47" x14ac:dyDescent="0.25">
      <c r="A857" s="62" t="s">
        <v>730</v>
      </c>
      <c r="B857" s="63"/>
      <c r="C857" s="63"/>
      <c r="D857" s="64"/>
      <c r="E857" s="66"/>
      <c r="F857" s="101" t="s">
        <v>13260</v>
      </c>
      <c r="G857" s="63"/>
      <c r="H857" s="67"/>
      <c r="I857" s="68"/>
      <c r="J857" s="68"/>
      <c r="K857" s="67" t="s">
        <v>17599</v>
      </c>
      <c r="L857" s="71"/>
      <c r="M857" s="72">
        <v>8704.0009765625</v>
      </c>
      <c r="N857" s="72">
        <v>6491.10986328125</v>
      </c>
      <c r="O857" s="73"/>
      <c r="P857" s="74"/>
      <c r="Q857" s="74"/>
      <c r="R857" s="84"/>
      <c r="S857" s="84"/>
      <c r="T857" s="84"/>
      <c r="U857" s="84"/>
      <c r="V857" s="50"/>
      <c r="W857" s="50"/>
      <c r="X857" s="50"/>
      <c r="Y857" s="50"/>
      <c r="Z857" s="49"/>
      <c r="AA857" s="69">
        <v>857</v>
      </c>
      <c r="AB8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57" s="70"/>
      <c r="AD857" s="76">
        <v>578</v>
      </c>
      <c r="AE857" s="76">
        <v>487</v>
      </c>
      <c r="AF857" s="76">
        <v>40843</v>
      </c>
      <c r="AG857" s="76">
        <v>31875</v>
      </c>
      <c r="AH857" s="76"/>
      <c r="AI857" s="76" t="s">
        <v>9499</v>
      </c>
      <c r="AJ857" s="76" t="s">
        <v>11099</v>
      </c>
      <c r="AK857" s="76"/>
      <c r="AL857" s="76"/>
      <c r="AM857" s="78">
        <v>42646.205300925925</v>
      </c>
      <c r="AN857" s="76" t="s">
        <v>14566</v>
      </c>
      <c r="AO857" s="81" t="s">
        <v>15421</v>
      </c>
      <c r="AP857" s="76" t="s">
        <v>66</v>
      </c>
      <c r="AQ857" s="2"/>
      <c r="AR857" s="3"/>
      <c r="AS857" s="3"/>
      <c r="AT857" s="3"/>
      <c r="AU857" s="3"/>
    </row>
    <row r="858" spans="1:47" x14ac:dyDescent="0.25">
      <c r="A858" s="62" t="s">
        <v>731</v>
      </c>
      <c r="B858" s="63"/>
      <c r="C858" s="63"/>
      <c r="D858" s="64"/>
      <c r="E858" s="66"/>
      <c r="F858" s="101" t="s">
        <v>13261</v>
      </c>
      <c r="G858" s="63"/>
      <c r="H858" s="67"/>
      <c r="I858" s="68"/>
      <c r="J858" s="68"/>
      <c r="K858" s="67" t="s">
        <v>17600</v>
      </c>
      <c r="L858" s="71"/>
      <c r="M858" s="72">
        <v>676.51495361328125</v>
      </c>
      <c r="N858" s="72">
        <v>2647.8720703125</v>
      </c>
      <c r="O858" s="73"/>
      <c r="P858" s="74"/>
      <c r="Q858" s="74"/>
      <c r="R858" s="84"/>
      <c r="S858" s="84"/>
      <c r="T858" s="84"/>
      <c r="U858" s="84"/>
      <c r="V858" s="50"/>
      <c r="W858" s="50"/>
      <c r="X858" s="50"/>
      <c r="Y858" s="50"/>
      <c r="Z858" s="49"/>
      <c r="AA858" s="69">
        <v>858</v>
      </c>
      <c r="AB8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58" s="70"/>
      <c r="AD858" s="76">
        <v>161</v>
      </c>
      <c r="AE858" s="76">
        <v>32</v>
      </c>
      <c r="AF858" s="76">
        <v>745</v>
      </c>
      <c r="AG858" s="76">
        <v>1298</v>
      </c>
      <c r="AH858" s="76"/>
      <c r="AI858" s="76" t="s">
        <v>9500</v>
      </c>
      <c r="AJ858" s="76" t="s">
        <v>11100</v>
      </c>
      <c r="AK858" s="76"/>
      <c r="AL858" s="76"/>
      <c r="AM858" s="78">
        <v>42863.463090277779</v>
      </c>
      <c r="AN858" s="76" t="s">
        <v>14566</v>
      </c>
      <c r="AO858" s="81" t="s">
        <v>15422</v>
      </c>
      <c r="AP858" s="76" t="s">
        <v>66</v>
      </c>
      <c r="AQ858" s="2"/>
      <c r="AR858" s="3"/>
      <c r="AS858" s="3"/>
      <c r="AT858" s="3"/>
      <c r="AU858" s="3"/>
    </row>
    <row r="859" spans="1:47" x14ac:dyDescent="0.25">
      <c r="A859" s="62" t="s">
        <v>2132</v>
      </c>
      <c r="B859" s="63"/>
      <c r="C859" s="63"/>
      <c r="D859" s="64"/>
      <c r="E859" s="66"/>
      <c r="F859" s="101" t="s">
        <v>13262</v>
      </c>
      <c r="G859" s="63"/>
      <c r="H859" s="67"/>
      <c r="I859" s="68"/>
      <c r="J859" s="68"/>
      <c r="K859" s="67" t="s">
        <v>17601</v>
      </c>
      <c r="L859" s="71"/>
      <c r="M859" s="72">
        <v>647.9461669921875</v>
      </c>
      <c r="N859" s="72">
        <v>3023.1025390625</v>
      </c>
      <c r="O859" s="73"/>
      <c r="P859" s="74"/>
      <c r="Q859" s="74"/>
      <c r="R859" s="84"/>
      <c r="S859" s="84"/>
      <c r="T859" s="84"/>
      <c r="U859" s="84"/>
      <c r="V859" s="50"/>
      <c r="W859" s="50"/>
      <c r="X859" s="50"/>
      <c r="Y859" s="50"/>
      <c r="Z859" s="49"/>
      <c r="AA859" s="69">
        <v>859</v>
      </c>
      <c r="AB8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59" s="70"/>
      <c r="AD859" s="76">
        <v>449</v>
      </c>
      <c r="AE859" s="76">
        <v>138</v>
      </c>
      <c r="AF859" s="76">
        <v>2211</v>
      </c>
      <c r="AG859" s="76">
        <v>17809</v>
      </c>
      <c r="AH859" s="76"/>
      <c r="AI859" s="76" t="s">
        <v>9501</v>
      </c>
      <c r="AJ859" s="76" t="s">
        <v>11101</v>
      </c>
      <c r="AK859" s="76"/>
      <c r="AL859" s="76"/>
      <c r="AM859" s="78">
        <v>43703.485543981478</v>
      </c>
      <c r="AN859" s="76" t="s">
        <v>14566</v>
      </c>
      <c r="AO859" s="81" t="s">
        <v>15423</v>
      </c>
      <c r="AP859" s="76" t="s">
        <v>65</v>
      </c>
      <c r="AQ859" s="2"/>
      <c r="AR859" s="3"/>
      <c r="AS859" s="3"/>
      <c r="AT859" s="3"/>
      <c r="AU859" s="3"/>
    </row>
    <row r="860" spans="1:47" x14ac:dyDescent="0.25">
      <c r="A860" s="62" t="s">
        <v>2133</v>
      </c>
      <c r="B860" s="63"/>
      <c r="C860" s="63"/>
      <c r="D860" s="64"/>
      <c r="E860" s="66"/>
      <c r="F860" s="101" t="s">
        <v>13263</v>
      </c>
      <c r="G860" s="63"/>
      <c r="H860" s="67"/>
      <c r="I860" s="68"/>
      <c r="J860" s="68"/>
      <c r="K860" s="67" t="s">
        <v>17602</v>
      </c>
      <c r="L860" s="71"/>
      <c r="M860" s="72">
        <v>568.5872802734375</v>
      </c>
      <c r="N860" s="72">
        <v>2813.239501953125</v>
      </c>
      <c r="O860" s="73"/>
      <c r="P860" s="74"/>
      <c r="Q860" s="74"/>
      <c r="R860" s="84"/>
      <c r="S860" s="84"/>
      <c r="T860" s="84"/>
      <c r="U860" s="84"/>
      <c r="V860" s="50"/>
      <c r="W860" s="50"/>
      <c r="X860" s="50"/>
      <c r="Y860" s="50"/>
      <c r="Z860" s="49"/>
      <c r="AA860" s="69">
        <v>860</v>
      </c>
      <c r="AB8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60" s="70"/>
      <c r="AD860" s="76">
        <v>45</v>
      </c>
      <c r="AE860" s="76">
        <v>3</v>
      </c>
      <c r="AF860" s="76">
        <v>467</v>
      </c>
      <c r="AG860" s="76">
        <v>1170</v>
      </c>
      <c r="AH860" s="76"/>
      <c r="AI860" s="76" t="s">
        <v>9502</v>
      </c>
      <c r="AJ860" s="76" t="s">
        <v>11102</v>
      </c>
      <c r="AK860" s="76"/>
      <c r="AL860" s="76"/>
      <c r="AM860" s="78">
        <v>43951.867465277777</v>
      </c>
      <c r="AN860" s="76" t="s">
        <v>14566</v>
      </c>
      <c r="AO860" s="81" t="s">
        <v>15424</v>
      </c>
      <c r="AP860" s="76" t="s">
        <v>65</v>
      </c>
      <c r="AQ860" s="2"/>
      <c r="AR860" s="3"/>
      <c r="AS860" s="3"/>
      <c r="AT860" s="3"/>
      <c r="AU860" s="3"/>
    </row>
    <row r="861" spans="1:47" x14ac:dyDescent="0.25">
      <c r="A861" s="62" t="s">
        <v>732</v>
      </c>
      <c r="B861" s="63"/>
      <c r="C861" s="63"/>
      <c r="D861" s="64"/>
      <c r="E861" s="66"/>
      <c r="F861" s="101" t="s">
        <v>13264</v>
      </c>
      <c r="G861" s="63"/>
      <c r="H861" s="67"/>
      <c r="I861" s="68"/>
      <c r="J861" s="68"/>
      <c r="K861" s="67" t="s">
        <v>17603</v>
      </c>
      <c r="L861" s="71"/>
      <c r="M861" s="72">
        <v>1494.0673828125</v>
      </c>
      <c r="N861" s="72">
        <v>1041.4566650390625</v>
      </c>
      <c r="O861" s="73"/>
      <c r="P861" s="74"/>
      <c r="Q861" s="74"/>
      <c r="R861" s="84"/>
      <c r="S861" s="84"/>
      <c r="T861" s="84"/>
      <c r="U861" s="84"/>
      <c r="V861" s="50"/>
      <c r="W861" s="50"/>
      <c r="X861" s="50"/>
      <c r="Y861" s="50"/>
      <c r="Z861" s="49"/>
      <c r="AA861" s="69">
        <v>861</v>
      </c>
      <c r="AB8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61" s="70"/>
      <c r="AD861" s="76">
        <v>1572</v>
      </c>
      <c r="AE861" s="76">
        <v>1612</v>
      </c>
      <c r="AF861" s="76">
        <v>3809</v>
      </c>
      <c r="AG861" s="76">
        <v>7377</v>
      </c>
      <c r="AH861" s="76"/>
      <c r="AI861" s="76" t="s">
        <v>9503</v>
      </c>
      <c r="AJ861" s="76" t="s">
        <v>11103</v>
      </c>
      <c r="AK861" s="76"/>
      <c r="AL861" s="76"/>
      <c r="AM861" s="78">
        <v>42909.702280092592</v>
      </c>
      <c r="AN861" s="76" t="s">
        <v>14566</v>
      </c>
      <c r="AO861" s="81" t="s">
        <v>15425</v>
      </c>
      <c r="AP861" s="76" t="s">
        <v>66</v>
      </c>
      <c r="AQ861" s="2"/>
      <c r="AR861" s="3"/>
      <c r="AS861" s="3"/>
      <c r="AT861" s="3"/>
      <c r="AU861" s="3"/>
    </row>
    <row r="862" spans="1:47" x14ac:dyDescent="0.25">
      <c r="A862" s="62" t="s">
        <v>734</v>
      </c>
      <c r="B862" s="63"/>
      <c r="C862" s="63"/>
      <c r="D862" s="64"/>
      <c r="E862" s="66"/>
      <c r="F862" s="101" t="s">
        <v>13265</v>
      </c>
      <c r="G862" s="63"/>
      <c r="H862" s="67"/>
      <c r="I862" s="68"/>
      <c r="J862" s="68"/>
      <c r="K862" s="67" t="s">
        <v>17604</v>
      </c>
      <c r="L862" s="71"/>
      <c r="M862" s="72">
        <v>9807.9365234375</v>
      </c>
      <c r="N862" s="72">
        <v>3384.21923828125</v>
      </c>
      <c r="O862" s="73"/>
      <c r="P862" s="74"/>
      <c r="Q862" s="74"/>
      <c r="R862" s="84"/>
      <c r="S862" s="84"/>
      <c r="T862" s="84"/>
      <c r="U862" s="84"/>
      <c r="V862" s="50"/>
      <c r="W862" s="50"/>
      <c r="X862" s="50"/>
      <c r="Y862" s="50"/>
      <c r="Z862" s="49"/>
      <c r="AA862" s="69">
        <v>862</v>
      </c>
      <c r="AB8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62" s="70"/>
      <c r="AD862" s="76">
        <v>458</v>
      </c>
      <c r="AE862" s="76">
        <v>119</v>
      </c>
      <c r="AF862" s="76">
        <v>11437</v>
      </c>
      <c r="AG862" s="76">
        <v>2549</v>
      </c>
      <c r="AH862" s="76"/>
      <c r="AI862" s="76" t="s">
        <v>9504</v>
      </c>
      <c r="AJ862" s="76" t="s">
        <v>11104</v>
      </c>
      <c r="AK862" s="76"/>
      <c r="AL862" s="76"/>
      <c r="AM862" s="78">
        <v>41194.128217592595</v>
      </c>
      <c r="AN862" s="76" t="s">
        <v>14566</v>
      </c>
      <c r="AO862" s="81" t="s">
        <v>15426</v>
      </c>
      <c r="AP862" s="76" t="s">
        <v>66</v>
      </c>
      <c r="AQ862" s="2"/>
      <c r="AR862" s="3"/>
      <c r="AS862" s="3"/>
      <c r="AT862" s="3"/>
      <c r="AU862" s="3"/>
    </row>
    <row r="863" spans="1:47" x14ac:dyDescent="0.25">
      <c r="A863" s="62" t="s">
        <v>2134</v>
      </c>
      <c r="B863" s="63"/>
      <c r="C863" s="63"/>
      <c r="D863" s="64"/>
      <c r="E863" s="66"/>
      <c r="F863" s="101" t="s">
        <v>13266</v>
      </c>
      <c r="G863" s="63"/>
      <c r="H863" s="67"/>
      <c r="I863" s="68"/>
      <c r="J863" s="68"/>
      <c r="K863" s="67" t="s">
        <v>17605</v>
      </c>
      <c r="L863" s="71"/>
      <c r="M863" s="72">
        <v>9807.9365234375</v>
      </c>
      <c r="N863" s="72">
        <v>3466.669677734375</v>
      </c>
      <c r="O863" s="73"/>
      <c r="P863" s="74"/>
      <c r="Q863" s="74"/>
      <c r="R863" s="84"/>
      <c r="S863" s="84"/>
      <c r="T863" s="84"/>
      <c r="U863" s="84"/>
      <c r="V863" s="50"/>
      <c r="W863" s="50"/>
      <c r="X863" s="50"/>
      <c r="Y863" s="50"/>
      <c r="Z863" s="49"/>
      <c r="AA863" s="69">
        <v>863</v>
      </c>
      <c r="AB8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63" s="70"/>
      <c r="AD863" s="76">
        <v>245</v>
      </c>
      <c r="AE863" s="76">
        <v>261907</v>
      </c>
      <c r="AF863" s="76">
        <v>487476</v>
      </c>
      <c r="AG863" s="76">
        <v>668</v>
      </c>
      <c r="AH863" s="76"/>
      <c r="AI863" s="76" t="s">
        <v>9505</v>
      </c>
      <c r="AJ863" s="76" t="s">
        <v>10693</v>
      </c>
      <c r="AK863" s="81" t="s">
        <v>12008</v>
      </c>
      <c r="AL863" s="76"/>
      <c r="AM863" s="78">
        <v>39826.927777777775</v>
      </c>
      <c r="AN863" s="76" t="s">
        <v>14566</v>
      </c>
      <c r="AO863" s="81" t="s">
        <v>15427</v>
      </c>
      <c r="AP863" s="76" t="s">
        <v>65</v>
      </c>
      <c r="AQ863" s="2"/>
      <c r="AR863" s="3"/>
      <c r="AS863" s="3"/>
      <c r="AT863" s="3"/>
      <c r="AU863" s="3"/>
    </row>
    <row r="864" spans="1:47" x14ac:dyDescent="0.25">
      <c r="A864" s="62" t="s">
        <v>735</v>
      </c>
      <c r="B864" s="63"/>
      <c r="C864" s="63"/>
      <c r="D864" s="64"/>
      <c r="E864" s="66"/>
      <c r="F864" s="101" t="s">
        <v>13267</v>
      </c>
      <c r="G864" s="63"/>
      <c r="H864" s="67"/>
      <c r="I864" s="68"/>
      <c r="J864" s="68"/>
      <c r="K864" s="67" t="s">
        <v>17606</v>
      </c>
      <c r="L864" s="71"/>
      <c r="M864" s="72">
        <v>7738.07958984375</v>
      </c>
      <c r="N864" s="72">
        <v>3028.182861328125</v>
      </c>
      <c r="O864" s="73"/>
      <c r="P864" s="74"/>
      <c r="Q864" s="74"/>
      <c r="R864" s="84"/>
      <c r="S864" s="84"/>
      <c r="T864" s="84"/>
      <c r="U864" s="84"/>
      <c r="V864" s="50"/>
      <c r="W864" s="50"/>
      <c r="X864" s="50"/>
      <c r="Y864" s="50"/>
      <c r="Z864" s="49"/>
      <c r="AA864" s="69">
        <v>864</v>
      </c>
      <c r="AB8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64" s="70"/>
      <c r="AD864" s="76">
        <v>2644</v>
      </c>
      <c r="AE864" s="76">
        <v>2673</v>
      </c>
      <c r="AF864" s="76">
        <v>98568</v>
      </c>
      <c r="AG864" s="76">
        <v>32438</v>
      </c>
      <c r="AH864" s="76"/>
      <c r="AI864" s="76" t="s">
        <v>9506</v>
      </c>
      <c r="AJ864" s="76" t="s">
        <v>10693</v>
      </c>
      <c r="AK864" s="76"/>
      <c r="AL864" s="76"/>
      <c r="AM864" s="78">
        <v>39942.563888888886</v>
      </c>
      <c r="AN864" s="76" t="s">
        <v>14566</v>
      </c>
      <c r="AO864" s="81" t="s">
        <v>15428</v>
      </c>
      <c r="AP864" s="76" t="s">
        <v>66</v>
      </c>
      <c r="AQ864" s="2"/>
      <c r="AR864" s="3"/>
      <c r="AS864" s="3"/>
      <c r="AT864" s="3"/>
      <c r="AU864" s="3"/>
    </row>
    <row r="865" spans="1:47" x14ac:dyDescent="0.25">
      <c r="A865" s="62" t="s">
        <v>2135</v>
      </c>
      <c r="B865" s="63"/>
      <c r="C865" s="63"/>
      <c r="D865" s="64"/>
      <c r="E865" s="66"/>
      <c r="F865" s="101" t="s">
        <v>13268</v>
      </c>
      <c r="G865" s="63"/>
      <c r="H865" s="67"/>
      <c r="I865" s="68"/>
      <c r="J865" s="68"/>
      <c r="K865" s="67" t="s">
        <v>17607</v>
      </c>
      <c r="L865" s="71"/>
      <c r="M865" s="72">
        <v>7738.07958984375</v>
      </c>
      <c r="N865" s="72">
        <v>3118.12890625</v>
      </c>
      <c r="O865" s="73"/>
      <c r="P865" s="74"/>
      <c r="Q865" s="74"/>
      <c r="R865" s="84"/>
      <c r="S865" s="84"/>
      <c r="T865" s="84"/>
      <c r="U865" s="84"/>
      <c r="V865" s="50"/>
      <c r="W865" s="50"/>
      <c r="X865" s="50"/>
      <c r="Y865" s="50"/>
      <c r="Z865" s="49"/>
      <c r="AA865" s="69">
        <v>865</v>
      </c>
      <c r="AB8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65" s="70"/>
      <c r="AD865" s="76">
        <v>2704</v>
      </c>
      <c r="AE865" s="76">
        <v>8125</v>
      </c>
      <c r="AF865" s="76">
        <v>132300</v>
      </c>
      <c r="AG865" s="76">
        <v>51790</v>
      </c>
      <c r="AH865" s="76"/>
      <c r="AI865" s="76" t="s">
        <v>9507</v>
      </c>
      <c r="AJ865" s="76" t="s">
        <v>11105</v>
      </c>
      <c r="AK865" s="76"/>
      <c r="AL865" s="76"/>
      <c r="AM865" s="78">
        <v>40373.66201388889</v>
      </c>
      <c r="AN865" s="76" t="s">
        <v>14566</v>
      </c>
      <c r="AO865" s="81" t="s">
        <v>15429</v>
      </c>
      <c r="AP865" s="76" t="s">
        <v>65</v>
      </c>
      <c r="AQ865" s="2"/>
      <c r="AR865" s="3"/>
      <c r="AS865" s="3"/>
      <c r="AT865" s="3"/>
      <c r="AU865" s="3"/>
    </row>
    <row r="866" spans="1:47" x14ac:dyDescent="0.25">
      <c r="A866" s="62" t="s">
        <v>736</v>
      </c>
      <c r="B866" s="63"/>
      <c r="C866" s="63"/>
      <c r="D866" s="64"/>
      <c r="E866" s="66"/>
      <c r="F866" s="101" t="s">
        <v>13269</v>
      </c>
      <c r="G866" s="63"/>
      <c r="H866" s="67"/>
      <c r="I866" s="68"/>
      <c r="J866" s="68"/>
      <c r="K866" s="67" t="s">
        <v>17608</v>
      </c>
      <c r="L866" s="71"/>
      <c r="M866" s="72">
        <v>1536.719970703125</v>
      </c>
      <c r="N866" s="72">
        <v>3747.751953125</v>
      </c>
      <c r="O866" s="73"/>
      <c r="P866" s="74"/>
      <c r="Q866" s="74"/>
      <c r="R866" s="84"/>
      <c r="S866" s="84"/>
      <c r="T866" s="84"/>
      <c r="U866" s="84"/>
      <c r="V866" s="50"/>
      <c r="W866" s="50"/>
      <c r="X866" s="50"/>
      <c r="Y866" s="50"/>
      <c r="Z866" s="49"/>
      <c r="AA866" s="69">
        <v>866</v>
      </c>
      <c r="AB8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66" s="70"/>
      <c r="AD866" s="76">
        <v>121</v>
      </c>
      <c r="AE866" s="76">
        <v>122</v>
      </c>
      <c r="AF866" s="76">
        <v>3970</v>
      </c>
      <c r="AG866" s="76">
        <v>5276</v>
      </c>
      <c r="AH866" s="76"/>
      <c r="AI866" s="76" t="s">
        <v>9508</v>
      </c>
      <c r="AJ866" s="76"/>
      <c r="AK866" s="76"/>
      <c r="AL866" s="76"/>
      <c r="AM866" s="78">
        <v>43973.197951388887</v>
      </c>
      <c r="AN866" s="76" t="s">
        <v>14566</v>
      </c>
      <c r="AO866" s="81" t="s">
        <v>15430</v>
      </c>
      <c r="AP866" s="76" t="s">
        <v>66</v>
      </c>
      <c r="AQ866" s="2"/>
      <c r="AR866" s="3"/>
      <c r="AS866" s="3"/>
      <c r="AT866" s="3"/>
      <c r="AU866" s="3"/>
    </row>
    <row r="867" spans="1:47" x14ac:dyDescent="0.25">
      <c r="A867" s="62" t="s">
        <v>737</v>
      </c>
      <c r="B867" s="63"/>
      <c r="C867" s="63"/>
      <c r="D867" s="64"/>
      <c r="E867" s="66"/>
      <c r="F867" s="101" t="s">
        <v>13270</v>
      </c>
      <c r="G867" s="63"/>
      <c r="H867" s="67"/>
      <c r="I867" s="68"/>
      <c r="J867" s="68"/>
      <c r="K867" s="67" t="s">
        <v>17609</v>
      </c>
      <c r="L867" s="71"/>
      <c r="M867" s="72">
        <v>7738.07958984375</v>
      </c>
      <c r="N867" s="72">
        <v>1978.8126220703125</v>
      </c>
      <c r="O867" s="73"/>
      <c r="P867" s="74"/>
      <c r="Q867" s="74"/>
      <c r="R867" s="84"/>
      <c r="S867" s="84"/>
      <c r="T867" s="84"/>
      <c r="U867" s="84"/>
      <c r="V867" s="50"/>
      <c r="W867" s="50"/>
      <c r="X867" s="50"/>
      <c r="Y867" s="50"/>
      <c r="Z867" s="49"/>
      <c r="AA867" s="69">
        <v>867</v>
      </c>
      <c r="AB8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67" s="70"/>
      <c r="AD867" s="76">
        <v>276</v>
      </c>
      <c r="AE867" s="76">
        <v>22</v>
      </c>
      <c r="AF867" s="76">
        <v>5891</v>
      </c>
      <c r="AG867" s="76">
        <v>913</v>
      </c>
      <c r="AH867" s="76"/>
      <c r="AI867" s="76"/>
      <c r="AJ867" s="76"/>
      <c r="AK867" s="76"/>
      <c r="AL867" s="76"/>
      <c r="AM867" s="78">
        <v>41797.565405092595</v>
      </c>
      <c r="AN867" s="76" t="s">
        <v>14566</v>
      </c>
      <c r="AO867" s="81" t="s">
        <v>15431</v>
      </c>
      <c r="AP867" s="76" t="s">
        <v>66</v>
      </c>
      <c r="AQ867" s="2"/>
      <c r="AR867" s="3"/>
      <c r="AS867" s="3"/>
      <c r="AT867" s="3"/>
      <c r="AU867" s="3"/>
    </row>
    <row r="868" spans="1:47" x14ac:dyDescent="0.25">
      <c r="A868" s="62" t="s">
        <v>2136</v>
      </c>
      <c r="B868" s="63"/>
      <c r="C868" s="63"/>
      <c r="D868" s="64"/>
      <c r="E868" s="66"/>
      <c r="F868" s="101" t="s">
        <v>13271</v>
      </c>
      <c r="G868" s="63"/>
      <c r="H868" s="67"/>
      <c r="I868" s="68"/>
      <c r="J868" s="68"/>
      <c r="K868" s="67" t="s">
        <v>17610</v>
      </c>
      <c r="L868" s="71"/>
      <c r="M868" s="72">
        <v>7738.07958984375</v>
      </c>
      <c r="N868" s="72">
        <v>2068.758544921875</v>
      </c>
      <c r="O868" s="73"/>
      <c r="P868" s="74"/>
      <c r="Q868" s="74"/>
      <c r="R868" s="84"/>
      <c r="S868" s="84"/>
      <c r="T868" s="84"/>
      <c r="U868" s="84"/>
      <c r="V868" s="50"/>
      <c r="W868" s="50"/>
      <c r="X868" s="50"/>
      <c r="Y868" s="50"/>
      <c r="Z868" s="49"/>
      <c r="AA868" s="69">
        <v>868</v>
      </c>
      <c r="AB8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68" s="70"/>
      <c r="AD868" s="76">
        <v>224</v>
      </c>
      <c r="AE868" s="76">
        <v>672884</v>
      </c>
      <c r="AF868" s="76">
        <v>2880</v>
      </c>
      <c r="AG868" s="76">
        <v>1</v>
      </c>
      <c r="AH868" s="76"/>
      <c r="AI868" s="76" t="s">
        <v>9509</v>
      </c>
      <c r="AJ868" s="76" t="s">
        <v>11106</v>
      </c>
      <c r="AK868" s="81" t="s">
        <v>12009</v>
      </c>
      <c r="AL868" s="76"/>
      <c r="AM868" s="78">
        <v>39690.709004629629</v>
      </c>
      <c r="AN868" s="76" t="s">
        <v>14566</v>
      </c>
      <c r="AO868" s="81" t="s">
        <v>15432</v>
      </c>
      <c r="AP868" s="76" t="s">
        <v>65</v>
      </c>
      <c r="AQ868" s="2"/>
      <c r="AR868" s="3"/>
      <c r="AS868" s="3"/>
      <c r="AT868" s="3"/>
      <c r="AU868" s="3"/>
    </row>
    <row r="869" spans="1:47" x14ac:dyDescent="0.25">
      <c r="A869" s="62" t="s">
        <v>738</v>
      </c>
      <c r="B869" s="63"/>
      <c r="C869" s="63"/>
      <c r="D869" s="64"/>
      <c r="E869" s="66"/>
      <c r="F869" s="101" t="s">
        <v>13272</v>
      </c>
      <c r="G869" s="63"/>
      <c r="H869" s="67"/>
      <c r="I869" s="68"/>
      <c r="J869" s="68"/>
      <c r="K869" s="67" t="s">
        <v>17611</v>
      </c>
      <c r="L869" s="71"/>
      <c r="M869" s="72">
        <v>8746.4716796875</v>
      </c>
      <c r="N869" s="72">
        <v>1708.9744873046875</v>
      </c>
      <c r="O869" s="73"/>
      <c r="P869" s="74"/>
      <c r="Q869" s="74"/>
      <c r="R869" s="84"/>
      <c r="S869" s="84"/>
      <c r="T869" s="84"/>
      <c r="U869" s="84"/>
      <c r="V869" s="50"/>
      <c r="W869" s="50"/>
      <c r="X869" s="50"/>
      <c r="Y869" s="50"/>
      <c r="Z869" s="49"/>
      <c r="AA869" s="69">
        <v>869</v>
      </c>
      <c r="AB8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69" s="70"/>
      <c r="AD869" s="76">
        <v>647</v>
      </c>
      <c r="AE869" s="76">
        <v>566</v>
      </c>
      <c r="AF869" s="76">
        <v>25051</v>
      </c>
      <c r="AG869" s="76">
        <v>5393</v>
      </c>
      <c r="AH869" s="76"/>
      <c r="AI869" s="76" t="s">
        <v>9510</v>
      </c>
      <c r="AJ869" s="76"/>
      <c r="AK869" s="81" t="s">
        <v>12010</v>
      </c>
      <c r="AL869" s="76"/>
      <c r="AM869" s="78">
        <v>43542.02065972222</v>
      </c>
      <c r="AN869" s="76" t="s">
        <v>14566</v>
      </c>
      <c r="AO869" s="81" t="s">
        <v>15433</v>
      </c>
      <c r="AP869" s="76" t="s">
        <v>66</v>
      </c>
      <c r="AQ869" s="2"/>
      <c r="AR869" s="3"/>
      <c r="AS869" s="3"/>
      <c r="AT869" s="3"/>
      <c r="AU869" s="3"/>
    </row>
    <row r="870" spans="1:47" x14ac:dyDescent="0.25">
      <c r="A870" s="62" t="s">
        <v>739</v>
      </c>
      <c r="B870" s="63"/>
      <c r="C870" s="63"/>
      <c r="D870" s="64"/>
      <c r="E870" s="66"/>
      <c r="F870" s="101" t="s">
        <v>13273</v>
      </c>
      <c r="G870" s="63"/>
      <c r="H870" s="67"/>
      <c r="I870" s="68"/>
      <c r="J870" s="68"/>
      <c r="K870" s="67" t="s">
        <v>17612</v>
      </c>
      <c r="L870" s="71"/>
      <c r="M870" s="72">
        <v>6639.46337890625</v>
      </c>
      <c r="N870" s="72">
        <v>1499.1004638671875</v>
      </c>
      <c r="O870" s="73"/>
      <c r="P870" s="74"/>
      <c r="Q870" s="74"/>
      <c r="R870" s="84"/>
      <c r="S870" s="84"/>
      <c r="T870" s="84"/>
      <c r="U870" s="84"/>
      <c r="V870" s="50"/>
      <c r="W870" s="50"/>
      <c r="X870" s="50"/>
      <c r="Y870" s="50"/>
      <c r="Z870" s="49"/>
      <c r="AA870" s="69">
        <v>870</v>
      </c>
      <c r="AB8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70" s="70"/>
      <c r="AD870" s="76">
        <v>1082</v>
      </c>
      <c r="AE870" s="76">
        <v>1091</v>
      </c>
      <c r="AF870" s="76">
        <v>60484</v>
      </c>
      <c r="AG870" s="76">
        <v>33684</v>
      </c>
      <c r="AH870" s="76"/>
      <c r="AI870" s="76" t="s">
        <v>9511</v>
      </c>
      <c r="AJ870" s="76"/>
      <c r="AK870" s="76"/>
      <c r="AL870" s="76"/>
      <c r="AM870" s="78">
        <v>41013.191770833335</v>
      </c>
      <c r="AN870" s="76" t="s">
        <v>14566</v>
      </c>
      <c r="AO870" s="81" t="s">
        <v>15434</v>
      </c>
      <c r="AP870" s="76" t="s">
        <v>66</v>
      </c>
      <c r="AQ870" s="2"/>
      <c r="AR870" s="3"/>
      <c r="AS870" s="3"/>
      <c r="AT870" s="3"/>
      <c r="AU870" s="3"/>
    </row>
    <row r="871" spans="1:47" x14ac:dyDescent="0.25">
      <c r="A871" s="62" t="s">
        <v>2137</v>
      </c>
      <c r="B871" s="63"/>
      <c r="C871" s="63"/>
      <c r="D871" s="64"/>
      <c r="E871" s="66"/>
      <c r="F871" s="101" t="s">
        <v>13274</v>
      </c>
      <c r="G871" s="63"/>
      <c r="H871" s="67"/>
      <c r="I871" s="68"/>
      <c r="J871" s="68"/>
      <c r="K871" s="67" t="s">
        <v>17613</v>
      </c>
      <c r="L871" s="71"/>
      <c r="M871" s="72">
        <v>6639.46337890625</v>
      </c>
      <c r="N871" s="72">
        <v>1619.0284423828125</v>
      </c>
      <c r="O871" s="73"/>
      <c r="P871" s="74"/>
      <c r="Q871" s="74"/>
      <c r="R871" s="84"/>
      <c r="S871" s="84"/>
      <c r="T871" s="84"/>
      <c r="U871" s="84"/>
      <c r="V871" s="50"/>
      <c r="W871" s="50"/>
      <c r="X871" s="50"/>
      <c r="Y871" s="50"/>
      <c r="Z871" s="49"/>
      <c r="AA871" s="69">
        <v>871</v>
      </c>
      <c r="AB8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71" s="70"/>
      <c r="AD871" s="76">
        <v>52</v>
      </c>
      <c r="AE871" s="76">
        <v>47922</v>
      </c>
      <c r="AF871" s="76">
        <v>5300</v>
      </c>
      <c r="AG871" s="76">
        <v>787</v>
      </c>
      <c r="AH871" s="76"/>
      <c r="AI871" s="76" t="s">
        <v>9512</v>
      </c>
      <c r="AJ871" s="76"/>
      <c r="AK871" s="81" t="s">
        <v>12011</v>
      </c>
      <c r="AL871" s="76"/>
      <c r="AM871" s="78">
        <v>42815.583009259259</v>
      </c>
      <c r="AN871" s="76" t="s">
        <v>14566</v>
      </c>
      <c r="AO871" s="81" t="s">
        <v>15435</v>
      </c>
      <c r="AP871" s="76" t="s">
        <v>65</v>
      </c>
      <c r="AQ871" s="2"/>
      <c r="AR871" s="3"/>
      <c r="AS871" s="3"/>
      <c r="AT871" s="3"/>
      <c r="AU871" s="3"/>
    </row>
    <row r="872" spans="1:47" x14ac:dyDescent="0.25">
      <c r="A872" s="62" t="s">
        <v>2138</v>
      </c>
      <c r="B872" s="63"/>
      <c r="C872" s="63"/>
      <c r="D872" s="64"/>
      <c r="E872" s="66"/>
      <c r="F872" s="101" t="s">
        <v>13275</v>
      </c>
      <c r="G872" s="63"/>
      <c r="H872" s="67"/>
      <c r="I872" s="68"/>
      <c r="J872" s="68"/>
      <c r="K872" s="67" t="s">
        <v>17614</v>
      </c>
      <c r="L872" s="71"/>
      <c r="M872" s="72">
        <v>6734.9951171875</v>
      </c>
      <c r="N872" s="72">
        <v>1619.0284423828125</v>
      </c>
      <c r="O872" s="73"/>
      <c r="P872" s="74"/>
      <c r="Q872" s="74"/>
      <c r="R872" s="84"/>
      <c r="S872" s="84"/>
      <c r="T872" s="84"/>
      <c r="U872" s="84"/>
      <c r="V872" s="50"/>
      <c r="W872" s="50"/>
      <c r="X872" s="50"/>
      <c r="Y872" s="50"/>
      <c r="Z872" s="49"/>
      <c r="AA872" s="69">
        <v>872</v>
      </c>
      <c r="AB8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72" s="70"/>
      <c r="AD872" s="76">
        <v>203</v>
      </c>
      <c r="AE872" s="76">
        <v>263</v>
      </c>
      <c r="AF872" s="76">
        <v>18216</v>
      </c>
      <c r="AG872" s="76">
        <v>32525</v>
      </c>
      <c r="AH872" s="76"/>
      <c r="AI872" s="76"/>
      <c r="AJ872" s="76"/>
      <c r="AK872" s="76"/>
      <c r="AL872" s="76"/>
      <c r="AM872" s="78">
        <v>41387.792326388888</v>
      </c>
      <c r="AN872" s="76" t="s">
        <v>14566</v>
      </c>
      <c r="AO872" s="81" t="s">
        <v>15436</v>
      </c>
      <c r="AP872" s="76" t="s">
        <v>65</v>
      </c>
      <c r="AQ872" s="2"/>
      <c r="AR872" s="3"/>
      <c r="AS872" s="3"/>
      <c r="AT872" s="3"/>
      <c r="AU872" s="3"/>
    </row>
    <row r="873" spans="1:47" x14ac:dyDescent="0.25">
      <c r="A873" s="62" t="s">
        <v>740</v>
      </c>
      <c r="B873" s="63"/>
      <c r="C873" s="63"/>
      <c r="D873" s="64"/>
      <c r="E873" s="66"/>
      <c r="F873" s="101" t="s">
        <v>13276</v>
      </c>
      <c r="G873" s="63"/>
      <c r="H873" s="67"/>
      <c r="I873" s="68"/>
      <c r="J873" s="68"/>
      <c r="K873" s="67" t="s">
        <v>17615</v>
      </c>
      <c r="L873" s="71"/>
      <c r="M873" s="72">
        <v>7738.07958984375</v>
      </c>
      <c r="N873" s="72">
        <v>3384.21923828125</v>
      </c>
      <c r="O873" s="73"/>
      <c r="P873" s="74"/>
      <c r="Q873" s="74"/>
      <c r="R873" s="84"/>
      <c r="S873" s="84"/>
      <c r="T873" s="84"/>
      <c r="U873" s="84"/>
      <c r="V873" s="50"/>
      <c r="W873" s="50"/>
      <c r="X873" s="50"/>
      <c r="Y873" s="50"/>
      <c r="Z873" s="49"/>
      <c r="AA873" s="69">
        <v>873</v>
      </c>
      <c r="AB8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73" s="70"/>
      <c r="AD873" s="76">
        <v>1408</v>
      </c>
      <c r="AE873" s="76">
        <v>8938</v>
      </c>
      <c r="AF873" s="76">
        <v>43536</v>
      </c>
      <c r="AG873" s="76">
        <v>12588</v>
      </c>
      <c r="AH873" s="76"/>
      <c r="AI873" s="76" t="s">
        <v>9513</v>
      </c>
      <c r="AJ873" s="76"/>
      <c r="AK873" s="81" t="s">
        <v>12012</v>
      </c>
      <c r="AL873" s="76"/>
      <c r="AM873" s="78">
        <v>39991.778749999998</v>
      </c>
      <c r="AN873" s="76" t="s">
        <v>14566</v>
      </c>
      <c r="AO873" s="81" t="s">
        <v>15437</v>
      </c>
      <c r="AP873" s="76" t="s">
        <v>66</v>
      </c>
      <c r="AQ873" s="2"/>
      <c r="AR873" s="3"/>
      <c r="AS873" s="3"/>
      <c r="AT873" s="3"/>
      <c r="AU873" s="3"/>
    </row>
    <row r="874" spans="1:47" x14ac:dyDescent="0.25">
      <c r="A874" s="62" t="s">
        <v>741</v>
      </c>
      <c r="B874" s="63"/>
      <c r="C874" s="63"/>
      <c r="D874" s="64"/>
      <c r="E874" s="66"/>
      <c r="F874" s="101" t="s">
        <v>13277</v>
      </c>
      <c r="G874" s="63"/>
      <c r="H874" s="67"/>
      <c r="I874" s="68"/>
      <c r="J874" s="68"/>
      <c r="K874" s="67" t="s">
        <v>17616</v>
      </c>
      <c r="L874" s="71"/>
      <c r="M874" s="72">
        <v>7738.07958984375</v>
      </c>
      <c r="N874" s="72">
        <v>3466.669677734375</v>
      </c>
      <c r="O874" s="73"/>
      <c r="P874" s="74"/>
      <c r="Q874" s="74"/>
      <c r="R874" s="84"/>
      <c r="S874" s="84"/>
      <c r="T874" s="84"/>
      <c r="U874" s="84"/>
      <c r="V874" s="50"/>
      <c r="W874" s="50"/>
      <c r="X874" s="50"/>
      <c r="Y874" s="50"/>
      <c r="Z874" s="49"/>
      <c r="AA874" s="69">
        <v>874</v>
      </c>
      <c r="AB8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74" s="70"/>
      <c r="AD874" s="76">
        <v>34</v>
      </c>
      <c r="AE874" s="76">
        <v>15</v>
      </c>
      <c r="AF874" s="76">
        <v>201</v>
      </c>
      <c r="AG874" s="76">
        <v>90</v>
      </c>
      <c r="AH874" s="76"/>
      <c r="AI874" s="76"/>
      <c r="AJ874" s="76" t="s">
        <v>10749</v>
      </c>
      <c r="AK874" s="76"/>
      <c r="AL874" s="76"/>
      <c r="AM874" s="78">
        <v>41393.901493055557</v>
      </c>
      <c r="AN874" s="76" t="s">
        <v>14566</v>
      </c>
      <c r="AO874" s="81" t="s">
        <v>15438</v>
      </c>
      <c r="AP874" s="76" t="s">
        <v>66</v>
      </c>
      <c r="AQ874" s="2"/>
      <c r="AR874" s="3"/>
      <c r="AS874" s="3"/>
      <c r="AT874" s="3"/>
      <c r="AU874" s="3"/>
    </row>
    <row r="875" spans="1:47" x14ac:dyDescent="0.25">
      <c r="A875" s="62" t="s">
        <v>742</v>
      </c>
      <c r="B875" s="63"/>
      <c r="C875" s="63"/>
      <c r="D875" s="64"/>
      <c r="E875" s="66"/>
      <c r="F875" s="101" t="s">
        <v>13278</v>
      </c>
      <c r="G875" s="63"/>
      <c r="H875" s="67"/>
      <c r="I875" s="68"/>
      <c r="J875" s="68"/>
      <c r="K875" s="67" t="s">
        <v>17617</v>
      </c>
      <c r="L875" s="71"/>
      <c r="M875" s="72">
        <v>1663.64794921875</v>
      </c>
      <c r="N875" s="72">
        <v>3852.303466796875</v>
      </c>
      <c r="O875" s="73"/>
      <c r="P875" s="74"/>
      <c r="Q875" s="74"/>
      <c r="R875" s="84"/>
      <c r="S875" s="84"/>
      <c r="T875" s="84"/>
      <c r="U875" s="84"/>
      <c r="V875" s="50"/>
      <c r="W875" s="50"/>
      <c r="X875" s="50"/>
      <c r="Y875" s="50"/>
      <c r="Z875" s="49"/>
      <c r="AA875" s="69">
        <v>875</v>
      </c>
      <c r="AB8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75" s="70"/>
      <c r="AD875" s="76">
        <v>668</v>
      </c>
      <c r="AE875" s="76">
        <v>392</v>
      </c>
      <c r="AF875" s="76">
        <v>3387</v>
      </c>
      <c r="AG875" s="76">
        <v>3276</v>
      </c>
      <c r="AH875" s="76"/>
      <c r="AI875" s="76" t="s">
        <v>9514</v>
      </c>
      <c r="AJ875" s="76" t="s">
        <v>10741</v>
      </c>
      <c r="AK875" s="76"/>
      <c r="AL875" s="76"/>
      <c r="AM875" s="78">
        <v>40505.586261574077</v>
      </c>
      <c r="AN875" s="76" t="s">
        <v>14566</v>
      </c>
      <c r="AO875" s="81" t="s">
        <v>15439</v>
      </c>
      <c r="AP875" s="76" t="s">
        <v>66</v>
      </c>
      <c r="AQ875" s="2"/>
      <c r="AR875" s="3"/>
      <c r="AS875" s="3"/>
      <c r="AT875" s="3"/>
      <c r="AU875" s="3"/>
    </row>
    <row r="876" spans="1:47" x14ac:dyDescent="0.25">
      <c r="A876" s="62" t="s">
        <v>745</v>
      </c>
      <c r="B876" s="63"/>
      <c r="C876" s="63"/>
      <c r="D876" s="64"/>
      <c r="E876" s="66"/>
      <c r="F876" s="101" t="s">
        <v>13279</v>
      </c>
      <c r="G876" s="63"/>
      <c r="H876" s="67"/>
      <c r="I876" s="68"/>
      <c r="J876" s="68"/>
      <c r="K876" s="67" t="s">
        <v>17618</v>
      </c>
      <c r="L876" s="71"/>
      <c r="M876" s="72">
        <v>1317.5546875</v>
      </c>
      <c r="N876" s="72">
        <v>3568.774169921875</v>
      </c>
      <c r="O876" s="73"/>
      <c r="P876" s="74"/>
      <c r="Q876" s="74"/>
      <c r="R876" s="84"/>
      <c r="S876" s="84"/>
      <c r="T876" s="84"/>
      <c r="U876" s="84"/>
      <c r="V876" s="50"/>
      <c r="W876" s="50"/>
      <c r="X876" s="50"/>
      <c r="Y876" s="50"/>
      <c r="Z876" s="49"/>
      <c r="AA876" s="69">
        <v>876</v>
      </c>
      <c r="AB8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76" s="70"/>
      <c r="AD876" s="76">
        <v>5001</v>
      </c>
      <c r="AE876" s="76">
        <v>3089</v>
      </c>
      <c r="AF876" s="76">
        <v>28950</v>
      </c>
      <c r="AG876" s="76">
        <v>76376</v>
      </c>
      <c r="AH876" s="76"/>
      <c r="AI876" s="76" t="s">
        <v>9515</v>
      </c>
      <c r="AJ876" s="76" t="s">
        <v>11107</v>
      </c>
      <c r="AK876" s="81" t="s">
        <v>12013</v>
      </c>
      <c r="AL876" s="76"/>
      <c r="AM876" s="78">
        <v>42784.929502314815</v>
      </c>
      <c r="AN876" s="76" t="s">
        <v>14566</v>
      </c>
      <c r="AO876" s="81" t="s">
        <v>15440</v>
      </c>
      <c r="AP876" s="76" t="s">
        <v>66</v>
      </c>
      <c r="AQ876" s="2"/>
      <c r="AR876" s="3"/>
      <c r="AS876" s="3"/>
      <c r="AT876" s="3"/>
      <c r="AU876" s="3"/>
    </row>
    <row r="877" spans="1:47" x14ac:dyDescent="0.25">
      <c r="A877" s="62" t="s">
        <v>2139</v>
      </c>
      <c r="B877" s="63"/>
      <c r="C877" s="63"/>
      <c r="D877" s="64"/>
      <c r="E877" s="66"/>
      <c r="F877" s="101" t="s">
        <v>13280</v>
      </c>
      <c r="G877" s="63"/>
      <c r="H877" s="67"/>
      <c r="I877" s="68"/>
      <c r="J877" s="68"/>
      <c r="K877" s="67" t="s">
        <v>17619</v>
      </c>
      <c r="L877" s="71"/>
      <c r="M877" s="72">
        <v>909.92828369140625</v>
      </c>
      <c r="N877" s="72">
        <v>3312.8916015625</v>
      </c>
      <c r="O877" s="73"/>
      <c r="P877" s="74"/>
      <c r="Q877" s="74"/>
      <c r="R877" s="84"/>
      <c r="S877" s="84"/>
      <c r="T877" s="84"/>
      <c r="U877" s="84"/>
      <c r="V877" s="50"/>
      <c r="W877" s="50"/>
      <c r="X877" s="50"/>
      <c r="Y877" s="50"/>
      <c r="Z877" s="49"/>
      <c r="AA877" s="69">
        <v>877</v>
      </c>
      <c r="AB8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77" s="70"/>
      <c r="AD877" s="76">
        <v>3196</v>
      </c>
      <c r="AE877" s="76">
        <v>3300</v>
      </c>
      <c r="AF877" s="76">
        <v>12077</v>
      </c>
      <c r="AG877" s="76">
        <v>32342</v>
      </c>
      <c r="AH877" s="76"/>
      <c r="AI877" s="76" t="s">
        <v>9516</v>
      </c>
      <c r="AJ877" s="76" t="s">
        <v>11108</v>
      </c>
      <c r="AK877" s="81" t="s">
        <v>12014</v>
      </c>
      <c r="AL877" s="76"/>
      <c r="AM877" s="78">
        <v>41735.027037037034</v>
      </c>
      <c r="AN877" s="76" t="s">
        <v>14566</v>
      </c>
      <c r="AO877" s="81" t="s">
        <v>15441</v>
      </c>
      <c r="AP877" s="76" t="s">
        <v>65</v>
      </c>
      <c r="AQ877" s="2"/>
      <c r="AR877" s="3"/>
      <c r="AS877" s="3"/>
      <c r="AT877" s="3"/>
      <c r="AU877" s="3"/>
    </row>
    <row r="878" spans="1:47" x14ac:dyDescent="0.25">
      <c r="A878" s="62" t="s">
        <v>746</v>
      </c>
      <c r="B878" s="63"/>
      <c r="C878" s="63"/>
      <c r="D878" s="64"/>
      <c r="E878" s="66"/>
      <c r="F878" s="101" t="s">
        <v>13281</v>
      </c>
      <c r="G878" s="63"/>
      <c r="H878" s="67"/>
      <c r="I878" s="68"/>
      <c r="J878" s="68"/>
      <c r="K878" s="67" t="s">
        <v>17620</v>
      </c>
      <c r="L878" s="71"/>
      <c r="M878" s="72">
        <v>958.42120361328125</v>
      </c>
      <c r="N878" s="72">
        <v>3081.275390625</v>
      </c>
      <c r="O878" s="73"/>
      <c r="P878" s="74"/>
      <c r="Q878" s="74"/>
      <c r="R878" s="84"/>
      <c r="S878" s="84"/>
      <c r="T878" s="84"/>
      <c r="U878" s="84"/>
      <c r="V878" s="50"/>
      <c r="W878" s="50"/>
      <c r="X878" s="50"/>
      <c r="Y878" s="50"/>
      <c r="Z878" s="49"/>
      <c r="AA878" s="69">
        <v>878</v>
      </c>
      <c r="AB8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78" s="70"/>
      <c r="AD878" s="76">
        <v>325</v>
      </c>
      <c r="AE878" s="76">
        <v>61</v>
      </c>
      <c r="AF878" s="76">
        <v>737</v>
      </c>
      <c r="AG878" s="76">
        <v>1605</v>
      </c>
      <c r="AH878" s="76"/>
      <c r="AI878" s="76" t="s">
        <v>9517</v>
      </c>
      <c r="AJ878" s="76"/>
      <c r="AK878" s="76"/>
      <c r="AL878" s="76"/>
      <c r="AM878" s="78">
        <v>43533.630370370367</v>
      </c>
      <c r="AN878" s="76" t="s">
        <v>14566</v>
      </c>
      <c r="AO878" s="81" t="s">
        <v>15442</v>
      </c>
      <c r="AP878" s="76" t="s">
        <v>66</v>
      </c>
      <c r="AQ878" s="2"/>
      <c r="AR878" s="3"/>
      <c r="AS878" s="3"/>
      <c r="AT878" s="3"/>
      <c r="AU878" s="3"/>
    </row>
    <row r="879" spans="1:47" x14ac:dyDescent="0.25">
      <c r="A879" s="62" t="s">
        <v>747</v>
      </c>
      <c r="B879" s="63"/>
      <c r="C879" s="63"/>
      <c r="D879" s="64"/>
      <c r="E879" s="66"/>
      <c r="F879" s="101" t="s">
        <v>13282</v>
      </c>
      <c r="G879" s="63"/>
      <c r="H879" s="67"/>
      <c r="I879" s="68"/>
      <c r="J879" s="68"/>
      <c r="K879" s="67" t="s">
        <v>17621</v>
      </c>
      <c r="L879" s="71"/>
      <c r="M879" s="72">
        <v>1022.3855590820313</v>
      </c>
      <c r="N879" s="72">
        <v>2515.627685546875</v>
      </c>
      <c r="O879" s="73"/>
      <c r="P879" s="74"/>
      <c r="Q879" s="74"/>
      <c r="R879" s="84"/>
      <c r="S879" s="84"/>
      <c r="T879" s="84"/>
      <c r="U879" s="84"/>
      <c r="V879" s="50"/>
      <c r="W879" s="50"/>
      <c r="X879" s="50"/>
      <c r="Y879" s="50"/>
      <c r="Z879" s="49"/>
      <c r="AA879" s="69">
        <v>879</v>
      </c>
      <c r="AB8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79" s="70"/>
      <c r="AD879" s="76">
        <v>895</v>
      </c>
      <c r="AE879" s="76">
        <v>503</v>
      </c>
      <c r="AF879" s="76">
        <v>1273</v>
      </c>
      <c r="AG879" s="76">
        <v>3353</v>
      </c>
      <c r="AH879" s="76"/>
      <c r="AI879" s="76" t="s">
        <v>9518</v>
      </c>
      <c r="AJ879" s="76"/>
      <c r="AK879" s="76"/>
      <c r="AL879" s="76"/>
      <c r="AM879" s="78">
        <v>43481.994699074072</v>
      </c>
      <c r="AN879" s="76" t="s">
        <v>14566</v>
      </c>
      <c r="AO879" s="81" t="s">
        <v>15443</v>
      </c>
      <c r="AP879" s="76" t="s">
        <v>66</v>
      </c>
      <c r="AQ879" s="2"/>
      <c r="AR879" s="3"/>
      <c r="AS879" s="3"/>
      <c r="AT879" s="3"/>
      <c r="AU879" s="3"/>
    </row>
    <row r="880" spans="1:47" x14ac:dyDescent="0.25">
      <c r="A880" s="62" t="s">
        <v>748</v>
      </c>
      <c r="B880" s="63"/>
      <c r="C880" s="63"/>
      <c r="D880" s="64"/>
      <c r="E880" s="66"/>
      <c r="F880" s="101" t="s">
        <v>13283</v>
      </c>
      <c r="G880" s="63"/>
      <c r="H880" s="67"/>
      <c r="I880" s="68"/>
      <c r="J880" s="68"/>
      <c r="K880" s="67" t="s">
        <v>17622</v>
      </c>
      <c r="L880" s="71"/>
      <c r="M880" s="72">
        <v>1085.9290771484375</v>
      </c>
      <c r="N880" s="72">
        <v>3277.957275390625</v>
      </c>
      <c r="O880" s="73"/>
      <c r="P880" s="74"/>
      <c r="Q880" s="74"/>
      <c r="R880" s="84"/>
      <c r="S880" s="84"/>
      <c r="T880" s="84"/>
      <c r="U880" s="84"/>
      <c r="V880" s="50"/>
      <c r="W880" s="50"/>
      <c r="X880" s="50"/>
      <c r="Y880" s="50"/>
      <c r="Z880" s="49"/>
      <c r="AA880" s="69">
        <v>880</v>
      </c>
      <c r="AB8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80" s="70"/>
      <c r="AD880" s="76">
        <v>343</v>
      </c>
      <c r="AE880" s="76">
        <v>88</v>
      </c>
      <c r="AF880" s="76">
        <v>9468</v>
      </c>
      <c r="AG880" s="76">
        <v>10152</v>
      </c>
      <c r="AH880" s="76"/>
      <c r="AI880" s="76" t="s">
        <v>9519</v>
      </c>
      <c r="AJ880" s="76"/>
      <c r="AK880" s="76"/>
      <c r="AL880" s="76"/>
      <c r="AM880" s="78">
        <v>40774.616782407407</v>
      </c>
      <c r="AN880" s="76" t="s">
        <v>14566</v>
      </c>
      <c r="AO880" s="81" t="s">
        <v>15444</v>
      </c>
      <c r="AP880" s="76" t="s">
        <v>66</v>
      </c>
      <c r="AQ880" s="2"/>
      <c r="AR880" s="3"/>
      <c r="AS880" s="3"/>
      <c r="AT880" s="3"/>
      <c r="AU880" s="3"/>
    </row>
    <row r="881" spans="1:47" x14ac:dyDescent="0.25">
      <c r="A881" s="62" t="s">
        <v>2140</v>
      </c>
      <c r="B881" s="63"/>
      <c r="C881" s="63"/>
      <c r="D881" s="64"/>
      <c r="E881" s="66"/>
      <c r="F881" s="101" t="s">
        <v>13284</v>
      </c>
      <c r="G881" s="63"/>
      <c r="H881" s="67"/>
      <c r="I881" s="68"/>
      <c r="J881" s="68"/>
      <c r="K881" s="67" t="s">
        <v>17623</v>
      </c>
      <c r="L881" s="71"/>
      <c r="M881" s="72">
        <v>1074.3917236328125</v>
      </c>
      <c r="N881" s="72">
        <v>3531.540283203125</v>
      </c>
      <c r="O881" s="73"/>
      <c r="P881" s="74"/>
      <c r="Q881" s="74"/>
      <c r="R881" s="84"/>
      <c r="S881" s="84"/>
      <c r="T881" s="84"/>
      <c r="U881" s="84"/>
      <c r="V881" s="50"/>
      <c r="W881" s="50"/>
      <c r="X881" s="50"/>
      <c r="Y881" s="50"/>
      <c r="Z881" s="49"/>
      <c r="AA881" s="69">
        <v>881</v>
      </c>
      <c r="AB8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81" s="70"/>
      <c r="AD881" s="76">
        <v>139</v>
      </c>
      <c r="AE881" s="76">
        <v>52146</v>
      </c>
      <c r="AF881" s="76">
        <v>5142</v>
      </c>
      <c r="AG881" s="76">
        <v>221</v>
      </c>
      <c r="AH881" s="76"/>
      <c r="AI881" s="76" t="s">
        <v>9520</v>
      </c>
      <c r="AJ881" s="76" t="s">
        <v>11109</v>
      </c>
      <c r="AK881" s="76"/>
      <c r="AL881" s="76"/>
      <c r="AM881" s="78">
        <v>40661.125578703701</v>
      </c>
      <c r="AN881" s="76" t="s">
        <v>14566</v>
      </c>
      <c r="AO881" s="81" t="s">
        <v>15445</v>
      </c>
      <c r="AP881" s="76" t="s">
        <v>65</v>
      </c>
      <c r="AQ881" s="2"/>
      <c r="AR881" s="3"/>
      <c r="AS881" s="3"/>
      <c r="AT881" s="3"/>
      <c r="AU881" s="3"/>
    </row>
    <row r="882" spans="1:47" x14ac:dyDescent="0.25">
      <c r="A882" s="62" t="s">
        <v>749</v>
      </c>
      <c r="B882" s="63"/>
      <c r="C882" s="63"/>
      <c r="D882" s="64"/>
      <c r="E882" s="66"/>
      <c r="F882" s="101" t="s">
        <v>13285</v>
      </c>
      <c r="G882" s="63"/>
      <c r="H882" s="67"/>
      <c r="I882" s="68"/>
      <c r="J882" s="68"/>
      <c r="K882" s="67" t="s">
        <v>17624</v>
      </c>
      <c r="L882" s="71"/>
      <c r="M882" s="72">
        <v>1106.8740234375</v>
      </c>
      <c r="N882" s="72">
        <v>3327.682861328125</v>
      </c>
      <c r="O882" s="73"/>
      <c r="P882" s="74"/>
      <c r="Q882" s="74"/>
      <c r="R882" s="84"/>
      <c r="S882" s="84"/>
      <c r="T882" s="84"/>
      <c r="U882" s="84"/>
      <c r="V882" s="50"/>
      <c r="W882" s="50"/>
      <c r="X882" s="50"/>
      <c r="Y882" s="50"/>
      <c r="Z882" s="49"/>
      <c r="AA882" s="69">
        <v>882</v>
      </c>
      <c r="AB8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82" s="70"/>
      <c r="AD882" s="76">
        <v>996</v>
      </c>
      <c r="AE882" s="76">
        <v>1351</v>
      </c>
      <c r="AF882" s="76">
        <v>66887</v>
      </c>
      <c r="AG882" s="76">
        <v>3659</v>
      </c>
      <c r="AH882" s="76"/>
      <c r="AI882" s="76" t="s">
        <v>9521</v>
      </c>
      <c r="AJ882" s="76" t="s">
        <v>11110</v>
      </c>
      <c r="AK882" s="76"/>
      <c r="AL882" s="76"/>
      <c r="AM882" s="78">
        <v>41252.892523148148</v>
      </c>
      <c r="AN882" s="76" t="s">
        <v>14566</v>
      </c>
      <c r="AO882" s="81" t="s">
        <v>15446</v>
      </c>
      <c r="AP882" s="76" t="s">
        <v>66</v>
      </c>
      <c r="AQ882" s="2"/>
      <c r="AR882" s="3"/>
      <c r="AS882" s="3"/>
      <c r="AT882" s="3"/>
      <c r="AU882" s="3"/>
    </row>
    <row r="883" spans="1:47" x14ac:dyDescent="0.25">
      <c r="A883" s="62" t="s">
        <v>750</v>
      </c>
      <c r="B883" s="63"/>
      <c r="C883" s="63"/>
      <c r="D883" s="64"/>
      <c r="E883" s="66"/>
      <c r="F883" s="101" t="s">
        <v>13286</v>
      </c>
      <c r="G883" s="63"/>
      <c r="H883" s="67"/>
      <c r="I883" s="68"/>
      <c r="J883" s="68"/>
      <c r="K883" s="67" t="s">
        <v>17625</v>
      </c>
      <c r="L883" s="71"/>
      <c r="M883" s="72">
        <v>7483.328125</v>
      </c>
      <c r="N883" s="72">
        <v>1274.2353515625</v>
      </c>
      <c r="O883" s="73"/>
      <c r="P883" s="74"/>
      <c r="Q883" s="74"/>
      <c r="R883" s="84"/>
      <c r="S883" s="84"/>
      <c r="T883" s="84"/>
      <c r="U883" s="84"/>
      <c r="V883" s="50"/>
      <c r="W883" s="50"/>
      <c r="X883" s="50"/>
      <c r="Y883" s="50"/>
      <c r="Z883" s="49"/>
      <c r="AA883" s="69">
        <v>883</v>
      </c>
      <c r="AB8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83" s="70"/>
      <c r="AD883" s="76">
        <v>619</v>
      </c>
      <c r="AE883" s="76">
        <v>1528</v>
      </c>
      <c r="AF883" s="76">
        <v>5618</v>
      </c>
      <c r="AG883" s="76">
        <v>9147</v>
      </c>
      <c r="AH883" s="76"/>
      <c r="AI883" s="76" t="s">
        <v>9522</v>
      </c>
      <c r="AJ883" s="76" t="s">
        <v>11111</v>
      </c>
      <c r="AK883" s="81" t="s">
        <v>12015</v>
      </c>
      <c r="AL883" s="76"/>
      <c r="AM883" s="78">
        <v>39904.106087962966</v>
      </c>
      <c r="AN883" s="76" t="s">
        <v>14566</v>
      </c>
      <c r="AO883" s="81" t="s">
        <v>15447</v>
      </c>
      <c r="AP883" s="76" t="s">
        <v>66</v>
      </c>
      <c r="AQ883" s="2"/>
      <c r="AR883" s="3"/>
      <c r="AS883" s="3"/>
      <c r="AT883" s="3"/>
      <c r="AU883" s="3"/>
    </row>
    <row r="884" spans="1:47" x14ac:dyDescent="0.25">
      <c r="A884" s="62" t="s">
        <v>751</v>
      </c>
      <c r="B884" s="63"/>
      <c r="C884" s="63"/>
      <c r="D884" s="64"/>
      <c r="E884" s="66"/>
      <c r="F884" s="101" t="s">
        <v>12470</v>
      </c>
      <c r="G884" s="63"/>
      <c r="H884" s="67"/>
      <c r="I884" s="68"/>
      <c r="J884" s="68"/>
      <c r="K884" s="67" t="s">
        <v>17626</v>
      </c>
      <c r="L884" s="71"/>
      <c r="M884" s="72">
        <v>7483.328125</v>
      </c>
      <c r="N884" s="72">
        <v>1364.181396484375</v>
      </c>
      <c r="O884" s="73"/>
      <c r="P884" s="74"/>
      <c r="Q884" s="74"/>
      <c r="R884" s="84"/>
      <c r="S884" s="84"/>
      <c r="T884" s="84"/>
      <c r="U884" s="84"/>
      <c r="V884" s="50"/>
      <c r="W884" s="50"/>
      <c r="X884" s="50"/>
      <c r="Y884" s="50"/>
      <c r="Z884" s="49"/>
      <c r="AA884" s="69">
        <v>884</v>
      </c>
      <c r="AB8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84" s="70"/>
      <c r="AD884" s="76">
        <v>16</v>
      </c>
      <c r="AE884" s="76">
        <v>13</v>
      </c>
      <c r="AF884" s="76">
        <v>58</v>
      </c>
      <c r="AG884" s="76">
        <v>178</v>
      </c>
      <c r="AH884" s="76"/>
      <c r="AI884" s="76"/>
      <c r="AJ884" s="76"/>
      <c r="AK884" s="76"/>
      <c r="AL884" s="76"/>
      <c r="AM884" s="78">
        <v>42543.084791666668</v>
      </c>
      <c r="AN884" s="76" t="s">
        <v>14566</v>
      </c>
      <c r="AO884" s="81" t="s">
        <v>15448</v>
      </c>
      <c r="AP884" s="76" t="s">
        <v>66</v>
      </c>
      <c r="AQ884" s="2"/>
      <c r="AR884" s="3"/>
      <c r="AS884" s="3"/>
      <c r="AT884" s="3"/>
      <c r="AU884" s="3"/>
    </row>
    <row r="885" spans="1:47" x14ac:dyDescent="0.25">
      <c r="A885" s="62" t="s">
        <v>752</v>
      </c>
      <c r="B885" s="63"/>
      <c r="C885" s="63"/>
      <c r="D885" s="64"/>
      <c r="E885" s="66"/>
      <c r="F885" s="101" t="s">
        <v>13287</v>
      </c>
      <c r="G885" s="63"/>
      <c r="H885" s="67"/>
      <c r="I885" s="68"/>
      <c r="J885" s="68"/>
      <c r="K885" s="67" t="s">
        <v>17627</v>
      </c>
      <c r="L885" s="71"/>
      <c r="M885" s="72">
        <v>7182.73876953125</v>
      </c>
      <c r="N885" s="72">
        <v>6878.7783203125</v>
      </c>
      <c r="O885" s="73"/>
      <c r="P885" s="74"/>
      <c r="Q885" s="74"/>
      <c r="R885" s="84"/>
      <c r="S885" s="84"/>
      <c r="T885" s="84"/>
      <c r="U885" s="84"/>
      <c r="V885" s="50"/>
      <c r="W885" s="50"/>
      <c r="X885" s="50"/>
      <c r="Y885" s="50"/>
      <c r="Z885" s="49"/>
      <c r="AA885" s="69">
        <v>885</v>
      </c>
      <c r="AB8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85" s="70"/>
      <c r="AD885" s="76">
        <v>4872</v>
      </c>
      <c r="AE885" s="76">
        <v>3747</v>
      </c>
      <c r="AF885" s="76">
        <v>23487</v>
      </c>
      <c r="AG885" s="76">
        <v>45916</v>
      </c>
      <c r="AH885" s="76"/>
      <c r="AI885" s="76" t="s">
        <v>9523</v>
      </c>
      <c r="AJ885" s="76" t="s">
        <v>11112</v>
      </c>
      <c r="AK885" s="81" t="s">
        <v>12016</v>
      </c>
      <c r="AL885" s="76"/>
      <c r="AM885" s="78">
        <v>40571.002465277779</v>
      </c>
      <c r="AN885" s="76" t="s">
        <v>14566</v>
      </c>
      <c r="AO885" s="81" t="s">
        <v>15449</v>
      </c>
      <c r="AP885" s="76" t="s">
        <v>66</v>
      </c>
      <c r="AQ885" s="2"/>
      <c r="AR885" s="3"/>
      <c r="AS885" s="3"/>
      <c r="AT885" s="3"/>
      <c r="AU885" s="3"/>
    </row>
    <row r="886" spans="1:47" x14ac:dyDescent="0.25">
      <c r="A886" s="62" t="s">
        <v>2141</v>
      </c>
      <c r="B886" s="63"/>
      <c r="C886" s="63"/>
      <c r="D886" s="64"/>
      <c r="E886" s="66"/>
      <c r="F886" s="101" t="s">
        <v>13288</v>
      </c>
      <c r="G886" s="63"/>
      <c r="H886" s="67"/>
      <c r="I886" s="68"/>
      <c r="J886" s="68"/>
      <c r="K886" s="67" t="s">
        <v>17628</v>
      </c>
      <c r="L886" s="71"/>
      <c r="M886" s="72">
        <v>7020.7998046875</v>
      </c>
      <c r="N886" s="72">
        <v>6780.73876953125</v>
      </c>
      <c r="O886" s="73"/>
      <c r="P886" s="74"/>
      <c r="Q886" s="74"/>
      <c r="R886" s="84"/>
      <c r="S886" s="84"/>
      <c r="T886" s="84"/>
      <c r="U886" s="84"/>
      <c r="V886" s="50"/>
      <c r="W886" s="50"/>
      <c r="X886" s="50"/>
      <c r="Y886" s="50"/>
      <c r="Z886" s="49"/>
      <c r="AA886" s="69">
        <v>886</v>
      </c>
      <c r="AB8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86" s="70"/>
      <c r="AD886" s="76">
        <v>90</v>
      </c>
      <c r="AE886" s="76">
        <v>82</v>
      </c>
      <c r="AF886" s="76">
        <v>5132</v>
      </c>
      <c r="AG886" s="76">
        <v>4951</v>
      </c>
      <c r="AH886" s="76"/>
      <c r="AI886" s="76" t="s">
        <v>9524</v>
      </c>
      <c r="AJ886" s="76" t="s">
        <v>11113</v>
      </c>
      <c r="AK886" s="76"/>
      <c r="AL886" s="76"/>
      <c r="AM886" s="78">
        <v>43089.657106481478</v>
      </c>
      <c r="AN886" s="76" t="s">
        <v>14566</v>
      </c>
      <c r="AO886" s="81" t="s">
        <v>15450</v>
      </c>
      <c r="AP886" s="76" t="s">
        <v>65</v>
      </c>
      <c r="AQ886" s="2"/>
      <c r="AR886" s="3"/>
      <c r="AS886" s="3"/>
      <c r="AT886" s="3"/>
      <c r="AU886" s="3"/>
    </row>
    <row r="887" spans="1:47" x14ac:dyDescent="0.25">
      <c r="A887" s="62" t="s">
        <v>2142</v>
      </c>
      <c r="B887" s="63"/>
      <c r="C887" s="63"/>
      <c r="D887" s="64"/>
      <c r="E887" s="66"/>
      <c r="F887" s="101" t="s">
        <v>13289</v>
      </c>
      <c r="G887" s="63"/>
      <c r="H887" s="67"/>
      <c r="I887" s="68"/>
      <c r="J887" s="68"/>
      <c r="K887" s="67" t="s">
        <v>17629</v>
      </c>
      <c r="L887" s="71"/>
      <c r="M887" s="72">
        <v>6995.0537109375</v>
      </c>
      <c r="N887" s="72">
        <v>7025.0634765625</v>
      </c>
      <c r="O887" s="73"/>
      <c r="P887" s="74"/>
      <c r="Q887" s="74"/>
      <c r="R887" s="84"/>
      <c r="S887" s="84"/>
      <c r="T887" s="84"/>
      <c r="U887" s="84"/>
      <c r="V887" s="50"/>
      <c r="W887" s="50"/>
      <c r="X887" s="50"/>
      <c r="Y887" s="50"/>
      <c r="Z887" s="49"/>
      <c r="AA887" s="69">
        <v>887</v>
      </c>
      <c r="AB8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87" s="70"/>
      <c r="AD887" s="76">
        <v>232</v>
      </c>
      <c r="AE887" s="76">
        <v>79</v>
      </c>
      <c r="AF887" s="76">
        <v>2271</v>
      </c>
      <c r="AG887" s="76">
        <v>1499</v>
      </c>
      <c r="AH887" s="76"/>
      <c r="AI887" s="76" t="s">
        <v>9525</v>
      </c>
      <c r="AJ887" s="76"/>
      <c r="AK887" s="76"/>
      <c r="AL887" s="76"/>
      <c r="AM887" s="78">
        <v>44034.115682870368</v>
      </c>
      <c r="AN887" s="76" t="s">
        <v>14566</v>
      </c>
      <c r="AO887" s="81" t="s">
        <v>15451</v>
      </c>
      <c r="AP887" s="76" t="s">
        <v>65</v>
      </c>
      <c r="AQ887" s="2"/>
      <c r="AR887" s="3"/>
      <c r="AS887" s="3"/>
      <c r="AT887" s="3"/>
      <c r="AU887" s="3"/>
    </row>
    <row r="888" spans="1:47" x14ac:dyDescent="0.25">
      <c r="A888" s="62" t="s">
        <v>2143</v>
      </c>
      <c r="B888" s="63"/>
      <c r="C888" s="63"/>
      <c r="D888" s="64"/>
      <c r="E888" s="66"/>
      <c r="F888" s="101" t="s">
        <v>13290</v>
      </c>
      <c r="G888" s="63"/>
      <c r="H888" s="67"/>
      <c r="I888" s="68"/>
      <c r="J888" s="68"/>
      <c r="K888" s="67" t="s">
        <v>17630</v>
      </c>
      <c r="L888" s="71"/>
      <c r="M888" s="72">
        <v>7184.966796875</v>
      </c>
      <c r="N888" s="72">
        <v>6779.24365234375</v>
      </c>
      <c r="O888" s="73"/>
      <c r="P888" s="74"/>
      <c r="Q888" s="74"/>
      <c r="R888" s="84"/>
      <c r="S888" s="84"/>
      <c r="T888" s="84"/>
      <c r="U888" s="84"/>
      <c r="V888" s="50"/>
      <c r="W888" s="50"/>
      <c r="X888" s="50"/>
      <c r="Y888" s="50"/>
      <c r="Z888" s="49"/>
      <c r="AA888" s="69">
        <v>888</v>
      </c>
      <c r="AB8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88" s="70"/>
      <c r="AD888" s="76">
        <v>6061</v>
      </c>
      <c r="AE888" s="76">
        <v>5915</v>
      </c>
      <c r="AF888" s="76">
        <v>32022</v>
      </c>
      <c r="AG888" s="76">
        <v>40326</v>
      </c>
      <c r="AH888" s="76"/>
      <c r="AI888" s="76" t="s">
        <v>9526</v>
      </c>
      <c r="AJ888" s="76"/>
      <c r="AK888" s="76"/>
      <c r="AL888" s="76"/>
      <c r="AM888" s="78">
        <v>42676.809571759259</v>
      </c>
      <c r="AN888" s="76" t="s">
        <v>14566</v>
      </c>
      <c r="AO888" s="81" t="s">
        <v>15452</v>
      </c>
      <c r="AP888" s="76" t="s">
        <v>65</v>
      </c>
      <c r="AQ888" s="2"/>
      <c r="AR888" s="3"/>
      <c r="AS888" s="3"/>
      <c r="AT888" s="3"/>
      <c r="AU888" s="3"/>
    </row>
    <row r="889" spans="1:47" x14ac:dyDescent="0.25">
      <c r="A889" s="62" t="s">
        <v>2144</v>
      </c>
      <c r="B889" s="63"/>
      <c r="C889" s="63"/>
      <c r="D889" s="64"/>
      <c r="E889" s="66"/>
      <c r="F889" s="101" t="s">
        <v>13291</v>
      </c>
      <c r="G889" s="63"/>
      <c r="H889" s="67"/>
      <c r="I889" s="68"/>
      <c r="J889" s="68"/>
      <c r="K889" s="67" t="s">
        <v>17631</v>
      </c>
      <c r="L889" s="71"/>
      <c r="M889" s="72">
        <v>7069.17578125</v>
      </c>
      <c r="N889" s="72">
        <v>7120.7275390625</v>
      </c>
      <c r="O889" s="73"/>
      <c r="P889" s="74"/>
      <c r="Q889" s="74"/>
      <c r="R889" s="84"/>
      <c r="S889" s="84"/>
      <c r="T889" s="84"/>
      <c r="U889" s="84"/>
      <c r="V889" s="50"/>
      <c r="W889" s="50"/>
      <c r="X889" s="50"/>
      <c r="Y889" s="50"/>
      <c r="Z889" s="49"/>
      <c r="AA889" s="69">
        <v>889</v>
      </c>
      <c r="AB8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89" s="70"/>
      <c r="AD889" s="76">
        <v>1460</v>
      </c>
      <c r="AE889" s="76">
        <v>1037</v>
      </c>
      <c r="AF889" s="76">
        <v>35948</v>
      </c>
      <c r="AG889" s="76">
        <v>12922</v>
      </c>
      <c r="AH889" s="76"/>
      <c r="AI889" s="76"/>
      <c r="AJ889" s="76" t="s">
        <v>10660</v>
      </c>
      <c r="AK889" s="76"/>
      <c r="AL889" s="76"/>
      <c r="AM889" s="78">
        <v>43177.591666666667</v>
      </c>
      <c r="AN889" s="76" t="s">
        <v>14566</v>
      </c>
      <c r="AO889" s="81" t="s">
        <v>15453</v>
      </c>
      <c r="AP889" s="76" t="s">
        <v>65</v>
      </c>
      <c r="AQ889" s="2"/>
      <c r="AR889" s="3"/>
      <c r="AS889" s="3"/>
      <c r="AT889" s="3"/>
      <c r="AU889" s="3"/>
    </row>
    <row r="890" spans="1:47" x14ac:dyDescent="0.25">
      <c r="A890" s="62" t="s">
        <v>2145</v>
      </c>
      <c r="B890" s="63"/>
      <c r="C890" s="63"/>
      <c r="D890" s="64"/>
      <c r="E890" s="66"/>
      <c r="F890" s="101" t="s">
        <v>13292</v>
      </c>
      <c r="G890" s="63"/>
      <c r="H890" s="67"/>
      <c r="I890" s="68"/>
      <c r="J890" s="68"/>
      <c r="K890" s="67" t="s">
        <v>17632</v>
      </c>
      <c r="L890" s="71"/>
      <c r="M890" s="72">
        <v>7056.77294921875</v>
      </c>
      <c r="N890" s="72">
        <v>6720.6943359375</v>
      </c>
      <c r="O890" s="73"/>
      <c r="P890" s="74"/>
      <c r="Q890" s="74"/>
      <c r="R890" s="84"/>
      <c r="S890" s="84"/>
      <c r="T890" s="84"/>
      <c r="U890" s="84"/>
      <c r="V890" s="50"/>
      <c r="W890" s="50"/>
      <c r="X890" s="50"/>
      <c r="Y890" s="50"/>
      <c r="Z890" s="49"/>
      <c r="AA890" s="69">
        <v>890</v>
      </c>
      <c r="AB8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90" s="70"/>
      <c r="AD890" s="76">
        <v>729</v>
      </c>
      <c r="AE890" s="76">
        <v>507</v>
      </c>
      <c r="AF890" s="76">
        <v>355</v>
      </c>
      <c r="AG890" s="76">
        <v>45445</v>
      </c>
      <c r="AH890" s="76"/>
      <c r="AI890" s="76" t="s">
        <v>9527</v>
      </c>
      <c r="AJ890" s="76"/>
      <c r="AK890" s="76"/>
      <c r="AL890" s="76"/>
      <c r="AM890" s="78">
        <v>43670.709490740737</v>
      </c>
      <c r="AN890" s="76" t="s">
        <v>14566</v>
      </c>
      <c r="AO890" s="81" t="s">
        <v>15454</v>
      </c>
      <c r="AP890" s="76" t="s">
        <v>65</v>
      </c>
      <c r="AQ890" s="2"/>
      <c r="AR890" s="3"/>
      <c r="AS890" s="3"/>
      <c r="AT890" s="3"/>
      <c r="AU890" s="3"/>
    </row>
    <row r="891" spans="1:47" x14ac:dyDescent="0.25">
      <c r="A891" s="62" t="s">
        <v>2146</v>
      </c>
      <c r="B891" s="63"/>
      <c r="C891" s="63"/>
      <c r="D891" s="64"/>
      <c r="E891" s="66"/>
      <c r="F891" s="101" t="s">
        <v>13293</v>
      </c>
      <c r="G891" s="63"/>
      <c r="H891" s="67"/>
      <c r="I891" s="68"/>
      <c r="J891" s="68"/>
      <c r="K891" s="67" t="s">
        <v>17633</v>
      </c>
      <c r="L891" s="71"/>
      <c r="M891" s="72">
        <v>7185.56005859375</v>
      </c>
      <c r="N891" s="72">
        <v>6670.99755859375</v>
      </c>
      <c r="O891" s="73"/>
      <c r="P891" s="74"/>
      <c r="Q891" s="74"/>
      <c r="R891" s="84"/>
      <c r="S891" s="84"/>
      <c r="T891" s="84"/>
      <c r="U891" s="84"/>
      <c r="V891" s="50"/>
      <c r="W891" s="50"/>
      <c r="X891" s="50"/>
      <c r="Y891" s="50"/>
      <c r="Z891" s="49"/>
      <c r="AA891" s="69">
        <v>891</v>
      </c>
      <c r="AB8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91" s="70"/>
      <c r="AD891" s="76">
        <v>2013</v>
      </c>
      <c r="AE891" s="76">
        <v>1817</v>
      </c>
      <c r="AF891" s="76">
        <v>69417</v>
      </c>
      <c r="AG891" s="76">
        <v>107745</v>
      </c>
      <c r="AH891" s="76"/>
      <c r="AI891" s="76" t="s">
        <v>9528</v>
      </c>
      <c r="AJ891" s="76" t="s">
        <v>11114</v>
      </c>
      <c r="AK891" s="76"/>
      <c r="AL891" s="76"/>
      <c r="AM891" s="78">
        <v>43354.432187500002</v>
      </c>
      <c r="AN891" s="76" t="s">
        <v>14566</v>
      </c>
      <c r="AO891" s="81" t="s">
        <v>15455</v>
      </c>
      <c r="AP891" s="76" t="s">
        <v>65</v>
      </c>
      <c r="AQ891" s="2"/>
      <c r="AR891" s="3"/>
      <c r="AS891" s="3"/>
      <c r="AT891" s="3"/>
      <c r="AU891" s="3"/>
    </row>
    <row r="892" spans="1:47" x14ac:dyDescent="0.25">
      <c r="A892" s="62" t="s">
        <v>2147</v>
      </c>
      <c r="B892" s="63"/>
      <c r="C892" s="63"/>
      <c r="D892" s="64"/>
      <c r="E892" s="66"/>
      <c r="F892" s="101" t="s">
        <v>13294</v>
      </c>
      <c r="G892" s="63"/>
      <c r="H892" s="67"/>
      <c r="I892" s="68"/>
      <c r="J892" s="68"/>
      <c r="K892" s="67" t="s">
        <v>17634</v>
      </c>
      <c r="L892" s="71"/>
      <c r="M892" s="72">
        <v>7286.73486328125</v>
      </c>
      <c r="N892" s="72">
        <v>6720.89404296875</v>
      </c>
      <c r="O892" s="73"/>
      <c r="P892" s="74"/>
      <c r="Q892" s="74"/>
      <c r="R892" s="84"/>
      <c r="S892" s="84"/>
      <c r="T892" s="84"/>
      <c r="U892" s="84"/>
      <c r="V892" s="50"/>
      <c r="W892" s="50"/>
      <c r="X892" s="50"/>
      <c r="Y892" s="50"/>
      <c r="Z892" s="49"/>
      <c r="AA892" s="69">
        <v>892</v>
      </c>
      <c r="AB8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92" s="70"/>
      <c r="AD892" s="76">
        <v>3273</v>
      </c>
      <c r="AE892" s="76">
        <v>2983</v>
      </c>
      <c r="AF892" s="76">
        <v>16996</v>
      </c>
      <c r="AG892" s="76">
        <v>4800</v>
      </c>
      <c r="AH892" s="76"/>
      <c r="AI892" s="76" t="s">
        <v>9529</v>
      </c>
      <c r="AJ892" s="76"/>
      <c r="AK892" s="76"/>
      <c r="AL892" s="76"/>
      <c r="AM892" s="78">
        <v>42634.871874999997</v>
      </c>
      <c r="AN892" s="76" t="s">
        <v>14566</v>
      </c>
      <c r="AO892" s="81" t="s">
        <v>15456</v>
      </c>
      <c r="AP892" s="76" t="s">
        <v>65</v>
      </c>
      <c r="AQ892" s="2"/>
      <c r="AR892" s="3"/>
      <c r="AS892" s="3"/>
      <c r="AT892" s="3"/>
      <c r="AU892" s="3"/>
    </row>
    <row r="893" spans="1:47" x14ac:dyDescent="0.25">
      <c r="A893" s="62" t="s">
        <v>2148</v>
      </c>
      <c r="B893" s="63"/>
      <c r="C893" s="63"/>
      <c r="D893" s="64"/>
      <c r="E893" s="66"/>
      <c r="F893" s="101" t="s">
        <v>13295</v>
      </c>
      <c r="G893" s="63"/>
      <c r="H893" s="67"/>
      <c r="I893" s="68"/>
      <c r="J893" s="68"/>
      <c r="K893" s="67" t="s">
        <v>17635</v>
      </c>
      <c r="L893" s="71"/>
      <c r="M893" s="72">
        <v>7515.17138671875</v>
      </c>
      <c r="N893" s="72">
        <v>6822.267578125</v>
      </c>
      <c r="O893" s="73"/>
      <c r="P893" s="74"/>
      <c r="Q893" s="74"/>
      <c r="R893" s="84"/>
      <c r="S893" s="84"/>
      <c r="T893" s="84"/>
      <c r="U893" s="84"/>
      <c r="V893" s="50"/>
      <c r="W893" s="50"/>
      <c r="X893" s="50"/>
      <c r="Y893" s="50"/>
      <c r="Z893" s="49"/>
      <c r="AA893" s="69">
        <v>893</v>
      </c>
      <c r="AB8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93" s="70"/>
      <c r="AD893" s="76">
        <v>889</v>
      </c>
      <c r="AE893" s="76">
        <v>806</v>
      </c>
      <c r="AF893" s="76">
        <v>5953</v>
      </c>
      <c r="AG893" s="76">
        <v>46618</v>
      </c>
      <c r="AH893" s="76"/>
      <c r="AI893" s="76" t="s">
        <v>9530</v>
      </c>
      <c r="AJ893" s="76" t="s">
        <v>11115</v>
      </c>
      <c r="AK893" s="76"/>
      <c r="AL893" s="76"/>
      <c r="AM893" s="78">
        <v>41795.461759259262</v>
      </c>
      <c r="AN893" s="76" t="s">
        <v>14566</v>
      </c>
      <c r="AO893" s="81" t="s">
        <v>15457</v>
      </c>
      <c r="AP893" s="76" t="s">
        <v>65</v>
      </c>
      <c r="AQ893" s="2"/>
      <c r="AR893" s="3"/>
      <c r="AS893" s="3"/>
      <c r="AT893" s="3"/>
      <c r="AU893" s="3"/>
    </row>
    <row r="894" spans="1:47" x14ac:dyDescent="0.25">
      <c r="A894" s="62" t="s">
        <v>753</v>
      </c>
      <c r="B894" s="63"/>
      <c r="C894" s="63"/>
      <c r="D894" s="64"/>
      <c r="E894" s="66"/>
      <c r="F894" s="101" t="s">
        <v>13296</v>
      </c>
      <c r="G894" s="63"/>
      <c r="H894" s="67"/>
      <c r="I894" s="68"/>
      <c r="J894" s="68"/>
      <c r="K894" s="67" t="s">
        <v>17636</v>
      </c>
      <c r="L894" s="71"/>
      <c r="M894" s="72">
        <v>9478.8818359375</v>
      </c>
      <c r="N894" s="72">
        <v>1948.83056640625</v>
      </c>
      <c r="O894" s="73"/>
      <c r="P894" s="74"/>
      <c r="Q894" s="74"/>
      <c r="R894" s="84"/>
      <c r="S894" s="84"/>
      <c r="T894" s="84"/>
      <c r="U894" s="84"/>
      <c r="V894" s="50"/>
      <c r="W894" s="50"/>
      <c r="X894" s="50"/>
      <c r="Y894" s="50"/>
      <c r="Z894" s="49"/>
      <c r="AA894" s="69">
        <v>894</v>
      </c>
      <c r="AB8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94" s="70"/>
      <c r="AD894" s="76">
        <v>749</v>
      </c>
      <c r="AE894" s="76">
        <v>5901</v>
      </c>
      <c r="AF894" s="76">
        <v>23083</v>
      </c>
      <c r="AG894" s="76">
        <v>15729</v>
      </c>
      <c r="AH894" s="76"/>
      <c r="AI894" s="76" t="s">
        <v>9531</v>
      </c>
      <c r="AJ894" s="76" t="s">
        <v>10811</v>
      </c>
      <c r="AK894" s="81" t="s">
        <v>12017</v>
      </c>
      <c r="AL894" s="76"/>
      <c r="AM894" s="78">
        <v>43253.795046296298</v>
      </c>
      <c r="AN894" s="76" t="s">
        <v>14566</v>
      </c>
      <c r="AO894" s="81" t="s">
        <v>15458</v>
      </c>
      <c r="AP894" s="76" t="s">
        <v>66</v>
      </c>
      <c r="AQ894" s="2"/>
      <c r="AR894" s="3"/>
      <c r="AS894" s="3"/>
      <c r="AT894" s="3"/>
      <c r="AU894" s="3"/>
    </row>
    <row r="895" spans="1:47" x14ac:dyDescent="0.25">
      <c r="A895" s="62" t="s">
        <v>754</v>
      </c>
      <c r="B895" s="63"/>
      <c r="C895" s="63"/>
      <c r="D895" s="64"/>
      <c r="E895" s="66"/>
      <c r="F895" s="101" t="s">
        <v>13297</v>
      </c>
      <c r="G895" s="63"/>
      <c r="H895" s="67"/>
      <c r="I895" s="68"/>
      <c r="J895" s="68"/>
      <c r="K895" s="67" t="s">
        <v>17637</v>
      </c>
      <c r="L895" s="71"/>
      <c r="M895" s="72">
        <v>1030.4356689453125</v>
      </c>
      <c r="N895" s="72">
        <v>3181.46240234375</v>
      </c>
      <c r="O895" s="73"/>
      <c r="P895" s="74"/>
      <c r="Q895" s="74"/>
      <c r="R895" s="84"/>
      <c r="S895" s="84"/>
      <c r="T895" s="84"/>
      <c r="U895" s="84"/>
      <c r="V895" s="50"/>
      <c r="W895" s="50"/>
      <c r="X895" s="50"/>
      <c r="Y895" s="50"/>
      <c r="Z895" s="49"/>
      <c r="AA895" s="69">
        <v>895</v>
      </c>
      <c r="AB8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95" s="70"/>
      <c r="AD895" s="76">
        <v>695</v>
      </c>
      <c r="AE895" s="76">
        <v>604</v>
      </c>
      <c r="AF895" s="76">
        <v>7490</v>
      </c>
      <c r="AG895" s="76">
        <v>1610</v>
      </c>
      <c r="AH895" s="76"/>
      <c r="AI895" s="76" t="s">
        <v>9532</v>
      </c>
      <c r="AJ895" s="76" t="s">
        <v>11116</v>
      </c>
      <c r="AK895" s="76"/>
      <c r="AL895" s="76"/>
      <c r="AM895" s="78">
        <v>43652.990231481483</v>
      </c>
      <c r="AN895" s="76" t="s">
        <v>14566</v>
      </c>
      <c r="AO895" s="81" t="s">
        <v>15459</v>
      </c>
      <c r="AP895" s="76" t="s">
        <v>66</v>
      </c>
      <c r="AQ895" s="2"/>
      <c r="AR895" s="3"/>
      <c r="AS895" s="3"/>
      <c r="AT895" s="3"/>
      <c r="AU895" s="3"/>
    </row>
    <row r="896" spans="1:47" x14ac:dyDescent="0.25">
      <c r="A896" s="62" t="s">
        <v>755</v>
      </c>
      <c r="B896" s="63"/>
      <c r="C896" s="63"/>
      <c r="D896" s="64"/>
      <c r="E896" s="66"/>
      <c r="F896" s="101" t="s">
        <v>13298</v>
      </c>
      <c r="G896" s="63"/>
      <c r="H896" s="67"/>
      <c r="I896" s="68"/>
      <c r="J896" s="68"/>
      <c r="K896" s="67" t="s">
        <v>17638</v>
      </c>
      <c r="L896" s="71"/>
      <c r="M896" s="72">
        <v>6639.46337890625</v>
      </c>
      <c r="N896" s="72">
        <v>659.60418701171875</v>
      </c>
      <c r="O896" s="73"/>
      <c r="P896" s="74"/>
      <c r="Q896" s="74"/>
      <c r="R896" s="84"/>
      <c r="S896" s="84"/>
      <c r="T896" s="84"/>
      <c r="U896" s="84"/>
      <c r="V896" s="50"/>
      <c r="W896" s="50"/>
      <c r="X896" s="50"/>
      <c r="Y896" s="50"/>
      <c r="Z896" s="49"/>
      <c r="AA896" s="69">
        <v>896</v>
      </c>
      <c r="AB8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96" s="70"/>
      <c r="AD896" s="76">
        <v>801</v>
      </c>
      <c r="AE896" s="76">
        <v>264</v>
      </c>
      <c r="AF896" s="76">
        <v>3744</v>
      </c>
      <c r="AG896" s="76">
        <v>27396</v>
      </c>
      <c r="AH896" s="76"/>
      <c r="AI896" s="76" t="s">
        <v>9533</v>
      </c>
      <c r="AJ896" s="76" t="s">
        <v>11117</v>
      </c>
      <c r="AK896" s="76"/>
      <c r="AL896" s="76"/>
      <c r="AM896" s="78">
        <v>42629.669687499998</v>
      </c>
      <c r="AN896" s="76" t="s">
        <v>14566</v>
      </c>
      <c r="AO896" s="81" t="s">
        <v>15460</v>
      </c>
      <c r="AP896" s="76" t="s">
        <v>66</v>
      </c>
      <c r="AQ896" s="2"/>
      <c r="AR896" s="3"/>
      <c r="AS896" s="3"/>
      <c r="AT896" s="3"/>
      <c r="AU896" s="3"/>
    </row>
    <row r="897" spans="1:47" x14ac:dyDescent="0.25">
      <c r="A897" s="62" t="s">
        <v>2149</v>
      </c>
      <c r="B897" s="63"/>
      <c r="C897" s="63"/>
      <c r="D897" s="64"/>
      <c r="E897" s="66"/>
      <c r="F897" s="101" t="s">
        <v>13299</v>
      </c>
      <c r="G897" s="63"/>
      <c r="H897" s="67"/>
      <c r="I897" s="68"/>
      <c r="J897" s="68"/>
      <c r="K897" s="67" t="s">
        <v>17639</v>
      </c>
      <c r="L897" s="71"/>
      <c r="M897" s="72">
        <v>6639.46337890625</v>
      </c>
      <c r="N897" s="72">
        <v>779.5322265625</v>
      </c>
      <c r="O897" s="73"/>
      <c r="P897" s="74"/>
      <c r="Q897" s="74"/>
      <c r="R897" s="84"/>
      <c r="S897" s="84"/>
      <c r="T897" s="84"/>
      <c r="U897" s="84"/>
      <c r="V897" s="50"/>
      <c r="W897" s="50"/>
      <c r="X897" s="50"/>
      <c r="Y897" s="50"/>
      <c r="Z897" s="49"/>
      <c r="AA897" s="69">
        <v>897</v>
      </c>
      <c r="AB8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97" s="70"/>
      <c r="AD897" s="76">
        <v>895</v>
      </c>
      <c r="AE897" s="76">
        <v>39548</v>
      </c>
      <c r="AF897" s="76">
        <v>4626</v>
      </c>
      <c r="AG897" s="76">
        <v>25328</v>
      </c>
      <c r="AH897" s="76"/>
      <c r="AI897" s="76" t="s">
        <v>9534</v>
      </c>
      <c r="AJ897" s="76" t="s">
        <v>10690</v>
      </c>
      <c r="AK897" s="81" t="s">
        <v>12018</v>
      </c>
      <c r="AL897" s="76"/>
      <c r="AM897" s="78">
        <v>43000.819537037038</v>
      </c>
      <c r="AN897" s="76" t="s">
        <v>14566</v>
      </c>
      <c r="AO897" s="81" t="s">
        <v>15461</v>
      </c>
      <c r="AP897" s="76" t="s">
        <v>65</v>
      </c>
      <c r="AQ897" s="2"/>
      <c r="AR897" s="3"/>
      <c r="AS897" s="3"/>
      <c r="AT897" s="3"/>
      <c r="AU897" s="3"/>
    </row>
    <row r="898" spans="1:47" x14ac:dyDescent="0.25">
      <c r="A898" s="62" t="s">
        <v>2150</v>
      </c>
      <c r="B898" s="63"/>
      <c r="C898" s="63"/>
      <c r="D898" s="64"/>
      <c r="E898" s="66"/>
      <c r="F898" s="101" t="s">
        <v>13300</v>
      </c>
      <c r="G898" s="63"/>
      <c r="H898" s="67"/>
      <c r="I898" s="68"/>
      <c r="J898" s="68"/>
      <c r="K898" s="67" t="s">
        <v>17640</v>
      </c>
      <c r="L898" s="71"/>
      <c r="M898" s="72">
        <v>6734.9951171875</v>
      </c>
      <c r="N898" s="72">
        <v>779.5322265625</v>
      </c>
      <c r="O898" s="73"/>
      <c r="P898" s="74"/>
      <c r="Q898" s="74"/>
      <c r="R898" s="84"/>
      <c r="S898" s="84"/>
      <c r="T898" s="84"/>
      <c r="U898" s="84"/>
      <c r="V898" s="50"/>
      <c r="W898" s="50"/>
      <c r="X898" s="50"/>
      <c r="Y898" s="50"/>
      <c r="Z898" s="49"/>
      <c r="AA898" s="69">
        <v>898</v>
      </c>
      <c r="AB8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98" s="70"/>
      <c r="AD898" s="76">
        <v>891</v>
      </c>
      <c r="AE898" s="76">
        <v>238663</v>
      </c>
      <c r="AF898" s="76">
        <v>163823</v>
      </c>
      <c r="AG898" s="76">
        <v>14598</v>
      </c>
      <c r="AH898" s="76"/>
      <c r="AI898" s="76" t="s">
        <v>9535</v>
      </c>
      <c r="AJ898" s="76"/>
      <c r="AK898" s="81" t="s">
        <v>12019</v>
      </c>
      <c r="AL898" s="76"/>
      <c r="AM898" s="78">
        <v>40554.676932870374</v>
      </c>
      <c r="AN898" s="76" t="s">
        <v>14566</v>
      </c>
      <c r="AO898" s="81" t="s">
        <v>15462</v>
      </c>
      <c r="AP898" s="76" t="s">
        <v>65</v>
      </c>
      <c r="AQ898" s="2"/>
      <c r="AR898" s="3"/>
      <c r="AS898" s="3"/>
      <c r="AT898" s="3"/>
      <c r="AU898" s="3"/>
    </row>
    <row r="899" spans="1:47" x14ac:dyDescent="0.25">
      <c r="A899" s="62" t="s">
        <v>2151</v>
      </c>
      <c r="B899" s="63"/>
      <c r="C899" s="63"/>
      <c r="D899" s="64"/>
      <c r="E899" s="66"/>
      <c r="F899" s="101" t="s">
        <v>13301</v>
      </c>
      <c r="G899" s="63"/>
      <c r="H899" s="67"/>
      <c r="I899" s="68"/>
      <c r="J899" s="68"/>
      <c r="K899" s="67" t="s">
        <v>17641</v>
      </c>
      <c r="L899" s="71"/>
      <c r="M899" s="72">
        <v>858.82232666015625</v>
      </c>
      <c r="N899" s="72">
        <v>2001.53515625</v>
      </c>
      <c r="O899" s="73"/>
      <c r="P899" s="74"/>
      <c r="Q899" s="74"/>
      <c r="R899" s="84"/>
      <c r="S899" s="84"/>
      <c r="T899" s="84"/>
      <c r="U899" s="84"/>
      <c r="V899" s="50"/>
      <c r="W899" s="50"/>
      <c r="X899" s="50"/>
      <c r="Y899" s="50"/>
      <c r="Z899" s="49"/>
      <c r="AA899" s="69">
        <v>899</v>
      </c>
      <c r="AB8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899" s="70"/>
      <c r="AD899" s="76">
        <v>1146</v>
      </c>
      <c r="AE899" s="76">
        <v>1495599</v>
      </c>
      <c r="AF899" s="76">
        <v>46732</v>
      </c>
      <c r="AG899" s="76">
        <v>11127</v>
      </c>
      <c r="AH899" s="76"/>
      <c r="AI899" s="76" t="s">
        <v>9536</v>
      </c>
      <c r="AJ899" s="76" t="s">
        <v>11056</v>
      </c>
      <c r="AK899" s="81" t="s">
        <v>12020</v>
      </c>
      <c r="AL899" s="76"/>
      <c r="AM899" s="78">
        <v>39839.617939814816</v>
      </c>
      <c r="AN899" s="76" t="s">
        <v>14566</v>
      </c>
      <c r="AO899" s="81" t="s">
        <v>15463</v>
      </c>
      <c r="AP899" s="76" t="s">
        <v>65</v>
      </c>
      <c r="AQ899" s="2"/>
      <c r="AR899" s="3"/>
      <c r="AS899" s="3"/>
      <c r="AT899" s="3"/>
      <c r="AU899" s="3"/>
    </row>
    <row r="900" spans="1:47" x14ac:dyDescent="0.25">
      <c r="A900" s="62" t="s">
        <v>757</v>
      </c>
      <c r="B900" s="63"/>
      <c r="C900" s="63"/>
      <c r="D900" s="64"/>
      <c r="E900" s="66"/>
      <c r="F900" s="101" t="s">
        <v>13302</v>
      </c>
      <c r="G900" s="63"/>
      <c r="H900" s="67"/>
      <c r="I900" s="68"/>
      <c r="J900" s="68"/>
      <c r="K900" s="67" t="s">
        <v>17642</v>
      </c>
      <c r="L900" s="71"/>
      <c r="M900" s="72">
        <v>9293.1259765625</v>
      </c>
      <c r="N900" s="72">
        <v>1948.83056640625</v>
      </c>
      <c r="O900" s="73"/>
      <c r="P900" s="74"/>
      <c r="Q900" s="74"/>
      <c r="R900" s="84"/>
      <c r="S900" s="84"/>
      <c r="T900" s="84"/>
      <c r="U900" s="84"/>
      <c r="V900" s="50"/>
      <c r="W900" s="50"/>
      <c r="X900" s="50"/>
      <c r="Y900" s="50"/>
      <c r="Z900" s="49"/>
      <c r="AA900" s="69">
        <v>900</v>
      </c>
      <c r="AB9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00" s="70"/>
      <c r="AD900" s="76">
        <v>251</v>
      </c>
      <c r="AE900" s="76">
        <v>160</v>
      </c>
      <c r="AF900" s="76">
        <v>3019</v>
      </c>
      <c r="AG900" s="76">
        <v>43092</v>
      </c>
      <c r="AH900" s="76"/>
      <c r="AI900" s="76"/>
      <c r="AJ900" s="76"/>
      <c r="AK900" s="76"/>
      <c r="AL900" s="76"/>
      <c r="AM900" s="78">
        <v>41437.850416666668</v>
      </c>
      <c r="AN900" s="76" t="s">
        <v>14566</v>
      </c>
      <c r="AO900" s="81" t="s">
        <v>15464</v>
      </c>
      <c r="AP900" s="76" t="s">
        <v>66</v>
      </c>
      <c r="AQ900" s="2"/>
      <c r="AR900" s="3"/>
      <c r="AS900" s="3"/>
      <c r="AT900" s="3"/>
      <c r="AU900" s="3"/>
    </row>
    <row r="901" spans="1:47" x14ac:dyDescent="0.25">
      <c r="A901" s="62" t="s">
        <v>758</v>
      </c>
      <c r="B901" s="63"/>
      <c r="C901" s="63"/>
      <c r="D901" s="64"/>
      <c r="E901" s="66"/>
      <c r="F901" s="101" t="s">
        <v>13303</v>
      </c>
      <c r="G901" s="63"/>
      <c r="H901" s="67"/>
      <c r="I901" s="68"/>
      <c r="J901" s="68"/>
      <c r="K901" s="67" t="s">
        <v>17643</v>
      </c>
      <c r="L901" s="71"/>
      <c r="M901" s="72">
        <v>7738.07958984375</v>
      </c>
      <c r="N901" s="72">
        <v>221.1173095703125</v>
      </c>
      <c r="O901" s="73"/>
      <c r="P901" s="74"/>
      <c r="Q901" s="74"/>
      <c r="R901" s="84"/>
      <c r="S901" s="84"/>
      <c r="T901" s="84"/>
      <c r="U901" s="84"/>
      <c r="V901" s="50"/>
      <c r="W901" s="50"/>
      <c r="X901" s="50"/>
      <c r="Y901" s="50"/>
      <c r="Z901" s="49"/>
      <c r="AA901" s="69">
        <v>901</v>
      </c>
      <c r="AB9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01" s="70"/>
      <c r="AD901" s="76">
        <v>298</v>
      </c>
      <c r="AE901" s="76">
        <v>192</v>
      </c>
      <c r="AF901" s="76">
        <v>6232</v>
      </c>
      <c r="AG901" s="76">
        <v>15457</v>
      </c>
      <c r="AH901" s="76"/>
      <c r="AI901" s="76" t="s">
        <v>9537</v>
      </c>
      <c r="AJ901" s="76" t="s">
        <v>11118</v>
      </c>
      <c r="AK901" s="76"/>
      <c r="AL901" s="76"/>
      <c r="AM901" s="78">
        <v>42961.157696759263</v>
      </c>
      <c r="AN901" s="76" t="s">
        <v>14566</v>
      </c>
      <c r="AO901" s="81" t="s">
        <v>15465</v>
      </c>
      <c r="AP901" s="76" t="s">
        <v>66</v>
      </c>
      <c r="AQ901" s="2"/>
      <c r="AR901" s="3"/>
      <c r="AS901" s="3"/>
      <c r="AT901" s="3"/>
      <c r="AU901" s="3"/>
    </row>
    <row r="902" spans="1:47" x14ac:dyDescent="0.25">
      <c r="A902" s="62" t="s">
        <v>759</v>
      </c>
      <c r="B902" s="63"/>
      <c r="C902" s="63"/>
      <c r="D902" s="64"/>
      <c r="E902" s="66"/>
      <c r="F902" s="101" t="s">
        <v>13304</v>
      </c>
      <c r="G902" s="63"/>
      <c r="H902" s="67"/>
      <c r="I902" s="68"/>
      <c r="J902" s="68"/>
      <c r="K902" s="67" t="s">
        <v>17644</v>
      </c>
      <c r="L902" s="71"/>
      <c r="M902" s="72">
        <v>7738.07958984375</v>
      </c>
      <c r="N902" s="72">
        <v>303.56784057617188</v>
      </c>
      <c r="O902" s="73"/>
      <c r="P902" s="74"/>
      <c r="Q902" s="74"/>
      <c r="R902" s="84"/>
      <c r="S902" s="84"/>
      <c r="T902" s="84"/>
      <c r="U902" s="84"/>
      <c r="V902" s="50"/>
      <c r="W902" s="50"/>
      <c r="X902" s="50"/>
      <c r="Y902" s="50"/>
      <c r="Z902" s="49"/>
      <c r="AA902" s="69">
        <v>902</v>
      </c>
      <c r="AB9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02" s="70"/>
      <c r="AD902" s="76">
        <v>1000</v>
      </c>
      <c r="AE902" s="76">
        <v>202</v>
      </c>
      <c r="AF902" s="76">
        <v>20511</v>
      </c>
      <c r="AG902" s="76">
        <v>23053</v>
      </c>
      <c r="AH902" s="76"/>
      <c r="AI902" s="76" t="s">
        <v>9538</v>
      </c>
      <c r="AJ902" s="76" t="s">
        <v>11119</v>
      </c>
      <c r="AK902" s="76"/>
      <c r="AL902" s="76"/>
      <c r="AM902" s="78">
        <v>42006.05736111111</v>
      </c>
      <c r="AN902" s="76" t="s">
        <v>14566</v>
      </c>
      <c r="AO902" s="81" t="s">
        <v>15466</v>
      </c>
      <c r="AP902" s="76" t="s">
        <v>66</v>
      </c>
      <c r="AQ902" s="2"/>
      <c r="AR902" s="3"/>
      <c r="AS902" s="3"/>
      <c r="AT902" s="3"/>
      <c r="AU902" s="3"/>
    </row>
    <row r="903" spans="1:47" x14ac:dyDescent="0.25">
      <c r="A903" s="62" t="s">
        <v>760</v>
      </c>
      <c r="B903" s="63"/>
      <c r="C903" s="63"/>
      <c r="D903" s="64"/>
      <c r="E903" s="66"/>
      <c r="F903" s="101" t="s">
        <v>13305</v>
      </c>
      <c r="G903" s="63"/>
      <c r="H903" s="67"/>
      <c r="I903" s="68"/>
      <c r="J903" s="68"/>
      <c r="K903" s="67" t="s">
        <v>17645</v>
      </c>
      <c r="L903" s="71"/>
      <c r="M903" s="72">
        <v>1145.1033935546875</v>
      </c>
      <c r="N903" s="72">
        <v>1633.93994140625</v>
      </c>
      <c r="O903" s="73"/>
      <c r="P903" s="74"/>
      <c r="Q903" s="74"/>
      <c r="R903" s="84"/>
      <c r="S903" s="84"/>
      <c r="T903" s="84"/>
      <c r="U903" s="84"/>
      <c r="V903" s="50"/>
      <c r="W903" s="50"/>
      <c r="X903" s="50"/>
      <c r="Y903" s="50"/>
      <c r="Z903" s="49"/>
      <c r="AA903" s="69">
        <v>903</v>
      </c>
      <c r="AB9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03" s="70"/>
      <c r="AD903" s="76">
        <v>1702</v>
      </c>
      <c r="AE903" s="76">
        <v>2362</v>
      </c>
      <c r="AF903" s="76">
        <v>28476</v>
      </c>
      <c r="AG903" s="76">
        <v>112054</v>
      </c>
      <c r="AH903" s="76"/>
      <c r="AI903" s="76" t="s">
        <v>9539</v>
      </c>
      <c r="AJ903" s="76" t="s">
        <v>11120</v>
      </c>
      <c r="AK903" s="76"/>
      <c r="AL903" s="76"/>
      <c r="AM903" s="78">
        <v>43462.303622685184</v>
      </c>
      <c r="AN903" s="76" t="s">
        <v>14566</v>
      </c>
      <c r="AO903" s="81" t="s">
        <v>15467</v>
      </c>
      <c r="AP903" s="76" t="s">
        <v>66</v>
      </c>
      <c r="AQ903" s="2"/>
      <c r="AR903" s="3"/>
      <c r="AS903" s="3"/>
      <c r="AT903" s="3"/>
      <c r="AU903" s="3"/>
    </row>
    <row r="904" spans="1:47" x14ac:dyDescent="0.25">
      <c r="A904" s="62" t="s">
        <v>761</v>
      </c>
      <c r="B904" s="63"/>
      <c r="C904" s="63"/>
      <c r="D904" s="64"/>
      <c r="E904" s="66"/>
      <c r="F904" s="101" t="s">
        <v>13306</v>
      </c>
      <c r="G904" s="63"/>
      <c r="H904" s="67"/>
      <c r="I904" s="68"/>
      <c r="J904" s="68"/>
      <c r="K904" s="67" t="s">
        <v>17646</v>
      </c>
      <c r="L904" s="71"/>
      <c r="M904" s="72">
        <v>1046.336669921875</v>
      </c>
      <c r="N904" s="72">
        <v>1738.981201171875</v>
      </c>
      <c r="O904" s="73"/>
      <c r="P904" s="74"/>
      <c r="Q904" s="74"/>
      <c r="R904" s="84"/>
      <c r="S904" s="84"/>
      <c r="T904" s="84"/>
      <c r="U904" s="84"/>
      <c r="V904" s="50"/>
      <c r="W904" s="50"/>
      <c r="X904" s="50"/>
      <c r="Y904" s="50"/>
      <c r="Z904" s="49"/>
      <c r="AA904" s="69">
        <v>904</v>
      </c>
      <c r="AB9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04" s="70"/>
      <c r="AD904" s="76">
        <v>780</v>
      </c>
      <c r="AE904" s="76">
        <v>821</v>
      </c>
      <c r="AF904" s="76">
        <v>16174</v>
      </c>
      <c r="AG904" s="76">
        <v>15682</v>
      </c>
      <c r="AH904" s="76"/>
      <c r="AI904" s="76" t="s">
        <v>9540</v>
      </c>
      <c r="AJ904" s="76" t="s">
        <v>11121</v>
      </c>
      <c r="AK904" s="76"/>
      <c r="AL904" s="76"/>
      <c r="AM904" s="78">
        <v>43845.624155092592</v>
      </c>
      <c r="AN904" s="76" t="s">
        <v>14566</v>
      </c>
      <c r="AO904" s="81" t="s">
        <v>15468</v>
      </c>
      <c r="AP904" s="76" t="s">
        <v>66</v>
      </c>
      <c r="AQ904" s="2"/>
      <c r="AR904" s="3"/>
      <c r="AS904" s="3"/>
      <c r="AT904" s="3"/>
      <c r="AU904" s="3"/>
    </row>
    <row r="905" spans="1:47" x14ac:dyDescent="0.25">
      <c r="A905" s="62" t="s">
        <v>2152</v>
      </c>
      <c r="B905" s="63"/>
      <c r="C905" s="63"/>
      <c r="D905" s="64"/>
      <c r="E905" s="66"/>
      <c r="F905" s="101" t="s">
        <v>13307</v>
      </c>
      <c r="G905" s="63"/>
      <c r="H905" s="67"/>
      <c r="I905" s="68"/>
      <c r="J905" s="68"/>
      <c r="K905" s="67" t="s">
        <v>17647</v>
      </c>
      <c r="L905" s="71"/>
      <c r="M905" s="72">
        <v>1055.239990234375</v>
      </c>
      <c r="N905" s="72">
        <v>1488.699951171875</v>
      </c>
      <c r="O905" s="73"/>
      <c r="P905" s="74"/>
      <c r="Q905" s="74"/>
      <c r="R905" s="84"/>
      <c r="S905" s="84"/>
      <c r="T905" s="84"/>
      <c r="U905" s="84"/>
      <c r="V905" s="50"/>
      <c r="W905" s="50"/>
      <c r="X905" s="50"/>
      <c r="Y905" s="50"/>
      <c r="Z905" s="49"/>
      <c r="AA905" s="69">
        <v>905</v>
      </c>
      <c r="AB9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05" s="70"/>
      <c r="AD905" s="76">
        <v>2974</v>
      </c>
      <c r="AE905" s="76">
        <v>4063</v>
      </c>
      <c r="AF905" s="76">
        <v>34733</v>
      </c>
      <c r="AG905" s="76">
        <v>53168</v>
      </c>
      <c r="AH905" s="76"/>
      <c r="AI905" s="76" t="s">
        <v>9541</v>
      </c>
      <c r="AJ905" s="76"/>
      <c r="AK905" s="76"/>
      <c r="AL905" s="76"/>
      <c r="AM905" s="78">
        <v>41474.202245370368</v>
      </c>
      <c r="AN905" s="76" t="s">
        <v>14566</v>
      </c>
      <c r="AO905" s="81" t="s">
        <v>15469</v>
      </c>
      <c r="AP905" s="76" t="s">
        <v>65</v>
      </c>
      <c r="AQ905" s="2"/>
      <c r="AR905" s="3"/>
      <c r="AS905" s="3"/>
      <c r="AT905" s="3"/>
      <c r="AU905" s="3"/>
    </row>
    <row r="906" spans="1:47" x14ac:dyDescent="0.25">
      <c r="A906" s="62" t="s">
        <v>834</v>
      </c>
      <c r="B906" s="63"/>
      <c r="C906" s="63"/>
      <c r="D906" s="64"/>
      <c r="E906" s="66"/>
      <c r="F906" s="101" t="s">
        <v>13308</v>
      </c>
      <c r="G906" s="63"/>
      <c r="H906" s="67"/>
      <c r="I906" s="68"/>
      <c r="J906" s="68"/>
      <c r="K906" s="67" t="s">
        <v>17648</v>
      </c>
      <c r="L906" s="71"/>
      <c r="M906" s="72">
        <v>814.41192626953125</v>
      </c>
      <c r="N906" s="72">
        <v>2130.71826171875</v>
      </c>
      <c r="O906" s="73"/>
      <c r="P906" s="74"/>
      <c r="Q906" s="74"/>
      <c r="R906" s="84"/>
      <c r="S906" s="84"/>
      <c r="T906" s="84"/>
      <c r="U906" s="84"/>
      <c r="V906" s="50"/>
      <c r="W906" s="50"/>
      <c r="X906" s="50"/>
      <c r="Y906" s="50"/>
      <c r="Z906" s="49"/>
      <c r="AA906" s="69">
        <v>906</v>
      </c>
      <c r="AB9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06" s="70"/>
      <c r="AD906" s="76">
        <v>1348</v>
      </c>
      <c r="AE906" s="76">
        <v>1483</v>
      </c>
      <c r="AF906" s="76">
        <v>14291</v>
      </c>
      <c r="AG906" s="76">
        <v>16717</v>
      </c>
      <c r="AH906" s="76"/>
      <c r="AI906" s="76" t="s">
        <v>9542</v>
      </c>
      <c r="AJ906" s="76"/>
      <c r="AK906" s="76"/>
      <c r="AL906" s="76"/>
      <c r="AM906" s="78">
        <v>43832.973275462966</v>
      </c>
      <c r="AN906" s="76" t="s">
        <v>14566</v>
      </c>
      <c r="AO906" s="81" t="s">
        <v>15470</v>
      </c>
      <c r="AP906" s="76" t="s">
        <v>66</v>
      </c>
      <c r="AQ906" s="2"/>
      <c r="AR906" s="3"/>
      <c r="AS906" s="3"/>
      <c r="AT906" s="3"/>
      <c r="AU906" s="3"/>
    </row>
    <row r="907" spans="1:47" x14ac:dyDescent="0.25">
      <c r="A907" s="62" t="s">
        <v>762</v>
      </c>
      <c r="B907" s="63"/>
      <c r="C907" s="63"/>
      <c r="D907" s="64"/>
      <c r="E907" s="66"/>
      <c r="F907" s="101" t="s">
        <v>13309</v>
      </c>
      <c r="G907" s="63"/>
      <c r="H907" s="67"/>
      <c r="I907" s="68"/>
      <c r="J907" s="68"/>
      <c r="K907" s="67" t="s">
        <v>17649</v>
      </c>
      <c r="L907" s="71"/>
      <c r="M907" s="72">
        <v>9664.638671875</v>
      </c>
      <c r="N907" s="72">
        <v>2196.18212890625</v>
      </c>
      <c r="O907" s="73"/>
      <c r="P907" s="74"/>
      <c r="Q907" s="74"/>
      <c r="R907" s="84"/>
      <c r="S907" s="84"/>
      <c r="T907" s="84"/>
      <c r="U907" s="84"/>
      <c r="V907" s="50"/>
      <c r="W907" s="50"/>
      <c r="X907" s="50"/>
      <c r="Y907" s="50"/>
      <c r="Z907" s="49"/>
      <c r="AA907" s="69">
        <v>907</v>
      </c>
      <c r="AB9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07" s="70"/>
      <c r="AD907" s="76">
        <v>716</v>
      </c>
      <c r="AE907" s="76">
        <v>1279</v>
      </c>
      <c r="AF907" s="76">
        <v>8232</v>
      </c>
      <c r="AG907" s="76">
        <v>4026</v>
      </c>
      <c r="AH907" s="76"/>
      <c r="AI907" s="76" t="s">
        <v>9543</v>
      </c>
      <c r="AJ907" s="76" t="s">
        <v>11122</v>
      </c>
      <c r="AK907" s="81" t="s">
        <v>12021</v>
      </c>
      <c r="AL907" s="76"/>
      <c r="AM907" s="78">
        <v>41347.269097222219</v>
      </c>
      <c r="AN907" s="76" t="s">
        <v>14566</v>
      </c>
      <c r="AO907" s="81" t="s">
        <v>15471</v>
      </c>
      <c r="AP907" s="76" t="s">
        <v>66</v>
      </c>
      <c r="AQ907" s="2"/>
      <c r="AR907" s="3"/>
      <c r="AS907" s="3"/>
      <c r="AT907" s="3"/>
      <c r="AU907" s="3"/>
    </row>
    <row r="908" spans="1:47" x14ac:dyDescent="0.25">
      <c r="A908" s="62" t="s">
        <v>763</v>
      </c>
      <c r="B908" s="63"/>
      <c r="C908" s="63"/>
      <c r="D908" s="64"/>
      <c r="E908" s="66"/>
      <c r="F908" s="101" t="s">
        <v>13310</v>
      </c>
      <c r="G908" s="63"/>
      <c r="H908" s="67"/>
      <c r="I908" s="68"/>
      <c r="J908" s="68"/>
      <c r="K908" s="67" t="s">
        <v>17650</v>
      </c>
      <c r="L908" s="71"/>
      <c r="M908" s="72">
        <v>8571.330078125</v>
      </c>
      <c r="N908" s="72">
        <v>1206.77587890625</v>
      </c>
      <c r="O908" s="73"/>
      <c r="P908" s="74"/>
      <c r="Q908" s="74"/>
      <c r="R908" s="84"/>
      <c r="S908" s="84"/>
      <c r="T908" s="84"/>
      <c r="U908" s="84"/>
      <c r="V908" s="50"/>
      <c r="W908" s="50"/>
      <c r="X908" s="50"/>
      <c r="Y908" s="50"/>
      <c r="Z908" s="49"/>
      <c r="AA908" s="69">
        <v>908</v>
      </c>
      <c r="AB9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08" s="70"/>
      <c r="AD908" s="76">
        <v>278</v>
      </c>
      <c r="AE908" s="76">
        <v>363</v>
      </c>
      <c r="AF908" s="76">
        <v>14657</v>
      </c>
      <c r="AG908" s="76">
        <v>26590</v>
      </c>
      <c r="AH908" s="76"/>
      <c r="AI908" s="76" t="s">
        <v>9544</v>
      </c>
      <c r="AJ908" s="76" t="s">
        <v>10850</v>
      </c>
      <c r="AK908" s="76"/>
      <c r="AL908" s="76"/>
      <c r="AM908" s="78">
        <v>39914.88480324074</v>
      </c>
      <c r="AN908" s="76" t="s">
        <v>14566</v>
      </c>
      <c r="AO908" s="81" t="s">
        <v>15472</v>
      </c>
      <c r="AP908" s="76" t="s">
        <v>66</v>
      </c>
      <c r="AQ908" s="2"/>
      <c r="AR908" s="3"/>
      <c r="AS908" s="3"/>
      <c r="AT908" s="3"/>
      <c r="AU908" s="3"/>
    </row>
    <row r="909" spans="1:47" x14ac:dyDescent="0.25">
      <c r="A909" s="62" t="s">
        <v>764</v>
      </c>
      <c r="B909" s="63"/>
      <c r="C909" s="63"/>
      <c r="D909" s="64"/>
      <c r="E909" s="66"/>
      <c r="F909" s="101" t="s">
        <v>12470</v>
      </c>
      <c r="G909" s="63"/>
      <c r="H909" s="67"/>
      <c r="I909" s="68"/>
      <c r="J909" s="68"/>
      <c r="K909" s="67" t="s">
        <v>17651</v>
      </c>
      <c r="L909" s="71"/>
      <c r="M909" s="72">
        <v>551.5999755859375</v>
      </c>
      <c r="N909" s="72">
        <v>2708.547607421875</v>
      </c>
      <c r="O909" s="73"/>
      <c r="P909" s="74"/>
      <c r="Q909" s="74"/>
      <c r="R909" s="84"/>
      <c r="S909" s="84"/>
      <c r="T909" s="84"/>
      <c r="U909" s="84"/>
      <c r="V909" s="50"/>
      <c r="W909" s="50"/>
      <c r="X909" s="50"/>
      <c r="Y909" s="50"/>
      <c r="Z909" s="49"/>
      <c r="AA909" s="69">
        <v>909</v>
      </c>
      <c r="AB9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09" s="70"/>
      <c r="AD909" s="76">
        <v>27</v>
      </c>
      <c r="AE909" s="76">
        <v>3</v>
      </c>
      <c r="AF909" s="76">
        <v>5</v>
      </c>
      <c r="AG909" s="76">
        <v>5</v>
      </c>
      <c r="AH909" s="76"/>
      <c r="AI909" s="76"/>
      <c r="AJ909" s="76"/>
      <c r="AK909" s="76"/>
      <c r="AL909" s="76"/>
      <c r="AM909" s="78">
        <v>44068.135439814818</v>
      </c>
      <c r="AN909" s="76" t="s">
        <v>14566</v>
      </c>
      <c r="AO909" s="81" t="s">
        <v>15473</v>
      </c>
      <c r="AP909" s="76" t="s">
        <v>66</v>
      </c>
      <c r="AQ909" s="2"/>
      <c r="AR909" s="3"/>
      <c r="AS909" s="3"/>
      <c r="AT909" s="3"/>
      <c r="AU909" s="3"/>
    </row>
    <row r="910" spans="1:47" x14ac:dyDescent="0.25">
      <c r="A910" s="62" t="s">
        <v>765</v>
      </c>
      <c r="B910" s="63"/>
      <c r="C910" s="63"/>
      <c r="D910" s="64"/>
      <c r="E910" s="66"/>
      <c r="F910" s="101" t="s">
        <v>13311</v>
      </c>
      <c r="G910" s="63"/>
      <c r="H910" s="67"/>
      <c r="I910" s="68"/>
      <c r="J910" s="68"/>
      <c r="K910" s="67" t="s">
        <v>17652</v>
      </c>
      <c r="L910" s="71"/>
      <c r="M910" s="72">
        <v>1417.8201904296875</v>
      </c>
      <c r="N910" s="72">
        <v>3651.749755859375</v>
      </c>
      <c r="O910" s="73"/>
      <c r="P910" s="74"/>
      <c r="Q910" s="74"/>
      <c r="R910" s="84"/>
      <c r="S910" s="84"/>
      <c r="T910" s="84"/>
      <c r="U910" s="84"/>
      <c r="V910" s="50"/>
      <c r="W910" s="50"/>
      <c r="X910" s="50"/>
      <c r="Y910" s="50"/>
      <c r="Z910" s="49"/>
      <c r="AA910" s="69">
        <v>910</v>
      </c>
      <c r="AB9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10" s="70"/>
      <c r="AD910" s="76">
        <v>177</v>
      </c>
      <c r="AE910" s="76">
        <v>129</v>
      </c>
      <c r="AF910" s="76">
        <v>4001</v>
      </c>
      <c r="AG910" s="76">
        <v>11689</v>
      </c>
      <c r="AH910" s="76"/>
      <c r="AI910" s="76" t="s">
        <v>9545</v>
      </c>
      <c r="AJ910" s="76" t="s">
        <v>11123</v>
      </c>
      <c r="AK910" s="81" t="s">
        <v>12022</v>
      </c>
      <c r="AL910" s="76"/>
      <c r="AM910" s="78">
        <v>41162.950914351852</v>
      </c>
      <c r="AN910" s="76" t="s">
        <v>14566</v>
      </c>
      <c r="AO910" s="81" t="s">
        <v>15474</v>
      </c>
      <c r="AP910" s="76" t="s">
        <v>66</v>
      </c>
      <c r="AQ910" s="2"/>
      <c r="AR910" s="3"/>
      <c r="AS910" s="3"/>
      <c r="AT910" s="3"/>
      <c r="AU910" s="3"/>
    </row>
    <row r="911" spans="1:47" x14ac:dyDescent="0.25">
      <c r="A911" s="62" t="s">
        <v>766</v>
      </c>
      <c r="B911" s="63"/>
      <c r="C911" s="63"/>
      <c r="D911" s="64"/>
      <c r="E911" s="66"/>
      <c r="F911" s="101" t="s">
        <v>13312</v>
      </c>
      <c r="G911" s="63"/>
      <c r="H911" s="67"/>
      <c r="I911" s="68"/>
      <c r="J911" s="68"/>
      <c r="K911" s="67" t="s">
        <v>17653</v>
      </c>
      <c r="L911" s="71"/>
      <c r="M911" s="72">
        <v>849.35992431640625</v>
      </c>
      <c r="N911" s="72">
        <v>2487.65478515625</v>
      </c>
      <c r="O911" s="73"/>
      <c r="P911" s="74"/>
      <c r="Q911" s="74"/>
      <c r="R911" s="84"/>
      <c r="S911" s="84"/>
      <c r="T911" s="84"/>
      <c r="U911" s="84"/>
      <c r="V911" s="50"/>
      <c r="W911" s="50"/>
      <c r="X911" s="50"/>
      <c r="Y911" s="50"/>
      <c r="Z911" s="49"/>
      <c r="AA911" s="69">
        <v>911</v>
      </c>
      <c r="AB9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11" s="70"/>
      <c r="AD911" s="76">
        <v>181</v>
      </c>
      <c r="AE911" s="76">
        <v>30</v>
      </c>
      <c r="AF911" s="76">
        <v>878</v>
      </c>
      <c r="AG911" s="76">
        <v>2383</v>
      </c>
      <c r="AH911" s="76"/>
      <c r="AI911" s="76" t="s">
        <v>9546</v>
      </c>
      <c r="AJ911" s="76"/>
      <c r="AK911" s="76"/>
      <c r="AL911" s="76"/>
      <c r="AM911" s="78">
        <v>43634.883796296293</v>
      </c>
      <c r="AN911" s="76" t="s">
        <v>14566</v>
      </c>
      <c r="AO911" s="81" t="s">
        <v>15475</v>
      </c>
      <c r="AP911" s="76" t="s">
        <v>66</v>
      </c>
      <c r="AQ911" s="2"/>
      <c r="AR911" s="3"/>
      <c r="AS911" s="3"/>
      <c r="AT911" s="3"/>
      <c r="AU911" s="3"/>
    </row>
    <row r="912" spans="1:47" x14ac:dyDescent="0.25">
      <c r="A912" s="62" t="s">
        <v>767</v>
      </c>
      <c r="B912" s="63"/>
      <c r="C912" s="63"/>
      <c r="D912" s="64"/>
      <c r="E912" s="66"/>
      <c r="F912" s="101" t="s">
        <v>13313</v>
      </c>
      <c r="G912" s="63"/>
      <c r="H912" s="67"/>
      <c r="I912" s="68"/>
      <c r="J912" s="68"/>
      <c r="K912" s="67" t="s">
        <v>17654</v>
      </c>
      <c r="L912" s="71"/>
      <c r="M912" s="72">
        <v>1057.7161865234375</v>
      </c>
      <c r="N912" s="72">
        <v>2184.44482421875</v>
      </c>
      <c r="O912" s="73"/>
      <c r="P912" s="74"/>
      <c r="Q912" s="74"/>
      <c r="R912" s="84"/>
      <c r="S912" s="84"/>
      <c r="T912" s="84"/>
      <c r="U912" s="84"/>
      <c r="V912" s="50"/>
      <c r="W912" s="50"/>
      <c r="X912" s="50"/>
      <c r="Y912" s="50"/>
      <c r="Z912" s="49"/>
      <c r="AA912" s="69">
        <v>912</v>
      </c>
      <c r="AB9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12" s="70"/>
      <c r="AD912" s="76">
        <v>475</v>
      </c>
      <c r="AE912" s="76">
        <v>209</v>
      </c>
      <c r="AF912" s="76">
        <v>1215</v>
      </c>
      <c r="AG912" s="76">
        <v>296</v>
      </c>
      <c r="AH912" s="76"/>
      <c r="AI912" s="76" t="s">
        <v>9547</v>
      </c>
      <c r="AJ912" s="76" t="s">
        <v>10758</v>
      </c>
      <c r="AK912" s="76"/>
      <c r="AL912" s="76"/>
      <c r="AM912" s="78">
        <v>43876.993078703701</v>
      </c>
      <c r="AN912" s="76" t="s">
        <v>14566</v>
      </c>
      <c r="AO912" s="81" t="s">
        <v>15476</v>
      </c>
      <c r="AP912" s="76" t="s">
        <v>66</v>
      </c>
      <c r="AQ912" s="2"/>
      <c r="AR912" s="3"/>
      <c r="AS912" s="3"/>
      <c r="AT912" s="3"/>
      <c r="AU912" s="3"/>
    </row>
    <row r="913" spans="1:47" x14ac:dyDescent="0.25">
      <c r="A913" s="62" t="s">
        <v>768</v>
      </c>
      <c r="B913" s="63"/>
      <c r="C913" s="63"/>
      <c r="D913" s="64"/>
      <c r="E913" s="66"/>
      <c r="F913" s="101" t="s">
        <v>13314</v>
      </c>
      <c r="G913" s="63"/>
      <c r="H913" s="67"/>
      <c r="I913" s="68"/>
      <c r="J913" s="68"/>
      <c r="K913" s="67" t="s">
        <v>17655</v>
      </c>
      <c r="L913" s="71"/>
      <c r="M913" s="72">
        <v>8518.2568359375</v>
      </c>
      <c r="N913" s="72">
        <v>3729.012451171875</v>
      </c>
      <c r="O913" s="73"/>
      <c r="P913" s="74"/>
      <c r="Q913" s="74"/>
      <c r="R913" s="84"/>
      <c r="S913" s="84"/>
      <c r="T913" s="84"/>
      <c r="U913" s="84"/>
      <c r="V913" s="50"/>
      <c r="W913" s="50"/>
      <c r="X913" s="50"/>
      <c r="Y913" s="50"/>
      <c r="Z913" s="49"/>
      <c r="AA913" s="69">
        <v>913</v>
      </c>
      <c r="AB9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13" s="70"/>
      <c r="AD913" s="76">
        <v>64</v>
      </c>
      <c r="AE913" s="76">
        <v>34</v>
      </c>
      <c r="AF913" s="76">
        <v>1580</v>
      </c>
      <c r="AG913" s="76">
        <v>12555</v>
      </c>
      <c r="AH913" s="76"/>
      <c r="AI913" s="76" t="s">
        <v>9548</v>
      </c>
      <c r="AJ913" s="76" t="s">
        <v>11124</v>
      </c>
      <c r="AK913" s="76"/>
      <c r="AL913" s="76"/>
      <c r="AM913" s="78">
        <v>41387.397928240738</v>
      </c>
      <c r="AN913" s="76" t="s">
        <v>14566</v>
      </c>
      <c r="AO913" s="81" t="s">
        <v>15477</v>
      </c>
      <c r="AP913" s="76" t="s">
        <v>66</v>
      </c>
      <c r="AQ913" s="2"/>
      <c r="AR913" s="3"/>
      <c r="AS913" s="3"/>
      <c r="AT913" s="3"/>
      <c r="AU913" s="3"/>
    </row>
    <row r="914" spans="1:47" x14ac:dyDescent="0.25">
      <c r="A914" s="62" t="s">
        <v>2153</v>
      </c>
      <c r="B914" s="63"/>
      <c r="C914" s="63"/>
      <c r="D914" s="64"/>
      <c r="E914" s="66"/>
      <c r="F914" s="101" t="s">
        <v>13315</v>
      </c>
      <c r="G914" s="63"/>
      <c r="H914" s="67"/>
      <c r="I914" s="68"/>
      <c r="J914" s="68"/>
      <c r="K914" s="67" t="s">
        <v>17656</v>
      </c>
      <c r="L914" s="71"/>
      <c r="M914" s="72">
        <v>8518.2568359375</v>
      </c>
      <c r="N914" s="72">
        <v>3811.462890625</v>
      </c>
      <c r="O914" s="73"/>
      <c r="P914" s="74"/>
      <c r="Q914" s="74"/>
      <c r="R914" s="84"/>
      <c r="S914" s="84"/>
      <c r="T914" s="84"/>
      <c r="U914" s="84"/>
      <c r="V914" s="50"/>
      <c r="W914" s="50"/>
      <c r="X914" s="50"/>
      <c r="Y914" s="50"/>
      <c r="Z914" s="49"/>
      <c r="AA914" s="69">
        <v>914</v>
      </c>
      <c r="AB9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14" s="70"/>
      <c r="AD914" s="76">
        <v>681</v>
      </c>
      <c r="AE914" s="76">
        <v>139040</v>
      </c>
      <c r="AF914" s="76">
        <v>9790</v>
      </c>
      <c r="AG914" s="76">
        <v>12473</v>
      </c>
      <c r="AH914" s="76"/>
      <c r="AI914" s="76" t="s">
        <v>9549</v>
      </c>
      <c r="AJ914" s="76" t="s">
        <v>11046</v>
      </c>
      <c r="AK914" s="76"/>
      <c r="AL914" s="76"/>
      <c r="AM914" s="78">
        <v>40953.361493055556</v>
      </c>
      <c r="AN914" s="76" t="s">
        <v>14566</v>
      </c>
      <c r="AO914" s="81" t="s">
        <v>15478</v>
      </c>
      <c r="AP914" s="76" t="s">
        <v>65</v>
      </c>
      <c r="AQ914" s="2"/>
      <c r="AR914" s="3"/>
      <c r="AS914" s="3"/>
      <c r="AT914" s="3"/>
      <c r="AU914" s="3"/>
    </row>
    <row r="915" spans="1:47" x14ac:dyDescent="0.25">
      <c r="A915" s="62" t="s">
        <v>769</v>
      </c>
      <c r="B915" s="63"/>
      <c r="C915" s="63"/>
      <c r="D915" s="64"/>
      <c r="E915" s="66"/>
      <c r="F915" s="101" t="s">
        <v>13316</v>
      </c>
      <c r="G915" s="63"/>
      <c r="H915" s="67"/>
      <c r="I915" s="68"/>
      <c r="J915" s="68"/>
      <c r="K915" s="67" t="s">
        <v>17657</v>
      </c>
      <c r="L915" s="71"/>
      <c r="M915" s="72">
        <v>9547.876953125</v>
      </c>
      <c r="N915" s="72">
        <v>3384.21923828125</v>
      </c>
      <c r="O915" s="73"/>
      <c r="P915" s="74"/>
      <c r="Q915" s="74"/>
      <c r="R915" s="84"/>
      <c r="S915" s="84"/>
      <c r="T915" s="84"/>
      <c r="U915" s="84"/>
      <c r="V915" s="50"/>
      <c r="W915" s="50"/>
      <c r="X915" s="50"/>
      <c r="Y915" s="50"/>
      <c r="Z915" s="49"/>
      <c r="AA915" s="69">
        <v>915</v>
      </c>
      <c r="AB9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15" s="70"/>
      <c r="AD915" s="76">
        <v>87</v>
      </c>
      <c r="AE915" s="76">
        <v>307</v>
      </c>
      <c r="AF915" s="76">
        <v>294</v>
      </c>
      <c r="AG915" s="76">
        <v>279</v>
      </c>
      <c r="AH915" s="76"/>
      <c r="AI915" s="76" t="s">
        <v>9550</v>
      </c>
      <c r="AJ915" s="76" t="s">
        <v>11125</v>
      </c>
      <c r="AK915" s="76"/>
      <c r="AL915" s="76"/>
      <c r="AM915" s="78">
        <v>42937.080810185187</v>
      </c>
      <c r="AN915" s="76" t="s">
        <v>14566</v>
      </c>
      <c r="AO915" s="81" t="s">
        <v>15479</v>
      </c>
      <c r="AP915" s="76" t="s">
        <v>66</v>
      </c>
      <c r="AQ915" s="2"/>
      <c r="AR915" s="3"/>
      <c r="AS915" s="3"/>
      <c r="AT915" s="3"/>
      <c r="AU915" s="3"/>
    </row>
    <row r="916" spans="1:47" x14ac:dyDescent="0.25">
      <c r="A916" s="62" t="s">
        <v>2154</v>
      </c>
      <c r="B916" s="63"/>
      <c r="C916" s="63"/>
      <c r="D916" s="64"/>
      <c r="E916" s="66"/>
      <c r="F916" s="101" t="s">
        <v>13317</v>
      </c>
      <c r="G916" s="63"/>
      <c r="H916" s="67"/>
      <c r="I916" s="68"/>
      <c r="J916" s="68"/>
      <c r="K916" s="67" t="s">
        <v>17658</v>
      </c>
      <c r="L916" s="71"/>
      <c r="M916" s="72">
        <v>9547.876953125</v>
      </c>
      <c r="N916" s="72">
        <v>3466.669677734375</v>
      </c>
      <c r="O916" s="73"/>
      <c r="P916" s="74"/>
      <c r="Q916" s="74"/>
      <c r="R916" s="84"/>
      <c r="S916" s="84"/>
      <c r="T916" s="84"/>
      <c r="U916" s="84"/>
      <c r="V916" s="50"/>
      <c r="W916" s="50"/>
      <c r="X916" s="50"/>
      <c r="Y916" s="50"/>
      <c r="Z916" s="49"/>
      <c r="AA916" s="69">
        <v>916</v>
      </c>
      <c r="AB9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16" s="70"/>
      <c r="AD916" s="76">
        <v>140</v>
      </c>
      <c r="AE916" s="76">
        <v>174</v>
      </c>
      <c r="AF916" s="76">
        <v>566</v>
      </c>
      <c r="AG916" s="76">
        <v>48</v>
      </c>
      <c r="AH916" s="76"/>
      <c r="AI916" s="76" t="s">
        <v>9551</v>
      </c>
      <c r="AJ916" s="76"/>
      <c r="AK916" s="76"/>
      <c r="AL916" s="76"/>
      <c r="AM916" s="78">
        <v>43903.068541666667</v>
      </c>
      <c r="AN916" s="76" t="s">
        <v>14566</v>
      </c>
      <c r="AO916" s="81" t="s">
        <v>15480</v>
      </c>
      <c r="AP916" s="76" t="s">
        <v>65</v>
      </c>
      <c r="AQ916" s="2"/>
      <c r="AR916" s="3"/>
      <c r="AS916" s="3"/>
      <c r="AT916" s="3"/>
      <c r="AU916" s="3"/>
    </row>
    <row r="917" spans="1:47" x14ac:dyDescent="0.25">
      <c r="A917" s="62" t="s">
        <v>2155</v>
      </c>
      <c r="B917" s="63"/>
      <c r="C917" s="63"/>
      <c r="D917" s="64"/>
      <c r="E917" s="66"/>
      <c r="F917" s="101" t="s">
        <v>13318</v>
      </c>
      <c r="G917" s="63"/>
      <c r="H917" s="67"/>
      <c r="I917" s="68"/>
      <c r="J917" s="68"/>
      <c r="K917" s="67" t="s">
        <v>17659</v>
      </c>
      <c r="L917" s="71"/>
      <c r="M917" s="72">
        <v>5608.2041015625</v>
      </c>
      <c r="N917" s="72">
        <v>1262.247314453125</v>
      </c>
      <c r="O917" s="73"/>
      <c r="P917" s="74"/>
      <c r="Q917" s="74"/>
      <c r="R917" s="84"/>
      <c r="S917" s="84"/>
      <c r="T917" s="84"/>
      <c r="U917" s="84"/>
      <c r="V917" s="50"/>
      <c r="W917" s="50"/>
      <c r="X917" s="50"/>
      <c r="Y917" s="50"/>
      <c r="Z917" s="49"/>
      <c r="AA917" s="69">
        <v>917</v>
      </c>
      <c r="AB9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17" s="70"/>
      <c r="AD917" s="76">
        <v>5322</v>
      </c>
      <c r="AE917" s="76">
        <v>1317254</v>
      </c>
      <c r="AF917" s="76">
        <v>59081</v>
      </c>
      <c r="AG917" s="76">
        <v>37291</v>
      </c>
      <c r="AH917" s="76"/>
      <c r="AI917" s="76" t="s">
        <v>9552</v>
      </c>
      <c r="AJ917" s="76" t="s">
        <v>11126</v>
      </c>
      <c r="AK917" s="81" t="s">
        <v>12023</v>
      </c>
      <c r="AL917" s="76"/>
      <c r="AM917" s="78">
        <v>39864.899745370371</v>
      </c>
      <c r="AN917" s="76" t="s">
        <v>14566</v>
      </c>
      <c r="AO917" s="81" t="s">
        <v>15481</v>
      </c>
      <c r="AP917" s="76" t="s">
        <v>65</v>
      </c>
      <c r="AQ917" s="2"/>
      <c r="AR917" s="3"/>
      <c r="AS917" s="3"/>
      <c r="AT917" s="3"/>
      <c r="AU917" s="3"/>
    </row>
    <row r="918" spans="1:47" x14ac:dyDescent="0.25">
      <c r="A918" s="62" t="s">
        <v>771</v>
      </c>
      <c r="B918" s="63"/>
      <c r="C918" s="63"/>
      <c r="D918" s="64"/>
      <c r="E918" s="66"/>
      <c r="F918" s="101" t="s">
        <v>13319</v>
      </c>
      <c r="G918" s="63"/>
      <c r="H918" s="67"/>
      <c r="I918" s="68"/>
      <c r="J918" s="68"/>
      <c r="K918" s="67" t="s">
        <v>17660</v>
      </c>
      <c r="L918" s="71"/>
      <c r="M918" s="72">
        <v>9845.087890625</v>
      </c>
      <c r="N918" s="72">
        <v>2196.18212890625</v>
      </c>
      <c r="O918" s="73"/>
      <c r="P918" s="74"/>
      <c r="Q918" s="74"/>
      <c r="R918" s="84"/>
      <c r="S918" s="84"/>
      <c r="T918" s="84"/>
      <c r="U918" s="84"/>
      <c r="V918" s="50"/>
      <c r="W918" s="50"/>
      <c r="X918" s="50"/>
      <c r="Y918" s="50"/>
      <c r="Z918" s="49"/>
      <c r="AA918" s="69">
        <v>918</v>
      </c>
      <c r="AB9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18" s="70"/>
      <c r="AD918" s="76">
        <v>356</v>
      </c>
      <c r="AE918" s="76">
        <v>129</v>
      </c>
      <c r="AF918" s="76">
        <v>2209</v>
      </c>
      <c r="AG918" s="76">
        <v>1527</v>
      </c>
      <c r="AH918" s="76"/>
      <c r="AI918" s="76"/>
      <c r="AJ918" s="76" t="s">
        <v>11127</v>
      </c>
      <c r="AK918" s="76"/>
      <c r="AL918" s="76"/>
      <c r="AM918" s="78">
        <v>39618.954444444447</v>
      </c>
      <c r="AN918" s="76" t="s">
        <v>14566</v>
      </c>
      <c r="AO918" s="81" t="s">
        <v>15482</v>
      </c>
      <c r="AP918" s="76" t="s">
        <v>66</v>
      </c>
      <c r="AQ918" s="2"/>
      <c r="AR918" s="3"/>
      <c r="AS918" s="3"/>
      <c r="AT918" s="3"/>
      <c r="AU918" s="3"/>
    </row>
    <row r="919" spans="1:47" x14ac:dyDescent="0.25">
      <c r="A919" s="62" t="s">
        <v>772</v>
      </c>
      <c r="B919" s="63"/>
      <c r="C919" s="63"/>
      <c r="D919" s="64"/>
      <c r="E919" s="66"/>
      <c r="F919" s="101" t="s">
        <v>13320</v>
      </c>
      <c r="G919" s="63"/>
      <c r="H919" s="67"/>
      <c r="I919" s="68"/>
      <c r="J919" s="68"/>
      <c r="K919" s="67" t="s">
        <v>17661</v>
      </c>
      <c r="L919" s="71"/>
      <c r="M919" s="72">
        <v>8932.2275390625</v>
      </c>
      <c r="N919" s="72">
        <v>2196.18212890625</v>
      </c>
      <c r="O919" s="73"/>
      <c r="P919" s="74"/>
      <c r="Q919" s="74"/>
      <c r="R919" s="84"/>
      <c r="S919" s="84"/>
      <c r="T919" s="84"/>
      <c r="U919" s="84"/>
      <c r="V919" s="50"/>
      <c r="W919" s="50"/>
      <c r="X919" s="50"/>
      <c r="Y919" s="50"/>
      <c r="Z919" s="49"/>
      <c r="AA919" s="69">
        <v>919</v>
      </c>
      <c r="AB9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19" s="70"/>
      <c r="AD919" s="76">
        <v>5088</v>
      </c>
      <c r="AE919" s="76">
        <v>5103</v>
      </c>
      <c r="AF919" s="76">
        <v>21132</v>
      </c>
      <c r="AG919" s="76">
        <v>8852</v>
      </c>
      <c r="AH919" s="76"/>
      <c r="AI919" s="76" t="s">
        <v>9553</v>
      </c>
      <c r="AJ919" s="76" t="s">
        <v>11128</v>
      </c>
      <c r="AK919" s="76"/>
      <c r="AL919" s="76"/>
      <c r="AM919" s="78">
        <v>43423.771018518521</v>
      </c>
      <c r="AN919" s="76" t="s">
        <v>14566</v>
      </c>
      <c r="AO919" s="81" t="s">
        <v>15483</v>
      </c>
      <c r="AP919" s="76" t="s">
        <v>66</v>
      </c>
      <c r="AQ919" s="2"/>
      <c r="AR919" s="3"/>
      <c r="AS919" s="3"/>
      <c r="AT919" s="3"/>
      <c r="AU919" s="3"/>
    </row>
    <row r="920" spans="1:47" x14ac:dyDescent="0.25">
      <c r="A920" s="62" t="s">
        <v>773</v>
      </c>
      <c r="B920" s="63"/>
      <c r="C920" s="63"/>
      <c r="D920" s="64"/>
      <c r="E920" s="66"/>
      <c r="F920" s="101" t="s">
        <v>13321</v>
      </c>
      <c r="G920" s="63"/>
      <c r="H920" s="67"/>
      <c r="I920" s="68"/>
      <c r="J920" s="68"/>
      <c r="K920" s="67" t="s">
        <v>17662</v>
      </c>
      <c r="L920" s="71"/>
      <c r="M920" s="72">
        <v>9067.564453125</v>
      </c>
      <c r="N920" s="72">
        <v>5756.5458984375</v>
      </c>
      <c r="O920" s="73"/>
      <c r="P920" s="74"/>
      <c r="Q920" s="74"/>
      <c r="R920" s="84"/>
      <c r="S920" s="84"/>
      <c r="T920" s="84"/>
      <c r="U920" s="84"/>
      <c r="V920" s="50"/>
      <c r="W920" s="50"/>
      <c r="X920" s="50"/>
      <c r="Y920" s="50"/>
      <c r="Z920" s="49"/>
      <c r="AA920" s="69">
        <v>920</v>
      </c>
      <c r="AB9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20" s="70"/>
      <c r="AD920" s="76">
        <v>1366</v>
      </c>
      <c r="AE920" s="76">
        <v>1026</v>
      </c>
      <c r="AF920" s="76">
        <v>40250</v>
      </c>
      <c r="AG920" s="76">
        <v>74052</v>
      </c>
      <c r="AH920" s="76"/>
      <c r="AI920" s="76" t="s">
        <v>9554</v>
      </c>
      <c r="AJ920" s="76" t="s">
        <v>11129</v>
      </c>
      <c r="AK920" s="76"/>
      <c r="AL920" s="76"/>
      <c r="AM920" s="78">
        <v>40937.740081018521</v>
      </c>
      <c r="AN920" s="76" t="s">
        <v>14566</v>
      </c>
      <c r="AO920" s="81" t="s">
        <v>15484</v>
      </c>
      <c r="AP920" s="76" t="s">
        <v>66</v>
      </c>
      <c r="AQ920" s="2"/>
      <c r="AR920" s="3"/>
      <c r="AS920" s="3"/>
      <c r="AT920" s="3"/>
      <c r="AU920" s="3"/>
    </row>
    <row r="921" spans="1:47" x14ac:dyDescent="0.25">
      <c r="A921" s="62" t="s">
        <v>2156</v>
      </c>
      <c r="B921" s="63"/>
      <c r="C921" s="63"/>
      <c r="D921" s="64"/>
      <c r="E921" s="66"/>
      <c r="F921" s="101" t="s">
        <v>13322</v>
      </c>
      <c r="G921" s="63"/>
      <c r="H921" s="67"/>
      <c r="I921" s="68"/>
      <c r="J921" s="68"/>
      <c r="K921" s="67" t="s">
        <v>17663</v>
      </c>
      <c r="L921" s="71"/>
      <c r="M921" s="72">
        <v>8945.49609375</v>
      </c>
      <c r="N921" s="72">
        <v>5906.45556640625</v>
      </c>
      <c r="O921" s="73"/>
      <c r="P921" s="74"/>
      <c r="Q921" s="74"/>
      <c r="R921" s="84"/>
      <c r="S921" s="84"/>
      <c r="T921" s="84"/>
      <c r="U921" s="84"/>
      <c r="V921" s="50"/>
      <c r="W921" s="50"/>
      <c r="X921" s="50"/>
      <c r="Y921" s="50"/>
      <c r="Z921" s="49"/>
      <c r="AA921" s="69">
        <v>921</v>
      </c>
      <c r="AB9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21" s="70"/>
      <c r="AD921" s="76">
        <v>1726</v>
      </c>
      <c r="AE921" s="76">
        <v>3836</v>
      </c>
      <c r="AF921" s="76">
        <v>75238</v>
      </c>
      <c r="AG921" s="76">
        <v>94308</v>
      </c>
      <c r="AH921" s="76"/>
      <c r="AI921" s="76" t="s">
        <v>9555</v>
      </c>
      <c r="AJ921" s="76"/>
      <c r="AK921" s="76"/>
      <c r="AL921" s="76"/>
      <c r="AM921" s="78">
        <v>40106.981770833336</v>
      </c>
      <c r="AN921" s="76" t="s">
        <v>14566</v>
      </c>
      <c r="AO921" s="81" t="s">
        <v>15485</v>
      </c>
      <c r="AP921" s="76" t="s">
        <v>65</v>
      </c>
      <c r="AQ921" s="2"/>
      <c r="AR921" s="3"/>
      <c r="AS921" s="3"/>
      <c r="AT921" s="3"/>
      <c r="AU921" s="3"/>
    </row>
    <row r="922" spans="1:47" x14ac:dyDescent="0.25">
      <c r="A922" s="62" t="s">
        <v>2157</v>
      </c>
      <c r="B922" s="63"/>
      <c r="C922" s="63"/>
      <c r="D922" s="64"/>
      <c r="E922" s="66"/>
      <c r="F922" s="101" t="s">
        <v>13323</v>
      </c>
      <c r="G922" s="63"/>
      <c r="H922" s="67"/>
      <c r="I922" s="68"/>
      <c r="J922" s="68"/>
      <c r="K922" s="67" t="s">
        <v>17664</v>
      </c>
      <c r="L922" s="71"/>
      <c r="M922" s="72">
        <v>9067.564453125</v>
      </c>
      <c r="N922" s="72">
        <v>5906.45556640625</v>
      </c>
      <c r="O922" s="73"/>
      <c r="P922" s="74"/>
      <c r="Q922" s="74"/>
      <c r="R922" s="84"/>
      <c r="S922" s="84"/>
      <c r="T922" s="84"/>
      <c r="U922" s="84"/>
      <c r="V922" s="50"/>
      <c r="W922" s="50"/>
      <c r="X922" s="50"/>
      <c r="Y922" s="50"/>
      <c r="Z922" s="49"/>
      <c r="AA922" s="69">
        <v>922</v>
      </c>
      <c r="AB9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22" s="70"/>
      <c r="AD922" s="76">
        <v>6240</v>
      </c>
      <c r="AE922" s="76">
        <v>80528</v>
      </c>
      <c r="AF922" s="76">
        <v>113296</v>
      </c>
      <c r="AG922" s="76">
        <v>454509</v>
      </c>
      <c r="AH922" s="76"/>
      <c r="AI922" s="76" t="s">
        <v>9556</v>
      </c>
      <c r="AJ922" s="76" t="s">
        <v>11130</v>
      </c>
      <c r="AK922" s="76"/>
      <c r="AL922" s="76"/>
      <c r="AM922" s="78">
        <v>39728.817465277774</v>
      </c>
      <c r="AN922" s="76" t="s">
        <v>14566</v>
      </c>
      <c r="AO922" s="81" t="s">
        <v>15486</v>
      </c>
      <c r="AP922" s="76" t="s">
        <v>65</v>
      </c>
      <c r="AQ922" s="2"/>
      <c r="AR922" s="3"/>
      <c r="AS922" s="3"/>
      <c r="AT922" s="3"/>
      <c r="AU922" s="3"/>
    </row>
    <row r="923" spans="1:47" x14ac:dyDescent="0.25">
      <c r="A923" s="62" t="s">
        <v>2158</v>
      </c>
      <c r="B923" s="63"/>
      <c r="C923" s="63"/>
      <c r="D923" s="64"/>
      <c r="E923" s="66"/>
      <c r="F923" s="101" t="s">
        <v>13324</v>
      </c>
      <c r="G923" s="63"/>
      <c r="H923" s="67"/>
      <c r="I923" s="68"/>
      <c r="J923" s="68"/>
      <c r="K923" s="67" t="s">
        <v>17665</v>
      </c>
      <c r="L923" s="71"/>
      <c r="M923" s="72">
        <v>8945.49609375</v>
      </c>
      <c r="N923" s="72">
        <v>5756.5458984375</v>
      </c>
      <c r="O923" s="73"/>
      <c r="P923" s="74"/>
      <c r="Q923" s="74"/>
      <c r="R923" s="84"/>
      <c r="S923" s="84"/>
      <c r="T923" s="84"/>
      <c r="U923" s="84"/>
      <c r="V923" s="50"/>
      <c r="W923" s="50"/>
      <c r="X923" s="50"/>
      <c r="Y923" s="50"/>
      <c r="Z923" s="49"/>
      <c r="AA923" s="69">
        <v>923</v>
      </c>
      <c r="AB9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23" s="70"/>
      <c r="AD923" s="76">
        <v>1025</v>
      </c>
      <c r="AE923" s="76">
        <v>590</v>
      </c>
      <c r="AF923" s="76">
        <v>35884</v>
      </c>
      <c r="AG923" s="76">
        <v>43460</v>
      </c>
      <c r="AH923" s="76"/>
      <c r="AI923" s="76" t="s">
        <v>9557</v>
      </c>
      <c r="AJ923" s="76" t="s">
        <v>11131</v>
      </c>
      <c r="AK923" s="76"/>
      <c r="AL923" s="76"/>
      <c r="AM923" s="78">
        <v>39910.82708333333</v>
      </c>
      <c r="AN923" s="76" t="s">
        <v>14566</v>
      </c>
      <c r="AO923" s="81" t="s">
        <v>15487</v>
      </c>
      <c r="AP923" s="76" t="s">
        <v>65</v>
      </c>
      <c r="AQ923" s="2"/>
      <c r="AR923" s="3"/>
      <c r="AS923" s="3"/>
      <c r="AT923" s="3"/>
      <c r="AU923" s="3"/>
    </row>
    <row r="924" spans="1:47" x14ac:dyDescent="0.25">
      <c r="A924" s="62" t="s">
        <v>774</v>
      </c>
      <c r="B924" s="63"/>
      <c r="C924" s="63"/>
      <c r="D924" s="64"/>
      <c r="E924" s="66"/>
      <c r="F924" s="101" t="s">
        <v>13325</v>
      </c>
      <c r="G924" s="63"/>
      <c r="H924" s="67"/>
      <c r="I924" s="68"/>
      <c r="J924" s="68"/>
      <c r="K924" s="67" t="s">
        <v>17666</v>
      </c>
      <c r="L924" s="71"/>
      <c r="M924" s="72">
        <v>8504.98828125</v>
      </c>
      <c r="N924" s="72">
        <v>4441.0849609375</v>
      </c>
      <c r="O924" s="73"/>
      <c r="P924" s="74"/>
      <c r="Q924" s="74"/>
      <c r="R924" s="84"/>
      <c r="S924" s="84"/>
      <c r="T924" s="84"/>
      <c r="U924" s="84"/>
      <c r="V924" s="50"/>
      <c r="W924" s="50"/>
      <c r="X924" s="50"/>
      <c r="Y924" s="50"/>
      <c r="Z924" s="49"/>
      <c r="AA924" s="69">
        <v>924</v>
      </c>
      <c r="AB9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24" s="70"/>
      <c r="AD924" s="76">
        <v>619</v>
      </c>
      <c r="AE924" s="76">
        <v>410</v>
      </c>
      <c r="AF924" s="76">
        <v>445</v>
      </c>
      <c r="AG924" s="76">
        <v>2370</v>
      </c>
      <c r="AH924" s="76"/>
      <c r="AI924" s="76" t="s">
        <v>9558</v>
      </c>
      <c r="AJ924" s="76"/>
      <c r="AK924" s="76"/>
      <c r="AL924" s="76"/>
      <c r="AM924" s="78">
        <v>43953.079351851855</v>
      </c>
      <c r="AN924" s="76" t="s">
        <v>14566</v>
      </c>
      <c r="AO924" s="81" t="s">
        <v>15488</v>
      </c>
      <c r="AP924" s="76" t="s">
        <v>66</v>
      </c>
      <c r="AQ924" s="2"/>
      <c r="AR924" s="3"/>
      <c r="AS924" s="3"/>
      <c r="AT924" s="3"/>
      <c r="AU924" s="3"/>
    </row>
    <row r="925" spans="1:47" x14ac:dyDescent="0.25">
      <c r="A925" s="62" t="s">
        <v>2159</v>
      </c>
      <c r="B925" s="63"/>
      <c r="C925" s="63"/>
      <c r="D925" s="64"/>
      <c r="E925" s="66"/>
      <c r="F925" s="101" t="s">
        <v>13326</v>
      </c>
      <c r="G925" s="63"/>
      <c r="H925" s="67"/>
      <c r="I925" s="68"/>
      <c r="J925" s="68"/>
      <c r="K925" s="67" t="s">
        <v>17667</v>
      </c>
      <c r="L925" s="71"/>
      <c r="M925" s="72">
        <v>8504.98828125</v>
      </c>
      <c r="N925" s="72">
        <v>4568.5087890625</v>
      </c>
      <c r="O925" s="73"/>
      <c r="P925" s="74"/>
      <c r="Q925" s="74"/>
      <c r="R925" s="84"/>
      <c r="S925" s="84"/>
      <c r="T925" s="84"/>
      <c r="U925" s="84"/>
      <c r="V925" s="50"/>
      <c r="W925" s="50"/>
      <c r="X925" s="50"/>
      <c r="Y925" s="50"/>
      <c r="Z925" s="49"/>
      <c r="AA925" s="69">
        <v>925</v>
      </c>
      <c r="AB9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25" s="70"/>
      <c r="AD925" s="76">
        <v>1182</v>
      </c>
      <c r="AE925" s="76">
        <v>35850</v>
      </c>
      <c r="AF925" s="76">
        <v>18056</v>
      </c>
      <c r="AG925" s="76">
        <v>9739</v>
      </c>
      <c r="AH925" s="76"/>
      <c r="AI925" s="76" t="s">
        <v>9559</v>
      </c>
      <c r="AJ925" s="76" t="s">
        <v>11132</v>
      </c>
      <c r="AK925" s="81" t="s">
        <v>12024</v>
      </c>
      <c r="AL925" s="76"/>
      <c r="AM925" s="78">
        <v>39944.686053240737</v>
      </c>
      <c r="AN925" s="76" t="s">
        <v>14566</v>
      </c>
      <c r="AO925" s="81" t="s">
        <v>15489</v>
      </c>
      <c r="AP925" s="76" t="s">
        <v>65</v>
      </c>
      <c r="AQ925" s="2"/>
      <c r="AR925" s="3"/>
      <c r="AS925" s="3"/>
      <c r="AT925" s="3"/>
      <c r="AU925" s="3"/>
    </row>
    <row r="926" spans="1:47" x14ac:dyDescent="0.25">
      <c r="A926" s="62" t="s">
        <v>2160</v>
      </c>
      <c r="B926" s="63"/>
      <c r="C926" s="63"/>
      <c r="D926" s="64"/>
      <c r="E926" s="66"/>
      <c r="F926" s="101" t="s">
        <v>13327</v>
      </c>
      <c r="G926" s="63"/>
      <c r="H926" s="67"/>
      <c r="I926" s="68"/>
      <c r="J926" s="68"/>
      <c r="K926" s="67" t="s">
        <v>17668</v>
      </c>
      <c r="L926" s="71"/>
      <c r="M926" s="72">
        <v>8595.212890625</v>
      </c>
      <c r="N926" s="72">
        <v>4568.5087890625</v>
      </c>
      <c r="O926" s="73"/>
      <c r="P926" s="74"/>
      <c r="Q926" s="74"/>
      <c r="R926" s="84"/>
      <c r="S926" s="84"/>
      <c r="T926" s="84"/>
      <c r="U926" s="84"/>
      <c r="V926" s="50"/>
      <c r="W926" s="50"/>
      <c r="X926" s="50"/>
      <c r="Y926" s="50"/>
      <c r="Z926" s="49"/>
      <c r="AA926" s="69">
        <v>926</v>
      </c>
      <c r="AB9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26" s="70"/>
      <c r="AD926" s="76">
        <v>1027</v>
      </c>
      <c r="AE926" s="76">
        <v>936</v>
      </c>
      <c r="AF926" s="76">
        <v>3180</v>
      </c>
      <c r="AG926" s="76">
        <v>15594</v>
      </c>
      <c r="AH926" s="76"/>
      <c r="AI926" s="76" t="s">
        <v>9560</v>
      </c>
      <c r="AJ926" s="76" t="s">
        <v>11133</v>
      </c>
      <c r="AK926" s="81" t="s">
        <v>12025</v>
      </c>
      <c r="AL926" s="76"/>
      <c r="AM926" s="78">
        <v>40523.650752314818</v>
      </c>
      <c r="AN926" s="76" t="s">
        <v>14566</v>
      </c>
      <c r="AO926" s="81" t="s">
        <v>15490</v>
      </c>
      <c r="AP926" s="76" t="s">
        <v>65</v>
      </c>
      <c r="AQ926" s="2"/>
      <c r="AR926" s="3"/>
      <c r="AS926" s="3"/>
      <c r="AT926" s="3"/>
      <c r="AU926" s="3"/>
    </row>
    <row r="927" spans="1:47" x14ac:dyDescent="0.25">
      <c r="A927" s="62" t="s">
        <v>775</v>
      </c>
      <c r="B927" s="63"/>
      <c r="C927" s="63"/>
      <c r="D927" s="64"/>
      <c r="E927" s="66"/>
      <c r="F927" s="101" t="s">
        <v>13328</v>
      </c>
      <c r="G927" s="63"/>
      <c r="H927" s="67"/>
      <c r="I927" s="68"/>
      <c r="J927" s="68"/>
      <c r="K927" s="67" t="s">
        <v>17669</v>
      </c>
      <c r="L927" s="71"/>
      <c r="M927" s="72">
        <v>9547.876953125</v>
      </c>
      <c r="N927" s="72">
        <v>2694.633056640625</v>
      </c>
      <c r="O927" s="73"/>
      <c r="P927" s="74"/>
      <c r="Q927" s="74"/>
      <c r="R927" s="84"/>
      <c r="S927" s="84"/>
      <c r="T927" s="84"/>
      <c r="U927" s="84"/>
      <c r="V927" s="50"/>
      <c r="W927" s="50"/>
      <c r="X927" s="50"/>
      <c r="Y927" s="50"/>
      <c r="Z927" s="49"/>
      <c r="AA927" s="69">
        <v>927</v>
      </c>
      <c r="AB9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27" s="70"/>
      <c r="AD927" s="76">
        <v>576</v>
      </c>
      <c r="AE927" s="76">
        <v>179</v>
      </c>
      <c r="AF927" s="76">
        <v>963</v>
      </c>
      <c r="AG927" s="76">
        <v>10714</v>
      </c>
      <c r="AH927" s="76"/>
      <c r="AI927" s="76" t="s">
        <v>9561</v>
      </c>
      <c r="AJ927" s="76"/>
      <c r="AK927" s="81" t="s">
        <v>12026</v>
      </c>
      <c r="AL927" s="76"/>
      <c r="AM927" s="78">
        <v>43779.039571759262</v>
      </c>
      <c r="AN927" s="76" t="s">
        <v>14566</v>
      </c>
      <c r="AO927" s="81" t="s">
        <v>15491</v>
      </c>
      <c r="AP927" s="76" t="s">
        <v>66</v>
      </c>
      <c r="AQ927" s="2"/>
      <c r="AR927" s="3"/>
      <c r="AS927" s="3"/>
      <c r="AT927" s="3"/>
      <c r="AU927" s="3"/>
    </row>
    <row r="928" spans="1:47" x14ac:dyDescent="0.25">
      <c r="A928" s="62" t="s">
        <v>2161</v>
      </c>
      <c r="B928" s="63"/>
      <c r="C928" s="63"/>
      <c r="D928" s="64"/>
      <c r="E928" s="66"/>
      <c r="F928" s="101" t="s">
        <v>13329</v>
      </c>
      <c r="G928" s="63"/>
      <c r="H928" s="67"/>
      <c r="I928" s="68"/>
      <c r="J928" s="68"/>
      <c r="K928" s="67" t="s">
        <v>17670</v>
      </c>
      <c r="L928" s="71"/>
      <c r="M928" s="72">
        <v>9547.876953125</v>
      </c>
      <c r="N928" s="72">
        <v>2777.08349609375</v>
      </c>
      <c r="O928" s="73"/>
      <c r="P928" s="74"/>
      <c r="Q928" s="74"/>
      <c r="R928" s="84"/>
      <c r="S928" s="84"/>
      <c r="T928" s="84"/>
      <c r="U928" s="84"/>
      <c r="V928" s="50"/>
      <c r="W928" s="50"/>
      <c r="X928" s="50"/>
      <c r="Y928" s="50"/>
      <c r="Z928" s="49"/>
      <c r="AA928" s="69">
        <v>928</v>
      </c>
      <c r="AB9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28" s="70"/>
      <c r="AD928" s="76">
        <v>1788</v>
      </c>
      <c r="AE928" s="76">
        <v>29012</v>
      </c>
      <c r="AF928" s="76">
        <v>24139</v>
      </c>
      <c r="AG928" s="76">
        <v>150937</v>
      </c>
      <c r="AH928" s="76"/>
      <c r="AI928" s="76" t="s">
        <v>9562</v>
      </c>
      <c r="AJ928" s="76" t="s">
        <v>10714</v>
      </c>
      <c r="AK928" s="81" t="s">
        <v>12027</v>
      </c>
      <c r="AL928" s="76"/>
      <c r="AM928" s="78">
        <v>41777.644733796296</v>
      </c>
      <c r="AN928" s="76" t="s">
        <v>14566</v>
      </c>
      <c r="AO928" s="81" t="s">
        <v>15492</v>
      </c>
      <c r="AP928" s="76" t="s">
        <v>65</v>
      </c>
      <c r="AQ928" s="2"/>
      <c r="AR928" s="3"/>
      <c r="AS928" s="3"/>
      <c r="AT928" s="3"/>
      <c r="AU928" s="3"/>
    </row>
    <row r="929" spans="1:47" x14ac:dyDescent="0.25">
      <c r="A929" s="62" t="s">
        <v>776</v>
      </c>
      <c r="B929" s="63"/>
      <c r="C929" s="63"/>
      <c r="D929" s="64"/>
      <c r="E929" s="66"/>
      <c r="F929" s="101" t="s">
        <v>13330</v>
      </c>
      <c r="G929" s="63"/>
      <c r="H929" s="67"/>
      <c r="I929" s="68"/>
      <c r="J929" s="68"/>
      <c r="K929" s="67" t="s">
        <v>17671</v>
      </c>
      <c r="L929" s="71"/>
      <c r="M929" s="72">
        <v>8751.7783203125</v>
      </c>
      <c r="N929" s="72">
        <v>2196.18212890625</v>
      </c>
      <c r="O929" s="73"/>
      <c r="P929" s="74"/>
      <c r="Q929" s="74"/>
      <c r="R929" s="84"/>
      <c r="S929" s="84"/>
      <c r="T929" s="84"/>
      <c r="U929" s="84"/>
      <c r="V929" s="50"/>
      <c r="W929" s="50"/>
      <c r="X929" s="50"/>
      <c r="Y929" s="50"/>
      <c r="Z929" s="49"/>
      <c r="AA929" s="69">
        <v>929</v>
      </c>
      <c r="AB9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29" s="70"/>
      <c r="AD929" s="76">
        <v>1007</v>
      </c>
      <c r="AE929" s="76">
        <v>328</v>
      </c>
      <c r="AF929" s="76">
        <v>25462</v>
      </c>
      <c r="AG929" s="76">
        <v>8373</v>
      </c>
      <c r="AH929" s="76"/>
      <c r="AI929" s="76" t="s">
        <v>9563</v>
      </c>
      <c r="AJ929" s="76" t="s">
        <v>11066</v>
      </c>
      <c r="AK929" s="76"/>
      <c r="AL929" s="76"/>
      <c r="AM929" s="78">
        <v>39865.142928240741</v>
      </c>
      <c r="AN929" s="76" t="s">
        <v>14566</v>
      </c>
      <c r="AO929" s="81" t="s">
        <v>15493</v>
      </c>
      <c r="AP929" s="76" t="s">
        <v>66</v>
      </c>
      <c r="AQ929" s="2"/>
      <c r="AR929" s="3"/>
      <c r="AS929" s="3"/>
      <c r="AT929" s="3"/>
      <c r="AU929" s="3"/>
    </row>
    <row r="930" spans="1:47" x14ac:dyDescent="0.25">
      <c r="A930" s="62" t="s">
        <v>777</v>
      </c>
      <c r="B930" s="63"/>
      <c r="C930" s="63"/>
      <c r="D930" s="64"/>
      <c r="E930" s="66"/>
      <c r="F930" s="101" t="s">
        <v>13331</v>
      </c>
      <c r="G930" s="63"/>
      <c r="H930" s="67"/>
      <c r="I930" s="68"/>
      <c r="J930" s="68"/>
      <c r="K930" s="67" t="s">
        <v>17672</v>
      </c>
      <c r="L930" s="71"/>
      <c r="M930" s="72">
        <v>6973.82470703125</v>
      </c>
      <c r="N930" s="72">
        <v>3385.46875</v>
      </c>
      <c r="O930" s="73"/>
      <c r="P930" s="74"/>
      <c r="Q930" s="74"/>
      <c r="R930" s="84"/>
      <c r="S930" s="84"/>
      <c r="T930" s="84"/>
      <c r="U930" s="84"/>
      <c r="V930" s="50"/>
      <c r="W930" s="50"/>
      <c r="X930" s="50"/>
      <c r="Y930" s="50"/>
      <c r="Z930" s="49"/>
      <c r="AA930" s="69">
        <v>930</v>
      </c>
      <c r="AB9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30" s="70"/>
      <c r="AD930" s="76">
        <v>319</v>
      </c>
      <c r="AE930" s="76">
        <v>40</v>
      </c>
      <c r="AF930" s="76">
        <v>2399</v>
      </c>
      <c r="AG930" s="76">
        <v>619</v>
      </c>
      <c r="AH930" s="76"/>
      <c r="AI930" s="76" t="s">
        <v>9564</v>
      </c>
      <c r="AJ930" s="76"/>
      <c r="AK930" s="76"/>
      <c r="AL930" s="76"/>
      <c r="AM930" s="78">
        <v>43990.713680555556</v>
      </c>
      <c r="AN930" s="76" t="s">
        <v>14566</v>
      </c>
      <c r="AO930" s="81" t="s">
        <v>15494</v>
      </c>
      <c r="AP930" s="76" t="s">
        <v>66</v>
      </c>
      <c r="AQ930" s="2"/>
      <c r="AR930" s="3"/>
      <c r="AS930" s="3"/>
      <c r="AT930" s="3"/>
      <c r="AU930" s="3"/>
    </row>
    <row r="931" spans="1:47" x14ac:dyDescent="0.25">
      <c r="A931" s="62" t="s">
        <v>2162</v>
      </c>
      <c r="B931" s="63"/>
      <c r="C931" s="63"/>
      <c r="D931" s="64"/>
      <c r="E931" s="66"/>
      <c r="F931" s="101" t="s">
        <v>13332</v>
      </c>
      <c r="G931" s="63"/>
      <c r="H931" s="67"/>
      <c r="I931" s="68"/>
      <c r="J931" s="68"/>
      <c r="K931" s="67" t="s">
        <v>17673</v>
      </c>
      <c r="L931" s="71"/>
      <c r="M931" s="72">
        <v>6973.82470703125</v>
      </c>
      <c r="N931" s="72">
        <v>3615.330322265625</v>
      </c>
      <c r="O931" s="73"/>
      <c r="P931" s="74"/>
      <c r="Q931" s="74"/>
      <c r="R931" s="84"/>
      <c r="S931" s="84"/>
      <c r="T931" s="84"/>
      <c r="U931" s="84"/>
      <c r="V931" s="50"/>
      <c r="W931" s="50"/>
      <c r="X931" s="50"/>
      <c r="Y931" s="50"/>
      <c r="Z931" s="49"/>
      <c r="AA931" s="69">
        <v>931</v>
      </c>
      <c r="AB9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31" s="70"/>
      <c r="AD931" s="76">
        <v>81702</v>
      </c>
      <c r="AE931" s="76">
        <v>140314</v>
      </c>
      <c r="AF931" s="76">
        <v>15724</v>
      </c>
      <c r="AG931" s="76">
        <v>36044</v>
      </c>
      <c r="AH931" s="76"/>
      <c r="AI931" s="76" t="s">
        <v>9565</v>
      </c>
      <c r="AJ931" s="76" t="s">
        <v>11134</v>
      </c>
      <c r="AK931" s="81" t="s">
        <v>12028</v>
      </c>
      <c r="AL931" s="76"/>
      <c r="AM931" s="78">
        <v>39982.49690972222</v>
      </c>
      <c r="AN931" s="76" t="s">
        <v>14566</v>
      </c>
      <c r="AO931" s="81" t="s">
        <v>15495</v>
      </c>
      <c r="AP931" s="76" t="s">
        <v>65</v>
      </c>
      <c r="AQ931" s="2"/>
      <c r="AR931" s="3"/>
      <c r="AS931" s="3"/>
      <c r="AT931" s="3"/>
      <c r="AU931" s="3"/>
    </row>
    <row r="932" spans="1:47" x14ac:dyDescent="0.25">
      <c r="A932" s="62" t="s">
        <v>2163</v>
      </c>
      <c r="B932" s="63"/>
      <c r="C932" s="63"/>
      <c r="D932" s="64"/>
      <c r="E932" s="66"/>
      <c r="F932" s="101" t="s">
        <v>13333</v>
      </c>
      <c r="G932" s="63"/>
      <c r="H932" s="67"/>
      <c r="I932" s="68"/>
      <c r="J932" s="68"/>
      <c r="K932" s="67" t="s">
        <v>17674</v>
      </c>
      <c r="L932" s="71"/>
      <c r="M932" s="72">
        <v>6973.82470703125</v>
      </c>
      <c r="N932" s="72">
        <v>3500.399658203125</v>
      </c>
      <c r="O932" s="73"/>
      <c r="P932" s="74"/>
      <c r="Q932" s="74"/>
      <c r="R932" s="84"/>
      <c r="S932" s="84"/>
      <c r="T932" s="84"/>
      <c r="U932" s="84"/>
      <c r="V932" s="50"/>
      <c r="W932" s="50"/>
      <c r="X932" s="50"/>
      <c r="Y932" s="50"/>
      <c r="Z932" s="49"/>
      <c r="AA932" s="69">
        <v>932</v>
      </c>
      <c r="AB9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32" s="70"/>
      <c r="AD932" s="76">
        <v>1967</v>
      </c>
      <c r="AE932" s="76">
        <v>4180</v>
      </c>
      <c r="AF932" s="76">
        <v>37351</v>
      </c>
      <c r="AG932" s="76">
        <v>55179</v>
      </c>
      <c r="AH932" s="76"/>
      <c r="AI932" s="76" t="s">
        <v>9566</v>
      </c>
      <c r="AJ932" s="76" t="s">
        <v>11135</v>
      </c>
      <c r="AK932" s="76"/>
      <c r="AL932" s="76"/>
      <c r="AM932" s="78">
        <v>43778.136365740742</v>
      </c>
      <c r="AN932" s="76" t="s">
        <v>14566</v>
      </c>
      <c r="AO932" s="81" t="s">
        <v>15496</v>
      </c>
      <c r="AP932" s="76" t="s">
        <v>65</v>
      </c>
      <c r="AQ932" s="2"/>
      <c r="AR932" s="3"/>
      <c r="AS932" s="3"/>
      <c r="AT932" s="3"/>
      <c r="AU932" s="3"/>
    </row>
    <row r="933" spans="1:47" x14ac:dyDescent="0.25">
      <c r="A933" s="62" t="s">
        <v>778</v>
      </c>
      <c r="B933" s="63"/>
      <c r="C933" s="63"/>
      <c r="D933" s="64"/>
      <c r="E933" s="66"/>
      <c r="F933" s="101" t="s">
        <v>13334</v>
      </c>
      <c r="G933" s="63"/>
      <c r="H933" s="67"/>
      <c r="I933" s="68"/>
      <c r="J933" s="68"/>
      <c r="K933" s="67" t="s">
        <v>17675</v>
      </c>
      <c r="L933" s="71"/>
      <c r="M933" s="72">
        <v>9736.287109375</v>
      </c>
      <c r="N933" s="72">
        <v>4441.0849609375</v>
      </c>
      <c r="O933" s="73"/>
      <c r="P933" s="74"/>
      <c r="Q933" s="74"/>
      <c r="R933" s="84"/>
      <c r="S933" s="84"/>
      <c r="T933" s="84"/>
      <c r="U933" s="84"/>
      <c r="V933" s="50"/>
      <c r="W933" s="50"/>
      <c r="X933" s="50"/>
      <c r="Y933" s="50"/>
      <c r="Z933" s="49"/>
      <c r="AA933" s="69">
        <v>933</v>
      </c>
      <c r="AB9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33" s="70"/>
      <c r="AD933" s="76">
        <v>258</v>
      </c>
      <c r="AE933" s="76">
        <v>77</v>
      </c>
      <c r="AF933" s="76">
        <v>8532</v>
      </c>
      <c r="AG933" s="76">
        <v>4978</v>
      </c>
      <c r="AH933" s="76"/>
      <c r="AI933" s="76" t="s">
        <v>9567</v>
      </c>
      <c r="AJ933" s="76"/>
      <c r="AK933" s="76"/>
      <c r="AL933" s="76"/>
      <c r="AM933" s="78">
        <v>40945.088229166664</v>
      </c>
      <c r="AN933" s="76" t="s">
        <v>14566</v>
      </c>
      <c r="AO933" s="81" t="s">
        <v>15497</v>
      </c>
      <c r="AP933" s="76" t="s">
        <v>66</v>
      </c>
      <c r="AQ933" s="2"/>
      <c r="AR933" s="3"/>
      <c r="AS933" s="3"/>
      <c r="AT933" s="3"/>
      <c r="AU933" s="3"/>
    </row>
    <row r="934" spans="1:47" x14ac:dyDescent="0.25">
      <c r="A934" s="62" t="s">
        <v>2164</v>
      </c>
      <c r="B934" s="63"/>
      <c r="C934" s="63"/>
      <c r="D934" s="64"/>
      <c r="E934" s="66"/>
      <c r="F934" s="101" t="s">
        <v>13335</v>
      </c>
      <c r="G934" s="63"/>
      <c r="H934" s="67"/>
      <c r="I934" s="68"/>
      <c r="J934" s="68"/>
      <c r="K934" s="67" t="s">
        <v>17676</v>
      </c>
      <c r="L934" s="71"/>
      <c r="M934" s="72">
        <v>9736.287109375</v>
      </c>
      <c r="N934" s="72">
        <v>4568.5087890625</v>
      </c>
      <c r="O934" s="73"/>
      <c r="P934" s="74"/>
      <c r="Q934" s="74"/>
      <c r="R934" s="84"/>
      <c r="S934" s="84"/>
      <c r="T934" s="84"/>
      <c r="U934" s="84"/>
      <c r="V934" s="50"/>
      <c r="W934" s="50"/>
      <c r="X934" s="50"/>
      <c r="Y934" s="50"/>
      <c r="Z934" s="49"/>
      <c r="AA934" s="69">
        <v>934</v>
      </c>
      <c r="AB9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34" s="70"/>
      <c r="AD934" s="76">
        <v>12490</v>
      </c>
      <c r="AE934" s="76">
        <v>116159</v>
      </c>
      <c r="AF934" s="76">
        <v>17300</v>
      </c>
      <c r="AG934" s="76">
        <v>7167</v>
      </c>
      <c r="AH934" s="76"/>
      <c r="AI934" s="76" t="s">
        <v>9568</v>
      </c>
      <c r="AJ934" s="76" t="s">
        <v>10660</v>
      </c>
      <c r="AK934" s="81" t="s">
        <v>12029</v>
      </c>
      <c r="AL934" s="76"/>
      <c r="AM934" s="78">
        <v>42912.057280092595</v>
      </c>
      <c r="AN934" s="76" t="s">
        <v>14566</v>
      </c>
      <c r="AO934" s="81" t="s">
        <v>15498</v>
      </c>
      <c r="AP934" s="76" t="s">
        <v>65</v>
      </c>
      <c r="AQ934" s="2"/>
      <c r="AR934" s="3"/>
      <c r="AS934" s="3"/>
      <c r="AT934" s="3"/>
      <c r="AU934" s="3"/>
    </row>
    <row r="935" spans="1:47" x14ac:dyDescent="0.25">
      <c r="A935" s="62" t="s">
        <v>2165</v>
      </c>
      <c r="B935" s="63"/>
      <c r="C935" s="63"/>
      <c r="D935" s="64"/>
      <c r="E935" s="66"/>
      <c r="F935" s="101" t="s">
        <v>13336</v>
      </c>
      <c r="G935" s="63"/>
      <c r="H935" s="67"/>
      <c r="I935" s="68"/>
      <c r="J935" s="68"/>
      <c r="K935" s="67" t="s">
        <v>17677</v>
      </c>
      <c r="L935" s="71"/>
      <c r="M935" s="72">
        <v>9826.51171875</v>
      </c>
      <c r="N935" s="72">
        <v>4568.5087890625</v>
      </c>
      <c r="O935" s="73"/>
      <c r="P935" s="74"/>
      <c r="Q935" s="74"/>
      <c r="R935" s="84"/>
      <c r="S935" s="84"/>
      <c r="T935" s="84"/>
      <c r="U935" s="84"/>
      <c r="V935" s="50"/>
      <c r="W935" s="50"/>
      <c r="X935" s="50"/>
      <c r="Y935" s="50"/>
      <c r="Z935" s="49"/>
      <c r="AA935" s="69">
        <v>935</v>
      </c>
      <c r="AB9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35" s="70"/>
      <c r="AD935" s="76">
        <v>4373</v>
      </c>
      <c r="AE935" s="76">
        <v>4223</v>
      </c>
      <c r="AF935" s="76">
        <v>13850</v>
      </c>
      <c r="AG935" s="76">
        <v>170919</v>
      </c>
      <c r="AH935" s="76"/>
      <c r="AI935" s="76" t="s">
        <v>9569</v>
      </c>
      <c r="AJ935" s="76" t="s">
        <v>11136</v>
      </c>
      <c r="AK935" s="76"/>
      <c r="AL935" s="76"/>
      <c r="AM935" s="78">
        <v>43651.497627314813</v>
      </c>
      <c r="AN935" s="76" t="s">
        <v>14566</v>
      </c>
      <c r="AO935" s="81" t="s">
        <v>15499</v>
      </c>
      <c r="AP935" s="76" t="s">
        <v>65</v>
      </c>
      <c r="AQ935" s="2"/>
      <c r="AR935" s="3"/>
      <c r="AS935" s="3"/>
      <c r="AT935" s="3"/>
      <c r="AU935" s="3"/>
    </row>
    <row r="936" spans="1:47" x14ac:dyDescent="0.25">
      <c r="A936" s="62" t="s">
        <v>779</v>
      </c>
      <c r="B936" s="63"/>
      <c r="C936" s="63"/>
      <c r="D936" s="64"/>
      <c r="E936" s="66"/>
      <c r="F936" s="101" t="s">
        <v>13337</v>
      </c>
      <c r="G936" s="63"/>
      <c r="H936" s="67"/>
      <c r="I936" s="68"/>
      <c r="J936" s="68"/>
      <c r="K936" s="67" t="s">
        <v>17678</v>
      </c>
      <c r="L936" s="71"/>
      <c r="M936" s="72">
        <v>9807.9365234375</v>
      </c>
      <c r="N936" s="72">
        <v>2694.633056640625</v>
      </c>
      <c r="O936" s="73"/>
      <c r="P936" s="74"/>
      <c r="Q936" s="74"/>
      <c r="R936" s="84"/>
      <c r="S936" s="84"/>
      <c r="T936" s="84"/>
      <c r="U936" s="84"/>
      <c r="V936" s="50"/>
      <c r="W936" s="50"/>
      <c r="X936" s="50"/>
      <c r="Y936" s="50"/>
      <c r="Z936" s="49"/>
      <c r="AA936" s="69">
        <v>936</v>
      </c>
      <c r="AB9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36" s="70"/>
      <c r="AD936" s="76">
        <v>77</v>
      </c>
      <c r="AE936" s="76">
        <v>307</v>
      </c>
      <c r="AF936" s="76">
        <v>48516</v>
      </c>
      <c r="AG936" s="76">
        <v>55934</v>
      </c>
      <c r="AH936" s="76"/>
      <c r="AI936" s="76" t="s">
        <v>9570</v>
      </c>
      <c r="AJ936" s="76" t="s">
        <v>11003</v>
      </c>
      <c r="AK936" s="76"/>
      <c r="AL936" s="76"/>
      <c r="AM936" s="78">
        <v>42740.722303240742</v>
      </c>
      <c r="AN936" s="76" t="s">
        <v>14566</v>
      </c>
      <c r="AO936" s="81" t="s">
        <v>15500</v>
      </c>
      <c r="AP936" s="76" t="s">
        <v>66</v>
      </c>
      <c r="AQ936" s="2"/>
      <c r="AR936" s="3"/>
      <c r="AS936" s="3"/>
      <c r="AT936" s="3"/>
      <c r="AU936" s="3"/>
    </row>
    <row r="937" spans="1:47" x14ac:dyDescent="0.25">
      <c r="A937" s="62" t="s">
        <v>2166</v>
      </c>
      <c r="B937" s="63"/>
      <c r="C937" s="63"/>
      <c r="D937" s="64"/>
      <c r="E937" s="66"/>
      <c r="F937" s="101" t="s">
        <v>13338</v>
      </c>
      <c r="G937" s="63"/>
      <c r="H937" s="67"/>
      <c r="I937" s="68"/>
      <c r="J937" s="68"/>
      <c r="K937" s="67" t="s">
        <v>17679</v>
      </c>
      <c r="L937" s="71"/>
      <c r="M937" s="72">
        <v>9807.9365234375</v>
      </c>
      <c r="N937" s="72">
        <v>2777.08349609375</v>
      </c>
      <c r="O937" s="73"/>
      <c r="P937" s="74"/>
      <c r="Q937" s="74"/>
      <c r="R937" s="84"/>
      <c r="S937" s="84"/>
      <c r="T937" s="84"/>
      <c r="U937" s="84"/>
      <c r="V937" s="50"/>
      <c r="W937" s="50"/>
      <c r="X937" s="50"/>
      <c r="Y937" s="50"/>
      <c r="Z937" s="49"/>
      <c r="AA937" s="69">
        <v>937</v>
      </c>
      <c r="AB9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37" s="70"/>
      <c r="AD937" s="76">
        <v>1656</v>
      </c>
      <c r="AE937" s="76">
        <v>47850</v>
      </c>
      <c r="AF937" s="76">
        <v>59967</v>
      </c>
      <c r="AG937" s="76">
        <v>47131</v>
      </c>
      <c r="AH937" s="76"/>
      <c r="AI937" s="76" t="s">
        <v>9571</v>
      </c>
      <c r="AJ937" s="76" t="s">
        <v>11137</v>
      </c>
      <c r="AK937" s="81" t="s">
        <v>12030</v>
      </c>
      <c r="AL937" s="76"/>
      <c r="AM937" s="78">
        <v>39699.960428240738</v>
      </c>
      <c r="AN937" s="76" t="s">
        <v>14566</v>
      </c>
      <c r="AO937" s="81" t="s">
        <v>15501</v>
      </c>
      <c r="AP937" s="76" t="s">
        <v>65</v>
      </c>
      <c r="AQ937" s="2"/>
      <c r="AR937" s="3"/>
      <c r="AS937" s="3"/>
      <c r="AT937" s="3"/>
      <c r="AU937" s="3"/>
    </row>
    <row r="938" spans="1:47" x14ac:dyDescent="0.25">
      <c r="A938" s="62" t="s">
        <v>2167</v>
      </c>
      <c r="B938" s="63"/>
      <c r="C938" s="63"/>
      <c r="D938" s="64"/>
      <c r="E938" s="66"/>
      <c r="F938" s="101" t="s">
        <v>13339</v>
      </c>
      <c r="G938" s="63"/>
      <c r="H938" s="67"/>
      <c r="I938" s="68"/>
      <c r="J938" s="68"/>
      <c r="K938" s="67" t="s">
        <v>17680</v>
      </c>
      <c r="L938" s="71"/>
      <c r="M938" s="72">
        <v>7642.5361328125</v>
      </c>
      <c r="N938" s="72">
        <v>5681.59716796875</v>
      </c>
      <c r="O938" s="73"/>
      <c r="P938" s="74"/>
      <c r="Q938" s="74"/>
      <c r="R938" s="84"/>
      <c r="S938" s="84"/>
      <c r="T938" s="84"/>
      <c r="U938" s="84"/>
      <c r="V938" s="50"/>
      <c r="W938" s="50"/>
      <c r="X938" s="50"/>
      <c r="Y938" s="50"/>
      <c r="Z938" s="49"/>
      <c r="AA938" s="69">
        <v>938</v>
      </c>
      <c r="AB9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38" s="70"/>
      <c r="AD938" s="76">
        <v>86</v>
      </c>
      <c r="AE938" s="76">
        <v>274534</v>
      </c>
      <c r="AF938" s="76">
        <v>231</v>
      </c>
      <c r="AG938" s="76">
        <v>443</v>
      </c>
      <c r="AH938" s="76"/>
      <c r="AI938" s="76" t="s">
        <v>9572</v>
      </c>
      <c r="AJ938" s="76" t="s">
        <v>11138</v>
      </c>
      <c r="AK938" s="81" t="s">
        <v>12031</v>
      </c>
      <c r="AL938" s="76"/>
      <c r="AM938" s="78">
        <v>42870.49560185185</v>
      </c>
      <c r="AN938" s="76" t="s">
        <v>14566</v>
      </c>
      <c r="AO938" s="81" t="s">
        <v>15502</v>
      </c>
      <c r="AP938" s="76" t="s">
        <v>65</v>
      </c>
      <c r="AQ938" s="2"/>
      <c r="AR938" s="3"/>
      <c r="AS938" s="3"/>
      <c r="AT938" s="3"/>
      <c r="AU938" s="3"/>
    </row>
    <row r="939" spans="1:47" x14ac:dyDescent="0.25">
      <c r="A939" s="62" t="s">
        <v>781</v>
      </c>
      <c r="B939" s="63"/>
      <c r="C939" s="63"/>
      <c r="D939" s="64"/>
      <c r="E939" s="66"/>
      <c r="F939" s="101" t="s">
        <v>13340</v>
      </c>
      <c r="G939" s="63"/>
      <c r="H939" s="67"/>
      <c r="I939" s="68"/>
      <c r="J939" s="68"/>
      <c r="K939" s="67" t="s">
        <v>17681</v>
      </c>
      <c r="L939" s="71"/>
      <c r="M939" s="72">
        <v>8394.607421875</v>
      </c>
      <c r="N939" s="72">
        <v>6311.8564453125</v>
      </c>
      <c r="O939" s="73"/>
      <c r="P939" s="74"/>
      <c r="Q939" s="74"/>
      <c r="R939" s="84"/>
      <c r="S939" s="84"/>
      <c r="T939" s="84"/>
      <c r="U939" s="84"/>
      <c r="V939" s="50"/>
      <c r="W939" s="50"/>
      <c r="X939" s="50"/>
      <c r="Y939" s="50"/>
      <c r="Z939" s="49"/>
      <c r="AA939" s="69">
        <v>939</v>
      </c>
      <c r="AB9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39" s="70"/>
      <c r="AD939" s="76">
        <v>581</v>
      </c>
      <c r="AE939" s="76">
        <v>217</v>
      </c>
      <c r="AF939" s="76">
        <v>37153</v>
      </c>
      <c r="AG939" s="76">
        <v>8506</v>
      </c>
      <c r="AH939" s="76"/>
      <c r="AI939" s="76" t="s">
        <v>9573</v>
      </c>
      <c r="AJ939" s="76" t="s">
        <v>11139</v>
      </c>
      <c r="AK939" s="76"/>
      <c r="AL939" s="76"/>
      <c r="AM939" s="78">
        <v>41315.249664351853</v>
      </c>
      <c r="AN939" s="76" t="s">
        <v>14566</v>
      </c>
      <c r="AO939" s="81" t="s">
        <v>15503</v>
      </c>
      <c r="AP939" s="76" t="s">
        <v>66</v>
      </c>
      <c r="AQ939" s="2"/>
      <c r="AR939" s="3"/>
      <c r="AS939" s="3"/>
      <c r="AT939" s="3"/>
      <c r="AU939" s="3"/>
    </row>
    <row r="940" spans="1:47" x14ac:dyDescent="0.25">
      <c r="A940" s="62" t="s">
        <v>2168</v>
      </c>
      <c r="B940" s="63"/>
      <c r="C940" s="63"/>
      <c r="D940" s="64"/>
      <c r="E940" s="66"/>
      <c r="F940" s="101" t="s">
        <v>13341</v>
      </c>
      <c r="G940" s="63"/>
      <c r="H940" s="67"/>
      <c r="I940" s="68"/>
      <c r="J940" s="68"/>
      <c r="K940" s="67" t="s">
        <v>17682</v>
      </c>
      <c r="L940" s="71"/>
      <c r="M940" s="72">
        <v>8396.326171875</v>
      </c>
      <c r="N940" s="72">
        <v>6161.30615234375</v>
      </c>
      <c r="O940" s="73"/>
      <c r="P940" s="74"/>
      <c r="Q940" s="74"/>
      <c r="R940" s="84"/>
      <c r="S940" s="84"/>
      <c r="T940" s="84"/>
      <c r="U940" s="84"/>
      <c r="V940" s="50"/>
      <c r="W940" s="50"/>
      <c r="X940" s="50"/>
      <c r="Y940" s="50"/>
      <c r="Z940" s="49"/>
      <c r="AA940" s="69">
        <v>940</v>
      </c>
      <c r="AB9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40" s="70"/>
      <c r="AD940" s="76">
        <v>477</v>
      </c>
      <c r="AE940" s="76">
        <v>343</v>
      </c>
      <c r="AF940" s="76">
        <v>10677</v>
      </c>
      <c r="AG940" s="76">
        <v>10494</v>
      </c>
      <c r="AH940" s="76"/>
      <c r="AI940" s="76" t="s">
        <v>9574</v>
      </c>
      <c r="AJ940" s="76" t="s">
        <v>11140</v>
      </c>
      <c r="AK940" s="76"/>
      <c r="AL940" s="76"/>
      <c r="AM940" s="78">
        <v>43005.843993055554</v>
      </c>
      <c r="AN940" s="76" t="s">
        <v>14566</v>
      </c>
      <c r="AO940" s="81" t="s">
        <v>15504</v>
      </c>
      <c r="AP940" s="76" t="s">
        <v>65</v>
      </c>
      <c r="AQ940" s="2"/>
      <c r="AR940" s="3"/>
      <c r="AS940" s="3"/>
      <c r="AT940" s="3"/>
      <c r="AU940" s="3"/>
    </row>
    <row r="941" spans="1:47" x14ac:dyDescent="0.25">
      <c r="A941" s="62" t="s">
        <v>2169</v>
      </c>
      <c r="B941" s="63"/>
      <c r="C941" s="63"/>
      <c r="D941" s="64"/>
      <c r="E941" s="66"/>
      <c r="F941" s="101" t="s">
        <v>13342</v>
      </c>
      <c r="G941" s="63"/>
      <c r="H941" s="67"/>
      <c r="I941" s="68"/>
      <c r="J941" s="68"/>
      <c r="K941" s="67" t="s">
        <v>17683</v>
      </c>
      <c r="L941" s="71"/>
      <c r="M941" s="72">
        <v>8268.8046875</v>
      </c>
      <c r="N941" s="72">
        <v>6457.1611328125</v>
      </c>
      <c r="O941" s="73"/>
      <c r="P941" s="74"/>
      <c r="Q941" s="74"/>
      <c r="R941" s="84"/>
      <c r="S941" s="84"/>
      <c r="T941" s="84"/>
      <c r="U941" s="84"/>
      <c r="V941" s="50"/>
      <c r="W941" s="50"/>
      <c r="X941" s="50"/>
      <c r="Y941" s="50"/>
      <c r="Z941" s="49"/>
      <c r="AA941" s="69">
        <v>941</v>
      </c>
      <c r="AB9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41" s="70"/>
      <c r="AD941" s="76">
        <v>387</v>
      </c>
      <c r="AE941" s="76">
        <v>798</v>
      </c>
      <c r="AF941" s="76">
        <v>47135</v>
      </c>
      <c r="AG941" s="76">
        <v>45542</v>
      </c>
      <c r="AH941" s="76"/>
      <c r="AI941" s="76" t="s">
        <v>9575</v>
      </c>
      <c r="AJ941" s="76" t="s">
        <v>10757</v>
      </c>
      <c r="AK941" s="81" t="s">
        <v>12032</v>
      </c>
      <c r="AL941" s="76"/>
      <c r="AM941" s="78">
        <v>41774.340451388889</v>
      </c>
      <c r="AN941" s="76" t="s">
        <v>14566</v>
      </c>
      <c r="AO941" s="81" t="s">
        <v>15505</v>
      </c>
      <c r="AP941" s="76" t="s">
        <v>65</v>
      </c>
      <c r="AQ941" s="2"/>
      <c r="AR941" s="3"/>
      <c r="AS941" s="3"/>
      <c r="AT941" s="3"/>
      <c r="AU941" s="3"/>
    </row>
    <row r="942" spans="1:47" x14ac:dyDescent="0.25">
      <c r="A942" s="62" t="s">
        <v>2170</v>
      </c>
      <c r="B942" s="63"/>
      <c r="C942" s="63"/>
      <c r="D942" s="64"/>
      <c r="E942" s="66"/>
      <c r="F942" s="101" t="s">
        <v>13343</v>
      </c>
      <c r="G942" s="63"/>
      <c r="H942" s="67"/>
      <c r="I942" s="68"/>
      <c r="J942" s="68"/>
      <c r="K942" s="67" t="s">
        <v>17684</v>
      </c>
      <c r="L942" s="71"/>
      <c r="M942" s="72">
        <v>8384.9326171875</v>
      </c>
      <c r="N942" s="72">
        <v>6491.10791015625</v>
      </c>
      <c r="O942" s="73"/>
      <c r="P942" s="74"/>
      <c r="Q942" s="74"/>
      <c r="R942" s="84"/>
      <c r="S942" s="84"/>
      <c r="T942" s="84"/>
      <c r="U942" s="84"/>
      <c r="V942" s="50"/>
      <c r="W942" s="50"/>
      <c r="X942" s="50"/>
      <c r="Y942" s="50"/>
      <c r="Z942" s="49"/>
      <c r="AA942" s="69">
        <v>942</v>
      </c>
      <c r="AB9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42" s="70"/>
      <c r="AD942" s="76">
        <v>618</v>
      </c>
      <c r="AE942" s="76">
        <v>505</v>
      </c>
      <c r="AF942" s="76">
        <v>12490</v>
      </c>
      <c r="AG942" s="76">
        <v>21187</v>
      </c>
      <c r="AH942" s="76"/>
      <c r="AI942" s="76" t="s">
        <v>9576</v>
      </c>
      <c r="AJ942" s="76" t="s">
        <v>11141</v>
      </c>
      <c r="AK942" s="76"/>
      <c r="AL942" s="76"/>
      <c r="AM942" s="78">
        <v>43579.809537037036</v>
      </c>
      <c r="AN942" s="76" t="s">
        <v>14566</v>
      </c>
      <c r="AO942" s="81" t="s">
        <v>15506</v>
      </c>
      <c r="AP942" s="76" t="s">
        <v>65</v>
      </c>
      <c r="AQ942" s="2"/>
      <c r="AR942" s="3"/>
      <c r="AS942" s="3"/>
      <c r="AT942" s="3"/>
      <c r="AU942" s="3"/>
    </row>
    <row r="943" spans="1:47" x14ac:dyDescent="0.25">
      <c r="A943" s="62" t="s">
        <v>2171</v>
      </c>
      <c r="B943" s="63"/>
      <c r="C943" s="63"/>
      <c r="D943" s="64"/>
      <c r="E943" s="66"/>
      <c r="F943" s="101" t="s">
        <v>13344</v>
      </c>
      <c r="G943" s="63"/>
      <c r="H943" s="67"/>
      <c r="I943" s="68"/>
      <c r="J943" s="68"/>
      <c r="K943" s="67" t="s">
        <v>17685</v>
      </c>
      <c r="L943" s="71"/>
      <c r="M943" s="72">
        <v>8576.62890625</v>
      </c>
      <c r="N943" s="72">
        <v>6162.89306640625</v>
      </c>
      <c r="O943" s="73"/>
      <c r="P943" s="74"/>
      <c r="Q943" s="74"/>
      <c r="R943" s="84"/>
      <c r="S943" s="84"/>
      <c r="T943" s="84"/>
      <c r="U943" s="84"/>
      <c r="V943" s="50"/>
      <c r="W943" s="50"/>
      <c r="X943" s="50"/>
      <c r="Y943" s="50"/>
      <c r="Z943" s="49"/>
      <c r="AA943" s="69">
        <v>943</v>
      </c>
      <c r="AB9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43" s="70"/>
      <c r="AD943" s="76">
        <v>838</v>
      </c>
      <c r="AE943" s="76">
        <v>835</v>
      </c>
      <c r="AF943" s="76">
        <v>7870</v>
      </c>
      <c r="AG943" s="76">
        <v>14519</v>
      </c>
      <c r="AH943" s="76"/>
      <c r="AI943" s="76" t="s">
        <v>9577</v>
      </c>
      <c r="AJ943" s="76" t="s">
        <v>11142</v>
      </c>
      <c r="AK943" s="81" t="s">
        <v>12033</v>
      </c>
      <c r="AL943" s="76"/>
      <c r="AM943" s="78">
        <v>39977.583032407405</v>
      </c>
      <c r="AN943" s="76" t="s">
        <v>14566</v>
      </c>
      <c r="AO943" s="81" t="s">
        <v>15507</v>
      </c>
      <c r="AP943" s="76" t="s">
        <v>65</v>
      </c>
      <c r="AQ943" s="2"/>
      <c r="AR943" s="3"/>
      <c r="AS943" s="3"/>
      <c r="AT943" s="3"/>
      <c r="AU943" s="3"/>
    </row>
    <row r="944" spans="1:47" x14ac:dyDescent="0.25">
      <c r="A944" s="62" t="s">
        <v>782</v>
      </c>
      <c r="B944" s="63"/>
      <c r="C944" s="63"/>
      <c r="D944" s="64"/>
      <c r="E944" s="66"/>
      <c r="F944" s="101" t="s">
        <v>13345</v>
      </c>
      <c r="G944" s="63"/>
      <c r="H944" s="67"/>
      <c r="I944" s="68"/>
      <c r="J944" s="68"/>
      <c r="K944" s="67" t="s">
        <v>17686</v>
      </c>
      <c r="L944" s="71"/>
      <c r="M944" s="72">
        <v>8393.138671875</v>
      </c>
      <c r="N944" s="72">
        <v>7732.57861328125</v>
      </c>
      <c r="O944" s="73"/>
      <c r="P944" s="74"/>
      <c r="Q944" s="74"/>
      <c r="R944" s="84"/>
      <c r="S944" s="84"/>
      <c r="T944" s="84"/>
      <c r="U944" s="84"/>
      <c r="V944" s="50"/>
      <c r="W944" s="50"/>
      <c r="X944" s="50"/>
      <c r="Y944" s="50"/>
      <c r="Z944" s="49"/>
      <c r="AA944" s="69">
        <v>944</v>
      </c>
      <c r="AB9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44" s="70"/>
      <c r="AD944" s="76">
        <v>594</v>
      </c>
      <c r="AE944" s="76">
        <v>157</v>
      </c>
      <c r="AF944" s="76">
        <v>9161</v>
      </c>
      <c r="AG944" s="76">
        <v>7557</v>
      </c>
      <c r="AH944" s="76"/>
      <c r="AI944" s="76" t="s">
        <v>9578</v>
      </c>
      <c r="AJ944" s="76" t="s">
        <v>11143</v>
      </c>
      <c r="AK944" s="76"/>
      <c r="AL944" s="76"/>
      <c r="AM944" s="78">
        <v>40494.107986111114</v>
      </c>
      <c r="AN944" s="76" t="s">
        <v>14566</v>
      </c>
      <c r="AO944" s="81" t="s">
        <v>15508</v>
      </c>
      <c r="AP944" s="76" t="s">
        <v>66</v>
      </c>
      <c r="AQ944" s="2"/>
      <c r="AR944" s="3"/>
      <c r="AS944" s="3"/>
      <c r="AT944" s="3"/>
      <c r="AU944" s="3"/>
    </row>
    <row r="945" spans="1:47" x14ac:dyDescent="0.25">
      <c r="A945" s="62" t="s">
        <v>2172</v>
      </c>
      <c r="B945" s="63"/>
      <c r="C945" s="63"/>
      <c r="D945" s="64"/>
      <c r="E945" s="66"/>
      <c r="F945" s="101" t="s">
        <v>13346</v>
      </c>
      <c r="G945" s="63"/>
      <c r="H945" s="67"/>
      <c r="I945" s="68"/>
      <c r="J945" s="68"/>
      <c r="K945" s="67" t="s">
        <v>17687</v>
      </c>
      <c r="L945" s="71"/>
      <c r="M945" s="72">
        <v>8268.80859375</v>
      </c>
      <c r="N945" s="72">
        <v>7945.2333984375</v>
      </c>
      <c r="O945" s="73"/>
      <c r="P945" s="74"/>
      <c r="Q945" s="74"/>
      <c r="R945" s="84"/>
      <c r="S945" s="84"/>
      <c r="T945" s="84"/>
      <c r="U945" s="84"/>
      <c r="V945" s="50"/>
      <c r="W945" s="50"/>
      <c r="X945" s="50"/>
      <c r="Y945" s="50"/>
      <c r="Z945" s="49"/>
      <c r="AA945" s="69">
        <v>945</v>
      </c>
      <c r="AB9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45" s="70"/>
      <c r="AD945" s="76">
        <v>696</v>
      </c>
      <c r="AE945" s="76">
        <v>768018</v>
      </c>
      <c r="AF945" s="76">
        <v>56761</v>
      </c>
      <c r="AG945" s="76">
        <v>28594</v>
      </c>
      <c r="AH945" s="76"/>
      <c r="AI945" s="76" t="s">
        <v>9579</v>
      </c>
      <c r="AJ945" s="76" t="s">
        <v>11144</v>
      </c>
      <c r="AK945" s="81" t="s">
        <v>12034</v>
      </c>
      <c r="AL945" s="76"/>
      <c r="AM945" s="78">
        <v>39945.12972222222</v>
      </c>
      <c r="AN945" s="76" t="s">
        <v>14566</v>
      </c>
      <c r="AO945" s="81" t="s">
        <v>15509</v>
      </c>
      <c r="AP945" s="76" t="s">
        <v>65</v>
      </c>
      <c r="AQ945" s="2"/>
      <c r="AR945" s="3"/>
      <c r="AS945" s="3"/>
      <c r="AT945" s="3"/>
      <c r="AU945" s="3"/>
    </row>
    <row r="946" spans="1:47" x14ac:dyDescent="0.25">
      <c r="A946" s="62" t="s">
        <v>783</v>
      </c>
      <c r="B946" s="63"/>
      <c r="C946" s="63"/>
      <c r="D946" s="64"/>
      <c r="E946" s="66"/>
      <c r="F946" s="101" t="s">
        <v>13347</v>
      </c>
      <c r="G946" s="63"/>
      <c r="H946" s="67"/>
      <c r="I946" s="68"/>
      <c r="J946" s="68"/>
      <c r="K946" s="67" t="s">
        <v>17688</v>
      </c>
      <c r="L946" s="71"/>
      <c r="M946" s="72">
        <v>8280.8876953125</v>
      </c>
      <c r="N946" s="72">
        <v>7775.43994140625</v>
      </c>
      <c r="O946" s="73"/>
      <c r="P946" s="74"/>
      <c r="Q946" s="74"/>
      <c r="R946" s="84"/>
      <c r="S946" s="84"/>
      <c r="T946" s="84"/>
      <c r="U946" s="84"/>
      <c r="V946" s="50"/>
      <c r="W946" s="50"/>
      <c r="X946" s="50"/>
      <c r="Y946" s="50"/>
      <c r="Z946" s="49"/>
      <c r="AA946" s="69">
        <v>946</v>
      </c>
      <c r="AB9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46" s="70"/>
      <c r="AD946" s="76">
        <v>15</v>
      </c>
      <c r="AE946" s="76">
        <v>3</v>
      </c>
      <c r="AF946" s="76">
        <v>905</v>
      </c>
      <c r="AG946" s="76">
        <v>53</v>
      </c>
      <c r="AH946" s="76"/>
      <c r="AI946" s="76" t="s">
        <v>9580</v>
      </c>
      <c r="AJ946" s="76" t="s">
        <v>11145</v>
      </c>
      <c r="AK946" s="76"/>
      <c r="AL946" s="76"/>
      <c r="AM946" s="78">
        <v>43921.829618055555</v>
      </c>
      <c r="AN946" s="76" t="s">
        <v>14566</v>
      </c>
      <c r="AO946" s="81" t="s">
        <v>15510</v>
      </c>
      <c r="AP946" s="76" t="s">
        <v>66</v>
      </c>
      <c r="AQ946" s="2"/>
      <c r="AR946" s="3"/>
      <c r="AS946" s="3"/>
      <c r="AT946" s="3"/>
      <c r="AU946" s="3"/>
    </row>
    <row r="947" spans="1:47" x14ac:dyDescent="0.25">
      <c r="A947" s="62" t="s">
        <v>2173</v>
      </c>
      <c r="B947" s="63"/>
      <c r="C947" s="63"/>
      <c r="D947" s="64"/>
      <c r="E947" s="66"/>
      <c r="F947" s="101" t="s">
        <v>13348</v>
      </c>
      <c r="G947" s="63"/>
      <c r="H947" s="67"/>
      <c r="I947" s="68"/>
      <c r="J947" s="68"/>
      <c r="K947" s="67" t="s">
        <v>17689</v>
      </c>
      <c r="L947" s="71"/>
      <c r="M947" s="72">
        <v>8484.33203125</v>
      </c>
      <c r="N947" s="72">
        <v>7610.5498046875</v>
      </c>
      <c r="O947" s="73"/>
      <c r="P947" s="74"/>
      <c r="Q947" s="74"/>
      <c r="R947" s="84"/>
      <c r="S947" s="84"/>
      <c r="T947" s="84"/>
      <c r="U947" s="84"/>
      <c r="V947" s="50"/>
      <c r="W947" s="50"/>
      <c r="X947" s="50"/>
      <c r="Y947" s="50"/>
      <c r="Z947" s="49"/>
      <c r="AA947" s="69">
        <v>947</v>
      </c>
      <c r="AB9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47" s="70"/>
      <c r="AD947" s="76">
        <v>272</v>
      </c>
      <c r="AE947" s="76">
        <v>1069754</v>
      </c>
      <c r="AF947" s="76">
        <v>96475</v>
      </c>
      <c r="AG947" s="76">
        <v>109792</v>
      </c>
      <c r="AH947" s="76"/>
      <c r="AI947" s="76" t="s">
        <v>9581</v>
      </c>
      <c r="AJ947" s="76" t="s">
        <v>11146</v>
      </c>
      <c r="AK947" s="81" t="s">
        <v>12035</v>
      </c>
      <c r="AL947" s="76"/>
      <c r="AM947" s="78">
        <v>39995.905787037038</v>
      </c>
      <c r="AN947" s="76" t="s">
        <v>14566</v>
      </c>
      <c r="AO947" s="81" t="s">
        <v>15511</v>
      </c>
      <c r="AP947" s="76" t="s">
        <v>65</v>
      </c>
      <c r="AQ947" s="2"/>
      <c r="AR947" s="3"/>
      <c r="AS947" s="3"/>
      <c r="AT947" s="3"/>
      <c r="AU947" s="3"/>
    </row>
    <row r="948" spans="1:47" x14ac:dyDescent="0.25">
      <c r="A948" s="62" t="s">
        <v>2174</v>
      </c>
      <c r="B948" s="63"/>
      <c r="C948" s="63"/>
      <c r="D948" s="64"/>
      <c r="E948" s="66"/>
      <c r="F948" s="101" t="s">
        <v>13349</v>
      </c>
      <c r="G948" s="63"/>
      <c r="H948" s="67"/>
      <c r="I948" s="68"/>
      <c r="J948" s="68"/>
      <c r="K948" s="67" t="s">
        <v>17690</v>
      </c>
      <c r="L948" s="71"/>
      <c r="M948" s="72">
        <v>8391.7626953125</v>
      </c>
      <c r="N948" s="72">
        <v>7904.2138671875</v>
      </c>
      <c r="O948" s="73"/>
      <c r="P948" s="74"/>
      <c r="Q948" s="74"/>
      <c r="R948" s="84"/>
      <c r="S948" s="84"/>
      <c r="T948" s="84"/>
      <c r="U948" s="84"/>
      <c r="V948" s="50"/>
      <c r="W948" s="50"/>
      <c r="X948" s="50"/>
      <c r="Y948" s="50"/>
      <c r="Z948" s="49"/>
      <c r="AA948" s="69">
        <v>948</v>
      </c>
      <c r="AB9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48" s="70"/>
      <c r="AD948" s="76">
        <v>45</v>
      </c>
      <c r="AE948" s="76">
        <v>11</v>
      </c>
      <c r="AF948" s="76">
        <v>158</v>
      </c>
      <c r="AG948" s="76">
        <v>247</v>
      </c>
      <c r="AH948" s="76"/>
      <c r="AI948" s="76" t="s">
        <v>9582</v>
      </c>
      <c r="AJ948" s="76"/>
      <c r="AK948" s="76"/>
      <c r="AL948" s="76"/>
      <c r="AM948" s="78">
        <v>42077.831111111111</v>
      </c>
      <c r="AN948" s="76" t="s">
        <v>14566</v>
      </c>
      <c r="AO948" s="81" t="s">
        <v>15512</v>
      </c>
      <c r="AP948" s="76" t="s">
        <v>65</v>
      </c>
      <c r="AQ948" s="2"/>
      <c r="AR948" s="3"/>
      <c r="AS948" s="3"/>
      <c r="AT948" s="3"/>
      <c r="AU948" s="3"/>
    </row>
    <row r="949" spans="1:47" x14ac:dyDescent="0.25">
      <c r="A949" s="62" t="s">
        <v>784</v>
      </c>
      <c r="B949" s="63"/>
      <c r="C949" s="63"/>
      <c r="D949" s="64"/>
      <c r="E949" s="66"/>
      <c r="F949" s="101" t="s">
        <v>13350</v>
      </c>
      <c r="G949" s="63"/>
      <c r="H949" s="67"/>
      <c r="I949" s="68"/>
      <c r="J949" s="68"/>
      <c r="K949" s="67" t="s">
        <v>17691</v>
      </c>
      <c r="L949" s="71"/>
      <c r="M949" s="72">
        <v>8812.8125</v>
      </c>
      <c r="N949" s="72">
        <v>4441.0849609375</v>
      </c>
      <c r="O949" s="73"/>
      <c r="P949" s="74"/>
      <c r="Q949" s="74"/>
      <c r="R949" s="84"/>
      <c r="S949" s="84"/>
      <c r="T949" s="84"/>
      <c r="U949" s="84"/>
      <c r="V949" s="50"/>
      <c r="W949" s="50"/>
      <c r="X949" s="50"/>
      <c r="Y949" s="50"/>
      <c r="Z949" s="49"/>
      <c r="AA949" s="69">
        <v>949</v>
      </c>
      <c r="AB9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49" s="70"/>
      <c r="AD949" s="76">
        <v>490</v>
      </c>
      <c r="AE949" s="76">
        <v>609</v>
      </c>
      <c r="AF949" s="76">
        <v>6234</v>
      </c>
      <c r="AG949" s="76">
        <v>9333</v>
      </c>
      <c r="AH949" s="76"/>
      <c r="AI949" s="76" t="s">
        <v>9583</v>
      </c>
      <c r="AJ949" s="76" t="s">
        <v>11147</v>
      </c>
      <c r="AK949" s="76"/>
      <c r="AL949" s="76"/>
      <c r="AM949" s="78">
        <v>41660.727800925924</v>
      </c>
      <c r="AN949" s="76" t="s">
        <v>14566</v>
      </c>
      <c r="AO949" s="81" t="s">
        <v>15513</v>
      </c>
      <c r="AP949" s="76" t="s">
        <v>66</v>
      </c>
      <c r="AQ949" s="2"/>
      <c r="AR949" s="3"/>
      <c r="AS949" s="3"/>
      <c r="AT949" s="3"/>
      <c r="AU949" s="3"/>
    </row>
    <row r="950" spans="1:47" x14ac:dyDescent="0.25">
      <c r="A950" s="62" t="s">
        <v>2175</v>
      </c>
      <c r="B950" s="63"/>
      <c r="C950" s="63"/>
      <c r="D950" s="64"/>
      <c r="E950" s="66"/>
      <c r="F950" s="101" t="s">
        <v>13351</v>
      </c>
      <c r="G950" s="63"/>
      <c r="H950" s="67"/>
      <c r="I950" s="68"/>
      <c r="J950" s="68"/>
      <c r="K950" s="67" t="s">
        <v>17692</v>
      </c>
      <c r="L950" s="71"/>
      <c r="M950" s="72">
        <v>8812.8125</v>
      </c>
      <c r="N950" s="72">
        <v>4568.5087890625</v>
      </c>
      <c r="O950" s="73"/>
      <c r="P950" s="74"/>
      <c r="Q950" s="74"/>
      <c r="R950" s="84"/>
      <c r="S950" s="84"/>
      <c r="T950" s="84"/>
      <c r="U950" s="84"/>
      <c r="V950" s="50"/>
      <c r="W950" s="50"/>
      <c r="X950" s="50"/>
      <c r="Y950" s="50"/>
      <c r="Z950" s="49"/>
      <c r="AA950" s="69">
        <v>950</v>
      </c>
      <c r="AB9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50" s="70"/>
      <c r="AD950" s="76">
        <v>999</v>
      </c>
      <c r="AE950" s="76">
        <v>11101</v>
      </c>
      <c r="AF950" s="76">
        <v>13579</v>
      </c>
      <c r="AG950" s="76">
        <v>80247</v>
      </c>
      <c r="AH950" s="76"/>
      <c r="AI950" s="76" t="s">
        <v>9584</v>
      </c>
      <c r="AJ950" s="76" t="s">
        <v>11148</v>
      </c>
      <c r="AK950" s="76"/>
      <c r="AL950" s="76"/>
      <c r="AM950" s="78">
        <v>40739.651666666665</v>
      </c>
      <c r="AN950" s="76" t="s">
        <v>14566</v>
      </c>
      <c r="AO950" s="81" t="s">
        <v>15514</v>
      </c>
      <c r="AP950" s="76" t="s">
        <v>65</v>
      </c>
      <c r="AQ950" s="2"/>
      <c r="AR950" s="3"/>
      <c r="AS950" s="3"/>
      <c r="AT950" s="3"/>
      <c r="AU950" s="3"/>
    </row>
    <row r="951" spans="1:47" x14ac:dyDescent="0.25">
      <c r="A951" s="62" t="s">
        <v>2176</v>
      </c>
      <c r="B951" s="63"/>
      <c r="C951" s="63"/>
      <c r="D951" s="64"/>
      <c r="E951" s="66"/>
      <c r="F951" s="101" t="s">
        <v>13352</v>
      </c>
      <c r="G951" s="63"/>
      <c r="H951" s="67"/>
      <c r="I951" s="68"/>
      <c r="J951" s="68"/>
      <c r="K951" s="67" t="s">
        <v>17693</v>
      </c>
      <c r="L951" s="71"/>
      <c r="M951" s="72">
        <v>8903.037109375</v>
      </c>
      <c r="N951" s="72">
        <v>4568.5087890625</v>
      </c>
      <c r="O951" s="73"/>
      <c r="P951" s="74"/>
      <c r="Q951" s="74"/>
      <c r="R951" s="84"/>
      <c r="S951" s="84"/>
      <c r="T951" s="84"/>
      <c r="U951" s="84"/>
      <c r="V951" s="50"/>
      <c r="W951" s="50"/>
      <c r="X951" s="50"/>
      <c r="Y951" s="50"/>
      <c r="Z951" s="49"/>
      <c r="AA951" s="69">
        <v>951</v>
      </c>
      <c r="AB9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51" s="70"/>
      <c r="AD951" s="76">
        <v>1277</v>
      </c>
      <c r="AE951" s="76">
        <v>495</v>
      </c>
      <c r="AF951" s="76">
        <v>27606</v>
      </c>
      <c r="AG951" s="76">
        <v>85034</v>
      </c>
      <c r="AH951" s="76"/>
      <c r="AI951" s="76" t="s">
        <v>9585</v>
      </c>
      <c r="AJ951" s="76" t="s">
        <v>10736</v>
      </c>
      <c r="AK951" s="76"/>
      <c r="AL951" s="76"/>
      <c r="AM951" s="78">
        <v>40628.034907407404</v>
      </c>
      <c r="AN951" s="76" t="s">
        <v>14566</v>
      </c>
      <c r="AO951" s="81" t="s">
        <v>15515</v>
      </c>
      <c r="AP951" s="76" t="s">
        <v>65</v>
      </c>
      <c r="AQ951" s="2"/>
      <c r="AR951" s="3"/>
      <c r="AS951" s="3"/>
      <c r="AT951" s="3"/>
      <c r="AU951" s="3"/>
    </row>
    <row r="952" spans="1:47" x14ac:dyDescent="0.25">
      <c r="A952" s="62" t="s">
        <v>785</v>
      </c>
      <c r="B952" s="63"/>
      <c r="C952" s="63"/>
      <c r="D952" s="64"/>
      <c r="E952" s="66"/>
      <c r="F952" s="101" t="s">
        <v>13353</v>
      </c>
      <c r="G952" s="63"/>
      <c r="H952" s="67"/>
      <c r="I952" s="68"/>
      <c r="J952" s="68"/>
      <c r="K952" s="67" t="s">
        <v>17694</v>
      </c>
      <c r="L952" s="71"/>
      <c r="M952" s="72">
        <v>8571.330078125</v>
      </c>
      <c r="N952" s="72">
        <v>1701.47900390625</v>
      </c>
      <c r="O952" s="73"/>
      <c r="P952" s="74"/>
      <c r="Q952" s="74"/>
      <c r="R952" s="84"/>
      <c r="S952" s="84"/>
      <c r="T952" s="84"/>
      <c r="U952" s="84"/>
      <c r="V952" s="50"/>
      <c r="W952" s="50"/>
      <c r="X952" s="50"/>
      <c r="Y952" s="50"/>
      <c r="Z952" s="49"/>
      <c r="AA952" s="69">
        <v>952</v>
      </c>
      <c r="AB9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52" s="70"/>
      <c r="AD952" s="76">
        <v>588</v>
      </c>
      <c r="AE952" s="76">
        <v>228</v>
      </c>
      <c r="AF952" s="76">
        <v>6444</v>
      </c>
      <c r="AG952" s="76">
        <v>19644</v>
      </c>
      <c r="AH952" s="76"/>
      <c r="AI952" s="76" t="s">
        <v>9586</v>
      </c>
      <c r="AJ952" s="76" t="s">
        <v>11149</v>
      </c>
      <c r="AK952" s="76"/>
      <c r="AL952" s="76"/>
      <c r="AM952" s="78">
        <v>41961.080752314818</v>
      </c>
      <c r="AN952" s="76" t="s">
        <v>14566</v>
      </c>
      <c r="AO952" s="81" t="s">
        <v>15516</v>
      </c>
      <c r="AP952" s="76" t="s">
        <v>66</v>
      </c>
      <c r="AQ952" s="2"/>
      <c r="AR952" s="3"/>
      <c r="AS952" s="3"/>
      <c r="AT952" s="3"/>
      <c r="AU952" s="3"/>
    </row>
    <row r="953" spans="1:47" x14ac:dyDescent="0.25">
      <c r="A953" s="62" t="s">
        <v>786</v>
      </c>
      <c r="B953" s="63"/>
      <c r="C953" s="63"/>
      <c r="D953" s="64"/>
      <c r="E953" s="66"/>
      <c r="F953" s="101" t="s">
        <v>13354</v>
      </c>
      <c r="G953" s="63"/>
      <c r="H953" s="67"/>
      <c r="I953" s="68"/>
      <c r="J953" s="68"/>
      <c r="K953" s="67" t="s">
        <v>17695</v>
      </c>
      <c r="L953" s="71"/>
      <c r="M953" s="72">
        <v>9287.818359375</v>
      </c>
      <c r="N953" s="72">
        <v>3039.42626953125</v>
      </c>
      <c r="O953" s="73"/>
      <c r="P953" s="74"/>
      <c r="Q953" s="74"/>
      <c r="R953" s="84"/>
      <c r="S953" s="84"/>
      <c r="T953" s="84"/>
      <c r="U953" s="84"/>
      <c r="V953" s="50"/>
      <c r="W953" s="50"/>
      <c r="X953" s="50"/>
      <c r="Y953" s="50"/>
      <c r="Z953" s="49"/>
      <c r="AA953" s="69">
        <v>953</v>
      </c>
      <c r="AB9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53" s="70"/>
      <c r="AD953" s="76">
        <v>38</v>
      </c>
      <c r="AE953" s="76">
        <v>5</v>
      </c>
      <c r="AF953" s="76">
        <v>556</v>
      </c>
      <c r="AG953" s="76">
        <v>287</v>
      </c>
      <c r="AH953" s="76"/>
      <c r="AI953" s="76" t="s">
        <v>9587</v>
      </c>
      <c r="AJ953" s="76"/>
      <c r="AK953" s="76"/>
      <c r="AL953" s="76"/>
      <c r="AM953" s="78">
        <v>44034.817916666667</v>
      </c>
      <c r="AN953" s="76" t="s">
        <v>14566</v>
      </c>
      <c r="AO953" s="81" t="s">
        <v>15517</v>
      </c>
      <c r="AP953" s="76" t="s">
        <v>66</v>
      </c>
      <c r="AQ953" s="2"/>
      <c r="AR953" s="3"/>
      <c r="AS953" s="3"/>
      <c r="AT953" s="3"/>
      <c r="AU953" s="3"/>
    </row>
    <row r="954" spans="1:47" x14ac:dyDescent="0.25">
      <c r="A954" s="62" t="s">
        <v>2177</v>
      </c>
      <c r="B954" s="63"/>
      <c r="C954" s="63"/>
      <c r="D954" s="64"/>
      <c r="E954" s="66"/>
      <c r="F954" s="101" t="s">
        <v>13355</v>
      </c>
      <c r="G954" s="63"/>
      <c r="H954" s="67"/>
      <c r="I954" s="68"/>
      <c r="J954" s="68"/>
      <c r="K954" s="67" t="s">
        <v>17696</v>
      </c>
      <c r="L954" s="71"/>
      <c r="M954" s="72">
        <v>9287.818359375</v>
      </c>
      <c r="N954" s="72">
        <v>3121.876708984375</v>
      </c>
      <c r="O954" s="73"/>
      <c r="P954" s="74"/>
      <c r="Q954" s="74"/>
      <c r="R954" s="84"/>
      <c r="S954" s="84"/>
      <c r="T954" s="84"/>
      <c r="U954" s="84"/>
      <c r="V954" s="50"/>
      <c r="W954" s="50"/>
      <c r="X954" s="50"/>
      <c r="Y954" s="50"/>
      <c r="Z954" s="49"/>
      <c r="AA954" s="69">
        <v>954</v>
      </c>
      <c r="AB9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54" s="70"/>
      <c r="AD954" s="76">
        <v>1572</v>
      </c>
      <c r="AE954" s="76">
        <v>183</v>
      </c>
      <c r="AF954" s="76">
        <v>18976</v>
      </c>
      <c r="AG954" s="76">
        <v>10272</v>
      </c>
      <c r="AH954" s="76"/>
      <c r="AI954" s="76" t="s">
        <v>9588</v>
      </c>
      <c r="AJ954" s="76" t="s">
        <v>11150</v>
      </c>
      <c r="AK954" s="76"/>
      <c r="AL954" s="76"/>
      <c r="AM954" s="78">
        <v>39922.915532407409</v>
      </c>
      <c r="AN954" s="76" t="s">
        <v>14566</v>
      </c>
      <c r="AO954" s="81" t="s">
        <v>15518</v>
      </c>
      <c r="AP954" s="76" t="s">
        <v>65</v>
      </c>
      <c r="AQ954" s="2"/>
      <c r="AR954" s="3"/>
      <c r="AS954" s="3"/>
      <c r="AT954" s="3"/>
      <c r="AU954" s="3"/>
    </row>
    <row r="955" spans="1:47" x14ac:dyDescent="0.25">
      <c r="A955" s="62" t="s">
        <v>787</v>
      </c>
      <c r="B955" s="63"/>
      <c r="C955" s="63"/>
      <c r="D955" s="64"/>
      <c r="E955" s="66"/>
      <c r="F955" s="101" t="s">
        <v>13356</v>
      </c>
      <c r="G955" s="63"/>
      <c r="H955" s="67"/>
      <c r="I955" s="68"/>
      <c r="J955" s="68"/>
      <c r="K955" s="67" t="s">
        <v>17697</v>
      </c>
      <c r="L955" s="71"/>
      <c r="M955" s="72">
        <v>704.0277099609375</v>
      </c>
      <c r="N955" s="72">
        <v>3118.64453125</v>
      </c>
      <c r="O955" s="73"/>
      <c r="P955" s="74"/>
      <c r="Q955" s="74"/>
      <c r="R955" s="84"/>
      <c r="S955" s="84"/>
      <c r="T955" s="84"/>
      <c r="U955" s="84"/>
      <c r="V955" s="50"/>
      <c r="W955" s="50"/>
      <c r="X955" s="50"/>
      <c r="Y955" s="50"/>
      <c r="Z955" s="49"/>
      <c r="AA955" s="69">
        <v>955</v>
      </c>
      <c r="AB9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55" s="70"/>
      <c r="AD955" s="76">
        <v>159</v>
      </c>
      <c r="AE955" s="76">
        <v>62</v>
      </c>
      <c r="AF955" s="76">
        <v>2477</v>
      </c>
      <c r="AG955" s="76">
        <v>22127</v>
      </c>
      <c r="AH955" s="76"/>
      <c r="AI955" s="76" t="s">
        <v>9589</v>
      </c>
      <c r="AJ955" s="76" t="s">
        <v>11151</v>
      </c>
      <c r="AK955" s="81" t="s">
        <v>12036</v>
      </c>
      <c r="AL955" s="76"/>
      <c r="AM955" s="78">
        <v>42564.969108796293</v>
      </c>
      <c r="AN955" s="76" t="s">
        <v>14566</v>
      </c>
      <c r="AO955" s="81" t="s">
        <v>15519</v>
      </c>
      <c r="AP955" s="76" t="s">
        <v>66</v>
      </c>
      <c r="AQ955" s="2"/>
      <c r="AR955" s="3"/>
      <c r="AS955" s="3"/>
      <c r="AT955" s="3"/>
      <c r="AU955" s="3"/>
    </row>
    <row r="956" spans="1:47" x14ac:dyDescent="0.25">
      <c r="A956" s="62" t="s">
        <v>788</v>
      </c>
      <c r="B956" s="63"/>
      <c r="C956" s="63"/>
      <c r="D956" s="64"/>
      <c r="E956" s="66"/>
      <c r="F956" s="101" t="s">
        <v>13357</v>
      </c>
      <c r="G956" s="63"/>
      <c r="H956" s="67"/>
      <c r="I956" s="68"/>
      <c r="J956" s="68"/>
      <c r="K956" s="67" t="s">
        <v>17698</v>
      </c>
      <c r="L956" s="71"/>
      <c r="M956" s="72">
        <v>6639.46337890625</v>
      </c>
      <c r="N956" s="72">
        <v>2338.5966796875</v>
      </c>
      <c r="O956" s="73"/>
      <c r="P956" s="74"/>
      <c r="Q956" s="74"/>
      <c r="R956" s="84"/>
      <c r="S956" s="84"/>
      <c r="T956" s="84"/>
      <c r="U956" s="84"/>
      <c r="V956" s="50"/>
      <c r="W956" s="50"/>
      <c r="X956" s="50"/>
      <c r="Y956" s="50"/>
      <c r="Z956" s="49"/>
      <c r="AA956" s="69">
        <v>956</v>
      </c>
      <c r="AB9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56" s="70"/>
      <c r="AD956" s="76">
        <v>824</v>
      </c>
      <c r="AE956" s="76">
        <v>153</v>
      </c>
      <c r="AF956" s="76">
        <v>11268</v>
      </c>
      <c r="AG956" s="76">
        <v>24472</v>
      </c>
      <c r="AH956" s="76"/>
      <c r="AI956" s="76" t="s">
        <v>9590</v>
      </c>
      <c r="AJ956" s="76" t="s">
        <v>11152</v>
      </c>
      <c r="AK956" s="76"/>
      <c r="AL956" s="76"/>
      <c r="AM956" s="78">
        <v>39509.829930555556</v>
      </c>
      <c r="AN956" s="76" t="s">
        <v>14566</v>
      </c>
      <c r="AO956" s="81" t="s">
        <v>15520</v>
      </c>
      <c r="AP956" s="76" t="s">
        <v>66</v>
      </c>
      <c r="AQ956" s="2"/>
      <c r="AR956" s="3"/>
      <c r="AS956" s="3"/>
      <c r="AT956" s="3"/>
      <c r="AU956" s="3"/>
    </row>
    <row r="957" spans="1:47" x14ac:dyDescent="0.25">
      <c r="A957" s="62" t="s">
        <v>2178</v>
      </c>
      <c r="B957" s="63"/>
      <c r="C957" s="63"/>
      <c r="D957" s="64"/>
      <c r="E957" s="66"/>
      <c r="F957" s="101" t="s">
        <v>13358</v>
      </c>
      <c r="G957" s="63"/>
      <c r="H957" s="67"/>
      <c r="I957" s="68"/>
      <c r="J957" s="68"/>
      <c r="K957" s="67" t="s">
        <v>17699</v>
      </c>
      <c r="L957" s="71"/>
      <c r="M957" s="72">
        <v>6639.46337890625</v>
      </c>
      <c r="N957" s="72">
        <v>2458.524658203125</v>
      </c>
      <c r="O957" s="73"/>
      <c r="P957" s="74"/>
      <c r="Q957" s="74"/>
      <c r="R957" s="84"/>
      <c r="S957" s="84"/>
      <c r="T957" s="84"/>
      <c r="U957" s="84"/>
      <c r="V957" s="50"/>
      <c r="W957" s="50"/>
      <c r="X957" s="50"/>
      <c r="Y957" s="50"/>
      <c r="Z957" s="49"/>
      <c r="AA957" s="69">
        <v>957</v>
      </c>
      <c r="AB9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57" s="70"/>
      <c r="AD957" s="76">
        <v>382</v>
      </c>
      <c r="AE957" s="76">
        <v>217</v>
      </c>
      <c r="AF957" s="76">
        <v>3939</v>
      </c>
      <c r="AG957" s="76">
        <v>4203</v>
      </c>
      <c r="AH957" s="76"/>
      <c r="AI957" s="76"/>
      <c r="AJ957" s="76" t="s">
        <v>10830</v>
      </c>
      <c r="AK957" s="81" t="s">
        <v>12037</v>
      </c>
      <c r="AL957" s="76"/>
      <c r="AM957" s="78">
        <v>43224.044895833336</v>
      </c>
      <c r="AN957" s="76" t="s">
        <v>14566</v>
      </c>
      <c r="AO957" s="81" t="s">
        <v>15521</v>
      </c>
      <c r="AP957" s="76" t="s">
        <v>65</v>
      </c>
      <c r="AQ957" s="2"/>
      <c r="AR957" s="3"/>
      <c r="AS957" s="3"/>
      <c r="AT957" s="3"/>
      <c r="AU957" s="3"/>
    </row>
    <row r="958" spans="1:47" x14ac:dyDescent="0.25">
      <c r="A958" s="62" t="s">
        <v>2179</v>
      </c>
      <c r="B958" s="63"/>
      <c r="C958" s="63"/>
      <c r="D958" s="64"/>
      <c r="E958" s="66"/>
      <c r="F958" s="101" t="s">
        <v>13359</v>
      </c>
      <c r="G958" s="63"/>
      <c r="H958" s="67"/>
      <c r="I958" s="68"/>
      <c r="J958" s="68"/>
      <c r="K958" s="67" t="s">
        <v>17700</v>
      </c>
      <c r="L958" s="71"/>
      <c r="M958" s="72">
        <v>6734.9951171875</v>
      </c>
      <c r="N958" s="72">
        <v>2458.524658203125</v>
      </c>
      <c r="O958" s="73"/>
      <c r="P958" s="74"/>
      <c r="Q958" s="74"/>
      <c r="R958" s="84"/>
      <c r="S958" s="84"/>
      <c r="T958" s="84"/>
      <c r="U958" s="84"/>
      <c r="V958" s="50"/>
      <c r="W958" s="50"/>
      <c r="X958" s="50"/>
      <c r="Y958" s="50"/>
      <c r="Z958" s="49"/>
      <c r="AA958" s="69">
        <v>958</v>
      </c>
      <c r="AB9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58" s="70"/>
      <c r="AD958" s="76">
        <v>515</v>
      </c>
      <c r="AE958" s="76">
        <v>105</v>
      </c>
      <c r="AF958" s="76">
        <v>6235</v>
      </c>
      <c r="AG958" s="76">
        <v>70703</v>
      </c>
      <c r="AH958" s="76"/>
      <c r="AI958" s="76"/>
      <c r="AJ958" s="76" t="s">
        <v>11153</v>
      </c>
      <c r="AK958" s="76"/>
      <c r="AL958" s="76"/>
      <c r="AM958" s="78">
        <v>41287.926099537035</v>
      </c>
      <c r="AN958" s="76" t="s">
        <v>14566</v>
      </c>
      <c r="AO958" s="81" t="s">
        <v>15522</v>
      </c>
      <c r="AP958" s="76" t="s">
        <v>65</v>
      </c>
      <c r="AQ958" s="2"/>
      <c r="AR958" s="3"/>
      <c r="AS958" s="3"/>
      <c r="AT958" s="3"/>
      <c r="AU958" s="3"/>
    </row>
    <row r="959" spans="1:47" x14ac:dyDescent="0.25">
      <c r="A959" s="62" t="s">
        <v>789</v>
      </c>
      <c r="B959" s="63"/>
      <c r="C959" s="63"/>
      <c r="D959" s="64"/>
      <c r="E959" s="66"/>
      <c r="F959" s="101" t="s">
        <v>13360</v>
      </c>
      <c r="G959" s="63"/>
      <c r="H959" s="67"/>
      <c r="I959" s="68"/>
      <c r="J959" s="68"/>
      <c r="K959" s="67" t="s">
        <v>17701</v>
      </c>
      <c r="L959" s="71"/>
      <c r="M959" s="72">
        <v>8258.197265625</v>
      </c>
      <c r="N959" s="72">
        <v>3384.21923828125</v>
      </c>
      <c r="O959" s="73"/>
      <c r="P959" s="74"/>
      <c r="Q959" s="74"/>
      <c r="R959" s="84"/>
      <c r="S959" s="84"/>
      <c r="T959" s="84"/>
      <c r="U959" s="84"/>
      <c r="V959" s="50"/>
      <c r="W959" s="50"/>
      <c r="X959" s="50"/>
      <c r="Y959" s="50"/>
      <c r="Z959" s="49"/>
      <c r="AA959" s="69">
        <v>959</v>
      </c>
      <c r="AB9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59" s="70"/>
      <c r="AD959" s="76">
        <v>236</v>
      </c>
      <c r="AE959" s="76">
        <v>241</v>
      </c>
      <c r="AF959" s="76">
        <v>26813</v>
      </c>
      <c r="AG959" s="76">
        <v>50857</v>
      </c>
      <c r="AH959" s="76"/>
      <c r="AI959" s="82" t="s">
        <v>9591</v>
      </c>
      <c r="AJ959" s="76"/>
      <c r="AK959" s="76"/>
      <c r="AL959" s="76"/>
      <c r="AM959" s="78">
        <v>40233.591736111113</v>
      </c>
      <c r="AN959" s="76" t="s">
        <v>14566</v>
      </c>
      <c r="AO959" s="81" t="s">
        <v>15523</v>
      </c>
      <c r="AP959" s="76" t="s">
        <v>66</v>
      </c>
      <c r="AQ959" s="2"/>
      <c r="AR959" s="3"/>
      <c r="AS959" s="3"/>
      <c r="AT959" s="3"/>
      <c r="AU959" s="3"/>
    </row>
    <row r="960" spans="1:47" x14ac:dyDescent="0.25">
      <c r="A960" s="62" t="s">
        <v>2180</v>
      </c>
      <c r="B960" s="63"/>
      <c r="C960" s="63"/>
      <c r="D960" s="64"/>
      <c r="E960" s="66"/>
      <c r="F960" s="101" t="s">
        <v>13361</v>
      </c>
      <c r="G960" s="63"/>
      <c r="H960" s="67"/>
      <c r="I960" s="68"/>
      <c r="J960" s="68"/>
      <c r="K960" s="67" t="s">
        <v>17702</v>
      </c>
      <c r="L960" s="71"/>
      <c r="M960" s="72">
        <v>8258.197265625</v>
      </c>
      <c r="N960" s="72">
        <v>3466.669677734375</v>
      </c>
      <c r="O960" s="73"/>
      <c r="P960" s="74"/>
      <c r="Q960" s="74"/>
      <c r="R960" s="84"/>
      <c r="S960" s="84"/>
      <c r="T960" s="84"/>
      <c r="U960" s="84"/>
      <c r="V960" s="50"/>
      <c r="W960" s="50"/>
      <c r="X960" s="50"/>
      <c r="Y960" s="50"/>
      <c r="Z960" s="49"/>
      <c r="AA960" s="69">
        <v>960</v>
      </c>
      <c r="AB9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60" s="70"/>
      <c r="AD960" s="76">
        <v>180</v>
      </c>
      <c r="AE960" s="76">
        <v>77</v>
      </c>
      <c r="AF960" s="76">
        <v>6841</v>
      </c>
      <c r="AG960" s="76">
        <v>15059</v>
      </c>
      <c r="AH960" s="76"/>
      <c r="AI960" s="76" t="s">
        <v>9592</v>
      </c>
      <c r="AJ960" s="76"/>
      <c r="AK960" s="76"/>
      <c r="AL960" s="76"/>
      <c r="AM960" s="78">
        <v>43277.40729166667</v>
      </c>
      <c r="AN960" s="76" t="s">
        <v>14566</v>
      </c>
      <c r="AO960" s="81" t="s">
        <v>15524</v>
      </c>
      <c r="AP960" s="76" t="s">
        <v>65</v>
      </c>
      <c r="AQ960" s="2"/>
      <c r="AR960" s="3"/>
      <c r="AS960" s="3"/>
      <c r="AT960" s="3"/>
      <c r="AU960" s="3"/>
    </row>
    <row r="961" spans="1:47" x14ac:dyDescent="0.25">
      <c r="A961" s="62" t="s">
        <v>790</v>
      </c>
      <c r="B961" s="63"/>
      <c r="C961" s="63"/>
      <c r="D961" s="64"/>
      <c r="E961" s="66"/>
      <c r="F961" s="101" t="s">
        <v>13362</v>
      </c>
      <c r="G961" s="63"/>
      <c r="H961" s="67"/>
      <c r="I961" s="68"/>
      <c r="J961" s="68"/>
      <c r="K961" s="67" t="s">
        <v>17703</v>
      </c>
      <c r="L961" s="71"/>
      <c r="M961" s="72">
        <v>8512.94921875</v>
      </c>
      <c r="N961" s="72">
        <v>3384.21923828125</v>
      </c>
      <c r="O961" s="73"/>
      <c r="P961" s="74"/>
      <c r="Q961" s="74"/>
      <c r="R961" s="84"/>
      <c r="S961" s="84"/>
      <c r="T961" s="84"/>
      <c r="U961" s="84"/>
      <c r="V961" s="50"/>
      <c r="W961" s="50"/>
      <c r="X961" s="50"/>
      <c r="Y961" s="50"/>
      <c r="Z961" s="49"/>
      <c r="AA961" s="69">
        <v>961</v>
      </c>
      <c r="AB9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61" s="70"/>
      <c r="AD961" s="76">
        <v>327</v>
      </c>
      <c r="AE961" s="76">
        <v>371</v>
      </c>
      <c r="AF961" s="76">
        <v>5920</v>
      </c>
      <c r="AG961" s="76">
        <v>2209</v>
      </c>
      <c r="AH961" s="76"/>
      <c r="AI961" s="76" t="s">
        <v>9593</v>
      </c>
      <c r="AJ961" s="76" t="s">
        <v>11154</v>
      </c>
      <c r="AK961" s="81" t="s">
        <v>12038</v>
      </c>
      <c r="AL961" s="76"/>
      <c r="AM961" s="78">
        <v>41979.627453703702</v>
      </c>
      <c r="AN961" s="76" t="s">
        <v>14566</v>
      </c>
      <c r="AO961" s="81" t="s">
        <v>15525</v>
      </c>
      <c r="AP961" s="76" t="s">
        <v>66</v>
      </c>
      <c r="AQ961" s="2"/>
      <c r="AR961" s="3"/>
      <c r="AS961" s="3"/>
      <c r="AT961" s="3"/>
      <c r="AU961" s="3"/>
    </row>
    <row r="962" spans="1:47" x14ac:dyDescent="0.25">
      <c r="A962" s="62" t="s">
        <v>2181</v>
      </c>
      <c r="B962" s="63"/>
      <c r="C962" s="63"/>
      <c r="D962" s="64"/>
      <c r="E962" s="66"/>
      <c r="F962" s="101" t="s">
        <v>13363</v>
      </c>
      <c r="G962" s="63"/>
      <c r="H962" s="67"/>
      <c r="I962" s="68"/>
      <c r="J962" s="68"/>
      <c r="K962" s="67" t="s">
        <v>17704</v>
      </c>
      <c r="L962" s="71"/>
      <c r="M962" s="72">
        <v>8512.94921875</v>
      </c>
      <c r="N962" s="72">
        <v>3466.669677734375</v>
      </c>
      <c r="O962" s="73"/>
      <c r="P962" s="74"/>
      <c r="Q962" s="74"/>
      <c r="R962" s="84"/>
      <c r="S962" s="84"/>
      <c r="T962" s="84"/>
      <c r="U962" s="84"/>
      <c r="V962" s="50"/>
      <c r="W962" s="50"/>
      <c r="X962" s="50"/>
      <c r="Y962" s="50"/>
      <c r="Z962" s="49"/>
      <c r="AA962" s="69">
        <v>962</v>
      </c>
      <c r="AB9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62" s="70"/>
      <c r="AD962" s="76">
        <v>1030</v>
      </c>
      <c r="AE962" s="76">
        <v>124457</v>
      </c>
      <c r="AF962" s="76">
        <v>74449</v>
      </c>
      <c r="AG962" s="76">
        <v>5300</v>
      </c>
      <c r="AH962" s="76"/>
      <c r="AI962" s="76" t="s">
        <v>9594</v>
      </c>
      <c r="AJ962" s="76" t="s">
        <v>11155</v>
      </c>
      <c r="AK962" s="81" t="s">
        <v>12039</v>
      </c>
      <c r="AL962" s="76"/>
      <c r="AM962" s="78">
        <v>40689.766435185185</v>
      </c>
      <c r="AN962" s="76" t="s">
        <v>14566</v>
      </c>
      <c r="AO962" s="81" t="s">
        <v>15526</v>
      </c>
      <c r="AP962" s="76" t="s">
        <v>65</v>
      </c>
      <c r="AQ962" s="2"/>
      <c r="AR962" s="3"/>
      <c r="AS962" s="3"/>
      <c r="AT962" s="3"/>
      <c r="AU962" s="3"/>
    </row>
    <row r="963" spans="1:47" x14ac:dyDescent="0.25">
      <c r="A963" s="62" t="s">
        <v>791</v>
      </c>
      <c r="B963" s="63"/>
      <c r="C963" s="63"/>
      <c r="D963" s="64"/>
      <c r="E963" s="66"/>
      <c r="F963" s="101" t="s">
        <v>13364</v>
      </c>
      <c r="G963" s="63"/>
      <c r="H963" s="67"/>
      <c r="I963" s="68"/>
      <c r="J963" s="68"/>
      <c r="K963" s="67" t="s">
        <v>17705</v>
      </c>
      <c r="L963" s="71"/>
      <c r="M963" s="72">
        <v>8390.880859375</v>
      </c>
      <c r="N963" s="72">
        <v>2443.53369140625</v>
      </c>
      <c r="O963" s="73"/>
      <c r="P963" s="74"/>
      <c r="Q963" s="74"/>
      <c r="R963" s="84"/>
      <c r="S963" s="84"/>
      <c r="T963" s="84"/>
      <c r="U963" s="84"/>
      <c r="V963" s="50"/>
      <c r="W963" s="50"/>
      <c r="X963" s="50"/>
      <c r="Y963" s="50"/>
      <c r="Z963" s="49"/>
      <c r="AA963" s="69">
        <v>963</v>
      </c>
      <c r="AB9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63" s="70"/>
      <c r="AD963" s="76">
        <v>415</v>
      </c>
      <c r="AE963" s="76">
        <v>1120</v>
      </c>
      <c r="AF963" s="76">
        <v>10756</v>
      </c>
      <c r="AG963" s="76">
        <v>1283</v>
      </c>
      <c r="AH963" s="76"/>
      <c r="AI963" s="76" t="s">
        <v>9595</v>
      </c>
      <c r="AJ963" s="76"/>
      <c r="AK963" s="76"/>
      <c r="AL963" s="76"/>
      <c r="AM963" s="78">
        <v>41842.130127314813</v>
      </c>
      <c r="AN963" s="76" t="s">
        <v>14566</v>
      </c>
      <c r="AO963" s="81" t="s">
        <v>15527</v>
      </c>
      <c r="AP963" s="76" t="s">
        <v>66</v>
      </c>
      <c r="AQ963" s="2"/>
      <c r="AR963" s="3"/>
      <c r="AS963" s="3"/>
      <c r="AT963" s="3"/>
      <c r="AU963" s="3"/>
    </row>
    <row r="964" spans="1:47" x14ac:dyDescent="0.25">
      <c r="A964" s="62" t="s">
        <v>792</v>
      </c>
      <c r="B964" s="63"/>
      <c r="C964" s="63"/>
      <c r="D964" s="64"/>
      <c r="E964" s="66"/>
      <c r="F964" s="101" t="s">
        <v>13365</v>
      </c>
      <c r="G964" s="63"/>
      <c r="H964" s="67"/>
      <c r="I964" s="68"/>
      <c r="J964" s="68"/>
      <c r="K964" s="67" t="s">
        <v>17706</v>
      </c>
      <c r="L964" s="71"/>
      <c r="M964" s="72">
        <v>7998.138671875</v>
      </c>
      <c r="N964" s="72">
        <v>3384.21923828125</v>
      </c>
      <c r="O964" s="73"/>
      <c r="P964" s="74"/>
      <c r="Q964" s="74"/>
      <c r="R964" s="84"/>
      <c r="S964" s="84"/>
      <c r="T964" s="84"/>
      <c r="U964" s="84"/>
      <c r="V964" s="50"/>
      <c r="W964" s="50"/>
      <c r="X964" s="50"/>
      <c r="Y964" s="50"/>
      <c r="Z964" s="49"/>
      <c r="AA964" s="69">
        <v>964</v>
      </c>
      <c r="AB9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64" s="70"/>
      <c r="AD964" s="76">
        <v>876</v>
      </c>
      <c r="AE964" s="76">
        <v>813</v>
      </c>
      <c r="AF964" s="76">
        <v>13016</v>
      </c>
      <c r="AG964" s="76">
        <v>59763</v>
      </c>
      <c r="AH964" s="76"/>
      <c r="AI964" s="76" t="s">
        <v>9596</v>
      </c>
      <c r="AJ964" s="76"/>
      <c r="AK964" s="81" t="s">
        <v>12040</v>
      </c>
      <c r="AL964" s="76"/>
      <c r="AM964" s="78">
        <v>42024.85052083333</v>
      </c>
      <c r="AN964" s="76" t="s">
        <v>14566</v>
      </c>
      <c r="AO964" s="81" t="s">
        <v>15528</v>
      </c>
      <c r="AP964" s="76" t="s">
        <v>66</v>
      </c>
      <c r="AQ964" s="2"/>
      <c r="AR964" s="3"/>
      <c r="AS964" s="3"/>
      <c r="AT964" s="3"/>
      <c r="AU964" s="3"/>
    </row>
    <row r="965" spans="1:47" x14ac:dyDescent="0.25">
      <c r="A965" s="62" t="s">
        <v>2182</v>
      </c>
      <c r="B965" s="63"/>
      <c r="C965" s="63"/>
      <c r="D965" s="64"/>
      <c r="E965" s="66"/>
      <c r="F965" s="101" t="s">
        <v>13366</v>
      </c>
      <c r="G965" s="63"/>
      <c r="H965" s="67"/>
      <c r="I965" s="68"/>
      <c r="J965" s="68"/>
      <c r="K965" s="67" t="s">
        <v>17707</v>
      </c>
      <c r="L965" s="71"/>
      <c r="M965" s="72">
        <v>7998.138671875</v>
      </c>
      <c r="N965" s="72">
        <v>3466.669677734375</v>
      </c>
      <c r="O965" s="73"/>
      <c r="P965" s="74"/>
      <c r="Q965" s="74"/>
      <c r="R965" s="84"/>
      <c r="S965" s="84"/>
      <c r="T965" s="84"/>
      <c r="U965" s="84"/>
      <c r="V965" s="50"/>
      <c r="W965" s="50"/>
      <c r="X965" s="50"/>
      <c r="Y965" s="50"/>
      <c r="Z965" s="49"/>
      <c r="AA965" s="69">
        <v>965</v>
      </c>
      <c r="AB9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65" s="70"/>
      <c r="AD965" s="76">
        <v>5614</v>
      </c>
      <c r="AE965" s="76">
        <v>10147</v>
      </c>
      <c r="AF965" s="76">
        <v>129799</v>
      </c>
      <c r="AG965" s="76">
        <v>245666</v>
      </c>
      <c r="AH965" s="76"/>
      <c r="AI965" s="76" t="s">
        <v>9597</v>
      </c>
      <c r="AJ965" s="76" t="s">
        <v>11156</v>
      </c>
      <c r="AK965" s="81" t="s">
        <v>12041</v>
      </c>
      <c r="AL965" s="76"/>
      <c r="AM965" s="78">
        <v>40736.751099537039</v>
      </c>
      <c r="AN965" s="76" t="s">
        <v>14566</v>
      </c>
      <c r="AO965" s="81" t="s">
        <v>15529</v>
      </c>
      <c r="AP965" s="76" t="s">
        <v>65</v>
      </c>
      <c r="AQ965" s="2"/>
      <c r="AR965" s="3"/>
      <c r="AS965" s="3"/>
      <c r="AT965" s="3"/>
      <c r="AU965" s="3"/>
    </row>
    <row r="966" spans="1:47" x14ac:dyDescent="0.25">
      <c r="A966" s="62" t="s">
        <v>793</v>
      </c>
      <c r="B966" s="63"/>
      <c r="C966" s="63"/>
      <c r="D966" s="64"/>
      <c r="E966" s="66"/>
      <c r="F966" s="101" t="s">
        <v>13367</v>
      </c>
      <c r="G966" s="63"/>
      <c r="H966" s="67"/>
      <c r="I966" s="68"/>
      <c r="J966" s="68"/>
      <c r="K966" s="67" t="s">
        <v>17708</v>
      </c>
      <c r="L966" s="71"/>
      <c r="M966" s="72">
        <v>9033.06640625</v>
      </c>
      <c r="N966" s="72">
        <v>3384.21923828125</v>
      </c>
      <c r="O966" s="73"/>
      <c r="P966" s="74"/>
      <c r="Q966" s="74"/>
      <c r="R966" s="84"/>
      <c r="S966" s="84"/>
      <c r="T966" s="84"/>
      <c r="U966" s="84"/>
      <c r="V966" s="50"/>
      <c r="W966" s="50"/>
      <c r="X966" s="50"/>
      <c r="Y966" s="50"/>
      <c r="Z966" s="49"/>
      <c r="AA966" s="69">
        <v>966</v>
      </c>
      <c r="AB9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66" s="70"/>
      <c r="AD966" s="76">
        <v>152</v>
      </c>
      <c r="AE966" s="76">
        <v>158</v>
      </c>
      <c r="AF966" s="76">
        <v>1539</v>
      </c>
      <c r="AG966" s="76">
        <v>1205</v>
      </c>
      <c r="AH966" s="76"/>
      <c r="AI966" s="76" t="s">
        <v>9598</v>
      </c>
      <c r="AJ966" s="76" t="s">
        <v>11157</v>
      </c>
      <c r="AK966" s="76"/>
      <c r="AL966" s="76"/>
      <c r="AM966" s="78">
        <v>43745.589953703704</v>
      </c>
      <c r="AN966" s="76" t="s">
        <v>14566</v>
      </c>
      <c r="AO966" s="81" t="s">
        <v>15530</v>
      </c>
      <c r="AP966" s="76" t="s">
        <v>66</v>
      </c>
      <c r="AQ966" s="2"/>
      <c r="AR966" s="3"/>
      <c r="AS966" s="3"/>
      <c r="AT966" s="3"/>
      <c r="AU966" s="3"/>
    </row>
    <row r="967" spans="1:47" x14ac:dyDescent="0.25">
      <c r="A967" s="62" t="s">
        <v>2183</v>
      </c>
      <c r="B967" s="63"/>
      <c r="C967" s="63"/>
      <c r="D967" s="64"/>
      <c r="E967" s="66"/>
      <c r="F967" s="101" t="s">
        <v>13368</v>
      </c>
      <c r="G967" s="63"/>
      <c r="H967" s="67"/>
      <c r="I967" s="68"/>
      <c r="J967" s="68"/>
      <c r="K967" s="67" t="s">
        <v>17709</v>
      </c>
      <c r="L967" s="71"/>
      <c r="M967" s="72">
        <v>9033.06640625</v>
      </c>
      <c r="N967" s="72">
        <v>3466.669677734375</v>
      </c>
      <c r="O967" s="73"/>
      <c r="P967" s="74"/>
      <c r="Q967" s="74"/>
      <c r="R967" s="84"/>
      <c r="S967" s="84"/>
      <c r="T967" s="84"/>
      <c r="U967" s="84"/>
      <c r="V967" s="50"/>
      <c r="W967" s="50"/>
      <c r="X967" s="50"/>
      <c r="Y967" s="50"/>
      <c r="Z967" s="49"/>
      <c r="AA967" s="69">
        <v>967</v>
      </c>
      <c r="AB9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67" s="70"/>
      <c r="AD967" s="76">
        <v>961</v>
      </c>
      <c r="AE967" s="76">
        <v>24012</v>
      </c>
      <c r="AF967" s="76">
        <v>164224</v>
      </c>
      <c r="AG967" s="76">
        <v>37065</v>
      </c>
      <c r="AH967" s="76"/>
      <c r="AI967" s="76" t="s">
        <v>9599</v>
      </c>
      <c r="AJ967" s="76" t="s">
        <v>11158</v>
      </c>
      <c r="AK967" s="81" t="s">
        <v>12042</v>
      </c>
      <c r="AL967" s="76"/>
      <c r="AM967" s="78">
        <v>41104.8591087963</v>
      </c>
      <c r="AN967" s="76" t="s">
        <v>14566</v>
      </c>
      <c r="AO967" s="81" t="s">
        <v>15531</v>
      </c>
      <c r="AP967" s="76" t="s">
        <v>65</v>
      </c>
      <c r="AQ967" s="2"/>
      <c r="AR967" s="3"/>
      <c r="AS967" s="3"/>
      <c r="AT967" s="3"/>
      <c r="AU967" s="3"/>
    </row>
    <row r="968" spans="1:47" x14ac:dyDescent="0.25">
      <c r="A968" s="62" t="s">
        <v>794</v>
      </c>
      <c r="B968" s="63"/>
      <c r="C968" s="63"/>
      <c r="D968" s="64"/>
      <c r="E968" s="66"/>
      <c r="F968" s="101" t="s">
        <v>13369</v>
      </c>
      <c r="G968" s="63"/>
      <c r="H968" s="67"/>
      <c r="I968" s="68"/>
      <c r="J968" s="68"/>
      <c r="K968" s="67" t="s">
        <v>17710</v>
      </c>
      <c r="L968" s="71"/>
      <c r="M968" s="72">
        <v>9298.43359375</v>
      </c>
      <c r="N968" s="72">
        <v>2443.53369140625</v>
      </c>
      <c r="O968" s="73"/>
      <c r="P968" s="74"/>
      <c r="Q968" s="74"/>
      <c r="R968" s="84"/>
      <c r="S968" s="84"/>
      <c r="T968" s="84"/>
      <c r="U968" s="84"/>
      <c r="V968" s="50"/>
      <c r="W968" s="50"/>
      <c r="X968" s="50"/>
      <c r="Y968" s="50"/>
      <c r="Z968" s="49"/>
      <c r="AA968" s="69">
        <v>968</v>
      </c>
      <c r="AB9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68" s="70"/>
      <c r="AD968" s="76">
        <v>2498</v>
      </c>
      <c r="AE968" s="76">
        <v>2703</v>
      </c>
      <c r="AF968" s="76">
        <v>55886</v>
      </c>
      <c r="AG968" s="76">
        <v>37298</v>
      </c>
      <c r="AH968" s="76"/>
      <c r="AI968" s="76" t="s">
        <v>9600</v>
      </c>
      <c r="AJ968" s="76"/>
      <c r="AK968" s="76"/>
      <c r="AL968" s="76"/>
      <c r="AM968" s="78">
        <v>41105.602453703701</v>
      </c>
      <c r="AN968" s="76" t="s">
        <v>14566</v>
      </c>
      <c r="AO968" s="81" t="s">
        <v>15532</v>
      </c>
      <c r="AP968" s="76" t="s">
        <v>66</v>
      </c>
      <c r="AQ968" s="2"/>
      <c r="AR968" s="3"/>
      <c r="AS968" s="3"/>
      <c r="AT968" s="3"/>
      <c r="AU968" s="3"/>
    </row>
    <row r="969" spans="1:47" x14ac:dyDescent="0.25">
      <c r="A969" s="62" t="s">
        <v>795</v>
      </c>
      <c r="B969" s="63"/>
      <c r="C969" s="63"/>
      <c r="D969" s="64"/>
      <c r="E969" s="66"/>
      <c r="F969" s="101" t="s">
        <v>13370</v>
      </c>
      <c r="G969" s="63"/>
      <c r="H969" s="67"/>
      <c r="I969" s="68"/>
      <c r="J969" s="68"/>
      <c r="K969" s="67" t="s">
        <v>17711</v>
      </c>
      <c r="L969" s="71"/>
      <c r="M969" s="72">
        <v>5201.09130859375</v>
      </c>
      <c r="N969" s="72">
        <v>1872.1673583984375</v>
      </c>
      <c r="O969" s="73"/>
      <c r="P969" s="74"/>
      <c r="Q969" s="74"/>
      <c r="R969" s="84"/>
      <c r="S969" s="84"/>
      <c r="T969" s="84"/>
      <c r="U969" s="84"/>
      <c r="V969" s="50"/>
      <c r="W969" s="50"/>
      <c r="X969" s="50"/>
      <c r="Y969" s="50"/>
      <c r="Z969" s="49"/>
      <c r="AA969" s="69">
        <v>969</v>
      </c>
      <c r="AB9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69" s="70"/>
      <c r="AD969" s="76">
        <v>376</v>
      </c>
      <c r="AE969" s="76">
        <v>232</v>
      </c>
      <c r="AF969" s="76">
        <v>2962</v>
      </c>
      <c r="AG969" s="76">
        <v>2012</v>
      </c>
      <c r="AH969" s="76"/>
      <c r="AI969" s="76" t="s">
        <v>9601</v>
      </c>
      <c r="AJ969" s="76" t="s">
        <v>10853</v>
      </c>
      <c r="AK969" s="81" t="s">
        <v>12043</v>
      </c>
      <c r="AL969" s="76"/>
      <c r="AM969" s="78">
        <v>43580.656805555554</v>
      </c>
      <c r="AN969" s="76" t="s">
        <v>14566</v>
      </c>
      <c r="AO969" s="81" t="s">
        <v>15533</v>
      </c>
      <c r="AP969" s="76" t="s">
        <v>66</v>
      </c>
      <c r="AQ969" s="2"/>
      <c r="AR969" s="3"/>
      <c r="AS969" s="3"/>
      <c r="AT969" s="3"/>
      <c r="AU969" s="3"/>
    </row>
    <row r="970" spans="1:47" x14ac:dyDescent="0.25">
      <c r="A970" s="62" t="s">
        <v>2184</v>
      </c>
      <c r="B970" s="63"/>
      <c r="C970" s="63"/>
      <c r="D970" s="64"/>
      <c r="E970" s="66"/>
      <c r="F970" s="101" t="s">
        <v>13371</v>
      </c>
      <c r="G970" s="63"/>
      <c r="H970" s="67"/>
      <c r="I970" s="68"/>
      <c r="J970" s="68"/>
      <c r="K970" s="67" t="s">
        <v>17712</v>
      </c>
      <c r="L970" s="71"/>
      <c r="M970" s="72">
        <v>5742.84228515625</v>
      </c>
      <c r="N970" s="72">
        <v>1775.6800537109375</v>
      </c>
      <c r="O970" s="73"/>
      <c r="P970" s="74"/>
      <c r="Q970" s="74"/>
      <c r="R970" s="84"/>
      <c r="S970" s="84"/>
      <c r="T970" s="84"/>
      <c r="U970" s="84"/>
      <c r="V970" s="50"/>
      <c r="W970" s="50"/>
      <c r="X970" s="50"/>
      <c r="Y970" s="50"/>
      <c r="Z970" s="49"/>
      <c r="AA970" s="69">
        <v>970</v>
      </c>
      <c r="AB9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70" s="70"/>
      <c r="AD970" s="76">
        <v>154</v>
      </c>
      <c r="AE970" s="76">
        <v>635840</v>
      </c>
      <c r="AF970" s="76">
        <v>52272</v>
      </c>
      <c r="AG970" s="76">
        <v>47164</v>
      </c>
      <c r="AH970" s="76"/>
      <c r="AI970" s="76" t="s">
        <v>9602</v>
      </c>
      <c r="AJ970" s="76" t="s">
        <v>11159</v>
      </c>
      <c r="AK970" s="81" t="s">
        <v>12044</v>
      </c>
      <c r="AL970" s="76"/>
      <c r="AM970" s="78">
        <v>39995.812048611115</v>
      </c>
      <c r="AN970" s="76" t="s">
        <v>14566</v>
      </c>
      <c r="AO970" s="81" t="s">
        <v>15534</v>
      </c>
      <c r="AP970" s="76" t="s">
        <v>65</v>
      </c>
      <c r="AQ970" s="2"/>
      <c r="AR970" s="3"/>
      <c r="AS970" s="3"/>
      <c r="AT970" s="3"/>
      <c r="AU970" s="3"/>
    </row>
    <row r="971" spans="1:47" x14ac:dyDescent="0.25">
      <c r="A971" s="62" t="s">
        <v>796</v>
      </c>
      <c r="B971" s="63"/>
      <c r="C971" s="63"/>
      <c r="D971" s="64"/>
      <c r="E971" s="66"/>
      <c r="F971" s="101" t="s">
        <v>13372</v>
      </c>
      <c r="G971" s="63"/>
      <c r="H971" s="67"/>
      <c r="I971" s="68"/>
      <c r="J971" s="68"/>
      <c r="K971" s="67" t="s">
        <v>17713</v>
      </c>
      <c r="L971" s="71"/>
      <c r="M971" s="72">
        <v>8247.5830078125</v>
      </c>
      <c r="N971" s="72">
        <v>2694.633056640625</v>
      </c>
      <c r="O971" s="73"/>
      <c r="P971" s="74"/>
      <c r="Q971" s="74"/>
      <c r="R971" s="84"/>
      <c r="S971" s="84"/>
      <c r="T971" s="84"/>
      <c r="U971" s="84"/>
      <c r="V971" s="50"/>
      <c r="W971" s="50"/>
      <c r="X971" s="50"/>
      <c r="Y971" s="50"/>
      <c r="Z971" s="49"/>
      <c r="AA971" s="69">
        <v>971</v>
      </c>
      <c r="AB9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71" s="70"/>
      <c r="AD971" s="76">
        <v>1278</v>
      </c>
      <c r="AE971" s="76">
        <v>517</v>
      </c>
      <c r="AF971" s="76">
        <v>11426</v>
      </c>
      <c r="AG971" s="76">
        <v>5202</v>
      </c>
      <c r="AH971" s="76"/>
      <c r="AI971" s="76"/>
      <c r="AJ971" s="76" t="s">
        <v>11160</v>
      </c>
      <c r="AK971" s="81" t="s">
        <v>12045</v>
      </c>
      <c r="AL971" s="76"/>
      <c r="AM971" s="78">
        <v>42703.674664351849</v>
      </c>
      <c r="AN971" s="76" t="s">
        <v>14566</v>
      </c>
      <c r="AO971" s="81" t="s">
        <v>15535</v>
      </c>
      <c r="AP971" s="76" t="s">
        <v>66</v>
      </c>
      <c r="AQ971" s="2"/>
      <c r="AR971" s="3"/>
      <c r="AS971" s="3"/>
      <c r="AT971" s="3"/>
      <c r="AU971" s="3"/>
    </row>
    <row r="972" spans="1:47" x14ac:dyDescent="0.25">
      <c r="A972" s="62" t="s">
        <v>2185</v>
      </c>
      <c r="B972" s="63"/>
      <c r="C972" s="63"/>
      <c r="D972" s="64"/>
      <c r="E972" s="66"/>
      <c r="F972" s="101" t="s">
        <v>13373</v>
      </c>
      <c r="G972" s="63"/>
      <c r="H972" s="67"/>
      <c r="I972" s="68"/>
      <c r="J972" s="68"/>
      <c r="K972" s="67" t="s">
        <v>17714</v>
      </c>
      <c r="L972" s="71"/>
      <c r="M972" s="72">
        <v>8247.5830078125</v>
      </c>
      <c r="N972" s="72">
        <v>2777.08349609375</v>
      </c>
      <c r="O972" s="73"/>
      <c r="P972" s="74"/>
      <c r="Q972" s="74"/>
      <c r="R972" s="84"/>
      <c r="S972" s="84"/>
      <c r="T972" s="84"/>
      <c r="U972" s="84"/>
      <c r="V972" s="50"/>
      <c r="W972" s="50"/>
      <c r="X972" s="50"/>
      <c r="Y972" s="50"/>
      <c r="Z972" s="49"/>
      <c r="AA972" s="69">
        <v>972</v>
      </c>
      <c r="AB9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72" s="70"/>
      <c r="AD972" s="76">
        <v>6017</v>
      </c>
      <c r="AE972" s="76">
        <v>47788</v>
      </c>
      <c r="AF972" s="76">
        <v>45685</v>
      </c>
      <c r="AG972" s="76">
        <v>171452</v>
      </c>
      <c r="AH972" s="76"/>
      <c r="AI972" s="76" t="s">
        <v>9603</v>
      </c>
      <c r="AJ972" s="76" t="s">
        <v>11161</v>
      </c>
      <c r="AK972" s="81" t="s">
        <v>12046</v>
      </c>
      <c r="AL972" s="76"/>
      <c r="AM972" s="78">
        <v>42437.24722222222</v>
      </c>
      <c r="AN972" s="76" t="s">
        <v>14566</v>
      </c>
      <c r="AO972" s="81" t="s">
        <v>15536</v>
      </c>
      <c r="AP972" s="76" t="s">
        <v>65</v>
      </c>
      <c r="AQ972" s="2"/>
      <c r="AR972" s="3"/>
      <c r="AS972" s="3"/>
      <c r="AT972" s="3"/>
      <c r="AU972" s="3"/>
    </row>
    <row r="973" spans="1:47" x14ac:dyDescent="0.25">
      <c r="A973" s="62" t="s">
        <v>797</v>
      </c>
      <c r="B973" s="63"/>
      <c r="C973" s="63"/>
      <c r="D973" s="64"/>
      <c r="E973" s="66"/>
      <c r="F973" s="101" t="s">
        <v>13374</v>
      </c>
      <c r="G973" s="63"/>
      <c r="H973" s="67"/>
      <c r="I973" s="68"/>
      <c r="J973" s="68"/>
      <c r="K973" s="67" t="s">
        <v>17715</v>
      </c>
      <c r="L973" s="71"/>
      <c r="M973" s="72">
        <v>7992.8310546875</v>
      </c>
      <c r="N973" s="72">
        <v>221.1173095703125</v>
      </c>
      <c r="O973" s="73"/>
      <c r="P973" s="74"/>
      <c r="Q973" s="74"/>
      <c r="R973" s="84"/>
      <c r="S973" s="84"/>
      <c r="T973" s="84"/>
      <c r="U973" s="84"/>
      <c r="V973" s="50"/>
      <c r="W973" s="50"/>
      <c r="X973" s="50"/>
      <c r="Y973" s="50"/>
      <c r="Z973" s="49"/>
      <c r="AA973" s="69">
        <v>973</v>
      </c>
      <c r="AB9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73" s="70"/>
      <c r="AD973" s="76">
        <v>2696</v>
      </c>
      <c r="AE973" s="76">
        <v>1724</v>
      </c>
      <c r="AF973" s="76">
        <v>12563</v>
      </c>
      <c r="AG973" s="76">
        <v>9431</v>
      </c>
      <c r="AH973" s="76"/>
      <c r="AI973" s="76"/>
      <c r="AJ973" s="76" t="s">
        <v>10704</v>
      </c>
      <c r="AK973" s="76"/>
      <c r="AL973" s="76"/>
      <c r="AM973" s="78">
        <v>43915.045127314814</v>
      </c>
      <c r="AN973" s="76" t="s">
        <v>14566</v>
      </c>
      <c r="AO973" s="81" t="s">
        <v>15537</v>
      </c>
      <c r="AP973" s="76" t="s">
        <v>66</v>
      </c>
      <c r="AQ973" s="2"/>
      <c r="AR973" s="3"/>
      <c r="AS973" s="3"/>
      <c r="AT973" s="3"/>
      <c r="AU973" s="3"/>
    </row>
    <row r="974" spans="1:47" x14ac:dyDescent="0.25">
      <c r="A974" s="62" t="s">
        <v>2186</v>
      </c>
      <c r="B974" s="63"/>
      <c r="C974" s="63"/>
      <c r="D974" s="64"/>
      <c r="E974" s="66"/>
      <c r="F974" s="101" t="s">
        <v>13375</v>
      </c>
      <c r="G974" s="63"/>
      <c r="H974" s="67"/>
      <c r="I974" s="68"/>
      <c r="J974" s="68"/>
      <c r="K974" s="67" t="s">
        <v>17716</v>
      </c>
      <c r="L974" s="71"/>
      <c r="M974" s="72">
        <v>7992.8310546875</v>
      </c>
      <c r="N974" s="72">
        <v>303.56784057617188</v>
      </c>
      <c r="O974" s="73"/>
      <c r="P974" s="74"/>
      <c r="Q974" s="74"/>
      <c r="R974" s="84"/>
      <c r="S974" s="84"/>
      <c r="T974" s="84"/>
      <c r="U974" s="84"/>
      <c r="V974" s="50"/>
      <c r="W974" s="50"/>
      <c r="X974" s="50"/>
      <c r="Y974" s="50"/>
      <c r="Z974" s="49"/>
      <c r="AA974" s="69">
        <v>974</v>
      </c>
      <c r="AB9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74" s="70"/>
      <c r="AD974" s="76">
        <v>606</v>
      </c>
      <c r="AE974" s="76">
        <v>8841</v>
      </c>
      <c r="AF974" s="76">
        <v>11368</v>
      </c>
      <c r="AG974" s="76">
        <v>550</v>
      </c>
      <c r="AH974" s="76"/>
      <c r="AI974" s="76" t="s">
        <v>9604</v>
      </c>
      <c r="AJ974" s="76"/>
      <c r="AK974" s="76"/>
      <c r="AL974" s="76"/>
      <c r="AM974" s="78">
        <v>40082.924363425926</v>
      </c>
      <c r="AN974" s="76" t="s">
        <v>14566</v>
      </c>
      <c r="AO974" s="81" t="s">
        <v>15538</v>
      </c>
      <c r="AP974" s="76" t="s">
        <v>65</v>
      </c>
      <c r="AQ974" s="2"/>
      <c r="AR974" s="3"/>
      <c r="AS974" s="3"/>
      <c r="AT974" s="3"/>
      <c r="AU974" s="3"/>
    </row>
    <row r="975" spans="1:47" x14ac:dyDescent="0.25">
      <c r="A975" s="62" t="s">
        <v>798</v>
      </c>
      <c r="B975" s="63"/>
      <c r="C975" s="63"/>
      <c r="D975" s="64"/>
      <c r="E975" s="66"/>
      <c r="F975" s="101" t="s">
        <v>13376</v>
      </c>
      <c r="G975" s="63"/>
      <c r="H975" s="67"/>
      <c r="I975" s="68"/>
      <c r="J975" s="68"/>
      <c r="K975" s="67" t="s">
        <v>17717</v>
      </c>
      <c r="L975" s="71"/>
      <c r="M975" s="72">
        <v>6639.46337890625</v>
      </c>
      <c r="N975" s="72">
        <v>4452.328125</v>
      </c>
      <c r="O975" s="73"/>
      <c r="P975" s="74"/>
      <c r="Q975" s="74"/>
      <c r="R975" s="84"/>
      <c r="S975" s="84"/>
      <c r="T975" s="84"/>
      <c r="U975" s="84"/>
      <c r="V975" s="50"/>
      <c r="W975" s="50"/>
      <c r="X975" s="50"/>
      <c r="Y975" s="50"/>
      <c r="Z975" s="49"/>
      <c r="AA975" s="69">
        <v>975</v>
      </c>
      <c r="AB9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75" s="70"/>
      <c r="AD975" s="76">
        <v>1822</v>
      </c>
      <c r="AE975" s="76">
        <v>436</v>
      </c>
      <c r="AF975" s="76">
        <v>17386</v>
      </c>
      <c r="AG975" s="76">
        <v>119374</v>
      </c>
      <c r="AH975" s="76"/>
      <c r="AI975" s="76" t="s">
        <v>9605</v>
      </c>
      <c r="AJ975" s="76" t="s">
        <v>11162</v>
      </c>
      <c r="AK975" s="76"/>
      <c r="AL975" s="76"/>
      <c r="AM975" s="78">
        <v>40736.017337962963</v>
      </c>
      <c r="AN975" s="76" t="s">
        <v>14566</v>
      </c>
      <c r="AO975" s="81" t="s">
        <v>15539</v>
      </c>
      <c r="AP975" s="76" t="s">
        <v>66</v>
      </c>
      <c r="AQ975" s="2"/>
      <c r="AR975" s="3"/>
      <c r="AS975" s="3"/>
      <c r="AT975" s="3"/>
      <c r="AU975" s="3"/>
    </row>
    <row r="976" spans="1:47" x14ac:dyDescent="0.25">
      <c r="A976" s="62" t="s">
        <v>2187</v>
      </c>
      <c r="B976" s="63"/>
      <c r="C976" s="63"/>
      <c r="D976" s="64"/>
      <c r="E976" s="66"/>
      <c r="F976" s="101" t="s">
        <v>13377</v>
      </c>
      <c r="G976" s="63"/>
      <c r="H976" s="67"/>
      <c r="I976" s="68"/>
      <c r="J976" s="68"/>
      <c r="K976" s="67" t="s">
        <v>17718</v>
      </c>
      <c r="L976" s="71"/>
      <c r="M976" s="72">
        <v>6639.46337890625</v>
      </c>
      <c r="N976" s="72">
        <v>4572.25634765625</v>
      </c>
      <c r="O976" s="73"/>
      <c r="P976" s="74"/>
      <c r="Q976" s="74"/>
      <c r="R976" s="84"/>
      <c r="S976" s="84"/>
      <c r="T976" s="84"/>
      <c r="U976" s="84"/>
      <c r="V976" s="50"/>
      <c r="W976" s="50"/>
      <c r="X976" s="50"/>
      <c r="Y976" s="50"/>
      <c r="Z976" s="49"/>
      <c r="AA976" s="69">
        <v>976</v>
      </c>
      <c r="AB9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76" s="70"/>
      <c r="AD976" s="76">
        <v>91</v>
      </c>
      <c r="AE976" s="76">
        <v>39863</v>
      </c>
      <c r="AF976" s="76">
        <v>26</v>
      </c>
      <c r="AG976" s="76">
        <v>6</v>
      </c>
      <c r="AH976" s="76"/>
      <c r="AI976" s="76" t="s">
        <v>9606</v>
      </c>
      <c r="AJ976" s="76"/>
      <c r="AK976" s="76"/>
      <c r="AL976" s="76"/>
      <c r="AM976" s="78">
        <v>41158.559849537036</v>
      </c>
      <c r="AN976" s="76" t="s">
        <v>14566</v>
      </c>
      <c r="AO976" s="81" t="s">
        <v>15540</v>
      </c>
      <c r="AP976" s="76" t="s">
        <v>65</v>
      </c>
      <c r="AQ976" s="2"/>
      <c r="AR976" s="3"/>
      <c r="AS976" s="3"/>
      <c r="AT976" s="3"/>
      <c r="AU976" s="3"/>
    </row>
    <row r="977" spans="1:47" x14ac:dyDescent="0.25">
      <c r="A977" s="62" t="s">
        <v>2188</v>
      </c>
      <c r="B977" s="63"/>
      <c r="C977" s="63"/>
      <c r="D977" s="64"/>
      <c r="E977" s="66"/>
      <c r="F977" s="101" t="s">
        <v>13378</v>
      </c>
      <c r="G977" s="63"/>
      <c r="H977" s="67"/>
      <c r="I977" s="68"/>
      <c r="J977" s="68"/>
      <c r="K977" s="67" t="s">
        <v>17719</v>
      </c>
      <c r="L977" s="71"/>
      <c r="M977" s="72">
        <v>6734.9951171875</v>
      </c>
      <c r="N977" s="72">
        <v>4572.25634765625</v>
      </c>
      <c r="O977" s="73"/>
      <c r="P977" s="74"/>
      <c r="Q977" s="74"/>
      <c r="R977" s="84"/>
      <c r="S977" s="84"/>
      <c r="T977" s="84"/>
      <c r="U977" s="84"/>
      <c r="V977" s="50"/>
      <c r="W977" s="50"/>
      <c r="X977" s="50"/>
      <c r="Y977" s="50"/>
      <c r="Z977" s="49"/>
      <c r="AA977" s="69">
        <v>977</v>
      </c>
      <c r="AB9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77" s="70"/>
      <c r="AD977" s="76">
        <v>172</v>
      </c>
      <c r="AE977" s="76">
        <v>1836355</v>
      </c>
      <c r="AF977" s="76">
        <v>99155</v>
      </c>
      <c r="AG977" s="76">
        <v>23002</v>
      </c>
      <c r="AH977" s="76"/>
      <c r="AI977" s="76" t="s">
        <v>9607</v>
      </c>
      <c r="AJ977" s="76" t="s">
        <v>10870</v>
      </c>
      <c r="AK977" s="81" t="s">
        <v>12047</v>
      </c>
      <c r="AL977" s="76"/>
      <c r="AM977" s="78">
        <v>39604.733356481483</v>
      </c>
      <c r="AN977" s="76" t="s">
        <v>14566</v>
      </c>
      <c r="AO977" s="81" t="s">
        <v>15541</v>
      </c>
      <c r="AP977" s="76" t="s">
        <v>65</v>
      </c>
      <c r="AQ977" s="2"/>
      <c r="AR977" s="3"/>
      <c r="AS977" s="3"/>
      <c r="AT977" s="3"/>
      <c r="AU977" s="3"/>
    </row>
    <row r="978" spans="1:47" x14ac:dyDescent="0.25">
      <c r="A978" s="62" t="s">
        <v>799</v>
      </c>
      <c r="B978" s="63"/>
      <c r="C978" s="63"/>
      <c r="D978" s="64"/>
      <c r="E978" s="66"/>
      <c r="F978" s="101" t="s">
        <v>12470</v>
      </c>
      <c r="G978" s="63"/>
      <c r="H978" s="67"/>
      <c r="I978" s="68"/>
      <c r="J978" s="68"/>
      <c r="K978" s="67" t="s">
        <v>17720</v>
      </c>
      <c r="L978" s="71"/>
      <c r="M978" s="72">
        <v>4307.93212890625</v>
      </c>
      <c r="N978" s="72">
        <v>4325.40966796875</v>
      </c>
      <c r="O978" s="73"/>
      <c r="P978" s="74"/>
      <c r="Q978" s="74"/>
      <c r="R978" s="84"/>
      <c r="S978" s="84"/>
      <c r="T978" s="84"/>
      <c r="U978" s="84"/>
      <c r="V978" s="50"/>
      <c r="W978" s="50"/>
      <c r="X978" s="50"/>
      <c r="Y978" s="50"/>
      <c r="Z978" s="49"/>
      <c r="AA978" s="69">
        <v>978</v>
      </c>
      <c r="AB9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78" s="70"/>
      <c r="AD978" s="76">
        <v>14</v>
      </c>
      <c r="AE978" s="76">
        <v>2</v>
      </c>
      <c r="AF978" s="76">
        <v>240</v>
      </c>
      <c r="AG978" s="76">
        <v>194</v>
      </c>
      <c r="AH978" s="76"/>
      <c r="AI978" s="76"/>
      <c r="AJ978" s="76"/>
      <c r="AK978" s="76"/>
      <c r="AL978" s="76"/>
      <c r="AM978" s="78">
        <v>43861.471250000002</v>
      </c>
      <c r="AN978" s="76" t="s">
        <v>14566</v>
      </c>
      <c r="AO978" s="81" t="s">
        <v>15542</v>
      </c>
      <c r="AP978" s="76" t="s">
        <v>66</v>
      </c>
      <c r="AQ978" s="2"/>
      <c r="AR978" s="3"/>
      <c r="AS978" s="3"/>
      <c r="AT978" s="3"/>
      <c r="AU978" s="3"/>
    </row>
    <row r="979" spans="1:47" x14ac:dyDescent="0.25">
      <c r="A979" s="62" t="s">
        <v>2189</v>
      </c>
      <c r="B979" s="63"/>
      <c r="C979" s="63"/>
      <c r="D979" s="64"/>
      <c r="E979" s="66"/>
      <c r="F979" s="101" t="s">
        <v>13379</v>
      </c>
      <c r="G979" s="63"/>
      <c r="H979" s="67"/>
      <c r="I979" s="68"/>
      <c r="J979" s="68"/>
      <c r="K979" s="67" t="s">
        <v>17721</v>
      </c>
      <c r="L979" s="71"/>
      <c r="M979" s="72">
        <v>4366.3564453125</v>
      </c>
      <c r="N979" s="72">
        <v>4202.28759765625</v>
      </c>
      <c r="O979" s="73"/>
      <c r="P979" s="74"/>
      <c r="Q979" s="74"/>
      <c r="R979" s="84"/>
      <c r="S979" s="84"/>
      <c r="T979" s="84"/>
      <c r="U979" s="84"/>
      <c r="V979" s="50"/>
      <c r="W979" s="50"/>
      <c r="X979" s="50"/>
      <c r="Y979" s="50"/>
      <c r="Z979" s="49"/>
      <c r="AA979" s="69">
        <v>979</v>
      </c>
      <c r="AB9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79" s="70"/>
      <c r="AD979" s="76">
        <v>468</v>
      </c>
      <c r="AE979" s="76">
        <v>815605</v>
      </c>
      <c r="AF979" s="76">
        <v>11876</v>
      </c>
      <c r="AG979" s="76">
        <v>252</v>
      </c>
      <c r="AH979" s="76"/>
      <c r="AI979" s="76" t="s">
        <v>9608</v>
      </c>
      <c r="AJ979" s="76" t="s">
        <v>10819</v>
      </c>
      <c r="AK979" s="81" t="s">
        <v>12048</v>
      </c>
      <c r="AL979" s="76"/>
      <c r="AM979" s="78">
        <v>40405.175543981481</v>
      </c>
      <c r="AN979" s="76" t="s">
        <v>14566</v>
      </c>
      <c r="AO979" s="81" t="s">
        <v>15543</v>
      </c>
      <c r="AP979" s="76" t="s">
        <v>65</v>
      </c>
      <c r="AQ979" s="2"/>
      <c r="AR979" s="3"/>
      <c r="AS979" s="3"/>
      <c r="AT979" s="3"/>
      <c r="AU979" s="3"/>
    </row>
    <row r="980" spans="1:47" x14ac:dyDescent="0.25">
      <c r="A980" s="62" t="s">
        <v>800</v>
      </c>
      <c r="B980" s="63"/>
      <c r="C980" s="63"/>
      <c r="D980" s="64"/>
      <c r="E980" s="66"/>
      <c r="F980" s="101" t="s">
        <v>13380</v>
      </c>
      <c r="G980" s="63"/>
      <c r="H980" s="67"/>
      <c r="I980" s="68"/>
      <c r="J980" s="68"/>
      <c r="K980" s="67" t="s">
        <v>17722</v>
      </c>
      <c r="L980" s="71"/>
      <c r="M980" s="72">
        <v>8751.7783203125</v>
      </c>
      <c r="N980" s="72">
        <v>2443.53369140625</v>
      </c>
      <c r="O980" s="73"/>
      <c r="P980" s="74"/>
      <c r="Q980" s="74"/>
      <c r="R980" s="84"/>
      <c r="S980" s="84"/>
      <c r="T980" s="84"/>
      <c r="U980" s="84"/>
      <c r="V980" s="50"/>
      <c r="W980" s="50"/>
      <c r="X980" s="50"/>
      <c r="Y980" s="50"/>
      <c r="Z980" s="49"/>
      <c r="AA980" s="69">
        <v>980</v>
      </c>
      <c r="AB9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80" s="70"/>
      <c r="AD980" s="76">
        <v>538</v>
      </c>
      <c r="AE980" s="76">
        <v>445</v>
      </c>
      <c r="AF980" s="76">
        <v>58867</v>
      </c>
      <c r="AG980" s="76">
        <v>51483</v>
      </c>
      <c r="AH980" s="76"/>
      <c r="AI980" s="76" t="s">
        <v>9609</v>
      </c>
      <c r="AJ980" s="76" t="s">
        <v>11163</v>
      </c>
      <c r="AK980" s="76"/>
      <c r="AL980" s="76"/>
      <c r="AM980" s="78">
        <v>40806.95579861111</v>
      </c>
      <c r="AN980" s="76" t="s">
        <v>14566</v>
      </c>
      <c r="AO980" s="81" t="s">
        <v>15544</v>
      </c>
      <c r="AP980" s="76" t="s">
        <v>66</v>
      </c>
      <c r="AQ980" s="2"/>
      <c r="AR980" s="3"/>
      <c r="AS980" s="3"/>
      <c r="AT980" s="3"/>
      <c r="AU980" s="3"/>
    </row>
    <row r="981" spans="1:47" x14ac:dyDescent="0.25">
      <c r="A981" s="62" t="s">
        <v>801</v>
      </c>
      <c r="B981" s="63"/>
      <c r="C981" s="63"/>
      <c r="D981" s="64"/>
      <c r="E981" s="66"/>
      <c r="F981" s="101" t="s">
        <v>13381</v>
      </c>
      <c r="G981" s="63"/>
      <c r="H981" s="67"/>
      <c r="I981" s="68"/>
      <c r="J981" s="68"/>
      <c r="K981" s="67" t="s">
        <v>17723</v>
      </c>
      <c r="L981" s="71"/>
      <c r="M981" s="72">
        <v>8252.8896484375</v>
      </c>
      <c r="N981" s="72">
        <v>3039.42626953125</v>
      </c>
      <c r="O981" s="73"/>
      <c r="P981" s="74"/>
      <c r="Q981" s="74"/>
      <c r="R981" s="84"/>
      <c r="S981" s="84"/>
      <c r="T981" s="84"/>
      <c r="U981" s="84"/>
      <c r="V981" s="50"/>
      <c r="W981" s="50"/>
      <c r="X981" s="50"/>
      <c r="Y981" s="50"/>
      <c r="Z981" s="49"/>
      <c r="AA981" s="69">
        <v>981</v>
      </c>
      <c r="AB9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81" s="70"/>
      <c r="AD981" s="76">
        <v>238</v>
      </c>
      <c r="AE981" s="76">
        <v>24</v>
      </c>
      <c r="AF981" s="76">
        <v>3002</v>
      </c>
      <c r="AG981" s="76">
        <v>4481</v>
      </c>
      <c r="AH981" s="76"/>
      <c r="AI981" s="76"/>
      <c r="AJ981" s="76" t="s">
        <v>11164</v>
      </c>
      <c r="AK981" s="76"/>
      <c r="AL981" s="76"/>
      <c r="AM981" s="78">
        <v>39996.093402777777</v>
      </c>
      <c r="AN981" s="76" t="s">
        <v>14566</v>
      </c>
      <c r="AO981" s="81" t="s">
        <v>15545</v>
      </c>
      <c r="AP981" s="76" t="s">
        <v>66</v>
      </c>
      <c r="AQ981" s="2"/>
      <c r="AR981" s="3"/>
      <c r="AS981" s="3"/>
      <c r="AT981" s="3"/>
      <c r="AU981" s="3"/>
    </row>
    <row r="982" spans="1:47" x14ac:dyDescent="0.25">
      <c r="A982" s="62" t="s">
        <v>2190</v>
      </c>
      <c r="B982" s="63"/>
      <c r="C982" s="63"/>
      <c r="D982" s="64"/>
      <c r="E982" s="66"/>
      <c r="F982" s="101" t="s">
        <v>13382</v>
      </c>
      <c r="G982" s="63"/>
      <c r="H982" s="67"/>
      <c r="I982" s="68"/>
      <c r="J982" s="68"/>
      <c r="K982" s="67" t="s">
        <v>17724</v>
      </c>
      <c r="L982" s="71"/>
      <c r="M982" s="72">
        <v>8252.8896484375</v>
      </c>
      <c r="N982" s="72">
        <v>3121.876708984375</v>
      </c>
      <c r="O982" s="73"/>
      <c r="P982" s="74"/>
      <c r="Q982" s="74"/>
      <c r="R982" s="84"/>
      <c r="S982" s="84"/>
      <c r="T982" s="84"/>
      <c r="U982" s="84"/>
      <c r="V982" s="50"/>
      <c r="W982" s="50"/>
      <c r="X982" s="50"/>
      <c r="Y982" s="50"/>
      <c r="Z982" s="49"/>
      <c r="AA982" s="69">
        <v>982</v>
      </c>
      <c r="AB9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82" s="70"/>
      <c r="AD982" s="76">
        <v>44458</v>
      </c>
      <c r="AE982" s="76">
        <v>109791</v>
      </c>
      <c r="AF982" s="76">
        <v>63575</v>
      </c>
      <c r="AG982" s="76">
        <v>23200</v>
      </c>
      <c r="AH982" s="76"/>
      <c r="AI982" s="76" t="s">
        <v>9610</v>
      </c>
      <c r="AJ982" s="76" t="s">
        <v>10715</v>
      </c>
      <c r="AK982" s="76"/>
      <c r="AL982" s="76"/>
      <c r="AM982" s="78">
        <v>40779.053043981483</v>
      </c>
      <c r="AN982" s="76" t="s">
        <v>14566</v>
      </c>
      <c r="AO982" s="81" t="s">
        <v>15546</v>
      </c>
      <c r="AP982" s="76" t="s">
        <v>65</v>
      </c>
      <c r="AQ982" s="2"/>
      <c r="AR982" s="3"/>
      <c r="AS982" s="3"/>
      <c r="AT982" s="3"/>
      <c r="AU982" s="3"/>
    </row>
    <row r="983" spans="1:47" x14ac:dyDescent="0.25">
      <c r="A983" s="62" t="s">
        <v>802</v>
      </c>
      <c r="B983" s="63"/>
      <c r="C983" s="63"/>
      <c r="D983" s="64"/>
      <c r="E983" s="66"/>
      <c r="F983" s="101" t="s">
        <v>13383</v>
      </c>
      <c r="G983" s="63"/>
      <c r="H983" s="67"/>
      <c r="I983" s="68"/>
      <c r="J983" s="68"/>
      <c r="K983" s="67" t="s">
        <v>17725</v>
      </c>
      <c r="L983" s="71"/>
      <c r="M983" s="72">
        <v>4426.8662109375</v>
      </c>
      <c r="N983" s="72">
        <v>3978.50048828125</v>
      </c>
      <c r="O983" s="73"/>
      <c r="P983" s="74"/>
      <c r="Q983" s="74"/>
      <c r="R983" s="84"/>
      <c r="S983" s="84"/>
      <c r="T983" s="84"/>
      <c r="U983" s="84"/>
      <c r="V983" s="50"/>
      <c r="W983" s="50"/>
      <c r="X983" s="50"/>
      <c r="Y983" s="50"/>
      <c r="Z983" s="49"/>
      <c r="AA983" s="69">
        <v>983</v>
      </c>
      <c r="AB9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83" s="70"/>
      <c r="AD983" s="76">
        <v>20</v>
      </c>
      <c r="AE983" s="76">
        <v>7</v>
      </c>
      <c r="AF983" s="76">
        <v>440</v>
      </c>
      <c r="AG983" s="76">
        <v>808</v>
      </c>
      <c r="AH983" s="76"/>
      <c r="AI983" s="76"/>
      <c r="AJ983" s="76"/>
      <c r="AK983" s="76"/>
      <c r="AL983" s="76"/>
      <c r="AM983" s="78">
        <v>43699.577974537038</v>
      </c>
      <c r="AN983" s="76" t="s">
        <v>14566</v>
      </c>
      <c r="AO983" s="81" t="s">
        <v>15547</v>
      </c>
      <c r="AP983" s="76" t="s">
        <v>66</v>
      </c>
      <c r="AQ983" s="2"/>
      <c r="AR983" s="3"/>
      <c r="AS983" s="3"/>
      <c r="AT983" s="3"/>
      <c r="AU983" s="3"/>
    </row>
    <row r="984" spans="1:47" x14ac:dyDescent="0.25">
      <c r="A984" s="62" t="s">
        <v>2191</v>
      </c>
      <c r="B984" s="63"/>
      <c r="C984" s="63"/>
      <c r="D984" s="64"/>
      <c r="E984" s="66"/>
      <c r="F984" s="101" t="s">
        <v>13384</v>
      </c>
      <c r="G984" s="63"/>
      <c r="H984" s="67"/>
      <c r="I984" s="68"/>
      <c r="J984" s="68"/>
      <c r="K984" s="67" t="s">
        <v>17726</v>
      </c>
      <c r="L984" s="71"/>
      <c r="M984" s="72">
        <v>4519.857421875</v>
      </c>
      <c r="N984" s="72">
        <v>4121.27490234375</v>
      </c>
      <c r="O984" s="73"/>
      <c r="P984" s="74"/>
      <c r="Q984" s="74"/>
      <c r="R984" s="84"/>
      <c r="S984" s="84"/>
      <c r="T984" s="84"/>
      <c r="U984" s="84"/>
      <c r="V984" s="50"/>
      <c r="W984" s="50"/>
      <c r="X984" s="50"/>
      <c r="Y984" s="50"/>
      <c r="Z984" s="49"/>
      <c r="AA984" s="69">
        <v>984</v>
      </c>
      <c r="AB9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84" s="70"/>
      <c r="AD984" s="76">
        <v>669</v>
      </c>
      <c r="AE984" s="76">
        <v>64531</v>
      </c>
      <c r="AF984" s="76">
        <v>79462</v>
      </c>
      <c r="AG984" s="76">
        <v>211</v>
      </c>
      <c r="AH984" s="76"/>
      <c r="AI984" s="76" t="s">
        <v>9611</v>
      </c>
      <c r="AJ984" s="76" t="s">
        <v>11165</v>
      </c>
      <c r="AK984" s="81" t="s">
        <v>12049</v>
      </c>
      <c r="AL984" s="76"/>
      <c r="AM984" s="78">
        <v>39989.76190972222</v>
      </c>
      <c r="AN984" s="76" t="s">
        <v>14566</v>
      </c>
      <c r="AO984" s="81" t="s">
        <v>15548</v>
      </c>
      <c r="AP984" s="76" t="s">
        <v>65</v>
      </c>
      <c r="AQ984" s="2"/>
      <c r="AR984" s="3"/>
      <c r="AS984" s="3"/>
      <c r="AT984" s="3"/>
      <c r="AU984" s="3"/>
    </row>
    <row r="985" spans="1:47" x14ac:dyDescent="0.25">
      <c r="A985" s="62" t="s">
        <v>949</v>
      </c>
      <c r="B985" s="63"/>
      <c r="C985" s="63"/>
      <c r="D985" s="64"/>
      <c r="E985" s="66"/>
      <c r="F985" s="101" t="s">
        <v>13385</v>
      </c>
      <c r="G985" s="63"/>
      <c r="H985" s="67"/>
      <c r="I985" s="68"/>
      <c r="J985" s="68"/>
      <c r="K985" s="67" t="s">
        <v>17727</v>
      </c>
      <c r="L985" s="71"/>
      <c r="M985" s="72">
        <v>4669.11181640625</v>
      </c>
      <c r="N985" s="72">
        <v>3595.933837890625</v>
      </c>
      <c r="O985" s="73"/>
      <c r="P985" s="74"/>
      <c r="Q985" s="74"/>
      <c r="R985" s="84"/>
      <c r="S985" s="84"/>
      <c r="T985" s="84"/>
      <c r="U985" s="84"/>
      <c r="V985" s="50"/>
      <c r="W985" s="50"/>
      <c r="X985" s="50"/>
      <c r="Y985" s="50"/>
      <c r="Z985" s="49"/>
      <c r="AA985" s="69">
        <v>985</v>
      </c>
      <c r="AB9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85" s="70"/>
      <c r="AD985" s="76">
        <v>770</v>
      </c>
      <c r="AE985" s="76">
        <v>313</v>
      </c>
      <c r="AF985" s="76">
        <v>9359</v>
      </c>
      <c r="AG985" s="76">
        <v>30880</v>
      </c>
      <c r="AH985" s="76"/>
      <c r="AI985" s="76" t="s">
        <v>9612</v>
      </c>
      <c r="AJ985" s="76" t="s">
        <v>11166</v>
      </c>
      <c r="AK985" s="76"/>
      <c r="AL985" s="76"/>
      <c r="AM985" s="78">
        <v>42140.085787037038</v>
      </c>
      <c r="AN985" s="76" t="s">
        <v>14566</v>
      </c>
      <c r="AO985" s="81" t="s">
        <v>15549</v>
      </c>
      <c r="AP985" s="76" t="s">
        <v>66</v>
      </c>
      <c r="AQ985" s="2"/>
      <c r="AR985" s="3"/>
      <c r="AS985" s="3"/>
      <c r="AT985" s="3"/>
      <c r="AU985" s="3"/>
    </row>
    <row r="986" spans="1:47" x14ac:dyDescent="0.25">
      <c r="A986" s="62" t="s">
        <v>803</v>
      </c>
      <c r="B986" s="63"/>
      <c r="C986" s="63"/>
      <c r="D986" s="64"/>
      <c r="E986" s="66"/>
      <c r="F986" s="101" t="s">
        <v>13386</v>
      </c>
      <c r="G986" s="63"/>
      <c r="H986" s="67"/>
      <c r="I986" s="68"/>
      <c r="J986" s="68"/>
      <c r="K986" s="67" t="s">
        <v>17728</v>
      </c>
      <c r="L986" s="71"/>
      <c r="M986" s="72">
        <v>7738.07958984375</v>
      </c>
      <c r="N986" s="72">
        <v>2679.64208984375</v>
      </c>
      <c r="O986" s="73"/>
      <c r="P986" s="74"/>
      <c r="Q986" s="74"/>
      <c r="R986" s="84"/>
      <c r="S986" s="84"/>
      <c r="T986" s="84"/>
      <c r="U986" s="84"/>
      <c r="V986" s="50"/>
      <c r="W986" s="50"/>
      <c r="X986" s="50"/>
      <c r="Y986" s="50"/>
      <c r="Z986" s="49"/>
      <c r="AA986" s="69">
        <v>986</v>
      </c>
      <c r="AB9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86" s="70"/>
      <c r="AD986" s="76">
        <v>715</v>
      </c>
      <c r="AE986" s="76">
        <v>4558</v>
      </c>
      <c r="AF986" s="76">
        <v>45209</v>
      </c>
      <c r="AG986" s="76">
        <v>84885</v>
      </c>
      <c r="AH986" s="76"/>
      <c r="AI986" s="76" t="s">
        <v>9613</v>
      </c>
      <c r="AJ986" s="76" t="s">
        <v>11167</v>
      </c>
      <c r="AK986" s="81" t="s">
        <v>12050</v>
      </c>
      <c r="AL986" s="76"/>
      <c r="AM986" s="78">
        <v>42908.932199074072</v>
      </c>
      <c r="AN986" s="76" t="s">
        <v>14566</v>
      </c>
      <c r="AO986" s="81" t="s">
        <v>15550</v>
      </c>
      <c r="AP986" s="76" t="s">
        <v>66</v>
      </c>
      <c r="AQ986" s="2"/>
      <c r="AR986" s="3"/>
      <c r="AS986" s="3"/>
      <c r="AT986" s="3"/>
      <c r="AU986" s="3"/>
    </row>
    <row r="987" spans="1:47" x14ac:dyDescent="0.25">
      <c r="A987" s="62" t="s">
        <v>804</v>
      </c>
      <c r="B987" s="63"/>
      <c r="C987" s="63"/>
      <c r="D987" s="64"/>
      <c r="E987" s="66"/>
      <c r="F987" s="101" t="s">
        <v>13387</v>
      </c>
      <c r="G987" s="63"/>
      <c r="H987" s="67"/>
      <c r="I987" s="68"/>
      <c r="J987" s="68"/>
      <c r="K987" s="67" t="s">
        <v>17729</v>
      </c>
      <c r="L987" s="71"/>
      <c r="M987" s="72">
        <v>7738.07958984375</v>
      </c>
      <c r="N987" s="72">
        <v>2762.092529296875</v>
      </c>
      <c r="O987" s="73"/>
      <c r="P987" s="74"/>
      <c r="Q987" s="74"/>
      <c r="R987" s="84"/>
      <c r="S987" s="84"/>
      <c r="T987" s="84"/>
      <c r="U987" s="84"/>
      <c r="V987" s="50"/>
      <c r="W987" s="50"/>
      <c r="X987" s="50"/>
      <c r="Y987" s="50"/>
      <c r="Z987" s="49"/>
      <c r="AA987" s="69">
        <v>987</v>
      </c>
      <c r="AB9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87" s="70"/>
      <c r="AD987" s="76">
        <v>763</v>
      </c>
      <c r="AE987" s="76">
        <v>233</v>
      </c>
      <c r="AF987" s="76">
        <v>40795</v>
      </c>
      <c r="AG987" s="76">
        <v>13813</v>
      </c>
      <c r="AH987" s="76"/>
      <c r="AI987" s="76" t="s">
        <v>9614</v>
      </c>
      <c r="AJ987" s="76" t="s">
        <v>11168</v>
      </c>
      <c r="AK987" s="76"/>
      <c r="AL987" s="76"/>
      <c r="AM987" s="78">
        <v>40019.627129629633</v>
      </c>
      <c r="AN987" s="76" t="s">
        <v>14566</v>
      </c>
      <c r="AO987" s="81" t="s">
        <v>15551</v>
      </c>
      <c r="AP987" s="76" t="s">
        <v>66</v>
      </c>
      <c r="AQ987" s="2"/>
      <c r="AR987" s="3"/>
      <c r="AS987" s="3"/>
      <c r="AT987" s="3"/>
      <c r="AU987" s="3"/>
    </row>
    <row r="988" spans="1:47" x14ac:dyDescent="0.25">
      <c r="A988" s="62" t="s">
        <v>805</v>
      </c>
      <c r="B988" s="63"/>
      <c r="C988" s="63"/>
      <c r="D988" s="64"/>
      <c r="E988" s="66"/>
      <c r="F988" s="101" t="s">
        <v>13388</v>
      </c>
      <c r="G988" s="63"/>
      <c r="H988" s="67"/>
      <c r="I988" s="68"/>
      <c r="J988" s="68"/>
      <c r="K988" s="67" t="s">
        <v>17730</v>
      </c>
      <c r="L988" s="71"/>
      <c r="M988" s="72">
        <v>8767.7001953125</v>
      </c>
      <c r="N988" s="72">
        <v>2694.633056640625</v>
      </c>
      <c r="O988" s="73"/>
      <c r="P988" s="74"/>
      <c r="Q988" s="74"/>
      <c r="R988" s="84"/>
      <c r="S988" s="84"/>
      <c r="T988" s="84"/>
      <c r="U988" s="84"/>
      <c r="V988" s="50"/>
      <c r="W988" s="50"/>
      <c r="X988" s="50"/>
      <c r="Y988" s="50"/>
      <c r="Z988" s="49"/>
      <c r="AA988" s="69">
        <v>988</v>
      </c>
      <c r="AB9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88" s="70"/>
      <c r="AD988" s="76">
        <v>2406</v>
      </c>
      <c r="AE988" s="76">
        <v>1621</v>
      </c>
      <c r="AF988" s="76">
        <v>19355</v>
      </c>
      <c r="AG988" s="76">
        <v>108837</v>
      </c>
      <c r="AH988" s="76"/>
      <c r="AI988" s="76" t="s">
        <v>9615</v>
      </c>
      <c r="AJ988" s="76" t="s">
        <v>11169</v>
      </c>
      <c r="AK988" s="81" t="s">
        <v>12051</v>
      </c>
      <c r="AL988" s="76"/>
      <c r="AM988" s="78">
        <v>39886.933391203704</v>
      </c>
      <c r="AN988" s="76" t="s">
        <v>14566</v>
      </c>
      <c r="AO988" s="81" t="s">
        <v>15552</v>
      </c>
      <c r="AP988" s="76" t="s">
        <v>66</v>
      </c>
      <c r="AQ988" s="2"/>
      <c r="AR988" s="3"/>
      <c r="AS988" s="3"/>
      <c r="AT988" s="3"/>
      <c r="AU988" s="3"/>
    </row>
    <row r="989" spans="1:47" x14ac:dyDescent="0.25">
      <c r="A989" s="62" t="s">
        <v>2192</v>
      </c>
      <c r="B989" s="63"/>
      <c r="C989" s="63"/>
      <c r="D989" s="64"/>
      <c r="E989" s="66"/>
      <c r="F989" s="101" t="s">
        <v>13389</v>
      </c>
      <c r="G989" s="63"/>
      <c r="H989" s="67"/>
      <c r="I989" s="68"/>
      <c r="J989" s="68"/>
      <c r="K989" s="67" t="s">
        <v>17731</v>
      </c>
      <c r="L989" s="71"/>
      <c r="M989" s="72">
        <v>8767.7001953125</v>
      </c>
      <c r="N989" s="72">
        <v>2777.08349609375</v>
      </c>
      <c r="O989" s="73"/>
      <c r="P989" s="74"/>
      <c r="Q989" s="74"/>
      <c r="R989" s="84"/>
      <c r="S989" s="84"/>
      <c r="T989" s="84"/>
      <c r="U989" s="84"/>
      <c r="V989" s="50"/>
      <c r="W989" s="50"/>
      <c r="X989" s="50"/>
      <c r="Y989" s="50"/>
      <c r="Z989" s="49"/>
      <c r="AA989" s="69">
        <v>989</v>
      </c>
      <c r="AB9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89" s="70"/>
      <c r="AD989" s="76">
        <v>259</v>
      </c>
      <c r="AE989" s="76">
        <v>27</v>
      </c>
      <c r="AF989" s="76">
        <v>1346</v>
      </c>
      <c r="AG989" s="76">
        <v>9741</v>
      </c>
      <c r="AH989" s="76"/>
      <c r="AI989" s="76"/>
      <c r="AJ989" s="76" t="s">
        <v>11170</v>
      </c>
      <c r="AK989" s="76"/>
      <c r="AL989" s="76"/>
      <c r="AM989" s="78">
        <v>42805.974861111114</v>
      </c>
      <c r="AN989" s="76" t="s">
        <v>14566</v>
      </c>
      <c r="AO989" s="81" t="s">
        <v>15553</v>
      </c>
      <c r="AP989" s="76" t="s">
        <v>65</v>
      </c>
      <c r="AQ989" s="2"/>
      <c r="AR989" s="3"/>
      <c r="AS989" s="3"/>
      <c r="AT989" s="3"/>
      <c r="AU989" s="3"/>
    </row>
    <row r="990" spans="1:47" x14ac:dyDescent="0.25">
      <c r="A990" s="62" t="s">
        <v>806</v>
      </c>
      <c r="B990" s="63"/>
      <c r="C990" s="63"/>
      <c r="D990" s="64"/>
      <c r="E990" s="66"/>
      <c r="F990" s="101" t="s">
        <v>13390</v>
      </c>
      <c r="G990" s="63"/>
      <c r="H990" s="67"/>
      <c r="I990" s="68"/>
      <c r="J990" s="68"/>
      <c r="K990" s="67" t="s">
        <v>17732</v>
      </c>
      <c r="L990" s="71"/>
      <c r="M990" s="72">
        <v>6636.8095703125</v>
      </c>
      <c r="N990" s="72">
        <v>4872.07666015625</v>
      </c>
      <c r="O990" s="73"/>
      <c r="P990" s="74"/>
      <c r="Q990" s="74"/>
      <c r="R990" s="84"/>
      <c r="S990" s="84"/>
      <c r="T990" s="84"/>
      <c r="U990" s="84"/>
      <c r="V990" s="50"/>
      <c r="W990" s="50"/>
      <c r="X990" s="50"/>
      <c r="Y990" s="50"/>
      <c r="Z990" s="49"/>
      <c r="AA990" s="69">
        <v>990</v>
      </c>
      <c r="AB9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90" s="70"/>
      <c r="AD990" s="76">
        <v>1441</v>
      </c>
      <c r="AE990" s="76">
        <v>548</v>
      </c>
      <c r="AF990" s="76">
        <v>58311</v>
      </c>
      <c r="AG990" s="76">
        <v>225968</v>
      </c>
      <c r="AH990" s="76"/>
      <c r="AI990" s="76" t="s">
        <v>9616</v>
      </c>
      <c r="AJ990" s="76" t="s">
        <v>11171</v>
      </c>
      <c r="AK990" s="76"/>
      <c r="AL990" s="76"/>
      <c r="AM990" s="78">
        <v>40924.596712962964</v>
      </c>
      <c r="AN990" s="76" t="s">
        <v>14566</v>
      </c>
      <c r="AO990" s="81" t="s">
        <v>15554</v>
      </c>
      <c r="AP990" s="76" t="s">
        <v>66</v>
      </c>
      <c r="AQ990" s="2"/>
      <c r="AR990" s="3"/>
      <c r="AS990" s="3"/>
      <c r="AT990" s="3"/>
      <c r="AU990" s="3"/>
    </row>
    <row r="991" spans="1:47" x14ac:dyDescent="0.25">
      <c r="A991" s="62" t="s">
        <v>2193</v>
      </c>
      <c r="B991" s="63"/>
      <c r="C991" s="63"/>
      <c r="D991" s="64"/>
      <c r="E991" s="66"/>
      <c r="F991" s="101" t="s">
        <v>13391</v>
      </c>
      <c r="G991" s="63"/>
      <c r="H991" s="67"/>
      <c r="I991" s="68"/>
      <c r="J991" s="68"/>
      <c r="K991" s="67" t="s">
        <v>17733</v>
      </c>
      <c r="L991" s="71"/>
      <c r="M991" s="72">
        <v>6636.8095703125</v>
      </c>
      <c r="N991" s="72">
        <v>4992.00439453125</v>
      </c>
      <c r="O991" s="73"/>
      <c r="P991" s="74"/>
      <c r="Q991" s="74"/>
      <c r="R991" s="84"/>
      <c r="S991" s="84"/>
      <c r="T991" s="84"/>
      <c r="U991" s="84"/>
      <c r="V991" s="50"/>
      <c r="W991" s="50"/>
      <c r="X991" s="50"/>
      <c r="Y991" s="50"/>
      <c r="Z991" s="49"/>
      <c r="AA991" s="69">
        <v>991</v>
      </c>
      <c r="AB9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91" s="70"/>
      <c r="AD991" s="76">
        <v>1488</v>
      </c>
      <c r="AE991" s="76">
        <v>15788</v>
      </c>
      <c r="AF991" s="76">
        <v>85263</v>
      </c>
      <c r="AG991" s="76">
        <v>14012</v>
      </c>
      <c r="AH991" s="76"/>
      <c r="AI991" s="76" t="s">
        <v>9617</v>
      </c>
      <c r="AJ991" s="76" t="s">
        <v>11172</v>
      </c>
      <c r="AK991" s="81" t="s">
        <v>12052</v>
      </c>
      <c r="AL991" s="76"/>
      <c r="AM991" s="78">
        <v>40521.914988425924</v>
      </c>
      <c r="AN991" s="76" t="s">
        <v>14566</v>
      </c>
      <c r="AO991" s="81" t="s">
        <v>15555</v>
      </c>
      <c r="AP991" s="76" t="s">
        <v>65</v>
      </c>
      <c r="AQ991" s="2"/>
      <c r="AR991" s="3"/>
      <c r="AS991" s="3"/>
      <c r="AT991" s="3"/>
      <c r="AU991" s="3"/>
    </row>
    <row r="992" spans="1:47" x14ac:dyDescent="0.25">
      <c r="A992" s="62" t="s">
        <v>2194</v>
      </c>
      <c r="B992" s="63"/>
      <c r="C992" s="63"/>
      <c r="D992" s="64"/>
      <c r="E992" s="66"/>
      <c r="F992" s="101" t="s">
        <v>13392</v>
      </c>
      <c r="G992" s="63"/>
      <c r="H992" s="67"/>
      <c r="I992" s="68"/>
      <c r="J992" s="68"/>
      <c r="K992" s="67" t="s">
        <v>17734</v>
      </c>
      <c r="L992" s="71"/>
      <c r="M992" s="72">
        <v>6727.0341796875</v>
      </c>
      <c r="N992" s="72">
        <v>4992.00439453125</v>
      </c>
      <c r="O992" s="73"/>
      <c r="P992" s="74"/>
      <c r="Q992" s="74"/>
      <c r="R992" s="84"/>
      <c r="S992" s="84"/>
      <c r="T992" s="84"/>
      <c r="U992" s="84"/>
      <c r="V992" s="50"/>
      <c r="W992" s="50"/>
      <c r="X992" s="50"/>
      <c r="Y992" s="50"/>
      <c r="Z992" s="49"/>
      <c r="AA992" s="69">
        <v>992</v>
      </c>
      <c r="AB9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92" s="70"/>
      <c r="AD992" s="76">
        <v>404</v>
      </c>
      <c r="AE992" s="76">
        <v>25730</v>
      </c>
      <c r="AF992" s="76">
        <v>175051</v>
      </c>
      <c r="AG992" s="76">
        <v>53698</v>
      </c>
      <c r="AH992" s="76"/>
      <c r="AI992" s="76" t="s">
        <v>9618</v>
      </c>
      <c r="AJ992" s="76" t="s">
        <v>10764</v>
      </c>
      <c r="AK992" s="81" t="s">
        <v>12053</v>
      </c>
      <c r="AL992" s="76"/>
      <c r="AM992" s="78">
        <v>41714.866261574076</v>
      </c>
      <c r="AN992" s="76" t="s">
        <v>14566</v>
      </c>
      <c r="AO992" s="81" t="s">
        <v>15556</v>
      </c>
      <c r="AP992" s="76" t="s">
        <v>65</v>
      </c>
      <c r="AQ992" s="2"/>
      <c r="AR992" s="3"/>
      <c r="AS992" s="3"/>
      <c r="AT992" s="3"/>
      <c r="AU992" s="3"/>
    </row>
    <row r="993" spans="1:47" x14ac:dyDescent="0.25">
      <c r="A993" s="62" t="s">
        <v>807</v>
      </c>
      <c r="B993" s="63"/>
      <c r="C993" s="63"/>
      <c r="D993" s="64"/>
      <c r="E993" s="66"/>
      <c r="F993" s="101" t="s">
        <v>13393</v>
      </c>
      <c r="G993" s="63"/>
      <c r="H993" s="67"/>
      <c r="I993" s="68"/>
      <c r="J993" s="68"/>
      <c r="K993" s="67" t="s">
        <v>17735</v>
      </c>
      <c r="L993" s="71"/>
      <c r="M993" s="72">
        <v>8571.330078125</v>
      </c>
      <c r="N993" s="72">
        <v>2443.53369140625</v>
      </c>
      <c r="O993" s="73"/>
      <c r="P993" s="74"/>
      <c r="Q993" s="74"/>
      <c r="R993" s="84"/>
      <c r="S993" s="84"/>
      <c r="T993" s="84"/>
      <c r="U993" s="84"/>
      <c r="V993" s="50"/>
      <c r="W993" s="50"/>
      <c r="X993" s="50"/>
      <c r="Y993" s="50"/>
      <c r="Z993" s="49"/>
      <c r="AA993" s="69">
        <v>993</v>
      </c>
      <c r="AB9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93" s="70"/>
      <c r="AD993" s="76">
        <v>658</v>
      </c>
      <c r="AE993" s="76">
        <v>35750</v>
      </c>
      <c r="AF993" s="76">
        <v>19829</v>
      </c>
      <c r="AG993" s="76">
        <v>6611</v>
      </c>
      <c r="AH993" s="76"/>
      <c r="AI993" s="76" t="s">
        <v>9619</v>
      </c>
      <c r="AJ993" s="76" t="s">
        <v>11173</v>
      </c>
      <c r="AK993" s="81" t="s">
        <v>12054</v>
      </c>
      <c r="AL993" s="76"/>
      <c r="AM993" s="78">
        <v>41458.818078703705</v>
      </c>
      <c r="AN993" s="76" t="s">
        <v>14566</v>
      </c>
      <c r="AO993" s="81" t="s">
        <v>15557</v>
      </c>
      <c r="AP993" s="76" t="s">
        <v>66</v>
      </c>
      <c r="AQ993" s="2"/>
      <c r="AR993" s="3"/>
      <c r="AS993" s="3"/>
      <c r="AT993" s="3"/>
      <c r="AU993" s="3"/>
    </row>
    <row r="994" spans="1:47" x14ac:dyDescent="0.25">
      <c r="A994" s="62" t="s">
        <v>808</v>
      </c>
      <c r="B994" s="63"/>
      <c r="C994" s="63"/>
      <c r="D994" s="64"/>
      <c r="E994" s="66"/>
      <c r="F994" s="101" t="s">
        <v>13394</v>
      </c>
      <c r="G994" s="63"/>
      <c r="H994" s="67"/>
      <c r="I994" s="68"/>
      <c r="J994" s="68"/>
      <c r="K994" s="67" t="s">
        <v>17736</v>
      </c>
      <c r="L994" s="71"/>
      <c r="M994" s="72">
        <v>6321.02392578125</v>
      </c>
      <c r="N994" s="72">
        <v>239.8560791015625</v>
      </c>
      <c r="O994" s="73"/>
      <c r="P994" s="74"/>
      <c r="Q994" s="74"/>
      <c r="R994" s="84"/>
      <c r="S994" s="84"/>
      <c r="T994" s="84"/>
      <c r="U994" s="84"/>
      <c r="V994" s="50"/>
      <c r="W994" s="50"/>
      <c r="X994" s="50"/>
      <c r="Y994" s="50"/>
      <c r="Z994" s="49"/>
      <c r="AA994" s="69">
        <v>994</v>
      </c>
      <c r="AB9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94" s="70"/>
      <c r="AD994" s="76">
        <v>868</v>
      </c>
      <c r="AE994" s="76">
        <v>202</v>
      </c>
      <c r="AF994" s="76">
        <v>4440</v>
      </c>
      <c r="AG994" s="76">
        <v>38416</v>
      </c>
      <c r="AH994" s="76"/>
      <c r="AI994" s="76" t="s">
        <v>9620</v>
      </c>
      <c r="AJ994" s="76" t="s">
        <v>11174</v>
      </c>
      <c r="AK994" s="76"/>
      <c r="AL994" s="76"/>
      <c r="AM994" s="78">
        <v>40359.741527777776</v>
      </c>
      <c r="AN994" s="76" t="s">
        <v>14566</v>
      </c>
      <c r="AO994" s="81" t="s">
        <v>15558</v>
      </c>
      <c r="AP994" s="76" t="s">
        <v>66</v>
      </c>
      <c r="AQ994" s="2"/>
      <c r="AR994" s="3"/>
      <c r="AS994" s="3"/>
      <c r="AT994" s="3"/>
      <c r="AU994" s="3"/>
    </row>
    <row r="995" spans="1:47" x14ac:dyDescent="0.25">
      <c r="A995" s="62" t="s">
        <v>2195</v>
      </c>
      <c r="B995" s="63"/>
      <c r="C995" s="63"/>
      <c r="D995" s="64"/>
      <c r="E995" s="66"/>
      <c r="F995" s="101" t="s">
        <v>13395</v>
      </c>
      <c r="G995" s="63"/>
      <c r="H995" s="67"/>
      <c r="I995" s="68"/>
      <c r="J995" s="68"/>
      <c r="K995" s="67" t="s">
        <v>17737</v>
      </c>
      <c r="L995" s="71"/>
      <c r="M995" s="72">
        <v>6321.02392578125</v>
      </c>
      <c r="N995" s="72">
        <v>359.78411865234375</v>
      </c>
      <c r="O995" s="73"/>
      <c r="P995" s="74"/>
      <c r="Q995" s="74"/>
      <c r="R995" s="84"/>
      <c r="S995" s="84"/>
      <c r="T995" s="84"/>
      <c r="U995" s="84"/>
      <c r="V995" s="50"/>
      <c r="W995" s="50"/>
      <c r="X995" s="50"/>
      <c r="Y995" s="50"/>
      <c r="Z995" s="49"/>
      <c r="AA995" s="69">
        <v>995</v>
      </c>
      <c r="AB9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95" s="70"/>
      <c r="AD995" s="76">
        <v>571</v>
      </c>
      <c r="AE995" s="76">
        <v>678406</v>
      </c>
      <c r="AF995" s="76">
        <v>2779</v>
      </c>
      <c r="AG995" s="76">
        <v>6769</v>
      </c>
      <c r="AH995" s="76"/>
      <c r="AI995" s="76" t="s">
        <v>9621</v>
      </c>
      <c r="AJ995" s="76"/>
      <c r="AK995" s="81" t="s">
        <v>12055</v>
      </c>
      <c r="AL995" s="76"/>
      <c r="AM995" s="78">
        <v>43465.685972222222</v>
      </c>
      <c r="AN995" s="76" t="s">
        <v>14566</v>
      </c>
      <c r="AO995" s="81" t="s">
        <v>15559</v>
      </c>
      <c r="AP995" s="76" t="s">
        <v>65</v>
      </c>
      <c r="AQ995" s="2"/>
      <c r="AR995" s="3"/>
      <c r="AS995" s="3"/>
      <c r="AT995" s="3"/>
      <c r="AU995" s="3"/>
    </row>
    <row r="996" spans="1:47" x14ac:dyDescent="0.25">
      <c r="A996" s="62" t="s">
        <v>2196</v>
      </c>
      <c r="B996" s="63"/>
      <c r="C996" s="63"/>
      <c r="D996" s="64"/>
      <c r="E996" s="66"/>
      <c r="F996" s="101" t="s">
        <v>13396</v>
      </c>
      <c r="G996" s="63"/>
      <c r="H996" s="67"/>
      <c r="I996" s="68"/>
      <c r="J996" s="68"/>
      <c r="K996" s="67" t="s">
        <v>17738</v>
      </c>
      <c r="L996" s="71"/>
      <c r="M996" s="72">
        <v>6416.5556640625</v>
      </c>
      <c r="N996" s="72">
        <v>359.78411865234375</v>
      </c>
      <c r="O996" s="73"/>
      <c r="P996" s="74"/>
      <c r="Q996" s="74"/>
      <c r="R996" s="84"/>
      <c r="S996" s="84"/>
      <c r="T996" s="84"/>
      <c r="U996" s="84"/>
      <c r="V996" s="50"/>
      <c r="W996" s="50"/>
      <c r="X996" s="50"/>
      <c r="Y996" s="50"/>
      <c r="Z996" s="49"/>
      <c r="AA996" s="69">
        <v>996</v>
      </c>
      <c r="AB9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96" s="70"/>
      <c r="AD996" s="76">
        <v>5002</v>
      </c>
      <c r="AE996" s="76">
        <v>3246</v>
      </c>
      <c r="AF996" s="76">
        <v>19429</v>
      </c>
      <c r="AG996" s="76">
        <v>18232</v>
      </c>
      <c r="AH996" s="76"/>
      <c r="AI996" s="76" t="s">
        <v>9622</v>
      </c>
      <c r="AJ996" s="76" t="s">
        <v>11175</v>
      </c>
      <c r="AK996" s="76"/>
      <c r="AL996" s="76"/>
      <c r="AM996" s="78">
        <v>39832.817847222221</v>
      </c>
      <c r="AN996" s="76" t="s">
        <v>14566</v>
      </c>
      <c r="AO996" s="81" t="s">
        <v>15560</v>
      </c>
      <c r="AP996" s="76" t="s">
        <v>65</v>
      </c>
      <c r="AQ996" s="2"/>
      <c r="AR996" s="3"/>
      <c r="AS996" s="3"/>
      <c r="AT996" s="3"/>
      <c r="AU996" s="3"/>
    </row>
    <row r="997" spans="1:47" x14ac:dyDescent="0.25">
      <c r="A997" s="62" t="s">
        <v>809</v>
      </c>
      <c r="B997" s="63"/>
      <c r="C997" s="63"/>
      <c r="D997" s="64"/>
      <c r="E997" s="66"/>
      <c r="F997" s="101" t="s">
        <v>13397</v>
      </c>
      <c r="G997" s="63"/>
      <c r="H997" s="67"/>
      <c r="I997" s="68"/>
      <c r="J997" s="68"/>
      <c r="K997" s="67" t="s">
        <v>17739</v>
      </c>
      <c r="L997" s="71"/>
      <c r="M997" s="72">
        <v>7992.8310546875</v>
      </c>
      <c r="N997" s="72">
        <v>569.65814208984375</v>
      </c>
      <c r="O997" s="73"/>
      <c r="P997" s="74"/>
      <c r="Q997" s="74"/>
      <c r="R997" s="84"/>
      <c r="S997" s="84"/>
      <c r="T997" s="84"/>
      <c r="U997" s="84"/>
      <c r="V997" s="50"/>
      <c r="W997" s="50"/>
      <c r="X997" s="50"/>
      <c r="Y997" s="50"/>
      <c r="Z997" s="49"/>
      <c r="AA997" s="69">
        <v>997</v>
      </c>
      <c r="AB9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97" s="70"/>
      <c r="AD997" s="76">
        <v>188</v>
      </c>
      <c r="AE997" s="76">
        <v>104</v>
      </c>
      <c r="AF997" s="76">
        <v>4534</v>
      </c>
      <c r="AG997" s="76">
        <v>8326</v>
      </c>
      <c r="AH997" s="76"/>
      <c r="AI997" s="76" t="s">
        <v>9623</v>
      </c>
      <c r="AJ997" s="76" t="s">
        <v>11176</v>
      </c>
      <c r="AK997" s="76"/>
      <c r="AL997" s="76"/>
      <c r="AM997" s="78">
        <v>43223.807824074072</v>
      </c>
      <c r="AN997" s="76" t="s">
        <v>14566</v>
      </c>
      <c r="AO997" s="81" t="s">
        <v>15561</v>
      </c>
      <c r="AP997" s="76" t="s">
        <v>66</v>
      </c>
      <c r="AQ997" s="2"/>
      <c r="AR997" s="3"/>
      <c r="AS997" s="3"/>
      <c r="AT997" s="3"/>
      <c r="AU997" s="3"/>
    </row>
    <row r="998" spans="1:47" x14ac:dyDescent="0.25">
      <c r="A998" s="62" t="s">
        <v>2197</v>
      </c>
      <c r="B998" s="63"/>
      <c r="C998" s="63"/>
      <c r="D998" s="64"/>
      <c r="E998" s="66"/>
      <c r="F998" s="101" t="s">
        <v>13398</v>
      </c>
      <c r="G998" s="63"/>
      <c r="H998" s="67"/>
      <c r="I998" s="68"/>
      <c r="J998" s="68"/>
      <c r="K998" s="67" t="s">
        <v>17740</v>
      </c>
      <c r="L998" s="71"/>
      <c r="M998" s="72">
        <v>7992.8310546875</v>
      </c>
      <c r="N998" s="72">
        <v>659.60418701171875</v>
      </c>
      <c r="O998" s="73"/>
      <c r="P998" s="74"/>
      <c r="Q998" s="74"/>
      <c r="R998" s="84"/>
      <c r="S998" s="84"/>
      <c r="T998" s="84"/>
      <c r="U998" s="84"/>
      <c r="V998" s="50"/>
      <c r="W998" s="50"/>
      <c r="X998" s="50"/>
      <c r="Y998" s="50"/>
      <c r="Z998" s="49"/>
      <c r="AA998" s="69">
        <v>998</v>
      </c>
      <c r="AB9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98" s="70"/>
      <c r="AD998" s="76">
        <v>279</v>
      </c>
      <c r="AE998" s="76">
        <v>150269</v>
      </c>
      <c r="AF998" s="76">
        <v>9501</v>
      </c>
      <c r="AG998" s="76">
        <v>653</v>
      </c>
      <c r="AH998" s="76"/>
      <c r="AI998" s="76" t="s">
        <v>9624</v>
      </c>
      <c r="AJ998" s="76" t="s">
        <v>10693</v>
      </c>
      <c r="AK998" s="81" t="s">
        <v>12056</v>
      </c>
      <c r="AL998" s="76"/>
      <c r="AM998" s="78">
        <v>40424.835173611114</v>
      </c>
      <c r="AN998" s="76" t="s">
        <v>14566</v>
      </c>
      <c r="AO998" s="81" t="s">
        <v>15562</v>
      </c>
      <c r="AP998" s="76" t="s">
        <v>65</v>
      </c>
      <c r="AQ998" s="2"/>
      <c r="AR998" s="3"/>
      <c r="AS998" s="3"/>
      <c r="AT998" s="3"/>
      <c r="AU998" s="3"/>
    </row>
    <row r="999" spans="1:47" x14ac:dyDescent="0.25">
      <c r="A999" s="62" t="s">
        <v>810</v>
      </c>
      <c r="B999" s="63"/>
      <c r="C999" s="63"/>
      <c r="D999" s="64"/>
      <c r="E999" s="66"/>
      <c r="F999" s="101" t="s">
        <v>13399</v>
      </c>
      <c r="G999" s="63"/>
      <c r="H999" s="67"/>
      <c r="I999" s="68"/>
      <c r="J999" s="68"/>
      <c r="K999" s="67" t="s">
        <v>17741</v>
      </c>
      <c r="L999" s="71"/>
      <c r="M999" s="72">
        <v>8773.0078125</v>
      </c>
      <c r="N999" s="72">
        <v>3384.21923828125</v>
      </c>
      <c r="O999" s="73"/>
      <c r="P999" s="74"/>
      <c r="Q999" s="74"/>
      <c r="R999" s="84"/>
      <c r="S999" s="84"/>
      <c r="T999" s="84"/>
      <c r="U999" s="84"/>
      <c r="V999" s="50"/>
      <c r="W999" s="50"/>
      <c r="X999" s="50"/>
      <c r="Y999" s="50"/>
      <c r="Z999" s="49"/>
      <c r="AA999" s="69">
        <v>999</v>
      </c>
      <c r="AB9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999" s="70"/>
      <c r="AD999" s="76">
        <v>139</v>
      </c>
      <c r="AE999" s="76">
        <v>18</v>
      </c>
      <c r="AF999" s="76">
        <v>554</v>
      </c>
      <c r="AG999" s="76">
        <v>1546</v>
      </c>
      <c r="AH999" s="76"/>
      <c r="AI999" s="76"/>
      <c r="AJ999" s="76" t="s">
        <v>11083</v>
      </c>
      <c r="AK999" s="76"/>
      <c r="AL999" s="76"/>
      <c r="AM999" s="78">
        <v>43926.821122685185</v>
      </c>
      <c r="AN999" s="76" t="s">
        <v>14566</v>
      </c>
      <c r="AO999" s="81" t="s">
        <v>15563</v>
      </c>
      <c r="AP999" s="76" t="s">
        <v>66</v>
      </c>
      <c r="AQ999" s="2"/>
      <c r="AR999" s="3"/>
      <c r="AS999" s="3"/>
      <c r="AT999" s="3"/>
      <c r="AU999" s="3"/>
    </row>
    <row r="1000" spans="1:47" x14ac:dyDescent="0.25">
      <c r="A1000" s="62" t="s">
        <v>2198</v>
      </c>
      <c r="B1000" s="63"/>
      <c r="C1000" s="63"/>
      <c r="D1000" s="64"/>
      <c r="E1000" s="66"/>
      <c r="F1000" s="101" t="s">
        <v>13400</v>
      </c>
      <c r="G1000" s="63"/>
      <c r="H1000" s="67"/>
      <c r="I1000" s="68"/>
      <c r="J1000" s="68"/>
      <c r="K1000" s="67" t="s">
        <v>17742</v>
      </c>
      <c r="L1000" s="71"/>
      <c r="M1000" s="72">
        <v>8773.0078125</v>
      </c>
      <c r="N1000" s="72">
        <v>3466.669677734375</v>
      </c>
      <c r="O1000" s="73"/>
      <c r="P1000" s="74"/>
      <c r="Q1000" s="74"/>
      <c r="R1000" s="84"/>
      <c r="S1000" s="84"/>
      <c r="T1000" s="84"/>
      <c r="U1000" s="84"/>
      <c r="V1000" s="50"/>
      <c r="W1000" s="50"/>
      <c r="X1000" s="50"/>
      <c r="Y1000" s="50"/>
      <c r="Z1000" s="49"/>
      <c r="AA1000" s="69">
        <v>1000</v>
      </c>
      <c r="AB10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00" s="70"/>
      <c r="AD1000" s="76">
        <v>151736</v>
      </c>
      <c r="AE1000" s="76">
        <v>16177624</v>
      </c>
      <c r="AF1000" s="76">
        <v>92488</v>
      </c>
      <c r="AG1000" s="76">
        <v>5857</v>
      </c>
      <c r="AH1000" s="76"/>
      <c r="AI1000" s="76" t="s">
        <v>9625</v>
      </c>
      <c r="AJ1000" s="76" t="s">
        <v>11177</v>
      </c>
      <c r="AK1000" s="81" t="s">
        <v>12057</v>
      </c>
      <c r="AL1000" s="76"/>
      <c r="AM1000" s="78">
        <v>39926.56827546296</v>
      </c>
      <c r="AN1000" s="76" t="s">
        <v>14566</v>
      </c>
      <c r="AO1000" s="81" t="s">
        <v>15564</v>
      </c>
      <c r="AP1000" s="76" t="s">
        <v>65</v>
      </c>
      <c r="AQ1000" s="2"/>
      <c r="AR1000" s="3"/>
      <c r="AS1000" s="3"/>
      <c r="AT1000" s="3"/>
      <c r="AU1000" s="3"/>
    </row>
    <row r="1001" spans="1:47" x14ac:dyDescent="0.25">
      <c r="A1001" s="62" t="s">
        <v>811</v>
      </c>
      <c r="B1001" s="63"/>
      <c r="C1001" s="63"/>
      <c r="D1001" s="64"/>
      <c r="E1001" s="66"/>
      <c r="F1001" s="101" t="s">
        <v>13401</v>
      </c>
      <c r="G1001" s="63"/>
      <c r="H1001" s="67"/>
      <c r="I1001" s="68"/>
      <c r="J1001" s="68"/>
      <c r="K1001" s="67" t="s">
        <v>17743</v>
      </c>
      <c r="L1001" s="71"/>
      <c r="M1001" s="72">
        <v>5870.111328125</v>
      </c>
      <c r="N1001" s="72">
        <v>1320.508544921875</v>
      </c>
      <c r="O1001" s="73"/>
      <c r="P1001" s="74"/>
      <c r="Q1001" s="74"/>
      <c r="R1001" s="84"/>
      <c r="S1001" s="84"/>
      <c r="T1001" s="84"/>
      <c r="U1001" s="84"/>
      <c r="V1001" s="50"/>
      <c r="W1001" s="50"/>
      <c r="X1001" s="50"/>
      <c r="Y1001" s="50"/>
      <c r="Z1001" s="49"/>
      <c r="AA1001" s="69">
        <v>1001</v>
      </c>
      <c r="AB10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01" s="70"/>
      <c r="AD1001" s="76">
        <v>27</v>
      </c>
      <c r="AE1001" s="76">
        <v>6</v>
      </c>
      <c r="AF1001" s="76">
        <v>237</v>
      </c>
      <c r="AG1001" s="76">
        <v>124</v>
      </c>
      <c r="AH1001" s="76"/>
      <c r="AI1001" s="76" t="s">
        <v>9626</v>
      </c>
      <c r="AJ1001" s="76"/>
      <c r="AK1001" s="76"/>
      <c r="AL1001" s="76"/>
      <c r="AM1001" s="78">
        <v>42734.943749999999</v>
      </c>
      <c r="AN1001" s="76" t="s">
        <v>14566</v>
      </c>
      <c r="AO1001" s="81" t="s">
        <v>15565</v>
      </c>
      <c r="AP1001" s="76" t="s">
        <v>66</v>
      </c>
      <c r="AQ1001" s="2"/>
      <c r="AR1001" s="3"/>
      <c r="AS1001" s="3"/>
      <c r="AT1001" s="3"/>
      <c r="AU1001" s="3"/>
    </row>
    <row r="1002" spans="1:47" x14ac:dyDescent="0.25">
      <c r="A1002" s="62" t="s">
        <v>812</v>
      </c>
      <c r="B1002" s="63"/>
      <c r="C1002" s="63"/>
      <c r="D1002" s="64"/>
      <c r="E1002" s="66"/>
      <c r="F1002" s="101" t="s">
        <v>13402</v>
      </c>
      <c r="G1002" s="63"/>
      <c r="H1002" s="67"/>
      <c r="I1002" s="68"/>
      <c r="J1002" s="68"/>
      <c r="K1002" s="67" t="s">
        <v>17744</v>
      </c>
      <c r="L1002" s="71"/>
      <c r="M1002" s="72">
        <v>578.47442626953125</v>
      </c>
      <c r="N1002" s="72">
        <v>1953.50341796875</v>
      </c>
      <c r="O1002" s="73"/>
      <c r="P1002" s="74"/>
      <c r="Q1002" s="74"/>
      <c r="R1002" s="84"/>
      <c r="S1002" s="84"/>
      <c r="T1002" s="84"/>
      <c r="U1002" s="84"/>
      <c r="V1002" s="50"/>
      <c r="W1002" s="50"/>
      <c r="X1002" s="50"/>
      <c r="Y1002" s="50"/>
      <c r="Z1002" s="49"/>
      <c r="AA1002" s="69">
        <v>1002</v>
      </c>
      <c r="AB10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02" s="70"/>
      <c r="AD1002" s="76">
        <v>332</v>
      </c>
      <c r="AE1002" s="76">
        <v>259</v>
      </c>
      <c r="AF1002" s="76">
        <v>1626</v>
      </c>
      <c r="AG1002" s="76">
        <v>733</v>
      </c>
      <c r="AH1002" s="76"/>
      <c r="AI1002" s="76" t="s">
        <v>9627</v>
      </c>
      <c r="AJ1002" s="76"/>
      <c r="AK1002" s="76"/>
      <c r="AL1002" s="76"/>
      <c r="AM1002" s="78">
        <v>43938.009074074071</v>
      </c>
      <c r="AN1002" s="76" t="s">
        <v>14566</v>
      </c>
      <c r="AO1002" s="81" t="s">
        <v>15566</v>
      </c>
      <c r="AP1002" s="76" t="s">
        <v>66</v>
      </c>
      <c r="AQ1002" s="2"/>
      <c r="AR1002" s="3"/>
      <c r="AS1002" s="3"/>
      <c r="AT1002" s="3"/>
      <c r="AU1002" s="3"/>
    </row>
    <row r="1003" spans="1:47" x14ac:dyDescent="0.25">
      <c r="A1003" s="62" t="s">
        <v>2199</v>
      </c>
      <c r="B1003" s="63"/>
      <c r="C1003" s="63"/>
      <c r="D1003" s="64"/>
      <c r="E1003" s="66"/>
      <c r="F1003" s="101" t="s">
        <v>13403</v>
      </c>
      <c r="G1003" s="63"/>
      <c r="H1003" s="67"/>
      <c r="I1003" s="68"/>
      <c r="J1003" s="68"/>
      <c r="K1003" s="67" t="s">
        <v>17745</v>
      </c>
      <c r="L1003" s="71"/>
      <c r="M1003" s="72">
        <v>518.6588134765625</v>
      </c>
      <c r="N1003" s="72">
        <v>1815.1568603515625</v>
      </c>
      <c r="O1003" s="73"/>
      <c r="P1003" s="74"/>
      <c r="Q1003" s="74"/>
      <c r="R1003" s="84"/>
      <c r="S1003" s="84"/>
      <c r="T1003" s="84"/>
      <c r="U1003" s="84"/>
      <c r="V1003" s="50"/>
      <c r="W1003" s="50"/>
      <c r="X1003" s="50"/>
      <c r="Y1003" s="50"/>
      <c r="Z1003" s="49"/>
      <c r="AA1003" s="69">
        <v>1003</v>
      </c>
      <c r="AB10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03" s="70"/>
      <c r="AD1003" s="76">
        <v>83</v>
      </c>
      <c r="AE1003" s="76">
        <v>60</v>
      </c>
      <c r="AF1003" s="76">
        <v>5051</v>
      </c>
      <c r="AG1003" s="76">
        <v>1070</v>
      </c>
      <c r="AH1003" s="76"/>
      <c r="AI1003" s="76"/>
      <c r="AJ1003" s="76"/>
      <c r="AK1003" s="76"/>
      <c r="AL1003" s="76"/>
      <c r="AM1003" s="78">
        <v>44010.875289351854</v>
      </c>
      <c r="AN1003" s="76" t="s">
        <v>14566</v>
      </c>
      <c r="AO1003" s="81" t="s">
        <v>15567</v>
      </c>
      <c r="AP1003" s="76" t="s">
        <v>65</v>
      </c>
      <c r="AQ1003" s="2"/>
      <c r="AR1003" s="3"/>
      <c r="AS1003" s="3"/>
      <c r="AT1003" s="3"/>
      <c r="AU1003" s="3"/>
    </row>
    <row r="1004" spans="1:47" x14ac:dyDescent="0.25">
      <c r="A1004" s="62" t="s">
        <v>2200</v>
      </c>
      <c r="B1004" s="63"/>
      <c r="C1004" s="63"/>
      <c r="D1004" s="64"/>
      <c r="E1004" s="66"/>
      <c r="F1004" s="101" t="s">
        <v>13404</v>
      </c>
      <c r="G1004" s="63"/>
      <c r="H1004" s="67"/>
      <c r="I1004" s="68"/>
      <c r="J1004" s="68"/>
      <c r="K1004" s="67" t="s">
        <v>17746</v>
      </c>
      <c r="L1004" s="71"/>
      <c r="M1004" s="72">
        <v>684.42120361328125</v>
      </c>
      <c r="N1004" s="72">
        <v>1545.5694580078125</v>
      </c>
      <c r="O1004" s="73"/>
      <c r="P1004" s="74"/>
      <c r="Q1004" s="74"/>
      <c r="R1004" s="84"/>
      <c r="S1004" s="84"/>
      <c r="T1004" s="84"/>
      <c r="U1004" s="84"/>
      <c r="V1004" s="50"/>
      <c r="W1004" s="50"/>
      <c r="X1004" s="50"/>
      <c r="Y1004" s="50"/>
      <c r="Z1004" s="49"/>
      <c r="AA1004" s="69">
        <v>1004</v>
      </c>
      <c r="AB10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04" s="70"/>
      <c r="AD1004" s="76">
        <v>60</v>
      </c>
      <c r="AE1004" s="76">
        <v>27</v>
      </c>
      <c r="AF1004" s="76">
        <v>225</v>
      </c>
      <c r="AG1004" s="76">
        <v>257</v>
      </c>
      <c r="AH1004" s="76"/>
      <c r="AI1004" s="76" t="s">
        <v>9628</v>
      </c>
      <c r="AJ1004" s="76" t="s">
        <v>10912</v>
      </c>
      <c r="AK1004" s="81" t="s">
        <v>12058</v>
      </c>
      <c r="AL1004" s="76"/>
      <c r="AM1004" s="78">
        <v>43974.120219907411</v>
      </c>
      <c r="AN1004" s="76" t="s">
        <v>14566</v>
      </c>
      <c r="AO1004" s="81" t="s">
        <v>15568</v>
      </c>
      <c r="AP1004" s="76" t="s">
        <v>65</v>
      </c>
      <c r="AQ1004" s="2"/>
      <c r="AR1004" s="3"/>
      <c r="AS1004" s="3"/>
      <c r="AT1004" s="3"/>
      <c r="AU1004" s="3"/>
    </row>
    <row r="1005" spans="1:47" x14ac:dyDescent="0.25">
      <c r="A1005" s="62" t="s">
        <v>2201</v>
      </c>
      <c r="B1005" s="63"/>
      <c r="C1005" s="63"/>
      <c r="D1005" s="64"/>
      <c r="E1005" s="66"/>
      <c r="F1005" s="101" t="s">
        <v>13405</v>
      </c>
      <c r="G1005" s="63"/>
      <c r="H1005" s="67"/>
      <c r="I1005" s="68"/>
      <c r="J1005" s="68"/>
      <c r="K1005" s="67" t="s">
        <v>17747</v>
      </c>
      <c r="L1005" s="71"/>
      <c r="M1005" s="72">
        <v>689.1331787109375</v>
      </c>
      <c r="N1005" s="72">
        <v>2128.197509765625</v>
      </c>
      <c r="O1005" s="73"/>
      <c r="P1005" s="74"/>
      <c r="Q1005" s="74"/>
      <c r="R1005" s="84"/>
      <c r="S1005" s="84"/>
      <c r="T1005" s="84"/>
      <c r="U1005" s="84"/>
      <c r="V1005" s="50"/>
      <c r="W1005" s="50"/>
      <c r="X1005" s="50"/>
      <c r="Y1005" s="50"/>
      <c r="Z1005" s="49"/>
      <c r="AA1005" s="69">
        <v>1005</v>
      </c>
      <c r="AB10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05" s="70"/>
      <c r="AD1005" s="76">
        <v>9</v>
      </c>
      <c r="AE1005" s="76">
        <v>1</v>
      </c>
      <c r="AF1005" s="76">
        <v>15</v>
      </c>
      <c r="AG1005" s="76">
        <v>312</v>
      </c>
      <c r="AH1005" s="76"/>
      <c r="AI1005" s="76" t="s">
        <v>9629</v>
      </c>
      <c r="AJ1005" s="76"/>
      <c r="AK1005" s="76"/>
      <c r="AL1005" s="76"/>
      <c r="AM1005" s="78">
        <v>44066.641562500001</v>
      </c>
      <c r="AN1005" s="76" t="s">
        <v>14566</v>
      </c>
      <c r="AO1005" s="81" t="s">
        <v>15569</v>
      </c>
      <c r="AP1005" s="76" t="s">
        <v>65</v>
      </c>
      <c r="AQ1005" s="2"/>
      <c r="AR1005" s="3"/>
      <c r="AS1005" s="3"/>
      <c r="AT1005" s="3"/>
      <c r="AU1005" s="3"/>
    </row>
    <row r="1006" spans="1:47" x14ac:dyDescent="0.25">
      <c r="A1006" s="62" t="s">
        <v>813</v>
      </c>
      <c r="B1006" s="63"/>
      <c r="C1006" s="63"/>
      <c r="D1006" s="64"/>
      <c r="E1006" s="66"/>
      <c r="F1006" s="101" t="s">
        <v>13406</v>
      </c>
      <c r="G1006" s="63"/>
      <c r="H1006" s="67"/>
      <c r="I1006" s="68"/>
      <c r="J1006" s="68"/>
      <c r="K1006" s="67" t="s">
        <v>17748</v>
      </c>
      <c r="L1006" s="71"/>
      <c r="M1006" s="72">
        <v>9027.759765625</v>
      </c>
      <c r="N1006" s="72">
        <v>2694.633056640625</v>
      </c>
      <c r="O1006" s="73"/>
      <c r="P1006" s="74"/>
      <c r="Q1006" s="74"/>
      <c r="R1006" s="84"/>
      <c r="S1006" s="84"/>
      <c r="T1006" s="84"/>
      <c r="U1006" s="84"/>
      <c r="V1006" s="50"/>
      <c r="W1006" s="50"/>
      <c r="X1006" s="50"/>
      <c r="Y1006" s="50"/>
      <c r="Z1006" s="49"/>
      <c r="AA1006" s="69">
        <v>1006</v>
      </c>
      <c r="AB10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06" s="70"/>
      <c r="AD1006" s="76">
        <v>679</v>
      </c>
      <c r="AE1006" s="76">
        <v>604</v>
      </c>
      <c r="AF1006" s="76">
        <v>15040</v>
      </c>
      <c r="AG1006" s="76">
        <v>979</v>
      </c>
      <c r="AH1006" s="76"/>
      <c r="AI1006" s="76" t="s">
        <v>9630</v>
      </c>
      <c r="AJ1006" s="76" t="s">
        <v>11178</v>
      </c>
      <c r="AK1006" s="81" t="s">
        <v>12059</v>
      </c>
      <c r="AL1006" s="76"/>
      <c r="AM1006" s="78">
        <v>39964.884953703702</v>
      </c>
      <c r="AN1006" s="76" t="s">
        <v>14566</v>
      </c>
      <c r="AO1006" s="81" t="s">
        <v>15570</v>
      </c>
      <c r="AP1006" s="76" t="s">
        <v>66</v>
      </c>
      <c r="AQ1006" s="2"/>
      <c r="AR1006" s="3"/>
      <c r="AS1006" s="3"/>
      <c r="AT1006" s="3"/>
      <c r="AU1006" s="3"/>
    </row>
    <row r="1007" spans="1:47" x14ac:dyDescent="0.25">
      <c r="A1007" s="62" t="s">
        <v>2202</v>
      </c>
      <c r="B1007" s="63"/>
      <c r="C1007" s="63"/>
      <c r="D1007" s="64"/>
      <c r="E1007" s="66"/>
      <c r="F1007" s="101" t="s">
        <v>13407</v>
      </c>
      <c r="G1007" s="63"/>
      <c r="H1007" s="67"/>
      <c r="I1007" s="68"/>
      <c r="J1007" s="68"/>
      <c r="K1007" s="67" t="s">
        <v>17749</v>
      </c>
      <c r="L1007" s="71"/>
      <c r="M1007" s="72">
        <v>9027.759765625</v>
      </c>
      <c r="N1007" s="72">
        <v>2777.08349609375</v>
      </c>
      <c r="O1007" s="73"/>
      <c r="P1007" s="74"/>
      <c r="Q1007" s="74"/>
      <c r="R1007" s="84"/>
      <c r="S1007" s="84"/>
      <c r="T1007" s="84"/>
      <c r="U1007" s="84"/>
      <c r="V1007" s="50"/>
      <c r="W1007" s="50"/>
      <c r="X1007" s="50"/>
      <c r="Y1007" s="50"/>
      <c r="Z1007" s="49"/>
      <c r="AA1007" s="69">
        <v>1007</v>
      </c>
      <c r="AB10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07" s="70"/>
      <c r="AD1007" s="76">
        <v>168</v>
      </c>
      <c r="AE1007" s="76">
        <v>132</v>
      </c>
      <c r="AF1007" s="76">
        <v>807</v>
      </c>
      <c r="AG1007" s="76">
        <v>1135</v>
      </c>
      <c r="AH1007" s="76"/>
      <c r="AI1007" s="76" t="s">
        <v>9631</v>
      </c>
      <c r="AJ1007" s="76" t="s">
        <v>11179</v>
      </c>
      <c r="AK1007" s="81" t="s">
        <v>12060</v>
      </c>
      <c r="AL1007" s="76"/>
      <c r="AM1007" s="78">
        <v>43957.171793981484</v>
      </c>
      <c r="AN1007" s="76" t="s">
        <v>14566</v>
      </c>
      <c r="AO1007" s="81" t="s">
        <v>15571</v>
      </c>
      <c r="AP1007" s="76" t="s">
        <v>65</v>
      </c>
      <c r="AQ1007" s="2"/>
      <c r="AR1007" s="3"/>
      <c r="AS1007" s="3"/>
      <c r="AT1007" s="3"/>
      <c r="AU1007" s="3"/>
    </row>
    <row r="1008" spans="1:47" x14ac:dyDescent="0.25">
      <c r="A1008" s="62" t="s">
        <v>814</v>
      </c>
      <c r="B1008" s="63"/>
      <c r="C1008" s="63"/>
      <c r="D1008" s="64"/>
      <c r="E1008" s="66"/>
      <c r="F1008" s="101" t="s">
        <v>13408</v>
      </c>
      <c r="G1008" s="63"/>
      <c r="H1008" s="67"/>
      <c r="I1008" s="68"/>
      <c r="J1008" s="68"/>
      <c r="K1008" s="67" t="s">
        <v>17750</v>
      </c>
      <c r="L1008" s="71"/>
      <c r="M1008" s="72">
        <v>8210.431640625</v>
      </c>
      <c r="N1008" s="72">
        <v>951.92877197265625</v>
      </c>
      <c r="O1008" s="73"/>
      <c r="P1008" s="74"/>
      <c r="Q1008" s="74"/>
      <c r="R1008" s="84"/>
      <c r="S1008" s="84"/>
      <c r="T1008" s="84"/>
      <c r="U1008" s="84"/>
      <c r="V1008" s="50"/>
      <c r="W1008" s="50"/>
      <c r="X1008" s="50"/>
      <c r="Y1008" s="50"/>
      <c r="Z1008" s="49"/>
      <c r="AA1008" s="69">
        <v>1008</v>
      </c>
      <c r="AB10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08" s="70"/>
      <c r="AD1008" s="76">
        <v>411</v>
      </c>
      <c r="AE1008" s="76">
        <v>501</v>
      </c>
      <c r="AF1008" s="76">
        <v>12212</v>
      </c>
      <c r="AG1008" s="76">
        <v>1106</v>
      </c>
      <c r="AH1008" s="76"/>
      <c r="AI1008" s="76" t="s">
        <v>9632</v>
      </c>
      <c r="AJ1008" s="76" t="s">
        <v>10718</v>
      </c>
      <c r="AK1008" s="81" t="s">
        <v>12061</v>
      </c>
      <c r="AL1008" s="76"/>
      <c r="AM1008" s="78">
        <v>40046.170636574076</v>
      </c>
      <c r="AN1008" s="76" t="s">
        <v>14566</v>
      </c>
      <c r="AO1008" s="81" t="s">
        <v>15572</v>
      </c>
      <c r="AP1008" s="76" t="s">
        <v>66</v>
      </c>
      <c r="AQ1008" s="2"/>
      <c r="AR1008" s="3"/>
      <c r="AS1008" s="3"/>
      <c r="AT1008" s="3"/>
      <c r="AU1008" s="3"/>
    </row>
    <row r="1009" spans="1:47" x14ac:dyDescent="0.25">
      <c r="A1009" s="62" t="s">
        <v>815</v>
      </c>
      <c r="B1009" s="63"/>
      <c r="C1009" s="63"/>
      <c r="D1009" s="64"/>
      <c r="E1009" s="66"/>
      <c r="F1009" s="101" t="s">
        <v>13409</v>
      </c>
      <c r="G1009" s="63"/>
      <c r="H1009" s="67"/>
      <c r="I1009" s="68"/>
      <c r="J1009" s="68"/>
      <c r="K1009" s="67" t="s">
        <v>17751</v>
      </c>
      <c r="L1009" s="71"/>
      <c r="M1009" s="72">
        <v>9027.759765625</v>
      </c>
      <c r="N1009" s="72">
        <v>3039.42626953125</v>
      </c>
      <c r="O1009" s="73"/>
      <c r="P1009" s="74"/>
      <c r="Q1009" s="74"/>
      <c r="R1009" s="84"/>
      <c r="S1009" s="84"/>
      <c r="T1009" s="84"/>
      <c r="U1009" s="84"/>
      <c r="V1009" s="50"/>
      <c r="W1009" s="50"/>
      <c r="X1009" s="50"/>
      <c r="Y1009" s="50"/>
      <c r="Z1009" s="49"/>
      <c r="AA1009" s="69">
        <v>1009</v>
      </c>
      <c r="AB10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09" s="70"/>
      <c r="AD1009" s="76">
        <v>1955</v>
      </c>
      <c r="AE1009" s="76">
        <v>2060</v>
      </c>
      <c r="AF1009" s="76">
        <v>105126</v>
      </c>
      <c r="AG1009" s="76">
        <v>23618</v>
      </c>
      <c r="AH1009" s="76"/>
      <c r="AI1009" s="76" t="s">
        <v>9633</v>
      </c>
      <c r="AJ1009" s="76" t="s">
        <v>11083</v>
      </c>
      <c r="AK1009" s="81" t="s">
        <v>12062</v>
      </c>
      <c r="AL1009" s="76"/>
      <c r="AM1009" s="78">
        <v>39897.071145833332</v>
      </c>
      <c r="AN1009" s="76" t="s">
        <v>14566</v>
      </c>
      <c r="AO1009" s="81" t="s">
        <v>15573</v>
      </c>
      <c r="AP1009" s="76" t="s">
        <v>66</v>
      </c>
      <c r="AQ1009" s="2"/>
      <c r="AR1009" s="3"/>
      <c r="AS1009" s="3"/>
      <c r="AT1009" s="3"/>
      <c r="AU1009" s="3"/>
    </row>
    <row r="1010" spans="1:47" x14ac:dyDescent="0.25">
      <c r="A1010" s="62" t="s">
        <v>816</v>
      </c>
      <c r="B1010" s="63"/>
      <c r="C1010" s="63"/>
      <c r="D1010" s="64"/>
      <c r="E1010" s="66"/>
      <c r="F1010" s="101" t="s">
        <v>13410</v>
      </c>
      <c r="G1010" s="63"/>
      <c r="H1010" s="67"/>
      <c r="I1010" s="68"/>
      <c r="J1010" s="68"/>
      <c r="K1010" s="67" t="s">
        <v>17752</v>
      </c>
      <c r="L1010" s="71"/>
      <c r="M1010" s="72">
        <v>9027.759765625</v>
      </c>
      <c r="N1010" s="72">
        <v>3121.876708984375</v>
      </c>
      <c r="O1010" s="73"/>
      <c r="P1010" s="74"/>
      <c r="Q1010" s="74"/>
      <c r="R1010" s="84"/>
      <c r="S1010" s="84"/>
      <c r="T1010" s="84"/>
      <c r="U1010" s="84"/>
      <c r="V1010" s="50"/>
      <c r="W1010" s="50"/>
      <c r="X1010" s="50"/>
      <c r="Y1010" s="50"/>
      <c r="Z1010" s="49"/>
      <c r="AA1010" s="69">
        <v>1010</v>
      </c>
      <c r="AB10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10" s="70"/>
      <c r="AD1010" s="76">
        <v>791</v>
      </c>
      <c r="AE1010" s="76">
        <v>597</v>
      </c>
      <c r="AF1010" s="76">
        <v>97636</v>
      </c>
      <c r="AG1010" s="76">
        <v>830</v>
      </c>
      <c r="AH1010" s="76"/>
      <c r="AI1010" s="76" t="s">
        <v>9634</v>
      </c>
      <c r="AJ1010" s="76"/>
      <c r="AK1010" s="76"/>
      <c r="AL1010" s="76"/>
      <c r="AM1010" s="78">
        <v>40560.202916666669</v>
      </c>
      <c r="AN1010" s="76" t="s">
        <v>14566</v>
      </c>
      <c r="AO1010" s="81" t="s">
        <v>15574</v>
      </c>
      <c r="AP1010" s="76" t="s">
        <v>66</v>
      </c>
      <c r="AQ1010" s="2"/>
      <c r="AR1010" s="3"/>
      <c r="AS1010" s="3"/>
      <c r="AT1010" s="3"/>
      <c r="AU1010" s="3"/>
    </row>
    <row r="1011" spans="1:47" x14ac:dyDescent="0.25">
      <c r="A1011" s="62" t="s">
        <v>818</v>
      </c>
      <c r="B1011" s="63"/>
      <c r="C1011" s="63"/>
      <c r="D1011" s="64"/>
      <c r="E1011" s="66"/>
      <c r="F1011" s="101" t="s">
        <v>13411</v>
      </c>
      <c r="G1011" s="63"/>
      <c r="H1011" s="67"/>
      <c r="I1011" s="68"/>
      <c r="J1011" s="68"/>
      <c r="K1011" s="67" t="s">
        <v>17753</v>
      </c>
      <c r="L1011" s="71"/>
      <c r="M1011" s="72">
        <v>1293.29052734375</v>
      </c>
      <c r="N1011" s="72">
        <v>1504.3314208984375</v>
      </c>
      <c r="O1011" s="73"/>
      <c r="P1011" s="74"/>
      <c r="Q1011" s="74"/>
      <c r="R1011" s="84"/>
      <c r="S1011" s="84"/>
      <c r="T1011" s="84"/>
      <c r="U1011" s="84"/>
      <c r="V1011" s="50"/>
      <c r="W1011" s="50"/>
      <c r="X1011" s="50"/>
      <c r="Y1011" s="50"/>
      <c r="Z1011" s="49"/>
      <c r="AA1011" s="69">
        <v>1011</v>
      </c>
      <c r="AB10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11" s="70"/>
      <c r="AD1011" s="76">
        <v>427</v>
      </c>
      <c r="AE1011" s="76">
        <v>203</v>
      </c>
      <c r="AF1011" s="76">
        <v>12317</v>
      </c>
      <c r="AG1011" s="76">
        <v>3545</v>
      </c>
      <c r="AH1011" s="76"/>
      <c r="AI1011" s="76" t="s">
        <v>9635</v>
      </c>
      <c r="AJ1011" s="76" t="s">
        <v>11180</v>
      </c>
      <c r="AK1011" s="76"/>
      <c r="AL1011" s="76"/>
      <c r="AM1011" s="78">
        <v>41246.067962962959</v>
      </c>
      <c r="AN1011" s="76" t="s">
        <v>14566</v>
      </c>
      <c r="AO1011" s="81" t="s">
        <v>15575</v>
      </c>
      <c r="AP1011" s="76" t="s">
        <v>66</v>
      </c>
      <c r="AQ1011" s="2"/>
      <c r="AR1011" s="3"/>
      <c r="AS1011" s="3"/>
      <c r="AT1011" s="3"/>
      <c r="AU1011" s="3"/>
    </row>
    <row r="1012" spans="1:47" x14ac:dyDescent="0.25">
      <c r="A1012" s="62" t="s">
        <v>819</v>
      </c>
      <c r="B1012" s="63"/>
      <c r="C1012" s="63"/>
      <c r="D1012" s="64"/>
      <c r="E1012" s="66"/>
      <c r="F1012" s="101" t="s">
        <v>13412</v>
      </c>
      <c r="G1012" s="63"/>
      <c r="H1012" s="67"/>
      <c r="I1012" s="68"/>
      <c r="J1012" s="68"/>
      <c r="K1012" s="67" t="s">
        <v>17754</v>
      </c>
      <c r="L1012" s="71"/>
      <c r="M1012" s="72">
        <v>1329.4486083984375</v>
      </c>
      <c r="N1012" s="72">
        <v>1444.352783203125</v>
      </c>
      <c r="O1012" s="73"/>
      <c r="P1012" s="74"/>
      <c r="Q1012" s="74"/>
      <c r="R1012" s="84"/>
      <c r="S1012" s="84"/>
      <c r="T1012" s="84"/>
      <c r="U1012" s="84"/>
      <c r="V1012" s="50"/>
      <c r="W1012" s="50"/>
      <c r="X1012" s="50"/>
      <c r="Y1012" s="50"/>
      <c r="Z1012" s="49"/>
      <c r="AA1012" s="69">
        <v>1012</v>
      </c>
      <c r="AB10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12" s="70"/>
      <c r="AD1012" s="76">
        <v>727</v>
      </c>
      <c r="AE1012" s="76">
        <v>893</v>
      </c>
      <c r="AF1012" s="76">
        <v>9805</v>
      </c>
      <c r="AG1012" s="76">
        <v>27707</v>
      </c>
      <c r="AH1012" s="76"/>
      <c r="AI1012" s="76" t="s">
        <v>9636</v>
      </c>
      <c r="AJ1012" s="76" t="s">
        <v>10749</v>
      </c>
      <c r="AK1012" s="76"/>
      <c r="AL1012" s="76"/>
      <c r="AM1012" s="78">
        <v>40916.729687500003</v>
      </c>
      <c r="AN1012" s="76" t="s">
        <v>14566</v>
      </c>
      <c r="AO1012" s="81" t="s">
        <v>15576</v>
      </c>
      <c r="AP1012" s="76" t="s">
        <v>66</v>
      </c>
      <c r="AQ1012" s="2"/>
      <c r="AR1012" s="3"/>
      <c r="AS1012" s="3"/>
      <c r="AT1012" s="3"/>
      <c r="AU1012" s="3"/>
    </row>
    <row r="1013" spans="1:47" x14ac:dyDescent="0.25">
      <c r="A1013" s="62" t="s">
        <v>2203</v>
      </c>
      <c r="B1013" s="63"/>
      <c r="C1013" s="63"/>
      <c r="D1013" s="64"/>
      <c r="E1013" s="66"/>
      <c r="F1013" s="101" t="s">
        <v>13413</v>
      </c>
      <c r="G1013" s="63"/>
      <c r="H1013" s="67"/>
      <c r="I1013" s="68"/>
      <c r="J1013" s="68"/>
      <c r="K1013" s="67" t="s">
        <v>17755</v>
      </c>
      <c r="L1013" s="71"/>
      <c r="M1013" s="72">
        <v>1368.01416015625</v>
      </c>
      <c r="N1013" s="72">
        <v>1975.5223388671875</v>
      </c>
      <c r="O1013" s="73"/>
      <c r="P1013" s="74"/>
      <c r="Q1013" s="74"/>
      <c r="R1013" s="84"/>
      <c r="S1013" s="84"/>
      <c r="T1013" s="84"/>
      <c r="U1013" s="84"/>
      <c r="V1013" s="50"/>
      <c r="W1013" s="50"/>
      <c r="X1013" s="50"/>
      <c r="Y1013" s="50"/>
      <c r="Z1013" s="49"/>
      <c r="AA1013" s="69">
        <v>1013</v>
      </c>
      <c r="AB10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13" s="70"/>
      <c r="AD1013" s="76">
        <v>319</v>
      </c>
      <c r="AE1013" s="76">
        <v>1001459</v>
      </c>
      <c r="AF1013" s="76">
        <v>67846</v>
      </c>
      <c r="AG1013" s="76">
        <v>18098</v>
      </c>
      <c r="AH1013" s="76"/>
      <c r="AI1013" s="76" t="s">
        <v>9637</v>
      </c>
      <c r="AJ1013" s="76" t="s">
        <v>11181</v>
      </c>
      <c r="AK1013" s="81" t="s">
        <v>12063</v>
      </c>
      <c r="AL1013" s="76"/>
      <c r="AM1013" s="78">
        <v>39806.693356481483</v>
      </c>
      <c r="AN1013" s="76" t="s">
        <v>14566</v>
      </c>
      <c r="AO1013" s="81" t="s">
        <v>15577</v>
      </c>
      <c r="AP1013" s="76" t="s">
        <v>65</v>
      </c>
      <c r="AQ1013" s="2"/>
      <c r="AR1013" s="3"/>
      <c r="AS1013" s="3"/>
      <c r="AT1013" s="3"/>
      <c r="AU1013" s="3"/>
    </row>
    <row r="1014" spans="1:47" x14ac:dyDescent="0.25">
      <c r="A1014" s="62" t="s">
        <v>821</v>
      </c>
      <c r="B1014" s="63"/>
      <c r="C1014" s="63"/>
      <c r="D1014" s="64"/>
      <c r="E1014" s="66"/>
      <c r="F1014" s="101" t="s">
        <v>13414</v>
      </c>
      <c r="G1014" s="63"/>
      <c r="H1014" s="67"/>
      <c r="I1014" s="68"/>
      <c r="J1014" s="68"/>
      <c r="K1014" s="67" t="s">
        <v>17756</v>
      </c>
      <c r="L1014" s="71"/>
      <c r="M1014" s="72">
        <v>1090.74658203125</v>
      </c>
      <c r="N1014" s="72">
        <v>1585.44873046875</v>
      </c>
      <c r="O1014" s="73"/>
      <c r="P1014" s="74"/>
      <c r="Q1014" s="74"/>
      <c r="R1014" s="84"/>
      <c r="S1014" s="84"/>
      <c r="T1014" s="84"/>
      <c r="U1014" s="84"/>
      <c r="V1014" s="50"/>
      <c r="W1014" s="50"/>
      <c r="X1014" s="50"/>
      <c r="Y1014" s="50"/>
      <c r="Z1014" s="49"/>
      <c r="AA1014" s="69">
        <v>1014</v>
      </c>
      <c r="AB10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14" s="70"/>
      <c r="AD1014" s="76">
        <v>1340</v>
      </c>
      <c r="AE1014" s="76">
        <v>1093</v>
      </c>
      <c r="AF1014" s="76">
        <v>2570</v>
      </c>
      <c r="AG1014" s="76">
        <v>4680</v>
      </c>
      <c r="AH1014" s="76"/>
      <c r="AI1014" s="76" t="s">
        <v>9638</v>
      </c>
      <c r="AJ1014" s="76"/>
      <c r="AK1014" s="76"/>
      <c r="AL1014" s="76"/>
      <c r="AM1014" s="78">
        <v>43939.778240740743</v>
      </c>
      <c r="AN1014" s="76" t="s">
        <v>14566</v>
      </c>
      <c r="AO1014" s="81" t="s">
        <v>15578</v>
      </c>
      <c r="AP1014" s="76" t="s">
        <v>66</v>
      </c>
      <c r="AQ1014" s="2"/>
      <c r="AR1014" s="3"/>
      <c r="AS1014" s="3"/>
      <c r="AT1014" s="3"/>
      <c r="AU1014" s="3"/>
    </row>
    <row r="1015" spans="1:47" x14ac:dyDescent="0.25">
      <c r="A1015" s="62" t="s">
        <v>822</v>
      </c>
      <c r="B1015" s="63"/>
      <c r="C1015" s="63"/>
      <c r="D1015" s="64"/>
      <c r="E1015" s="66"/>
      <c r="F1015" s="101" t="s">
        <v>13415</v>
      </c>
      <c r="G1015" s="63"/>
      <c r="H1015" s="67"/>
      <c r="I1015" s="68"/>
      <c r="J1015" s="68"/>
      <c r="K1015" s="67" t="s">
        <v>17757</v>
      </c>
      <c r="L1015" s="71"/>
      <c r="M1015" s="72">
        <v>851.19378662109375</v>
      </c>
      <c r="N1015" s="72">
        <v>2149.458740234375</v>
      </c>
      <c r="O1015" s="73"/>
      <c r="P1015" s="74"/>
      <c r="Q1015" s="74"/>
      <c r="R1015" s="84"/>
      <c r="S1015" s="84"/>
      <c r="T1015" s="84"/>
      <c r="U1015" s="84"/>
      <c r="V1015" s="50"/>
      <c r="W1015" s="50"/>
      <c r="X1015" s="50"/>
      <c r="Y1015" s="50"/>
      <c r="Z1015" s="49"/>
      <c r="AA1015" s="69">
        <v>1015</v>
      </c>
      <c r="AB10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15" s="70"/>
      <c r="AD1015" s="76">
        <v>45</v>
      </c>
      <c r="AE1015" s="76">
        <v>7</v>
      </c>
      <c r="AF1015" s="76">
        <v>10</v>
      </c>
      <c r="AG1015" s="76">
        <v>1748</v>
      </c>
      <c r="AH1015" s="76"/>
      <c r="AI1015" s="76"/>
      <c r="AJ1015" s="76"/>
      <c r="AK1015" s="76"/>
      <c r="AL1015" s="76"/>
      <c r="AM1015" s="78">
        <v>43831.93608796296</v>
      </c>
      <c r="AN1015" s="76" t="s">
        <v>14566</v>
      </c>
      <c r="AO1015" s="81" t="s">
        <v>15579</v>
      </c>
      <c r="AP1015" s="76" t="s">
        <v>66</v>
      </c>
      <c r="AQ1015" s="2"/>
      <c r="AR1015" s="3"/>
      <c r="AS1015" s="3"/>
      <c r="AT1015" s="3"/>
      <c r="AU1015" s="3"/>
    </row>
    <row r="1016" spans="1:47" x14ac:dyDescent="0.25">
      <c r="A1016" s="62" t="s">
        <v>823</v>
      </c>
      <c r="B1016" s="63"/>
      <c r="C1016" s="63"/>
      <c r="D1016" s="64"/>
      <c r="E1016" s="66"/>
      <c r="F1016" s="101" t="s">
        <v>13416</v>
      </c>
      <c r="G1016" s="63"/>
      <c r="H1016" s="67"/>
      <c r="I1016" s="68"/>
      <c r="J1016" s="68"/>
      <c r="K1016" s="67" t="s">
        <v>17758</v>
      </c>
      <c r="L1016" s="71"/>
      <c r="M1016" s="72">
        <v>4045.162109375</v>
      </c>
      <c r="N1016" s="72">
        <v>2916.928955078125</v>
      </c>
      <c r="O1016" s="73"/>
      <c r="P1016" s="74"/>
      <c r="Q1016" s="74"/>
      <c r="R1016" s="84"/>
      <c r="S1016" s="84"/>
      <c r="T1016" s="84"/>
      <c r="U1016" s="84"/>
      <c r="V1016" s="50"/>
      <c r="W1016" s="50"/>
      <c r="X1016" s="50"/>
      <c r="Y1016" s="50"/>
      <c r="Z1016" s="49"/>
      <c r="AA1016" s="69">
        <v>1016</v>
      </c>
      <c r="AB10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16" s="70"/>
      <c r="AD1016" s="76">
        <v>542</v>
      </c>
      <c r="AE1016" s="76">
        <v>95</v>
      </c>
      <c r="AF1016" s="76">
        <v>6268</v>
      </c>
      <c r="AG1016" s="76">
        <v>12085</v>
      </c>
      <c r="AH1016" s="76"/>
      <c r="AI1016" s="76" t="s">
        <v>9639</v>
      </c>
      <c r="AJ1016" s="76" t="s">
        <v>11029</v>
      </c>
      <c r="AK1016" s="76"/>
      <c r="AL1016" s="76"/>
      <c r="AM1016" s="78">
        <v>43262.428946759261</v>
      </c>
      <c r="AN1016" s="76" t="s">
        <v>14566</v>
      </c>
      <c r="AO1016" s="81" t="s">
        <v>15580</v>
      </c>
      <c r="AP1016" s="76" t="s">
        <v>66</v>
      </c>
      <c r="AQ1016" s="2"/>
      <c r="AR1016" s="3"/>
      <c r="AS1016" s="3"/>
      <c r="AT1016" s="3"/>
      <c r="AU1016" s="3"/>
    </row>
    <row r="1017" spans="1:47" x14ac:dyDescent="0.25">
      <c r="A1017" s="62" t="s">
        <v>824</v>
      </c>
      <c r="B1017" s="63"/>
      <c r="C1017" s="63"/>
      <c r="D1017" s="64"/>
      <c r="E1017" s="66"/>
      <c r="F1017" s="101" t="s">
        <v>13417</v>
      </c>
      <c r="G1017" s="63"/>
      <c r="H1017" s="67"/>
      <c r="I1017" s="68"/>
      <c r="J1017" s="68"/>
      <c r="K1017" s="67" t="s">
        <v>17759</v>
      </c>
      <c r="L1017" s="71"/>
      <c r="M1017" s="72">
        <v>7759.3017578125</v>
      </c>
      <c r="N1017" s="72">
        <v>5281.6884765625</v>
      </c>
      <c r="O1017" s="73"/>
      <c r="P1017" s="74"/>
      <c r="Q1017" s="74"/>
      <c r="R1017" s="84"/>
      <c r="S1017" s="84"/>
      <c r="T1017" s="84"/>
      <c r="U1017" s="84"/>
      <c r="V1017" s="50"/>
      <c r="W1017" s="50"/>
      <c r="X1017" s="50"/>
      <c r="Y1017" s="50"/>
      <c r="Z1017" s="49"/>
      <c r="AA1017" s="69">
        <v>1017</v>
      </c>
      <c r="AB10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17" s="70"/>
      <c r="AD1017" s="76">
        <v>43</v>
      </c>
      <c r="AE1017" s="76">
        <v>14</v>
      </c>
      <c r="AF1017" s="76">
        <v>44</v>
      </c>
      <c r="AG1017" s="76">
        <v>8</v>
      </c>
      <c r="AH1017" s="76"/>
      <c r="AI1017" s="76" t="s">
        <v>9640</v>
      </c>
      <c r="AJ1017" s="76"/>
      <c r="AK1017" s="76"/>
      <c r="AL1017" s="76"/>
      <c r="AM1017" s="78">
        <v>44060.916122685187</v>
      </c>
      <c r="AN1017" s="76" t="s">
        <v>14566</v>
      </c>
      <c r="AO1017" s="81" t="s">
        <v>15581</v>
      </c>
      <c r="AP1017" s="76" t="s">
        <v>66</v>
      </c>
      <c r="AQ1017" s="2"/>
      <c r="AR1017" s="3"/>
      <c r="AS1017" s="3"/>
      <c r="AT1017" s="3"/>
      <c r="AU1017" s="3"/>
    </row>
    <row r="1018" spans="1:47" x14ac:dyDescent="0.25">
      <c r="A1018" s="62" t="s">
        <v>2204</v>
      </c>
      <c r="B1018" s="63"/>
      <c r="C1018" s="63"/>
      <c r="D1018" s="64"/>
      <c r="E1018" s="66"/>
      <c r="F1018" s="101" t="s">
        <v>13418</v>
      </c>
      <c r="G1018" s="63"/>
      <c r="H1018" s="67"/>
      <c r="I1018" s="68"/>
      <c r="J1018" s="68"/>
      <c r="K1018" s="67" t="s">
        <v>17760</v>
      </c>
      <c r="L1018" s="71"/>
      <c r="M1018" s="72">
        <v>7627.93017578125</v>
      </c>
      <c r="N1018" s="72">
        <v>5231.86474609375</v>
      </c>
      <c r="O1018" s="73"/>
      <c r="P1018" s="74"/>
      <c r="Q1018" s="74"/>
      <c r="R1018" s="84"/>
      <c r="S1018" s="84"/>
      <c r="T1018" s="84"/>
      <c r="U1018" s="84"/>
      <c r="V1018" s="50"/>
      <c r="W1018" s="50"/>
      <c r="X1018" s="50"/>
      <c r="Y1018" s="50"/>
      <c r="Z1018" s="49"/>
      <c r="AA1018" s="69">
        <v>1018</v>
      </c>
      <c r="AB10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18" s="70"/>
      <c r="AD1018" s="76">
        <v>1926</v>
      </c>
      <c r="AE1018" s="76">
        <v>1601</v>
      </c>
      <c r="AF1018" s="76">
        <v>6002</v>
      </c>
      <c r="AG1018" s="76">
        <v>2331</v>
      </c>
      <c r="AH1018" s="76"/>
      <c r="AI1018" s="76" t="s">
        <v>9641</v>
      </c>
      <c r="AJ1018" s="76" t="s">
        <v>11182</v>
      </c>
      <c r="AK1018" s="81" t="s">
        <v>12064</v>
      </c>
      <c r="AL1018" s="76"/>
      <c r="AM1018" s="78">
        <v>40648.667870370373</v>
      </c>
      <c r="AN1018" s="76" t="s">
        <v>14566</v>
      </c>
      <c r="AO1018" s="81" t="s">
        <v>15582</v>
      </c>
      <c r="AP1018" s="76" t="s">
        <v>65</v>
      </c>
      <c r="AQ1018" s="2"/>
      <c r="AR1018" s="3"/>
      <c r="AS1018" s="3"/>
      <c r="AT1018" s="3"/>
      <c r="AU1018" s="3"/>
    </row>
    <row r="1019" spans="1:47" x14ac:dyDescent="0.25">
      <c r="A1019" s="62" t="s">
        <v>2205</v>
      </c>
      <c r="B1019" s="63"/>
      <c r="C1019" s="63"/>
      <c r="D1019" s="64"/>
      <c r="E1019" s="66"/>
      <c r="F1019" s="101" t="s">
        <v>13419</v>
      </c>
      <c r="G1019" s="63"/>
      <c r="H1019" s="67"/>
      <c r="I1019" s="68"/>
      <c r="J1019" s="68"/>
      <c r="K1019" s="67" t="s">
        <v>17761</v>
      </c>
      <c r="L1019" s="71"/>
      <c r="M1019" s="72">
        <v>7498.39111328125</v>
      </c>
      <c r="N1019" s="72">
        <v>5501.70263671875</v>
      </c>
      <c r="O1019" s="73"/>
      <c r="P1019" s="74"/>
      <c r="Q1019" s="74"/>
      <c r="R1019" s="84"/>
      <c r="S1019" s="84"/>
      <c r="T1019" s="84"/>
      <c r="U1019" s="84"/>
      <c r="V1019" s="50"/>
      <c r="W1019" s="50"/>
      <c r="X1019" s="50"/>
      <c r="Y1019" s="50"/>
      <c r="Z1019" s="49"/>
      <c r="AA1019" s="69">
        <v>1019</v>
      </c>
      <c r="AB10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19" s="70"/>
      <c r="AD1019" s="76">
        <v>3047</v>
      </c>
      <c r="AE1019" s="76">
        <v>219639</v>
      </c>
      <c r="AF1019" s="76">
        <v>64478</v>
      </c>
      <c r="AG1019" s="76">
        <v>17803</v>
      </c>
      <c r="AH1019" s="76"/>
      <c r="AI1019" s="76" t="s">
        <v>9642</v>
      </c>
      <c r="AJ1019" s="76" t="s">
        <v>11183</v>
      </c>
      <c r="AK1019" s="81" t="s">
        <v>12065</v>
      </c>
      <c r="AL1019" s="76"/>
      <c r="AM1019" s="78">
        <v>39899.863923611112</v>
      </c>
      <c r="AN1019" s="76" t="s">
        <v>14566</v>
      </c>
      <c r="AO1019" s="81" t="s">
        <v>15583</v>
      </c>
      <c r="AP1019" s="76" t="s">
        <v>65</v>
      </c>
      <c r="AQ1019" s="2"/>
      <c r="AR1019" s="3"/>
      <c r="AS1019" s="3"/>
      <c r="AT1019" s="3"/>
      <c r="AU1019" s="3"/>
    </row>
    <row r="1020" spans="1:47" x14ac:dyDescent="0.25">
      <c r="A1020" s="62" t="s">
        <v>825</v>
      </c>
      <c r="B1020" s="63"/>
      <c r="C1020" s="63"/>
      <c r="D1020" s="64"/>
      <c r="E1020" s="66"/>
      <c r="F1020" s="101" t="s">
        <v>13420</v>
      </c>
      <c r="G1020" s="63"/>
      <c r="H1020" s="67"/>
      <c r="I1020" s="68"/>
      <c r="J1020" s="68"/>
      <c r="K1020" s="67" t="s">
        <v>17762</v>
      </c>
      <c r="L1020" s="71"/>
      <c r="M1020" s="72">
        <v>7483.32080078125</v>
      </c>
      <c r="N1020" s="72">
        <v>5323.037109375</v>
      </c>
      <c r="O1020" s="73"/>
      <c r="P1020" s="74"/>
      <c r="Q1020" s="74"/>
      <c r="R1020" s="84"/>
      <c r="S1020" s="84"/>
      <c r="T1020" s="84"/>
      <c r="U1020" s="84"/>
      <c r="V1020" s="50"/>
      <c r="W1020" s="50"/>
      <c r="X1020" s="50"/>
      <c r="Y1020" s="50"/>
      <c r="Z1020" s="49"/>
      <c r="AA1020" s="69">
        <v>1020</v>
      </c>
      <c r="AB10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20" s="70"/>
      <c r="AD1020" s="76">
        <v>1054</v>
      </c>
      <c r="AE1020" s="76">
        <v>1142</v>
      </c>
      <c r="AF1020" s="76">
        <v>14150</v>
      </c>
      <c r="AG1020" s="76">
        <v>97521</v>
      </c>
      <c r="AH1020" s="76"/>
      <c r="AI1020" s="76" t="s">
        <v>9643</v>
      </c>
      <c r="AJ1020" s="76" t="s">
        <v>11184</v>
      </c>
      <c r="AK1020" s="81" t="s">
        <v>12066</v>
      </c>
      <c r="AL1020" s="76"/>
      <c r="AM1020" s="78">
        <v>42392.761076388888</v>
      </c>
      <c r="AN1020" s="76" t="s">
        <v>14566</v>
      </c>
      <c r="AO1020" s="81" t="s">
        <v>15584</v>
      </c>
      <c r="AP1020" s="76" t="s">
        <v>66</v>
      </c>
      <c r="AQ1020" s="2"/>
      <c r="AR1020" s="3"/>
      <c r="AS1020" s="3"/>
      <c r="AT1020" s="3"/>
      <c r="AU1020" s="3"/>
    </row>
    <row r="1021" spans="1:47" x14ac:dyDescent="0.25">
      <c r="A1021" s="62" t="s">
        <v>826</v>
      </c>
      <c r="B1021" s="63"/>
      <c r="C1021" s="63"/>
      <c r="D1021" s="64"/>
      <c r="E1021" s="66"/>
      <c r="F1021" s="101" t="s">
        <v>13421</v>
      </c>
      <c r="G1021" s="63"/>
      <c r="H1021" s="67"/>
      <c r="I1021" s="68"/>
      <c r="J1021" s="68"/>
      <c r="K1021" s="67" t="s">
        <v>17763</v>
      </c>
      <c r="L1021" s="71"/>
      <c r="M1021" s="72">
        <v>8210.431640625</v>
      </c>
      <c r="N1021" s="72">
        <v>1199.2803955078125</v>
      </c>
      <c r="O1021" s="73"/>
      <c r="P1021" s="74"/>
      <c r="Q1021" s="74"/>
      <c r="R1021" s="84"/>
      <c r="S1021" s="84"/>
      <c r="T1021" s="84"/>
      <c r="U1021" s="84"/>
      <c r="V1021" s="50"/>
      <c r="W1021" s="50"/>
      <c r="X1021" s="50"/>
      <c r="Y1021" s="50"/>
      <c r="Z1021" s="49"/>
      <c r="AA1021" s="69">
        <v>1021</v>
      </c>
      <c r="AB10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21" s="70"/>
      <c r="AD1021" s="76">
        <v>23</v>
      </c>
      <c r="AE1021" s="76">
        <v>17</v>
      </c>
      <c r="AF1021" s="76">
        <v>1167</v>
      </c>
      <c r="AG1021" s="76">
        <v>5</v>
      </c>
      <c r="AH1021" s="76"/>
      <c r="AI1021" s="76" t="s">
        <v>9644</v>
      </c>
      <c r="AJ1021" s="76" t="s">
        <v>10779</v>
      </c>
      <c r="AK1021" s="76"/>
      <c r="AL1021" s="76"/>
      <c r="AM1021" s="78">
        <v>42343.736574074072</v>
      </c>
      <c r="AN1021" s="76" t="s">
        <v>14566</v>
      </c>
      <c r="AO1021" s="81" t="s">
        <v>15585</v>
      </c>
      <c r="AP1021" s="76" t="s">
        <v>66</v>
      </c>
      <c r="AQ1021" s="2"/>
      <c r="AR1021" s="3"/>
      <c r="AS1021" s="3"/>
      <c r="AT1021" s="3"/>
      <c r="AU1021" s="3"/>
    </row>
    <row r="1022" spans="1:47" x14ac:dyDescent="0.25">
      <c r="A1022" s="62" t="s">
        <v>827</v>
      </c>
      <c r="B1022" s="63"/>
      <c r="C1022" s="63"/>
      <c r="D1022" s="64"/>
      <c r="E1022" s="66"/>
      <c r="F1022" s="101" t="s">
        <v>13422</v>
      </c>
      <c r="G1022" s="63"/>
      <c r="H1022" s="67"/>
      <c r="I1022" s="68"/>
      <c r="J1022" s="68"/>
      <c r="K1022" s="67" t="s">
        <v>17764</v>
      </c>
      <c r="L1022" s="71"/>
      <c r="M1022" s="72">
        <v>1092.6798095703125</v>
      </c>
      <c r="N1022" s="72">
        <v>1123.1824951171875</v>
      </c>
      <c r="O1022" s="73"/>
      <c r="P1022" s="74"/>
      <c r="Q1022" s="74"/>
      <c r="R1022" s="84"/>
      <c r="S1022" s="84"/>
      <c r="T1022" s="84"/>
      <c r="U1022" s="84"/>
      <c r="V1022" s="50"/>
      <c r="W1022" s="50"/>
      <c r="X1022" s="50"/>
      <c r="Y1022" s="50"/>
      <c r="Z1022" s="49"/>
      <c r="AA1022" s="69">
        <v>1022</v>
      </c>
      <c r="AB10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22" s="70"/>
      <c r="AD1022" s="76">
        <v>1525</v>
      </c>
      <c r="AE1022" s="76">
        <v>1669</v>
      </c>
      <c r="AF1022" s="76">
        <v>4633</v>
      </c>
      <c r="AG1022" s="76">
        <v>46484</v>
      </c>
      <c r="AH1022" s="76"/>
      <c r="AI1022" s="76" t="s">
        <v>9645</v>
      </c>
      <c r="AJ1022" s="76" t="s">
        <v>11185</v>
      </c>
      <c r="AK1022" s="76"/>
      <c r="AL1022" s="76"/>
      <c r="AM1022" s="78">
        <v>43862.639976851853</v>
      </c>
      <c r="AN1022" s="76" t="s">
        <v>14566</v>
      </c>
      <c r="AO1022" s="81" t="s">
        <v>15586</v>
      </c>
      <c r="AP1022" s="76" t="s">
        <v>66</v>
      </c>
      <c r="AQ1022" s="2"/>
      <c r="AR1022" s="3"/>
      <c r="AS1022" s="3"/>
      <c r="AT1022" s="3"/>
      <c r="AU1022" s="3"/>
    </row>
    <row r="1023" spans="1:47" x14ac:dyDescent="0.25">
      <c r="A1023" s="62" t="s">
        <v>2206</v>
      </c>
      <c r="B1023" s="63"/>
      <c r="C1023" s="63"/>
      <c r="D1023" s="64"/>
      <c r="E1023" s="66"/>
      <c r="F1023" s="101" t="s">
        <v>13423</v>
      </c>
      <c r="G1023" s="63"/>
      <c r="H1023" s="67"/>
      <c r="I1023" s="68"/>
      <c r="J1023" s="68"/>
      <c r="K1023" s="67" t="s">
        <v>17765</v>
      </c>
      <c r="L1023" s="71"/>
      <c r="M1023" s="72">
        <v>1673.2589111328125</v>
      </c>
      <c r="N1023" s="72">
        <v>862.27191162109375</v>
      </c>
      <c r="O1023" s="73"/>
      <c r="P1023" s="74"/>
      <c r="Q1023" s="74"/>
      <c r="R1023" s="84"/>
      <c r="S1023" s="84"/>
      <c r="T1023" s="84"/>
      <c r="U1023" s="84"/>
      <c r="V1023" s="50"/>
      <c r="W1023" s="50"/>
      <c r="X1023" s="50"/>
      <c r="Y1023" s="50"/>
      <c r="Z1023" s="49"/>
      <c r="AA1023" s="69">
        <v>1023</v>
      </c>
      <c r="AB10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23" s="70"/>
      <c r="AD1023" s="76">
        <v>706</v>
      </c>
      <c r="AE1023" s="76">
        <v>650067</v>
      </c>
      <c r="AF1023" s="76">
        <v>53321</v>
      </c>
      <c r="AG1023" s="76">
        <v>11895</v>
      </c>
      <c r="AH1023" s="76"/>
      <c r="AI1023" s="76" t="s">
        <v>9646</v>
      </c>
      <c r="AJ1023" s="76" t="s">
        <v>11186</v>
      </c>
      <c r="AK1023" s="81" t="s">
        <v>12067</v>
      </c>
      <c r="AL1023" s="76"/>
      <c r="AM1023" s="78">
        <v>39945.056238425925</v>
      </c>
      <c r="AN1023" s="76" t="s">
        <v>14566</v>
      </c>
      <c r="AO1023" s="81" t="s">
        <v>15587</v>
      </c>
      <c r="AP1023" s="76" t="s">
        <v>65</v>
      </c>
      <c r="AQ1023" s="2"/>
      <c r="AR1023" s="3"/>
      <c r="AS1023" s="3"/>
      <c r="AT1023" s="3"/>
      <c r="AU1023" s="3"/>
    </row>
    <row r="1024" spans="1:47" x14ac:dyDescent="0.25">
      <c r="A1024" s="62" t="s">
        <v>828</v>
      </c>
      <c r="B1024" s="63"/>
      <c r="C1024" s="63"/>
      <c r="D1024" s="64"/>
      <c r="E1024" s="66"/>
      <c r="F1024" s="101" t="s">
        <v>13424</v>
      </c>
      <c r="G1024" s="63"/>
      <c r="H1024" s="67"/>
      <c r="I1024" s="68"/>
      <c r="J1024" s="68"/>
      <c r="K1024" s="67" t="s">
        <v>17766</v>
      </c>
      <c r="L1024" s="71"/>
      <c r="M1024" s="72">
        <v>1247.5518798828125</v>
      </c>
      <c r="N1024" s="72">
        <v>994.74884033203125</v>
      </c>
      <c r="O1024" s="73"/>
      <c r="P1024" s="74"/>
      <c r="Q1024" s="74"/>
      <c r="R1024" s="84"/>
      <c r="S1024" s="84"/>
      <c r="T1024" s="84"/>
      <c r="U1024" s="84"/>
      <c r="V1024" s="50"/>
      <c r="W1024" s="50"/>
      <c r="X1024" s="50"/>
      <c r="Y1024" s="50"/>
      <c r="Z1024" s="49"/>
      <c r="AA1024" s="69">
        <v>1024</v>
      </c>
      <c r="AB10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24" s="70"/>
      <c r="AD1024" s="76">
        <v>1032</v>
      </c>
      <c r="AE1024" s="76">
        <v>1004</v>
      </c>
      <c r="AF1024" s="76">
        <v>8255</v>
      </c>
      <c r="AG1024" s="76">
        <v>76367</v>
      </c>
      <c r="AH1024" s="76"/>
      <c r="AI1024" s="76" t="s">
        <v>9647</v>
      </c>
      <c r="AJ1024" s="76" t="s">
        <v>11185</v>
      </c>
      <c r="AK1024" s="76"/>
      <c r="AL1024" s="76"/>
      <c r="AM1024" s="78">
        <v>43377.054513888892</v>
      </c>
      <c r="AN1024" s="76" t="s">
        <v>14566</v>
      </c>
      <c r="AO1024" s="81" t="s">
        <v>15588</v>
      </c>
      <c r="AP1024" s="76" t="s">
        <v>66</v>
      </c>
      <c r="AQ1024" s="2"/>
      <c r="AR1024" s="3"/>
      <c r="AS1024" s="3"/>
      <c r="AT1024" s="3"/>
      <c r="AU1024" s="3"/>
    </row>
    <row r="1025" spans="1:47" x14ac:dyDescent="0.25">
      <c r="A1025" s="62" t="s">
        <v>829</v>
      </c>
      <c r="B1025" s="63"/>
      <c r="C1025" s="63"/>
      <c r="D1025" s="64"/>
      <c r="E1025" s="66"/>
      <c r="F1025" s="101" t="s">
        <v>13425</v>
      </c>
      <c r="G1025" s="63"/>
      <c r="H1025" s="67"/>
      <c r="I1025" s="68"/>
      <c r="J1025" s="68"/>
      <c r="K1025" s="67" t="s">
        <v>17767</v>
      </c>
      <c r="L1025" s="71"/>
      <c r="M1025" s="72">
        <v>9547.876953125</v>
      </c>
      <c r="N1025" s="72">
        <v>3039.42626953125</v>
      </c>
      <c r="O1025" s="73"/>
      <c r="P1025" s="74"/>
      <c r="Q1025" s="74"/>
      <c r="R1025" s="84"/>
      <c r="S1025" s="84"/>
      <c r="T1025" s="84"/>
      <c r="U1025" s="84"/>
      <c r="V1025" s="50"/>
      <c r="W1025" s="50"/>
      <c r="X1025" s="50"/>
      <c r="Y1025" s="50"/>
      <c r="Z1025" s="49"/>
      <c r="AA1025" s="69">
        <v>1025</v>
      </c>
      <c r="AB10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25" s="70"/>
      <c r="AD1025" s="76">
        <v>2270</v>
      </c>
      <c r="AE1025" s="76">
        <v>1257</v>
      </c>
      <c r="AF1025" s="76">
        <v>20831</v>
      </c>
      <c r="AG1025" s="76">
        <v>69531</v>
      </c>
      <c r="AH1025" s="76"/>
      <c r="AI1025" s="76" t="s">
        <v>9648</v>
      </c>
      <c r="AJ1025" s="76" t="s">
        <v>11187</v>
      </c>
      <c r="AK1025" s="81" t="s">
        <v>12068</v>
      </c>
      <c r="AL1025" s="76"/>
      <c r="AM1025" s="78">
        <v>43195.35869212963</v>
      </c>
      <c r="AN1025" s="76" t="s">
        <v>14566</v>
      </c>
      <c r="AO1025" s="81" t="s">
        <v>15589</v>
      </c>
      <c r="AP1025" s="76" t="s">
        <v>66</v>
      </c>
      <c r="AQ1025" s="2"/>
      <c r="AR1025" s="3"/>
      <c r="AS1025" s="3"/>
      <c r="AT1025" s="3"/>
      <c r="AU1025" s="3"/>
    </row>
    <row r="1026" spans="1:47" x14ac:dyDescent="0.25">
      <c r="A1026" s="62" t="s">
        <v>2207</v>
      </c>
      <c r="B1026" s="63"/>
      <c r="C1026" s="63"/>
      <c r="D1026" s="64"/>
      <c r="E1026" s="66"/>
      <c r="F1026" s="101" t="s">
        <v>13426</v>
      </c>
      <c r="G1026" s="63"/>
      <c r="H1026" s="67"/>
      <c r="I1026" s="68"/>
      <c r="J1026" s="68"/>
      <c r="K1026" s="67" t="s">
        <v>17768</v>
      </c>
      <c r="L1026" s="71"/>
      <c r="M1026" s="72">
        <v>9547.876953125</v>
      </c>
      <c r="N1026" s="72">
        <v>3121.876708984375</v>
      </c>
      <c r="O1026" s="73"/>
      <c r="P1026" s="74"/>
      <c r="Q1026" s="74"/>
      <c r="R1026" s="84"/>
      <c r="S1026" s="84"/>
      <c r="T1026" s="84"/>
      <c r="U1026" s="84"/>
      <c r="V1026" s="50"/>
      <c r="W1026" s="50"/>
      <c r="X1026" s="50"/>
      <c r="Y1026" s="50"/>
      <c r="Z1026" s="49"/>
      <c r="AA1026" s="69">
        <v>1026</v>
      </c>
      <c r="AB10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26" s="70"/>
      <c r="AD1026" s="76">
        <v>4668</v>
      </c>
      <c r="AE1026" s="76">
        <v>390803</v>
      </c>
      <c r="AF1026" s="76">
        <v>59301</v>
      </c>
      <c r="AG1026" s="76">
        <v>18032</v>
      </c>
      <c r="AH1026" s="76"/>
      <c r="AI1026" s="76" t="s">
        <v>9649</v>
      </c>
      <c r="AJ1026" s="76" t="s">
        <v>11188</v>
      </c>
      <c r="AK1026" s="81" t="s">
        <v>12069</v>
      </c>
      <c r="AL1026" s="76"/>
      <c r="AM1026" s="78">
        <v>39771.822754629633</v>
      </c>
      <c r="AN1026" s="76" t="s">
        <v>14566</v>
      </c>
      <c r="AO1026" s="81" t="s">
        <v>15590</v>
      </c>
      <c r="AP1026" s="76" t="s">
        <v>65</v>
      </c>
      <c r="AQ1026" s="2"/>
      <c r="AR1026" s="3"/>
      <c r="AS1026" s="3"/>
      <c r="AT1026" s="3"/>
      <c r="AU1026" s="3"/>
    </row>
    <row r="1027" spans="1:47" x14ac:dyDescent="0.25">
      <c r="A1027" s="62" t="s">
        <v>832</v>
      </c>
      <c r="B1027" s="63"/>
      <c r="C1027" s="63"/>
      <c r="D1027" s="64"/>
      <c r="E1027" s="66"/>
      <c r="F1027" s="101" t="s">
        <v>13427</v>
      </c>
      <c r="G1027" s="63"/>
      <c r="H1027" s="67"/>
      <c r="I1027" s="68"/>
      <c r="J1027" s="68"/>
      <c r="K1027" s="67" t="s">
        <v>17769</v>
      </c>
      <c r="L1027" s="71"/>
      <c r="M1027" s="72">
        <v>2154.372802734375</v>
      </c>
      <c r="N1027" s="72">
        <v>740.6456298828125</v>
      </c>
      <c r="O1027" s="73"/>
      <c r="P1027" s="74"/>
      <c r="Q1027" s="74"/>
      <c r="R1027" s="84"/>
      <c r="S1027" s="84"/>
      <c r="T1027" s="84"/>
      <c r="U1027" s="84"/>
      <c r="V1027" s="50"/>
      <c r="W1027" s="50"/>
      <c r="X1027" s="50"/>
      <c r="Y1027" s="50"/>
      <c r="Z1027" s="49"/>
      <c r="AA1027" s="69">
        <v>1027</v>
      </c>
      <c r="AB10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27" s="70"/>
      <c r="AD1027" s="76">
        <v>437</v>
      </c>
      <c r="AE1027" s="76">
        <v>300</v>
      </c>
      <c r="AF1027" s="76">
        <v>4166</v>
      </c>
      <c r="AG1027" s="76">
        <v>43898</v>
      </c>
      <c r="AH1027" s="76"/>
      <c r="AI1027" s="76" t="s">
        <v>9650</v>
      </c>
      <c r="AJ1027" s="76"/>
      <c r="AK1027" s="76"/>
      <c r="AL1027" s="76"/>
      <c r="AM1027" s="78">
        <v>42267.584131944444</v>
      </c>
      <c r="AN1027" s="76" t="s">
        <v>14566</v>
      </c>
      <c r="AO1027" s="81" t="s">
        <v>15591</v>
      </c>
      <c r="AP1027" s="76" t="s">
        <v>66</v>
      </c>
      <c r="AQ1027" s="2"/>
      <c r="AR1027" s="3"/>
      <c r="AS1027" s="3"/>
      <c r="AT1027" s="3"/>
      <c r="AU1027" s="3"/>
    </row>
    <row r="1028" spans="1:47" x14ac:dyDescent="0.25">
      <c r="A1028" s="62" t="s">
        <v>2208</v>
      </c>
      <c r="B1028" s="63"/>
      <c r="C1028" s="63"/>
      <c r="D1028" s="64"/>
      <c r="E1028" s="66"/>
      <c r="F1028" s="101" t="s">
        <v>13428</v>
      </c>
      <c r="G1028" s="63"/>
      <c r="H1028" s="67"/>
      <c r="I1028" s="68"/>
      <c r="J1028" s="68"/>
      <c r="K1028" s="67" t="s">
        <v>17770</v>
      </c>
      <c r="L1028" s="71"/>
      <c r="M1028" s="72">
        <v>2661.272216796875</v>
      </c>
      <c r="N1028" s="72">
        <v>674.20086669921875</v>
      </c>
      <c r="O1028" s="73"/>
      <c r="P1028" s="74"/>
      <c r="Q1028" s="74"/>
      <c r="R1028" s="84"/>
      <c r="S1028" s="84"/>
      <c r="T1028" s="84"/>
      <c r="U1028" s="84"/>
      <c r="V1028" s="50"/>
      <c r="W1028" s="50"/>
      <c r="X1028" s="50"/>
      <c r="Y1028" s="50"/>
      <c r="Z1028" s="49"/>
      <c r="AA1028" s="69">
        <v>1028</v>
      </c>
      <c r="AB10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28" s="70"/>
      <c r="AD1028" s="76">
        <v>107</v>
      </c>
      <c r="AE1028" s="76">
        <v>23</v>
      </c>
      <c r="AF1028" s="76">
        <v>1560</v>
      </c>
      <c r="AG1028" s="76">
        <v>519</v>
      </c>
      <c r="AH1028" s="76"/>
      <c r="AI1028" s="76"/>
      <c r="AJ1028" s="76" t="s">
        <v>11189</v>
      </c>
      <c r="AK1028" s="76"/>
      <c r="AL1028" s="76"/>
      <c r="AM1028" s="78">
        <v>40984.022129629629</v>
      </c>
      <c r="AN1028" s="76" t="s">
        <v>14566</v>
      </c>
      <c r="AO1028" s="81" t="s">
        <v>15592</v>
      </c>
      <c r="AP1028" s="76" t="s">
        <v>65</v>
      </c>
      <c r="AQ1028" s="2"/>
      <c r="AR1028" s="3"/>
      <c r="AS1028" s="3"/>
      <c r="AT1028" s="3"/>
      <c r="AU1028" s="3"/>
    </row>
    <row r="1029" spans="1:47" x14ac:dyDescent="0.25">
      <c r="A1029" s="62" t="s">
        <v>2209</v>
      </c>
      <c r="B1029" s="63"/>
      <c r="C1029" s="63"/>
      <c r="D1029" s="64"/>
      <c r="E1029" s="66"/>
      <c r="F1029" s="101" t="s">
        <v>13429</v>
      </c>
      <c r="G1029" s="63"/>
      <c r="H1029" s="67"/>
      <c r="I1029" s="68"/>
      <c r="J1029" s="68"/>
      <c r="K1029" s="67" t="s">
        <v>17771</v>
      </c>
      <c r="L1029" s="71"/>
      <c r="M1029" s="72">
        <v>2518.6279296875</v>
      </c>
      <c r="N1029" s="72">
        <v>579.3551025390625</v>
      </c>
      <c r="O1029" s="73"/>
      <c r="P1029" s="74"/>
      <c r="Q1029" s="74"/>
      <c r="R1029" s="84"/>
      <c r="S1029" s="84"/>
      <c r="T1029" s="84"/>
      <c r="U1029" s="84"/>
      <c r="V1029" s="50"/>
      <c r="W1029" s="50"/>
      <c r="X1029" s="50"/>
      <c r="Y1029" s="50"/>
      <c r="Z1029" s="49"/>
      <c r="AA1029" s="69">
        <v>1029</v>
      </c>
      <c r="AB10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29" s="70"/>
      <c r="AD1029" s="76">
        <v>265</v>
      </c>
      <c r="AE1029" s="76">
        <v>135</v>
      </c>
      <c r="AF1029" s="76">
        <v>10507</v>
      </c>
      <c r="AG1029" s="76">
        <v>104</v>
      </c>
      <c r="AH1029" s="76"/>
      <c r="AI1029" s="76" t="s">
        <v>9651</v>
      </c>
      <c r="AJ1029" s="76" t="s">
        <v>11022</v>
      </c>
      <c r="AK1029" s="81" t="s">
        <v>12070</v>
      </c>
      <c r="AL1029" s="76"/>
      <c r="AM1029" s="78">
        <v>40366.723460648151</v>
      </c>
      <c r="AN1029" s="76" t="s">
        <v>14566</v>
      </c>
      <c r="AO1029" s="81" t="s">
        <v>15593</v>
      </c>
      <c r="AP1029" s="76" t="s">
        <v>65</v>
      </c>
      <c r="AQ1029" s="2"/>
      <c r="AR1029" s="3"/>
      <c r="AS1029" s="3"/>
      <c r="AT1029" s="3"/>
      <c r="AU1029" s="3"/>
    </row>
    <row r="1030" spans="1:47" x14ac:dyDescent="0.25">
      <c r="A1030" s="62" t="s">
        <v>833</v>
      </c>
      <c r="B1030" s="63"/>
      <c r="C1030" s="63"/>
      <c r="D1030" s="64"/>
      <c r="E1030" s="66"/>
      <c r="F1030" s="101" t="s">
        <v>13430</v>
      </c>
      <c r="G1030" s="63"/>
      <c r="H1030" s="67"/>
      <c r="I1030" s="68"/>
      <c r="J1030" s="68"/>
      <c r="K1030" s="67" t="s">
        <v>17772</v>
      </c>
      <c r="L1030" s="71"/>
      <c r="M1030" s="72">
        <v>1340.0736083984375</v>
      </c>
      <c r="N1030" s="72">
        <v>925.7100830078125</v>
      </c>
      <c r="O1030" s="73"/>
      <c r="P1030" s="74"/>
      <c r="Q1030" s="74"/>
      <c r="R1030" s="84"/>
      <c r="S1030" s="84"/>
      <c r="T1030" s="84"/>
      <c r="U1030" s="84"/>
      <c r="V1030" s="50"/>
      <c r="W1030" s="50"/>
      <c r="X1030" s="50"/>
      <c r="Y1030" s="50"/>
      <c r="Z1030" s="49"/>
      <c r="AA1030" s="69">
        <v>1030</v>
      </c>
      <c r="AB10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30" s="70"/>
      <c r="AD1030" s="76">
        <v>385</v>
      </c>
      <c r="AE1030" s="76">
        <v>1673</v>
      </c>
      <c r="AF1030" s="76">
        <v>24939</v>
      </c>
      <c r="AG1030" s="76">
        <v>56531</v>
      </c>
      <c r="AH1030" s="76"/>
      <c r="AI1030" s="76" t="s">
        <v>9652</v>
      </c>
      <c r="AJ1030" s="76" t="s">
        <v>11190</v>
      </c>
      <c r="AK1030" s="81" t="s">
        <v>12071</v>
      </c>
      <c r="AL1030" s="76"/>
      <c r="AM1030" s="78">
        <v>42908.880185185182</v>
      </c>
      <c r="AN1030" s="76" t="s">
        <v>14566</v>
      </c>
      <c r="AO1030" s="81" t="s">
        <v>15594</v>
      </c>
      <c r="AP1030" s="76" t="s">
        <v>66</v>
      </c>
      <c r="AQ1030" s="2"/>
      <c r="AR1030" s="3"/>
      <c r="AS1030" s="3"/>
      <c r="AT1030" s="3"/>
      <c r="AU1030" s="3"/>
    </row>
    <row r="1031" spans="1:47" x14ac:dyDescent="0.25">
      <c r="A1031" s="62" t="s">
        <v>2210</v>
      </c>
      <c r="B1031" s="63"/>
      <c r="C1031" s="63"/>
      <c r="D1031" s="64"/>
      <c r="E1031" s="66"/>
      <c r="F1031" s="101" t="s">
        <v>13431</v>
      </c>
      <c r="G1031" s="63"/>
      <c r="H1031" s="67"/>
      <c r="I1031" s="68"/>
      <c r="J1031" s="68"/>
      <c r="K1031" s="67" t="s">
        <v>17773</v>
      </c>
      <c r="L1031" s="71"/>
      <c r="M1031" s="72">
        <v>750.27398681640625</v>
      </c>
      <c r="N1031" s="72">
        <v>2786.53125</v>
      </c>
      <c r="O1031" s="73"/>
      <c r="P1031" s="74"/>
      <c r="Q1031" s="74"/>
      <c r="R1031" s="84"/>
      <c r="S1031" s="84"/>
      <c r="T1031" s="84"/>
      <c r="U1031" s="84"/>
      <c r="V1031" s="50"/>
      <c r="W1031" s="50"/>
      <c r="X1031" s="50"/>
      <c r="Y1031" s="50"/>
      <c r="Z1031" s="49"/>
      <c r="AA1031" s="69">
        <v>1031</v>
      </c>
      <c r="AB10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31" s="70"/>
      <c r="AD1031" s="76">
        <v>929</v>
      </c>
      <c r="AE1031" s="76">
        <v>840</v>
      </c>
      <c r="AF1031" s="76">
        <v>5491</v>
      </c>
      <c r="AG1031" s="76">
        <v>16618</v>
      </c>
      <c r="AH1031" s="76"/>
      <c r="AI1031" s="76" t="s">
        <v>9653</v>
      </c>
      <c r="AJ1031" s="76" t="s">
        <v>11191</v>
      </c>
      <c r="AK1031" s="76"/>
      <c r="AL1031" s="76"/>
      <c r="AM1031" s="78">
        <v>43799.305972222224</v>
      </c>
      <c r="AN1031" s="76" t="s">
        <v>14566</v>
      </c>
      <c r="AO1031" s="81" t="s">
        <v>15595</v>
      </c>
      <c r="AP1031" s="76" t="s">
        <v>65</v>
      </c>
      <c r="AQ1031" s="2"/>
      <c r="AR1031" s="3"/>
      <c r="AS1031" s="3"/>
      <c r="AT1031" s="3"/>
      <c r="AU1031" s="3"/>
    </row>
    <row r="1032" spans="1:47" x14ac:dyDescent="0.25">
      <c r="A1032" s="62" t="s">
        <v>2211</v>
      </c>
      <c r="B1032" s="63"/>
      <c r="C1032" s="63"/>
      <c r="D1032" s="64"/>
      <c r="E1032" s="66"/>
      <c r="F1032" s="101" t="s">
        <v>13432</v>
      </c>
      <c r="G1032" s="63"/>
      <c r="H1032" s="67"/>
      <c r="I1032" s="68"/>
      <c r="J1032" s="68"/>
      <c r="K1032" s="67" t="s">
        <v>17774</v>
      </c>
      <c r="L1032" s="71"/>
      <c r="M1032" s="72">
        <v>786.92291259765625</v>
      </c>
      <c r="N1032" s="72">
        <v>1830.1826171875</v>
      </c>
      <c r="O1032" s="73"/>
      <c r="P1032" s="74"/>
      <c r="Q1032" s="74"/>
      <c r="R1032" s="84"/>
      <c r="S1032" s="84"/>
      <c r="T1032" s="84"/>
      <c r="U1032" s="84"/>
      <c r="V1032" s="50"/>
      <c r="W1032" s="50"/>
      <c r="X1032" s="50"/>
      <c r="Y1032" s="50"/>
      <c r="Z1032" s="49"/>
      <c r="AA1032" s="69">
        <v>1032</v>
      </c>
      <c r="AB10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32" s="70"/>
      <c r="AD1032" s="76">
        <v>223</v>
      </c>
      <c r="AE1032" s="76">
        <v>19</v>
      </c>
      <c r="AF1032" s="76">
        <v>796</v>
      </c>
      <c r="AG1032" s="76">
        <v>3153</v>
      </c>
      <c r="AH1032" s="76"/>
      <c r="AI1032" s="76"/>
      <c r="AJ1032" s="76" t="s">
        <v>11056</v>
      </c>
      <c r="AK1032" s="76"/>
      <c r="AL1032" s="76"/>
      <c r="AM1032" s="78">
        <v>42928.754525462966</v>
      </c>
      <c r="AN1032" s="76" t="s">
        <v>14566</v>
      </c>
      <c r="AO1032" s="81" t="s">
        <v>15596</v>
      </c>
      <c r="AP1032" s="76" t="s">
        <v>65</v>
      </c>
      <c r="AQ1032" s="2"/>
      <c r="AR1032" s="3"/>
      <c r="AS1032" s="3"/>
      <c r="AT1032" s="3"/>
      <c r="AU1032" s="3"/>
    </row>
    <row r="1033" spans="1:47" x14ac:dyDescent="0.25">
      <c r="A1033" s="62" t="s">
        <v>2212</v>
      </c>
      <c r="B1033" s="63"/>
      <c r="C1033" s="63"/>
      <c r="D1033" s="64"/>
      <c r="E1033" s="66"/>
      <c r="F1033" s="101" t="s">
        <v>13433</v>
      </c>
      <c r="G1033" s="63"/>
      <c r="H1033" s="67"/>
      <c r="I1033" s="68"/>
      <c r="J1033" s="68"/>
      <c r="K1033" s="67" t="s">
        <v>17775</v>
      </c>
      <c r="L1033" s="71"/>
      <c r="M1033" s="72">
        <v>982.6170654296875</v>
      </c>
      <c r="N1033" s="72">
        <v>1452.45849609375</v>
      </c>
      <c r="O1033" s="73"/>
      <c r="P1033" s="74"/>
      <c r="Q1033" s="74"/>
      <c r="R1033" s="84"/>
      <c r="S1033" s="84"/>
      <c r="T1033" s="84"/>
      <c r="U1033" s="84"/>
      <c r="V1033" s="50"/>
      <c r="W1033" s="50"/>
      <c r="X1033" s="50"/>
      <c r="Y1033" s="50"/>
      <c r="Z1033" s="49"/>
      <c r="AA1033" s="69">
        <v>1033</v>
      </c>
      <c r="AB10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33" s="70"/>
      <c r="AD1033" s="76">
        <v>758</v>
      </c>
      <c r="AE1033" s="76">
        <v>394</v>
      </c>
      <c r="AF1033" s="76">
        <v>5954</v>
      </c>
      <c r="AG1033" s="76">
        <v>32024</v>
      </c>
      <c r="AH1033" s="76"/>
      <c r="AI1033" s="76" t="s">
        <v>9654</v>
      </c>
      <c r="AJ1033" s="76"/>
      <c r="AK1033" s="76"/>
      <c r="AL1033" s="76"/>
      <c r="AM1033" s="78">
        <v>43949.87740740741</v>
      </c>
      <c r="AN1033" s="76" t="s">
        <v>14566</v>
      </c>
      <c r="AO1033" s="81" t="s">
        <v>15597</v>
      </c>
      <c r="AP1033" s="76" t="s">
        <v>65</v>
      </c>
      <c r="AQ1033" s="2"/>
      <c r="AR1033" s="3"/>
      <c r="AS1033" s="3"/>
      <c r="AT1033" s="3"/>
      <c r="AU1033" s="3"/>
    </row>
    <row r="1034" spans="1:47" x14ac:dyDescent="0.25">
      <c r="A1034" s="62" t="s">
        <v>2213</v>
      </c>
      <c r="B1034" s="63"/>
      <c r="C1034" s="63"/>
      <c r="D1034" s="64"/>
      <c r="E1034" s="66"/>
      <c r="F1034" s="101" t="s">
        <v>13434</v>
      </c>
      <c r="G1034" s="63"/>
      <c r="H1034" s="67"/>
      <c r="I1034" s="68"/>
      <c r="J1034" s="68"/>
      <c r="K1034" s="67" t="s">
        <v>17776</v>
      </c>
      <c r="L1034" s="71"/>
      <c r="M1034" s="72">
        <v>684.16162109375</v>
      </c>
      <c r="N1034" s="72">
        <v>2304.078125</v>
      </c>
      <c r="O1034" s="73"/>
      <c r="P1034" s="74"/>
      <c r="Q1034" s="74"/>
      <c r="R1034" s="84"/>
      <c r="S1034" s="84"/>
      <c r="T1034" s="84"/>
      <c r="U1034" s="84"/>
      <c r="V1034" s="50"/>
      <c r="W1034" s="50"/>
      <c r="X1034" s="50"/>
      <c r="Y1034" s="50"/>
      <c r="Z1034" s="49"/>
      <c r="AA1034" s="69">
        <v>1034</v>
      </c>
      <c r="AB10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34" s="70"/>
      <c r="AD1034" s="76">
        <v>1152</v>
      </c>
      <c r="AE1034" s="76">
        <v>1740</v>
      </c>
      <c r="AF1034" s="76">
        <v>12114</v>
      </c>
      <c r="AG1034" s="76">
        <v>11694</v>
      </c>
      <c r="AH1034" s="76"/>
      <c r="AI1034" s="76" t="s">
        <v>9655</v>
      </c>
      <c r="AJ1034" s="76" t="s">
        <v>11192</v>
      </c>
      <c r="AK1034" s="81" t="s">
        <v>12072</v>
      </c>
      <c r="AL1034" s="76"/>
      <c r="AM1034" s="78">
        <v>43998.601284722223</v>
      </c>
      <c r="AN1034" s="76" t="s">
        <v>14566</v>
      </c>
      <c r="AO1034" s="81" t="s">
        <v>15598</v>
      </c>
      <c r="AP1034" s="76" t="s">
        <v>65</v>
      </c>
      <c r="AQ1034" s="2"/>
      <c r="AR1034" s="3"/>
      <c r="AS1034" s="3"/>
      <c r="AT1034" s="3"/>
      <c r="AU1034" s="3"/>
    </row>
    <row r="1035" spans="1:47" x14ac:dyDescent="0.25">
      <c r="A1035" s="62" t="s">
        <v>2214</v>
      </c>
      <c r="B1035" s="63"/>
      <c r="C1035" s="63"/>
      <c r="D1035" s="64"/>
      <c r="E1035" s="66"/>
      <c r="F1035" s="101" t="s">
        <v>13435</v>
      </c>
      <c r="G1035" s="63"/>
      <c r="H1035" s="67"/>
      <c r="I1035" s="68"/>
      <c r="J1035" s="68"/>
      <c r="K1035" s="67" t="s">
        <v>17777</v>
      </c>
      <c r="L1035" s="71"/>
      <c r="M1035" s="72">
        <v>822.12164306640625</v>
      </c>
      <c r="N1035" s="72">
        <v>1747.1300048828125</v>
      </c>
      <c r="O1035" s="73"/>
      <c r="P1035" s="74"/>
      <c r="Q1035" s="74"/>
      <c r="R1035" s="84"/>
      <c r="S1035" s="84"/>
      <c r="T1035" s="84"/>
      <c r="U1035" s="84"/>
      <c r="V1035" s="50"/>
      <c r="W1035" s="50"/>
      <c r="X1035" s="50"/>
      <c r="Y1035" s="50"/>
      <c r="Z1035" s="49"/>
      <c r="AA1035" s="69">
        <v>1035</v>
      </c>
      <c r="AB10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35" s="70"/>
      <c r="AD1035" s="76">
        <v>1029</v>
      </c>
      <c r="AE1035" s="76">
        <v>1055</v>
      </c>
      <c r="AF1035" s="76">
        <v>4294</v>
      </c>
      <c r="AG1035" s="76">
        <v>2711</v>
      </c>
      <c r="AH1035" s="76"/>
      <c r="AI1035" s="76" t="s">
        <v>9656</v>
      </c>
      <c r="AJ1035" s="76"/>
      <c r="AK1035" s="76"/>
      <c r="AL1035" s="76"/>
      <c r="AM1035" s="78">
        <v>43914.156446759262</v>
      </c>
      <c r="AN1035" s="76" t="s">
        <v>14566</v>
      </c>
      <c r="AO1035" s="81" t="s">
        <v>15599</v>
      </c>
      <c r="AP1035" s="76" t="s">
        <v>65</v>
      </c>
      <c r="AQ1035" s="2"/>
      <c r="AR1035" s="3"/>
      <c r="AS1035" s="3"/>
      <c r="AT1035" s="3"/>
      <c r="AU1035" s="3"/>
    </row>
    <row r="1036" spans="1:47" x14ac:dyDescent="0.25">
      <c r="A1036" s="62" t="s">
        <v>2215</v>
      </c>
      <c r="B1036" s="63"/>
      <c r="C1036" s="63"/>
      <c r="D1036" s="64"/>
      <c r="E1036" s="66"/>
      <c r="F1036" s="101" t="s">
        <v>13436</v>
      </c>
      <c r="G1036" s="63"/>
      <c r="H1036" s="67"/>
      <c r="I1036" s="68"/>
      <c r="J1036" s="68"/>
      <c r="K1036" s="67" t="s">
        <v>17778</v>
      </c>
      <c r="L1036" s="71"/>
      <c r="M1036" s="72">
        <v>720.60321044921875</v>
      </c>
      <c r="N1036" s="72">
        <v>1957.2410888671875</v>
      </c>
      <c r="O1036" s="73"/>
      <c r="P1036" s="74"/>
      <c r="Q1036" s="74"/>
      <c r="R1036" s="84"/>
      <c r="S1036" s="84"/>
      <c r="T1036" s="84"/>
      <c r="U1036" s="84"/>
      <c r="V1036" s="50"/>
      <c r="W1036" s="50"/>
      <c r="X1036" s="50"/>
      <c r="Y1036" s="50"/>
      <c r="Z1036" s="49"/>
      <c r="AA1036" s="69">
        <v>1036</v>
      </c>
      <c r="AB10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36" s="70"/>
      <c r="AD1036" s="76">
        <v>5</v>
      </c>
      <c r="AE1036" s="76">
        <v>0</v>
      </c>
      <c r="AF1036" s="76">
        <v>12</v>
      </c>
      <c r="AG1036" s="76">
        <v>18</v>
      </c>
      <c r="AH1036" s="76"/>
      <c r="AI1036" s="76" t="s">
        <v>9657</v>
      </c>
      <c r="AJ1036" s="76"/>
      <c r="AK1036" s="76"/>
      <c r="AL1036" s="76"/>
      <c r="AM1036" s="78">
        <v>44017.969687500001</v>
      </c>
      <c r="AN1036" s="76" t="s">
        <v>14566</v>
      </c>
      <c r="AO1036" s="81" t="s">
        <v>15600</v>
      </c>
      <c r="AP1036" s="76" t="s">
        <v>65</v>
      </c>
      <c r="AQ1036" s="2"/>
      <c r="AR1036" s="3"/>
      <c r="AS1036" s="3"/>
      <c r="AT1036" s="3"/>
      <c r="AU1036" s="3"/>
    </row>
    <row r="1037" spans="1:47" x14ac:dyDescent="0.25">
      <c r="A1037" s="62" t="s">
        <v>2216</v>
      </c>
      <c r="B1037" s="63"/>
      <c r="C1037" s="63"/>
      <c r="D1037" s="64"/>
      <c r="E1037" s="66"/>
      <c r="F1037" s="101" t="s">
        <v>13437</v>
      </c>
      <c r="G1037" s="63"/>
      <c r="H1037" s="67"/>
      <c r="I1037" s="68"/>
      <c r="J1037" s="68"/>
      <c r="K1037" s="67" t="s">
        <v>17779</v>
      </c>
      <c r="L1037" s="71"/>
      <c r="M1037" s="72">
        <v>668.38079833984375</v>
      </c>
      <c r="N1037" s="72">
        <v>2529.208740234375</v>
      </c>
      <c r="O1037" s="73"/>
      <c r="P1037" s="74"/>
      <c r="Q1037" s="74"/>
      <c r="R1037" s="84"/>
      <c r="S1037" s="84"/>
      <c r="T1037" s="84"/>
      <c r="U1037" s="84"/>
      <c r="V1037" s="50"/>
      <c r="W1037" s="50"/>
      <c r="X1037" s="50"/>
      <c r="Y1037" s="50"/>
      <c r="Z1037" s="49"/>
      <c r="AA1037" s="69">
        <v>1037</v>
      </c>
      <c r="AB10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37" s="70"/>
      <c r="AD1037" s="76">
        <v>48</v>
      </c>
      <c r="AE1037" s="76">
        <v>1709850</v>
      </c>
      <c r="AF1037" s="76">
        <v>147637</v>
      </c>
      <c r="AG1037" s="76">
        <v>1076</v>
      </c>
      <c r="AH1037" s="76"/>
      <c r="AI1037" s="76" t="s">
        <v>9658</v>
      </c>
      <c r="AJ1037" s="76" t="s">
        <v>11193</v>
      </c>
      <c r="AK1037" s="76"/>
      <c r="AL1037" s="76"/>
      <c r="AM1037" s="78">
        <v>39996.711041666669</v>
      </c>
      <c r="AN1037" s="76" t="s">
        <v>14566</v>
      </c>
      <c r="AO1037" s="81" t="s">
        <v>15601</v>
      </c>
      <c r="AP1037" s="76" t="s">
        <v>65</v>
      </c>
      <c r="AQ1037" s="2"/>
      <c r="AR1037" s="3"/>
      <c r="AS1037" s="3"/>
      <c r="AT1037" s="3"/>
      <c r="AU1037" s="3"/>
    </row>
    <row r="1038" spans="1:47" x14ac:dyDescent="0.25">
      <c r="A1038" s="62" t="s">
        <v>2217</v>
      </c>
      <c r="B1038" s="63"/>
      <c r="C1038" s="63"/>
      <c r="D1038" s="64"/>
      <c r="E1038" s="66"/>
      <c r="F1038" s="101" t="s">
        <v>13438</v>
      </c>
      <c r="G1038" s="63"/>
      <c r="H1038" s="67"/>
      <c r="I1038" s="68"/>
      <c r="J1038" s="68"/>
      <c r="K1038" s="67" t="s">
        <v>17780</v>
      </c>
      <c r="L1038" s="71"/>
      <c r="M1038" s="72">
        <v>870.10821533203125</v>
      </c>
      <c r="N1038" s="72">
        <v>1680.2982177734375</v>
      </c>
      <c r="O1038" s="73"/>
      <c r="P1038" s="74"/>
      <c r="Q1038" s="74"/>
      <c r="R1038" s="84"/>
      <c r="S1038" s="84"/>
      <c r="T1038" s="84"/>
      <c r="U1038" s="84"/>
      <c r="V1038" s="50"/>
      <c r="W1038" s="50"/>
      <c r="X1038" s="50"/>
      <c r="Y1038" s="50"/>
      <c r="Z1038" s="49"/>
      <c r="AA1038" s="69">
        <v>1038</v>
      </c>
      <c r="AB10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38" s="70"/>
      <c r="AD1038" s="76">
        <v>609</v>
      </c>
      <c r="AE1038" s="76">
        <v>1418</v>
      </c>
      <c r="AF1038" s="76">
        <v>62324</v>
      </c>
      <c r="AG1038" s="76">
        <v>191501</v>
      </c>
      <c r="AH1038" s="76"/>
      <c r="AI1038" s="76" t="s">
        <v>9659</v>
      </c>
      <c r="AJ1038" s="76" t="s">
        <v>11194</v>
      </c>
      <c r="AK1038" s="81" t="s">
        <v>12073</v>
      </c>
      <c r="AL1038" s="76"/>
      <c r="AM1038" s="78">
        <v>43341.687025462961</v>
      </c>
      <c r="AN1038" s="76" t="s">
        <v>14566</v>
      </c>
      <c r="AO1038" s="81" t="s">
        <v>15602</v>
      </c>
      <c r="AP1038" s="76" t="s">
        <v>65</v>
      </c>
      <c r="AQ1038" s="2"/>
      <c r="AR1038" s="3"/>
      <c r="AS1038" s="3"/>
      <c r="AT1038" s="3"/>
      <c r="AU1038" s="3"/>
    </row>
    <row r="1039" spans="1:47" x14ac:dyDescent="0.25">
      <c r="A1039" s="62" t="s">
        <v>2218</v>
      </c>
      <c r="B1039" s="63"/>
      <c r="C1039" s="63"/>
      <c r="D1039" s="64"/>
      <c r="E1039" s="66"/>
      <c r="F1039" s="101" t="s">
        <v>13439</v>
      </c>
      <c r="G1039" s="63"/>
      <c r="H1039" s="67"/>
      <c r="I1039" s="68"/>
      <c r="J1039" s="68"/>
      <c r="K1039" s="67" t="s">
        <v>17781</v>
      </c>
      <c r="L1039" s="71"/>
      <c r="M1039" s="72">
        <v>850.16015625</v>
      </c>
      <c r="N1039" s="72">
        <v>1671.043212890625</v>
      </c>
      <c r="O1039" s="73"/>
      <c r="P1039" s="74"/>
      <c r="Q1039" s="74"/>
      <c r="R1039" s="84"/>
      <c r="S1039" s="84"/>
      <c r="T1039" s="84"/>
      <c r="U1039" s="84"/>
      <c r="V1039" s="50"/>
      <c r="W1039" s="50"/>
      <c r="X1039" s="50"/>
      <c r="Y1039" s="50"/>
      <c r="Z1039" s="49"/>
      <c r="AA1039" s="69">
        <v>1039</v>
      </c>
      <c r="AB10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39" s="70"/>
      <c r="AD1039" s="76">
        <v>165</v>
      </c>
      <c r="AE1039" s="76">
        <v>1924</v>
      </c>
      <c r="AF1039" s="76">
        <v>3687</v>
      </c>
      <c r="AG1039" s="76">
        <v>5830</v>
      </c>
      <c r="AH1039" s="76"/>
      <c r="AI1039" s="76" t="s">
        <v>9660</v>
      </c>
      <c r="AJ1039" s="76"/>
      <c r="AK1039" s="81" t="s">
        <v>12074</v>
      </c>
      <c r="AL1039" s="76"/>
      <c r="AM1039" s="78">
        <v>43937.786493055559</v>
      </c>
      <c r="AN1039" s="76" t="s">
        <v>14566</v>
      </c>
      <c r="AO1039" s="81" t="s">
        <v>15603</v>
      </c>
      <c r="AP1039" s="76" t="s">
        <v>65</v>
      </c>
      <c r="AQ1039" s="2"/>
      <c r="AR1039" s="3"/>
      <c r="AS1039" s="3"/>
      <c r="AT1039" s="3"/>
      <c r="AU1039" s="3"/>
    </row>
    <row r="1040" spans="1:47" x14ac:dyDescent="0.25">
      <c r="A1040" s="62" t="s">
        <v>2219</v>
      </c>
      <c r="B1040" s="63"/>
      <c r="C1040" s="63"/>
      <c r="D1040" s="64"/>
      <c r="E1040" s="66"/>
      <c r="F1040" s="101" t="s">
        <v>13440</v>
      </c>
      <c r="G1040" s="63"/>
      <c r="H1040" s="67"/>
      <c r="I1040" s="68"/>
      <c r="J1040" s="68"/>
      <c r="K1040" s="67" t="s">
        <v>17782</v>
      </c>
      <c r="L1040" s="71"/>
      <c r="M1040" s="72">
        <v>744.51751708984375</v>
      </c>
      <c r="N1040" s="72">
        <v>2027.554443359375</v>
      </c>
      <c r="O1040" s="73"/>
      <c r="P1040" s="74"/>
      <c r="Q1040" s="74"/>
      <c r="R1040" s="84"/>
      <c r="S1040" s="84"/>
      <c r="T1040" s="84"/>
      <c r="U1040" s="84"/>
      <c r="V1040" s="50"/>
      <c r="W1040" s="50"/>
      <c r="X1040" s="50"/>
      <c r="Y1040" s="50"/>
      <c r="Z1040" s="49"/>
      <c r="AA1040" s="69">
        <v>1040</v>
      </c>
      <c r="AB10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40" s="70"/>
      <c r="AD1040" s="76">
        <v>1473</v>
      </c>
      <c r="AE1040" s="76">
        <v>5253</v>
      </c>
      <c r="AF1040" s="76">
        <v>61626</v>
      </c>
      <c r="AG1040" s="76">
        <v>70614</v>
      </c>
      <c r="AH1040" s="76"/>
      <c r="AI1040" s="76" t="s">
        <v>9661</v>
      </c>
      <c r="AJ1040" s="76" t="s">
        <v>11195</v>
      </c>
      <c r="AK1040" s="76"/>
      <c r="AL1040" s="76"/>
      <c r="AM1040" s="78">
        <v>43597.885451388887</v>
      </c>
      <c r="AN1040" s="76" t="s">
        <v>14566</v>
      </c>
      <c r="AO1040" s="81" t="s">
        <v>15604</v>
      </c>
      <c r="AP1040" s="76" t="s">
        <v>65</v>
      </c>
      <c r="AQ1040" s="2"/>
      <c r="AR1040" s="3"/>
      <c r="AS1040" s="3"/>
      <c r="AT1040" s="3"/>
      <c r="AU1040" s="3"/>
    </row>
    <row r="1041" spans="1:47" x14ac:dyDescent="0.25">
      <c r="A1041" s="62" t="s">
        <v>2220</v>
      </c>
      <c r="B1041" s="63"/>
      <c r="C1041" s="63"/>
      <c r="D1041" s="64"/>
      <c r="E1041" s="66"/>
      <c r="F1041" s="101" t="s">
        <v>13441</v>
      </c>
      <c r="G1041" s="63"/>
      <c r="H1041" s="67"/>
      <c r="I1041" s="68"/>
      <c r="J1041" s="68"/>
      <c r="K1041" s="67" t="s">
        <v>17783</v>
      </c>
      <c r="L1041" s="71"/>
      <c r="M1041" s="72">
        <v>788.7088623046875</v>
      </c>
      <c r="N1041" s="72">
        <v>1778.9483642578125</v>
      </c>
      <c r="O1041" s="73"/>
      <c r="P1041" s="74"/>
      <c r="Q1041" s="74"/>
      <c r="R1041" s="84"/>
      <c r="S1041" s="84"/>
      <c r="T1041" s="84"/>
      <c r="U1041" s="84"/>
      <c r="V1041" s="50"/>
      <c r="W1041" s="50"/>
      <c r="X1041" s="50"/>
      <c r="Y1041" s="50"/>
      <c r="Z1041" s="49"/>
      <c r="AA1041" s="69">
        <v>1041</v>
      </c>
      <c r="AB10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41" s="70"/>
      <c r="AD1041" s="76">
        <v>30</v>
      </c>
      <c r="AE1041" s="76">
        <v>25</v>
      </c>
      <c r="AF1041" s="76">
        <v>905</v>
      </c>
      <c r="AG1041" s="76">
        <v>305</v>
      </c>
      <c r="AH1041" s="76"/>
      <c r="AI1041" s="76" t="s">
        <v>9662</v>
      </c>
      <c r="AJ1041" s="76"/>
      <c r="AK1041" s="76"/>
      <c r="AL1041" s="76"/>
      <c r="AM1041" s="78">
        <v>43920.682673611111</v>
      </c>
      <c r="AN1041" s="76" t="s">
        <v>14566</v>
      </c>
      <c r="AO1041" s="81" t="s">
        <v>15605</v>
      </c>
      <c r="AP1041" s="76" t="s">
        <v>65</v>
      </c>
      <c r="AQ1041" s="2"/>
      <c r="AR1041" s="3"/>
      <c r="AS1041" s="3"/>
      <c r="AT1041" s="3"/>
      <c r="AU1041" s="3"/>
    </row>
    <row r="1042" spans="1:47" x14ac:dyDescent="0.25">
      <c r="A1042" s="62" t="s">
        <v>2221</v>
      </c>
      <c r="B1042" s="63"/>
      <c r="C1042" s="63"/>
      <c r="D1042" s="64"/>
      <c r="E1042" s="66"/>
      <c r="F1042" s="101" t="s">
        <v>13442</v>
      </c>
      <c r="G1042" s="63"/>
      <c r="H1042" s="67"/>
      <c r="I1042" s="68"/>
      <c r="J1042" s="68"/>
      <c r="K1042" s="67" t="s">
        <v>17784</v>
      </c>
      <c r="L1042" s="71"/>
      <c r="M1042" s="72">
        <v>773.0718994140625</v>
      </c>
      <c r="N1042" s="72">
        <v>1892.857666015625</v>
      </c>
      <c r="O1042" s="73"/>
      <c r="P1042" s="74"/>
      <c r="Q1042" s="74"/>
      <c r="R1042" s="84"/>
      <c r="S1042" s="84"/>
      <c r="T1042" s="84"/>
      <c r="U1042" s="84"/>
      <c r="V1042" s="50"/>
      <c r="W1042" s="50"/>
      <c r="X1042" s="50"/>
      <c r="Y1042" s="50"/>
      <c r="Z1042" s="49"/>
      <c r="AA1042" s="69">
        <v>1042</v>
      </c>
      <c r="AB10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42" s="70"/>
      <c r="AD1042" s="76">
        <v>79</v>
      </c>
      <c r="AE1042" s="76">
        <v>16</v>
      </c>
      <c r="AF1042" s="76">
        <v>316</v>
      </c>
      <c r="AG1042" s="76">
        <v>993</v>
      </c>
      <c r="AH1042" s="76"/>
      <c r="AI1042" s="76" t="s">
        <v>9663</v>
      </c>
      <c r="AJ1042" s="76" t="s">
        <v>10802</v>
      </c>
      <c r="AK1042" s="76"/>
      <c r="AL1042" s="76"/>
      <c r="AM1042" s="78">
        <v>44065.554942129631</v>
      </c>
      <c r="AN1042" s="76" t="s">
        <v>14566</v>
      </c>
      <c r="AO1042" s="81" t="s">
        <v>15606</v>
      </c>
      <c r="AP1042" s="76" t="s">
        <v>65</v>
      </c>
      <c r="AQ1042" s="2"/>
      <c r="AR1042" s="3"/>
      <c r="AS1042" s="3"/>
      <c r="AT1042" s="3"/>
      <c r="AU1042" s="3"/>
    </row>
    <row r="1043" spans="1:47" x14ac:dyDescent="0.25">
      <c r="A1043" s="62" t="s">
        <v>2222</v>
      </c>
      <c r="B1043" s="63"/>
      <c r="C1043" s="63"/>
      <c r="D1043" s="64"/>
      <c r="E1043" s="66"/>
      <c r="F1043" s="101" t="s">
        <v>13443</v>
      </c>
      <c r="G1043" s="63"/>
      <c r="H1043" s="67"/>
      <c r="I1043" s="68"/>
      <c r="J1043" s="68"/>
      <c r="K1043" s="67" t="s">
        <v>17785</v>
      </c>
      <c r="L1043" s="71"/>
      <c r="M1043" s="72">
        <v>951.271484375</v>
      </c>
      <c r="N1043" s="72">
        <v>1540.2799072265625</v>
      </c>
      <c r="O1043" s="73"/>
      <c r="P1043" s="74"/>
      <c r="Q1043" s="74"/>
      <c r="R1043" s="84"/>
      <c r="S1043" s="84"/>
      <c r="T1043" s="84"/>
      <c r="U1043" s="84"/>
      <c r="V1043" s="50"/>
      <c r="W1043" s="50"/>
      <c r="X1043" s="50"/>
      <c r="Y1043" s="50"/>
      <c r="Z1043" s="49"/>
      <c r="AA1043" s="69">
        <v>1043</v>
      </c>
      <c r="AB10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43" s="70"/>
      <c r="AD1043" s="76">
        <v>383</v>
      </c>
      <c r="AE1043" s="76">
        <v>680</v>
      </c>
      <c r="AF1043" s="76">
        <v>5751</v>
      </c>
      <c r="AG1043" s="76">
        <v>4497</v>
      </c>
      <c r="AH1043" s="76"/>
      <c r="AI1043" s="76" t="s">
        <v>9664</v>
      </c>
      <c r="AJ1043" s="76" t="s">
        <v>11196</v>
      </c>
      <c r="AK1043" s="81" t="s">
        <v>11901</v>
      </c>
      <c r="AL1043" s="76"/>
      <c r="AM1043" s="78">
        <v>44029.840868055559</v>
      </c>
      <c r="AN1043" s="76" t="s">
        <v>14566</v>
      </c>
      <c r="AO1043" s="81" t="s">
        <v>15607</v>
      </c>
      <c r="AP1043" s="76" t="s">
        <v>65</v>
      </c>
      <c r="AQ1043" s="2"/>
      <c r="AR1043" s="3"/>
      <c r="AS1043" s="3"/>
      <c r="AT1043" s="3"/>
      <c r="AU1043" s="3"/>
    </row>
    <row r="1044" spans="1:47" x14ac:dyDescent="0.25">
      <c r="A1044" s="62" t="s">
        <v>2223</v>
      </c>
      <c r="B1044" s="63"/>
      <c r="C1044" s="63"/>
      <c r="D1044" s="64"/>
      <c r="E1044" s="66"/>
      <c r="F1044" s="101" t="s">
        <v>13444</v>
      </c>
      <c r="G1044" s="63"/>
      <c r="H1044" s="67"/>
      <c r="I1044" s="68"/>
      <c r="J1044" s="68"/>
      <c r="K1044" s="67" t="s">
        <v>17786</v>
      </c>
      <c r="L1044" s="71"/>
      <c r="M1044" s="72">
        <v>664.54638671875</v>
      </c>
      <c r="N1044" s="72">
        <v>2356.556396484375</v>
      </c>
      <c r="O1044" s="73"/>
      <c r="P1044" s="74"/>
      <c r="Q1044" s="74"/>
      <c r="R1044" s="84"/>
      <c r="S1044" s="84"/>
      <c r="T1044" s="84"/>
      <c r="U1044" s="84"/>
      <c r="V1044" s="50"/>
      <c r="W1044" s="50"/>
      <c r="X1044" s="50"/>
      <c r="Y1044" s="50"/>
      <c r="Z1044" s="49"/>
      <c r="AA1044" s="69">
        <v>1044</v>
      </c>
      <c r="AB10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44" s="70"/>
      <c r="AD1044" s="76">
        <v>2241</v>
      </c>
      <c r="AE1044" s="76">
        <v>4375</v>
      </c>
      <c r="AF1044" s="76">
        <v>102385</v>
      </c>
      <c r="AG1044" s="76">
        <v>8243</v>
      </c>
      <c r="AH1044" s="76"/>
      <c r="AI1044" s="76" t="s">
        <v>9665</v>
      </c>
      <c r="AJ1044" s="76" t="s">
        <v>11197</v>
      </c>
      <c r="AK1044" s="81" t="s">
        <v>12074</v>
      </c>
      <c r="AL1044" s="76"/>
      <c r="AM1044" s="78">
        <v>42242.665312500001</v>
      </c>
      <c r="AN1044" s="76" t="s">
        <v>14566</v>
      </c>
      <c r="AO1044" s="81" t="s">
        <v>15608</v>
      </c>
      <c r="AP1044" s="76" t="s">
        <v>65</v>
      </c>
      <c r="AQ1044" s="2"/>
      <c r="AR1044" s="3"/>
      <c r="AS1044" s="3"/>
      <c r="AT1044" s="3"/>
      <c r="AU1044" s="3"/>
    </row>
    <row r="1045" spans="1:47" x14ac:dyDescent="0.25">
      <c r="A1045" s="62" t="s">
        <v>836</v>
      </c>
      <c r="B1045" s="63"/>
      <c r="C1045" s="63"/>
      <c r="D1045" s="64"/>
      <c r="E1045" s="66"/>
      <c r="F1045" s="101" t="s">
        <v>13445</v>
      </c>
      <c r="G1045" s="63"/>
      <c r="H1045" s="67"/>
      <c r="I1045" s="68"/>
      <c r="J1045" s="68"/>
      <c r="K1045" s="67" t="s">
        <v>17787</v>
      </c>
      <c r="L1045" s="71"/>
      <c r="M1045" s="72">
        <v>686.11773681640625</v>
      </c>
      <c r="N1045" s="72">
        <v>2592.19384765625</v>
      </c>
      <c r="O1045" s="73"/>
      <c r="P1045" s="74"/>
      <c r="Q1045" s="74"/>
      <c r="R1045" s="84"/>
      <c r="S1045" s="84"/>
      <c r="T1045" s="84"/>
      <c r="U1045" s="84"/>
      <c r="V1045" s="50"/>
      <c r="W1045" s="50"/>
      <c r="X1045" s="50"/>
      <c r="Y1045" s="50"/>
      <c r="Z1045" s="49"/>
      <c r="AA1045" s="69">
        <v>1045</v>
      </c>
      <c r="AB10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45" s="70"/>
      <c r="AD1045" s="76">
        <v>1084</v>
      </c>
      <c r="AE1045" s="76">
        <v>1079</v>
      </c>
      <c r="AF1045" s="76">
        <v>10785</v>
      </c>
      <c r="AG1045" s="76">
        <v>4893</v>
      </c>
      <c r="AH1045" s="76"/>
      <c r="AI1045" s="76" t="s">
        <v>9666</v>
      </c>
      <c r="AJ1045" s="76" t="s">
        <v>11198</v>
      </c>
      <c r="AK1045" s="81" t="s">
        <v>12075</v>
      </c>
      <c r="AL1045" s="76"/>
      <c r="AM1045" s="78">
        <v>43824.837766203702</v>
      </c>
      <c r="AN1045" s="76" t="s">
        <v>14566</v>
      </c>
      <c r="AO1045" s="81" t="s">
        <v>15609</v>
      </c>
      <c r="AP1045" s="76" t="s">
        <v>66</v>
      </c>
      <c r="AQ1045" s="2"/>
      <c r="AR1045" s="3"/>
      <c r="AS1045" s="3"/>
      <c r="AT1045" s="3"/>
      <c r="AU1045" s="3"/>
    </row>
    <row r="1046" spans="1:47" x14ac:dyDescent="0.25">
      <c r="A1046" s="62" t="s">
        <v>2224</v>
      </c>
      <c r="B1046" s="63"/>
      <c r="C1046" s="63"/>
      <c r="D1046" s="64"/>
      <c r="E1046" s="66"/>
      <c r="F1046" s="101" t="s">
        <v>13446</v>
      </c>
      <c r="G1046" s="63"/>
      <c r="H1046" s="67"/>
      <c r="I1046" s="68"/>
      <c r="J1046" s="68"/>
      <c r="K1046" s="67" t="s">
        <v>17788</v>
      </c>
      <c r="L1046" s="71"/>
      <c r="M1046" s="72">
        <v>750.58172607421875</v>
      </c>
      <c r="N1046" s="72">
        <v>2905.0205078125</v>
      </c>
      <c r="O1046" s="73"/>
      <c r="P1046" s="74"/>
      <c r="Q1046" s="74"/>
      <c r="R1046" s="84"/>
      <c r="S1046" s="84"/>
      <c r="T1046" s="84"/>
      <c r="U1046" s="84"/>
      <c r="V1046" s="50"/>
      <c r="W1046" s="50"/>
      <c r="X1046" s="50"/>
      <c r="Y1046" s="50"/>
      <c r="Z1046" s="49"/>
      <c r="AA1046" s="69">
        <v>1046</v>
      </c>
      <c r="AB10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46" s="70"/>
      <c r="AD1046" s="76">
        <v>405</v>
      </c>
      <c r="AE1046" s="76">
        <v>1265</v>
      </c>
      <c r="AF1046" s="76">
        <v>13494</v>
      </c>
      <c r="AG1046" s="76">
        <v>25467</v>
      </c>
      <c r="AH1046" s="76"/>
      <c r="AI1046" s="76" t="s">
        <v>9667</v>
      </c>
      <c r="AJ1046" s="76" t="s">
        <v>11199</v>
      </c>
      <c r="AK1046" s="76"/>
      <c r="AL1046" s="76"/>
      <c r="AM1046" s="78">
        <v>43416.782650462963</v>
      </c>
      <c r="AN1046" s="76" t="s">
        <v>14566</v>
      </c>
      <c r="AO1046" s="81" t="s">
        <v>15610</v>
      </c>
      <c r="AP1046" s="76" t="s">
        <v>65</v>
      </c>
      <c r="AQ1046" s="2"/>
      <c r="AR1046" s="3"/>
      <c r="AS1046" s="3"/>
      <c r="AT1046" s="3"/>
      <c r="AU1046" s="3"/>
    </row>
    <row r="1047" spans="1:47" x14ac:dyDescent="0.25">
      <c r="A1047" s="62" t="s">
        <v>2225</v>
      </c>
      <c r="B1047" s="63"/>
      <c r="C1047" s="63"/>
      <c r="D1047" s="64"/>
      <c r="E1047" s="66"/>
      <c r="F1047" s="101" t="s">
        <v>13447</v>
      </c>
      <c r="G1047" s="63"/>
      <c r="H1047" s="67"/>
      <c r="I1047" s="68"/>
      <c r="J1047" s="68"/>
      <c r="K1047" s="67" t="s">
        <v>17789</v>
      </c>
      <c r="L1047" s="71"/>
      <c r="M1047" s="72">
        <v>798.7689208984375</v>
      </c>
      <c r="N1047" s="72">
        <v>3023.16015625</v>
      </c>
      <c r="O1047" s="73"/>
      <c r="P1047" s="74"/>
      <c r="Q1047" s="74"/>
      <c r="R1047" s="84"/>
      <c r="S1047" s="84"/>
      <c r="T1047" s="84"/>
      <c r="U1047" s="84"/>
      <c r="V1047" s="50"/>
      <c r="W1047" s="50"/>
      <c r="X1047" s="50"/>
      <c r="Y1047" s="50"/>
      <c r="Z1047" s="49"/>
      <c r="AA1047" s="69">
        <v>1047</v>
      </c>
      <c r="AB10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47" s="70"/>
      <c r="AD1047" s="76">
        <v>1675</v>
      </c>
      <c r="AE1047" s="76">
        <v>1495</v>
      </c>
      <c r="AF1047" s="76">
        <v>24814</v>
      </c>
      <c r="AG1047" s="76">
        <v>21751</v>
      </c>
      <c r="AH1047" s="76"/>
      <c r="AI1047" s="76" t="s">
        <v>9668</v>
      </c>
      <c r="AJ1047" s="76" t="s">
        <v>11200</v>
      </c>
      <c r="AK1047" s="81" t="s">
        <v>12076</v>
      </c>
      <c r="AL1047" s="76"/>
      <c r="AM1047" s="78">
        <v>43879.646736111114</v>
      </c>
      <c r="AN1047" s="76" t="s">
        <v>14566</v>
      </c>
      <c r="AO1047" s="81" t="s">
        <v>15611</v>
      </c>
      <c r="AP1047" s="76" t="s">
        <v>65</v>
      </c>
      <c r="AQ1047" s="2"/>
      <c r="AR1047" s="3"/>
      <c r="AS1047" s="3"/>
      <c r="AT1047" s="3"/>
      <c r="AU1047" s="3"/>
    </row>
    <row r="1048" spans="1:47" x14ac:dyDescent="0.25">
      <c r="A1048" s="62" t="s">
        <v>2226</v>
      </c>
      <c r="B1048" s="63"/>
      <c r="C1048" s="63"/>
      <c r="D1048" s="64"/>
      <c r="E1048" s="66"/>
      <c r="F1048" s="101" t="s">
        <v>13448</v>
      </c>
      <c r="G1048" s="63"/>
      <c r="H1048" s="67"/>
      <c r="I1048" s="68"/>
      <c r="J1048" s="68"/>
      <c r="K1048" s="67" t="s">
        <v>17790</v>
      </c>
      <c r="L1048" s="71"/>
      <c r="M1048" s="72">
        <v>890.98699951171875</v>
      </c>
      <c r="N1048" s="72">
        <v>1604.663330078125</v>
      </c>
      <c r="O1048" s="73"/>
      <c r="P1048" s="74"/>
      <c r="Q1048" s="74"/>
      <c r="R1048" s="84"/>
      <c r="S1048" s="84"/>
      <c r="T1048" s="84"/>
      <c r="U1048" s="84"/>
      <c r="V1048" s="50"/>
      <c r="W1048" s="50"/>
      <c r="X1048" s="50"/>
      <c r="Y1048" s="50"/>
      <c r="Z1048" s="49"/>
      <c r="AA1048" s="69">
        <v>1048</v>
      </c>
      <c r="AB10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48" s="70"/>
      <c r="AD1048" s="76">
        <v>89</v>
      </c>
      <c r="AE1048" s="76">
        <v>182703</v>
      </c>
      <c r="AF1048" s="76">
        <v>6050</v>
      </c>
      <c r="AG1048" s="76">
        <v>58919</v>
      </c>
      <c r="AH1048" s="76"/>
      <c r="AI1048" s="76" t="s">
        <v>9669</v>
      </c>
      <c r="AJ1048" s="76" t="s">
        <v>10715</v>
      </c>
      <c r="AK1048" s="81" t="s">
        <v>12077</v>
      </c>
      <c r="AL1048" s="76"/>
      <c r="AM1048" s="78">
        <v>40782.726898148147</v>
      </c>
      <c r="AN1048" s="76" t="s">
        <v>14566</v>
      </c>
      <c r="AO1048" s="81" t="s">
        <v>15612</v>
      </c>
      <c r="AP1048" s="76" t="s">
        <v>65</v>
      </c>
      <c r="AQ1048" s="2"/>
      <c r="AR1048" s="3"/>
      <c r="AS1048" s="3"/>
      <c r="AT1048" s="3"/>
      <c r="AU1048" s="3"/>
    </row>
    <row r="1049" spans="1:47" x14ac:dyDescent="0.25">
      <c r="A1049" s="62" t="s">
        <v>2227</v>
      </c>
      <c r="B1049" s="63"/>
      <c r="C1049" s="63"/>
      <c r="D1049" s="64"/>
      <c r="E1049" s="66"/>
      <c r="F1049" s="101" t="s">
        <v>13449</v>
      </c>
      <c r="G1049" s="63"/>
      <c r="H1049" s="67"/>
      <c r="I1049" s="68"/>
      <c r="J1049" s="68"/>
      <c r="K1049" s="67" t="s">
        <v>17791</v>
      </c>
      <c r="L1049" s="71"/>
      <c r="M1049" s="72">
        <v>687.52392578125</v>
      </c>
      <c r="N1049" s="72">
        <v>2462.40478515625</v>
      </c>
      <c r="O1049" s="73"/>
      <c r="P1049" s="74"/>
      <c r="Q1049" s="74"/>
      <c r="R1049" s="84"/>
      <c r="S1049" s="84"/>
      <c r="T1049" s="84"/>
      <c r="U1049" s="84"/>
      <c r="V1049" s="50"/>
      <c r="W1049" s="50"/>
      <c r="X1049" s="50"/>
      <c r="Y1049" s="50"/>
      <c r="Z1049" s="49"/>
      <c r="AA1049" s="69">
        <v>1049</v>
      </c>
      <c r="AB10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49" s="70"/>
      <c r="AD1049" s="76">
        <v>4093</v>
      </c>
      <c r="AE1049" s="76">
        <v>4494</v>
      </c>
      <c r="AF1049" s="76">
        <v>16397</v>
      </c>
      <c r="AG1049" s="76">
        <v>30959</v>
      </c>
      <c r="AH1049" s="76"/>
      <c r="AI1049" s="76" t="s">
        <v>9670</v>
      </c>
      <c r="AJ1049" s="76"/>
      <c r="AK1049" s="81" t="s">
        <v>12078</v>
      </c>
      <c r="AL1049" s="76"/>
      <c r="AM1049" s="78">
        <v>43801.793078703704</v>
      </c>
      <c r="AN1049" s="76" t="s">
        <v>14566</v>
      </c>
      <c r="AO1049" s="81" t="s">
        <v>15613</v>
      </c>
      <c r="AP1049" s="76" t="s">
        <v>65</v>
      </c>
      <c r="AQ1049" s="2"/>
      <c r="AR1049" s="3"/>
      <c r="AS1049" s="3"/>
      <c r="AT1049" s="3"/>
      <c r="AU1049" s="3"/>
    </row>
    <row r="1050" spans="1:47" x14ac:dyDescent="0.25">
      <c r="A1050" s="62" t="s">
        <v>2228</v>
      </c>
      <c r="B1050" s="63"/>
      <c r="C1050" s="63"/>
      <c r="D1050" s="64"/>
      <c r="E1050" s="66"/>
      <c r="F1050" s="101" t="s">
        <v>13450</v>
      </c>
      <c r="G1050" s="63"/>
      <c r="H1050" s="67"/>
      <c r="I1050" s="68"/>
      <c r="J1050" s="68"/>
      <c r="K1050" s="67" t="s">
        <v>17792</v>
      </c>
      <c r="L1050" s="71"/>
      <c r="M1050" s="72">
        <v>910.06256103515625</v>
      </c>
      <c r="N1050" s="72">
        <v>1559.822998046875</v>
      </c>
      <c r="O1050" s="73"/>
      <c r="P1050" s="74"/>
      <c r="Q1050" s="74"/>
      <c r="R1050" s="84"/>
      <c r="S1050" s="84"/>
      <c r="T1050" s="84"/>
      <c r="U1050" s="84"/>
      <c r="V1050" s="50"/>
      <c r="W1050" s="50"/>
      <c r="X1050" s="50"/>
      <c r="Y1050" s="50"/>
      <c r="Z1050" s="49"/>
      <c r="AA1050" s="69">
        <v>1050</v>
      </c>
      <c r="AB10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50" s="70"/>
      <c r="AD1050" s="76">
        <v>30</v>
      </c>
      <c r="AE1050" s="76">
        <v>42</v>
      </c>
      <c r="AF1050" s="76">
        <v>2836</v>
      </c>
      <c r="AG1050" s="76">
        <v>7590</v>
      </c>
      <c r="AH1050" s="76"/>
      <c r="AI1050" s="76" t="s">
        <v>9671</v>
      </c>
      <c r="AJ1050" s="76" t="s">
        <v>11201</v>
      </c>
      <c r="AK1050" s="76"/>
      <c r="AL1050" s="76"/>
      <c r="AM1050" s="78">
        <v>43656.667337962965</v>
      </c>
      <c r="AN1050" s="76" t="s">
        <v>14566</v>
      </c>
      <c r="AO1050" s="81" t="s">
        <v>15614</v>
      </c>
      <c r="AP1050" s="76" t="s">
        <v>65</v>
      </c>
      <c r="AQ1050" s="2"/>
      <c r="AR1050" s="3"/>
      <c r="AS1050" s="3"/>
      <c r="AT1050" s="3"/>
      <c r="AU1050" s="3"/>
    </row>
    <row r="1051" spans="1:47" x14ac:dyDescent="0.25">
      <c r="A1051" s="62" t="s">
        <v>2229</v>
      </c>
      <c r="B1051" s="63"/>
      <c r="C1051" s="63"/>
      <c r="D1051" s="64"/>
      <c r="E1051" s="66"/>
      <c r="F1051" s="101" t="s">
        <v>13451</v>
      </c>
      <c r="G1051" s="63"/>
      <c r="H1051" s="67"/>
      <c r="I1051" s="68"/>
      <c r="J1051" s="68"/>
      <c r="K1051" s="67" t="s">
        <v>17793</v>
      </c>
      <c r="L1051" s="71"/>
      <c r="M1051" s="72">
        <v>662.505126953125</v>
      </c>
      <c r="N1051" s="72">
        <v>2246.248046875</v>
      </c>
      <c r="O1051" s="73"/>
      <c r="P1051" s="74"/>
      <c r="Q1051" s="74"/>
      <c r="R1051" s="84"/>
      <c r="S1051" s="84"/>
      <c r="T1051" s="84"/>
      <c r="U1051" s="84"/>
      <c r="V1051" s="50"/>
      <c r="W1051" s="50"/>
      <c r="X1051" s="50"/>
      <c r="Y1051" s="50"/>
      <c r="Z1051" s="49"/>
      <c r="AA1051" s="69">
        <v>1051</v>
      </c>
      <c r="AB10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51" s="70"/>
      <c r="AD1051" s="76">
        <v>154</v>
      </c>
      <c r="AE1051" s="76">
        <v>13</v>
      </c>
      <c r="AF1051" s="76">
        <v>1058</v>
      </c>
      <c r="AG1051" s="76">
        <v>2692</v>
      </c>
      <c r="AH1051" s="76"/>
      <c r="AI1051" s="76" t="s">
        <v>9672</v>
      </c>
      <c r="AJ1051" s="76"/>
      <c r="AK1051" s="76"/>
      <c r="AL1051" s="76"/>
      <c r="AM1051" s="78">
        <v>43909.957025462965</v>
      </c>
      <c r="AN1051" s="76" t="s">
        <v>14566</v>
      </c>
      <c r="AO1051" s="81" t="s">
        <v>15615</v>
      </c>
      <c r="AP1051" s="76" t="s">
        <v>65</v>
      </c>
      <c r="AQ1051" s="2"/>
      <c r="AR1051" s="3"/>
      <c r="AS1051" s="3"/>
      <c r="AT1051" s="3"/>
      <c r="AU1051" s="3"/>
    </row>
    <row r="1052" spans="1:47" x14ac:dyDescent="0.25">
      <c r="A1052" s="62" t="s">
        <v>2230</v>
      </c>
      <c r="B1052" s="63"/>
      <c r="C1052" s="63"/>
      <c r="D1052" s="64"/>
      <c r="E1052" s="66"/>
      <c r="F1052" s="101" t="s">
        <v>13452</v>
      </c>
      <c r="G1052" s="63"/>
      <c r="H1052" s="67"/>
      <c r="I1052" s="68"/>
      <c r="J1052" s="68"/>
      <c r="K1052" s="67" t="s">
        <v>17794</v>
      </c>
      <c r="L1052" s="71"/>
      <c r="M1052" s="72">
        <v>1021.0982666015625</v>
      </c>
      <c r="N1052" s="72">
        <v>1386.735595703125</v>
      </c>
      <c r="O1052" s="73"/>
      <c r="P1052" s="74"/>
      <c r="Q1052" s="74"/>
      <c r="R1052" s="84"/>
      <c r="S1052" s="84"/>
      <c r="T1052" s="84"/>
      <c r="U1052" s="84"/>
      <c r="V1052" s="50"/>
      <c r="W1052" s="50"/>
      <c r="X1052" s="50"/>
      <c r="Y1052" s="50"/>
      <c r="Z1052" s="49"/>
      <c r="AA1052" s="69">
        <v>1052</v>
      </c>
      <c r="AB10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52" s="70"/>
      <c r="AD1052" s="76">
        <v>40</v>
      </c>
      <c r="AE1052" s="76">
        <v>1</v>
      </c>
      <c r="AF1052" s="76">
        <v>61</v>
      </c>
      <c r="AG1052" s="76">
        <v>117</v>
      </c>
      <c r="AH1052" s="76"/>
      <c r="AI1052" s="76"/>
      <c r="AJ1052" s="76"/>
      <c r="AK1052" s="76"/>
      <c r="AL1052" s="76"/>
      <c r="AM1052" s="78">
        <v>43701.608865740738</v>
      </c>
      <c r="AN1052" s="76" t="s">
        <v>14566</v>
      </c>
      <c r="AO1052" s="81" t="s">
        <v>15616</v>
      </c>
      <c r="AP1052" s="76" t="s">
        <v>65</v>
      </c>
      <c r="AQ1052" s="2"/>
      <c r="AR1052" s="3"/>
      <c r="AS1052" s="3"/>
      <c r="AT1052" s="3"/>
      <c r="AU1052" s="3"/>
    </row>
    <row r="1053" spans="1:47" x14ac:dyDescent="0.25">
      <c r="A1053" s="62" t="s">
        <v>2231</v>
      </c>
      <c r="B1053" s="63"/>
      <c r="C1053" s="63"/>
      <c r="D1053" s="64"/>
      <c r="E1053" s="66"/>
      <c r="F1053" s="101" t="s">
        <v>13453</v>
      </c>
      <c r="G1053" s="63"/>
      <c r="H1053" s="67"/>
      <c r="I1053" s="68"/>
      <c r="J1053" s="68"/>
      <c r="K1053" s="67" t="s">
        <v>17795</v>
      </c>
      <c r="L1053" s="71"/>
      <c r="M1053" s="72">
        <v>694.46051025390625</v>
      </c>
      <c r="N1053" s="72">
        <v>2192.783935546875</v>
      </c>
      <c r="O1053" s="73"/>
      <c r="P1053" s="74"/>
      <c r="Q1053" s="74"/>
      <c r="R1053" s="84"/>
      <c r="S1053" s="84"/>
      <c r="T1053" s="84"/>
      <c r="U1053" s="84"/>
      <c r="V1053" s="50"/>
      <c r="W1053" s="50"/>
      <c r="X1053" s="50"/>
      <c r="Y1053" s="50"/>
      <c r="Z1053" s="49"/>
      <c r="AA1053" s="69">
        <v>1053</v>
      </c>
      <c r="AB10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53" s="70"/>
      <c r="AD1053" s="76">
        <v>131</v>
      </c>
      <c r="AE1053" s="76">
        <v>61</v>
      </c>
      <c r="AF1053" s="76">
        <v>545</v>
      </c>
      <c r="AG1053" s="76">
        <v>1782</v>
      </c>
      <c r="AH1053" s="76"/>
      <c r="AI1053" s="76" t="s">
        <v>9673</v>
      </c>
      <c r="AJ1053" s="76" t="s">
        <v>11202</v>
      </c>
      <c r="AK1053" s="76"/>
      <c r="AL1053" s="76"/>
      <c r="AM1053" s="78">
        <v>43913.216666666667</v>
      </c>
      <c r="AN1053" s="76" t="s">
        <v>14566</v>
      </c>
      <c r="AO1053" s="81" t="s">
        <v>15617</v>
      </c>
      <c r="AP1053" s="76" t="s">
        <v>65</v>
      </c>
      <c r="AQ1053" s="2"/>
      <c r="AR1053" s="3"/>
      <c r="AS1053" s="3"/>
      <c r="AT1053" s="3"/>
      <c r="AU1053" s="3"/>
    </row>
    <row r="1054" spans="1:47" x14ac:dyDescent="0.25">
      <c r="A1054" s="62" t="s">
        <v>2232</v>
      </c>
      <c r="B1054" s="63"/>
      <c r="C1054" s="63"/>
      <c r="D1054" s="64"/>
      <c r="E1054" s="66"/>
      <c r="F1054" s="101" t="s">
        <v>13454</v>
      </c>
      <c r="G1054" s="63"/>
      <c r="H1054" s="67"/>
      <c r="I1054" s="68"/>
      <c r="J1054" s="68"/>
      <c r="K1054" s="67" t="s">
        <v>17796</v>
      </c>
      <c r="L1054" s="71"/>
      <c r="M1054" s="72">
        <v>692.3662109375</v>
      </c>
      <c r="N1054" s="72">
        <v>2059.206298828125</v>
      </c>
      <c r="O1054" s="73"/>
      <c r="P1054" s="74"/>
      <c r="Q1054" s="74"/>
      <c r="R1054" s="84"/>
      <c r="S1054" s="84"/>
      <c r="T1054" s="84"/>
      <c r="U1054" s="84"/>
      <c r="V1054" s="50"/>
      <c r="W1054" s="50"/>
      <c r="X1054" s="50"/>
      <c r="Y1054" s="50"/>
      <c r="Z1054" s="49"/>
      <c r="AA1054" s="69">
        <v>1054</v>
      </c>
      <c r="AB10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54" s="70"/>
      <c r="AD1054" s="76">
        <v>23</v>
      </c>
      <c r="AE1054" s="76">
        <v>38</v>
      </c>
      <c r="AF1054" s="76">
        <v>73</v>
      </c>
      <c r="AG1054" s="76">
        <v>48</v>
      </c>
      <c r="AH1054" s="76"/>
      <c r="AI1054" s="76"/>
      <c r="AJ1054" s="76"/>
      <c r="AK1054" s="76"/>
      <c r="AL1054" s="76"/>
      <c r="AM1054" s="78">
        <v>42988.753796296296</v>
      </c>
      <c r="AN1054" s="76" t="s">
        <v>14566</v>
      </c>
      <c r="AO1054" s="81" t="s">
        <v>15618</v>
      </c>
      <c r="AP1054" s="76" t="s">
        <v>65</v>
      </c>
      <c r="AQ1054" s="2"/>
      <c r="AR1054" s="3"/>
      <c r="AS1054" s="3"/>
      <c r="AT1054" s="3"/>
      <c r="AU1054" s="3"/>
    </row>
    <row r="1055" spans="1:47" x14ac:dyDescent="0.25">
      <c r="A1055" s="62" t="s">
        <v>837</v>
      </c>
      <c r="B1055" s="63"/>
      <c r="C1055" s="63"/>
      <c r="D1055" s="64"/>
      <c r="E1055" s="66"/>
      <c r="F1055" s="101" t="s">
        <v>13455</v>
      </c>
      <c r="G1055" s="63"/>
      <c r="H1055" s="67"/>
      <c r="I1055" s="68"/>
      <c r="J1055" s="68"/>
      <c r="K1055" s="67" t="s">
        <v>17797</v>
      </c>
      <c r="L1055" s="71"/>
      <c r="M1055" s="72">
        <v>1448.9061279296875</v>
      </c>
      <c r="N1055" s="72">
        <v>825.05975341796875</v>
      </c>
      <c r="O1055" s="73"/>
      <c r="P1055" s="74"/>
      <c r="Q1055" s="74"/>
      <c r="R1055" s="84"/>
      <c r="S1055" s="84"/>
      <c r="T1055" s="84"/>
      <c r="U1055" s="84"/>
      <c r="V1055" s="50"/>
      <c r="W1055" s="50"/>
      <c r="X1055" s="50"/>
      <c r="Y1055" s="50"/>
      <c r="Z1055" s="49"/>
      <c r="AA1055" s="69">
        <v>1055</v>
      </c>
      <c r="AB10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55" s="70"/>
      <c r="AD1055" s="76">
        <v>1184</v>
      </c>
      <c r="AE1055" s="76">
        <v>452</v>
      </c>
      <c r="AF1055" s="76">
        <v>11396</v>
      </c>
      <c r="AG1055" s="76">
        <v>22671</v>
      </c>
      <c r="AH1055" s="76"/>
      <c r="AI1055" s="76" t="s">
        <v>9674</v>
      </c>
      <c r="AJ1055" s="76" t="s">
        <v>11203</v>
      </c>
      <c r="AK1055" s="76"/>
      <c r="AL1055" s="76"/>
      <c r="AM1055" s="78">
        <v>41653.647731481484</v>
      </c>
      <c r="AN1055" s="76" t="s">
        <v>14566</v>
      </c>
      <c r="AO1055" s="81" t="s">
        <v>15619</v>
      </c>
      <c r="AP1055" s="76" t="s">
        <v>66</v>
      </c>
      <c r="AQ1055" s="2"/>
      <c r="AR1055" s="3"/>
      <c r="AS1055" s="3"/>
      <c r="AT1055" s="3"/>
      <c r="AU1055" s="3"/>
    </row>
    <row r="1056" spans="1:47" x14ac:dyDescent="0.25">
      <c r="A1056" s="62" t="s">
        <v>838</v>
      </c>
      <c r="B1056" s="63"/>
      <c r="C1056" s="63"/>
      <c r="D1056" s="64"/>
      <c r="E1056" s="66"/>
      <c r="F1056" s="101" t="s">
        <v>13456</v>
      </c>
      <c r="G1056" s="63"/>
      <c r="H1056" s="67"/>
      <c r="I1056" s="68"/>
      <c r="J1056" s="68"/>
      <c r="K1056" s="67" t="s">
        <v>17798</v>
      </c>
      <c r="L1056" s="71"/>
      <c r="M1056" s="72">
        <v>6321.02392578125</v>
      </c>
      <c r="N1056" s="72">
        <v>1922.5963134765625</v>
      </c>
      <c r="O1056" s="73"/>
      <c r="P1056" s="74"/>
      <c r="Q1056" s="74"/>
      <c r="R1056" s="84"/>
      <c r="S1056" s="84"/>
      <c r="T1056" s="84"/>
      <c r="U1056" s="84"/>
      <c r="V1056" s="50"/>
      <c r="W1056" s="50"/>
      <c r="X1056" s="50"/>
      <c r="Y1056" s="50"/>
      <c r="Z1056" s="49"/>
      <c r="AA1056" s="69">
        <v>1056</v>
      </c>
      <c r="AB10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56" s="70"/>
      <c r="AD1056" s="76">
        <v>420</v>
      </c>
      <c r="AE1056" s="76">
        <v>546</v>
      </c>
      <c r="AF1056" s="76">
        <v>17827</v>
      </c>
      <c r="AG1056" s="76">
        <v>32113</v>
      </c>
      <c r="AH1056" s="76"/>
      <c r="AI1056" s="76" t="s">
        <v>9675</v>
      </c>
      <c r="AJ1056" s="76" t="s">
        <v>10660</v>
      </c>
      <c r="AK1056" s="76"/>
      <c r="AL1056" s="76"/>
      <c r="AM1056" s="78">
        <v>43690.833136574074</v>
      </c>
      <c r="AN1056" s="76" t="s">
        <v>14566</v>
      </c>
      <c r="AO1056" s="81" t="s">
        <v>15620</v>
      </c>
      <c r="AP1056" s="76" t="s">
        <v>66</v>
      </c>
      <c r="AQ1056" s="2"/>
      <c r="AR1056" s="3"/>
      <c r="AS1056" s="3"/>
      <c r="AT1056" s="3"/>
      <c r="AU1056" s="3"/>
    </row>
    <row r="1057" spans="1:47" x14ac:dyDescent="0.25">
      <c r="A1057" s="62" t="s">
        <v>2233</v>
      </c>
      <c r="B1057" s="63"/>
      <c r="C1057" s="63"/>
      <c r="D1057" s="64"/>
      <c r="E1057" s="66"/>
      <c r="F1057" s="101" t="s">
        <v>13457</v>
      </c>
      <c r="G1057" s="63"/>
      <c r="H1057" s="67"/>
      <c r="I1057" s="68"/>
      <c r="J1057" s="68"/>
      <c r="K1057" s="67" t="s">
        <v>17799</v>
      </c>
      <c r="L1057" s="71"/>
      <c r="M1057" s="72">
        <v>6321.02392578125</v>
      </c>
      <c r="N1057" s="72">
        <v>2050.019775390625</v>
      </c>
      <c r="O1057" s="73"/>
      <c r="P1057" s="74"/>
      <c r="Q1057" s="74"/>
      <c r="R1057" s="84"/>
      <c r="S1057" s="84"/>
      <c r="T1057" s="84"/>
      <c r="U1057" s="84"/>
      <c r="V1057" s="50"/>
      <c r="W1057" s="50"/>
      <c r="X1057" s="50"/>
      <c r="Y1057" s="50"/>
      <c r="Z1057" s="49"/>
      <c r="AA1057" s="69">
        <v>1057</v>
      </c>
      <c r="AB10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57" s="70"/>
      <c r="AD1057" s="76">
        <v>5474</v>
      </c>
      <c r="AE1057" s="76">
        <v>5470</v>
      </c>
      <c r="AF1057" s="76">
        <v>59039</v>
      </c>
      <c r="AG1057" s="76">
        <v>81157</v>
      </c>
      <c r="AH1057" s="76"/>
      <c r="AI1057" s="76" t="s">
        <v>9676</v>
      </c>
      <c r="AJ1057" s="76" t="s">
        <v>11204</v>
      </c>
      <c r="AK1057" s="76"/>
      <c r="AL1057" s="76"/>
      <c r="AM1057" s="78">
        <v>39832.70349537037</v>
      </c>
      <c r="AN1057" s="76" t="s">
        <v>14566</v>
      </c>
      <c r="AO1057" s="81" t="s">
        <v>15621</v>
      </c>
      <c r="AP1057" s="76" t="s">
        <v>65</v>
      </c>
      <c r="AQ1057" s="2"/>
      <c r="AR1057" s="3"/>
      <c r="AS1057" s="3"/>
      <c r="AT1057" s="3"/>
      <c r="AU1057" s="3"/>
    </row>
    <row r="1058" spans="1:47" x14ac:dyDescent="0.25">
      <c r="A1058" s="62" t="s">
        <v>2234</v>
      </c>
      <c r="B1058" s="63"/>
      <c r="C1058" s="63"/>
      <c r="D1058" s="64"/>
      <c r="E1058" s="66"/>
      <c r="F1058" s="101" t="s">
        <v>13458</v>
      </c>
      <c r="G1058" s="63"/>
      <c r="H1058" s="67"/>
      <c r="I1058" s="68"/>
      <c r="J1058" s="68"/>
      <c r="K1058" s="67" t="s">
        <v>17800</v>
      </c>
      <c r="L1058" s="71"/>
      <c r="M1058" s="72">
        <v>6416.5556640625</v>
      </c>
      <c r="N1058" s="72">
        <v>2050.019775390625</v>
      </c>
      <c r="O1058" s="73"/>
      <c r="P1058" s="74"/>
      <c r="Q1058" s="74"/>
      <c r="R1058" s="84"/>
      <c r="S1058" s="84"/>
      <c r="T1058" s="84"/>
      <c r="U1058" s="84"/>
      <c r="V1058" s="50"/>
      <c r="W1058" s="50"/>
      <c r="X1058" s="50"/>
      <c r="Y1058" s="50"/>
      <c r="Z1058" s="49"/>
      <c r="AA1058" s="69">
        <v>1058</v>
      </c>
      <c r="AB10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58" s="70"/>
      <c r="AD1058" s="76">
        <v>2636</v>
      </c>
      <c r="AE1058" s="76">
        <v>3000</v>
      </c>
      <c r="AF1058" s="76">
        <v>72106</v>
      </c>
      <c r="AG1058" s="76">
        <v>104395</v>
      </c>
      <c r="AH1058" s="76"/>
      <c r="AI1058" s="76" t="s">
        <v>9677</v>
      </c>
      <c r="AJ1058" s="76"/>
      <c r="AK1058" s="76"/>
      <c r="AL1058" s="76"/>
      <c r="AM1058" s="78">
        <v>40433.066469907404</v>
      </c>
      <c r="AN1058" s="76" t="s">
        <v>14566</v>
      </c>
      <c r="AO1058" s="81" t="s">
        <v>15622</v>
      </c>
      <c r="AP1058" s="76" t="s">
        <v>65</v>
      </c>
      <c r="AQ1058" s="2"/>
      <c r="AR1058" s="3"/>
      <c r="AS1058" s="3"/>
      <c r="AT1058" s="3"/>
      <c r="AU1058" s="3"/>
    </row>
    <row r="1059" spans="1:47" x14ac:dyDescent="0.25">
      <c r="A1059" s="62" t="s">
        <v>839</v>
      </c>
      <c r="B1059" s="63"/>
      <c r="C1059" s="63"/>
      <c r="D1059" s="64"/>
      <c r="E1059" s="66"/>
      <c r="F1059" s="101" t="s">
        <v>13459</v>
      </c>
      <c r="G1059" s="63"/>
      <c r="H1059" s="67"/>
      <c r="I1059" s="68"/>
      <c r="J1059" s="68"/>
      <c r="K1059" s="67" t="s">
        <v>17801</v>
      </c>
      <c r="L1059" s="71"/>
      <c r="M1059" s="72">
        <v>9807.9365234375</v>
      </c>
      <c r="N1059" s="72">
        <v>3039.42626953125</v>
      </c>
      <c r="O1059" s="73"/>
      <c r="P1059" s="74"/>
      <c r="Q1059" s="74"/>
      <c r="R1059" s="84"/>
      <c r="S1059" s="84"/>
      <c r="T1059" s="84"/>
      <c r="U1059" s="84"/>
      <c r="V1059" s="50"/>
      <c r="W1059" s="50"/>
      <c r="X1059" s="50"/>
      <c r="Y1059" s="50"/>
      <c r="Z1059" s="49"/>
      <c r="AA1059" s="69">
        <v>1059</v>
      </c>
      <c r="AB10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59" s="70"/>
      <c r="AD1059" s="76">
        <v>713</v>
      </c>
      <c r="AE1059" s="76">
        <v>241</v>
      </c>
      <c r="AF1059" s="76">
        <v>1034</v>
      </c>
      <c r="AG1059" s="76">
        <v>381</v>
      </c>
      <c r="AH1059" s="76"/>
      <c r="AI1059" s="76" t="s">
        <v>9678</v>
      </c>
      <c r="AJ1059" s="76" t="s">
        <v>11205</v>
      </c>
      <c r="AK1059" s="76"/>
      <c r="AL1059" s="76"/>
      <c r="AM1059" s="78">
        <v>43649.826435185183</v>
      </c>
      <c r="AN1059" s="76" t="s">
        <v>14566</v>
      </c>
      <c r="AO1059" s="81" t="s">
        <v>15623</v>
      </c>
      <c r="AP1059" s="76" t="s">
        <v>66</v>
      </c>
      <c r="AQ1059" s="2"/>
      <c r="AR1059" s="3"/>
      <c r="AS1059" s="3"/>
      <c r="AT1059" s="3"/>
      <c r="AU1059" s="3"/>
    </row>
    <row r="1060" spans="1:47" x14ac:dyDescent="0.25">
      <c r="A1060" s="62" t="s">
        <v>2235</v>
      </c>
      <c r="B1060" s="63"/>
      <c r="C1060" s="63"/>
      <c r="D1060" s="64"/>
      <c r="E1060" s="66"/>
      <c r="F1060" s="101" t="s">
        <v>13460</v>
      </c>
      <c r="G1060" s="63"/>
      <c r="H1060" s="67"/>
      <c r="I1060" s="68"/>
      <c r="J1060" s="68"/>
      <c r="K1060" s="67" t="s">
        <v>17802</v>
      </c>
      <c r="L1060" s="71"/>
      <c r="M1060" s="72">
        <v>9807.9365234375</v>
      </c>
      <c r="N1060" s="72">
        <v>3121.876708984375</v>
      </c>
      <c r="O1060" s="73"/>
      <c r="P1060" s="74"/>
      <c r="Q1060" s="74"/>
      <c r="R1060" s="84"/>
      <c r="S1060" s="84"/>
      <c r="T1060" s="84"/>
      <c r="U1060" s="84"/>
      <c r="V1060" s="50"/>
      <c r="W1060" s="50"/>
      <c r="X1060" s="50"/>
      <c r="Y1060" s="50"/>
      <c r="Z1060" s="49"/>
      <c r="AA1060" s="69">
        <v>1060</v>
      </c>
      <c r="AB10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60" s="70"/>
      <c r="AD1060" s="76">
        <v>1039</v>
      </c>
      <c r="AE1060" s="76">
        <v>15255</v>
      </c>
      <c r="AF1060" s="76">
        <v>56743</v>
      </c>
      <c r="AG1060" s="76">
        <v>31977</v>
      </c>
      <c r="AH1060" s="76"/>
      <c r="AI1060" s="76" t="s">
        <v>9679</v>
      </c>
      <c r="AJ1060" s="76" t="s">
        <v>11206</v>
      </c>
      <c r="AK1060" s="81" t="s">
        <v>12079</v>
      </c>
      <c r="AL1060" s="76"/>
      <c r="AM1060" s="78">
        <v>40982.958993055552</v>
      </c>
      <c r="AN1060" s="76" t="s">
        <v>14566</v>
      </c>
      <c r="AO1060" s="81" t="s">
        <v>15624</v>
      </c>
      <c r="AP1060" s="76" t="s">
        <v>65</v>
      </c>
      <c r="AQ1060" s="2"/>
      <c r="AR1060" s="3"/>
      <c r="AS1060" s="3"/>
      <c r="AT1060" s="3"/>
      <c r="AU1060" s="3"/>
    </row>
    <row r="1061" spans="1:47" x14ac:dyDescent="0.25">
      <c r="A1061" s="62" t="s">
        <v>2236</v>
      </c>
      <c r="B1061" s="63"/>
      <c r="C1061" s="63"/>
      <c r="D1061" s="64"/>
      <c r="E1061" s="66"/>
      <c r="F1061" s="101" t="s">
        <v>13461</v>
      </c>
      <c r="G1061" s="63"/>
      <c r="H1061" s="67"/>
      <c r="I1061" s="68"/>
      <c r="J1061" s="68"/>
      <c r="K1061" s="67" t="s">
        <v>17803</v>
      </c>
      <c r="L1061" s="71"/>
      <c r="M1061" s="72">
        <v>3717.911376953125</v>
      </c>
      <c r="N1061" s="72">
        <v>270.6514892578125</v>
      </c>
      <c r="O1061" s="73"/>
      <c r="P1061" s="74"/>
      <c r="Q1061" s="74"/>
      <c r="R1061" s="84"/>
      <c r="S1061" s="84"/>
      <c r="T1061" s="84"/>
      <c r="U1061" s="84"/>
      <c r="V1061" s="50"/>
      <c r="W1061" s="50"/>
      <c r="X1061" s="50"/>
      <c r="Y1061" s="50"/>
      <c r="Z1061" s="49"/>
      <c r="AA1061" s="69">
        <v>1061</v>
      </c>
      <c r="AB10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61" s="70"/>
      <c r="AD1061" s="76">
        <v>694</v>
      </c>
      <c r="AE1061" s="76">
        <v>487</v>
      </c>
      <c r="AF1061" s="76">
        <v>61065</v>
      </c>
      <c r="AG1061" s="76">
        <v>122591</v>
      </c>
      <c r="AH1061" s="76"/>
      <c r="AI1061" s="76" t="s">
        <v>9680</v>
      </c>
      <c r="AJ1061" s="76" t="s">
        <v>11207</v>
      </c>
      <c r="AK1061" s="76"/>
      <c r="AL1061" s="76"/>
      <c r="AM1061" s="78">
        <v>42173.764456018522</v>
      </c>
      <c r="AN1061" s="76" t="s">
        <v>14566</v>
      </c>
      <c r="AO1061" s="81" t="s">
        <v>15625</v>
      </c>
      <c r="AP1061" s="76" t="s">
        <v>65</v>
      </c>
      <c r="AQ1061" s="2"/>
      <c r="AR1061" s="3"/>
      <c r="AS1061" s="3"/>
      <c r="AT1061" s="3"/>
      <c r="AU1061" s="3"/>
    </row>
    <row r="1062" spans="1:47" x14ac:dyDescent="0.25">
      <c r="A1062" s="62" t="s">
        <v>2237</v>
      </c>
      <c r="B1062" s="63"/>
      <c r="C1062" s="63"/>
      <c r="D1062" s="64"/>
      <c r="E1062" s="66"/>
      <c r="F1062" s="101" t="s">
        <v>13462</v>
      </c>
      <c r="G1062" s="63"/>
      <c r="H1062" s="67"/>
      <c r="I1062" s="68"/>
      <c r="J1062" s="68"/>
      <c r="K1062" s="67" t="s">
        <v>17804</v>
      </c>
      <c r="L1062" s="71"/>
      <c r="M1062" s="72">
        <v>3888.169677734375</v>
      </c>
      <c r="N1062" s="72">
        <v>286.16952514648438</v>
      </c>
      <c r="O1062" s="73"/>
      <c r="P1062" s="74"/>
      <c r="Q1062" s="74"/>
      <c r="R1062" s="84"/>
      <c r="S1062" s="84"/>
      <c r="T1062" s="84"/>
      <c r="U1062" s="84"/>
      <c r="V1062" s="50"/>
      <c r="W1062" s="50"/>
      <c r="X1062" s="50"/>
      <c r="Y1062" s="50"/>
      <c r="Z1062" s="49"/>
      <c r="AA1062" s="69">
        <v>1062</v>
      </c>
      <c r="AB10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62" s="70"/>
      <c r="AD1062" s="76">
        <v>442</v>
      </c>
      <c r="AE1062" s="76">
        <v>315</v>
      </c>
      <c r="AF1062" s="76">
        <v>9453</v>
      </c>
      <c r="AG1062" s="76">
        <v>12154</v>
      </c>
      <c r="AH1062" s="76"/>
      <c r="AI1062" s="76" t="s">
        <v>9681</v>
      </c>
      <c r="AJ1062" s="76"/>
      <c r="AK1062" s="76"/>
      <c r="AL1062" s="76"/>
      <c r="AM1062" s="78">
        <v>43446.237037037034</v>
      </c>
      <c r="AN1062" s="76" t="s">
        <v>14566</v>
      </c>
      <c r="AO1062" s="81" t="s">
        <v>15626</v>
      </c>
      <c r="AP1062" s="76" t="s">
        <v>65</v>
      </c>
      <c r="AQ1062" s="2"/>
      <c r="AR1062" s="3"/>
      <c r="AS1062" s="3"/>
      <c r="AT1062" s="3"/>
      <c r="AU1062" s="3"/>
    </row>
    <row r="1063" spans="1:47" x14ac:dyDescent="0.25">
      <c r="A1063" s="62" t="s">
        <v>2238</v>
      </c>
      <c r="B1063" s="63"/>
      <c r="C1063" s="63"/>
      <c r="D1063" s="64"/>
      <c r="E1063" s="66"/>
      <c r="F1063" s="101" t="s">
        <v>13463</v>
      </c>
      <c r="G1063" s="63"/>
      <c r="H1063" s="67"/>
      <c r="I1063" s="68"/>
      <c r="J1063" s="68"/>
      <c r="K1063" s="67" t="s">
        <v>17805</v>
      </c>
      <c r="L1063" s="71"/>
      <c r="M1063" s="72">
        <v>3382.3671875</v>
      </c>
      <c r="N1063" s="72">
        <v>230.17559814453125</v>
      </c>
      <c r="O1063" s="73"/>
      <c r="P1063" s="74"/>
      <c r="Q1063" s="74"/>
      <c r="R1063" s="84"/>
      <c r="S1063" s="84"/>
      <c r="T1063" s="84"/>
      <c r="U1063" s="84"/>
      <c r="V1063" s="50"/>
      <c r="W1063" s="50"/>
      <c r="X1063" s="50"/>
      <c r="Y1063" s="50"/>
      <c r="Z1063" s="49"/>
      <c r="AA1063" s="69">
        <v>1063</v>
      </c>
      <c r="AB10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63" s="70"/>
      <c r="AD1063" s="76">
        <v>1232</v>
      </c>
      <c r="AE1063" s="76">
        <v>1980</v>
      </c>
      <c r="AF1063" s="76">
        <v>40586</v>
      </c>
      <c r="AG1063" s="76">
        <v>13041</v>
      </c>
      <c r="AH1063" s="76"/>
      <c r="AI1063" s="76" t="s">
        <v>9682</v>
      </c>
      <c r="AJ1063" s="76" t="s">
        <v>11208</v>
      </c>
      <c r="AK1063" s="76"/>
      <c r="AL1063" s="76"/>
      <c r="AM1063" s="78">
        <v>39928.83021990741</v>
      </c>
      <c r="AN1063" s="76" t="s">
        <v>14566</v>
      </c>
      <c r="AO1063" s="81" t="s">
        <v>15627</v>
      </c>
      <c r="AP1063" s="76" t="s">
        <v>65</v>
      </c>
      <c r="AQ1063" s="2"/>
      <c r="AR1063" s="3"/>
      <c r="AS1063" s="3"/>
      <c r="AT1063" s="3"/>
      <c r="AU1063" s="3"/>
    </row>
    <row r="1064" spans="1:47" x14ac:dyDescent="0.25">
      <c r="A1064" s="62" t="s">
        <v>2239</v>
      </c>
      <c r="B1064" s="63"/>
      <c r="C1064" s="63"/>
      <c r="D1064" s="64"/>
      <c r="E1064" s="66"/>
      <c r="F1064" s="101" t="s">
        <v>13464</v>
      </c>
      <c r="G1064" s="63"/>
      <c r="H1064" s="67"/>
      <c r="I1064" s="68"/>
      <c r="J1064" s="68"/>
      <c r="K1064" s="67" t="s">
        <v>17806</v>
      </c>
      <c r="L1064" s="71"/>
      <c r="M1064" s="72">
        <v>3290.28125</v>
      </c>
      <c r="N1064" s="72">
        <v>250.5238037109375</v>
      </c>
      <c r="O1064" s="73"/>
      <c r="P1064" s="74"/>
      <c r="Q1064" s="74"/>
      <c r="R1064" s="84"/>
      <c r="S1064" s="84"/>
      <c r="T1064" s="84"/>
      <c r="U1064" s="84"/>
      <c r="V1064" s="50"/>
      <c r="W1064" s="50"/>
      <c r="X1064" s="50"/>
      <c r="Y1064" s="50"/>
      <c r="Z1064" s="49"/>
      <c r="AA1064" s="69">
        <v>1064</v>
      </c>
      <c r="AB10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64" s="70"/>
      <c r="AD1064" s="76">
        <v>296</v>
      </c>
      <c r="AE1064" s="76">
        <v>4448</v>
      </c>
      <c r="AF1064" s="76">
        <v>58381</v>
      </c>
      <c r="AG1064" s="76">
        <v>123549</v>
      </c>
      <c r="AH1064" s="76"/>
      <c r="AI1064" s="76" t="s">
        <v>9683</v>
      </c>
      <c r="AJ1064" s="76" t="s">
        <v>10777</v>
      </c>
      <c r="AK1064" s="76"/>
      <c r="AL1064" s="76"/>
      <c r="AM1064" s="78">
        <v>42579.810590277775</v>
      </c>
      <c r="AN1064" s="76" t="s">
        <v>14566</v>
      </c>
      <c r="AO1064" s="81" t="s">
        <v>15628</v>
      </c>
      <c r="AP1064" s="76" t="s">
        <v>65</v>
      </c>
      <c r="AQ1064" s="2"/>
      <c r="AR1064" s="3"/>
      <c r="AS1064" s="3"/>
      <c r="AT1064" s="3"/>
      <c r="AU1064" s="3"/>
    </row>
    <row r="1065" spans="1:47" x14ac:dyDescent="0.25">
      <c r="A1065" s="62" t="s">
        <v>2240</v>
      </c>
      <c r="B1065" s="63"/>
      <c r="C1065" s="63"/>
      <c r="D1065" s="64"/>
      <c r="E1065" s="66"/>
      <c r="F1065" s="101" t="s">
        <v>13465</v>
      </c>
      <c r="G1065" s="63"/>
      <c r="H1065" s="67"/>
      <c r="I1065" s="68"/>
      <c r="J1065" s="68"/>
      <c r="K1065" s="67" t="s">
        <v>17807</v>
      </c>
      <c r="L1065" s="71"/>
      <c r="M1065" s="72">
        <v>3492.5126953125</v>
      </c>
      <c r="N1065" s="72">
        <v>250.68850708007813</v>
      </c>
      <c r="O1065" s="73"/>
      <c r="P1065" s="74"/>
      <c r="Q1065" s="74"/>
      <c r="R1065" s="84"/>
      <c r="S1065" s="84"/>
      <c r="T1065" s="84"/>
      <c r="U1065" s="84"/>
      <c r="V1065" s="50"/>
      <c r="W1065" s="50"/>
      <c r="X1065" s="50"/>
      <c r="Y1065" s="50"/>
      <c r="Z1065" s="49"/>
      <c r="AA1065" s="69">
        <v>1065</v>
      </c>
      <c r="AB10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65" s="70"/>
      <c r="AD1065" s="76">
        <v>36</v>
      </c>
      <c r="AE1065" s="76">
        <v>4</v>
      </c>
      <c r="AF1065" s="76">
        <v>5498</v>
      </c>
      <c r="AG1065" s="76">
        <v>91</v>
      </c>
      <c r="AH1065" s="76"/>
      <c r="AI1065" s="76" t="s">
        <v>9684</v>
      </c>
      <c r="AJ1065" s="76"/>
      <c r="AK1065" s="76"/>
      <c r="AL1065" s="76"/>
      <c r="AM1065" s="78">
        <v>40752.190983796296</v>
      </c>
      <c r="AN1065" s="76" t="s">
        <v>14566</v>
      </c>
      <c r="AO1065" s="81" t="s">
        <v>15629</v>
      </c>
      <c r="AP1065" s="76" t="s">
        <v>65</v>
      </c>
      <c r="AQ1065" s="2"/>
      <c r="AR1065" s="3"/>
      <c r="AS1065" s="3"/>
      <c r="AT1065" s="3"/>
      <c r="AU1065" s="3"/>
    </row>
    <row r="1066" spans="1:47" x14ac:dyDescent="0.25">
      <c r="A1066" s="62" t="s">
        <v>2241</v>
      </c>
      <c r="B1066" s="63"/>
      <c r="C1066" s="63"/>
      <c r="D1066" s="64"/>
      <c r="E1066" s="66"/>
      <c r="F1066" s="101" t="s">
        <v>13466</v>
      </c>
      <c r="G1066" s="63"/>
      <c r="H1066" s="67"/>
      <c r="I1066" s="68"/>
      <c r="J1066" s="68"/>
      <c r="K1066" s="67" t="s">
        <v>17808</v>
      </c>
      <c r="L1066" s="71"/>
      <c r="M1066" s="72">
        <v>4809.90234375</v>
      </c>
      <c r="N1066" s="72">
        <v>606.17767333984375</v>
      </c>
      <c r="O1066" s="73"/>
      <c r="P1066" s="74"/>
      <c r="Q1066" s="74"/>
      <c r="R1066" s="84"/>
      <c r="S1066" s="84"/>
      <c r="T1066" s="84"/>
      <c r="U1066" s="84"/>
      <c r="V1066" s="50"/>
      <c r="W1066" s="50"/>
      <c r="X1066" s="50"/>
      <c r="Y1066" s="50"/>
      <c r="Z1066" s="49"/>
      <c r="AA1066" s="69">
        <v>1066</v>
      </c>
      <c r="AB10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66" s="70"/>
      <c r="AD1066" s="76">
        <v>349</v>
      </c>
      <c r="AE1066" s="76">
        <v>163</v>
      </c>
      <c r="AF1066" s="76">
        <v>11269</v>
      </c>
      <c r="AG1066" s="76">
        <v>8888</v>
      </c>
      <c r="AH1066" s="76"/>
      <c r="AI1066" s="76" t="s">
        <v>9685</v>
      </c>
      <c r="AJ1066" s="76" t="s">
        <v>11209</v>
      </c>
      <c r="AK1066" s="76"/>
      <c r="AL1066" s="76"/>
      <c r="AM1066" s="78">
        <v>39918.298935185187</v>
      </c>
      <c r="AN1066" s="76" t="s">
        <v>14566</v>
      </c>
      <c r="AO1066" s="81" t="s">
        <v>15630</v>
      </c>
      <c r="AP1066" s="76" t="s">
        <v>65</v>
      </c>
      <c r="AQ1066" s="2"/>
      <c r="AR1066" s="3"/>
      <c r="AS1066" s="3"/>
      <c r="AT1066" s="3"/>
      <c r="AU1066" s="3"/>
    </row>
    <row r="1067" spans="1:47" x14ac:dyDescent="0.25">
      <c r="A1067" s="62" t="s">
        <v>2242</v>
      </c>
      <c r="B1067" s="63"/>
      <c r="C1067" s="63"/>
      <c r="D1067" s="64"/>
      <c r="E1067" s="66"/>
      <c r="F1067" s="101" t="s">
        <v>13467</v>
      </c>
      <c r="G1067" s="63"/>
      <c r="H1067" s="67"/>
      <c r="I1067" s="68"/>
      <c r="J1067" s="68"/>
      <c r="K1067" s="67" t="s">
        <v>17809</v>
      </c>
      <c r="L1067" s="71"/>
      <c r="M1067" s="72">
        <v>3184.002197265625</v>
      </c>
      <c r="N1067" s="72">
        <v>258.11172485351563</v>
      </c>
      <c r="O1067" s="73"/>
      <c r="P1067" s="74"/>
      <c r="Q1067" s="74"/>
      <c r="R1067" s="84"/>
      <c r="S1067" s="84"/>
      <c r="T1067" s="84"/>
      <c r="U1067" s="84"/>
      <c r="V1067" s="50"/>
      <c r="W1067" s="50"/>
      <c r="X1067" s="50"/>
      <c r="Y1067" s="50"/>
      <c r="Z1067" s="49"/>
      <c r="AA1067" s="69">
        <v>1067</v>
      </c>
      <c r="AB10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67" s="70"/>
      <c r="AD1067" s="76">
        <v>601</v>
      </c>
      <c r="AE1067" s="76">
        <v>2080</v>
      </c>
      <c r="AF1067" s="76">
        <v>2407</v>
      </c>
      <c r="AG1067" s="76">
        <v>33278</v>
      </c>
      <c r="AH1067" s="76"/>
      <c r="AI1067" s="76" t="s">
        <v>9686</v>
      </c>
      <c r="AJ1067" s="76" t="s">
        <v>11210</v>
      </c>
      <c r="AK1067" s="76"/>
      <c r="AL1067" s="76"/>
      <c r="AM1067" s="78">
        <v>41858.532349537039</v>
      </c>
      <c r="AN1067" s="76" t="s">
        <v>14566</v>
      </c>
      <c r="AO1067" s="81" t="s">
        <v>15631</v>
      </c>
      <c r="AP1067" s="76" t="s">
        <v>65</v>
      </c>
      <c r="AQ1067" s="2"/>
      <c r="AR1067" s="3"/>
      <c r="AS1067" s="3"/>
      <c r="AT1067" s="3"/>
      <c r="AU1067" s="3"/>
    </row>
    <row r="1068" spans="1:47" x14ac:dyDescent="0.25">
      <c r="A1068" s="62" t="s">
        <v>2243</v>
      </c>
      <c r="B1068" s="63"/>
      <c r="C1068" s="63"/>
      <c r="D1068" s="64"/>
      <c r="E1068" s="66"/>
      <c r="F1068" s="101" t="s">
        <v>13468</v>
      </c>
      <c r="G1068" s="63"/>
      <c r="H1068" s="67"/>
      <c r="I1068" s="68"/>
      <c r="J1068" s="68"/>
      <c r="K1068" s="67" t="s">
        <v>17810</v>
      </c>
      <c r="L1068" s="71"/>
      <c r="M1068" s="72">
        <v>4664.71240234375</v>
      </c>
      <c r="N1068" s="72">
        <v>509.55966186523438</v>
      </c>
      <c r="O1068" s="73"/>
      <c r="P1068" s="74"/>
      <c r="Q1068" s="74"/>
      <c r="R1068" s="84"/>
      <c r="S1068" s="84"/>
      <c r="T1068" s="84"/>
      <c r="U1068" s="84"/>
      <c r="V1068" s="50"/>
      <c r="W1068" s="50"/>
      <c r="X1068" s="50"/>
      <c r="Y1068" s="50"/>
      <c r="Z1068" s="49"/>
      <c r="AA1068" s="69">
        <v>1068</v>
      </c>
      <c r="AB10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68" s="70"/>
      <c r="AD1068" s="76">
        <v>245</v>
      </c>
      <c r="AE1068" s="76">
        <v>56</v>
      </c>
      <c r="AF1068" s="76">
        <v>3539</v>
      </c>
      <c r="AG1068" s="76">
        <v>10171</v>
      </c>
      <c r="AH1068" s="76"/>
      <c r="AI1068" s="76" t="s">
        <v>9687</v>
      </c>
      <c r="AJ1068" s="76"/>
      <c r="AK1068" s="76"/>
      <c r="AL1068" s="76"/>
      <c r="AM1068" s="78">
        <v>41450.542569444442</v>
      </c>
      <c r="AN1068" s="76" t="s">
        <v>14566</v>
      </c>
      <c r="AO1068" s="81" t="s">
        <v>15632</v>
      </c>
      <c r="AP1068" s="76" t="s">
        <v>65</v>
      </c>
      <c r="AQ1068" s="2"/>
      <c r="AR1068" s="3"/>
      <c r="AS1068" s="3"/>
      <c r="AT1068" s="3"/>
      <c r="AU1068" s="3"/>
    </row>
    <row r="1069" spans="1:47" x14ac:dyDescent="0.25">
      <c r="A1069" s="62" t="s">
        <v>2244</v>
      </c>
      <c r="B1069" s="63"/>
      <c r="C1069" s="63"/>
      <c r="D1069" s="64"/>
      <c r="E1069" s="66"/>
      <c r="F1069" s="101" t="s">
        <v>13469</v>
      </c>
      <c r="G1069" s="63"/>
      <c r="H1069" s="67"/>
      <c r="I1069" s="68"/>
      <c r="J1069" s="68"/>
      <c r="K1069" s="67" t="s">
        <v>17811</v>
      </c>
      <c r="L1069" s="71"/>
      <c r="M1069" s="72">
        <v>3986.39404296875</v>
      </c>
      <c r="N1069" s="72">
        <v>283.584716796875</v>
      </c>
      <c r="O1069" s="73"/>
      <c r="P1069" s="74"/>
      <c r="Q1069" s="74"/>
      <c r="R1069" s="84"/>
      <c r="S1069" s="84"/>
      <c r="T1069" s="84"/>
      <c r="U1069" s="84"/>
      <c r="V1069" s="50"/>
      <c r="W1069" s="50"/>
      <c r="X1069" s="50"/>
      <c r="Y1069" s="50"/>
      <c r="Z1069" s="49"/>
      <c r="AA1069" s="69">
        <v>1069</v>
      </c>
      <c r="AB10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69" s="70"/>
      <c r="AD1069" s="76">
        <v>55</v>
      </c>
      <c r="AE1069" s="76">
        <v>53</v>
      </c>
      <c r="AF1069" s="76">
        <v>2301</v>
      </c>
      <c r="AG1069" s="76">
        <v>322</v>
      </c>
      <c r="AH1069" s="76"/>
      <c r="AI1069" s="76" t="s">
        <v>9688</v>
      </c>
      <c r="AJ1069" s="76"/>
      <c r="AK1069" s="76"/>
      <c r="AL1069" s="76"/>
      <c r="AM1069" s="78">
        <v>43869.723692129628</v>
      </c>
      <c r="AN1069" s="76" t="s">
        <v>14566</v>
      </c>
      <c r="AO1069" s="81" t="s">
        <v>15633</v>
      </c>
      <c r="AP1069" s="76" t="s">
        <v>65</v>
      </c>
      <c r="AQ1069" s="2"/>
      <c r="AR1069" s="3"/>
      <c r="AS1069" s="3"/>
      <c r="AT1069" s="3"/>
      <c r="AU1069" s="3"/>
    </row>
    <row r="1070" spans="1:47" x14ac:dyDescent="0.25">
      <c r="A1070" s="62" t="s">
        <v>2245</v>
      </c>
      <c r="B1070" s="63"/>
      <c r="C1070" s="63"/>
      <c r="D1070" s="64"/>
      <c r="E1070" s="66"/>
      <c r="F1070" s="101" t="s">
        <v>13470</v>
      </c>
      <c r="G1070" s="63"/>
      <c r="H1070" s="67"/>
      <c r="I1070" s="68"/>
      <c r="J1070" s="68"/>
      <c r="K1070" s="67" t="s">
        <v>17812</v>
      </c>
      <c r="L1070" s="71"/>
      <c r="M1070" s="72">
        <v>4398.837890625</v>
      </c>
      <c r="N1070" s="72">
        <v>401.40829467773438</v>
      </c>
      <c r="O1070" s="73"/>
      <c r="P1070" s="74"/>
      <c r="Q1070" s="74"/>
      <c r="R1070" s="84"/>
      <c r="S1070" s="84"/>
      <c r="T1070" s="84"/>
      <c r="U1070" s="84"/>
      <c r="V1070" s="50"/>
      <c r="W1070" s="50"/>
      <c r="X1070" s="50"/>
      <c r="Y1070" s="50"/>
      <c r="Z1070" s="49"/>
      <c r="AA1070" s="69">
        <v>1070</v>
      </c>
      <c r="AB10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70" s="70"/>
      <c r="AD1070" s="76">
        <v>1858</v>
      </c>
      <c r="AE1070" s="76">
        <v>3449</v>
      </c>
      <c r="AF1070" s="76">
        <v>37943</v>
      </c>
      <c r="AG1070" s="76">
        <v>28672</v>
      </c>
      <c r="AH1070" s="76"/>
      <c r="AI1070" s="76" t="s">
        <v>9689</v>
      </c>
      <c r="AJ1070" s="76"/>
      <c r="AK1070" s="76"/>
      <c r="AL1070" s="76"/>
      <c r="AM1070" s="78">
        <v>43294.2653587963</v>
      </c>
      <c r="AN1070" s="76" t="s">
        <v>14566</v>
      </c>
      <c r="AO1070" s="81" t="s">
        <v>15634</v>
      </c>
      <c r="AP1070" s="76" t="s">
        <v>65</v>
      </c>
      <c r="AQ1070" s="2"/>
      <c r="AR1070" s="3"/>
      <c r="AS1070" s="3"/>
      <c r="AT1070" s="3"/>
      <c r="AU1070" s="3"/>
    </row>
    <row r="1071" spans="1:47" x14ac:dyDescent="0.25">
      <c r="A1071" s="62" t="s">
        <v>2246</v>
      </c>
      <c r="B1071" s="63"/>
      <c r="C1071" s="63"/>
      <c r="D1071" s="64"/>
      <c r="E1071" s="66"/>
      <c r="F1071" s="101" t="s">
        <v>13471</v>
      </c>
      <c r="G1071" s="63"/>
      <c r="H1071" s="67"/>
      <c r="I1071" s="68"/>
      <c r="J1071" s="68"/>
      <c r="K1071" s="67" t="s">
        <v>17813</v>
      </c>
      <c r="L1071" s="71"/>
      <c r="M1071" s="72">
        <v>4329.38525390625</v>
      </c>
      <c r="N1071" s="72">
        <v>392.6318359375</v>
      </c>
      <c r="O1071" s="73"/>
      <c r="P1071" s="74"/>
      <c r="Q1071" s="74"/>
      <c r="R1071" s="84"/>
      <c r="S1071" s="84"/>
      <c r="T1071" s="84"/>
      <c r="U1071" s="84"/>
      <c r="V1071" s="50"/>
      <c r="W1071" s="50"/>
      <c r="X1071" s="50"/>
      <c r="Y1071" s="50"/>
      <c r="Z1071" s="49"/>
      <c r="AA1071" s="69">
        <v>1071</v>
      </c>
      <c r="AB10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71" s="70"/>
      <c r="AD1071" s="76">
        <v>37</v>
      </c>
      <c r="AE1071" s="76">
        <v>32</v>
      </c>
      <c r="AF1071" s="76">
        <v>2776</v>
      </c>
      <c r="AG1071" s="76">
        <v>381</v>
      </c>
      <c r="AH1071" s="76"/>
      <c r="AI1071" s="76" t="s">
        <v>9690</v>
      </c>
      <c r="AJ1071" s="76"/>
      <c r="AK1071" s="76"/>
      <c r="AL1071" s="76"/>
      <c r="AM1071" s="78">
        <v>43931.195625</v>
      </c>
      <c r="AN1071" s="76" t="s">
        <v>14566</v>
      </c>
      <c r="AO1071" s="81" t="s">
        <v>15635</v>
      </c>
      <c r="AP1071" s="76" t="s">
        <v>65</v>
      </c>
      <c r="AQ1071" s="2"/>
      <c r="AR1071" s="3"/>
      <c r="AS1071" s="3"/>
      <c r="AT1071" s="3"/>
      <c r="AU1071" s="3"/>
    </row>
    <row r="1072" spans="1:47" x14ac:dyDescent="0.25">
      <c r="A1072" s="62" t="s">
        <v>2247</v>
      </c>
      <c r="B1072" s="63"/>
      <c r="C1072" s="63"/>
      <c r="D1072" s="64"/>
      <c r="E1072" s="66"/>
      <c r="F1072" s="101" t="s">
        <v>13472</v>
      </c>
      <c r="G1072" s="63"/>
      <c r="H1072" s="67"/>
      <c r="I1072" s="68"/>
      <c r="J1072" s="68"/>
      <c r="K1072" s="67" t="s">
        <v>17814</v>
      </c>
      <c r="L1072" s="71"/>
      <c r="M1072" s="72">
        <v>4168.7265625</v>
      </c>
      <c r="N1072" s="72">
        <v>344.320068359375</v>
      </c>
      <c r="O1072" s="73"/>
      <c r="P1072" s="74"/>
      <c r="Q1072" s="74"/>
      <c r="R1072" s="84"/>
      <c r="S1072" s="84"/>
      <c r="T1072" s="84"/>
      <c r="U1072" s="84"/>
      <c r="V1072" s="50"/>
      <c r="W1072" s="50"/>
      <c r="X1072" s="50"/>
      <c r="Y1072" s="50"/>
      <c r="Z1072" s="49"/>
      <c r="AA1072" s="69">
        <v>1072</v>
      </c>
      <c r="AB10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72" s="70"/>
      <c r="AD1072" s="76">
        <v>992</v>
      </c>
      <c r="AE1072" s="76">
        <v>47210</v>
      </c>
      <c r="AF1072" s="76">
        <v>91014</v>
      </c>
      <c r="AG1072" s="76">
        <v>89285</v>
      </c>
      <c r="AH1072" s="76"/>
      <c r="AI1072" s="76" t="s">
        <v>9691</v>
      </c>
      <c r="AJ1072" s="76" t="s">
        <v>11211</v>
      </c>
      <c r="AK1072" s="81" t="s">
        <v>12080</v>
      </c>
      <c r="AL1072" s="76"/>
      <c r="AM1072" s="78">
        <v>40198.094189814816</v>
      </c>
      <c r="AN1072" s="76" t="s">
        <v>14566</v>
      </c>
      <c r="AO1072" s="81" t="s">
        <v>15636</v>
      </c>
      <c r="AP1072" s="76" t="s">
        <v>65</v>
      </c>
      <c r="AQ1072" s="2"/>
      <c r="AR1072" s="3"/>
      <c r="AS1072" s="3"/>
      <c r="AT1072" s="3"/>
      <c r="AU1072" s="3"/>
    </row>
    <row r="1073" spans="1:47" x14ac:dyDescent="0.25">
      <c r="A1073" s="62" t="s">
        <v>2248</v>
      </c>
      <c r="B1073" s="63"/>
      <c r="C1073" s="63"/>
      <c r="D1073" s="64"/>
      <c r="E1073" s="66"/>
      <c r="F1073" s="101" t="s">
        <v>13473</v>
      </c>
      <c r="G1073" s="63"/>
      <c r="H1073" s="67"/>
      <c r="I1073" s="68"/>
      <c r="J1073" s="68"/>
      <c r="K1073" s="67" t="s">
        <v>17815</v>
      </c>
      <c r="L1073" s="71"/>
      <c r="M1073" s="72">
        <v>4462.04931640625</v>
      </c>
      <c r="N1073" s="72">
        <v>430.38656616210938</v>
      </c>
      <c r="O1073" s="73"/>
      <c r="P1073" s="74"/>
      <c r="Q1073" s="74"/>
      <c r="R1073" s="84"/>
      <c r="S1073" s="84"/>
      <c r="T1073" s="84"/>
      <c r="U1073" s="84"/>
      <c r="V1073" s="50"/>
      <c r="W1073" s="50"/>
      <c r="X1073" s="50"/>
      <c r="Y1073" s="50"/>
      <c r="Z1073" s="49"/>
      <c r="AA1073" s="69">
        <v>1073</v>
      </c>
      <c r="AB10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73" s="70"/>
      <c r="AD1073" s="76">
        <v>388</v>
      </c>
      <c r="AE1073" s="76">
        <v>505</v>
      </c>
      <c r="AF1073" s="76">
        <v>6422</v>
      </c>
      <c r="AG1073" s="76">
        <v>732</v>
      </c>
      <c r="AH1073" s="76"/>
      <c r="AI1073" s="76" t="s">
        <v>9692</v>
      </c>
      <c r="AJ1073" s="76"/>
      <c r="AK1073" s="76"/>
      <c r="AL1073" s="76"/>
      <c r="AM1073" s="78">
        <v>44003.248078703706</v>
      </c>
      <c r="AN1073" s="76" t="s">
        <v>14566</v>
      </c>
      <c r="AO1073" s="81" t="s">
        <v>15637</v>
      </c>
      <c r="AP1073" s="76" t="s">
        <v>65</v>
      </c>
      <c r="AQ1073" s="2"/>
      <c r="AR1073" s="3"/>
      <c r="AS1073" s="3"/>
      <c r="AT1073" s="3"/>
      <c r="AU1073" s="3"/>
    </row>
    <row r="1074" spans="1:47" x14ac:dyDescent="0.25">
      <c r="A1074" s="62" t="s">
        <v>2249</v>
      </c>
      <c r="B1074" s="63"/>
      <c r="C1074" s="63"/>
      <c r="D1074" s="64"/>
      <c r="E1074" s="66"/>
      <c r="F1074" s="101" t="s">
        <v>13474</v>
      </c>
      <c r="G1074" s="63"/>
      <c r="H1074" s="67"/>
      <c r="I1074" s="68"/>
      <c r="J1074" s="68"/>
      <c r="K1074" s="67" t="s">
        <v>17816</v>
      </c>
      <c r="L1074" s="71"/>
      <c r="M1074" s="72">
        <v>3632.62646484375</v>
      </c>
      <c r="N1074" s="72">
        <v>241.09220886230469</v>
      </c>
      <c r="O1074" s="73"/>
      <c r="P1074" s="74"/>
      <c r="Q1074" s="74"/>
      <c r="R1074" s="84"/>
      <c r="S1074" s="84"/>
      <c r="T1074" s="84"/>
      <c r="U1074" s="84"/>
      <c r="V1074" s="50"/>
      <c r="W1074" s="50"/>
      <c r="X1074" s="50"/>
      <c r="Y1074" s="50"/>
      <c r="Z1074" s="49"/>
      <c r="AA1074" s="69">
        <v>1074</v>
      </c>
      <c r="AB10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74" s="70"/>
      <c r="AD1074" s="76">
        <v>1442</v>
      </c>
      <c r="AE1074" s="76">
        <v>928732</v>
      </c>
      <c r="AF1074" s="76">
        <v>64911</v>
      </c>
      <c r="AG1074" s="76">
        <v>11037</v>
      </c>
      <c r="AH1074" s="76"/>
      <c r="AI1074" s="76" t="s">
        <v>9693</v>
      </c>
      <c r="AJ1074" s="76" t="s">
        <v>11212</v>
      </c>
      <c r="AK1074" s="81" t="s">
        <v>12081</v>
      </c>
      <c r="AL1074" s="76"/>
      <c r="AM1074" s="78">
        <v>39996.903738425928</v>
      </c>
      <c r="AN1074" s="76" t="s">
        <v>14566</v>
      </c>
      <c r="AO1074" s="81" t="s">
        <v>15638</v>
      </c>
      <c r="AP1074" s="76" t="s">
        <v>65</v>
      </c>
      <c r="AQ1074" s="2"/>
      <c r="AR1074" s="3"/>
      <c r="AS1074" s="3"/>
      <c r="AT1074" s="3"/>
      <c r="AU1074" s="3"/>
    </row>
    <row r="1075" spans="1:47" x14ac:dyDescent="0.25">
      <c r="A1075" s="62" t="s">
        <v>2250</v>
      </c>
      <c r="B1075" s="63"/>
      <c r="C1075" s="63"/>
      <c r="D1075" s="64"/>
      <c r="E1075" s="66"/>
      <c r="F1075" s="101" t="s">
        <v>13475</v>
      </c>
      <c r="G1075" s="63"/>
      <c r="H1075" s="67"/>
      <c r="I1075" s="68"/>
      <c r="J1075" s="68"/>
      <c r="K1075" s="67" t="s">
        <v>17817</v>
      </c>
      <c r="L1075" s="71"/>
      <c r="M1075" s="72">
        <v>4592.49658203125</v>
      </c>
      <c r="N1075" s="72">
        <v>485.73178100585938</v>
      </c>
      <c r="O1075" s="73"/>
      <c r="P1075" s="74"/>
      <c r="Q1075" s="74"/>
      <c r="R1075" s="84"/>
      <c r="S1075" s="84"/>
      <c r="T1075" s="84"/>
      <c r="U1075" s="84"/>
      <c r="V1075" s="50"/>
      <c r="W1075" s="50"/>
      <c r="X1075" s="50"/>
      <c r="Y1075" s="50"/>
      <c r="Z1075" s="49"/>
      <c r="AA1075" s="69">
        <v>1075</v>
      </c>
      <c r="AB10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75" s="70"/>
      <c r="AD1075" s="76">
        <v>227</v>
      </c>
      <c r="AE1075" s="76">
        <v>426583</v>
      </c>
      <c r="AF1075" s="76">
        <v>12837</v>
      </c>
      <c r="AG1075" s="76">
        <v>1521</v>
      </c>
      <c r="AH1075" s="76"/>
      <c r="AI1075" s="76" t="s">
        <v>9694</v>
      </c>
      <c r="AJ1075" s="76"/>
      <c r="AK1075" s="81" t="s">
        <v>12082</v>
      </c>
      <c r="AL1075" s="76"/>
      <c r="AM1075" s="78">
        <v>40647.715474537035</v>
      </c>
      <c r="AN1075" s="76" t="s">
        <v>14566</v>
      </c>
      <c r="AO1075" s="81" t="s">
        <v>15639</v>
      </c>
      <c r="AP1075" s="76" t="s">
        <v>65</v>
      </c>
      <c r="AQ1075" s="2"/>
      <c r="AR1075" s="3"/>
      <c r="AS1075" s="3"/>
      <c r="AT1075" s="3"/>
      <c r="AU1075" s="3"/>
    </row>
    <row r="1076" spans="1:47" x14ac:dyDescent="0.25">
      <c r="A1076" s="62" t="s">
        <v>2251</v>
      </c>
      <c r="B1076" s="63"/>
      <c r="C1076" s="63"/>
      <c r="D1076" s="64"/>
      <c r="E1076" s="66"/>
      <c r="F1076" s="101" t="s">
        <v>13476</v>
      </c>
      <c r="G1076" s="63"/>
      <c r="H1076" s="67"/>
      <c r="I1076" s="68"/>
      <c r="J1076" s="68"/>
      <c r="K1076" s="67" t="s">
        <v>17818</v>
      </c>
      <c r="L1076" s="71"/>
      <c r="M1076" s="72">
        <v>3562.27197265625</v>
      </c>
      <c r="N1076" s="72">
        <v>262.13763427734375</v>
      </c>
      <c r="O1076" s="73"/>
      <c r="P1076" s="74"/>
      <c r="Q1076" s="74"/>
      <c r="R1076" s="84"/>
      <c r="S1076" s="84"/>
      <c r="T1076" s="84"/>
      <c r="U1076" s="84"/>
      <c r="V1076" s="50"/>
      <c r="W1076" s="50"/>
      <c r="X1076" s="50"/>
      <c r="Y1076" s="50"/>
      <c r="Z1076" s="49"/>
      <c r="AA1076" s="69">
        <v>1076</v>
      </c>
      <c r="AB10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76" s="70"/>
      <c r="AD1076" s="76">
        <v>475</v>
      </c>
      <c r="AE1076" s="76">
        <v>32500</v>
      </c>
      <c r="AF1076" s="76">
        <v>1430</v>
      </c>
      <c r="AG1076" s="76">
        <v>694</v>
      </c>
      <c r="AH1076" s="76"/>
      <c r="AI1076" s="76" t="s">
        <v>9695</v>
      </c>
      <c r="AJ1076" s="76"/>
      <c r="AK1076" s="81" t="s">
        <v>12083</v>
      </c>
      <c r="AL1076" s="76"/>
      <c r="AM1076" s="78">
        <v>40158.645995370367</v>
      </c>
      <c r="AN1076" s="76" t="s">
        <v>14566</v>
      </c>
      <c r="AO1076" s="81" t="s">
        <v>15640</v>
      </c>
      <c r="AP1076" s="76" t="s">
        <v>65</v>
      </c>
      <c r="AQ1076" s="2"/>
      <c r="AR1076" s="3"/>
      <c r="AS1076" s="3"/>
      <c r="AT1076" s="3"/>
      <c r="AU1076" s="3"/>
    </row>
    <row r="1077" spans="1:47" x14ac:dyDescent="0.25">
      <c r="A1077" s="62" t="s">
        <v>2252</v>
      </c>
      <c r="B1077" s="63"/>
      <c r="C1077" s="63"/>
      <c r="D1077" s="64"/>
      <c r="E1077" s="66"/>
      <c r="F1077" s="101" t="s">
        <v>13477</v>
      </c>
      <c r="G1077" s="63"/>
      <c r="H1077" s="67"/>
      <c r="I1077" s="68"/>
      <c r="J1077" s="68"/>
      <c r="K1077" s="67" t="s">
        <v>17819</v>
      </c>
      <c r="L1077" s="71"/>
      <c r="M1077" s="72">
        <v>4253.57421875</v>
      </c>
      <c r="N1077" s="72">
        <v>359.01187133789063</v>
      </c>
      <c r="O1077" s="73"/>
      <c r="P1077" s="74"/>
      <c r="Q1077" s="74"/>
      <c r="R1077" s="84"/>
      <c r="S1077" s="84"/>
      <c r="T1077" s="84"/>
      <c r="U1077" s="84"/>
      <c r="V1077" s="50"/>
      <c r="W1077" s="50"/>
      <c r="X1077" s="50"/>
      <c r="Y1077" s="50"/>
      <c r="Z1077" s="49"/>
      <c r="AA1077" s="69">
        <v>1077</v>
      </c>
      <c r="AB10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77" s="70"/>
      <c r="AD1077" s="76">
        <v>4793</v>
      </c>
      <c r="AE1077" s="76">
        <v>4167964</v>
      </c>
      <c r="AF1077" s="76">
        <v>53588</v>
      </c>
      <c r="AG1077" s="76">
        <v>12921</v>
      </c>
      <c r="AH1077" s="76"/>
      <c r="AI1077" s="76" t="s">
        <v>9696</v>
      </c>
      <c r="AJ1077" s="76" t="s">
        <v>10967</v>
      </c>
      <c r="AK1077" s="81" t="s">
        <v>12084</v>
      </c>
      <c r="AL1077" s="76"/>
      <c r="AM1077" s="78">
        <v>39700.947048611109</v>
      </c>
      <c r="AN1077" s="76" t="s">
        <v>14566</v>
      </c>
      <c r="AO1077" s="81" t="s">
        <v>15641</v>
      </c>
      <c r="AP1077" s="76" t="s">
        <v>65</v>
      </c>
      <c r="AQ1077" s="2"/>
      <c r="AR1077" s="3"/>
      <c r="AS1077" s="3"/>
      <c r="AT1077" s="3"/>
      <c r="AU1077" s="3"/>
    </row>
    <row r="1078" spans="1:47" x14ac:dyDescent="0.25">
      <c r="A1078" s="62" t="s">
        <v>2253</v>
      </c>
      <c r="B1078" s="63"/>
      <c r="C1078" s="63"/>
      <c r="D1078" s="64"/>
      <c r="E1078" s="66"/>
      <c r="F1078" s="101" t="s">
        <v>13478</v>
      </c>
      <c r="G1078" s="63"/>
      <c r="H1078" s="67"/>
      <c r="I1078" s="68"/>
      <c r="J1078" s="68"/>
      <c r="K1078" s="67" t="s">
        <v>17820</v>
      </c>
      <c r="L1078" s="71"/>
      <c r="M1078" s="72">
        <v>4071.956787109375</v>
      </c>
      <c r="N1078" s="72">
        <v>339.37551879882813</v>
      </c>
      <c r="O1078" s="73"/>
      <c r="P1078" s="74"/>
      <c r="Q1078" s="74"/>
      <c r="R1078" s="84"/>
      <c r="S1078" s="84"/>
      <c r="T1078" s="84"/>
      <c r="U1078" s="84"/>
      <c r="V1078" s="50"/>
      <c r="W1078" s="50"/>
      <c r="X1078" s="50"/>
      <c r="Y1078" s="50"/>
      <c r="Z1078" s="49"/>
      <c r="AA1078" s="69">
        <v>1078</v>
      </c>
      <c r="AB10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78" s="70"/>
      <c r="AD1078" s="76">
        <v>1970</v>
      </c>
      <c r="AE1078" s="76">
        <v>625274</v>
      </c>
      <c r="AF1078" s="76">
        <v>89810</v>
      </c>
      <c r="AG1078" s="76">
        <v>9641</v>
      </c>
      <c r="AH1078" s="76"/>
      <c r="AI1078" s="76" t="s">
        <v>9697</v>
      </c>
      <c r="AJ1078" s="76" t="s">
        <v>11213</v>
      </c>
      <c r="AK1078" s="81" t="s">
        <v>12085</v>
      </c>
      <c r="AL1078" s="76"/>
      <c r="AM1078" s="78">
        <v>39931.76630787037</v>
      </c>
      <c r="AN1078" s="76" t="s">
        <v>14566</v>
      </c>
      <c r="AO1078" s="81" t="s">
        <v>15642</v>
      </c>
      <c r="AP1078" s="76" t="s">
        <v>65</v>
      </c>
      <c r="AQ1078" s="2"/>
      <c r="AR1078" s="3"/>
      <c r="AS1078" s="3"/>
      <c r="AT1078" s="3"/>
      <c r="AU1078" s="3"/>
    </row>
    <row r="1079" spans="1:47" x14ac:dyDescent="0.25">
      <c r="A1079" s="62" t="s">
        <v>841</v>
      </c>
      <c r="B1079" s="63"/>
      <c r="C1079" s="63"/>
      <c r="D1079" s="64"/>
      <c r="E1079" s="66"/>
      <c r="F1079" s="101" t="s">
        <v>13479</v>
      </c>
      <c r="G1079" s="63"/>
      <c r="H1079" s="67"/>
      <c r="I1079" s="68"/>
      <c r="J1079" s="68"/>
      <c r="K1079" s="67" t="s">
        <v>17821</v>
      </c>
      <c r="L1079" s="71"/>
      <c r="M1079" s="72">
        <v>4565.3935546875</v>
      </c>
      <c r="N1079" s="72">
        <v>647.87420654296875</v>
      </c>
      <c r="O1079" s="73"/>
      <c r="P1079" s="74"/>
      <c r="Q1079" s="74"/>
      <c r="R1079" s="84"/>
      <c r="S1079" s="84"/>
      <c r="T1079" s="84"/>
      <c r="U1079" s="84"/>
      <c r="V1079" s="50"/>
      <c r="W1079" s="50"/>
      <c r="X1079" s="50"/>
      <c r="Y1079" s="50"/>
      <c r="Z1079" s="49"/>
      <c r="AA1079" s="69">
        <v>1079</v>
      </c>
      <c r="AB10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79" s="70"/>
      <c r="AD1079" s="76">
        <v>2024</v>
      </c>
      <c r="AE1079" s="76">
        <v>206</v>
      </c>
      <c r="AF1079" s="76">
        <v>24346</v>
      </c>
      <c r="AG1079" s="76">
        <v>118745</v>
      </c>
      <c r="AH1079" s="76"/>
      <c r="AI1079" s="76" t="s">
        <v>9698</v>
      </c>
      <c r="AJ1079" s="76" t="s">
        <v>11214</v>
      </c>
      <c r="AK1079" s="81" t="s">
        <v>12086</v>
      </c>
      <c r="AL1079" s="76"/>
      <c r="AM1079" s="78">
        <v>43183.828923611109</v>
      </c>
      <c r="AN1079" s="76" t="s">
        <v>14566</v>
      </c>
      <c r="AO1079" s="81" t="s">
        <v>15643</v>
      </c>
      <c r="AP1079" s="76" t="s">
        <v>66</v>
      </c>
      <c r="AQ1079" s="2"/>
      <c r="AR1079" s="3"/>
      <c r="AS1079" s="3"/>
      <c r="AT1079" s="3"/>
      <c r="AU1079" s="3"/>
    </row>
    <row r="1080" spans="1:47" x14ac:dyDescent="0.25">
      <c r="A1080" s="62" t="s">
        <v>842</v>
      </c>
      <c r="B1080" s="63"/>
      <c r="C1080" s="63"/>
      <c r="D1080" s="64"/>
      <c r="E1080" s="66"/>
      <c r="F1080" s="101" t="s">
        <v>13480</v>
      </c>
      <c r="G1080" s="63"/>
      <c r="H1080" s="67"/>
      <c r="I1080" s="68"/>
      <c r="J1080" s="68"/>
      <c r="K1080" s="67" t="s">
        <v>17822</v>
      </c>
      <c r="L1080" s="71"/>
      <c r="M1080" s="72">
        <v>8512.94921875</v>
      </c>
      <c r="N1080" s="72">
        <v>3039.42626953125</v>
      </c>
      <c r="O1080" s="73"/>
      <c r="P1080" s="74"/>
      <c r="Q1080" s="74"/>
      <c r="R1080" s="84"/>
      <c r="S1080" s="84"/>
      <c r="T1080" s="84"/>
      <c r="U1080" s="84"/>
      <c r="V1080" s="50"/>
      <c r="W1080" s="50"/>
      <c r="X1080" s="50"/>
      <c r="Y1080" s="50"/>
      <c r="Z1080" s="49"/>
      <c r="AA1080" s="69">
        <v>1080</v>
      </c>
      <c r="AB10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80" s="70"/>
      <c r="AD1080" s="76">
        <v>386</v>
      </c>
      <c r="AE1080" s="76">
        <v>511</v>
      </c>
      <c r="AF1080" s="76">
        <v>11105</v>
      </c>
      <c r="AG1080" s="76">
        <v>2040</v>
      </c>
      <c r="AH1080" s="76"/>
      <c r="AI1080" s="76" t="s">
        <v>9699</v>
      </c>
      <c r="AJ1080" s="76" t="s">
        <v>11215</v>
      </c>
      <c r="AK1080" s="76"/>
      <c r="AL1080" s="76"/>
      <c r="AM1080" s="78">
        <v>43608.10527777778</v>
      </c>
      <c r="AN1080" s="76" t="s">
        <v>14566</v>
      </c>
      <c r="AO1080" s="81" t="s">
        <v>15644</v>
      </c>
      <c r="AP1080" s="76" t="s">
        <v>66</v>
      </c>
      <c r="AQ1080" s="2"/>
      <c r="AR1080" s="3"/>
      <c r="AS1080" s="3"/>
      <c r="AT1080" s="3"/>
      <c r="AU1080" s="3"/>
    </row>
    <row r="1081" spans="1:47" x14ac:dyDescent="0.25">
      <c r="A1081" s="62" t="s">
        <v>843</v>
      </c>
      <c r="B1081" s="63"/>
      <c r="C1081" s="63"/>
      <c r="D1081" s="64"/>
      <c r="E1081" s="66"/>
      <c r="F1081" s="101" t="s">
        <v>13481</v>
      </c>
      <c r="G1081" s="63"/>
      <c r="H1081" s="67"/>
      <c r="I1081" s="68"/>
      <c r="J1081" s="68"/>
      <c r="K1081" s="67" t="s">
        <v>17823</v>
      </c>
      <c r="L1081" s="71"/>
      <c r="M1081" s="72">
        <v>8512.94921875</v>
      </c>
      <c r="N1081" s="72">
        <v>3121.876708984375</v>
      </c>
      <c r="O1081" s="73"/>
      <c r="P1081" s="74"/>
      <c r="Q1081" s="74"/>
      <c r="R1081" s="84"/>
      <c r="S1081" s="84"/>
      <c r="T1081" s="84"/>
      <c r="U1081" s="84"/>
      <c r="V1081" s="50"/>
      <c r="W1081" s="50"/>
      <c r="X1081" s="50"/>
      <c r="Y1081" s="50"/>
      <c r="Z1081" s="49"/>
      <c r="AA1081" s="69">
        <v>1081</v>
      </c>
      <c r="AB10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81" s="70"/>
      <c r="AD1081" s="76">
        <v>546</v>
      </c>
      <c r="AE1081" s="76">
        <v>114</v>
      </c>
      <c r="AF1081" s="76">
        <v>4296</v>
      </c>
      <c r="AG1081" s="76">
        <v>17928</v>
      </c>
      <c r="AH1081" s="76"/>
      <c r="AI1081" s="76" t="s">
        <v>9700</v>
      </c>
      <c r="AJ1081" s="76" t="s">
        <v>10655</v>
      </c>
      <c r="AK1081" s="76"/>
      <c r="AL1081" s="76"/>
      <c r="AM1081" s="78">
        <v>41907.183333333334</v>
      </c>
      <c r="AN1081" s="76" t="s">
        <v>14566</v>
      </c>
      <c r="AO1081" s="81" t="s">
        <v>15645</v>
      </c>
      <c r="AP1081" s="76" t="s">
        <v>66</v>
      </c>
      <c r="AQ1081" s="2"/>
      <c r="AR1081" s="3"/>
      <c r="AS1081" s="3"/>
      <c r="AT1081" s="3"/>
      <c r="AU1081" s="3"/>
    </row>
    <row r="1082" spans="1:47" x14ac:dyDescent="0.25">
      <c r="A1082" s="62" t="s">
        <v>844</v>
      </c>
      <c r="B1082" s="63"/>
      <c r="C1082" s="63"/>
      <c r="D1082" s="64"/>
      <c r="E1082" s="66"/>
      <c r="F1082" s="101" t="s">
        <v>13482</v>
      </c>
      <c r="G1082" s="63"/>
      <c r="H1082" s="67"/>
      <c r="I1082" s="68"/>
      <c r="J1082" s="68"/>
      <c r="K1082" s="67" t="s">
        <v>17824</v>
      </c>
      <c r="L1082" s="71"/>
      <c r="M1082" s="72">
        <v>6941.400390625</v>
      </c>
      <c r="N1082" s="72">
        <v>7726.49951171875</v>
      </c>
      <c r="O1082" s="73"/>
      <c r="P1082" s="74"/>
      <c r="Q1082" s="74"/>
      <c r="R1082" s="84"/>
      <c r="S1082" s="84"/>
      <c r="T1082" s="84"/>
      <c r="U1082" s="84"/>
      <c r="V1082" s="50"/>
      <c r="W1082" s="50"/>
      <c r="X1082" s="50"/>
      <c r="Y1082" s="50"/>
      <c r="Z1082" s="49"/>
      <c r="AA1082" s="69">
        <v>1082</v>
      </c>
      <c r="AB10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82" s="70"/>
      <c r="AD1082" s="76">
        <v>2554</v>
      </c>
      <c r="AE1082" s="76">
        <v>801</v>
      </c>
      <c r="AF1082" s="76">
        <v>12780</v>
      </c>
      <c r="AG1082" s="76">
        <v>36715</v>
      </c>
      <c r="AH1082" s="76"/>
      <c r="AI1082" s="76" t="s">
        <v>9701</v>
      </c>
      <c r="AJ1082" s="76" t="s">
        <v>10952</v>
      </c>
      <c r="AK1082" s="76"/>
      <c r="AL1082" s="76"/>
      <c r="AM1082" s="78">
        <v>41597.713402777779</v>
      </c>
      <c r="AN1082" s="76" t="s">
        <v>14566</v>
      </c>
      <c r="AO1082" s="81" t="s">
        <v>15646</v>
      </c>
      <c r="AP1082" s="76" t="s">
        <v>66</v>
      </c>
      <c r="AQ1082" s="2"/>
      <c r="AR1082" s="3"/>
      <c r="AS1082" s="3"/>
      <c r="AT1082" s="3"/>
      <c r="AU1082" s="3"/>
    </row>
    <row r="1083" spans="1:47" x14ac:dyDescent="0.25">
      <c r="A1083" s="62" t="s">
        <v>2254</v>
      </c>
      <c r="B1083" s="63"/>
      <c r="C1083" s="63"/>
      <c r="D1083" s="64"/>
      <c r="E1083" s="66"/>
      <c r="F1083" s="101" t="s">
        <v>13483</v>
      </c>
      <c r="G1083" s="63"/>
      <c r="H1083" s="67"/>
      <c r="I1083" s="68"/>
      <c r="J1083" s="68"/>
      <c r="K1083" s="67" t="s">
        <v>17825</v>
      </c>
      <c r="L1083" s="71"/>
      <c r="M1083" s="72">
        <v>6808.423828125</v>
      </c>
      <c r="N1083" s="72">
        <v>7710.0703125</v>
      </c>
      <c r="O1083" s="73"/>
      <c r="P1083" s="74"/>
      <c r="Q1083" s="74"/>
      <c r="R1083" s="84"/>
      <c r="S1083" s="84"/>
      <c r="T1083" s="84"/>
      <c r="U1083" s="84"/>
      <c r="V1083" s="50"/>
      <c r="W1083" s="50"/>
      <c r="X1083" s="50"/>
      <c r="Y1083" s="50"/>
      <c r="Z1083" s="49"/>
      <c r="AA1083" s="69">
        <v>1083</v>
      </c>
      <c r="AB10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83" s="70"/>
      <c r="AD1083" s="76">
        <v>1069</v>
      </c>
      <c r="AE1083" s="76">
        <v>1243778</v>
      </c>
      <c r="AF1083" s="76">
        <v>68337</v>
      </c>
      <c r="AG1083" s="76">
        <v>15057</v>
      </c>
      <c r="AH1083" s="76"/>
      <c r="AI1083" s="76" t="s">
        <v>9702</v>
      </c>
      <c r="AJ1083" s="76" t="s">
        <v>11216</v>
      </c>
      <c r="AK1083" s="81" t="s">
        <v>12087</v>
      </c>
      <c r="AL1083" s="76"/>
      <c r="AM1083" s="78">
        <v>39995.87090277778</v>
      </c>
      <c r="AN1083" s="76" t="s">
        <v>14566</v>
      </c>
      <c r="AO1083" s="81" t="s">
        <v>15647</v>
      </c>
      <c r="AP1083" s="76" t="s">
        <v>65</v>
      </c>
      <c r="AQ1083" s="2"/>
      <c r="AR1083" s="3"/>
      <c r="AS1083" s="3"/>
      <c r="AT1083" s="3"/>
      <c r="AU1083" s="3"/>
    </row>
    <row r="1084" spans="1:47" x14ac:dyDescent="0.25">
      <c r="A1084" s="62" t="s">
        <v>845</v>
      </c>
      <c r="B1084" s="63"/>
      <c r="C1084" s="63"/>
      <c r="D1084" s="64"/>
      <c r="E1084" s="66"/>
      <c r="F1084" s="101" t="s">
        <v>13484</v>
      </c>
      <c r="G1084" s="63"/>
      <c r="H1084" s="67"/>
      <c r="I1084" s="68"/>
      <c r="J1084" s="68"/>
      <c r="K1084" s="67" t="s">
        <v>17826</v>
      </c>
      <c r="L1084" s="71"/>
      <c r="M1084" s="72">
        <v>7228.57470703125</v>
      </c>
      <c r="N1084" s="72">
        <v>7935.55810546875</v>
      </c>
      <c r="O1084" s="73"/>
      <c r="P1084" s="74"/>
      <c r="Q1084" s="74"/>
      <c r="R1084" s="84"/>
      <c r="S1084" s="84"/>
      <c r="T1084" s="84"/>
      <c r="U1084" s="84"/>
      <c r="V1084" s="50"/>
      <c r="W1084" s="50"/>
      <c r="X1084" s="50"/>
      <c r="Y1084" s="50"/>
      <c r="Z1084" s="49"/>
      <c r="AA1084" s="69">
        <v>1084</v>
      </c>
      <c r="AB10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84" s="70"/>
      <c r="AD1084" s="76">
        <v>196</v>
      </c>
      <c r="AE1084" s="76">
        <v>80</v>
      </c>
      <c r="AF1084" s="76">
        <v>4282</v>
      </c>
      <c r="AG1084" s="76">
        <v>14043</v>
      </c>
      <c r="AH1084" s="76"/>
      <c r="AI1084" s="76" t="s">
        <v>9703</v>
      </c>
      <c r="AJ1084" s="76" t="s">
        <v>11217</v>
      </c>
      <c r="AK1084" s="76"/>
      <c r="AL1084" s="76"/>
      <c r="AM1084" s="78">
        <v>42763.095613425925</v>
      </c>
      <c r="AN1084" s="76" t="s">
        <v>14566</v>
      </c>
      <c r="AO1084" s="81" t="s">
        <v>15648</v>
      </c>
      <c r="AP1084" s="76" t="s">
        <v>66</v>
      </c>
      <c r="AQ1084" s="2"/>
      <c r="AR1084" s="3"/>
      <c r="AS1084" s="3"/>
      <c r="AT1084" s="3"/>
      <c r="AU1084" s="3"/>
    </row>
    <row r="1085" spans="1:47" x14ac:dyDescent="0.25">
      <c r="A1085" s="62" t="s">
        <v>846</v>
      </c>
      <c r="B1085" s="63"/>
      <c r="C1085" s="63"/>
      <c r="D1085" s="64"/>
      <c r="E1085" s="66"/>
      <c r="F1085" s="101" t="s">
        <v>13485</v>
      </c>
      <c r="G1085" s="63"/>
      <c r="H1085" s="67"/>
      <c r="I1085" s="68"/>
      <c r="J1085" s="68"/>
      <c r="K1085" s="67" t="s">
        <v>17827</v>
      </c>
      <c r="L1085" s="71"/>
      <c r="M1085" s="72">
        <v>7027.5126953125</v>
      </c>
      <c r="N1085" s="72">
        <v>7899.17333984375</v>
      </c>
      <c r="O1085" s="73"/>
      <c r="P1085" s="74"/>
      <c r="Q1085" s="74"/>
      <c r="R1085" s="84"/>
      <c r="S1085" s="84"/>
      <c r="T1085" s="84"/>
      <c r="U1085" s="84"/>
      <c r="V1085" s="50"/>
      <c r="W1085" s="50"/>
      <c r="X1085" s="50"/>
      <c r="Y1085" s="50"/>
      <c r="Z1085" s="49"/>
      <c r="AA1085" s="69">
        <v>1085</v>
      </c>
      <c r="AB10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85" s="70"/>
      <c r="AD1085" s="76">
        <v>1951</v>
      </c>
      <c r="AE1085" s="76">
        <v>691</v>
      </c>
      <c r="AF1085" s="76">
        <v>18947</v>
      </c>
      <c r="AG1085" s="76">
        <v>25764</v>
      </c>
      <c r="AH1085" s="76"/>
      <c r="AI1085" s="76" t="s">
        <v>9704</v>
      </c>
      <c r="AJ1085" s="76" t="s">
        <v>11218</v>
      </c>
      <c r="AK1085" s="76"/>
      <c r="AL1085" s="76"/>
      <c r="AM1085" s="78">
        <v>43556.857569444444</v>
      </c>
      <c r="AN1085" s="76" t="s">
        <v>14566</v>
      </c>
      <c r="AO1085" s="81" t="s">
        <v>15649</v>
      </c>
      <c r="AP1085" s="76" t="s">
        <v>66</v>
      </c>
      <c r="AQ1085" s="2"/>
      <c r="AR1085" s="3"/>
      <c r="AS1085" s="3"/>
      <c r="AT1085" s="3"/>
      <c r="AU1085" s="3"/>
    </row>
    <row r="1086" spans="1:47" x14ac:dyDescent="0.25">
      <c r="A1086" s="62" t="s">
        <v>847</v>
      </c>
      <c r="B1086" s="63"/>
      <c r="C1086" s="63"/>
      <c r="D1086" s="64"/>
      <c r="E1086" s="66"/>
      <c r="F1086" s="101" t="s">
        <v>13486</v>
      </c>
      <c r="G1086" s="63"/>
      <c r="H1086" s="67"/>
      <c r="I1086" s="68"/>
      <c r="J1086" s="68"/>
      <c r="K1086" s="67" t="s">
        <v>17828</v>
      </c>
      <c r="L1086" s="71"/>
      <c r="M1086" s="72">
        <v>7026.330078125</v>
      </c>
      <c r="N1086" s="72">
        <v>7781.3388671875</v>
      </c>
      <c r="O1086" s="73"/>
      <c r="P1086" s="74"/>
      <c r="Q1086" s="74"/>
      <c r="R1086" s="84"/>
      <c r="S1086" s="84"/>
      <c r="T1086" s="84"/>
      <c r="U1086" s="84"/>
      <c r="V1086" s="50"/>
      <c r="W1086" s="50"/>
      <c r="X1086" s="50"/>
      <c r="Y1086" s="50"/>
      <c r="Z1086" s="49"/>
      <c r="AA1086" s="69">
        <v>1086</v>
      </c>
      <c r="AB10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86" s="70"/>
      <c r="AD1086" s="76">
        <v>2149</v>
      </c>
      <c r="AE1086" s="76">
        <v>261</v>
      </c>
      <c r="AF1086" s="76">
        <v>9737</v>
      </c>
      <c r="AG1086" s="76">
        <v>53286</v>
      </c>
      <c r="AH1086" s="76"/>
      <c r="AI1086" s="76" t="s">
        <v>9705</v>
      </c>
      <c r="AJ1086" s="76"/>
      <c r="AK1086" s="76"/>
      <c r="AL1086" s="76"/>
      <c r="AM1086" s="78">
        <v>40579.599814814814</v>
      </c>
      <c r="AN1086" s="76" t="s">
        <v>14566</v>
      </c>
      <c r="AO1086" s="81" t="s">
        <v>15650</v>
      </c>
      <c r="AP1086" s="76" t="s">
        <v>66</v>
      </c>
      <c r="AQ1086" s="2"/>
      <c r="AR1086" s="3"/>
      <c r="AS1086" s="3"/>
      <c r="AT1086" s="3"/>
      <c r="AU1086" s="3"/>
    </row>
    <row r="1087" spans="1:47" x14ac:dyDescent="0.25">
      <c r="A1087" s="62" t="s">
        <v>848</v>
      </c>
      <c r="B1087" s="63"/>
      <c r="C1087" s="63"/>
      <c r="D1087" s="64"/>
      <c r="E1087" s="66"/>
      <c r="F1087" s="101" t="s">
        <v>13487</v>
      </c>
      <c r="G1087" s="63"/>
      <c r="H1087" s="67"/>
      <c r="I1087" s="68"/>
      <c r="J1087" s="68"/>
      <c r="K1087" s="67" t="s">
        <v>17829</v>
      </c>
      <c r="L1087" s="71"/>
      <c r="M1087" s="72">
        <v>6678.49169921875</v>
      </c>
      <c r="N1087" s="72">
        <v>7748.39501953125</v>
      </c>
      <c r="O1087" s="73"/>
      <c r="P1087" s="74"/>
      <c r="Q1087" s="74"/>
      <c r="R1087" s="84"/>
      <c r="S1087" s="84"/>
      <c r="T1087" s="84"/>
      <c r="U1087" s="84"/>
      <c r="V1087" s="50"/>
      <c r="W1087" s="50"/>
      <c r="X1087" s="50"/>
      <c r="Y1087" s="50"/>
      <c r="Z1087" s="49"/>
      <c r="AA1087" s="69">
        <v>1087</v>
      </c>
      <c r="AB10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87" s="70"/>
      <c r="AD1087" s="76">
        <v>1034</v>
      </c>
      <c r="AE1087" s="76">
        <v>591</v>
      </c>
      <c r="AF1087" s="76">
        <v>10791</v>
      </c>
      <c r="AG1087" s="76">
        <v>28683</v>
      </c>
      <c r="AH1087" s="76"/>
      <c r="AI1087" s="76" t="s">
        <v>9706</v>
      </c>
      <c r="AJ1087" s="76" t="s">
        <v>11219</v>
      </c>
      <c r="AK1087" s="81" t="s">
        <v>12088</v>
      </c>
      <c r="AL1087" s="76"/>
      <c r="AM1087" s="78">
        <v>43984.062280092592</v>
      </c>
      <c r="AN1087" s="76" t="s">
        <v>14566</v>
      </c>
      <c r="AO1087" s="81" t="s">
        <v>15651</v>
      </c>
      <c r="AP1087" s="76" t="s">
        <v>66</v>
      </c>
      <c r="AQ1087" s="2"/>
      <c r="AR1087" s="3"/>
      <c r="AS1087" s="3"/>
      <c r="AT1087" s="3"/>
      <c r="AU1087" s="3"/>
    </row>
    <row r="1088" spans="1:47" x14ac:dyDescent="0.25">
      <c r="A1088" s="62" t="s">
        <v>861</v>
      </c>
      <c r="B1088" s="63"/>
      <c r="C1088" s="63"/>
      <c r="D1088" s="64"/>
      <c r="E1088" s="66"/>
      <c r="F1088" s="101" t="s">
        <v>13488</v>
      </c>
      <c r="G1088" s="63"/>
      <c r="H1088" s="67"/>
      <c r="I1088" s="68"/>
      <c r="J1088" s="68"/>
      <c r="K1088" s="67" t="s">
        <v>17830</v>
      </c>
      <c r="L1088" s="71"/>
      <c r="M1088" s="72">
        <v>6537.23193359375</v>
      </c>
      <c r="N1088" s="72">
        <v>7782.3076171875</v>
      </c>
      <c r="O1088" s="73"/>
      <c r="P1088" s="74"/>
      <c r="Q1088" s="74"/>
      <c r="R1088" s="84"/>
      <c r="S1088" s="84"/>
      <c r="T1088" s="84"/>
      <c r="U1088" s="84"/>
      <c r="V1088" s="50"/>
      <c r="W1088" s="50"/>
      <c r="X1088" s="50"/>
      <c r="Y1088" s="50"/>
      <c r="Z1088" s="49"/>
      <c r="AA1088" s="69">
        <v>1088</v>
      </c>
      <c r="AB10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88" s="70"/>
      <c r="AD1088" s="76">
        <v>277</v>
      </c>
      <c r="AE1088" s="76">
        <v>889</v>
      </c>
      <c r="AF1088" s="76">
        <v>30557</v>
      </c>
      <c r="AG1088" s="76">
        <v>63852</v>
      </c>
      <c r="AH1088" s="76"/>
      <c r="AI1088" s="76" t="s">
        <v>9707</v>
      </c>
      <c r="AJ1088" s="76" t="s">
        <v>11220</v>
      </c>
      <c r="AK1088" s="81" t="s">
        <v>12089</v>
      </c>
      <c r="AL1088" s="76"/>
      <c r="AM1088" s="78">
        <v>43135.738807870373</v>
      </c>
      <c r="AN1088" s="76" t="s">
        <v>14566</v>
      </c>
      <c r="AO1088" s="81" t="s">
        <v>15652</v>
      </c>
      <c r="AP1088" s="76" t="s">
        <v>66</v>
      </c>
      <c r="AQ1088" s="2"/>
      <c r="AR1088" s="3"/>
      <c r="AS1088" s="3"/>
      <c r="AT1088" s="3"/>
      <c r="AU1088" s="3"/>
    </row>
    <row r="1089" spans="1:47" x14ac:dyDescent="0.25">
      <c r="A1089" s="62" t="s">
        <v>849</v>
      </c>
      <c r="B1089" s="63"/>
      <c r="C1089" s="63"/>
      <c r="D1089" s="64"/>
      <c r="E1089" s="66"/>
      <c r="F1089" s="101" t="s">
        <v>13489</v>
      </c>
      <c r="G1089" s="63"/>
      <c r="H1089" s="67"/>
      <c r="I1089" s="68"/>
      <c r="J1089" s="68"/>
      <c r="K1089" s="67" t="s">
        <v>17831</v>
      </c>
      <c r="L1089" s="71"/>
      <c r="M1089" s="72">
        <v>9112.6767578125</v>
      </c>
      <c r="N1089" s="72">
        <v>2443.53369140625</v>
      </c>
      <c r="O1089" s="73"/>
      <c r="P1089" s="74"/>
      <c r="Q1089" s="74"/>
      <c r="R1089" s="84"/>
      <c r="S1089" s="84"/>
      <c r="T1089" s="84"/>
      <c r="U1089" s="84"/>
      <c r="V1089" s="50"/>
      <c r="W1089" s="50"/>
      <c r="X1089" s="50"/>
      <c r="Y1089" s="50"/>
      <c r="Z1089" s="49"/>
      <c r="AA1089" s="69">
        <v>1089</v>
      </c>
      <c r="AB10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89" s="70"/>
      <c r="AD1089" s="76">
        <v>145</v>
      </c>
      <c r="AE1089" s="76">
        <v>109</v>
      </c>
      <c r="AF1089" s="76">
        <v>2194</v>
      </c>
      <c r="AG1089" s="76">
        <v>1227</v>
      </c>
      <c r="AH1089" s="76"/>
      <c r="AI1089" s="76" t="s">
        <v>9708</v>
      </c>
      <c r="AJ1089" s="76" t="s">
        <v>11221</v>
      </c>
      <c r="AK1089" s="76"/>
      <c r="AL1089" s="76"/>
      <c r="AM1089" s="78">
        <v>43924.659560185188</v>
      </c>
      <c r="AN1089" s="76" t="s">
        <v>14566</v>
      </c>
      <c r="AO1089" s="81" t="s">
        <v>15653</v>
      </c>
      <c r="AP1089" s="76" t="s">
        <v>66</v>
      </c>
      <c r="AQ1089" s="2"/>
      <c r="AR1089" s="3"/>
      <c r="AS1089" s="3"/>
      <c r="AT1089" s="3"/>
      <c r="AU1089" s="3"/>
    </row>
    <row r="1090" spans="1:47" x14ac:dyDescent="0.25">
      <c r="A1090" s="62" t="s">
        <v>850</v>
      </c>
      <c r="B1090" s="63"/>
      <c r="C1090" s="63"/>
      <c r="D1090" s="64"/>
      <c r="E1090" s="66"/>
      <c r="F1090" s="101" t="s">
        <v>13490</v>
      </c>
      <c r="G1090" s="63"/>
      <c r="H1090" s="67"/>
      <c r="I1090" s="68"/>
      <c r="J1090" s="68"/>
      <c r="K1090" s="67" t="s">
        <v>17832</v>
      </c>
      <c r="L1090" s="71"/>
      <c r="M1090" s="72">
        <v>8932.2275390625</v>
      </c>
      <c r="N1090" s="72">
        <v>2443.53369140625</v>
      </c>
      <c r="O1090" s="73"/>
      <c r="P1090" s="74"/>
      <c r="Q1090" s="74"/>
      <c r="R1090" s="84"/>
      <c r="S1090" s="84"/>
      <c r="T1090" s="84"/>
      <c r="U1090" s="84"/>
      <c r="V1090" s="50"/>
      <c r="W1090" s="50"/>
      <c r="X1090" s="50"/>
      <c r="Y1090" s="50"/>
      <c r="Z1090" s="49"/>
      <c r="AA1090" s="69">
        <v>1090</v>
      </c>
      <c r="AB10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90" s="70"/>
      <c r="AD1090" s="76">
        <v>543</v>
      </c>
      <c r="AE1090" s="76">
        <v>448</v>
      </c>
      <c r="AF1090" s="76">
        <v>4964</v>
      </c>
      <c r="AG1090" s="76">
        <v>4471</v>
      </c>
      <c r="AH1090" s="76"/>
      <c r="AI1090" s="76" t="s">
        <v>9709</v>
      </c>
      <c r="AJ1090" s="76"/>
      <c r="AK1090" s="76"/>
      <c r="AL1090" s="76"/>
      <c r="AM1090" s="78">
        <v>43940.079039351855</v>
      </c>
      <c r="AN1090" s="76" t="s">
        <v>14566</v>
      </c>
      <c r="AO1090" s="81" t="s">
        <v>15654</v>
      </c>
      <c r="AP1090" s="76" t="s">
        <v>66</v>
      </c>
      <c r="AQ1090" s="2"/>
      <c r="AR1090" s="3"/>
      <c r="AS1090" s="3"/>
      <c r="AT1090" s="3"/>
      <c r="AU1090" s="3"/>
    </row>
    <row r="1091" spans="1:47" x14ac:dyDescent="0.25">
      <c r="A1091" s="62" t="s">
        <v>851</v>
      </c>
      <c r="B1091" s="63"/>
      <c r="C1091" s="63"/>
      <c r="D1091" s="64"/>
      <c r="E1091" s="66"/>
      <c r="F1091" s="101" t="s">
        <v>13491</v>
      </c>
      <c r="G1091" s="63"/>
      <c r="H1091" s="67"/>
      <c r="I1091" s="68"/>
      <c r="J1091" s="68"/>
      <c r="K1091" s="67" t="s">
        <v>17833</v>
      </c>
      <c r="L1091" s="71"/>
      <c r="M1091" s="72">
        <v>6662.73681640625</v>
      </c>
      <c r="N1091" s="72">
        <v>7888.12939453125</v>
      </c>
      <c r="O1091" s="73"/>
      <c r="P1091" s="74"/>
      <c r="Q1091" s="74"/>
      <c r="R1091" s="84"/>
      <c r="S1091" s="84"/>
      <c r="T1091" s="84"/>
      <c r="U1091" s="84"/>
      <c r="V1091" s="50"/>
      <c r="W1091" s="50"/>
      <c r="X1091" s="50"/>
      <c r="Y1091" s="50"/>
      <c r="Z1091" s="49"/>
      <c r="AA1091" s="69">
        <v>1091</v>
      </c>
      <c r="AB10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91" s="70"/>
      <c r="AD1091" s="76">
        <v>376</v>
      </c>
      <c r="AE1091" s="76">
        <v>375</v>
      </c>
      <c r="AF1091" s="76">
        <v>8612</v>
      </c>
      <c r="AG1091" s="76">
        <v>32198</v>
      </c>
      <c r="AH1091" s="76"/>
      <c r="AI1091" s="76" t="s">
        <v>9710</v>
      </c>
      <c r="AJ1091" s="76" t="s">
        <v>11222</v>
      </c>
      <c r="AK1091" s="76"/>
      <c r="AL1091" s="76"/>
      <c r="AM1091" s="78">
        <v>43596.855115740742</v>
      </c>
      <c r="AN1091" s="76" t="s">
        <v>14566</v>
      </c>
      <c r="AO1091" s="81" t="s">
        <v>15655</v>
      </c>
      <c r="AP1091" s="76" t="s">
        <v>66</v>
      </c>
      <c r="AQ1091" s="2"/>
      <c r="AR1091" s="3"/>
      <c r="AS1091" s="3"/>
      <c r="AT1091" s="3"/>
      <c r="AU1091" s="3"/>
    </row>
    <row r="1092" spans="1:47" x14ac:dyDescent="0.25">
      <c r="A1092" s="62" t="s">
        <v>852</v>
      </c>
      <c r="B1092" s="63"/>
      <c r="C1092" s="63"/>
      <c r="D1092" s="64"/>
      <c r="E1092" s="66"/>
      <c r="F1092" s="101" t="s">
        <v>13492</v>
      </c>
      <c r="G1092" s="63"/>
      <c r="H1092" s="67"/>
      <c r="I1092" s="68"/>
      <c r="J1092" s="68"/>
      <c r="K1092" s="67" t="s">
        <v>17834</v>
      </c>
      <c r="L1092" s="71"/>
      <c r="M1092" s="72">
        <v>7226.34912109375</v>
      </c>
      <c r="N1092" s="72">
        <v>7764.560546875</v>
      </c>
      <c r="O1092" s="73"/>
      <c r="P1092" s="74"/>
      <c r="Q1092" s="74"/>
      <c r="R1092" s="84"/>
      <c r="S1092" s="84"/>
      <c r="T1092" s="84"/>
      <c r="U1092" s="84"/>
      <c r="V1092" s="50"/>
      <c r="W1092" s="50"/>
      <c r="X1092" s="50"/>
      <c r="Y1092" s="50"/>
      <c r="Z1092" s="49"/>
      <c r="AA1092" s="69">
        <v>1092</v>
      </c>
      <c r="AB10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92" s="70"/>
      <c r="AD1092" s="76">
        <v>249</v>
      </c>
      <c r="AE1092" s="76">
        <v>12</v>
      </c>
      <c r="AF1092" s="76">
        <v>734</v>
      </c>
      <c r="AG1092" s="76">
        <v>309</v>
      </c>
      <c r="AH1092" s="76"/>
      <c r="AI1092" s="76" t="s">
        <v>9711</v>
      </c>
      <c r="AJ1092" s="76"/>
      <c r="AK1092" s="76"/>
      <c r="AL1092" s="76"/>
      <c r="AM1092" s="78">
        <v>43808.165127314816</v>
      </c>
      <c r="AN1092" s="76" t="s">
        <v>14566</v>
      </c>
      <c r="AO1092" s="81" t="s">
        <v>15656</v>
      </c>
      <c r="AP1092" s="76" t="s">
        <v>66</v>
      </c>
      <c r="AQ1092" s="2"/>
      <c r="AR1092" s="3"/>
      <c r="AS1092" s="3"/>
      <c r="AT1092" s="3"/>
      <c r="AU1092" s="3"/>
    </row>
    <row r="1093" spans="1:47" x14ac:dyDescent="0.25">
      <c r="A1093" s="62" t="s">
        <v>853</v>
      </c>
      <c r="B1093" s="63"/>
      <c r="C1093" s="63"/>
      <c r="D1093" s="64"/>
      <c r="E1093" s="66"/>
      <c r="F1093" s="101" t="s">
        <v>13493</v>
      </c>
      <c r="G1093" s="63"/>
      <c r="H1093" s="67"/>
      <c r="I1093" s="68"/>
      <c r="J1093" s="68"/>
      <c r="K1093" s="67" t="s">
        <v>17835</v>
      </c>
      <c r="L1093" s="71"/>
      <c r="M1093" s="72">
        <v>6587.5244140625</v>
      </c>
      <c r="N1093" s="72">
        <v>7757.703125</v>
      </c>
      <c r="O1093" s="73"/>
      <c r="P1093" s="74"/>
      <c r="Q1093" s="74"/>
      <c r="R1093" s="84"/>
      <c r="S1093" s="84"/>
      <c r="T1093" s="84"/>
      <c r="U1093" s="84"/>
      <c r="V1093" s="50"/>
      <c r="W1093" s="50"/>
      <c r="X1093" s="50"/>
      <c r="Y1093" s="50"/>
      <c r="Z1093" s="49"/>
      <c r="AA1093" s="69">
        <v>1093</v>
      </c>
      <c r="AB10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93" s="70"/>
      <c r="AD1093" s="76">
        <v>997</v>
      </c>
      <c r="AE1093" s="76">
        <v>380</v>
      </c>
      <c r="AF1093" s="76">
        <v>5188</v>
      </c>
      <c r="AG1093" s="76">
        <v>5579</v>
      </c>
      <c r="AH1093" s="76"/>
      <c r="AI1093" s="76" t="s">
        <v>9712</v>
      </c>
      <c r="AJ1093" s="76" t="s">
        <v>11223</v>
      </c>
      <c r="AK1093" s="76"/>
      <c r="AL1093" s="76"/>
      <c r="AM1093" s="78">
        <v>43525.996018518519</v>
      </c>
      <c r="AN1093" s="76" t="s">
        <v>14566</v>
      </c>
      <c r="AO1093" s="81" t="s">
        <v>15657</v>
      </c>
      <c r="AP1093" s="76" t="s">
        <v>66</v>
      </c>
      <c r="AQ1093" s="2"/>
      <c r="AR1093" s="3"/>
      <c r="AS1093" s="3"/>
      <c r="AT1093" s="3"/>
      <c r="AU1093" s="3"/>
    </row>
    <row r="1094" spans="1:47" x14ac:dyDescent="0.25">
      <c r="A1094" s="62" t="s">
        <v>854</v>
      </c>
      <c r="B1094" s="63"/>
      <c r="C1094" s="63"/>
      <c r="D1094" s="64"/>
      <c r="E1094" s="66"/>
      <c r="F1094" s="101" t="s">
        <v>13494</v>
      </c>
      <c r="G1094" s="63"/>
      <c r="H1094" s="67"/>
      <c r="I1094" s="68"/>
      <c r="J1094" s="68"/>
      <c r="K1094" s="67" t="s">
        <v>17836</v>
      </c>
      <c r="L1094" s="71"/>
      <c r="M1094" s="72">
        <v>6838.060546875</v>
      </c>
      <c r="N1094" s="72">
        <v>7945.232421875</v>
      </c>
      <c r="O1094" s="73"/>
      <c r="P1094" s="74"/>
      <c r="Q1094" s="74"/>
      <c r="R1094" s="84"/>
      <c r="S1094" s="84"/>
      <c r="T1094" s="84"/>
      <c r="U1094" s="84"/>
      <c r="V1094" s="50"/>
      <c r="W1094" s="50"/>
      <c r="X1094" s="50"/>
      <c r="Y1094" s="50"/>
      <c r="Z1094" s="49"/>
      <c r="AA1094" s="69">
        <v>1094</v>
      </c>
      <c r="AB10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94" s="70"/>
      <c r="AD1094" s="76">
        <v>181</v>
      </c>
      <c r="AE1094" s="76">
        <v>18</v>
      </c>
      <c r="AF1094" s="76">
        <v>2800</v>
      </c>
      <c r="AG1094" s="76">
        <v>17867</v>
      </c>
      <c r="AH1094" s="76"/>
      <c r="AI1094" s="76" t="s">
        <v>9713</v>
      </c>
      <c r="AJ1094" s="76" t="s">
        <v>10819</v>
      </c>
      <c r="AK1094" s="76"/>
      <c r="AL1094" s="76"/>
      <c r="AM1094" s="78">
        <v>42417.668622685182</v>
      </c>
      <c r="AN1094" s="76" t="s">
        <v>14566</v>
      </c>
      <c r="AO1094" s="81" t="s">
        <v>15658</v>
      </c>
      <c r="AP1094" s="76" t="s">
        <v>66</v>
      </c>
      <c r="AQ1094" s="2"/>
      <c r="AR1094" s="3"/>
      <c r="AS1094" s="3"/>
      <c r="AT1094" s="3"/>
      <c r="AU1094" s="3"/>
    </row>
    <row r="1095" spans="1:47" x14ac:dyDescent="0.25">
      <c r="A1095" s="62" t="s">
        <v>855</v>
      </c>
      <c r="B1095" s="63"/>
      <c r="C1095" s="63"/>
      <c r="D1095" s="64"/>
      <c r="E1095" s="66"/>
      <c r="F1095" s="101" t="s">
        <v>13495</v>
      </c>
      <c r="G1095" s="63"/>
      <c r="H1095" s="67"/>
      <c r="I1095" s="68"/>
      <c r="J1095" s="68"/>
      <c r="K1095" s="67" t="s">
        <v>17837</v>
      </c>
      <c r="L1095" s="71"/>
      <c r="M1095" s="72">
        <v>6380.142578125</v>
      </c>
      <c r="N1095" s="72">
        <v>7628.59228515625</v>
      </c>
      <c r="O1095" s="73"/>
      <c r="P1095" s="74"/>
      <c r="Q1095" s="74"/>
      <c r="R1095" s="84"/>
      <c r="S1095" s="84"/>
      <c r="T1095" s="84"/>
      <c r="U1095" s="84"/>
      <c r="V1095" s="50"/>
      <c r="W1095" s="50"/>
      <c r="X1095" s="50"/>
      <c r="Y1095" s="50"/>
      <c r="Z1095" s="49"/>
      <c r="AA1095" s="69">
        <v>1095</v>
      </c>
      <c r="AB10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95" s="70"/>
      <c r="AD1095" s="76">
        <v>351</v>
      </c>
      <c r="AE1095" s="76">
        <v>12</v>
      </c>
      <c r="AF1095" s="76">
        <v>105</v>
      </c>
      <c r="AG1095" s="76">
        <v>1979</v>
      </c>
      <c r="AH1095" s="76"/>
      <c r="AI1095" s="76"/>
      <c r="AJ1095" s="76" t="s">
        <v>10660</v>
      </c>
      <c r="AK1095" s="76"/>
      <c r="AL1095" s="76"/>
      <c r="AM1095" s="78">
        <v>41462.837800925925</v>
      </c>
      <c r="AN1095" s="76" t="s">
        <v>14566</v>
      </c>
      <c r="AO1095" s="81" t="s">
        <v>15659</v>
      </c>
      <c r="AP1095" s="76" t="s">
        <v>66</v>
      </c>
      <c r="AQ1095" s="2"/>
      <c r="AR1095" s="3"/>
      <c r="AS1095" s="3"/>
      <c r="AT1095" s="3"/>
      <c r="AU1095" s="3"/>
    </row>
    <row r="1096" spans="1:47" x14ac:dyDescent="0.25">
      <c r="A1096" s="62" t="s">
        <v>2255</v>
      </c>
      <c r="B1096" s="63"/>
      <c r="C1096" s="63"/>
      <c r="D1096" s="64"/>
      <c r="E1096" s="66"/>
      <c r="F1096" s="101" t="s">
        <v>13496</v>
      </c>
      <c r="G1096" s="63"/>
      <c r="H1096" s="67"/>
      <c r="I1096" s="68"/>
      <c r="J1096" s="68"/>
      <c r="K1096" s="67" t="s">
        <v>17838</v>
      </c>
      <c r="L1096" s="71"/>
      <c r="M1096" s="72">
        <v>6273.255859375</v>
      </c>
      <c r="N1096" s="72">
        <v>7428.24609375</v>
      </c>
      <c r="O1096" s="73"/>
      <c r="P1096" s="74"/>
      <c r="Q1096" s="74"/>
      <c r="R1096" s="84"/>
      <c r="S1096" s="84"/>
      <c r="T1096" s="84"/>
      <c r="U1096" s="84"/>
      <c r="V1096" s="50"/>
      <c r="W1096" s="50"/>
      <c r="X1096" s="50"/>
      <c r="Y1096" s="50"/>
      <c r="Z1096" s="49"/>
      <c r="AA1096" s="69">
        <v>1096</v>
      </c>
      <c r="AB10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96" s="70"/>
      <c r="AD1096" s="76">
        <v>206</v>
      </c>
      <c r="AE1096" s="76">
        <v>27</v>
      </c>
      <c r="AF1096" s="76">
        <v>2398</v>
      </c>
      <c r="AG1096" s="76">
        <v>5000</v>
      </c>
      <c r="AH1096" s="76"/>
      <c r="AI1096" s="76" t="s">
        <v>9714</v>
      </c>
      <c r="AJ1096" s="76"/>
      <c r="AK1096" s="76"/>
      <c r="AL1096" s="76"/>
      <c r="AM1096" s="78">
        <v>43789.115057870367</v>
      </c>
      <c r="AN1096" s="76" t="s">
        <v>14566</v>
      </c>
      <c r="AO1096" s="81" t="s">
        <v>15660</v>
      </c>
      <c r="AP1096" s="76" t="s">
        <v>65</v>
      </c>
      <c r="AQ1096" s="2"/>
      <c r="AR1096" s="3"/>
      <c r="AS1096" s="3"/>
      <c r="AT1096" s="3"/>
      <c r="AU1096" s="3"/>
    </row>
    <row r="1097" spans="1:47" x14ac:dyDescent="0.25">
      <c r="A1097" s="62" t="s">
        <v>856</v>
      </c>
      <c r="B1097" s="63"/>
      <c r="C1097" s="63"/>
      <c r="D1097" s="64"/>
      <c r="E1097" s="66"/>
      <c r="F1097" s="101" t="s">
        <v>13497</v>
      </c>
      <c r="G1097" s="63"/>
      <c r="H1097" s="67"/>
      <c r="I1097" s="68"/>
      <c r="J1097" s="68"/>
      <c r="K1097" s="67" t="s">
        <v>17839</v>
      </c>
      <c r="L1097" s="71"/>
      <c r="M1097" s="72">
        <v>6509.03466796875</v>
      </c>
      <c r="N1097" s="72">
        <v>7565.765625</v>
      </c>
      <c r="O1097" s="73"/>
      <c r="P1097" s="74"/>
      <c r="Q1097" s="74"/>
      <c r="R1097" s="84"/>
      <c r="S1097" s="84"/>
      <c r="T1097" s="84"/>
      <c r="U1097" s="84"/>
      <c r="V1097" s="50"/>
      <c r="W1097" s="50"/>
      <c r="X1097" s="50"/>
      <c r="Y1097" s="50"/>
      <c r="Z1097" s="49"/>
      <c r="AA1097" s="69">
        <v>1097</v>
      </c>
      <c r="AB10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97" s="70"/>
      <c r="AD1097" s="76">
        <v>749</v>
      </c>
      <c r="AE1097" s="76">
        <v>265</v>
      </c>
      <c r="AF1097" s="76">
        <v>9451</v>
      </c>
      <c r="AG1097" s="76">
        <v>37101</v>
      </c>
      <c r="AH1097" s="76"/>
      <c r="AI1097" s="76" t="s">
        <v>9715</v>
      </c>
      <c r="AJ1097" s="76" t="s">
        <v>11224</v>
      </c>
      <c r="AK1097" s="81" t="s">
        <v>12090</v>
      </c>
      <c r="AL1097" s="76"/>
      <c r="AM1097" s="78">
        <v>41767.953715277778</v>
      </c>
      <c r="AN1097" s="76" t="s">
        <v>14566</v>
      </c>
      <c r="AO1097" s="81" t="s">
        <v>15661</v>
      </c>
      <c r="AP1097" s="76" t="s">
        <v>66</v>
      </c>
      <c r="AQ1097" s="2"/>
      <c r="AR1097" s="3"/>
      <c r="AS1097" s="3"/>
      <c r="AT1097" s="3"/>
      <c r="AU1097" s="3"/>
    </row>
    <row r="1098" spans="1:47" x14ac:dyDescent="0.25">
      <c r="A1098" s="62" t="s">
        <v>857</v>
      </c>
      <c r="B1098" s="63"/>
      <c r="C1098" s="63"/>
      <c r="D1098" s="64"/>
      <c r="E1098" s="66"/>
      <c r="F1098" s="101" t="s">
        <v>13498</v>
      </c>
      <c r="G1098" s="63"/>
      <c r="H1098" s="67"/>
      <c r="I1098" s="68"/>
      <c r="J1098" s="68"/>
      <c r="K1098" s="67" t="s">
        <v>17840</v>
      </c>
      <c r="L1098" s="71"/>
      <c r="M1098" s="72">
        <v>6851.11572265625</v>
      </c>
      <c r="N1098" s="72">
        <v>7300.61962890625</v>
      </c>
      <c r="O1098" s="73"/>
      <c r="P1098" s="74"/>
      <c r="Q1098" s="74"/>
      <c r="R1098" s="84"/>
      <c r="S1098" s="84"/>
      <c r="T1098" s="84"/>
      <c r="U1098" s="84"/>
      <c r="V1098" s="50"/>
      <c r="W1098" s="50"/>
      <c r="X1098" s="50"/>
      <c r="Y1098" s="50"/>
      <c r="Z1098" s="49"/>
      <c r="AA1098" s="69">
        <v>1098</v>
      </c>
      <c r="AB10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98" s="70"/>
      <c r="AD1098" s="76">
        <v>333</v>
      </c>
      <c r="AE1098" s="76">
        <v>575</v>
      </c>
      <c r="AF1098" s="76">
        <v>20397</v>
      </c>
      <c r="AG1098" s="76">
        <v>35953</v>
      </c>
      <c r="AH1098" s="76"/>
      <c r="AI1098" s="76" t="s">
        <v>9716</v>
      </c>
      <c r="AJ1098" s="76" t="s">
        <v>11225</v>
      </c>
      <c r="AK1098" s="81" t="s">
        <v>12091</v>
      </c>
      <c r="AL1098" s="76"/>
      <c r="AM1098" s="78">
        <v>42297.021377314813</v>
      </c>
      <c r="AN1098" s="76" t="s">
        <v>14566</v>
      </c>
      <c r="AO1098" s="81" t="s">
        <v>15662</v>
      </c>
      <c r="AP1098" s="76" t="s">
        <v>66</v>
      </c>
      <c r="AQ1098" s="2"/>
      <c r="AR1098" s="3"/>
      <c r="AS1098" s="3"/>
      <c r="AT1098" s="3"/>
      <c r="AU1098" s="3"/>
    </row>
    <row r="1099" spans="1:47" x14ac:dyDescent="0.25">
      <c r="A1099" s="62" t="s">
        <v>858</v>
      </c>
      <c r="B1099" s="63"/>
      <c r="C1099" s="63"/>
      <c r="D1099" s="64"/>
      <c r="E1099" s="66"/>
      <c r="F1099" s="101" t="s">
        <v>12470</v>
      </c>
      <c r="G1099" s="63"/>
      <c r="H1099" s="67"/>
      <c r="I1099" s="68"/>
      <c r="J1099" s="68"/>
      <c r="K1099" s="67" t="s">
        <v>17841</v>
      </c>
      <c r="L1099" s="71"/>
      <c r="M1099" s="72">
        <v>6937.18017578125</v>
      </c>
      <c r="N1099" s="72">
        <v>7905.869140625</v>
      </c>
      <c r="O1099" s="73"/>
      <c r="P1099" s="74"/>
      <c r="Q1099" s="74"/>
      <c r="R1099" s="84"/>
      <c r="S1099" s="84"/>
      <c r="T1099" s="84"/>
      <c r="U1099" s="84"/>
      <c r="V1099" s="50"/>
      <c r="W1099" s="50"/>
      <c r="X1099" s="50"/>
      <c r="Y1099" s="50"/>
      <c r="Z1099" s="49"/>
      <c r="AA1099" s="69">
        <v>1099</v>
      </c>
      <c r="AB10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099" s="70"/>
      <c r="AD1099" s="76">
        <v>62</v>
      </c>
      <c r="AE1099" s="76">
        <v>5</v>
      </c>
      <c r="AF1099" s="76">
        <v>394</v>
      </c>
      <c r="AG1099" s="76">
        <v>15</v>
      </c>
      <c r="AH1099" s="76"/>
      <c r="AI1099" s="76"/>
      <c r="AJ1099" s="76"/>
      <c r="AK1099" s="76"/>
      <c r="AL1099" s="76"/>
      <c r="AM1099" s="78">
        <v>42265.262743055559</v>
      </c>
      <c r="AN1099" s="76" t="s">
        <v>14566</v>
      </c>
      <c r="AO1099" s="81" t="s">
        <v>15663</v>
      </c>
      <c r="AP1099" s="76" t="s">
        <v>66</v>
      </c>
      <c r="AQ1099" s="2"/>
      <c r="AR1099" s="3"/>
      <c r="AS1099" s="3"/>
      <c r="AT1099" s="3"/>
      <c r="AU1099" s="3"/>
    </row>
    <row r="1100" spans="1:47" x14ac:dyDescent="0.25">
      <c r="A1100" s="62" t="s">
        <v>859</v>
      </c>
      <c r="B1100" s="63"/>
      <c r="C1100" s="63"/>
      <c r="D1100" s="64"/>
      <c r="E1100" s="66"/>
      <c r="F1100" s="101" t="s">
        <v>13499</v>
      </c>
      <c r="G1100" s="63"/>
      <c r="H1100" s="67"/>
      <c r="I1100" s="68"/>
      <c r="J1100" s="68"/>
      <c r="K1100" s="67" t="s">
        <v>17842</v>
      </c>
      <c r="L1100" s="71"/>
      <c r="M1100" s="72">
        <v>6791.28955078125</v>
      </c>
      <c r="N1100" s="72">
        <v>7413.8095703125</v>
      </c>
      <c r="O1100" s="73"/>
      <c r="P1100" s="74"/>
      <c r="Q1100" s="74"/>
      <c r="R1100" s="84"/>
      <c r="S1100" s="84"/>
      <c r="T1100" s="84"/>
      <c r="U1100" s="84"/>
      <c r="V1100" s="50"/>
      <c r="W1100" s="50"/>
      <c r="X1100" s="50"/>
      <c r="Y1100" s="50"/>
      <c r="Z1100" s="49"/>
      <c r="AA1100" s="69">
        <v>1100</v>
      </c>
      <c r="AB11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00" s="70"/>
      <c r="AD1100" s="76">
        <v>508</v>
      </c>
      <c r="AE1100" s="76">
        <v>391</v>
      </c>
      <c r="AF1100" s="76">
        <v>5619</v>
      </c>
      <c r="AG1100" s="76">
        <v>8455</v>
      </c>
      <c r="AH1100" s="76"/>
      <c r="AI1100" s="76" t="s">
        <v>9717</v>
      </c>
      <c r="AJ1100" s="76" t="s">
        <v>11226</v>
      </c>
      <c r="AK1100" s="81" t="s">
        <v>12092</v>
      </c>
      <c r="AL1100" s="76"/>
      <c r="AM1100" s="78">
        <v>43556.956550925926</v>
      </c>
      <c r="AN1100" s="76" t="s">
        <v>14566</v>
      </c>
      <c r="AO1100" s="81" t="s">
        <v>15664</v>
      </c>
      <c r="AP1100" s="76" t="s">
        <v>66</v>
      </c>
      <c r="AQ1100" s="2"/>
      <c r="AR1100" s="3"/>
      <c r="AS1100" s="3"/>
      <c r="AT1100" s="3"/>
      <c r="AU1100" s="3"/>
    </row>
    <row r="1101" spans="1:47" x14ac:dyDescent="0.25">
      <c r="A1101" s="62" t="s">
        <v>860</v>
      </c>
      <c r="B1101" s="63"/>
      <c r="C1101" s="63"/>
      <c r="D1101" s="64"/>
      <c r="E1101" s="66"/>
      <c r="F1101" s="101" t="s">
        <v>13500</v>
      </c>
      <c r="G1101" s="63"/>
      <c r="H1101" s="67"/>
      <c r="I1101" s="68"/>
      <c r="J1101" s="68"/>
      <c r="K1101" s="67" t="s">
        <v>17843</v>
      </c>
      <c r="L1101" s="71"/>
      <c r="M1101" s="72">
        <v>6714.22607421875</v>
      </c>
      <c r="N1101" s="72">
        <v>7610.10693359375</v>
      </c>
      <c r="O1101" s="73"/>
      <c r="P1101" s="74"/>
      <c r="Q1101" s="74"/>
      <c r="R1101" s="84"/>
      <c r="S1101" s="84"/>
      <c r="T1101" s="84"/>
      <c r="U1101" s="84"/>
      <c r="V1101" s="50"/>
      <c r="W1101" s="50"/>
      <c r="X1101" s="50"/>
      <c r="Y1101" s="50"/>
      <c r="Z1101" s="49"/>
      <c r="AA1101" s="69">
        <v>1101</v>
      </c>
      <c r="AB11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01" s="70"/>
      <c r="AD1101" s="76">
        <v>4996</v>
      </c>
      <c r="AE1101" s="76">
        <v>357</v>
      </c>
      <c r="AF1101" s="76">
        <v>55830</v>
      </c>
      <c r="AG1101" s="76">
        <v>63492</v>
      </c>
      <c r="AH1101" s="76"/>
      <c r="AI1101" s="76" t="s">
        <v>9718</v>
      </c>
      <c r="AJ1101" s="76" t="s">
        <v>11227</v>
      </c>
      <c r="AK1101" s="76"/>
      <c r="AL1101" s="76"/>
      <c r="AM1101" s="78">
        <v>43299.996805555558</v>
      </c>
      <c r="AN1101" s="76" t="s">
        <v>14566</v>
      </c>
      <c r="AO1101" s="81" t="s">
        <v>15665</v>
      </c>
      <c r="AP1101" s="76" t="s">
        <v>66</v>
      </c>
      <c r="AQ1101" s="2"/>
      <c r="AR1101" s="3"/>
      <c r="AS1101" s="3"/>
      <c r="AT1101" s="3"/>
      <c r="AU1101" s="3"/>
    </row>
    <row r="1102" spans="1:47" x14ac:dyDescent="0.25">
      <c r="A1102" s="62" t="s">
        <v>862</v>
      </c>
      <c r="B1102" s="63"/>
      <c r="C1102" s="63"/>
      <c r="D1102" s="64"/>
      <c r="E1102" s="66"/>
      <c r="F1102" s="101" t="s">
        <v>13501</v>
      </c>
      <c r="G1102" s="63"/>
      <c r="H1102" s="67"/>
      <c r="I1102" s="68"/>
      <c r="J1102" s="68"/>
      <c r="K1102" s="67" t="s">
        <v>17844</v>
      </c>
      <c r="L1102" s="71"/>
      <c r="M1102" s="72">
        <v>6802.4169921875</v>
      </c>
      <c r="N1102" s="72">
        <v>7618.2880859375</v>
      </c>
      <c r="O1102" s="73"/>
      <c r="P1102" s="74"/>
      <c r="Q1102" s="74"/>
      <c r="R1102" s="84"/>
      <c r="S1102" s="84"/>
      <c r="T1102" s="84"/>
      <c r="U1102" s="84"/>
      <c r="V1102" s="50"/>
      <c r="W1102" s="50"/>
      <c r="X1102" s="50"/>
      <c r="Y1102" s="50"/>
      <c r="Z1102" s="49"/>
      <c r="AA1102" s="69">
        <v>1102</v>
      </c>
      <c r="AB11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02" s="70"/>
      <c r="AD1102" s="76">
        <v>1220</v>
      </c>
      <c r="AE1102" s="76">
        <v>660</v>
      </c>
      <c r="AF1102" s="76">
        <v>27759</v>
      </c>
      <c r="AG1102" s="76">
        <v>5768</v>
      </c>
      <c r="AH1102" s="76"/>
      <c r="AI1102" s="76" t="s">
        <v>9719</v>
      </c>
      <c r="AJ1102" s="76"/>
      <c r="AK1102" s="76"/>
      <c r="AL1102" s="76"/>
      <c r="AM1102" s="78">
        <v>43078.610509259262</v>
      </c>
      <c r="AN1102" s="76" t="s">
        <v>14566</v>
      </c>
      <c r="AO1102" s="81" t="s">
        <v>15666</v>
      </c>
      <c r="AP1102" s="76" t="s">
        <v>66</v>
      </c>
      <c r="AQ1102" s="2"/>
      <c r="AR1102" s="3"/>
      <c r="AS1102" s="3"/>
      <c r="AT1102" s="3"/>
      <c r="AU1102" s="3"/>
    </row>
    <row r="1103" spans="1:47" x14ac:dyDescent="0.25">
      <c r="A1103" s="62" t="s">
        <v>863</v>
      </c>
      <c r="B1103" s="63"/>
      <c r="C1103" s="63"/>
      <c r="D1103" s="64"/>
      <c r="E1103" s="66"/>
      <c r="F1103" s="101" t="s">
        <v>13502</v>
      </c>
      <c r="G1103" s="63"/>
      <c r="H1103" s="67"/>
      <c r="I1103" s="68"/>
      <c r="J1103" s="68"/>
      <c r="K1103" s="67" t="s">
        <v>17845</v>
      </c>
      <c r="L1103" s="71"/>
      <c r="M1103" s="72">
        <v>6720.68408203125</v>
      </c>
      <c r="N1103" s="72">
        <v>7925.6904296875</v>
      </c>
      <c r="O1103" s="73"/>
      <c r="P1103" s="74"/>
      <c r="Q1103" s="74"/>
      <c r="R1103" s="84"/>
      <c r="S1103" s="84"/>
      <c r="T1103" s="84"/>
      <c r="U1103" s="84"/>
      <c r="V1103" s="50"/>
      <c r="W1103" s="50"/>
      <c r="X1103" s="50"/>
      <c r="Y1103" s="50"/>
      <c r="Z1103" s="49"/>
      <c r="AA1103" s="69">
        <v>1103</v>
      </c>
      <c r="AB11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03" s="70"/>
      <c r="AD1103" s="76">
        <v>1502</v>
      </c>
      <c r="AE1103" s="76">
        <v>980</v>
      </c>
      <c r="AF1103" s="76">
        <v>47764</v>
      </c>
      <c r="AG1103" s="76">
        <v>44997</v>
      </c>
      <c r="AH1103" s="76"/>
      <c r="AI1103" s="76" t="s">
        <v>9720</v>
      </c>
      <c r="AJ1103" s="76" t="s">
        <v>11228</v>
      </c>
      <c r="AK1103" s="76"/>
      <c r="AL1103" s="76"/>
      <c r="AM1103" s="78">
        <v>41702.071481481478</v>
      </c>
      <c r="AN1103" s="76" t="s">
        <v>14566</v>
      </c>
      <c r="AO1103" s="81" t="s">
        <v>15667</v>
      </c>
      <c r="AP1103" s="76" t="s">
        <v>66</v>
      </c>
      <c r="AQ1103" s="2"/>
      <c r="AR1103" s="3"/>
      <c r="AS1103" s="3"/>
      <c r="AT1103" s="3"/>
      <c r="AU1103" s="3"/>
    </row>
    <row r="1104" spans="1:47" x14ac:dyDescent="0.25">
      <c r="A1104" s="62" t="s">
        <v>864</v>
      </c>
      <c r="B1104" s="63"/>
      <c r="C1104" s="63"/>
      <c r="D1104" s="64"/>
      <c r="E1104" s="66"/>
      <c r="F1104" s="101" t="s">
        <v>13503</v>
      </c>
      <c r="G1104" s="63"/>
      <c r="H1104" s="67"/>
      <c r="I1104" s="68"/>
      <c r="J1104" s="68"/>
      <c r="K1104" s="67" t="s">
        <v>17846</v>
      </c>
      <c r="L1104" s="71"/>
      <c r="M1104" s="72">
        <v>3176.789306640625</v>
      </c>
      <c r="N1104" s="72">
        <v>387.18588256835938</v>
      </c>
      <c r="O1104" s="73"/>
      <c r="P1104" s="74"/>
      <c r="Q1104" s="74"/>
      <c r="R1104" s="84"/>
      <c r="S1104" s="84"/>
      <c r="T1104" s="84"/>
      <c r="U1104" s="84"/>
      <c r="V1104" s="50"/>
      <c r="W1104" s="50"/>
      <c r="X1104" s="50"/>
      <c r="Y1104" s="50"/>
      <c r="Z1104" s="49"/>
      <c r="AA1104" s="69">
        <v>1104</v>
      </c>
      <c r="AB11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04" s="70"/>
      <c r="AD1104" s="76">
        <v>145</v>
      </c>
      <c r="AE1104" s="76">
        <v>33</v>
      </c>
      <c r="AF1104" s="76">
        <v>440</v>
      </c>
      <c r="AG1104" s="76">
        <v>1724</v>
      </c>
      <c r="AH1104" s="76"/>
      <c r="AI1104" s="76" t="s">
        <v>9721</v>
      </c>
      <c r="AJ1104" s="76"/>
      <c r="AK1104" s="76"/>
      <c r="AL1104" s="76"/>
      <c r="AM1104" s="78">
        <v>44061.910983796297</v>
      </c>
      <c r="AN1104" s="76" t="s">
        <v>14566</v>
      </c>
      <c r="AO1104" s="81" t="s">
        <v>15668</v>
      </c>
      <c r="AP1104" s="76" t="s">
        <v>66</v>
      </c>
      <c r="AQ1104" s="2"/>
      <c r="AR1104" s="3"/>
      <c r="AS1104" s="3"/>
      <c r="AT1104" s="3"/>
      <c r="AU1104" s="3"/>
    </row>
    <row r="1105" spans="1:47" x14ac:dyDescent="0.25">
      <c r="A1105" s="62" t="s">
        <v>2256</v>
      </c>
      <c r="B1105" s="63"/>
      <c r="C1105" s="63"/>
      <c r="D1105" s="64"/>
      <c r="E1105" s="66"/>
      <c r="F1105" s="101" t="s">
        <v>13504</v>
      </c>
      <c r="G1105" s="63"/>
      <c r="H1105" s="67"/>
      <c r="I1105" s="68"/>
      <c r="J1105" s="68"/>
      <c r="K1105" s="67" t="s">
        <v>17847</v>
      </c>
      <c r="L1105" s="71"/>
      <c r="M1105" s="72">
        <v>2429.73779296875</v>
      </c>
      <c r="N1105" s="72">
        <v>416.14492797851563</v>
      </c>
      <c r="O1105" s="73"/>
      <c r="P1105" s="74"/>
      <c r="Q1105" s="74"/>
      <c r="R1105" s="84"/>
      <c r="S1105" s="84"/>
      <c r="T1105" s="84"/>
      <c r="U1105" s="84"/>
      <c r="V1105" s="50"/>
      <c r="W1105" s="50"/>
      <c r="X1105" s="50"/>
      <c r="Y1105" s="50"/>
      <c r="Z1105" s="49"/>
      <c r="AA1105" s="69">
        <v>1105</v>
      </c>
      <c r="AB11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05" s="70"/>
      <c r="AD1105" s="76">
        <v>962</v>
      </c>
      <c r="AE1105" s="76">
        <v>92</v>
      </c>
      <c r="AF1105" s="76">
        <v>6290</v>
      </c>
      <c r="AG1105" s="76">
        <v>2335</v>
      </c>
      <c r="AH1105" s="76"/>
      <c r="AI1105" s="76"/>
      <c r="AJ1105" s="76" t="s">
        <v>11229</v>
      </c>
      <c r="AK1105" s="76"/>
      <c r="AL1105" s="76"/>
      <c r="AM1105" s="78">
        <v>43489.14571759259</v>
      </c>
      <c r="AN1105" s="76" t="s">
        <v>14566</v>
      </c>
      <c r="AO1105" s="81" t="s">
        <v>15669</v>
      </c>
      <c r="AP1105" s="76" t="s">
        <v>65</v>
      </c>
      <c r="AQ1105" s="2"/>
      <c r="AR1105" s="3"/>
      <c r="AS1105" s="3"/>
      <c r="AT1105" s="3"/>
      <c r="AU1105" s="3"/>
    </row>
    <row r="1106" spans="1:47" x14ac:dyDescent="0.25">
      <c r="A1106" s="62" t="s">
        <v>865</v>
      </c>
      <c r="B1106" s="63"/>
      <c r="C1106" s="63"/>
      <c r="D1106" s="64"/>
      <c r="E1106" s="66"/>
      <c r="F1106" s="101" t="s">
        <v>13505</v>
      </c>
      <c r="G1106" s="63"/>
      <c r="H1106" s="67"/>
      <c r="I1106" s="68"/>
      <c r="J1106" s="68"/>
      <c r="K1106" s="67" t="s">
        <v>17848</v>
      </c>
      <c r="L1106" s="71"/>
      <c r="M1106" s="72">
        <v>8571.330078125</v>
      </c>
      <c r="N1106" s="72">
        <v>464.72113037109375</v>
      </c>
      <c r="O1106" s="73"/>
      <c r="P1106" s="74"/>
      <c r="Q1106" s="74"/>
      <c r="R1106" s="84"/>
      <c r="S1106" s="84"/>
      <c r="T1106" s="84"/>
      <c r="U1106" s="84"/>
      <c r="V1106" s="50"/>
      <c r="W1106" s="50"/>
      <c r="X1106" s="50"/>
      <c r="Y1106" s="50"/>
      <c r="Z1106" s="49"/>
      <c r="AA1106" s="69">
        <v>1106</v>
      </c>
      <c r="AB11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06" s="70"/>
      <c r="AD1106" s="76">
        <v>2617</v>
      </c>
      <c r="AE1106" s="76">
        <v>506</v>
      </c>
      <c r="AF1106" s="76">
        <v>10968</v>
      </c>
      <c r="AG1106" s="76">
        <v>18795</v>
      </c>
      <c r="AH1106" s="76"/>
      <c r="AI1106" s="76" t="s">
        <v>9722</v>
      </c>
      <c r="AJ1106" s="76" t="s">
        <v>11230</v>
      </c>
      <c r="AK1106" s="76"/>
      <c r="AL1106" s="76"/>
      <c r="AM1106" s="78">
        <v>41232.165219907409</v>
      </c>
      <c r="AN1106" s="76" t="s">
        <v>14566</v>
      </c>
      <c r="AO1106" s="81" t="s">
        <v>15670</v>
      </c>
      <c r="AP1106" s="76" t="s">
        <v>66</v>
      </c>
      <c r="AQ1106" s="2"/>
      <c r="AR1106" s="3"/>
      <c r="AS1106" s="3"/>
      <c r="AT1106" s="3"/>
      <c r="AU1106" s="3"/>
    </row>
    <row r="1107" spans="1:47" x14ac:dyDescent="0.25">
      <c r="A1107" s="62" t="s">
        <v>2257</v>
      </c>
      <c r="B1107" s="63"/>
      <c r="C1107" s="63"/>
      <c r="D1107" s="64"/>
      <c r="E1107" s="66"/>
      <c r="F1107" s="101" t="s">
        <v>13506</v>
      </c>
      <c r="G1107" s="63"/>
      <c r="H1107" s="67"/>
      <c r="I1107" s="68"/>
      <c r="J1107" s="68"/>
      <c r="K1107" s="67" t="s">
        <v>17849</v>
      </c>
      <c r="L1107" s="71"/>
      <c r="M1107" s="72">
        <v>1465.32568359375</v>
      </c>
      <c r="N1107" s="72">
        <v>2591.872802734375</v>
      </c>
      <c r="O1107" s="73"/>
      <c r="P1107" s="74"/>
      <c r="Q1107" s="74"/>
      <c r="R1107" s="84"/>
      <c r="S1107" s="84"/>
      <c r="T1107" s="84"/>
      <c r="U1107" s="84"/>
      <c r="V1107" s="50"/>
      <c r="W1107" s="50"/>
      <c r="X1107" s="50"/>
      <c r="Y1107" s="50"/>
      <c r="Z1107" s="49"/>
      <c r="AA1107" s="69">
        <v>1107</v>
      </c>
      <c r="AB11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07" s="70"/>
      <c r="AD1107" s="76">
        <v>1215</v>
      </c>
      <c r="AE1107" s="76">
        <v>530463</v>
      </c>
      <c r="AF1107" s="76">
        <v>134869</v>
      </c>
      <c r="AG1107" s="76">
        <v>115451</v>
      </c>
      <c r="AH1107" s="76"/>
      <c r="AI1107" s="76" t="s">
        <v>9723</v>
      </c>
      <c r="AJ1107" s="76" t="s">
        <v>10765</v>
      </c>
      <c r="AK1107" s="81" t="s">
        <v>12093</v>
      </c>
      <c r="AL1107" s="76"/>
      <c r="AM1107" s="78">
        <v>39897.83666666667</v>
      </c>
      <c r="AN1107" s="76" t="s">
        <v>14566</v>
      </c>
      <c r="AO1107" s="81" t="s">
        <v>15671</v>
      </c>
      <c r="AP1107" s="76" t="s">
        <v>65</v>
      </c>
      <c r="AQ1107" s="2"/>
      <c r="AR1107" s="3"/>
      <c r="AS1107" s="3"/>
      <c r="AT1107" s="3"/>
      <c r="AU1107" s="3"/>
    </row>
    <row r="1108" spans="1:47" x14ac:dyDescent="0.25">
      <c r="A1108" s="62" t="s">
        <v>867</v>
      </c>
      <c r="B1108" s="63"/>
      <c r="C1108" s="63"/>
      <c r="D1108" s="64"/>
      <c r="E1108" s="66"/>
      <c r="F1108" s="101" t="s">
        <v>13507</v>
      </c>
      <c r="G1108" s="63"/>
      <c r="H1108" s="67"/>
      <c r="I1108" s="68"/>
      <c r="J1108" s="68"/>
      <c r="K1108" s="67" t="s">
        <v>17850</v>
      </c>
      <c r="L1108" s="71"/>
      <c r="M1108" s="72">
        <v>2063.923095703125</v>
      </c>
      <c r="N1108" s="72">
        <v>2305.99609375</v>
      </c>
      <c r="O1108" s="73"/>
      <c r="P1108" s="74"/>
      <c r="Q1108" s="74"/>
      <c r="R1108" s="84"/>
      <c r="S1108" s="84"/>
      <c r="T1108" s="84"/>
      <c r="U1108" s="84"/>
      <c r="V1108" s="50"/>
      <c r="W1108" s="50"/>
      <c r="X1108" s="50"/>
      <c r="Y1108" s="50"/>
      <c r="Z1108" s="49"/>
      <c r="AA1108" s="69">
        <v>1108</v>
      </c>
      <c r="AB11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08" s="70"/>
      <c r="AD1108" s="76">
        <v>1023</v>
      </c>
      <c r="AE1108" s="76">
        <v>1093</v>
      </c>
      <c r="AF1108" s="76">
        <v>4989</v>
      </c>
      <c r="AG1108" s="76">
        <v>17552</v>
      </c>
      <c r="AH1108" s="76"/>
      <c r="AI1108" s="76" t="s">
        <v>9724</v>
      </c>
      <c r="AJ1108" s="76" t="s">
        <v>8920</v>
      </c>
      <c r="AK1108" s="76"/>
      <c r="AL1108" s="76"/>
      <c r="AM1108" s="78">
        <v>43870.055937500001</v>
      </c>
      <c r="AN1108" s="76" t="s">
        <v>14566</v>
      </c>
      <c r="AO1108" s="81" t="s">
        <v>15672</v>
      </c>
      <c r="AP1108" s="76" t="s">
        <v>66</v>
      </c>
      <c r="AQ1108" s="2"/>
      <c r="AR1108" s="3"/>
      <c r="AS1108" s="3"/>
      <c r="AT1108" s="3"/>
      <c r="AU1108" s="3"/>
    </row>
    <row r="1109" spans="1:47" x14ac:dyDescent="0.25">
      <c r="A1109" s="62" t="s">
        <v>2258</v>
      </c>
      <c r="B1109" s="63"/>
      <c r="C1109" s="63"/>
      <c r="D1109" s="64"/>
      <c r="E1109" s="66"/>
      <c r="F1109" s="101" t="s">
        <v>13508</v>
      </c>
      <c r="G1109" s="63"/>
      <c r="H1109" s="67"/>
      <c r="I1109" s="68"/>
      <c r="J1109" s="68"/>
      <c r="K1109" s="67" t="s">
        <v>17851</v>
      </c>
      <c r="L1109" s="71"/>
      <c r="M1109" s="72">
        <v>1676.3028564453125</v>
      </c>
      <c r="N1109" s="72">
        <v>1596.7734375</v>
      </c>
      <c r="O1109" s="73"/>
      <c r="P1109" s="74"/>
      <c r="Q1109" s="74"/>
      <c r="R1109" s="84"/>
      <c r="S1109" s="84"/>
      <c r="T1109" s="84"/>
      <c r="U1109" s="84"/>
      <c r="V1109" s="50"/>
      <c r="W1109" s="50"/>
      <c r="X1109" s="50"/>
      <c r="Y1109" s="50"/>
      <c r="Z1109" s="49"/>
      <c r="AA1109" s="69">
        <v>1109</v>
      </c>
      <c r="AB11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09" s="70"/>
      <c r="AD1109" s="76">
        <v>3134</v>
      </c>
      <c r="AE1109" s="76">
        <v>77125</v>
      </c>
      <c r="AF1109" s="76">
        <v>13603</v>
      </c>
      <c r="AG1109" s="76">
        <v>68209</v>
      </c>
      <c r="AH1109" s="76"/>
      <c r="AI1109" s="76" t="s">
        <v>9725</v>
      </c>
      <c r="AJ1109" s="76" t="s">
        <v>11005</v>
      </c>
      <c r="AK1109" s="81" t="s">
        <v>12094</v>
      </c>
      <c r="AL1109" s="76"/>
      <c r="AM1109" s="78">
        <v>41021.255694444444</v>
      </c>
      <c r="AN1109" s="76" t="s">
        <v>14566</v>
      </c>
      <c r="AO1109" s="81" t="s">
        <v>15673</v>
      </c>
      <c r="AP1109" s="76" t="s">
        <v>65</v>
      </c>
      <c r="AQ1109" s="2"/>
      <c r="AR1109" s="3"/>
      <c r="AS1109" s="3"/>
      <c r="AT1109" s="3"/>
      <c r="AU1109" s="3"/>
    </row>
    <row r="1110" spans="1:47" x14ac:dyDescent="0.25">
      <c r="A1110" s="62" t="s">
        <v>2259</v>
      </c>
      <c r="B1110" s="63"/>
      <c r="C1110" s="63"/>
      <c r="D1110" s="64"/>
      <c r="E1110" s="66"/>
      <c r="F1110" s="101" t="s">
        <v>13509</v>
      </c>
      <c r="G1110" s="63"/>
      <c r="H1110" s="67"/>
      <c r="I1110" s="68"/>
      <c r="J1110" s="68"/>
      <c r="K1110" s="67" t="s">
        <v>17852</v>
      </c>
      <c r="L1110" s="71"/>
      <c r="M1110" s="72">
        <v>2867.322021484375</v>
      </c>
      <c r="N1110" s="72">
        <v>1851.957275390625</v>
      </c>
      <c r="O1110" s="73"/>
      <c r="P1110" s="74"/>
      <c r="Q1110" s="74"/>
      <c r="R1110" s="84"/>
      <c r="S1110" s="84"/>
      <c r="T1110" s="84"/>
      <c r="U1110" s="84"/>
      <c r="V1110" s="50"/>
      <c r="W1110" s="50"/>
      <c r="X1110" s="50"/>
      <c r="Y1110" s="50"/>
      <c r="Z1110" s="49"/>
      <c r="AA1110" s="69">
        <v>1110</v>
      </c>
      <c r="AB11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10" s="70"/>
      <c r="AD1110" s="76">
        <v>530</v>
      </c>
      <c r="AE1110" s="76">
        <v>1764772</v>
      </c>
      <c r="AF1110" s="76">
        <v>44895</v>
      </c>
      <c r="AG1110" s="76">
        <v>6433</v>
      </c>
      <c r="AH1110" s="76"/>
      <c r="AI1110" s="76" t="s">
        <v>9726</v>
      </c>
      <c r="AJ1110" s="76" t="s">
        <v>11231</v>
      </c>
      <c r="AK1110" s="81" t="s">
        <v>12095</v>
      </c>
      <c r="AL1110" s="76"/>
      <c r="AM1110" s="78">
        <v>39871.851446759261</v>
      </c>
      <c r="AN1110" s="76" t="s">
        <v>14566</v>
      </c>
      <c r="AO1110" s="81" t="s">
        <v>15674</v>
      </c>
      <c r="AP1110" s="76" t="s">
        <v>65</v>
      </c>
      <c r="AQ1110" s="2"/>
      <c r="AR1110" s="3"/>
      <c r="AS1110" s="3"/>
      <c r="AT1110" s="3"/>
      <c r="AU1110" s="3"/>
    </row>
    <row r="1111" spans="1:47" x14ac:dyDescent="0.25">
      <c r="A1111" s="62" t="s">
        <v>868</v>
      </c>
      <c r="B1111" s="63"/>
      <c r="C1111" s="63"/>
      <c r="D1111" s="64"/>
      <c r="E1111" s="66"/>
      <c r="F1111" s="101" t="s">
        <v>13510</v>
      </c>
      <c r="G1111" s="63"/>
      <c r="H1111" s="67"/>
      <c r="I1111" s="68"/>
      <c r="J1111" s="68"/>
      <c r="K1111" s="67" t="s">
        <v>17853</v>
      </c>
      <c r="L1111" s="71"/>
      <c r="M1111" s="72">
        <v>8571.330078125</v>
      </c>
      <c r="N1111" s="72">
        <v>712.07269287109375</v>
      </c>
      <c r="O1111" s="73"/>
      <c r="P1111" s="74"/>
      <c r="Q1111" s="74"/>
      <c r="R1111" s="84"/>
      <c r="S1111" s="84"/>
      <c r="T1111" s="84"/>
      <c r="U1111" s="84"/>
      <c r="V1111" s="50"/>
      <c r="W1111" s="50"/>
      <c r="X1111" s="50"/>
      <c r="Y1111" s="50"/>
      <c r="Z1111" s="49"/>
      <c r="AA1111" s="69">
        <v>1111</v>
      </c>
      <c r="AB11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11" s="70"/>
      <c r="AD1111" s="76">
        <v>429</v>
      </c>
      <c r="AE1111" s="76">
        <v>90</v>
      </c>
      <c r="AF1111" s="76">
        <v>1003</v>
      </c>
      <c r="AG1111" s="76">
        <v>2666</v>
      </c>
      <c r="AH1111" s="76"/>
      <c r="AI1111" s="76" t="s">
        <v>9727</v>
      </c>
      <c r="AJ1111" s="76" t="s">
        <v>11232</v>
      </c>
      <c r="AK1111" s="76"/>
      <c r="AL1111" s="76"/>
      <c r="AM1111" s="78">
        <v>41818.189849537041</v>
      </c>
      <c r="AN1111" s="76" t="s">
        <v>14566</v>
      </c>
      <c r="AO1111" s="81" t="s">
        <v>15675</v>
      </c>
      <c r="AP1111" s="76" t="s">
        <v>66</v>
      </c>
      <c r="AQ1111" s="2"/>
      <c r="AR1111" s="3"/>
      <c r="AS1111" s="3"/>
      <c r="AT1111" s="3"/>
      <c r="AU1111" s="3"/>
    </row>
    <row r="1112" spans="1:47" x14ac:dyDescent="0.25">
      <c r="A1112" s="62" t="s">
        <v>869</v>
      </c>
      <c r="B1112" s="63"/>
      <c r="C1112" s="63"/>
      <c r="D1112" s="64"/>
      <c r="E1112" s="66"/>
      <c r="F1112" s="101" t="s">
        <v>13511</v>
      </c>
      <c r="G1112" s="63"/>
      <c r="H1112" s="67"/>
      <c r="I1112" s="68"/>
      <c r="J1112" s="68"/>
      <c r="K1112" s="67" t="s">
        <v>17854</v>
      </c>
      <c r="L1112" s="71"/>
      <c r="M1112" s="72">
        <v>9845.087890625</v>
      </c>
      <c r="N1112" s="72">
        <v>1948.83056640625</v>
      </c>
      <c r="O1112" s="73"/>
      <c r="P1112" s="74"/>
      <c r="Q1112" s="74"/>
      <c r="R1112" s="84"/>
      <c r="S1112" s="84"/>
      <c r="T1112" s="84"/>
      <c r="U1112" s="84"/>
      <c r="V1112" s="50"/>
      <c r="W1112" s="50"/>
      <c r="X1112" s="50"/>
      <c r="Y1112" s="50"/>
      <c r="Z1112" s="49"/>
      <c r="AA1112" s="69">
        <v>1112</v>
      </c>
      <c r="AB11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12" s="70"/>
      <c r="AD1112" s="76">
        <v>547</v>
      </c>
      <c r="AE1112" s="76">
        <v>144</v>
      </c>
      <c r="AF1112" s="76">
        <v>1170</v>
      </c>
      <c r="AG1112" s="76">
        <v>6459</v>
      </c>
      <c r="AH1112" s="76"/>
      <c r="AI1112" s="76" t="s">
        <v>9728</v>
      </c>
      <c r="AJ1112" s="76" t="s">
        <v>11233</v>
      </c>
      <c r="AK1112" s="76"/>
      <c r="AL1112" s="76"/>
      <c r="AM1112" s="78">
        <v>39979.697766203702</v>
      </c>
      <c r="AN1112" s="76" t="s">
        <v>14566</v>
      </c>
      <c r="AO1112" s="81" t="s">
        <v>15676</v>
      </c>
      <c r="AP1112" s="76" t="s">
        <v>66</v>
      </c>
      <c r="AQ1112" s="2"/>
      <c r="AR1112" s="3"/>
      <c r="AS1112" s="3"/>
      <c r="AT1112" s="3"/>
      <c r="AU1112" s="3"/>
    </row>
    <row r="1113" spans="1:47" x14ac:dyDescent="0.25">
      <c r="A1113" s="62" t="s">
        <v>870</v>
      </c>
      <c r="B1113" s="63"/>
      <c r="C1113" s="63"/>
      <c r="D1113" s="64"/>
      <c r="E1113" s="66"/>
      <c r="F1113" s="101" t="s">
        <v>13512</v>
      </c>
      <c r="G1113" s="63"/>
      <c r="H1113" s="67"/>
      <c r="I1113" s="68"/>
      <c r="J1113" s="68"/>
      <c r="K1113" s="67" t="s">
        <v>17855</v>
      </c>
      <c r="L1113" s="71"/>
      <c r="M1113" s="72">
        <v>8210.431640625</v>
      </c>
      <c r="N1113" s="72">
        <v>2237.407470703125</v>
      </c>
      <c r="O1113" s="73"/>
      <c r="P1113" s="74"/>
      <c r="Q1113" s="74"/>
      <c r="R1113" s="84"/>
      <c r="S1113" s="84"/>
      <c r="T1113" s="84"/>
      <c r="U1113" s="84"/>
      <c r="V1113" s="50"/>
      <c r="W1113" s="50"/>
      <c r="X1113" s="50"/>
      <c r="Y1113" s="50"/>
      <c r="Z1113" s="49"/>
      <c r="AA1113" s="69">
        <v>1113</v>
      </c>
      <c r="AB11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13" s="70"/>
      <c r="AD1113" s="76">
        <v>431</v>
      </c>
      <c r="AE1113" s="76">
        <v>3864</v>
      </c>
      <c r="AF1113" s="76">
        <v>22725</v>
      </c>
      <c r="AG1113" s="76">
        <v>46849</v>
      </c>
      <c r="AH1113" s="76"/>
      <c r="AI1113" s="76" t="s">
        <v>9729</v>
      </c>
      <c r="AJ1113" s="76"/>
      <c r="AK1113" s="76"/>
      <c r="AL1113" s="76"/>
      <c r="AM1113" s="78">
        <v>42751.799340277779</v>
      </c>
      <c r="AN1113" s="76" t="s">
        <v>14566</v>
      </c>
      <c r="AO1113" s="81" t="s">
        <v>15677</v>
      </c>
      <c r="AP1113" s="76" t="s">
        <v>66</v>
      </c>
      <c r="AQ1113" s="2"/>
      <c r="AR1113" s="3"/>
      <c r="AS1113" s="3"/>
      <c r="AT1113" s="3"/>
      <c r="AU1113" s="3"/>
    </row>
    <row r="1114" spans="1:47" x14ac:dyDescent="0.25">
      <c r="A1114" s="62" t="s">
        <v>2260</v>
      </c>
      <c r="B1114" s="63"/>
      <c r="C1114" s="63"/>
      <c r="D1114" s="64"/>
      <c r="E1114" s="66"/>
      <c r="F1114" s="101" t="s">
        <v>13513</v>
      </c>
      <c r="G1114" s="63"/>
      <c r="H1114" s="67"/>
      <c r="I1114" s="68"/>
      <c r="J1114" s="68"/>
      <c r="K1114" s="67" t="s">
        <v>17856</v>
      </c>
      <c r="L1114" s="71"/>
      <c r="M1114" s="72">
        <v>8210.431640625</v>
      </c>
      <c r="N1114" s="72">
        <v>2394.81298828125</v>
      </c>
      <c r="O1114" s="73"/>
      <c r="P1114" s="74"/>
      <c r="Q1114" s="74"/>
      <c r="R1114" s="84"/>
      <c r="S1114" s="84"/>
      <c r="T1114" s="84"/>
      <c r="U1114" s="84"/>
      <c r="V1114" s="50"/>
      <c r="W1114" s="50"/>
      <c r="X1114" s="50"/>
      <c r="Y1114" s="50"/>
      <c r="Z1114" s="49"/>
      <c r="AA1114" s="69">
        <v>1114</v>
      </c>
      <c r="AB11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14" s="70"/>
      <c r="AD1114" s="76">
        <v>61</v>
      </c>
      <c r="AE1114" s="76">
        <v>37</v>
      </c>
      <c r="AF1114" s="76">
        <v>3015</v>
      </c>
      <c r="AG1114" s="76">
        <v>4832</v>
      </c>
      <c r="AH1114" s="76"/>
      <c r="AI1114" s="76" t="s">
        <v>9730</v>
      </c>
      <c r="AJ1114" s="76"/>
      <c r="AK1114" s="76"/>
      <c r="AL1114" s="76"/>
      <c r="AM1114" s="78">
        <v>40754.34716435185</v>
      </c>
      <c r="AN1114" s="76" t="s">
        <v>14566</v>
      </c>
      <c r="AO1114" s="81" t="s">
        <v>15678</v>
      </c>
      <c r="AP1114" s="76" t="s">
        <v>65</v>
      </c>
      <c r="AQ1114" s="2"/>
      <c r="AR1114" s="3"/>
      <c r="AS1114" s="3"/>
      <c r="AT1114" s="3"/>
      <c r="AU1114" s="3"/>
    </row>
    <row r="1115" spans="1:47" x14ac:dyDescent="0.25">
      <c r="A1115" s="62" t="s">
        <v>871</v>
      </c>
      <c r="B1115" s="63"/>
      <c r="C1115" s="63"/>
      <c r="D1115" s="64"/>
      <c r="E1115" s="66"/>
      <c r="F1115" s="101" t="s">
        <v>13514</v>
      </c>
      <c r="G1115" s="63"/>
      <c r="H1115" s="67"/>
      <c r="I1115" s="68"/>
      <c r="J1115" s="68"/>
      <c r="K1115" s="67" t="s">
        <v>17857</v>
      </c>
      <c r="L1115" s="71"/>
      <c r="M1115" s="72">
        <v>2971.615966796875</v>
      </c>
      <c r="N1115" s="72">
        <v>3360.39501953125</v>
      </c>
      <c r="O1115" s="73"/>
      <c r="P1115" s="74"/>
      <c r="Q1115" s="74"/>
      <c r="R1115" s="84"/>
      <c r="S1115" s="84"/>
      <c r="T1115" s="84"/>
      <c r="U1115" s="84"/>
      <c r="V1115" s="50"/>
      <c r="W1115" s="50"/>
      <c r="X1115" s="50"/>
      <c r="Y1115" s="50"/>
      <c r="Z1115" s="49"/>
      <c r="AA1115" s="69">
        <v>1115</v>
      </c>
      <c r="AB11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15" s="70"/>
      <c r="AD1115" s="76">
        <v>218</v>
      </c>
      <c r="AE1115" s="76">
        <v>40</v>
      </c>
      <c r="AF1115" s="76">
        <v>1147</v>
      </c>
      <c r="AG1115" s="76">
        <v>935</v>
      </c>
      <c r="AH1115" s="76"/>
      <c r="AI1115" s="76" t="s">
        <v>9731</v>
      </c>
      <c r="AJ1115" s="76" t="s">
        <v>11234</v>
      </c>
      <c r="AK1115" s="81" t="s">
        <v>12096</v>
      </c>
      <c r="AL1115" s="76"/>
      <c r="AM1115" s="78">
        <v>40591.717210648145</v>
      </c>
      <c r="AN1115" s="76" t="s">
        <v>14566</v>
      </c>
      <c r="AO1115" s="81" t="s">
        <v>15679</v>
      </c>
      <c r="AP1115" s="76" t="s">
        <v>66</v>
      </c>
      <c r="AQ1115" s="2"/>
      <c r="AR1115" s="3"/>
      <c r="AS1115" s="3"/>
      <c r="AT1115" s="3"/>
      <c r="AU1115" s="3"/>
    </row>
    <row r="1116" spans="1:47" x14ac:dyDescent="0.25">
      <c r="A1116" s="62" t="s">
        <v>872</v>
      </c>
      <c r="B1116" s="63"/>
      <c r="C1116" s="63"/>
      <c r="D1116" s="64"/>
      <c r="E1116" s="66"/>
      <c r="F1116" s="101" t="s">
        <v>13515</v>
      </c>
      <c r="G1116" s="63"/>
      <c r="H1116" s="67"/>
      <c r="I1116" s="68"/>
      <c r="J1116" s="68"/>
      <c r="K1116" s="67" t="s">
        <v>17858</v>
      </c>
      <c r="L1116" s="71"/>
      <c r="M1116" s="72">
        <v>3955.007080078125</v>
      </c>
      <c r="N1116" s="72">
        <v>2020.676513671875</v>
      </c>
      <c r="O1116" s="73"/>
      <c r="P1116" s="74"/>
      <c r="Q1116" s="74"/>
      <c r="R1116" s="84"/>
      <c r="S1116" s="84"/>
      <c r="T1116" s="84"/>
      <c r="U1116" s="84"/>
      <c r="V1116" s="50"/>
      <c r="W1116" s="50"/>
      <c r="X1116" s="50"/>
      <c r="Y1116" s="50"/>
      <c r="Z1116" s="49"/>
      <c r="AA1116" s="69">
        <v>1116</v>
      </c>
      <c r="AB11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16" s="70"/>
      <c r="AD1116" s="76">
        <v>36</v>
      </c>
      <c r="AE1116" s="76">
        <v>5</v>
      </c>
      <c r="AF1116" s="76">
        <v>354</v>
      </c>
      <c r="AG1116" s="76">
        <v>2222</v>
      </c>
      <c r="AH1116" s="76"/>
      <c r="AI1116" s="76"/>
      <c r="AJ1116" s="76" t="s">
        <v>11235</v>
      </c>
      <c r="AK1116" s="76"/>
      <c r="AL1116" s="76"/>
      <c r="AM1116" s="78">
        <v>41980.021736111114</v>
      </c>
      <c r="AN1116" s="76" t="s">
        <v>14566</v>
      </c>
      <c r="AO1116" s="81" t="s">
        <v>15680</v>
      </c>
      <c r="AP1116" s="76" t="s">
        <v>66</v>
      </c>
      <c r="AQ1116" s="2"/>
      <c r="AR1116" s="3"/>
      <c r="AS1116" s="3"/>
      <c r="AT1116" s="3"/>
      <c r="AU1116" s="3"/>
    </row>
    <row r="1117" spans="1:47" x14ac:dyDescent="0.25">
      <c r="A1117" s="62" t="s">
        <v>873</v>
      </c>
      <c r="B1117" s="63"/>
      <c r="C1117" s="63"/>
      <c r="D1117" s="64"/>
      <c r="E1117" s="66"/>
      <c r="F1117" s="101" t="s">
        <v>13516</v>
      </c>
      <c r="G1117" s="63"/>
      <c r="H1117" s="67"/>
      <c r="I1117" s="68"/>
      <c r="J1117" s="68"/>
      <c r="K1117" s="67" t="s">
        <v>17859</v>
      </c>
      <c r="L1117" s="71"/>
      <c r="M1117" s="72">
        <v>9810.58984375</v>
      </c>
      <c r="N1117" s="72">
        <v>5756.5458984375</v>
      </c>
      <c r="O1117" s="73"/>
      <c r="P1117" s="74"/>
      <c r="Q1117" s="74"/>
      <c r="R1117" s="84"/>
      <c r="S1117" s="84"/>
      <c r="T1117" s="84"/>
      <c r="U1117" s="84"/>
      <c r="V1117" s="50"/>
      <c r="W1117" s="50"/>
      <c r="X1117" s="50"/>
      <c r="Y1117" s="50"/>
      <c r="Z1117" s="49"/>
      <c r="AA1117" s="69">
        <v>1117</v>
      </c>
      <c r="AB11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17" s="70"/>
      <c r="AD1117" s="76">
        <v>1666</v>
      </c>
      <c r="AE1117" s="76">
        <v>126</v>
      </c>
      <c r="AF1117" s="76">
        <v>1643</v>
      </c>
      <c r="AG1117" s="76">
        <v>14499</v>
      </c>
      <c r="AH1117" s="76"/>
      <c r="AI1117" s="76" t="s">
        <v>9732</v>
      </c>
      <c r="AJ1117" s="76"/>
      <c r="AK1117" s="76"/>
      <c r="AL1117" s="76"/>
      <c r="AM1117" s="78">
        <v>41469.144201388888</v>
      </c>
      <c r="AN1117" s="76" t="s">
        <v>14566</v>
      </c>
      <c r="AO1117" s="81" t="s">
        <v>15681</v>
      </c>
      <c r="AP1117" s="76" t="s">
        <v>66</v>
      </c>
      <c r="AQ1117" s="2"/>
      <c r="AR1117" s="3"/>
      <c r="AS1117" s="3"/>
      <c r="AT1117" s="3"/>
      <c r="AU1117" s="3"/>
    </row>
    <row r="1118" spans="1:47" x14ac:dyDescent="0.25">
      <c r="A1118" s="62" t="s">
        <v>2261</v>
      </c>
      <c r="B1118" s="63"/>
      <c r="C1118" s="63"/>
      <c r="D1118" s="64"/>
      <c r="E1118" s="66"/>
      <c r="F1118" s="101" t="s">
        <v>13517</v>
      </c>
      <c r="G1118" s="63"/>
      <c r="H1118" s="67"/>
      <c r="I1118" s="68"/>
      <c r="J1118" s="68"/>
      <c r="K1118" s="67" t="s">
        <v>17860</v>
      </c>
      <c r="L1118" s="71"/>
      <c r="M1118" s="72">
        <v>9688.521484375</v>
      </c>
      <c r="N1118" s="72">
        <v>5906.45556640625</v>
      </c>
      <c r="O1118" s="73"/>
      <c r="P1118" s="74"/>
      <c r="Q1118" s="74"/>
      <c r="R1118" s="84"/>
      <c r="S1118" s="84"/>
      <c r="T1118" s="84"/>
      <c r="U1118" s="84"/>
      <c r="V1118" s="50"/>
      <c r="W1118" s="50"/>
      <c r="X1118" s="50"/>
      <c r="Y1118" s="50"/>
      <c r="Z1118" s="49"/>
      <c r="AA1118" s="69">
        <v>1118</v>
      </c>
      <c r="AB11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18" s="70"/>
      <c r="AD1118" s="76">
        <v>818</v>
      </c>
      <c r="AE1118" s="76">
        <v>54364</v>
      </c>
      <c r="AF1118" s="76">
        <v>88518</v>
      </c>
      <c r="AG1118" s="76">
        <v>39141</v>
      </c>
      <c r="AH1118" s="76"/>
      <c r="AI1118" s="76" t="s">
        <v>9733</v>
      </c>
      <c r="AJ1118" s="76" t="s">
        <v>11236</v>
      </c>
      <c r="AK1118" s="81" t="s">
        <v>12097</v>
      </c>
      <c r="AL1118" s="76"/>
      <c r="AM1118" s="78">
        <v>41271.203888888886</v>
      </c>
      <c r="AN1118" s="76" t="s">
        <v>14566</v>
      </c>
      <c r="AO1118" s="81" t="s">
        <v>15682</v>
      </c>
      <c r="AP1118" s="76" t="s">
        <v>65</v>
      </c>
      <c r="AQ1118" s="2"/>
      <c r="AR1118" s="3"/>
      <c r="AS1118" s="3"/>
      <c r="AT1118" s="3"/>
      <c r="AU1118" s="3"/>
    </row>
    <row r="1119" spans="1:47" x14ac:dyDescent="0.25">
      <c r="A1119" s="62" t="s">
        <v>2262</v>
      </c>
      <c r="B1119" s="63"/>
      <c r="C1119" s="63"/>
      <c r="D1119" s="64"/>
      <c r="E1119" s="66"/>
      <c r="F1119" s="101" t="s">
        <v>13518</v>
      </c>
      <c r="G1119" s="63"/>
      <c r="H1119" s="67"/>
      <c r="I1119" s="68"/>
      <c r="J1119" s="68"/>
      <c r="K1119" s="67" t="s">
        <v>17861</v>
      </c>
      <c r="L1119" s="71"/>
      <c r="M1119" s="72">
        <v>9810.58984375</v>
      </c>
      <c r="N1119" s="72">
        <v>5906.45556640625</v>
      </c>
      <c r="O1119" s="73"/>
      <c r="P1119" s="74"/>
      <c r="Q1119" s="74"/>
      <c r="R1119" s="84"/>
      <c r="S1119" s="84"/>
      <c r="T1119" s="84"/>
      <c r="U1119" s="84"/>
      <c r="V1119" s="50"/>
      <c r="W1119" s="50"/>
      <c r="X1119" s="50"/>
      <c r="Y1119" s="50"/>
      <c r="Z1119" s="49"/>
      <c r="AA1119" s="69">
        <v>1119</v>
      </c>
      <c r="AB11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19" s="70"/>
      <c r="AD1119" s="76">
        <v>673</v>
      </c>
      <c r="AE1119" s="76">
        <v>256</v>
      </c>
      <c r="AF1119" s="76">
        <v>13945</v>
      </c>
      <c r="AG1119" s="76">
        <v>1275</v>
      </c>
      <c r="AH1119" s="76"/>
      <c r="AI1119" s="76" t="s">
        <v>9734</v>
      </c>
      <c r="AJ1119" s="76" t="s">
        <v>10762</v>
      </c>
      <c r="AK1119" s="76"/>
      <c r="AL1119" s="76"/>
      <c r="AM1119" s="78">
        <v>40008.951168981483</v>
      </c>
      <c r="AN1119" s="76" t="s">
        <v>14566</v>
      </c>
      <c r="AO1119" s="81" t="s">
        <v>15683</v>
      </c>
      <c r="AP1119" s="76" t="s">
        <v>65</v>
      </c>
      <c r="AQ1119" s="2"/>
      <c r="AR1119" s="3"/>
      <c r="AS1119" s="3"/>
      <c r="AT1119" s="3"/>
      <c r="AU1119" s="3"/>
    </row>
    <row r="1120" spans="1:47" x14ac:dyDescent="0.25">
      <c r="A1120" s="62" t="s">
        <v>2263</v>
      </c>
      <c r="B1120" s="63"/>
      <c r="C1120" s="63"/>
      <c r="D1120" s="64"/>
      <c r="E1120" s="66"/>
      <c r="F1120" s="101" t="s">
        <v>13519</v>
      </c>
      <c r="G1120" s="63"/>
      <c r="H1120" s="67"/>
      <c r="I1120" s="68"/>
      <c r="J1120" s="68"/>
      <c r="K1120" s="67" t="s">
        <v>17862</v>
      </c>
      <c r="L1120" s="71"/>
      <c r="M1120" s="72">
        <v>9688.521484375</v>
      </c>
      <c r="N1120" s="72">
        <v>5756.5458984375</v>
      </c>
      <c r="O1120" s="73"/>
      <c r="P1120" s="74"/>
      <c r="Q1120" s="74"/>
      <c r="R1120" s="84"/>
      <c r="S1120" s="84"/>
      <c r="T1120" s="84"/>
      <c r="U1120" s="84"/>
      <c r="V1120" s="50"/>
      <c r="W1120" s="50"/>
      <c r="X1120" s="50"/>
      <c r="Y1120" s="50"/>
      <c r="Z1120" s="49"/>
      <c r="AA1120" s="69">
        <v>1120</v>
      </c>
      <c r="AB11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20" s="70"/>
      <c r="AD1120" s="76">
        <v>700</v>
      </c>
      <c r="AE1120" s="76">
        <v>115</v>
      </c>
      <c r="AF1120" s="76">
        <v>3350</v>
      </c>
      <c r="AG1120" s="76">
        <v>1057</v>
      </c>
      <c r="AH1120" s="76"/>
      <c r="AI1120" s="76" t="s">
        <v>9735</v>
      </c>
      <c r="AJ1120" s="76" t="s">
        <v>11237</v>
      </c>
      <c r="AK1120" s="76"/>
      <c r="AL1120" s="76"/>
      <c r="AM1120" s="78">
        <v>40927.600590277776</v>
      </c>
      <c r="AN1120" s="76" t="s">
        <v>14566</v>
      </c>
      <c r="AO1120" s="81" t="s">
        <v>15684</v>
      </c>
      <c r="AP1120" s="76" t="s">
        <v>65</v>
      </c>
      <c r="AQ1120" s="2"/>
      <c r="AR1120" s="3"/>
      <c r="AS1120" s="3"/>
      <c r="AT1120" s="3"/>
      <c r="AU1120" s="3"/>
    </row>
    <row r="1121" spans="1:47" x14ac:dyDescent="0.25">
      <c r="A1121" s="62" t="s">
        <v>874</v>
      </c>
      <c r="B1121" s="63"/>
      <c r="C1121" s="63"/>
      <c r="D1121" s="64"/>
      <c r="E1121" s="66"/>
      <c r="F1121" s="101" t="s">
        <v>13520</v>
      </c>
      <c r="G1121" s="63"/>
      <c r="H1121" s="67"/>
      <c r="I1121" s="68"/>
      <c r="J1121" s="68"/>
      <c r="K1121" s="67" t="s">
        <v>17863</v>
      </c>
      <c r="L1121" s="71"/>
      <c r="M1121" s="72">
        <v>4342.40185546875</v>
      </c>
      <c r="N1121" s="72">
        <v>4021.72900390625</v>
      </c>
      <c r="O1121" s="73"/>
      <c r="P1121" s="74"/>
      <c r="Q1121" s="74"/>
      <c r="R1121" s="84"/>
      <c r="S1121" s="84"/>
      <c r="T1121" s="84"/>
      <c r="U1121" s="84"/>
      <c r="V1121" s="50"/>
      <c r="W1121" s="50"/>
      <c r="X1121" s="50"/>
      <c r="Y1121" s="50"/>
      <c r="Z1121" s="49"/>
      <c r="AA1121" s="69">
        <v>1121</v>
      </c>
      <c r="AB11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21" s="70"/>
      <c r="AD1121" s="76">
        <v>439</v>
      </c>
      <c r="AE1121" s="76">
        <v>455</v>
      </c>
      <c r="AF1121" s="76">
        <v>4428</v>
      </c>
      <c r="AG1121" s="76">
        <v>8254</v>
      </c>
      <c r="AH1121" s="76"/>
      <c r="AI1121" s="76" t="s">
        <v>9736</v>
      </c>
      <c r="AJ1121" s="76"/>
      <c r="AK1121" s="76"/>
      <c r="AL1121" s="76"/>
      <c r="AM1121" s="78">
        <v>43556.859722222223</v>
      </c>
      <c r="AN1121" s="76" t="s">
        <v>14566</v>
      </c>
      <c r="AO1121" s="81" t="s">
        <v>15685</v>
      </c>
      <c r="AP1121" s="76" t="s">
        <v>66</v>
      </c>
      <c r="AQ1121" s="2"/>
      <c r="AR1121" s="3"/>
      <c r="AS1121" s="3"/>
      <c r="AT1121" s="3"/>
      <c r="AU1121" s="3"/>
    </row>
    <row r="1122" spans="1:47" x14ac:dyDescent="0.25">
      <c r="A1122" s="62" t="s">
        <v>875</v>
      </c>
      <c r="B1122" s="63"/>
      <c r="C1122" s="63"/>
      <c r="D1122" s="64"/>
      <c r="E1122" s="66"/>
      <c r="F1122" s="101" t="s">
        <v>13521</v>
      </c>
      <c r="G1122" s="63"/>
      <c r="H1122" s="67"/>
      <c r="I1122" s="68"/>
      <c r="J1122" s="68"/>
      <c r="K1122" s="67" t="s">
        <v>17864</v>
      </c>
      <c r="L1122" s="71"/>
      <c r="M1122" s="72">
        <v>7992.8310546875</v>
      </c>
      <c r="N1122" s="72">
        <v>925.69451904296875</v>
      </c>
      <c r="O1122" s="73"/>
      <c r="P1122" s="74"/>
      <c r="Q1122" s="74"/>
      <c r="R1122" s="84"/>
      <c r="S1122" s="84"/>
      <c r="T1122" s="84"/>
      <c r="U1122" s="84"/>
      <c r="V1122" s="50"/>
      <c r="W1122" s="50"/>
      <c r="X1122" s="50"/>
      <c r="Y1122" s="50"/>
      <c r="Z1122" s="49"/>
      <c r="AA1122" s="69">
        <v>1122</v>
      </c>
      <c r="AB11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22" s="70"/>
      <c r="AD1122" s="76">
        <v>1267</v>
      </c>
      <c r="AE1122" s="76">
        <v>1180</v>
      </c>
      <c r="AF1122" s="76">
        <v>14832</v>
      </c>
      <c r="AG1122" s="76">
        <v>74352</v>
      </c>
      <c r="AH1122" s="76"/>
      <c r="AI1122" s="76" t="s">
        <v>9737</v>
      </c>
      <c r="AJ1122" s="76" t="s">
        <v>11238</v>
      </c>
      <c r="AK1122" s="76"/>
      <c r="AL1122" s="76"/>
      <c r="AM1122" s="78">
        <v>43080.792650462965</v>
      </c>
      <c r="AN1122" s="76" t="s">
        <v>14566</v>
      </c>
      <c r="AO1122" s="81" t="s">
        <v>15686</v>
      </c>
      <c r="AP1122" s="76" t="s">
        <v>66</v>
      </c>
      <c r="AQ1122" s="2"/>
      <c r="AR1122" s="3"/>
      <c r="AS1122" s="3"/>
      <c r="AT1122" s="3"/>
      <c r="AU1122" s="3"/>
    </row>
    <row r="1123" spans="1:47" x14ac:dyDescent="0.25">
      <c r="A1123" s="62" t="s">
        <v>2264</v>
      </c>
      <c r="B1123" s="63"/>
      <c r="C1123" s="63"/>
      <c r="D1123" s="64"/>
      <c r="E1123" s="66"/>
      <c r="F1123" s="101" t="s">
        <v>13522</v>
      </c>
      <c r="G1123" s="63"/>
      <c r="H1123" s="67"/>
      <c r="I1123" s="68"/>
      <c r="J1123" s="68"/>
      <c r="K1123" s="67" t="s">
        <v>17865</v>
      </c>
      <c r="L1123" s="71"/>
      <c r="M1123" s="72">
        <v>7992.8310546875</v>
      </c>
      <c r="N1123" s="72">
        <v>1008.1450805664063</v>
      </c>
      <c r="O1123" s="73"/>
      <c r="P1123" s="74"/>
      <c r="Q1123" s="74"/>
      <c r="R1123" s="84"/>
      <c r="S1123" s="84"/>
      <c r="T1123" s="84"/>
      <c r="U1123" s="84"/>
      <c r="V1123" s="50"/>
      <c r="W1123" s="50"/>
      <c r="X1123" s="50"/>
      <c r="Y1123" s="50"/>
      <c r="Z1123" s="49"/>
      <c r="AA1123" s="69">
        <v>1123</v>
      </c>
      <c r="AB11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23" s="70"/>
      <c r="AD1123" s="76">
        <v>130</v>
      </c>
      <c r="AE1123" s="76">
        <v>52199</v>
      </c>
      <c r="AF1123" s="76">
        <v>5518</v>
      </c>
      <c r="AG1123" s="76">
        <v>15675</v>
      </c>
      <c r="AH1123" s="76"/>
      <c r="AI1123" s="76" t="s">
        <v>9738</v>
      </c>
      <c r="AJ1123" s="76"/>
      <c r="AK1123" s="81" t="s">
        <v>12098</v>
      </c>
      <c r="AL1123" s="76"/>
      <c r="AM1123" s="78">
        <v>43389.480995370373</v>
      </c>
      <c r="AN1123" s="76" t="s">
        <v>14566</v>
      </c>
      <c r="AO1123" s="81" t="s">
        <v>15687</v>
      </c>
      <c r="AP1123" s="76" t="s">
        <v>65</v>
      </c>
      <c r="AQ1123" s="2"/>
      <c r="AR1123" s="3"/>
      <c r="AS1123" s="3"/>
      <c r="AT1123" s="3"/>
      <c r="AU1123" s="3"/>
    </row>
    <row r="1124" spans="1:47" x14ac:dyDescent="0.25">
      <c r="A1124" s="62" t="s">
        <v>876</v>
      </c>
      <c r="B1124" s="63"/>
      <c r="C1124" s="63"/>
      <c r="D1124" s="64"/>
      <c r="E1124" s="66"/>
      <c r="F1124" s="101" t="s">
        <v>13523</v>
      </c>
      <c r="G1124" s="63"/>
      <c r="H1124" s="67"/>
      <c r="I1124" s="68"/>
      <c r="J1124" s="68"/>
      <c r="K1124" s="67" t="s">
        <v>17866</v>
      </c>
      <c r="L1124" s="71"/>
      <c r="M1124" s="72">
        <v>4433.09521484375</v>
      </c>
      <c r="N1124" s="72">
        <v>2333.96923828125</v>
      </c>
      <c r="O1124" s="73"/>
      <c r="P1124" s="74"/>
      <c r="Q1124" s="74"/>
      <c r="R1124" s="84"/>
      <c r="S1124" s="84"/>
      <c r="T1124" s="84"/>
      <c r="U1124" s="84"/>
      <c r="V1124" s="50"/>
      <c r="W1124" s="50"/>
      <c r="X1124" s="50"/>
      <c r="Y1124" s="50"/>
      <c r="Z1124" s="49"/>
      <c r="AA1124" s="69">
        <v>1124</v>
      </c>
      <c r="AB11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24" s="70"/>
      <c r="AD1124" s="76">
        <v>430</v>
      </c>
      <c r="AE1124" s="76">
        <v>571</v>
      </c>
      <c r="AF1124" s="76">
        <v>19084</v>
      </c>
      <c r="AG1124" s="76">
        <v>14200</v>
      </c>
      <c r="AH1124" s="76"/>
      <c r="AI1124" s="76" t="s">
        <v>9739</v>
      </c>
      <c r="AJ1124" s="76"/>
      <c r="AK1124" s="76"/>
      <c r="AL1124" s="76"/>
      <c r="AM1124" s="78">
        <v>39980.847627314812</v>
      </c>
      <c r="AN1124" s="76" t="s">
        <v>14566</v>
      </c>
      <c r="AO1124" s="81" t="s">
        <v>15688</v>
      </c>
      <c r="AP1124" s="76" t="s">
        <v>66</v>
      </c>
      <c r="AQ1124" s="2"/>
      <c r="AR1124" s="3"/>
      <c r="AS1124" s="3"/>
      <c r="AT1124" s="3"/>
      <c r="AU1124" s="3"/>
    </row>
    <row r="1125" spans="1:47" x14ac:dyDescent="0.25">
      <c r="A1125" s="62" t="s">
        <v>958</v>
      </c>
      <c r="B1125" s="63"/>
      <c r="C1125" s="63"/>
      <c r="D1125" s="64"/>
      <c r="E1125" s="66"/>
      <c r="F1125" s="101" t="s">
        <v>13524</v>
      </c>
      <c r="G1125" s="63"/>
      <c r="H1125" s="67"/>
      <c r="I1125" s="68"/>
      <c r="J1125" s="68"/>
      <c r="K1125" s="67" t="s">
        <v>17867</v>
      </c>
      <c r="L1125" s="71"/>
      <c r="M1125" s="72">
        <v>4979.71435546875</v>
      </c>
      <c r="N1125" s="72">
        <v>2336.6826171875</v>
      </c>
      <c r="O1125" s="73"/>
      <c r="P1125" s="74"/>
      <c r="Q1125" s="74"/>
      <c r="R1125" s="84"/>
      <c r="S1125" s="84"/>
      <c r="T1125" s="84"/>
      <c r="U1125" s="84"/>
      <c r="V1125" s="50"/>
      <c r="W1125" s="50"/>
      <c r="X1125" s="50"/>
      <c r="Y1125" s="50"/>
      <c r="Z1125" s="49"/>
      <c r="AA1125" s="69">
        <v>1125</v>
      </c>
      <c r="AB11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25" s="70"/>
      <c r="AD1125" s="76">
        <v>157</v>
      </c>
      <c r="AE1125" s="76">
        <v>15</v>
      </c>
      <c r="AF1125" s="76">
        <v>182</v>
      </c>
      <c r="AG1125" s="76">
        <v>120</v>
      </c>
      <c r="AH1125" s="76"/>
      <c r="AI1125" s="76" t="s">
        <v>9740</v>
      </c>
      <c r="AJ1125" s="76"/>
      <c r="AK1125" s="76"/>
      <c r="AL1125" s="76"/>
      <c r="AM1125" s="78">
        <v>44049.863645833335</v>
      </c>
      <c r="AN1125" s="76" t="s">
        <v>14566</v>
      </c>
      <c r="AO1125" s="81" t="s">
        <v>15689</v>
      </c>
      <c r="AP1125" s="76" t="s">
        <v>66</v>
      </c>
      <c r="AQ1125" s="2"/>
      <c r="AR1125" s="3"/>
      <c r="AS1125" s="3"/>
      <c r="AT1125" s="3"/>
      <c r="AU1125" s="3"/>
    </row>
    <row r="1126" spans="1:47" x14ac:dyDescent="0.25">
      <c r="A1126" s="62" t="s">
        <v>877</v>
      </c>
      <c r="B1126" s="63"/>
      <c r="C1126" s="63"/>
      <c r="D1126" s="64"/>
      <c r="E1126" s="66"/>
      <c r="F1126" s="101" t="s">
        <v>13525</v>
      </c>
      <c r="G1126" s="63"/>
      <c r="H1126" s="67"/>
      <c r="I1126" s="68"/>
      <c r="J1126" s="68"/>
      <c r="K1126" s="67" t="s">
        <v>17868</v>
      </c>
      <c r="L1126" s="71"/>
      <c r="M1126" s="72">
        <v>9287.818359375</v>
      </c>
      <c r="N1126" s="72">
        <v>2694.633056640625</v>
      </c>
      <c r="O1126" s="73"/>
      <c r="P1126" s="74"/>
      <c r="Q1126" s="74"/>
      <c r="R1126" s="84"/>
      <c r="S1126" s="84"/>
      <c r="T1126" s="84"/>
      <c r="U1126" s="84"/>
      <c r="V1126" s="50"/>
      <c r="W1126" s="50"/>
      <c r="X1126" s="50"/>
      <c r="Y1126" s="50"/>
      <c r="Z1126" s="49"/>
      <c r="AA1126" s="69">
        <v>1126</v>
      </c>
      <c r="AB11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26" s="70"/>
      <c r="AD1126" s="76">
        <v>317</v>
      </c>
      <c r="AE1126" s="76">
        <v>558</v>
      </c>
      <c r="AF1126" s="76">
        <v>2055</v>
      </c>
      <c r="AG1126" s="76">
        <v>8369</v>
      </c>
      <c r="AH1126" s="76"/>
      <c r="AI1126" s="76" t="s">
        <v>9741</v>
      </c>
      <c r="AJ1126" s="76"/>
      <c r="AK1126" s="81" t="s">
        <v>12099</v>
      </c>
      <c r="AL1126" s="76"/>
      <c r="AM1126" s="78">
        <v>41610.11278935185</v>
      </c>
      <c r="AN1126" s="76" t="s">
        <v>14566</v>
      </c>
      <c r="AO1126" s="81" t="s">
        <v>15690</v>
      </c>
      <c r="AP1126" s="76" t="s">
        <v>66</v>
      </c>
      <c r="AQ1126" s="2"/>
      <c r="AR1126" s="3"/>
      <c r="AS1126" s="3"/>
      <c r="AT1126" s="3"/>
      <c r="AU1126" s="3"/>
    </row>
    <row r="1127" spans="1:47" x14ac:dyDescent="0.25">
      <c r="A1127" s="62" t="s">
        <v>2265</v>
      </c>
      <c r="B1127" s="63"/>
      <c r="C1127" s="63"/>
      <c r="D1127" s="64"/>
      <c r="E1127" s="66"/>
      <c r="F1127" s="101" t="s">
        <v>13526</v>
      </c>
      <c r="G1127" s="63"/>
      <c r="H1127" s="67"/>
      <c r="I1127" s="68"/>
      <c r="J1127" s="68"/>
      <c r="K1127" s="67" t="s">
        <v>17869</v>
      </c>
      <c r="L1127" s="71"/>
      <c r="M1127" s="72">
        <v>9287.818359375</v>
      </c>
      <c r="N1127" s="72">
        <v>2777.08349609375</v>
      </c>
      <c r="O1127" s="73"/>
      <c r="P1127" s="74"/>
      <c r="Q1127" s="74"/>
      <c r="R1127" s="84"/>
      <c r="S1127" s="84"/>
      <c r="T1127" s="84"/>
      <c r="U1127" s="84"/>
      <c r="V1127" s="50"/>
      <c r="W1127" s="50"/>
      <c r="X1127" s="50"/>
      <c r="Y1127" s="50"/>
      <c r="Z1127" s="49"/>
      <c r="AA1127" s="69">
        <v>1127</v>
      </c>
      <c r="AB11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27" s="70"/>
      <c r="AD1127" s="76">
        <v>1099</v>
      </c>
      <c r="AE1127" s="76">
        <v>2151</v>
      </c>
      <c r="AF1127" s="76">
        <v>15900</v>
      </c>
      <c r="AG1127" s="76">
        <v>78715</v>
      </c>
      <c r="AH1127" s="76"/>
      <c r="AI1127" s="76" t="s">
        <v>9742</v>
      </c>
      <c r="AJ1127" s="76" t="s">
        <v>11239</v>
      </c>
      <c r="AK1127" s="76"/>
      <c r="AL1127" s="76"/>
      <c r="AM1127" s="78">
        <v>42500.769537037035</v>
      </c>
      <c r="AN1127" s="76" t="s">
        <v>14566</v>
      </c>
      <c r="AO1127" s="81" t="s">
        <v>15691</v>
      </c>
      <c r="AP1127" s="76" t="s">
        <v>65</v>
      </c>
      <c r="AQ1127" s="2"/>
      <c r="AR1127" s="3"/>
      <c r="AS1127" s="3"/>
      <c r="AT1127" s="3"/>
      <c r="AU1127" s="3"/>
    </row>
    <row r="1128" spans="1:47" x14ac:dyDescent="0.25">
      <c r="A1128" s="62" t="s">
        <v>878</v>
      </c>
      <c r="B1128" s="63"/>
      <c r="C1128" s="63"/>
      <c r="D1128" s="64"/>
      <c r="E1128" s="66"/>
      <c r="F1128" s="101" t="s">
        <v>13527</v>
      </c>
      <c r="G1128" s="63"/>
      <c r="H1128" s="67"/>
      <c r="I1128" s="68"/>
      <c r="J1128" s="68"/>
      <c r="K1128" s="67" t="s">
        <v>17870</v>
      </c>
      <c r="L1128" s="71"/>
      <c r="M1128" s="72">
        <v>2557.510009765625</v>
      </c>
      <c r="N1128" s="72">
        <v>4221.98876953125</v>
      </c>
      <c r="O1128" s="73"/>
      <c r="P1128" s="74"/>
      <c r="Q1128" s="74"/>
      <c r="R1128" s="84"/>
      <c r="S1128" s="84"/>
      <c r="T1128" s="84"/>
      <c r="U1128" s="84"/>
      <c r="V1128" s="50"/>
      <c r="W1128" s="50"/>
      <c r="X1128" s="50"/>
      <c r="Y1128" s="50"/>
      <c r="Z1128" s="49"/>
      <c r="AA1128" s="69">
        <v>1128</v>
      </c>
      <c r="AB11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28" s="70"/>
      <c r="AD1128" s="76">
        <v>2430</v>
      </c>
      <c r="AE1128" s="76">
        <v>3831</v>
      </c>
      <c r="AF1128" s="76">
        <v>37368</v>
      </c>
      <c r="AG1128" s="76">
        <v>19975</v>
      </c>
      <c r="AH1128" s="76"/>
      <c r="AI1128" s="76" t="s">
        <v>9743</v>
      </c>
      <c r="AJ1128" s="76" t="s">
        <v>11240</v>
      </c>
      <c r="AK1128" s="76"/>
      <c r="AL1128" s="76"/>
      <c r="AM1128" s="78">
        <v>41556.843587962961</v>
      </c>
      <c r="AN1128" s="76" t="s">
        <v>14566</v>
      </c>
      <c r="AO1128" s="81" t="s">
        <v>15692</v>
      </c>
      <c r="AP1128" s="76" t="s">
        <v>66</v>
      </c>
      <c r="AQ1128" s="2"/>
      <c r="AR1128" s="3"/>
      <c r="AS1128" s="3"/>
      <c r="AT1128" s="3"/>
      <c r="AU1128" s="3"/>
    </row>
    <row r="1129" spans="1:47" x14ac:dyDescent="0.25">
      <c r="A1129" s="62" t="s">
        <v>879</v>
      </c>
      <c r="B1129" s="63"/>
      <c r="C1129" s="63"/>
      <c r="D1129" s="64"/>
      <c r="E1129" s="66"/>
      <c r="F1129" s="101" t="s">
        <v>13528</v>
      </c>
      <c r="G1129" s="63"/>
      <c r="H1129" s="67"/>
      <c r="I1129" s="68"/>
      <c r="J1129" s="68"/>
      <c r="K1129" s="67" t="s">
        <v>17871</v>
      </c>
      <c r="L1129" s="71"/>
      <c r="M1129" s="72">
        <v>7483.328125</v>
      </c>
      <c r="N1129" s="72">
        <v>925.69451904296875</v>
      </c>
      <c r="O1129" s="73"/>
      <c r="P1129" s="74"/>
      <c r="Q1129" s="74"/>
      <c r="R1129" s="84"/>
      <c r="S1129" s="84"/>
      <c r="T1129" s="84"/>
      <c r="U1129" s="84"/>
      <c r="V1129" s="50"/>
      <c r="W1129" s="50"/>
      <c r="X1129" s="50"/>
      <c r="Y1129" s="50"/>
      <c r="Z1129" s="49"/>
      <c r="AA1129" s="69">
        <v>1129</v>
      </c>
      <c r="AB11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29" s="70"/>
      <c r="AD1129" s="76">
        <v>1292</v>
      </c>
      <c r="AE1129" s="76">
        <v>763</v>
      </c>
      <c r="AF1129" s="76">
        <v>11993</v>
      </c>
      <c r="AG1129" s="76">
        <v>32693</v>
      </c>
      <c r="AH1129" s="76"/>
      <c r="AI1129" s="76" t="s">
        <v>9744</v>
      </c>
      <c r="AJ1129" s="76" t="s">
        <v>11241</v>
      </c>
      <c r="AK1129" s="81" t="s">
        <v>12100</v>
      </c>
      <c r="AL1129" s="76"/>
      <c r="AM1129" s="78">
        <v>43754.72693287037</v>
      </c>
      <c r="AN1129" s="76" t="s">
        <v>14566</v>
      </c>
      <c r="AO1129" s="81" t="s">
        <v>15693</v>
      </c>
      <c r="AP1129" s="76" t="s">
        <v>66</v>
      </c>
      <c r="AQ1129" s="2"/>
      <c r="AR1129" s="3"/>
      <c r="AS1129" s="3"/>
      <c r="AT1129" s="3"/>
      <c r="AU1129" s="3"/>
    </row>
    <row r="1130" spans="1:47" x14ac:dyDescent="0.25">
      <c r="A1130" s="62" t="s">
        <v>2266</v>
      </c>
      <c r="B1130" s="63"/>
      <c r="C1130" s="63"/>
      <c r="D1130" s="64"/>
      <c r="E1130" s="66"/>
      <c r="F1130" s="101" t="s">
        <v>13529</v>
      </c>
      <c r="G1130" s="63"/>
      <c r="H1130" s="67"/>
      <c r="I1130" s="68"/>
      <c r="J1130" s="68"/>
      <c r="K1130" s="67" t="s">
        <v>17872</v>
      </c>
      <c r="L1130" s="71"/>
      <c r="M1130" s="72">
        <v>7483.328125</v>
      </c>
      <c r="N1130" s="72">
        <v>1008.1450805664063</v>
      </c>
      <c r="O1130" s="73"/>
      <c r="P1130" s="74"/>
      <c r="Q1130" s="74"/>
      <c r="R1130" s="84"/>
      <c r="S1130" s="84"/>
      <c r="T1130" s="84"/>
      <c r="U1130" s="84"/>
      <c r="V1130" s="50"/>
      <c r="W1130" s="50"/>
      <c r="X1130" s="50"/>
      <c r="Y1130" s="50"/>
      <c r="Z1130" s="49"/>
      <c r="AA1130" s="69">
        <v>1130</v>
      </c>
      <c r="AB11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30" s="70"/>
      <c r="AD1130" s="76">
        <v>100</v>
      </c>
      <c r="AE1130" s="76">
        <v>583</v>
      </c>
      <c r="AF1130" s="76">
        <v>7330</v>
      </c>
      <c r="AG1130" s="76">
        <v>6435</v>
      </c>
      <c r="AH1130" s="76"/>
      <c r="AI1130" s="76" t="s">
        <v>9745</v>
      </c>
      <c r="AJ1130" s="76" t="s">
        <v>11242</v>
      </c>
      <c r="AK1130" s="81" t="s">
        <v>12101</v>
      </c>
      <c r="AL1130" s="76"/>
      <c r="AM1130" s="78">
        <v>43888.055625000001</v>
      </c>
      <c r="AN1130" s="76" t="s">
        <v>14566</v>
      </c>
      <c r="AO1130" s="81" t="s">
        <v>15694</v>
      </c>
      <c r="AP1130" s="76" t="s">
        <v>65</v>
      </c>
      <c r="AQ1130" s="2"/>
      <c r="AR1130" s="3"/>
      <c r="AS1130" s="3"/>
      <c r="AT1130" s="3"/>
      <c r="AU1130" s="3"/>
    </row>
    <row r="1131" spans="1:47" x14ac:dyDescent="0.25">
      <c r="A1131" s="62" t="s">
        <v>880</v>
      </c>
      <c r="B1131" s="63"/>
      <c r="C1131" s="63"/>
      <c r="D1131" s="64"/>
      <c r="E1131" s="66"/>
      <c r="F1131" s="101" t="s">
        <v>13530</v>
      </c>
      <c r="G1131" s="63"/>
      <c r="H1131" s="67"/>
      <c r="I1131" s="68"/>
      <c r="J1131" s="68"/>
      <c r="K1131" s="67" t="s">
        <v>17873</v>
      </c>
      <c r="L1131" s="71"/>
      <c r="M1131" s="72">
        <v>9664.638671875</v>
      </c>
      <c r="N1131" s="72">
        <v>1948.83056640625</v>
      </c>
      <c r="O1131" s="73"/>
      <c r="P1131" s="74"/>
      <c r="Q1131" s="74"/>
      <c r="R1131" s="84"/>
      <c r="S1131" s="84"/>
      <c r="T1131" s="84"/>
      <c r="U1131" s="84"/>
      <c r="V1131" s="50"/>
      <c r="W1131" s="50"/>
      <c r="X1131" s="50"/>
      <c r="Y1131" s="50"/>
      <c r="Z1131" s="49"/>
      <c r="AA1131" s="69">
        <v>1131</v>
      </c>
      <c r="AB11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31" s="70"/>
      <c r="AD1131" s="76">
        <v>1152</v>
      </c>
      <c r="AE1131" s="76">
        <v>1128</v>
      </c>
      <c r="AF1131" s="76">
        <v>576</v>
      </c>
      <c r="AG1131" s="76">
        <v>543</v>
      </c>
      <c r="AH1131" s="76"/>
      <c r="AI1131" s="76" t="s">
        <v>9746</v>
      </c>
      <c r="AJ1131" s="76" t="s">
        <v>10760</v>
      </c>
      <c r="AK1131" s="76"/>
      <c r="AL1131" s="76"/>
      <c r="AM1131" s="78">
        <v>43980.840358796297</v>
      </c>
      <c r="AN1131" s="76" t="s">
        <v>14566</v>
      </c>
      <c r="AO1131" s="81" t="s">
        <v>15695</v>
      </c>
      <c r="AP1131" s="76" t="s">
        <v>66</v>
      </c>
      <c r="AQ1131" s="2"/>
      <c r="AR1131" s="3"/>
      <c r="AS1131" s="3"/>
      <c r="AT1131" s="3"/>
      <c r="AU1131" s="3"/>
    </row>
    <row r="1132" spans="1:47" x14ac:dyDescent="0.25">
      <c r="A1132" s="62" t="s">
        <v>881</v>
      </c>
      <c r="B1132" s="63"/>
      <c r="C1132" s="63"/>
      <c r="D1132" s="64"/>
      <c r="E1132" s="66"/>
      <c r="F1132" s="101" t="s">
        <v>13531</v>
      </c>
      <c r="G1132" s="63"/>
      <c r="H1132" s="67"/>
      <c r="I1132" s="68"/>
      <c r="J1132" s="68"/>
      <c r="K1132" s="67" t="s">
        <v>17874</v>
      </c>
      <c r="L1132" s="71"/>
      <c r="M1132" s="72">
        <v>5711.7685546875</v>
      </c>
      <c r="N1132" s="72">
        <v>1216.1507568359375</v>
      </c>
      <c r="O1132" s="73"/>
      <c r="P1132" s="74"/>
      <c r="Q1132" s="74"/>
      <c r="R1132" s="84"/>
      <c r="S1132" s="84"/>
      <c r="T1132" s="84"/>
      <c r="U1132" s="84"/>
      <c r="V1132" s="50"/>
      <c r="W1132" s="50"/>
      <c r="X1132" s="50"/>
      <c r="Y1132" s="50"/>
      <c r="Z1132" s="49"/>
      <c r="AA1132" s="69">
        <v>1132</v>
      </c>
      <c r="AB11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32" s="70"/>
      <c r="AD1132" s="76">
        <v>38</v>
      </c>
      <c r="AE1132" s="76">
        <v>14</v>
      </c>
      <c r="AF1132" s="76">
        <v>337</v>
      </c>
      <c r="AG1132" s="76">
        <v>111</v>
      </c>
      <c r="AH1132" s="76"/>
      <c r="AI1132" s="76" t="s">
        <v>9747</v>
      </c>
      <c r="AJ1132" s="76"/>
      <c r="AK1132" s="76"/>
      <c r="AL1132" s="76"/>
      <c r="AM1132" s="78">
        <v>43459.817430555559</v>
      </c>
      <c r="AN1132" s="76" t="s">
        <v>14566</v>
      </c>
      <c r="AO1132" s="81" t="s">
        <v>15696</v>
      </c>
      <c r="AP1132" s="76" t="s">
        <v>66</v>
      </c>
      <c r="AQ1132" s="2"/>
      <c r="AR1132" s="3"/>
      <c r="AS1132" s="3"/>
      <c r="AT1132" s="3"/>
      <c r="AU1132" s="3"/>
    </row>
    <row r="1133" spans="1:47" x14ac:dyDescent="0.25">
      <c r="A1133" s="62" t="s">
        <v>882</v>
      </c>
      <c r="B1133" s="63"/>
      <c r="C1133" s="63"/>
      <c r="D1133" s="64"/>
      <c r="E1133" s="66"/>
      <c r="F1133" s="101" t="s">
        <v>13532</v>
      </c>
      <c r="G1133" s="63"/>
      <c r="H1133" s="67"/>
      <c r="I1133" s="68"/>
      <c r="J1133" s="68"/>
      <c r="K1133" s="67" t="s">
        <v>17875</v>
      </c>
      <c r="L1133" s="71"/>
      <c r="M1133" s="72">
        <v>8186.54833984375</v>
      </c>
      <c r="N1133" s="72">
        <v>4872.07666015625</v>
      </c>
      <c r="O1133" s="73"/>
      <c r="P1133" s="74"/>
      <c r="Q1133" s="74"/>
      <c r="R1133" s="84"/>
      <c r="S1133" s="84"/>
      <c r="T1133" s="84"/>
      <c r="U1133" s="84"/>
      <c r="V1133" s="50"/>
      <c r="W1133" s="50"/>
      <c r="X1133" s="50"/>
      <c r="Y1133" s="50"/>
      <c r="Z1133" s="49"/>
      <c r="AA1133" s="69">
        <v>1133</v>
      </c>
      <c r="AB11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33" s="70"/>
      <c r="AD1133" s="76">
        <v>488</v>
      </c>
      <c r="AE1133" s="76">
        <v>212</v>
      </c>
      <c r="AF1133" s="76">
        <v>5668</v>
      </c>
      <c r="AG1133" s="76">
        <v>9413</v>
      </c>
      <c r="AH1133" s="76"/>
      <c r="AI1133" s="76" t="s">
        <v>9748</v>
      </c>
      <c r="AJ1133" s="76" t="s">
        <v>11243</v>
      </c>
      <c r="AK1133" s="81" t="s">
        <v>12102</v>
      </c>
      <c r="AL1133" s="76"/>
      <c r="AM1133" s="78">
        <v>44004.18990740741</v>
      </c>
      <c r="AN1133" s="76" t="s">
        <v>14566</v>
      </c>
      <c r="AO1133" s="81" t="s">
        <v>15697</v>
      </c>
      <c r="AP1133" s="76" t="s">
        <v>66</v>
      </c>
      <c r="AQ1133" s="2"/>
      <c r="AR1133" s="3"/>
      <c r="AS1133" s="3"/>
      <c r="AT1133" s="3"/>
      <c r="AU1133" s="3"/>
    </row>
    <row r="1134" spans="1:47" x14ac:dyDescent="0.25">
      <c r="A1134" s="62" t="s">
        <v>2267</v>
      </c>
      <c r="B1134" s="63"/>
      <c r="C1134" s="63"/>
      <c r="D1134" s="64"/>
      <c r="E1134" s="66"/>
      <c r="F1134" s="101" t="s">
        <v>13533</v>
      </c>
      <c r="G1134" s="63"/>
      <c r="H1134" s="67"/>
      <c r="I1134" s="68"/>
      <c r="J1134" s="68"/>
      <c r="K1134" s="67" t="s">
        <v>17876</v>
      </c>
      <c r="L1134" s="71"/>
      <c r="M1134" s="72">
        <v>8186.54833984375</v>
      </c>
      <c r="N1134" s="72">
        <v>4992.00439453125</v>
      </c>
      <c r="O1134" s="73"/>
      <c r="P1134" s="74"/>
      <c r="Q1134" s="74"/>
      <c r="R1134" s="84"/>
      <c r="S1134" s="84"/>
      <c r="T1134" s="84"/>
      <c r="U1134" s="84"/>
      <c r="V1134" s="50"/>
      <c r="W1134" s="50"/>
      <c r="X1134" s="50"/>
      <c r="Y1134" s="50"/>
      <c r="Z1134" s="49"/>
      <c r="AA1134" s="69">
        <v>1134</v>
      </c>
      <c r="AB11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34" s="70"/>
      <c r="AD1134" s="76">
        <v>1409</v>
      </c>
      <c r="AE1134" s="76">
        <v>1470</v>
      </c>
      <c r="AF1134" s="76">
        <v>39422</v>
      </c>
      <c r="AG1134" s="76">
        <v>69110</v>
      </c>
      <c r="AH1134" s="76"/>
      <c r="AI1134" s="76" t="s">
        <v>9749</v>
      </c>
      <c r="AJ1134" s="76" t="s">
        <v>11244</v>
      </c>
      <c r="AK1134" s="76"/>
      <c r="AL1134" s="76"/>
      <c r="AM1134" s="78">
        <v>42746.646111111113</v>
      </c>
      <c r="AN1134" s="76" t="s">
        <v>14566</v>
      </c>
      <c r="AO1134" s="81" t="s">
        <v>15698</v>
      </c>
      <c r="AP1134" s="76" t="s">
        <v>65</v>
      </c>
      <c r="AQ1134" s="2"/>
      <c r="AR1134" s="3"/>
      <c r="AS1134" s="3"/>
      <c r="AT1134" s="3"/>
      <c r="AU1134" s="3"/>
    </row>
    <row r="1135" spans="1:47" x14ac:dyDescent="0.25">
      <c r="A1135" s="62" t="s">
        <v>2268</v>
      </c>
      <c r="B1135" s="63"/>
      <c r="C1135" s="63"/>
      <c r="D1135" s="64"/>
      <c r="E1135" s="66"/>
      <c r="F1135" s="101" t="s">
        <v>13534</v>
      </c>
      <c r="G1135" s="63"/>
      <c r="H1135" s="67"/>
      <c r="I1135" s="68"/>
      <c r="J1135" s="68"/>
      <c r="K1135" s="67" t="s">
        <v>17877</v>
      </c>
      <c r="L1135" s="71"/>
      <c r="M1135" s="72">
        <v>8276.7734375</v>
      </c>
      <c r="N1135" s="72">
        <v>4992.00439453125</v>
      </c>
      <c r="O1135" s="73"/>
      <c r="P1135" s="74"/>
      <c r="Q1135" s="74"/>
      <c r="R1135" s="84"/>
      <c r="S1135" s="84"/>
      <c r="T1135" s="84"/>
      <c r="U1135" s="84"/>
      <c r="V1135" s="50"/>
      <c r="W1135" s="50"/>
      <c r="X1135" s="50"/>
      <c r="Y1135" s="50"/>
      <c r="Z1135" s="49"/>
      <c r="AA1135" s="69">
        <v>1135</v>
      </c>
      <c r="AB11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35" s="70"/>
      <c r="AD1135" s="76">
        <v>683</v>
      </c>
      <c r="AE1135" s="76">
        <v>577</v>
      </c>
      <c r="AF1135" s="76">
        <v>7571</v>
      </c>
      <c r="AG1135" s="76">
        <v>100538</v>
      </c>
      <c r="AH1135" s="76"/>
      <c r="AI1135" s="76" t="s">
        <v>9750</v>
      </c>
      <c r="AJ1135" s="76"/>
      <c r="AK1135" s="76"/>
      <c r="AL1135" s="76"/>
      <c r="AM1135" s="78">
        <v>41340.193854166668</v>
      </c>
      <c r="AN1135" s="76" t="s">
        <v>14566</v>
      </c>
      <c r="AO1135" s="81" t="s">
        <v>15699</v>
      </c>
      <c r="AP1135" s="76" t="s">
        <v>65</v>
      </c>
      <c r="AQ1135" s="2"/>
      <c r="AR1135" s="3"/>
      <c r="AS1135" s="3"/>
      <c r="AT1135" s="3"/>
      <c r="AU1135" s="3"/>
    </row>
    <row r="1136" spans="1:47" x14ac:dyDescent="0.25">
      <c r="A1136" s="62" t="s">
        <v>883</v>
      </c>
      <c r="B1136" s="63"/>
      <c r="C1136" s="63"/>
      <c r="D1136" s="64"/>
      <c r="E1136" s="66"/>
      <c r="F1136" s="101" t="s">
        <v>13535</v>
      </c>
      <c r="G1136" s="63"/>
      <c r="H1136" s="67"/>
      <c r="I1136" s="68"/>
      <c r="J1136" s="68"/>
      <c r="K1136" s="67" t="s">
        <v>17878</v>
      </c>
      <c r="L1136" s="71"/>
      <c r="M1136" s="72">
        <v>8751.7783203125</v>
      </c>
      <c r="N1136" s="72">
        <v>1948.83056640625</v>
      </c>
      <c r="O1136" s="73"/>
      <c r="P1136" s="74"/>
      <c r="Q1136" s="74"/>
      <c r="R1136" s="84"/>
      <c r="S1136" s="84"/>
      <c r="T1136" s="84"/>
      <c r="U1136" s="84"/>
      <c r="V1136" s="50"/>
      <c r="W1136" s="50"/>
      <c r="X1136" s="50"/>
      <c r="Y1136" s="50"/>
      <c r="Z1136" s="49"/>
      <c r="AA1136" s="69">
        <v>1136</v>
      </c>
      <c r="AB11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36" s="70"/>
      <c r="AD1136" s="76">
        <v>392</v>
      </c>
      <c r="AE1136" s="76">
        <v>163</v>
      </c>
      <c r="AF1136" s="76">
        <v>23484</v>
      </c>
      <c r="AG1136" s="76">
        <v>13169</v>
      </c>
      <c r="AH1136" s="76"/>
      <c r="AI1136" s="76" t="s">
        <v>9751</v>
      </c>
      <c r="AJ1136" s="76"/>
      <c r="AK1136" s="81" t="s">
        <v>12103</v>
      </c>
      <c r="AL1136" s="76"/>
      <c r="AM1136" s="78">
        <v>41729.364270833335</v>
      </c>
      <c r="AN1136" s="76" t="s">
        <v>14566</v>
      </c>
      <c r="AO1136" s="81" t="s">
        <v>15700</v>
      </c>
      <c r="AP1136" s="76" t="s">
        <v>66</v>
      </c>
      <c r="AQ1136" s="2"/>
      <c r="AR1136" s="3"/>
      <c r="AS1136" s="3"/>
      <c r="AT1136" s="3"/>
      <c r="AU1136" s="3"/>
    </row>
    <row r="1137" spans="1:47" x14ac:dyDescent="0.25">
      <c r="A1137" s="62" t="s">
        <v>884</v>
      </c>
      <c r="B1137" s="63"/>
      <c r="C1137" s="63"/>
      <c r="D1137" s="64"/>
      <c r="E1137" s="66"/>
      <c r="F1137" s="101" t="s">
        <v>13536</v>
      </c>
      <c r="G1137" s="63"/>
      <c r="H1137" s="67"/>
      <c r="I1137" s="68"/>
      <c r="J1137" s="68"/>
      <c r="K1137" s="67" t="s">
        <v>17879</v>
      </c>
      <c r="L1137" s="71"/>
      <c r="M1137" s="72">
        <v>7738.07958984375</v>
      </c>
      <c r="N1137" s="72">
        <v>1630.271728515625</v>
      </c>
      <c r="O1137" s="73"/>
      <c r="P1137" s="74"/>
      <c r="Q1137" s="74"/>
      <c r="R1137" s="84"/>
      <c r="S1137" s="84"/>
      <c r="T1137" s="84"/>
      <c r="U1137" s="84"/>
      <c r="V1137" s="50"/>
      <c r="W1137" s="50"/>
      <c r="X1137" s="50"/>
      <c r="Y1137" s="50"/>
      <c r="Z1137" s="49"/>
      <c r="AA1137" s="69">
        <v>1137</v>
      </c>
      <c r="AB11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37" s="70"/>
      <c r="AD1137" s="76">
        <v>45</v>
      </c>
      <c r="AE1137" s="76">
        <v>6</v>
      </c>
      <c r="AF1137" s="76">
        <v>145</v>
      </c>
      <c r="AG1137" s="76">
        <v>39</v>
      </c>
      <c r="AH1137" s="76"/>
      <c r="AI1137" s="76" t="s">
        <v>9752</v>
      </c>
      <c r="AJ1137" s="76"/>
      <c r="AK1137" s="76"/>
      <c r="AL1137" s="76"/>
      <c r="AM1137" s="78">
        <v>43882.681979166664</v>
      </c>
      <c r="AN1137" s="76" t="s">
        <v>14566</v>
      </c>
      <c r="AO1137" s="81" t="s">
        <v>15701</v>
      </c>
      <c r="AP1137" s="76" t="s">
        <v>66</v>
      </c>
      <c r="AQ1137" s="2"/>
      <c r="AR1137" s="3"/>
      <c r="AS1137" s="3"/>
      <c r="AT1137" s="3"/>
      <c r="AU1137" s="3"/>
    </row>
    <row r="1138" spans="1:47" x14ac:dyDescent="0.25">
      <c r="A1138" s="62" t="s">
        <v>2269</v>
      </c>
      <c r="B1138" s="63"/>
      <c r="C1138" s="63"/>
      <c r="D1138" s="64"/>
      <c r="E1138" s="66"/>
      <c r="F1138" s="101" t="s">
        <v>13537</v>
      </c>
      <c r="G1138" s="63"/>
      <c r="H1138" s="67"/>
      <c r="I1138" s="68"/>
      <c r="J1138" s="68"/>
      <c r="K1138" s="67" t="s">
        <v>17880</v>
      </c>
      <c r="L1138" s="71"/>
      <c r="M1138" s="72">
        <v>7738.07958984375</v>
      </c>
      <c r="N1138" s="72">
        <v>1712.7222900390625</v>
      </c>
      <c r="O1138" s="73"/>
      <c r="P1138" s="74"/>
      <c r="Q1138" s="74"/>
      <c r="R1138" s="84"/>
      <c r="S1138" s="84"/>
      <c r="T1138" s="84"/>
      <c r="U1138" s="84"/>
      <c r="V1138" s="50"/>
      <c r="W1138" s="50"/>
      <c r="X1138" s="50"/>
      <c r="Y1138" s="50"/>
      <c r="Z1138" s="49"/>
      <c r="AA1138" s="69">
        <v>1138</v>
      </c>
      <c r="AB11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38" s="70"/>
      <c r="AD1138" s="76">
        <v>787</v>
      </c>
      <c r="AE1138" s="76">
        <v>100961</v>
      </c>
      <c r="AF1138" s="76">
        <v>2134</v>
      </c>
      <c r="AG1138" s="76">
        <v>2976</v>
      </c>
      <c r="AH1138" s="76"/>
      <c r="AI1138" s="76" t="s">
        <v>9753</v>
      </c>
      <c r="AJ1138" s="76" t="s">
        <v>11245</v>
      </c>
      <c r="AK1138" s="81" t="s">
        <v>12104</v>
      </c>
      <c r="AL1138" s="76"/>
      <c r="AM1138" s="78">
        <v>43249.092083333337</v>
      </c>
      <c r="AN1138" s="76" t="s">
        <v>14566</v>
      </c>
      <c r="AO1138" s="81" t="s">
        <v>15702</v>
      </c>
      <c r="AP1138" s="76" t="s">
        <v>65</v>
      </c>
      <c r="AQ1138" s="2"/>
      <c r="AR1138" s="3"/>
      <c r="AS1138" s="3"/>
      <c r="AT1138" s="3"/>
      <c r="AU1138" s="3"/>
    </row>
    <row r="1139" spans="1:47" x14ac:dyDescent="0.25">
      <c r="A1139" s="62" t="s">
        <v>885</v>
      </c>
      <c r="B1139" s="63"/>
      <c r="C1139" s="63"/>
      <c r="D1139" s="64"/>
      <c r="E1139" s="66"/>
      <c r="F1139" s="101" t="s">
        <v>13538</v>
      </c>
      <c r="G1139" s="63"/>
      <c r="H1139" s="67"/>
      <c r="I1139" s="68"/>
      <c r="J1139" s="68"/>
      <c r="K1139" s="67" t="s">
        <v>17881</v>
      </c>
      <c r="L1139" s="71"/>
      <c r="M1139" s="72">
        <v>8571.330078125</v>
      </c>
      <c r="N1139" s="72">
        <v>217.36956787109375</v>
      </c>
      <c r="O1139" s="73"/>
      <c r="P1139" s="74"/>
      <c r="Q1139" s="74"/>
      <c r="R1139" s="84"/>
      <c r="S1139" s="84"/>
      <c r="T1139" s="84"/>
      <c r="U1139" s="84"/>
      <c r="V1139" s="50"/>
      <c r="W1139" s="50"/>
      <c r="X1139" s="50"/>
      <c r="Y1139" s="50"/>
      <c r="Z1139" s="49"/>
      <c r="AA1139" s="69">
        <v>1139</v>
      </c>
      <c r="AB11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39" s="70"/>
      <c r="AD1139" s="76">
        <v>66</v>
      </c>
      <c r="AE1139" s="76">
        <v>9856</v>
      </c>
      <c r="AF1139" s="76">
        <v>11781</v>
      </c>
      <c r="AG1139" s="76">
        <v>84</v>
      </c>
      <c r="AH1139" s="76"/>
      <c r="AI1139" s="76" t="s">
        <v>9754</v>
      </c>
      <c r="AJ1139" s="76"/>
      <c r="AK1139" s="81" t="s">
        <v>12105</v>
      </c>
      <c r="AL1139" s="76"/>
      <c r="AM1139" s="78">
        <v>40214.162685185183</v>
      </c>
      <c r="AN1139" s="76" t="s">
        <v>14566</v>
      </c>
      <c r="AO1139" s="81" t="s">
        <v>15703</v>
      </c>
      <c r="AP1139" s="76" t="s">
        <v>66</v>
      </c>
      <c r="AQ1139" s="2"/>
      <c r="AR1139" s="3"/>
      <c r="AS1139" s="3"/>
      <c r="AT1139" s="3"/>
      <c r="AU1139" s="3"/>
    </row>
    <row r="1140" spans="1:47" x14ac:dyDescent="0.25">
      <c r="A1140" s="62" t="s">
        <v>886</v>
      </c>
      <c r="B1140" s="63"/>
      <c r="C1140" s="63"/>
      <c r="D1140" s="64"/>
      <c r="E1140" s="66"/>
      <c r="F1140" s="101" t="s">
        <v>13539</v>
      </c>
      <c r="G1140" s="63"/>
      <c r="H1140" s="67"/>
      <c r="I1140" s="68"/>
      <c r="J1140" s="68"/>
      <c r="K1140" s="67" t="s">
        <v>17882</v>
      </c>
      <c r="L1140" s="71"/>
      <c r="M1140" s="72">
        <v>8571.330078125</v>
      </c>
      <c r="N1140" s="72">
        <v>959.42431640625</v>
      </c>
      <c r="O1140" s="73"/>
      <c r="P1140" s="74"/>
      <c r="Q1140" s="74"/>
      <c r="R1140" s="84"/>
      <c r="S1140" s="84"/>
      <c r="T1140" s="84"/>
      <c r="U1140" s="84"/>
      <c r="V1140" s="50"/>
      <c r="W1140" s="50"/>
      <c r="X1140" s="50"/>
      <c r="Y1140" s="50"/>
      <c r="Z1140" s="49"/>
      <c r="AA1140" s="69">
        <v>1140</v>
      </c>
      <c r="AB11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40" s="70"/>
      <c r="AD1140" s="76">
        <v>263</v>
      </c>
      <c r="AE1140" s="76">
        <v>1204</v>
      </c>
      <c r="AF1140" s="76">
        <v>37324</v>
      </c>
      <c r="AG1140" s="76">
        <v>17935</v>
      </c>
      <c r="AH1140" s="76"/>
      <c r="AI1140" s="76" t="s">
        <v>9755</v>
      </c>
      <c r="AJ1140" s="76" t="s">
        <v>11246</v>
      </c>
      <c r="AK1140" s="81" t="s">
        <v>12106</v>
      </c>
      <c r="AL1140" s="76"/>
      <c r="AM1140" s="78">
        <v>40871.773657407408</v>
      </c>
      <c r="AN1140" s="76" t="s">
        <v>14566</v>
      </c>
      <c r="AO1140" s="81" t="s">
        <v>15704</v>
      </c>
      <c r="AP1140" s="76" t="s">
        <v>66</v>
      </c>
      <c r="AQ1140" s="2"/>
      <c r="AR1140" s="3"/>
      <c r="AS1140" s="3"/>
      <c r="AT1140" s="3"/>
      <c r="AU1140" s="3"/>
    </row>
    <row r="1141" spans="1:47" x14ac:dyDescent="0.25">
      <c r="A1141" s="62" t="s">
        <v>887</v>
      </c>
      <c r="B1141" s="63"/>
      <c r="C1141" s="63"/>
      <c r="D1141" s="64"/>
      <c r="E1141" s="66"/>
      <c r="F1141" s="101" t="s">
        <v>13540</v>
      </c>
      <c r="G1141" s="63"/>
      <c r="H1141" s="67"/>
      <c r="I1141" s="68"/>
      <c r="J1141" s="68"/>
      <c r="K1141" s="67" t="s">
        <v>17883</v>
      </c>
      <c r="L1141" s="71"/>
      <c r="M1141" s="72">
        <v>7483.328125</v>
      </c>
      <c r="N1141" s="72">
        <v>221.1173095703125</v>
      </c>
      <c r="O1141" s="73"/>
      <c r="P1141" s="74"/>
      <c r="Q1141" s="74"/>
      <c r="R1141" s="84"/>
      <c r="S1141" s="84"/>
      <c r="T1141" s="84"/>
      <c r="U1141" s="84"/>
      <c r="V1141" s="50"/>
      <c r="W1141" s="50"/>
      <c r="X1141" s="50"/>
      <c r="Y1141" s="50"/>
      <c r="Z1141" s="49"/>
      <c r="AA1141" s="69">
        <v>1141</v>
      </c>
      <c r="AB11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41" s="70"/>
      <c r="AD1141" s="76">
        <v>203</v>
      </c>
      <c r="AE1141" s="76">
        <v>204</v>
      </c>
      <c r="AF1141" s="76">
        <v>5675</v>
      </c>
      <c r="AG1141" s="76">
        <v>2336</v>
      </c>
      <c r="AH1141" s="76"/>
      <c r="AI1141" s="76" t="s">
        <v>9756</v>
      </c>
      <c r="AJ1141" s="76" t="s">
        <v>11247</v>
      </c>
      <c r="AK1141" s="76"/>
      <c r="AL1141" s="76"/>
      <c r="AM1141" s="78">
        <v>42376.485462962963</v>
      </c>
      <c r="AN1141" s="76" t="s">
        <v>14566</v>
      </c>
      <c r="AO1141" s="81" t="s">
        <v>15705</v>
      </c>
      <c r="AP1141" s="76" t="s">
        <v>66</v>
      </c>
      <c r="AQ1141" s="2"/>
      <c r="AR1141" s="3"/>
      <c r="AS1141" s="3"/>
      <c r="AT1141" s="3"/>
      <c r="AU1141" s="3"/>
    </row>
    <row r="1142" spans="1:47" x14ac:dyDescent="0.25">
      <c r="A1142" s="62" t="s">
        <v>888</v>
      </c>
      <c r="B1142" s="63"/>
      <c r="C1142" s="63"/>
      <c r="D1142" s="64"/>
      <c r="E1142" s="66"/>
      <c r="F1142" s="101" t="s">
        <v>13541</v>
      </c>
      <c r="G1142" s="63"/>
      <c r="H1142" s="67"/>
      <c r="I1142" s="68"/>
      <c r="J1142" s="68"/>
      <c r="K1142" s="67" t="s">
        <v>17884</v>
      </c>
      <c r="L1142" s="71"/>
      <c r="M1142" s="72">
        <v>7483.328125</v>
      </c>
      <c r="N1142" s="72">
        <v>303.56784057617188</v>
      </c>
      <c r="O1142" s="73"/>
      <c r="P1142" s="74"/>
      <c r="Q1142" s="74"/>
      <c r="R1142" s="84"/>
      <c r="S1142" s="84"/>
      <c r="T1142" s="84"/>
      <c r="U1142" s="84"/>
      <c r="V1142" s="50"/>
      <c r="W1142" s="50"/>
      <c r="X1142" s="50"/>
      <c r="Y1142" s="50"/>
      <c r="Z1142" s="49"/>
      <c r="AA1142" s="69">
        <v>1142</v>
      </c>
      <c r="AB11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42" s="70"/>
      <c r="AD1142" s="76">
        <v>572</v>
      </c>
      <c r="AE1142" s="76">
        <v>223</v>
      </c>
      <c r="AF1142" s="76">
        <v>1450</v>
      </c>
      <c r="AG1142" s="76">
        <v>2658</v>
      </c>
      <c r="AH1142" s="76"/>
      <c r="AI1142" s="76"/>
      <c r="AJ1142" s="76" t="s">
        <v>10688</v>
      </c>
      <c r="AK1142" s="76"/>
      <c r="AL1142" s="76"/>
      <c r="AM1142" s="78">
        <v>43902.949803240743</v>
      </c>
      <c r="AN1142" s="76" t="s">
        <v>14566</v>
      </c>
      <c r="AO1142" s="81" t="s">
        <v>15706</v>
      </c>
      <c r="AP1142" s="76" t="s">
        <v>66</v>
      </c>
      <c r="AQ1142" s="2"/>
      <c r="AR1142" s="3"/>
      <c r="AS1142" s="3"/>
      <c r="AT1142" s="3"/>
      <c r="AU1142" s="3"/>
    </row>
    <row r="1143" spans="1:47" x14ac:dyDescent="0.25">
      <c r="A1143" s="62" t="s">
        <v>889</v>
      </c>
      <c r="B1143" s="63"/>
      <c r="C1143" s="63"/>
      <c r="D1143" s="64"/>
      <c r="E1143" s="66"/>
      <c r="F1143" s="101" t="s">
        <v>13542</v>
      </c>
      <c r="G1143" s="63"/>
      <c r="H1143" s="67"/>
      <c r="I1143" s="68"/>
      <c r="J1143" s="68"/>
      <c r="K1143" s="67" t="s">
        <v>17885</v>
      </c>
      <c r="L1143" s="71"/>
      <c r="M1143" s="72">
        <v>8696.0517578125</v>
      </c>
      <c r="N1143" s="72">
        <v>5756.5458984375</v>
      </c>
      <c r="O1143" s="73"/>
      <c r="P1143" s="74"/>
      <c r="Q1143" s="74"/>
      <c r="R1143" s="84"/>
      <c r="S1143" s="84"/>
      <c r="T1143" s="84"/>
      <c r="U1143" s="84"/>
      <c r="V1143" s="50"/>
      <c r="W1143" s="50"/>
      <c r="X1143" s="50"/>
      <c r="Y1143" s="50"/>
      <c r="Z1143" s="49"/>
      <c r="AA1143" s="69">
        <v>1143</v>
      </c>
      <c r="AB11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43" s="70"/>
      <c r="AD1143" s="76">
        <v>377</v>
      </c>
      <c r="AE1143" s="76">
        <v>135</v>
      </c>
      <c r="AF1143" s="76">
        <v>27252</v>
      </c>
      <c r="AG1143" s="76">
        <v>60808</v>
      </c>
      <c r="AH1143" s="76"/>
      <c r="AI1143" s="76" t="s">
        <v>9757</v>
      </c>
      <c r="AJ1143" s="76"/>
      <c r="AK1143" s="76"/>
      <c r="AL1143" s="76"/>
      <c r="AM1143" s="78">
        <v>41248.191481481481</v>
      </c>
      <c r="AN1143" s="76" t="s">
        <v>14566</v>
      </c>
      <c r="AO1143" s="81" t="s">
        <v>15707</v>
      </c>
      <c r="AP1143" s="76" t="s">
        <v>66</v>
      </c>
      <c r="AQ1143" s="2"/>
      <c r="AR1143" s="3"/>
      <c r="AS1143" s="3"/>
      <c r="AT1143" s="3"/>
      <c r="AU1143" s="3"/>
    </row>
    <row r="1144" spans="1:47" x14ac:dyDescent="0.25">
      <c r="A1144" s="62" t="s">
        <v>2270</v>
      </c>
      <c r="B1144" s="63"/>
      <c r="C1144" s="63"/>
      <c r="D1144" s="64"/>
      <c r="E1144" s="66"/>
      <c r="F1144" s="101" t="s">
        <v>13543</v>
      </c>
      <c r="G1144" s="63"/>
      <c r="H1144" s="67"/>
      <c r="I1144" s="68"/>
      <c r="J1144" s="68"/>
      <c r="K1144" s="67" t="s">
        <v>17886</v>
      </c>
      <c r="L1144" s="71"/>
      <c r="M1144" s="72">
        <v>8573.9833984375</v>
      </c>
      <c r="N1144" s="72">
        <v>5906.45556640625</v>
      </c>
      <c r="O1144" s="73"/>
      <c r="P1144" s="74"/>
      <c r="Q1144" s="74"/>
      <c r="R1144" s="84"/>
      <c r="S1144" s="84"/>
      <c r="T1144" s="84"/>
      <c r="U1144" s="84"/>
      <c r="V1144" s="50"/>
      <c r="W1144" s="50"/>
      <c r="X1144" s="50"/>
      <c r="Y1144" s="50"/>
      <c r="Z1144" s="49"/>
      <c r="AA1144" s="69">
        <v>1144</v>
      </c>
      <c r="AB11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44" s="70"/>
      <c r="AD1144" s="76">
        <v>215</v>
      </c>
      <c r="AE1144" s="76">
        <v>7316</v>
      </c>
      <c r="AF1144" s="76">
        <v>5397</v>
      </c>
      <c r="AG1144" s="76">
        <v>1490</v>
      </c>
      <c r="AH1144" s="76"/>
      <c r="AI1144" s="76" t="s">
        <v>9758</v>
      </c>
      <c r="AJ1144" s="76"/>
      <c r="AK1144" s="81" t="s">
        <v>12107</v>
      </c>
      <c r="AL1144" s="76"/>
      <c r="AM1144" s="78">
        <v>43982.856932870367</v>
      </c>
      <c r="AN1144" s="76" t="s">
        <v>14566</v>
      </c>
      <c r="AO1144" s="81" t="s">
        <v>15708</v>
      </c>
      <c r="AP1144" s="76" t="s">
        <v>65</v>
      </c>
      <c r="AQ1144" s="2"/>
      <c r="AR1144" s="3"/>
      <c r="AS1144" s="3"/>
      <c r="AT1144" s="3"/>
      <c r="AU1144" s="3"/>
    </row>
    <row r="1145" spans="1:47" x14ac:dyDescent="0.25">
      <c r="A1145" s="62" t="s">
        <v>2271</v>
      </c>
      <c r="B1145" s="63"/>
      <c r="C1145" s="63"/>
      <c r="D1145" s="64"/>
      <c r="E1145" s="66"/>
      <c r="F1145" s="101" t="s">
        <v>13544</v>
      </c>
      <c r="G1145" s="63"/>
      <c r="H1145" s="67"/>
      <c r="I1145" s="68"/>
      <c r="J1145" s="68"/>
      <c r="K1145" s="67" t="s">
        <v>17887</v>
      </c>
      <c r="L1145" s="71"/>
      <c r="M1145" s="72">
        <v>8696.0517578125</v>
      </c>
      <c r="N1145" s="72">
        <v>5906.45556640625</v>
      </c>
      <c r="O1145" s="73"/>
      <c r="P1145" s="74"/>
      <c r="Q1145" s="74"/>
      <c r="R1145" s="84"/>
      <c r="S1145" s="84"/>
      <c r="T1145" s="84"/>
      <c r="U1145" s="84"/>
      <c r="V1145" s="50"/>
      <c r="W1145" s="50"/>
      <c r="X1145" s="50"/>
      <c r="Y1145" s="50"/>
      <c r="Z1145" s="49"/>
      <c r="AA1145" s="69">
        <v>1145</v>
      </c>
      <c r="AB11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45" s="70"/>
      <c r="AD1145" s="76">
        <v>754</v>
      </c>
      <c r="AE1145" s="76">
        <v>222</v>
      </c>
      <c r="AF1145" s="76">
        <v>1554</v>
      </c>
      <c r="AG1145" s="76">
        <v>1256</v>
      </c>
      <c r="AH1145" s="76"/>
      <c r="AI1145" s="76" t="s">
        <v>9759</v>
      </c>
      <c r="AJ1145" s="76"/>
      <c r="AK1145" s="76"/>
      <c r="AL1145" s="76"/>
      <c r="AM1145" s="78">
        <v>43134.006388888891</v>
      </c>
      <c r="AN1145" s="76" t="s">
        <v>14566</v>
      </c>
      <c r="AO1145" s="81" t="s">
        <v>15709</v>
      </c>
      <c r="AP1145" s="76" t="s">
        <v>65</v>
      </c>
      <c r="AQ1145" s="2"/>
      <c r="AR1145" s="3"/>
      <c r="AS1145" s="3"/>
      <c r="AT1145" s="3"/>
      <c r="AU1145" s="3"/>
    </row>
    <row r="1146" spans="1:47" x14ac:dyDescent="0.25">
      <c r="A1146" s="62" t="s">
        <v>2272</v>
      </c>
      <c r="B1146" s="63"/>
      <c r="C1146" s="63"/>
      <c r="D1146" s="64"/>
      <c r="E1146" s="66"/>
      <c r="F1146" s="101" t="s">
        <v>13545</v>
      </c>
      <c r="G1146" s="63"/>
      <c r="H1146" s="67"/>
      <c r="I1146" s="68"/>
      <c r="J1146" s="68"/>
      <c r="K1146" s="67" t="s">
        <v>17888</v>
      </c>
      <c r="L1146" s="71"/>
      <c r="M1146" s="72">
        <v>8573.9833984375</v>
      </c>
      <c r="N1146" s="72">
        <v>5756.5458984375</v>
      </c>
      <c r="O1146" s="73"/>
      <c r="P1146" s="74"/>
      <c r="Q1146" s="74"/>
      <c r="R1146" s="84"/>
      <c r="S1146" s="84"/>
      <c r="T1146" s="84"/>
      <c r="U1146" s="84"/>
      <c r="V1146" s="50"/>
      <c r="W1146" s="50"/>
      <c r="X1146" s="50"/>
      <c r="Y1146" s="50"/>
      <c r="Z1146" s="49"/>
      <c r="AA1146" s="69">
        <v>1146</v>
      </c>
      <c r="AB11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46" s="70"/>
      <c r="AD1146" s="76">
        <v>121</v>
      </c>
      <c r="AE1146" s="76">
        <v>14</v>
      </c>
      <c r="AF1146" s="76">
        <v>2564</v>
      </c>
      <c r="AG1146" s="76">
        <v>808</v>
      </c>
      <c r="AH1146" s="76"/>
      <c r="AI1146" s="76" t="s">
        <v>9760</v>
      </c>
      <c r="AJ1146" s="76" t="s">
        <v>11248</v>
      </c>
      <c r="AK1146" s="76"/>
      <c r="AL1146" s="76"/>
      <c r="AM1146" s="78">
        <v>43965.688148148147</v>
      </c>
      <c r="AN1146" s="76" t="s">
        <v>14566</v>
      </c>
      <c r="AO1146" s="81" t="s">
        <v>15710</v>
      </c>
      <c r="AP1146" s="76" t="s">
        <v>65</v>
      </c>
      <c r="AQ1146" s="2"/>
      <c r="AR1146" s="3"/>
      <c r="AS1146" s="3"/>
      <c r="AT1146" s="3"/>
      <c r="AU1146" s="3"/>
    </row>
    <row r="1147" spans="1:47" x14ac:dyDescent="0.25">
      <c r="A1147" s="62" t="s">
        <v>890</v>
      </c>
      <c r="B1147" s="63"/>
      <c r="C1147" s="63"/>
      <c r="D1147" s="64"/>
      <c r="E1147" s="66"/>
      <c r="F1147" s="101" t="s">
        <v>13546</v>
      </c>
      <c r="G1147" s="63"/>
      <c r="H1147" s="67"/>
      <c r="I1147" s="68"/>
      <c r="J1147" s="68"/>
      <c r="K1147" s="67" t="s">
        <v>17889</v>
      </c>
      <c r="L1147" s="71"/>
      <c r="M1147" s="72">
        <v>4036.873046875</v>
      </c>
      <c r="N1147" s="72">
        <v>3720.840576171875</v>
      </c>
      <c r="O1147" s="73"/>
      <c r="P1147" s="74"/>
      <c r="Q1147" s="74"/>
      <c r="R1147" s="84"/>
      <c r="S1147" s="84"/>
      <c r="T1147" s="84"/>
      <c r="U1147" s="84"/>
      <c r="V1147" s="50"/>
      <c r="W1147" s="50"/>
      <c r="X1147" s="50"/>
      <c r="Y1147" s="50"/>
      <c r="Z1147" s="49"/>
      <c r="AA1147" s="69">
        <v>1147</v>
      </c>
      <c r="AB11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47" s="70"/>
      <c r="AD1147" s="76">
        <v>101</v>
      </c>
      <c r="AE1147" s="76">
        <v>11</v>
      </c>
      <c r="AF1147" s="76">
        <v>339</v>
      </c>
      <c r="AG1147" s="76">
        <v>35</v>
      </c>
      <c r="AH1147" s="76"/>
      <c r="AI1147" s="76" t="s">
        <v>9761</v>
      </c>
      <c r="AJ1147" s="76" t="s">
        <v>11249</v>
      </c>
      <c r="AK1147" s="76"/>
      <c r="AL1147" s="76"/>
      <c r="AM1147" s="78">
        <v>44063.673379629632</v>
      </c>
      <c r="AN1147" s="76" t="s">
        <v>14566</v>
      </c>
      <c r="AO1147" s="81" t="s">
        <v>15711</v>
      </c>
      <c r="AP1147" s="76" t="s">
        <v>66</v>
      </c>
      <c r="AQ1147" s="2"/>
      <c r="AR1147" s="3"/>
      <c r="AS1147" s="3"/>
      <c r="AT1147" s="3"/>
      <c r="AU1147" s="3"/>
    </row>
    <row r="1148" spans="1:47" x14ac:dyDescent="0.25">
      <c r="A1148" s="62" t="s">
        <v>2273</v>
      </c>
      <c r="B1148" s="63"/>
      <c r="C1148" s="63"/>
      <c r="D1148" s="64"/>
      <c r="E1148" s="66"/>
      <c r="F1148" s="101" t="s">
        <v>13547</v>
      </c>
      <c r="G1148" s="63"/>
      <c r="H1148" s="67"/>
      <c r="I1148" s="68"/>
      <c r="J1148" s="68"/>
      <c r="K1148" s="67" t="s">
        <v>17890</v>
      </c>
      <c r="L1148" s="71"/>
      <c r="M1148" s="72">
        <v>2918.64453125</v>
      </c>
      <c r="N1148" s="72">
        <v>4415.4697265625</v>
      </c>
      <c r="O1148" s="73"/>
      <c r="P1148" s="74"/>
      <c r="Q1148" s="74"/>
      <c r="R1148" s="84"/>
      <c r="S1148" s="84"/>
      <c r="T1148" s="84"/>
      <c r="U1148" s="84"/>
      <c r="V1148" s="50"/>
      <c r="W1148" s="50"/>
      <c r="X1148" s="50"/>
      <c r="Y1148" s="50"/>
      <c r="Z1148" s="49"/>
      <c r="AA1148" s="69">
        <v>1148</v>
      </c>
      <c r="AB11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48" s="70"/>
      <c r="AD1148" s="76">
        <v>513</v>
      </c>
      <c r="AE1148" s="76">
        <v>608</v>
      </c>
      <c r="AF1148" s="76">
        <v>5828</v>
      </c>
      <c r="AG1148" s="76">
        <v>29070</v>
      </c>
      <c r="AH1148" s="76"/>
      <c r="AI1148" s="76" t="s">
        <v>9762</v>
      </c>
      <c r="AJ1148" s="76" t="s">
        <v>11057</v>
      </c>
      <c r="AK1148" s="76"/>
      <c r="AL1148" s="76"/>
      <c r="AM1148" s="78">
        <v>42675.053599537037</v>
      </c>
      <c r="AN1148" s="76" t="s">
        <v>14566</v>
      </c>
      <c r="AO1148" s="81" t="s">
        <v>15712</v>
      </c>
      <c r="AP1148" s="76" t="s">
        <v>65</v>
      </c>
      <c r="AQ1148" s="2"/>
      <c r="AR1148" s="3"/>
      <c r="AS1148" s="3"/>
      <c r="AT1148" s="3"/>
      <c r="AU1148" s="3"/>
    </row>
    <row r="1149" spans="1:47" x14ac:dyDescent="0.25">
      <c r="A1149" s="62" t="s">
        <v>2274</v>
      </c>
      <c r="B1149" s="63"/>
      <c r="C1149" s="63"/>
      <c r="D1149" s="64"/>
      <c r="E1149" s="66"/>
      <c r="F1149" s="101" t="s">
        <v>13548</v>
      </c>
      <c r="G1149" s="63"/>
      <c r="H1149" s="67"/>
      <c r="I1149" s="68"/>
      <c r="J1149" s="68"/>
      <c r="K1149" s="67" t="s">
        <v>17891</v>
      </c>
      <c r="L1149" s="71"/>
      <c r="M1149" s="72">
        <v>3808.541748046875</v>
      </c>
      <c r="N1149" s="72">
        <v>4416.33837890625</v>
      </c>
      <c r="O1149" s="73"/>
      <c r="P1149" s="74"/>
      <c r="Q1149" s="74"/>
      <c r="R1149" s="84"/>
      <c r="S1149" s="84"/>
      <c r="T1149" s="84"/>
      <c r="U1149" s="84"/>
      <c r="V1149" s="50"/>
      <c r="W1149" s="50"/>
      <c r="X1149" s="50"/>
      <c r="Y1149" s="50"/>
      <c r="Z1149" s="49"/>
      <c r="AA1149" s="69">
        <v>1149</v>
      </c>
      <c r="AB11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49" s="70"/>
      <c r="AD1149" s="76">
        <v>174</v>
      </c>
      <c r="AE1149" s="76">
        <v>151939</v>
      </c>
      <c r="AF1149" s="76">
        <v>324</v>
      </c>
      <c r="AG1149" s="76">
        <v>2917</v>
      </c>
      <c r="AH1149" s="76"/>
      <c r="AI1149" s="76" t="s">
        <v>9763</v>
      </c>
      <c r="AJ1149" s="76" t="s">
        <v>11250</v>
      </c>
      <c r="AK1149" s="81" t="s">
        <v>12108</v>
      </c>
      <c r="AL1149" s="76"/>
      <c r="AM1149" s="78">
        <v>41064.755127314813</v>
      </c>
      <c r="AN1149" s="76" t="s">
        <v>14566</v>
      </c>
      <c r="AO1149" s="81" t="s">
        <v>15713</v>
      </c>
      <c r="AP1149" s="76" t="s">
        <v>65</v>
      </c>
      <c r="AQ1149" s="2"/>
      <c r="AR1149" s="3"/>
      <c r="AS1149" s="3"/>
      <c r="AT1149" s="3"/>
      <c r="AU1149" s="3"/>
    </row>
    <row r="1150" spans="1:47" x14ac:dyDescent="0.25">
      <c r="A1150" s="62" t="s">
        <v>2275</v>
      </c>
      <c r="B1150" s="63"/>
      <c r="C1150" s="63"/>
      <c r="D1150" s="64"/>
      <c r="E1150" s="66"/>
      <c r="F1150" s="101" t="s">
        <v>13549</v>
      </c>
      <c r="G1150" s="63"/>
      <c r="H1150" s="67"/>
      <c r="I1150" s="68"/>
      <c r="J1150" s="68"/>
      <c r="K1150" s="67" t="s">
        <v>17892</v>
      </c>
      <c r="L1150" s="71"/>
      <c r="M1150" s="72">
        <v>5060.5107421875</v>
      </c>
      <c r="N1150" s="72">
        <v>3993.86474609375</v>
      </c>
      <c r="O1150" s="73"/>
      <c r="P1150" s="74"/>
      <c r="Q1150" s="74"/>
      <c r="R1150" s="84"/>
      <c r="S1150" s="84"/>
      <c r="T1150" s="84"/>
      <c r="U1150" s="84"/>
      <c r="V1150" s="50"/>
      <c r="W1150" s="50"/>
      <c r="X1150" s="50"/>
      <c r="Y1150" s="50"/>
      <c r="Z1150" s="49"/>
      <c r="AA1150" s="69">
        <v>1150</v>
      </c>
      <c r="AB11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50" s="70"/>
      <c r="AD1150" s="76">
        <v>270</v>
      </c>
      <c r="AE1150" s="76">
        <v>14849105</v>
      </c>
      <c r="AF1150" s="76">
        <v>96845</v>
      </c>
      <c r="AG1150" s="76">
        <v>17508</v>
      </c>
      <c r="AH1150" s="76"/>
      <c r="AI1150" s="76" t="s">
        <v>9764</v>
      </c>
      <c r="AJ1150" s="76" t="s">
        <v>11042</v>
      </c>
      <c r="AK1150" s="81" t="s">
        <v>12109</v>
      </c>
      <c r="AL1150" s="76"/>
      <c r="AM1150" s="78">
        <v>39877.496122685188</v>
      </c>
      <c r="AN1150" s="76" t="s">
        <v>14566</v>
      </c>
      <c r="AO1150" s="81" t="s">
        <v>15714</v>
      </c>
      <c r="AP1150" s="76" t="s">
        <v>65</v>
      </c>
      <c r="AQ1150" s="2"/>
      <c r="AR1150" s="3"/>
      <c r="AS1150" s="3"/>
      <c r="AT1150" s="3"/>
      <c r="AU1150" s="3"/>
    </row>
    <row r="1151" spans="1:47" x14ac:dyDescent="0.25">
      <c r="A1151" s="62" t="s">
        <v>2276</v>
      </c>
      <c r="B1151" s="63"/>
      <c r="C1151" s="63"/>
      <c r="D1151" s="64"/>
      <c r="E1151" s="66"/>
      <c r="F1151" s="101" t="s">
        <v>13550</v>
      </c>
      <c r="G1151" s="63"/>
      <c r="H1151" s="67"/>
      <c r="I1151" s="68"/>
      <c r="J1151" s="68"/>
      <c r="K1151" s="67" t="s">
        <v>17893</v>
      </c>
      <c r="L1151" s="71"/>
      <c r="M1151" s="72">
        <v>3583.719482421875</v>
      </c>
      <c r="N1151" s="72">
        <v>4437.337890625</v>
      </c>
      <c r="O1151" s="73"/>
      <c r="P1151" s="74"/>
      <c r="Q1151" s="74"/>
      <c r="R1151" s="84"/>
      <c r="S1151" s="84"/>
      <c r="T1151" s="84"/>
      <c r="U1151" s="84"/>
      <c r="V1151" s="50"/>
      <c r="W1151" s="50"/>
      <c r="X1151" s="50"/>
      <c r="Y1151" s="50"/>
      <c r="Z1151" s="49"/>
      <c r="AA1151" s="69">
        <v>1151</v>
      </c>
      <c r="AB11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51" s="70"/>
      <c r="AD1151" s="76">
        <v>3703</v>
      </c>
      <c r="AE1151" s="76">
        <v>2324</v>
      </c>
      <c r="AF1151" s="76">
        <v>92360</v>
      </c>
      <c r="AG1151" s="76">
        <v>149390</v>
      </c>
      <c r="AH1151" s="76"/>
      <c r="AI1151" s="76" t="s">
        <v>9765</v>
      </c>
      <c r="AJ1151" s="76"/>
      <c r="AK1151" s="76"/>
      <c r="AL1151" s="76"/>
      <c r="AM1151" s="78">
        <v>43025.890590277777</v>
      </c>
      <c r="AN1151" s="76" t="s">
        <v>14566</v>
      </c>
      <c r="AO1151" s="81" t="s">
        <v>15715</v>
      </c>
      <c r="AP1151" s="76" t="s">
        <v>65</v>
      </c>
      <c r="AQ1151" s="2"/>
      <c r="AR1151" s="3"/>
      <c r="AS1151" s="3"/>
      <c r="AT1151" s="3"/>
      <c r="AU1151" s="3"/>
    </row>
    <row r="1152" spans="1:47" x14ac:dyDescent="0.25">
      <c r="A1152" s="62" t="s">
        <v>891</v>
      </c>
      <c r="B1152" s="63"/>
      <c r="C1152" s="63"/>
      <c r="D1152" s="64"/>
      <c r="E1152" s="66"/>
      <c r="F1152" s="101" t="s">
        <v>13551</v>
      </c>
      <c r="G1152" s="63"/>
      <c r="H1152" s="67"/>
      <c r="I1152" s="68"/>
      <c r="J1152" s="68"/>
      <c r="K1152" s="67" t="s">
        <v>17894</v>
      </c>
      <c r="L1152" s="71"/>
      <c r="M1152" s="72">
        <v>2340.958740234375</v>
      </c>
      <c r="N1152" s="72">
        <v>3737.806640625</v>
      </c>
      <c r="O1152" s="73"/>
      <c r="P1152" s="74"/>
      <c r="Q1152" s="74"/>
      <c r="R1152" s="84"/>
      <c r="S1152" s="84"/>
      <c r="T1152" s="84"/>
      <c r="U1152" s="84"/>
      <c r="V1152" s="50"/>
      <c r="W1152" s="50"/>
      <c r="X1152" s="50"/>
      <c r="Y1152" s="50"/>
      <c r="Z1152" s="49"/>
      <c r="AA1152" s="69">
        <v>1152</v>
      </c>
      <c r="AB11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52" s="70"/>
      <c r="AD1152" s="76">
        <v>613</v>
      </c>
      <c r="AE1152" s="76">
        <v>130</v>
      </c>
      <c r="AF1152" s="76">
        <v>11226</v>
      </c>
      <c r="AG1152" s="76">
        <v>38030</v>
      </c>
      <c r="AH1152" s="76"/>
      <c r="AI1152" s="76" t="s">
        <v>9766</v>
      </c>
      <c r="AJ1152" s="76" t="s">
        <v>10714</v>
      </c>
      <c r="AK1152" s="81" t="s">
        <v>12110</v>
      </c>
      <c r="AL1152" s="76"/>
      <c r="AM1152" s="78">
        <v>43668.189340277779</v>
      </c>
      <c r="AN1152" s="76" t="s">
        <v>14566</v>
      </c>
      <c r="AO1152" s="81" t="s">
        <v>15716</v>
      </c>
      <c r="AP1152" s="76" t="s">
        <v>66</v>
      </c>
      <c r="AQ1152" s="2"/>
      <c r="AR1152" s="3"/>
      <c r="AS1152" s="3"/>
      <c r="AT1152" s="3"/>
      <c r="AU1152" s="3"/>
    </row>
    <row r="1153" spans="1:47" x14ac:dyDescent="0.25">
      <c r="A1153" s="62" t="s">
        <v>2277</v>
      </c>
      <c r="B1153" s="63"/>
      <c r="C1153" s="63"/>
      <c r="D1153" s="64"/>
      <c r="E1153" s="66"/>
      <c r="F1153" s="101" t="s">
        <v>13552</v>
      </c>
      <c r="G1153" s="63"/>
      <c r="H1153" s="67"/>
      <c r="I1153" s="68"/>
      <c r="J1153" s="68"/>
      <c r="K1153" s="67" t="s">
        <v>17895</v>
      </c>
      <c r="L1153" s="71"/>
      <c r="M1153" s="72">
        <v>1943.542236328125</v>
      </c>
      <c r="N1153" s="72">
        <v>4063.79052734375</v>
      </c>
      <c r="O1153" s="73"/>
      <c r="P1153" s="74"/>
      <c r="Q1153" s="74"/>
      <c r="R1153" s="84"/>
      <c r="S1153" s="84"/>
      <c r="T1153" s="84"/>
      <c r="U1153" s="84"/>
      <c r="V1153" s="50"/>
      <c r="W1153" s="50"/>
      <c r="X1153" s="50"/>
      <c r="Y1153" s="50"/>
      <c r="Z1153" s="49"/>
      <c r="AA1153" s="69">
        <v>1153</v>
      </c>
      <c r="AB11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53" s="70"/>
      <c r="AD1153" s="76">
        <v>571</v>
      </c>
      <c r="AE1153" s="76">
        <v>552</v>
      </c>
      <c r="AF1153" s="76">
        <v>13424</v>
      </c>
      <c r="AG1153" s="76">
        <v>20209</v>
      </c>
      <c r="AH1153" s="76"/>
      <c r="AI1153" s="76">
        <v>317</v>
      </c>
      <c r="AJ1153" s="76" t="s">
        <v>10828</v>
      </c>
      <c r="AK1153" s="76"/>
      <c r="AL1153" s="76"/>
      <c r="AM1153" s="78">
        <v>40782.248194444444</v>
      </c>
      <c r="AN1153" s="76" t="s">
        <v>14566</v>
      </c>
      <c r="AO1153" s="81" t="s">
        <v>15717</v>
      </c>
      <c r="AP1153" s="76" t="s">
        <v>65</v>
      </c>
      <c r="AQ1153" s="2"/>
      <c r="AR1153" s="3"/>
      <c r="AS1153" s="3"/>
      <c r="AT1153" s="3"/>
      <c r="AU1153" s="3"/>
    </row>
    <row r="1154" spans="1:47" x14ac:dyDescent="0.25">
      <c r="A1154" s="62" t="s">
        <v>892</v>
      </c>
      <c r="B1154" s="63"/>
      <c r="C1154" s="63"/>
      <c r="D1154" s="64"/>
      <c r="E1154" s="66"/>
      <c r="F1154" s="101" t="s">
        <v>13553</v>
      </c>
      <c r="G1154" s="63"/>
      <c r="H1154" s="67"/>
      <c r="I1154" s="68"/>
      <c r="J1154" s="68"/>
      <c r="K1154" s="67" t="s">
        <v>17896</v>
      </c>
      <c r="L1154" s="71"/>
      <c r="M1154" s="72">
        <v>6835.83447265625</v>
      </c>
      <c r="N1154" s="72">
        <v>5756.5458984375</v>
      </c>
      <c r="O1154" s="73"/>
      <c r="P1154" s="74"/>
      <c r="Q1154" s="74"/>
      <c r="R1154" s="84"/>
      <c r="S1154" s="84"/>
      <c r="T1154" s="84"/>
      <c r="U1154" s="84"/>
      <c r="V1154" s="50"/>
      <c r="W1154" s="50"/>
      <c r="X1154" s="50"/>
      <c r="Y1154" s="50"/>
      <c r="Z1154" s="49"/>
      <c r="AA1154" s="69">
        <v>1154</v>
      </c>
      <c r="AB11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54" s="70"/>
      <c r="AD1154" s="76">
        <v>152</v>
      </c>
      <c r="AE1154" s="76">
        <v>28</v>
      </c>
      <c r="AF1154" s="76">
        <v>1191</v>
      </c>
      <c r="AG1154" s="76">
        <v>1567</v>
      </c>
      <c r="AH1154" s="76"/>
      <c r="AI1154" s="76" t="s">
        <v>9767</v>
      </c>
      <c r="AJ1154" s="76"/>
      <c r="AK1154" s="81" t="s">
        <v>12111</v>
      </c>
      <c r="AL1154" s="76"/>
      <c r="AM1154" s="78">
        <v>43736.710335648146</v>
      </c>
      <c r="AN1154" s="76" t="s">
        <v>14566</v>
      </c>
      <c r="AO1154" s="81" t="s">
        <v>15718</v>
      </c>
      <c r="AP1154" s="76" t="s">
        <v>66</v>
      </c>
      <c r="AQ1154" s="2"/>
      <c r="AR1154" s="3"/>
      <c r="AS1154" s="3"/>
      <c r="AT1154" s="3"/>
      <c r="AU1154" s="3"/>
    </row>
    <row r="1155" spans="1:47" x14ac:dyDescent="0.25">
      <c r="A1155" s="62" t="s">
        <v>2278</v>
      </c>
      <c r="B1155" s="63"/>
      <c r="C1155" s="63"/>
      <c r="D1155" s="64"/>
      <c r="E1155" s="66"/>
      <c r="F1155" s="101" t="s">
        <v>13554</v>
      </c>
      <c r="G1155" s="63"/>
      <c r="H1155" s="67"/>
      <c r="I1155" s="68"/>
      <c r="J1155" s="68"/>
      <c r="K1155" s="67" t="s">
        <v>17897</v>
      </c>
      <c r="L1155" s="71"/>
      <c r="M1155" s="72">
        <v>6708.45849609375</v>
      </c>
      <c r="N1155" s="72">
        <v>5906.45556640625</v>
      </c>
      <c r="O1155" s="73"/>
      <c r="P1155" s="74"/>
      <c r="Q1155" s="74"/>
      <c r="R1155" s="84"/>
      <c r="S1155" s="84"/>
      <c r="T1155" s="84"/>
      <c r="U1155" s="84"/>
      <c r="V1155" s="50"/>
      <c r="W1155" s="50"/>
      <c r="X1155" s="50"/>
      <c r="Y1155" s="50"/>
      <c r="Z1155" s="49"/>
      <c r="AA1155" s="69">
        <v>1155</v>
      </c>
      <c r="AB11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55" s="70"/>
      <c r="AD1155" s="76">
        <v>434</v>
      </c>
      <c r="AE1155" s="76">
        <v>981</v>
      </c>
      <c r="AF1155" s="76">
        <v>7056</v>
      </c>
      <c r="AG1155" s="76">
        <v>14312</v>
      </c>
      <c r="AH1155" s="76"/>
      <c r="AI1155" s="76" t="s">
        <v>9768</v>
      </c>
      <c r="AJ1155" s="76" t="s">
        <v>10830</v>
      </c>
      <c r="AK1155" s="81" t="s">
        <v>12112</v>
      </c>
      <c r="AL1155" s="76"/>
      <c r="AM1155" s="78">
        <v>42996.045844907407</v>
      </c>
      <c r="AN1155" s="76" t="s">
        <v>14566</v>
      </c>
      <c r="AO1155" s="81" t="s">
        <v>15719</v>
      </c>
      <c r="AP1155" s="76" t="s">
        <v>65</v>
      </c>
      <c r="AQ1155" s="2"/>
      <c r="AR1155" s="3"/>
      <c r="AS1155" s="3"/>
      <c r="AT1155" s="3"/>
      <c r="AU1155" s="3"/>
    </row>
    <row r="1156" spans="1:47" x14ac:dyDescent="0.25">
      <c r="A1156" s="62" t="s">
        <v>2279</v>
      </c>
      <c r="B1156" s="63"/>
      <c r="C1156" s="63"/>
      <c r="D1156" s="64"/>
      <c r="E1156" s="66"/>
      <c r="F1156" s="101" t="s">
        <v>13555</v>
      </c>
      <c r="G1156" s="63"/>
      <c r="H1156" s="67"/>
      <c r="I1156" s="68"/>
      <c r="J1156" s="68"/>
      <c r="K1156" s="67" t="s">
        <v>17898</v>
      </c>
      <c r="L1156" s="71"/>
      <c r="M1156" s="72">
        <v>6835.83447265625</v>
      </c>
      <c r="N1156" s="72">
        <v>5906.45556640625</v>
      </c>
      <c r="O1156" s="73"/>
      <c r="P1156" s="74"/>
      <c r="Q1156" s="74"/>
      <c r="R1156" s="84"/>
      <c r="S1156" s="84"/>
      <c r="T1156" s="84"/>
      <c r="U1156" s="84"/>
      <c r="V1156" s="50"/>
      <c r="W1156" s="50"/>
      <c r="X1156" s="50"/>
      <c r="Y1156" s="50"/>
      <c r="Z1156" s="49"/>
      <c r="AA1156" s="69">
        <v>1156</v>
      </c>
      <c r="AB11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56" s="70"/>
      <c r="AD1156" s="76">
        <v>1057</v>
      </c>
      <c r="AE1156" s="76">
        <v>243874</v>
      </c>
      <c r="AF1156" s="76">
        <v>6850</v>
      </c>
      <c r="AG1156" s="76">
        <v>7792</v>
      </c>
      <c r="AH1156" s="76"/>
      <c r="AI1156" s="76" t="s">
        <v>9769</v>
      </c>
      <c r="AJ1156" s="76" t="s">
        <v>11251</v>
      </c>
      <c r="AK1156" s="81" t="s">
        <v>12113</v>
      </c>
      <c r="AL1156" s="76"/>
      <c r="AM1156" s="78">
        <v>40009.64640046296</v>
      </c>
      <c r="AN1156" s="76" t="s">
        <v>14566</v>
      </c>
      <c r="AO1156" s="81" t="s">
        <v>15720</v>
      </c>
      <c r="AP1156" s="76" t="s">
        <v>65</v>
      </c>
      <c r="AQ1156" s="2"/>
      <c r="AR1156" s="3"/>
      <c r="AS1156" s="3"/>
      <c r="AT1156" s="3"/>
      <c r="AU1156" s="3"/>
    </row>
    <row r="1157" spans="1:47" x14ac:dyDescent="0.25">
      <c r="A1157" s="62" t="s">
        <v>2280</v>
      </c>
      <c r="B1157" s="63"/>
      <c r="C1157" s="63"/>
      <c r="D1157" s="64"/>
      <c r="E1157" s="66"/>
      <c r="F1157" s="101" t="s">
        <v>13556</v>
      </c>
      <c r="G1157" s="63"/>
      <c r="H1157" s="67"/>
      <c r="I1157" s="68"/>
      <c r="J1157" s="68"/>
      <c r="K1157" s="67" t="s">
        <v>17899</v>
      </c>
      <c r="L1157" s="71"/>
      <c r="M1157" s="72">
        <v>6708.45849609375</v>
      </c>
      <c r="N1157" s="72">
        <v>5756.5458984375</v>
      </c>
      <c r="O1157" s="73"/>
      <c r="P1157" s="74"/>
      <c r="Q1157" s="74"/>
      <c r="R1157" s="84"/>
      <c r="S1157" s="84"/>
      <c r="T1157" s="84"/>
      <c r="U1157" s="84"/>
      <c r="V1157" s="50"/>
      <c r="W1157" s="50"/>
      <c r="X1157" s="50"/>
      <c r="Y1157" s="50"/>
      <c r="Z1157" s="49"/>
      <c r="AA1157" s="69">
        <v>1157</v>
      </c>
      <c r="AB11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57" s="70"/>
      <c r="AD1157" s="76">
        <v>96</v>
      </c>
      <c r="AE1157" s="76">
        <v>58962</v>
      </c>
      <c r="AF1157" s="76">
        <v>2284</v>
      </c>
      <c r="AG1157" s="76">
        <v>2379</v>
      </c>
      <c r="AH1157" s="76"/>
      <c r="AI1157" s="76" t="s">
        <v>9770</v>
      </c>
      <c r="AJ1157" s="76" t="s">
        <v>11252</v>
      </c>
      <c r="AK1157" s="81" t="s">
        <v>12114</v>
      </c>
      <c r="AL1157" s="76"/>
      <c r="AM1157" s="78">
        <v>43270.87027777778</v>
      </c>
      <c r="AN1157" s="76" t="s">
        <v>14566</v>
      </c>
      <c r="AO1157" s="81" t="s">
        <v>15721</v>
      </c>
      <c r="AP1157" s="76" t="s">
        <v>65</v>
      </c>
      <c r="AQ1157" s="2"/>
      <c r="AR1157" s="3"/>
      <c r="AS1157" s="3"/>
      <c r="AT1157" s="3"/>
      <c r="AU1157" s="3"/>
    </row>
    <row r="1158" spans="1:47" x14ac:dyDescent="0.25">
      <c r="A1158" s="62" t="s">
        <v>893</v>
      </c>
      <c r="B1158" s="63"/>
      <c r="C1158" s="63"/>
      <c r="D1158" s="64"/>
      <c r="E1158" s="66"/>
      <c r="F1158" s="101" t="s">
        <v>13557</v>
      </c>
      <c r="G1158" s="63"/>
      <c r="H1158" s="67"/>
      <c r="I1158" s="68"/>
      <c r="J1158" s="68"/>
      <c r="K1158" s="67" t="s">
        <v>17900</v>
      </c>
      <c r="L1158" s="71"/>
      <c r="M1158" s="72">
        <v>8548.60546875</v>
      </c>
      <c r="N1158" s="72">
        <v>6898.69677734375</v>
      </c>
      <c r="O1158" s="73"/>
      <c r="P1158" s="74"/>
      <c r="Q1158" s="74"/>
      <c r="R1158" s="84"/>
      <c r="S1158" s="84"/>
      <c r="T1158" s="84"/>
      <c r="U1158" s="84"/>
      <c r="V1158" s="50"/>
      <c r="W1158" s="50"/>
      <c r="X1158" s="50"/>
      <c r="Y1158" s="50"/>
      <c r="Z1158" s="49"/>
      <c r="AA1158" s="69">
        <v>1158</v>
      </c>
      <c r="AB11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58" s="70"/>
      <c r="AD1158" s="76">
        <v>1455</v>
      </c>
      <c r="AE1158" s="76">
        <v>4749</v>
      </c>
      <c r="AF1158" s="76">
        <v>7222</v>
      </c>
      <c r="AG1158" s="76">
        <v>16197</v>
      </c>
      <c r="AH1158" s="76"/>
      <c r="AI1158" s="76" t="s">
        <v>9771</v>
      </c>
      <c r="AJ1158" s="76"/>
      <c r="AK1158" s="81" t="s">
        <v>12115</v>
      </c>
      <c r="AL1158" s="76"/>
      <c r="AM1158" s="78">
        <v>41796.682824074072</v>
      </c>
      <c r="AN1158" s="76" t="s">
        <v>14566</v>
      </c>
      <c r="AO1158" s="81" t="s">
        <v>15722</v>
      </c>
      <c r="AP1158" s="76" t="s">
        <v>66</v>
      </c>
      <c r="AQ1158" s="2"/>
      <c r="AR1158" s="3"/>
      <c r="AS1158" s="3"/>
      <c r="AT1158" s="3"/>
      <c r="AU1158" s="3"/>
    </row>
    <row r="1159" spans="1:47" x14ac:dyDescent="0.25">
      <c r="A1159" s="62" t="s">
        <v>2281</v>
      </c>
      <c r="B1159" s="63"/>
      <c r="C1159" s="63"/>
      <c r="D1159" s="64"/>
      <c r="E1159" s="66"/>
      <c r="F1159" s="101" t="s">
        <v>13558</v>
      </c>
      <c r="G1159" s="63"/>
      <c r="H1159" s="67"/>
      <c r="I1159" s="68"/>
      <c r="J1159" s="68"/>
      <c r="K1159" s="67" t="s">
        <v>17901</v>
      </c>
      <c r="L1159" s="71"/>
      <c r="M1159" s="72">
        <v>8613.392578125</v>
      </c>
      <c r="N1159" s="72">
        <v>6812.8984375</v>
      </c>
      <c r="O1159" s="73"/>
      <c r="P1159" s="74"/>
      <c r="Q1159" s="74"/>
      <c r="R1159" s="84"/>
      <c r="S1159" s="84"/>
      <c r="T1159" s="84"/>
      <c r="U1159" s="84"/>
      <c r="V1159" s="50"/>
      <c r="W1159" s="50"/>
      <c r="X1159" s="50"/>
      <c r="Y1159" s="50"/>
      <c r="Z1159" s="49"/>
      <c r="AA1159" s="69">
        <v>1159</v>
      </c>
      <c r="AB11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59" s="70"/>
      <c r="AD1159" s="76">
        <v>716</v>
      </c>
      <c r="AE1159" s="76">
        <v>4900</v>
      </c>
      <c r="AF1159" s="76">
        <v>5993</v>
      </c>
      <c r="AG1159" s="76">
        <v>22672</v>
      </c>
      <c r="AH1159" s="76"/>
      <c r="AI1159" s="76" t="s">
        <v>9772</v>
      </c>
      <c r="AJ1159" s="76" t="s">
        <v>11253</v>
      </c>
      <c r="AK1159" s="81" t="s">
        <v>12116</v>
      </c>
      <c r="AL1159" s="76"/>
      <c r="AM1159" s="78">
        <v>43441.912083333336</v>
      </c>
      <c r="AN1159" s="76" t="s">
        <v>14566</v>
      </c>
      <c r="AO1159" s="81" t="s">
        <v>15723</v>
      </c>
      <c r="AP1159" s="76" t="s">
        <v>65</v>
      </c>
      <c r="AQ1159" s="2"/>
      <c r="AR1159" s="3"/>
      <c r="AS1159" s="3"/>
      <c r="AT1159" s="3"/>
      <c r="AU1159" s="3"/>
    </row>
    <row r="1160" spans="1:47" x14ac:dyDescent="0.25">
      <c r="A1160" s="62" t="s">
        <v>2282</v>
      </c>
      <c r="B1160" s="63"/>
      <c r="C1160" s="63"/>
      <c r="D1160" s="64"/>
      <c r="E1160" s="66"/>
      <c r="F1160" s="101" t="s">
        <v>13559</v>
      </c>
      <c r="G1160" s="63"/>
      <c r="H1160" s="67"/>
      <c r="I1160" s="68"/>
      <c r="J1160" s="68"/>
      <c r="K1160" s="67" t="s">
        <v>17902</v>
      </c>
      <c r="L1160" s="71"/>
      <c r="M1160" s="72">
        <v>8491.3486328125</v>
      </c>
      <c r="N1160" s="72">
        <v>6740.3525390625</v>
      </c>
      <c r="O1160" s="73"/>
      <c r="P1160" s="74"/>
      <c r="Q1160" s="74"/>
      <c r="R1160" s="84"/>
      <c r="S1160" s="84"/>
      <c r="T1160" s="84"/>
      <c r="U1160" s="84"/>
      <c r="V1160" s="50"/>
      <c r="W1160" s="50"/>
      <c r="X1160" s="50"/>
      <c r="Y1160" s="50"/>
      <c r="Z1160" s="49"/>
      <c r="AA1160" s="69">
        <v>1160</v>
      </c>
      <c r="AB11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60" s="70"/>
      <c r="AD1160" s="76">
        <v>8297</v>
      </c>
      <c r="AE1160" s="76">
        <v>18829</v>
      </c>
      <c r="AF1160" s="76">
        <v>55302</v>
      </c>
      <c r="AG1160" s="76">
        <v>9616</v>
      </c>
      <c r="AH1160" s="76"/>
      <c r="AI1160" s="76" t="s">
        <v>9773</v>
      </c>
      <c r="AJ1160" s="76"/>
      <c r="AK1160" s="81" t="s">
        <v>12117</v>
      </c>
      <c r="AL1160" s="76"/>
      <c r="AM1160" s="78">
        <v>41010.090057870373</v>
      </c>
      <c r="AN1160" s="76" t="s">
        <v>14566</v>
      </c>
      <c r="AO1160" s="81" t="s">
        <v>15724</v>
      </c>
      <c r="AP1160" s="76" t="s">
        <v>65</v>
      </c>
      <c r="AQ1160" s="2"/>
      <c r="AR1160" s="3"/>
      <c r="AS1160" s="3"/>
      <c r="AT1160" s="3"/>
      <c r="AU1160" s="3"/>
    </row>
    <row r="1161" spans="1:47" x14ac:dyDescent="0.25">
      <c r="A1161" s="62" t="s">
        <v>2283</v>
      </c>
      <c r="B1161" s="63"/>
      <c r="C1161" s="63"/>
      <c r="D1161" s="64"/>
      <c r="E1161" s="66"/>
      <c r="F1161" s="101" t="s">
        <v>13560</v>
      </c>
      <c r="G1161" s="63"/>
      <c r="H1161" s="67"/>
      <c r="I1161" s="68"/>
      <c r="J1161" s="68"/>
      <c r="K1161" s="67" t="s">
        <v>17903</v>
      </c>
      <c r="L1161" s="71"/>
      <c r="M1161" s="72">
        <v>8546.2841796875</v>
      </c>
      <c r="N1161" s="72">
        <v>7120.72900390625</v>
      </c>
      <c r="O1161" s="73"/>
      <c r="P1161" s="74"/>
      <c r="Q1161" s="74"/>
      <c r="R1161" s="84"/>
      <c r="S1161" s="84"/>
      <c r="T1161" s="84"/>
      <c r="U1161" s="84"/>
      <c r="V1161" s="50"/>
      <c r="W1161" s="50"/>
      <c r="X1161" s="50"/>
      <c r="Y1161" s="50"/>
      <c r="Z1161" s="49"/>
      <c r="AA1161" s="69">
        <v>1161</v>
      </c>
      <c r="AB11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61" s="70"/>
      <c r="AD1161" s="76">
        <v>1264</v>
      </c>
      <c r="AE1161" s="76">
        <v>1054</v>
      </c>
      <c r="AF1161" s="76">
        <v>8598</v>
      </c>
      <c r="AG1161" s="76">
        <v>29974</v>
      </c>
      <c r="AH1161" s="76"/>
      <c r="AI1161" s="76" t="s">
        <v>9774</v>
      </c>
      <c r="AJ1161" s="76" t="s">
        <v>11254</v>
      </c>
      <c r="AK1161" s="81" t="s">
        <v>12118</v>
      </c>
      <c r="AL1161" s="76"/>
      <c r="AM1161" s="78">
        <v>41358.823148148149</v>
      </c>
      <c r="AN1161" s="76" t="s">
        <v>14566</v>
      </c>
      <c r="AO1161" s="81" t="s">
        <v>15725</v>
      </c>
      <c r="AP1161" s="76" t="s">
        <v>65</v>
      </c>
      <c r="AQ1161" s="2"/>
      <c r="AR1161" s="3"/>
      <c r="AS1161" s="3"/>
      <c r="AT1161" s="3"/>
      <c r="AU1161" s="3"/>
    </row>
    <row r="1162" spans="1:47" x14ac:dyDescent="0.25">
      <c r="A1162" s="62" t="s">
        <v>2284</v>
      </c>
      <c r="B1162" s="63"/>
      <c r="C1162" s="63"/>
      <c r="D1162" s="64"/>
      <c r="E1162" s="66"/>
      <c r="F1162" s="101" t="s">
        <v>13561</v>
      </c>
      <c r="G1162" s="63"/>
      <c r="H1162" s="67"/>
      <c r="I1162" s="68"/>
      <c r="J1162" s="68"/>
      <c r="K1162" s="67" t="s">
        <v>17904</v>
      </c>
      <c r="L1162" s="71"/>
      <c r="M1162" s="72">
        <v>8799.5400390625</v>
      </c>
      <c r="N1162" s="72">
        <v>6680.673828125</v>
      </c>
      <c r="O1162" s="73"/>
      <c r="P1162" s="74"/>
      <c r="Q1162" s="74"/>
      <c r="R1162" s="84"/>
      <c r="S1162" s="84"/>
      <c r="T1162" s="84"/>
      <c r="U1162" s="84"/>
      <c r="V1162" s="50"/>
      <c r="W1162" s="50"/>
      <c r="X1162" s="50"/>
      <c r="Y1162" s="50"/>
      <c r="Z1162" s="49"/>
      <c r="AA1162" s="69">
        <v>1162</v>
      </c>
      <c r="AB11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62" s="70"/>
      <c r="AD1162" s="76">
        <v>4999</v>
      </c>
      <c r="AE1162" s="76">
        <v>4158</v>
      </c>
      <c r="AF1162" s="76">
        <v>16803</v>
      </c>
      <c r="AG1162" s="76">
        <v>9056</v>
      </c>
      <c r="AH1162" s="76"/>
      <c r="AI1162" s="76" t="s">
        <v>9775</v>
      </c>
      <c r="AJ1162" s="76" t="s">
        <v>11255</v>
      </c>
      <c r="AK1162" s="81" t="s">
        <v>12119</v>
      </c>
      <c r="AL1162" s="76"/>
      <c r="AM1162" s="78">
        <v>40423.018391203703</v>
      </c>
      <c r="AN1162" s="76" t="s">
        <v>14566</v>
      </c>
      <c r="AO1162" s="81" t="s">
        <v>15726</v>
      </c>
      <c r="AP1162" s="76" t="s">
        <v>65</v>
      </c>
      <c r="AQ1162" s="2"/>
      <c r="AR1162" s="3"/>
      <c r="AS1162" s="3"/>
      <c r="AT1162" s="3"/>
      <c r="AU1162" s="3"/>
    </row>
    <row r="1163" spans="1:47" x14ac:dyDescent="0.25">
      <c r="A1163" s="62" t="s">
        <v>2285</v>
      </c>
      <c r="B1163" s="63"/>
      <c r="C1163" s="63"/>
      <c r="D1163" s="64"/>
      <c r="E1163" s="66"/>
      <c r="F1163" s="101" t="s">
        <v>13562</v>
      </c>
      <c r="G1163" s="63"/>
      <c r="H1163" s="67"/>
      <c r="I1163" s="68"/>
      <c r="J1163" s="68"/>
      <c r="K1163" s="67" t="s">
        <v>17905</v>
      </c>
      <c r="L1163" s="71"/>
      <c r="M1163" s="72">
        <v>8335.296875</v>
      </c>
      <c r="N1163" s="72">
        <v>6963.4267578125</v>
      </c>
      <c r="O1163" s="73"/>
      <c r="P1163" s="74"/>
      <c r="Q1163" s="74"/>
      <c r="R1163" s="84"/>
      <c r="S1163" s="84"/>
      <c r="T1163" s="84"/>
      <c r="U1163" s="84"/>
      <c r="V1163" s="50"/>
      <c r="W1163" s="50"/>
      <c r="X1163" s="50"/>
      <c r="Y1163" s="50"/>
      <c r="Z1163" s="49"/>
      <c r="AA1163" s="69">
        <v>1163</v>
      </c>
      <c r="AB11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63" s="70"/>
      <c r="AD1163" s="76">
        <v>3695</v>
      </c>
      <c r="AE1163" s="76">
        <v>9940</v>
      </c>
      <c r="AF1163" s="76">
        <v>39312</v>
      </c>
      <c r="AG1163" s="76">
        <v>44465</v>
      </c>
      <c r="AH1163" s="76"/>
      <c r="AI1163" s="76" t="s">
        <v>9776</v>
      </c>
      <c r="AJ1163" s="76" t="s">
        <v>11256</v>
      </c>
      <c r="AK1163" s="81" t="s">
        <v>12120</v>
      </c>
      <c r="AL1163" s="76"/>
      <c r="AM1163" s="78">
        <v>39926.092291666668</v>
      </c>
      <c r="AN1163" s="76" t="s">
        <v>14566</v>
      </c>
      <c r="AO1163" s="81" t="s">
        <v>15727</v>
      </c>
      <c r="AP1163" s="76" t="s">
        <v>65</v>
      </c>
      <c r="AQ1163" s="2"/>
      <c r="AR1163" s="3"/>
      <c r="AS1163" s="3"/>
      <c r="AT1163" s="3"/>
      <c r="AU1163" s="3"/>
    </row>
    <row r="1164" spans="1:47" x14ac:dyDescent="0.25">
      <c r="A1164" s="62" t="s">
        <v>2286</v>
      </c>
      <c r="B1164" s="63"/>
      <c r="C1164" s="63"/>
      <c r="D1164" s="64"/>
      <c r="E1164" s="66"/>
      <c r="F1164" s="101" t="s">
        <v>13563</v>
      </c>
      <c r="G1164" s="63"/>
      <c r="H1164" s="67"/>
      <c r="I1164" s="68"/>
      <c r="J1164" s="68"/>
      <c r="K1164" s="67" t="s">
        <v>17906</v>
      </c>
      <c r="L1164" s="71"/>
      <c r="M1164" s="72">
        <v>8279.421875</v>
      </c>
      <c r="N1164" s="72">
        <v>7034.99365234375</v>
      </c>
      <c r="O1164" s="73"/>
      <c r="P1164" s="74"/>
      <c r="Q1164" s="74"/>
      <c r="R1164" s="84"/>
      <c r="S1164" s="84"/>
      <c r="T1164" s="84"/>
      <c r="U1164" s="84"/>
      <c r="V1164" s="50"/>
      <c r="W1164" s="50"/>
      <c r="X1164" s="50"/>
      <c r="Y1164" s="50"/>
      <c r="Z1164" s="49"/>
      <c r="AA1164" s="69">
        <v>1164</v>
      </c>
      <c r="AB11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64" s="70"/>
      <c r="AD1164" s="76">
        <v>947</v>
      </c>
      <c r="AE1164" s="76">
        <v>1484</v>
      </c>
      <c r="AF1164" s="76">
        <v>5125</v>
      </c>
      <c r="AG1164" s="76">
        <v>4136</v>
      </c>
      <c r="AH1164" s="76"/>
      <c r="AI1164" s="76" t="s">
        <v>9777</v>
      </c>
      <c r="AJ1164" s="76" t="s">
        <v>10660</v>
      </c>
      <c r="AK1164" s="81" t="s">
        <v>12121</v>
      </c>
      <c r="AL1164" s="76"/>
      <c r="AM1164" s="78">
        <v>42122.961527777778</v>
      </c>
      <c r="AN1164" s="76" t="s">
        <v>14566</v>
      </c>
      <c r="AO1164" s="81" t="s">
        <v>15728</v>
      </c>
      <c r="AP1164" s="76" t="s">
        <v>65</v>
      </c>
      <c r="AQ1164" s="2"/>
      <c r="AR1164" s="3"/>
      <c r="AS1164" s="3"/>
      <c r="AT1164" s="3"/>
      <c r="AU1164" s="3"/>
    </row>
    <row r="1165" spans="1:47" x14ac:dyDescent="0.25">
      <c r="A1165" s="62" t="s">
        <v>2287</v>
      </c>
      <c r="B1165" s="63"/>
      <c r="C1165" s="63"/>
      <c r="D1165" s="64"/>
      <c r="E1165" s="66"/>
      <c r="F1165" s="101" t="s">
        <v>13564</v>
      </c>
      <c r="G1165" s="63"/>
      <c r="H1165" s="67"/>
      <c r="I1165" s="68"/>
      <c r="J1165" s="68"/>
      <c r="K1165" s="67" t="s">
        <v>17907</v>
      </c>
      <c r="L1165" s="71"/>
      <c r="M1165" s="72">
        <v>8322.7001953125</v>
      </c>
      <c r="N1165" s="72">
        <v>7108.505859375</v>
      </c>
      <c r="O1165" s="73"/>
      <c r="P1165" s="74"/>
      <c r="Q1165" s="74"/>
      <c r="R1165" s="84"/>
      <c r="S1165" s="84"/>
      <c r="T1165" s="84"/>
      <c r="U1165" s="84"/>
      <c r="V1165" s="50"/>
      <c r="W1165" s="50"/>
      <c r="X1165" s="50"/>
      <c r="Y1165" s="50"/>
      <c r="Z1165" s="49"/>
      <c r="AA1165" s="69">
        <v>1165</v>
      </c>
      <c r="AB11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65" s="70"/>
      <c r="AD1165" s="76">
        <v>393</v>
      </c>
      <c r="AE1165" s="76">
        <v>93</v>
      </c>
      <c r="AF1165" s="76">
        <v>577</v>
      </c>
      <c r="AG1165" s="76">
        <v>1902</v>
      </c>
      <c r="AH1165" s="76"/>
      <c r="AI1165" s="76" t="s">
        <v>9778</v>
      </c>
      <c r="AJ1165" s="76" t="s">
        <v>11257</v>
      </c>
      <c r="AK1165" s="76"/>
      <c r="AL1165" s="76"/>
      <c r="AM1165" s="78">
        <v>42523.868773148148</v>
      </c>
      <c r="AN1165" s="76" t="s">
        <v>14566</v>
      </c>
      <c r="AO1165" s="81" t="s">
        <v>15729</v>
      </c>
      <c r="AP1165" s="76" t="s">
        <v>65</v>
      </c>
      <c r="AQ1165" s="2"/>
      <c r="AR1165" s="3"/>
      <c r="AS1165" s="3"/>
      <c r="AT1165" s="3"/>
      <c r="AU1165" s="3"/>
    </row>
    <row r="1166" spans="1:47" x14ac:dyDescent="0.25">
      <c r="A1166" s="62" t="s">
        <v>2288</v>
      </c>
      <c r="B1166" s="63"/>
      <c r="C1166" s="63"/>
      <c r="D1166" s="64"/>
      <c r="E1166" s="66"/>
      <c r="F1166" s="101" t="s">
        <v>13565</v>
      </c>
      <c r="G1166" s="63"/>
      <c r="H1166" s="67"/>
      <c r="I1166" s="68"/>
      <c r="J1166" s="68"/>
      <c r="K1166" s="67" t="s">
        <v>17908</v>
      </c>
      <c r="L1166" s="71"/>
      <c r="M1166" s="72">
        <v>8571.0791015625</v>
      </c>
      <c r="N1166" s="72">
        <v>6670.9990234375</v>
      </c>
      <c r="O1166" s="73"/>
      <c r="P1166" s="74"/>
      <c r="Q1166" s="74"/>
      <c r="R1166" s="84"/>
      <c r="S1166" s="84"/>
      <c r="T1166" s="84"/>
      <c r="U1166" s="84"/>
      <c r="V1166" s="50"/>
      <c r="W1166" s="50"/>
      <c r="X1166" s="50"/>
      <c r="Y1166" s="50"/>
      <c r="Z1166" s="49"/>
      <c r="AA1166" s="69">
        <v>1166</v>
      </c>
      <c r="AB11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66" s="70"/>
      <c r="AD1166" s="76">
        <v>4665</v>
      </c>
      <c r="AE1166" s="76">
        <v>3931</v>
      </c>
      <c r="AF1166" s="76">
        <v>28567</v>
      </c>
      <c r="AG1166" s="76">
        <v>27809</v>
      </c>
      <c r="AH1166" s="76"/>
      <c r="AI1166" s="76" t="s">
        <v>9779</v>
      </c>
      <c r="AJ1166" s="76" t="s">
        <v>11258</v>
      </c>
      <c r="AK1166" s="81" t="s">
        <v>12122</v>
      </c>
      <c r="AL1166" s="76"/>
      <c r="AM1166" s="78">
        <v>42772.691354166665</v>
      </c>
      <c r="AN1166" s="76" t="s">
        <v>14566</v>
      </c>
      <c r="AO1166" s="81" t="s">
        <v>15730</v>
      </c>
      <c r="AP1166" s="76" t="s">
        <v>65</v>
      </c>
      <c r="AQ1166" s="2"/>
      <c r="AR1166" s="3"/>
      <c r="AS1166" s="3"/>
      <c r="AT1166" s="3"/>
      <c r="AU1166" s="3"/>
    </row>
    <row r="1167" spans="1:47" x14ac:dyDescent="0.25">
      <c r="A1167" s="62" t="s">
        <v>894</v>
      </c>
      <c r="B1167" s="63"/>
      <c r="C1167" s="63"/>
      <c r="D1167" s="64"/>
      <c r="E1167" s="66"/>
      <c r="F1167" s="101" t="s">
        <v>13566</v>
      </c>
      <c r="G1167" s="63"/>
      <c r="H1167" s="67"/>
      <c r="I1167" s="68"/>
      <c r="J1167" s="68"/>
      <c r="K1167" s="67" t="s">
        <v>17909</v>
      </c>
      <c r="L1167" s="71"/>
      <c r="M1167" s="72">
        <v>6947.2880859375</v>
      </c>
      <c r="N1167" s="72">
        <v>4872.07666015625</v>
      </c>
      <c r="O1167" s="73"/>
      <c r="P1167" s="74"/>
      <c r="Q1167" s="74"/>
      <c r="R1167" s="84"/>
      <c r="S1167" s="84"/>
      <c r="T1167" s="84"/>
      <c r="U1167" s="84"/>
      <c r="V1167" s="50"/>
      <c r="W1167" s="50"/>
      <c r="X1167" s="50"/>
      <c r="Y1167" s="50"/>
      <c r="Z1167" s="49"/>
      <c r="AA1167" s="69">
        <v>1167</v>
      </c>
      <c r="AB11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67" s="70"/>
      <c r="AD1167" s="76">
        <v>1642</v>
      </c>
      <c r="AE1167" s="76">
        <v>1311</v>
      </c>
      <c r="AF1167" s="76">
        <v>6373</v>
      </c>
      <c r="AG1167" s="76">
        <v>5923</v>
      </c>
      <c r="AH1167" s="76"/>
      <c r="AI1167" s="76" t="s">
        <v>9780</v>
      </c>
      <c r="AJ1167" s="76" t="s">
        <v>11259</v>
      </c>
      <c r="AK1167" s="81" t="s">
        <v>12123</v>
      </c>
      <c r="AL1167" s="76"/>
      <c r="AM1167" s="78">
        <v>42923.960879629631</v>
      </c>
      <c r="AN1167" s="76" t="s">
        <v>14566</v>
      </c>
      <c r="AO1167" s="81" t="s">
        <v>15731</v>
      </c>
      <c r="AP1167" s="76" t="s">
        <v>66</v>
      </c>
      <c r="AQ1167" s="2"/>
      <c r="AR1167" s="3"/>
      <c r="AS1167" s="3"/>
      <c r="AT1167" s="3"/>
      <c r="AU1167" s="3"/>
    </row>
    <row r="1168" spans="1:47" x14ac:dyDescent="0.25">
      <c r="A1168" s="62" t="s">
        <v>2289</v>
      </c>
      <c r="B1168" s="63"/>
      <c r="C1168" s="63"/>
      <c r="D1168" s="64"/>
      <c r="E1168" s="66"/>
      <c r="F1168" s="101" t="s">
        <v>13567</v>
      </c>
      <c r="G1168" s="63"/>
      <c r="H1168" s="67"/>
      <c r="I1168" s="68"/>
      <c r="J1168" s="68"/>
      <c r="K1168" s="67" t="s">
        <v>17910</v>
      </c>
      <c r="L1168" s="71"/>
      <c r="M1168" s="72">
        <v>6947.2880859375</v>
      </c>
      <c r="N1168" s="72">
        <v>4992.00439453125</v>
      </c>
      <c r="O1168" s="73"/>
      <c r="P1168" s="74"/>
      <c r="Q1168" s="74"/>
      <c r="R1168" s="84"/>
      <c r="S1168" s="84"/>
      <c r="T1168" s="84"/>
      <c r="U1168" s="84"/>
      <c r="V1168" s="50"/>
      <c r="W1168" s="50"/>
      <c r="X1168" s="50"/>
      <c r="Y1168" s="50"/>
      <c r="Z1168" s="49"/>
      <c r="AA1168" s="69">
        <v>1168</v>
      </c>
      <c r="AB11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68" s="70"/>
      <c r="AD1168" s="76">
        <v>3067</v>
      </c>
      <c r="AE1168" s="76">
        <v>2575</v>
      </c>
      <c r="AF1168" s="76">
        <v>1529</v>
      </c>
      <c r="AG1168" s="76">
        <v>3153</v>
      </c>
      <c r="AH1168" s="76"/>
      <c r="AI1168" s="76" t="s">
        <v>9781</v>
      </c>
      <c r="AJ1168" s="76" t="s">
        <v>11260</v>
      </c>
      <c r="AK1168" s="76"/>
      <c r="AL1168" s="76"/>
      <c r="AM1168" s="78">
        <v>43902.633240740739</v>
      </c>
      <c r="AN1168" s="76" t="s">
        <v>14566</v>
      </c>
      <c r="AO1168" s="81" t="s">
        <v>15732</v>
      </c>
      <c r="AP1168" s="76" t="s">
        <v>65</v>
      </c>
      <c r="AQ1168" s="2"/>
      <c r="AR1168" s="3"/>
      <c r="AS1168" s="3"/>
      <c r="AT1168" s="3"/>
      <c r="AU1168" s="3"/>
    </row>
    <row r="1169" spans="1:47" x14ac:dyDescent="0.25">
      <c r="A1169" s="62" t="s">
        <v>895</v>
      </c>
      <c r="B1169" s="63"/>
      <c r="C1169" s="63"/>
      <c r="D1169" s="64"/>
      <c r="E1169" s="66"/>
      <c r="F1169" s="101" t="s">
        <v>13568</v>
      </c>
      <c r="G1169" s="63"/>
      <c r="H1169" s="67"/>
      <c r="I1169" s="68"/>
      <c r="J1169" s="68"/>
      <c r="K1169" s="67" t="s">
        <v>17911</v>
      </c>
      <c r="L1169" s="71"/>
      <c r="M1169" s="72">
        <v>7738.07958984375</v>
      </c>
      <c r="N1169" s="72">
        <v>1274.2353515625</v>
      </c>
      <c r="O1169" s="73"/>
      <c r="P1169" s="74"/>
      <c r="Q1169" s="74"/>
      <c r="R1169" s="84"/>
      <c r="S1169" s="84"/>
      <c r="T1169" s="84"/>
      <c r="U1169" s="84"/>
      <c r="V1169" s="50"/>
      <c r="W1169" s="50"/>
      <c r="X1169" s="50"/>
      <c r="Y1169" s="50"/>
      <c r="Z1169" s="49"/>
      <c r="AA1169" s="69">
        <v>1169</v>
      </c>
      <c r="AB11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69" s="70"/>
      <c r="AD1169" s="76">
        <v>516</v>
      </c>
      <c r="AE1169" s="76">
        <v>329</v>
      </c>
      <c r="AF1169" s="76">
        <v>1972</v>
      </c>
      <c r="AG1169" s="76">
        <v>626</v>
      </c>
      <c r="AH1169" s="76"/>
      <c r="AI1169" s="76" t="s">
        <v>9782</v>
      </c>
      <c r="AJ1169" s="76" t="s">
        <v>11261</v>
      </c>
      <c r="AK1169" s="81" t="s">
        <v>12124</v>
      </c>
      <c r="AL1169" s="76"/>
      <c r="AM1169" s="78">
        <v>42579.13962962963</v>
      </c>
      <c r="AN1169" s="76" t="s">
        <v>14566</v>
      </c>
      <c r="AO1169" s="81" t="s">
        <v>15733</v>
      </c>
      <c r="AP1169" s="76" t="s">
        <v>66</v>
      </c>
      <c r="AQ1169" s="2"/>
      <c r="AR1169" s="3"/>
      <c r="AS1169" s="3"/>
      <c r="AT1169" s="3"/>
      <c r="AU1169" s="3"/>
    </row>
    <row r="1170" spans="1:47" x14ac:dyDescent="0.25">
      <c r="A1170" s="62" t="s">
        <v>2290</v>
      </c>
      <c r="B1170" s="63"/>
      <c r="C1170" s="63"/>
      <c r="D1170" s="64"/>
      <c r="E1170" s="66"/>
      <c r="F1170" s="101" t="s">
        <v>13569</v>
      </c>
      <c r="G1170" s="63"/>
      <c r="H1170" s="67"/>
      <c r="I1170" s="68"/>
      <c r="J1170" s="68"/>
      <c r="K1170" s="67" t="s">
        <v>17912</v>
      </c>
      <c r="L1170" s="71"/>
      <c r="M1170" s="72">
        <v>7738.07958984375</v>
      </c>
      <c r="N1170" s="72">
        <v>1364.181396484375</v>
      </c>
      <c r="O1170" s="73"/>
      <c r="P1170" s="74"/>
      <c r="Q1170" s="74"/>
      <c r="R1170" s="84"/>
      <c r="S1170" s="84"/>
      <c r="T1170" s="84"/>
      <c r="U1170" s="84"/>
      <c r="V1170" s="50"/>
      <c r="W1170" s="50"/>
      <c r="X1170" s="50"/>
      <c r="Y1170" s="50"/>
      <c r="Z1170" s="49"/>
      <c r="AA1170" s="69">
        <v>1170</v>
      </c>
      <c r="AB11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70" s="70"/>
      <c r="AD1170" s="76">
        <v>523</v>
      </c>
      <c r="AE1170" s="76">
        <v>1352</v>
      </c>
      <c r="AF1170" s="76">
        <v>28631</v>
      </c>
      <c r="AG1170" s="76">
        <v>2668</v>
      </c>
      <c r="AH1170" s="76"/>
      <c r="AI1170" s="76" t="s">
        <v>9783</v>
      </c>
      <c r="AJ1170" s="76" t="s">
        <v>11261</v>
      </c>
      <c r="AK1170" s="81" t="s">
        <v>12125</v>
      </c>
      <c r="AL1170" s="76"/>
      <c r="AM1170" s="78">
        <v>41340.320949074077</v>
      </c>
      <c r="AN1170" s="76" t="s">
        <v>14566</v>
      </c>
      <c r="AO1170" s="81" t="s">
        <v>15734</v>
      </c>
      <c r="AP1170" s="76" t="s">
        <v>65</v>
      </c>
      <c r="AQ1170" s="2"/>
      <c r="AR1170" s="3"/>
      <c r="AS1170" s="3"/>
      <c r="AT1170" s="3"/>
      <c r="AU1170" s="3"/>
    </row>
    <row r="1171" spans="1:47" x14ac:dyDescent="0.25">
      <c r="A1171" s="62" t="s">
        <v>896</v>
      </c>
      <c r="B1171" s="63"/>
      <c r="C1171" s="63"/>
      <c r="D1171" s="64"/>
      <c r="E1171" s="66"/>
      <c r="F1171" s="101" t="s">
        <v>13570</v>
      </c>
      <c r="G1171" s="63"/>
      <c r="H1171" s="67"/>
      <c r="I1171" s="68"/>
      <c r="J1171" s="68"/>
      <c r="K1171" s="67" t="s">
        <v>17913</v>
      </c>
      <c r="L1171" s="71"/>
      <c r="M1171" s="72">
        <v>7483.328125</v>
      </c>
      <c r="N1171" s="72">
        <v>569.65814208984375</v>
      </c>
      <c r="O1171" s="73"/>
      <c r="P1171" s="74"/>
      <c r="Q1171" s="74"/>
      <c r="R1171" s="84"/>
      <c r="S1171" s="84"/>
      <c r="T1171" s="84"/>
      <c r="U1171" s="84"/>
      <c r="V1171" s="50"/>
      <c r="W1171" s="50"/>
      <c r="X1171" s="50"/>
      <c r="Y1171" s="50"/>
      <c r="Z1171" s="49"/>
      <c r="AA1171" s="69">
        <v>1171</v>
      </c>
      <c r="AB11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71" s="70"/>
      <c r="AD1171" s="76">
        <v>184</v>
      </c>
      <c r="AE1171" s="76">
        <v>121</v>
      </c>
      <c r="AF1171" s="76">
        <v>8984</v>
      </c>
      <c r="AG1171" s="76">
        <v>1898</v>
      </c>
      <c r="AH1171" s="76"/>
      <c r="AI1171" s="76"/>
      <c r="AJ1171" s="76" t="s">
        <v>11262</v>
      </c>
      <c r="AK1171" s="76"/>
      <c r="AL1171" s="76"/>
      <c r="AM1171" s="78">
        <v>41832.0390625</v>
      </c>
      <c r="AN1171" s="76" t="s">
        <v>14566</v>
      </c>
      <c r="AO1171" s="81" t="s">
        <v>15735</v>
      </c>
      <c r="AP1171" s="76" t="s">
        <v>66</v>
      </c>
      <c r="AQ1171" s="2"/>
      <c r="AR1171" s="3"/>
      <c r="AS1171" s="3"/>
      <c r="AT1171" s="3"/>
      <c r="AU1171" s="3"/>
    </row>
    <row r="1172" spans="1:47" x14ac:dyDescent="0.25">
      <c r="A1172" s="62" t="s">
        <v>2291</v>
      </c>
      <c r="B1172" s="63"/>
      <c r="C1172" s="63"/>
      <c r="D1172" s="64"/>
      <c r="E1172" s="66"/>
      <c r="F1172" s="101" t="s">
        <v>13571</v>
      </c>
      <c r="G1172" s="63"/>
      <c r="H1172" s="67"/>
      <c r="I1172" s="68"/>
      <c r="J1172" s="68"/>
      <c r="K1172" s="67" t="s">
        <v>17914</v>
      </c>
      <c r="L1172" s="71"/>
      <c r="M1172" s="72">
        <v>7483.328125</v>
      </c>
      <c r="N1172" s="72">
        <v>659.60418701171875</v>
      </c>
      <c r="O1172" s="73"/>
      <c r="P1172" s="74"/>
      <c r="Q1172" s="74"/>
      <c r="R1172" s="84"/>
      <c r="S1172" s="84"/>
      <c r="T1172" s="84"/>
      <c r="U1172" s="84"/>
      <c r="V1172" s="50"/>
      <c r="W1172" s="50"/>
      <c r="X1172" s="50"/>
      <c r="Y1172" s="50"/>
      <c r="Z1172" s="49"/>
      <c r="AA1172" s="69">
        <v>1172</v>
      </c>
      <c r="AB11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72" s="70"/>
      <c r="AD1172" s="76">
        <v>490</v>
      </c>
      <c r="AE1172" s="76">
        <v>440029</v>
      </c>
      <c r="AF1172" s="76">
        <v>44782</v>
      </c>
      <c r="AG1172" s="76">
        <v>1</v>
      </c>
      <c r="AH1172" s="76"/>
      <c r="AI1172" s="76" t="s">
        <v>9784</v>
      </c>
      <c r="AJ1172" s="76"/>
      <c r="AK1172" s="76"/>
      <c r="AL1172" s="76"/>
      <c r="AM1172" s="78">
        <v>41436.136990740742</v>
      </c>
      <c r="AN1172" s="76" t="s">
        <v>14566</v>
      </c>
      <c r="AO1172" s="81" t="s">
        <v>15736</v>
      </c>
      <c r="AP1172" s="76" t="s">
        <v>65</v>
      </c>
      <c r="AQ1172" s="2"/>
      <c r="AR1172" s="3"/>
      <c r="AS1172" s="3"/>
      <c r="AT1172" s="3"/>
      <c r="AU1172" s="3"/>
    </row>
    <row r="1173" spans="1:47" x14ac:dyDescent="0.25">
      <c r="A1173" s="62" t="s">
        <v>897</v>
      </c>
      <c r="B1173" s="63"/>
      <c r="C1173" s="63"/>
      <c r="D1173" s="64"/>
      <c r="E1173" s="66"/>
      <c r="F1173" s="101" t="s">
        <v>13572</v>
      </c>
      <c r="G1173" s="63"/>
      <c r="H1173" s="67"/>
      <c r="I1173" s="68"/>
      <c r="J1173" s="68"/>
      <c r="K1173" s="67" t="s">
        <v>17915</v>
      </c>
      <c r="L1173" s="71"/>
      <c r="M1173" s="72">
        <v>7042.81982421875</v>
      </c>
      <c r="N1173" s="72">
        <v>4992.00439453125</v>
      </c>
      <c r="O1173" s="73"/>
      <c r="P1173" s="74"/>
      <c r="Q1173" s="74"/>
      <c r="R1173" s="84"/>
      <c r="S1173" s="84"/>
      <c r="T1173" s="84"/>
      <c r="U1173" s="84"/>
      <c r="V1173" s="50"/>
      <c r="W1173" s="50"/>
      <c r="X1173" s="50"/>
      <c r="Y1173" s="50"/>
      <c r="Z1173" s="49"/>
      <c r="AA1173" s="69">
        <v>1173</v>
      </c>
      <c r="AB11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73" s="70"/>
      <c r="AD1173" s="76">
        <v>1416</v>
      </c>
      <c r="AE1173" s="76">
        <v>1403</v>
      </c>
      <c r="AF1173" s="76">
        <v>130205</v>
      </c>
      <c r="AG1173" s="76">
        <v>104277</v>
      </c>
      <c r="AH1173" s="76"/>
      <c r="AI1173" s="76" t="s">
        <v>9785</v>
      </c>
      <c r="AJ1173" s="76"/>
      <c r="AK1173" s="76"/>
      <c r="AL1173" s="76"/>
      <c r="AM1173" s="78">
        <v>41174.07435185185</v>
      </c>
      <c r="AN1173" s="76" t="s">
        <v>14566</v>
      </c>
      <c r="AO1173" s="81" t="s">
        <v>15737</v>
      </c>
      <c r="AP1173" s="76" t="s">
        <v>66</v>
      </c>
      <c r="AQ1173" s="2"/>
      <c r="AR1173" s="3"/>
      <c r="AS1173" s="3"/>
      <c r="AT1173" s="3"/>
      <c r="AU1173" s="3"/>
    </row>
    <row r="1174" spans="1:47" x14ac:dyDescent="0.25">
      <c r="A1174" s="62" t="s">
        <v>898</v>
      </c>
      <c r="B1174" s="63"/>
      <c r="C1174" s="63"/>
      <c r="D1174" s="64"/>
      <c r="E1174" s="66"/>
      <c r="F1174" s="101" t="s">
        <v>13573</v>
      </c>
      <c r="G1174" s="63"/>
      <c r="H1174" s="67"/>
      <c r="I1174" s="68"/>
      <c r="J1174" s="68"/>
      <c r="K1174" s="67" t="s">
        <v>17916</v>
      </c>
      <c r="L1174" s="71"/>
      <c r="M1174" s="72">
        <v>4378.75634765625</v>
      </c>
      <c r="N1174" s="72">
        <v>2481.379638671875</v>
      </c>
      <c r="O1174" s="73"/>
      <c r="P1174" s="74"/>
      <c r="Q1174" s="74"/>
      <c r="R1174" s="84"/>
      <c r="S1174" s="84"/>
      <c r="T1174" s="84"/>
      <c r="U1174" s="84"/>
      <c r="V1174" s="50"/>
      <c r="W1174" s="50"/>
      <c r="X1174" s="50"/>
      <c r="Y1174" s="50"/>
      <c r="Z1174" s="49"/>
      <c r="AA1174" s="69">
        <v>1174</v>
      </c>
      <c r="AB11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74" s="70"/>
      <c r="AD1174" s="76">
        <v>102</v>
      </c>
      <c r="AE1174" s="76">
        <v>374</v>
      </c>
      <c r="AF1174" s="76">
        <v>29554</v>
      </c>
      <c r="AG1174" s="76">
        <v>546</v>
      </c>
      <c r="AH1174" s="76"/>
      <c r="AI1174" s="76" t="s">
        <v>9786</v>
      </c>
      <c r="AJ1174" s="76"/>
      <c r="AK1174" s="81" t="s">
        <v>12126</v>
      </c>
      <c r="AL1174" s="76"/>
      <c r="AM1174" s="78">
        <v>41357.977777777778</v>
      </c>
      <c r="AN1174" s="76" t="s">
        <v>14566</v>
      </c>
      <c r="AO1174" s="81" t="s">
        <v>15738</v>
      </c>
      <c r="AP1174" s="76" t="s">
        <v>66</v>
      </c>
      <c r="AQ1174" s="2"/>
      <c r="AR1174" s="3"/>
      <c r="AS1174" s="3"/>
      <c r="AT1174" s="3"/>
      <c r="AU1174" s="3"/>
    </row>
    <row r="1175" spans="1:47" x14ac:dyDescent="0.25">
      <c r="A1175" s="62" t="s">
        <v>899</v>
      </c>
      <c r="B1175" s="63"/>
      <c r="C1175" s="63"/>
      <c r="D1175" s="64"/>
      <c r="E1175" s="66"/>
      <c r="F1175" s="101" t="s">
        <v>13574</v>
      </c>
      <c r="G1175" s="63"/>
      <c r="H1175" s="67"/>
      <c r="I1175" s="68"/>
      <c r="J1175" s="68"/>
      <c r="K1175" s="67" t="s">
        <v>17917</v>
      </c>
      <c r="L1175" s="71"/>
      <c r="M1175" s="72">
        <v>7738.07958984375</v>
      </c>
      <c r="N1175" s="72">
        <v>2334.848876953125</v>
      </c>
      <c r="O1175" s="73"/>
      <c r="P1175" s="74"/>
      <c r="Q1175" s="74"/>
      <c r="R1175" s="84"/>
      <c r="S1175" s="84"/>
      <c r="T1175" s="84"/>
      <c r="U1175" s="84"/>
      <c r="V1175" s="50"/>
      <c r="W1175" s="50"/>
      <c r="X1175" s="50"/>
      <c r="Y1175" s="50"/>
      <c r="Z1175" s="49"/>
      <c r="AA1175" s="69">
        <v>1175</v>
      </c>
      <c r="AB11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75" s="70"/>
      <c r="AD1175" s="76">
        <v>378</v>
      </c>
      <c r="AE1175" s="76">
        <v>82</v>
      </c>
      <c r="AF1175" s="76">
        <v>1590</v>
      </c>
      <c r="AG1175" s="76">
        <v>1699</v>
      </c>
      <c r="AH1175" s="76"/>
      <c r="AI1175" s="76" t="s">
        <v>9787</v>
      </c>
      <c r="AJ1175" s="76" t="s">
        <v>11100</v>
      </c>
      <c r="AK1175" s="76"/>
      <c r="AL1175" s="76"/>
      <c r="AM1175" s="78">
        <v>39923.104907407411</v>
      </c>
      <c r="AN1175" s="76" t="s">
        <v>14566</v>
      </c>
      <c r="AO1175" s="81" t="s">
        <v>15739</v>
      </c>
      <c r="AP1175" s="76" t="s">
        <v>66</v>
      </c>
      <c r="AQ1175" s="2"/>
      <c r="AR1175" s="3"/>
      <c r="AS1175" s="3"/>
      <c r="AT1175" s="3"/>
      <c r="AU1175" s="3"/>
    </row>
    <row r="1176" spans="1:47" x14ac:dyDescent="0.25">
      <c r="A1176" s="62" t="s">
        <v>2292</v>
      </c>
      <c r="B1176" s="63"/>
      <c r="C1176" s="63"/>
      <c r="D1176" s="64"/>
      <c r="E1176" s="66"/>
      <c r="F1176" s="101" t="s">
        <v>13575</v>
      </c>
      <c r="G1176" s="63"/>
      <c r="H1176" s="67"/>
      <c r="I1176" s="68"/>
      <c r="J1176" s="68"/>
      <c r="K1176" s="67" t="s">
        <v>17918</v>
      </c>
      <c r="L1176" s="71"/>
      <c r="M1176" s="72">
        <v>7738.07958984375</v>
      </c>
      <c r="N1176" s="72">
        <v>2417.299560546875</v>
      </c>
      <c r="O1176" s="73"/>
      <c r="P1176" s="74"/>
      <c r="Q1176" s="74"/>
      <c r="R1176" s="84"/>
      <c r="S1176" s="84"/>
      <c r="T1176" s="84"/>
      <c r="U1176" s="84"/>
      <c r="V1176" s="50"/>
      <c r="W1176" s="50"/>
      <c r="X1176" s="50"/>
      <c r="Y1176" s="50"/>
      <c r="Z1176" s="49"/>
      <c r="AA1176" s="69">
        <v>1176</v>
      </c>
      <c r="AB11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76" s="70"/>
      <c r="AD1176" s="76">
        <v>5170</v>
      </c>
      <c r="AE1176" s="76">
        <v>68670</v>
      </c>
      <c r="AF1176" s="76">
        <v>51569</v>
      </c>
      <c r="AG1176" s="76">
        <v>137552</v>
      </c>
      <c r="AH1176" s="76"/>
      <c r="AI1176" s="76" t="s">
        <v>9788</v>
      </c>
      <c r="AJ1176" s="76" t="s">
        <v>10693</v>
      </c>
      <c r="AK1176" s="81" t="s">
        <v>12127</v>
      </c>
      <c r="AL1176" s="76"/>
      <c r="AM1176" s="78">
        <v>43429.804884259262</v>
      </c>
      <c r="AN1176" s="76" t="s">
        <v>14566</v>
      </c>
      <c r="AO1176" s="81" t="s">
        <v>15740</v>
      </c>
      <c r="AP1176" s="76" t="s">
        <v>65</v>
      </c>
      <c r="AQ1176" s="2"/>
      <c r="AR1176" s="3"/>
      <c r="AS1176" s="3"/>
      <c r="AT1176" s="3"/>
      <c r="AU1176" s="3"/>
    </row>
    <row r="1177" spans="1:47" x14ac:dyDescent="0.25">
      <c r="A1177" s="62" t="s">
        <v>900</v>
      </c>
      <c r="B1177" s="63"/>
      <c r="C1177" s="63"/>
      <c r="D1177" s="64"/>
      <c r="E1177" s="66"/>
      <c r="F1177" s="101" t="s">
        <v>13576</v>
      </c>
      <c r="G1177" s="63"/>
      <c r="H1177" s="67"/>
      <c r="I1177" s="68"/>
      <c r="J1177" s="68"/>
      <c r="K1177" s="67" t="s">
        <v>17919</v>
      </c>
      <c r="L1177" s="71"/>
      <c r="M1177" s="72">
        <v>6321.02392578125</v>
      </c>
      <c r="N1177" s="72">
        <v>4452.328125</v>
      </c>
      <c r="O1177" s="73"/>
      <c r="P1177" s="74"/>
      <c r="Q1177" s="74"/>
      <c r="R1177" s="84"/>
      <c r="S1177" s="84"/>
      <c r="T1177" s="84"/>
      <c r="U1177" s="84"/>
      <c r="V1177" s="50"/>
      <c r="W1177" s="50"/>
      <c r="X1177" s="50"/>
      <c r="Y1177" s="50"/>
      <c r="Z1177" s="49"/>
      <c r="AA1177" s="69">
        <v>1177</v>
      </c>
      <c r="AB11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77" s="70"/>
      <c r="AD1177" s="76">
        <v>198</v>
      </c>
      <c r="AE1177" s="76">
        <v>26</v>
      </c>
      <c r="AF1177" s="76">
        <v>3424</v>
      </c>
      <c r="AG1177" s="76">
        <v>1554</v>
      </c>
      <c r="AH1177" s="76"/>
      <c r="AI1177" s="76" t="s">
        <v>9789</v>
      </c>
      <c r="AJ1177" s="76"/>
      <c r="AK1177" s="76"/>
      <c r="AL1177" s="76"/>
      <c r="AM1177" s="78">
        <v>43831.507800925923</v>
      </c>
      <c r="AN1177" s="76" t="s">
        <v>14566</v>
      </c>
      <c r="AO1177" s="81" t="s">
        <v>15741</v>
      </c>
      <c r="AP1177" s="76" t="s">
        <v>66</v>
      </c>
      <c r="AQ1177" s="2"/>
      <c r="AR1177" s="3"/>
      <c r="AS1177" s="3"/>
      <c r="AT1177" s="3"/>
      <c r="AU1177" s="3"/>
    </row>
    <row r="1178" spans="1:47" x14ac:dyDescent="0.25">
      <c r="A1178" s="62" t="s">
        <v>2293</v>
      </c>
      <c r="B1178" s="63"/>
      <c r="C1178" s="63"/>
      <c r="D1178" s="64"/>
      <c r="E1178" s="66"/>
      <c r="F1178" s="101" t="s">
        <v>13577</v>
      </c>
      <c r="G1178" s="63"/>
      <c r="H1178" s="67"/>
      <c r="I1178" s="68"/>
      <c r="J1178" s="68"/>
      <c r="K1178" s="67" t="s">
        <v>17920</v>
      </c>
      <c r="L1178" s="71"/>
      <c r="M1178" s="72">
        <v>6321.02392578125</v>
      </c>
      <c r="N1178" s="72">
        <v>4572.25634765625</v>
      </c>
      <c r="O1178" s="73"/>
      <c r="P1178" s="74"/>
      <c r="Q1178" s="74"/>
      <c r="R1178" s="84"/>
      <c r="S1178" s="84"/>
      <c r="T1178" s="84"/>
      <c r="U1178" s="84"/>
      <c r="V1178" s="50"/>
      <c r="W1178" s="50"/>
      <c r="X1178" s="50"/>
      <c r="Y1178" s="50"/>
      <c r="Z1178" s="49"/>
      <c r="AA1178" s="69">
        <v>1178</v>
      </c>
      <c r="AB11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78" s="70"/>
      <c r="AD1178" s="76">
        <v>818</v>
      </c>
      <c r="AE1178" s="76">
        <v>336670</v>
      </c>
      <c r="AF1178" s="76">
        <v>5042</v>
      </c>
      <c r="AG1178" s="76">
        <v>39921</v>
      </c>
      <c r="AH1178" s="76"/>
      <c r="AI1178" s="76" t="s">
        <v>9790</v>
      </c>
      <c r="AJ1178" s="76" t="s">
        <v>11263</v>
      </c>
      <c r="AK1178" s="81" t="s">
        <v>12128</v>
      </c>
      <c r="AL1178" s="76"/>
      <c r="AM1178" s="78">
        <v>41955.770335648151</v>
      </c>
      <c r="AN1178" s="76" t="s">
        <v>14566</v>
      </c>
      <c r="AO1178" s="81" t="s">
        <v>15742</v>
      </c>
      <c r="AP1178" s="76" t="s">
        <v>65</v>
      </c>
      <c r="AQ1178" s="2"/>
      <c r="AR1178" s="3"/>
      <c r="AS1178" s="3"/>
      <c r="AT1178" s="3"/>
      <c r="AU1178" s="3"/>
    </row>
    <row r="1179" spans="1:47" x14ac:dyDescent="0.25">
      <c r="A1179" s="62" t="s">
        <v>2294</v>
      </c>
      <c r="B1179" s="63"/>
      <c r="C1179" s="63"/>
      <c r="D1179" s="64"/>
      <c r="E1179" s="66"/>
      <c r="F1179" s="101" t="s">
        <v>13578</v>
      </c>
      <c r="G1179" s="63"/>
      <c r="H1179" s="67"/>
      <c r="I1179" s="68"/>
      <c r="J1179" s="68"/>
      <c r="K1179" s="67" t="s">
        <v>17921</v>
      </c>
      <c r="L1179" s="71"/>
      <c r="M1179" s="72">
        <v>6416.5556640625</v>
      </c>
      <c r="N1179" s="72">
        <v>4572.25634765625</v>
      </c>
      <c r="O1179" s="73"/>
      <c r="P1179" s="74"/>
      <c r="Q1179" s="74"/>
      <c r="R1179" s="84"/>
      <c r="S1179" s="84"/>
      <c r="T1179" s="84"/>
      <c r="U1179" s="84"/>
      <c r="V1179" s="50"/>
      <c r="W1179" s="50"/>
      <c r="X1179" s="50"/>
      <c r="Y1179" s="50"/>
      <c r="Z1179" s="49"/>
      <c r="AA1179" s="69">
        <v>1179</v>
      </c>
      <c r="AB11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79" s="70"/>
      <c r="AD1179" s="76">
        <v>1722</v>
      </c>
      <c r="AE1179" s="76">
        <v>221610</v>
      </c>
      <c r="AF1179" s="76">
        <v>304314</v>
      </c>
      <c r="AG1179" s="76">
        <v>142239</v>
      </c>
      <c r="AH1179" s="76"/>
      <c r="AI1179" s="76" t="s">
        <v>9791</v>
      </c>
      <c r="AJ1179" s="76"/>
      <c r="AK1179" s="81" t="s">
        <v>12129</v>
      </c>
      <c r="AL1179" s="76"/>
      <c r="AM1179" s="78">
        <v>39694.072268518517</v>
      </c>
      <c r="AN1179" s="76" t="s">
        <v>14566</v>
      </c>
      <c r="AO1179" s="81" t="s">
        <v>15743</v>
      </c>
      <c r="AP1179" s="76" t="s">
        <v>65</v>
      </c>
      <c r="AQ1179" s="2"/>
      <c r="AR1179" s="3"/>
      <c r="AS1179" s="3"/>
      <c r="AT1179" s="3"/>
      <c r="AU1179" s="3"/>
    </row>
    <row r="1180" spans="1:47" x14ac:dyDescent="0.25">
      <c r="A1180" s="62" t="s">
        <v>901</v>
      </c>
      <c r="B1180" s="63"/>
      <c r="C1180" s="63"/>
      <c r="D1180" s="64"/>
      <c r="E1180" s="66"/>
      <c r="F1180" s="101" t="s">
        <v>13579</v>
      </c>
      <c r="G1180" s="63"/>
      <c r="H1180" s="67"/>
      <c r="I1180" s="68"/>
      <c r="J1180" s="68"/>
      <c r="K1180" s="67" t="s">
        <v>17922</v>
      </c>
      <c r="L1180" s="71"/>
      <c r="M1180" s="72">
        <v>9107.369140625</v>
      </c>
      <c r="N1180" s="72">
        <v>1469.118408203125</v>
      </c>
      <c r="O1180" s="73"/>
      <c r="P1180" s="74"/>
      <c r="Q1180" s="74"/>
      <c r="R1180" s="84"/>
      <c r="S1180" s="84"/>
      <c r="T1180" s="84"/>
      <c r="U1180" s="84"/>
      <c r="V1180" s="50"/>
      <c r="W1180" s="50"/>
      <c r="X1180" s="50"/>
      <c r="Y1180" s="50"/>
      <c r="Z1180" s="49"/>
      <c r="AA1180" s="69">
        <v>1180</v>
      </c>
      <c r="AB11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80" s="70"/>
      <c r="AD1180" s="76">
        <v>279</v>
      </c>
      <c r="AE1180" s="76">
        <v>35</v>
      </c>
      <c r="AF1180" s="76">
        <v>471</v>
      </c>
      <c r="AG1180" s="76">
        <v>15818</v>
      </c>
      <c r="AH1180" s="76"/>
      <c r="AI1180" s="76" t="s">
        <v>9792</v>
      </c>
      <c r="AJ1180" s="76" t="s">
        <v>10714</v>
      </c>
      <c r="AK1180" s="76"/>
      <c r="AL1180" s="76"/>
      <c r="AM1180" s="78">
        <v>43103.860706018517</v>
      </c>
      <c r="AN1180" s="76" t="s">
        <v>14566</v>
      </c>
      <c r="AO1180" s="81" t="s">
        <v>15744</v>
      </c>
      <c r="AP1180" s="76" t="s">
        <v>66</v>
      </c>
      <c r="AQ1180" s="2"/>
      <c r="AR1180" s="3"/>
      <c r="AS1180" s="3"/>
      <c r="AT1180" s="3"/>
      <c r="AU1180" s="3"/>
    </row>
    <row r="1181" spans="1:47" x14ac:dyDescent="0.25">
      <c r="A1181" s="62" t="s">
        <v>902</v>
      </c>
      <c r="B1181" s="63"/>
      <c r="C1181" s="63"/>
      <c r="D1181" s="64"/>
      <c r="E1181" s="66"/>
      <c r="F1181" s="101" t="s">
        <v>13580</v>
      </c>
      <c r="G1181" s="63"/>
      <c r="H1181" s="67"/>
      <c r="I1181" s="68"/>
      <c r="J1181" s="68"/>
      <c r="K1181" s="67" t="s">
        <v>17923</v>
      </c>
      <c r="L1181" s="71"/>
      <c r="M1181" s="72">
        <v>5274.84521484375</v>
      </c>
      <c r="N1181" s="72">
        <v>3677.657470703125</v>
      </c>
      <c r="O1181" s="73"/>
      <c r="P1181" s="74"/>
      <c r="Q1181" s="74"/>
      <c r="R1181" s="84"/>
      <c r="S1181" s="84"/>
      <c r="T1181" s="84"/>
      <c r="U1181" s="84"/>
      <c r="V1181" s="50"/>
      <c r="W1181" s="50"/>
      <c r="X1181" s="50"/>
      <c r="Y1181" s="50"/>
      <c r="Z1181" s="49"/>
      <c r="AA1181" s="69">
        <v>1181</v>
      </c>
      <c r="AB11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81" s="70"/>
      <c r="AD1181" s="76">
        <v>399</v>
      </c>
      <c r="AE1181" s="76">
        <v>724</v>
      </c>
      <c r="AF1181" s="76">
        <v>24749</v>
      </c>
      <c r="AG1181" s="76">
        <v>2063</v>
      </c>
      <c r="AH1181" s="76"/>
      <c r="AI1181" s="76" t="s">
        <v>9793</v>
      </c>
      <c r="AJ1181" s="76" t="s">
        <v>11264</v>
      </c>
      <c r="AK1181" s="76"/>
      <c r="AL1181" s="76"/>
      <c r="AM1181" s="78">
        <v>39896.126215277778</v>
      </c>
      <c r="AN1181" s="76" t="s">
        <v>14566</v>
      </c>
      <c r="AO1181" s="81" t="s">
        <v>15745</v>
      </c>
      <c r="AP1181" s="76" t="s">
        <v>66</v>
      </c>
      <c r="AQ1181" s="2"/>
      <c r="AR1181" s="3"/>
      <c r="AS1181" s="3"/>
      <c r="AT1181" s="3"/>
      <c r="AU1181" s="3"/>
    </row>
    <row r="1182" spans="1:47" x14ac:dyDescent="0.25">
      <c r="A1182" s="62" t="s">
        <v>2295</v>
      </c>
      <c r="B1182" s="63"/>
      <c r="C1182" s="63"/>
      <c r="D1182" s="64"/>
      <c r="E1182" s="66"/>
      <c r="F1182" s="101" t="s">
        <v>13581</v>
      </c>
      <c r="G1182" s="63"/>
      <c r="H1182" s="67"/>
      <c r="I1182" s="68"/>
      <c r="J1182" s="68"/>
      <c r="K1182" s="67" t="s">
        <v>17924</v>
      </c>
      <c r="L1182" s="71"/>
      <c r="M1182" s="72">
        <v>5350.00732421875</v>
      </c>
      <c r="N1182" s="72">
        <v>3252.516845703125</v>
      </c>
      <c r="O1182" s="73"/>
      <c r="P1182" s="74"/>
      <c r="Q1182" s="74"/>
      <c r="R1182" s="84"/>
      <c r="S1182" s="84"/>
      <c r="T1182" s="84"/>
      <c r="U1182" s="84"/>
      <c r="V1182" s="50"/>
      <c r="W1182" s="50"/>
      <c r="X1182" s="50"/>
      <c r="Y1182" s="50"/>
      <c r="Z1182" s="49"/>
      <c r="AA1182" s="69">
        <v>1182</v>
      </c>
      <c r="AB11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82" s="70"/>
      <c r="AD1182" s="76">
        <v>1241</v>
      </c>
      <c r="AE1182" s="76">
        <v>4132163</v>
      </c>
      <c r="AF1182" s="76">
        <v>18104</v>
      </c>
      <c r="AG1182" s="76">
        <v>7760</v>
      </c>
      <c r="AH1182" s="76"/>
      <c r="AI1182" s="76" t="s">
        <v>9794</v>
      </c>
      <c r="AJ1182" s="76" t="s">
        <v>11265</v>
      </c>
      <c r="AK1182" s="81" t="s">
        <v>12130</v>
      </c>
      <c r="AL1182" s="76"/>
      <c r="AM1182" s="78">
        <v>39988.613657407404</v>
      </c>
      <c r="AN1182" s="76" t="s">
        <v>14566</v>
      </c>
      <c r="AO1182" s="81" t="s">
        <v>15746</v>
      </c>
      <c r="AP1182" s="76" t="s">
        <v>65</v>
      </c>
      <c r="AQ1182" s="2"/>
      <c r="AR1182" s="3"/>
      <c r="AS1182" s="3"/>
      <c r="AT1182" s="3"/>
      <c r="AU1182" s="3"/>
    </row>
    <row r="1183" spans="1:47" x14ac:dyDescent="0.25">
      <c r="A1183" s="62" t="s">
        <v>1676</v>
      </c>
      <c r="B1183" s="63"/>
      <c r="C1183" s="63"/>
      <c r="D1183" s="64"/>
      <c r="E1183" s="66"/>
      <c r="F1183" s="101" t="s">
        <v>13582</v>
      </c>
      <c r="G1183" s="63"/>
      <c r="H1183" s="67"/>
      <c r="I1183" s="68"/>
      <c r="J1183" s="68"/>
      <c r="K1183" s="67" t="s">
        <v>17925</v>
      </c>
      <c r="L1183" s="71"/>
      <c r="M1183" s="72">
        <v>5406.1806640625</v>
      </c>
      <c r="N1183" s="72">
        <v>3262.58203125</v>
      </c>
      <c r="O1183" s="73"/>
      <c r="P1183" s="74"/>
      <c r="Q1183" s="74"/>
      <c r="R1183" s="84"/>
      <c r="S1183" s="84"/>
      <c r="T1183" s="84"/>
      <c r="U1183" s="84"/>
      <c r="V1183" s="50"/>
      <c r="W1183" s="50"/>
      <c r="X1183" s="50"/>
      <c r="Y1183" s="50"/>
      <c r="Z1183" s="49"/>
      <c r="AA1183" s="69">
        <v>1183</v>
      </c>
      <c r="AB11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83" s="70"/>
      <c r="AD1183" s="76">
        <v>502</v>
      </c>
      <c r="AE1183" s="76">
        <v>556</v>
      </c>
      <c r="AF1183" s="76">
        <v>7867</v>
      </c>
      <c r="AG1183" s="76">
        <v>26982</v>
      </c>
      <c r="AH1183" s="76"/>
      <c r="AI1183" s="76" t="s">
        <v>9795</v>
      </c>
      <c r="AJ1183" s="76"/>
      <c r="AK1183" s="76"/>
      <c r="AL1183" s="76"/>
      <c r="AM1183" s="78">
        <v>40543.273449074077</v>
      </c>
      <c r="AN1183" s="76" t="s">
        <v>14566</v>
      </c>
      <c r="AO1183" s="81" t="s">
        <v>15747</v>
      </c>
      <c r="AP1183" s="76" t="s">
        <v>66</v>
      </c>
      <c r="AQ1183" s="2"/>
      <c r="AR1183" s="3"/>
      <c r="AS1183" s="3"/>
      <c r="AT1183" s="3"/>
      <c r="AU1183" s="3"/>
    </row>
    <row r="1184" spans="1:47" x14ac:dyDescent="0.25">
      <c r="A1184" s="62" t="s">
        <v>903</v>
      </c>
      <c r="B1184" s="63"/>
      <c r="C1184" s="63"/>
      <c r="D1184" s="64"/>
      <c r="E1184" s="66"/>
      <c r="F1184" s="101" t="s">
        <v>13583</v>
      </c>
      <c r="G1184" s="63"/>
      <c r="H1184" s="67"/>
      <c r="I1184" s="68"/>
      <c r="J1184" s="68"/>
      <c r="K1184" s="67" t="s">
        <v>17926</v>
      </c>
      <c r="L1184" s="71"/>
      <c r="M1184" s="72">
        <v>5038.9072265625</v>
      </c>
      <c r="N1184" s="72">
        <v>3864.64453125</v>
      </c>
      <c r="O1184" s="73"/>
      <c r="P1184" s="74"/>
      <c r="Q1184" s="74"/>
      <c r="R1184" s="84"/>
      <c r="S1184" s="84"/>
      <c r="T1184" s="84"/>
      <c r="U1184" s="84"/>
      <c r="V1184" s="50"/>
      <c r="W1184" s="50"/>
      <c r="X1184" s="50"/>
      <c r="Y1184" s="50"/>
      <c r="Z1184" s="49"/>
      <c r="AA1184" s="69">
        <v>1184</v>
      </c>
      <c r="AB11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84" s="70"/>
      <c r="AD1184" s="76">
        <v>366</v>
      </c>
      <c r="AE1184" s="76">
        <v>27</v>
      </c>
      <c r="AF1184" s="76">
        <v>1333</v>
      </c>
      <c r="AG1184" s="76">
        <v>861</v>
      </c>
      <c r="AH1184" s="76"/>
      <c r="AI1184" s="76"/>
      <c r="AJ1184" s="76"/>
      <c r="AK1184" s="76"/>
      <c r="AL1184" s="76"/>
      <c r="AM1184" s="78">
        <v>41165.163564814815</v>
      </c>
      <c r="AN1184" s="76" t="s">
        <v>14566</v>
      </c>
      <c r="AO1184" s="81" t="s">
        <v>15748</v>
      </c>
      <c r="AP1184" s="76" t="s">
        <v>66</v>
      </c>
      <c r="AQ1184" s="2"/>
      <c r="AR1184" s="3"/>
      <c r="AS1184" s="3"/>
      <c r="AT1184" s="3"/>
      <c r="AU1184" s="3"/>
    </row>
    <row r="1185" spans="1:47" x14ac:dyDescent="0.25">
      <c r="A1185" s="62" t="s">
        <v>904</v>
      </c>
      <c r="B1185" s="63"/>
      <c r="C1185" s="63"/>
      <c r="D1185" s="64"/>
      <c r="E1185" s="66"/>
      <c r="F1185" s="101" t="s">
        <v>13584</v>
      </c>
      <c r="G1185" s="63"/>
      <c r="H1185" s="67"/>
      <c r="I1185" s="68"/>
      <c r="J1185" s="68"/>
      <c r="K1185" s="67" t="s">
        <v>17927</v>
      </c>
      <c r="L1185" s="71"/>
      <c r="M1185" s="72">
        <v>5463.14697265625</v>
      </c>
      <c r="N1185" s="72">
        <v>3279.333984375</v>
      </c>
      <c r="O1185" s="73"/>
      <c r="P1185" s="74"/>
      <c r="Q1185" s="74"/>
      <c r="R1185" s="84"/>
      <c r="S1185" s="84"/>
      <c r="T1185" s="84"/>
      <c r="U1185" s="84"/>
      <c r="V1185" s="50"/>
      <c r="W1185" s="50"/>
      <c r="X1185" s="50"/>
      <c r="Y1185" s="50"/>
      <c r="Z1185" s="49"/>
      <c r="AA1185" s="69">
        <v>1185</v>
      </c>
      <c r="AB11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85" s="70"/>
      <c r="AD1185" s="76">
        <v>1206</v>
      </c>
      <c r="AE1185" s="76">
        <v>138</v>
      </c>
      <c r="AF1185" s="76">
        <v>20691</v>
      </c>
      <c r="AG1185" s="76">
        <v>17214</v>
      </c>
      <c r="AH1185" s="76"/>
      <c r="AI1185" s="76"/>
      <c r="AJ1185" s="76"/>
      <c r="AK1185" s="76"/>
      <c r="AL1185" s="76"/>
      <c r="AM1185" s="78">
        <v>40320.766273148147</v>
      </c>
      <c r="AN1185" s="76" t="s">
        <v>14566</v>
      </c>
      <c r="AO1185" s="81" t="s">
        <v>15749</v>
      </c>
      <c r="AP1185" s="76" t="s">
        <v>66</v>
      </c>
      <c r="AQ1185" s="2"/>
      <c r="AR1185" s="3"/>
      <c r="AS1185" s="3"/>
      <c r="AT1185" s="3"/>
      <c r="AU1185" s="3"/>
    </row>
    <row r="1186" spans="1:47" x14ac:dyDescent="0.25">
      <c r="A1186" s="62" t="s">
        <v>905</v>
      </c>
      <c r="B1186" s="63"/>
      <c r="C1186" s="63"/>
      <c r="D1186" s="64"/>
      <c r="E1186" s="66"/>
      <c r="F1186" s="101" t="s">
        <v>13585</v>
      </c>
      <c r="G1186" s="63"/>
      <c r="H1186" s="67"/>
      <c r="I1186" s="68"/>
      <c r="J1186" s="68"/>
      <c r="K1186" s="67" t="s">
        <v>17928</v>
      </c>
      <c r="L1186" s="71"/>
      <c r="M1186" s="72">
        <v>5781.1689453125</v>
      </c>
      <c r="N1186" s="72">
        <v>2867.169189453125</v>
      </c>
      <c r="O1186" s="73"/>
      <c r="P1186" s="74"/>
      <c r="Q1186" s="74"/>
      <c r="R1186" s="84"/>
      <c r="S1186" s="84"/>
      <c r="T1186" s="84"/>
      <c r="U1186" s="84"/>
      <c r="V1186" s="50"/>
      <c r="W1186" s="50"/>
      <c r="X1186" s="50"/>
      <c r="Y1186" s="50"/>
      <c r="Z1186" s="49"/>
      <c r="AA1186" s="69">
        <v>1186</v>
      </c>
      <c r="AB11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86" s="70"/>
      <c r="AD1186" s="76">
        <v>989</v>
      </c>
      <c r="AE1186" s="76">
        <v>1552</v>
      </c>
      <c r="AF1186" s="76">
        <v>39369</v>
      </c>
      <c r="AG1186" s="76">
        <v>24419</v>
      </c>
      <c r="AH1186" s="76"/>
      <c r="AI1186" s="76" t="s">
        <v>9796</v>
      </c>
      <c r="AJ1186" s="76" t="s">
        <v>10655</v>
      </c>
      <c r="AK1186" s="81" t="s">
        <v>12131</v>
      </c>
      <c r="AL1186" s="76"/>
      <c r="AM1186" s="78">
        <v>43411.754259259258</v>
      </c>
      <c r="AN1186" s="76" t="s">
        <v>14566</v>
      </c>
      <c r="AO1186" s="81" t="s">
        <v>15750</v>
      </c>
      <c r="AP1186" s="76" t="s">
        <v>66</v>
      </c>
      <c r="AQ1186" s="2"/>
      <c r="AR1186" s="3"/>
      <c r="AS1186" s="3"/>
      <c r="AT1186" s="3"/>
      <c r="AU1186" s="3"/>
    </row>
    <row r="1187" spans="1:47" x14ac:dyDescent="0.25">
      <c r="A1187" s="62" t="s">
        <v>906</v>
      </c>
      <c r="B1187" s="63"/>
      <c r="C1187" s="63"/>
      <c r="D1187" s="64"/>
      <c r="E1187" s="66"/>
      <c r="F1187" s="101" t="s">
        <v>13586</v>
      </c>
      <c r="G1187" s="63"/>
      <c r="H1187" s="67"/>
      <c r="I1187" s="68"/>
      <c r="J1187" s="68"/>
      <c r="K1187" s="67" t="s">
        <v>17929</v>
      </c>
      <c r="L1187" s="71"/>
      <c r="M1187" s="72">
        <v>5126.49951171875</v>
      </c>
      <c r="N1187" s="72">
        <v>3800.309814453125</v>
      </c>
      <c r="O1187" s="73"/>
      <c r="P1187" s="74"/>
      <c r="Q1187" s="74"/>
      <c r="R1187" s="84"/>
      <c r="S1187" s="84"/>
      <c r="T1187" s="84"/>
      <c r="U1187" s="84"/>
      <c r="V1187" s="50"/>
      <c r="W1187" s="50"/>
      <c r="X1187" s="50"/>
      <c r="Y1187" s="50"/>
      <c r="Z1187" s="49"/>
      <c r="AA1187" s="69">
        <v>1187</v>
      </c>
      <c r="AB11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87" s="70"/>
      <c r="AD1187" s="76">
        <v>999</v>
      </c>
      <c r="AE1187" s="76">
        <v>137</v>
      </c>
      <c r="AF1187" s="76">
        <v>772</v>
      </c>
      <c r="AG1187" s="76">
        <v>3807</v>
      </c>
      <c r="AH1187" s="76"/>
      <c r="AI1187" s="76" t="s">
        <v>9797</v>
      </c>
      <c r="AJ1187" s="76"/>
      <c r="AK1187" s="76"/>
      <c r="AL1187" s="76"/>
      <c r="AM1187" s="78">
        <v>40020.358622685184</v>
      </c>
      <c r="AN1187" s="76" t="s">
        <v>14566</v>
      </c>
      <c r="AO1187" s="81" t="s">
        <v>15751</v>
      </c>
      <c r="AP1187" s="76" t="s">
        <v>66</v>
      </c>
      <c r="AQ1187" s="2"/>
      <c r="AR1187" s="3"/>
      <c r="AS1187" s="3"/>
      <c r="AT1187" s="3"/>
      <c r="AU1187" s="3"/>
    </row>
    <row r="1188" spans="1:47" x14ac:dyDescent="0.25">
      <c r="A1188" s="62" t="s">
        <v>907</v>
      </c>
      <c r="B1188" s="63"/>
      <c r="C1188" s="63"/>
      <c r="D1188" s="64"/>
      <c r="E1188" s="66"/>
      <c r="F1188" s="101" t="s">
        <v>13587</v>
      </c>
      <c r="G1188" s="63"/>
      <c r="H1188" s="67"/>
      <c r="I1188" s="68"/>
      <c r="J1188" s="68"/>
      <c r="K1188" s="67" t="s">
        <v>17930</v>
      </c>
      <c r="L1188" s="71"/>
      <c r="M1188" s="72">
        <v>9102.0625</v>
      </c>
      <c r="N1188" s="72">
        <v>966.9197998046875</v>
      </c>
      <c r="O1188" s="73"/>
      <c r="P1188" s="74"/>
      <c r="Q1188" s="74"/>
      <c r="R1188" s="84"/>
      <c r="S1188" s="84"/>
      <c r="T1188" s="84"/>
      <c r="U1188" s="84"/>
      <c r="V1188" s="50"/>
      <c r="W1188" s="50"/>
      <c r="X1188" s="50"/>
      <c r="Y1188" s="50"/>
      <c r="Z1188" s="49"/>
      <c r="AA1188" s="69">
        <v>1188</v>
      </c>
      <c r="AB11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88" s="70"/>
      <c r="AD1188" s="76">
        <v>288</v>
      </c>
      <c r="AE1188" s="76">
        <v>268</v>
      </c>
      <c r="AF1188" s="76">
        <v>1117</v>
      </c>
      <c r="AG1188" s="76">
        <v>1121</v>
      </c>
      <c r="AH1188" s="76"/>
      <c r="AI1188" s="76" t="s">
        <v>9798</v>
      </c>
      <c r="AJ1188" s="76"/>
      <c r="AK1188" s="76"/>
      <c r="AL1188" s="76"/>
      <c r="AM1188" s="78">
        <v>43971.882685185185</v>
      </c>
      <c r="AN1188" s="76" t="s">
        <v>14566</v>
      </c>
      <c r="AO1188" s="81" t="s">
        <v>15752</v>
      </c>
      <c r="AP1188" s="76" t="s">
        <v>66</v>
      </c>
      <c r="AQ1188" s="2"/>
      <c r="AR1188" s="3"/>
      <c r="AS1188" s="3"/>
      <c r="AT1188" s="3"/>
      <c r="AU1188" s="3"/>
    </row>
    <row r="1189" spans="1:47" x14ac:dyDescent="0.25">
      <c r="A1189" s="62" t="s">
        <v>908</v>
      </c>
      <c r="B1189" s="63"/>
      <c r="C1189" s="63"/>
      <c r="D1189" s="64"/>
      <c r="E1189" s="66"/>
      <c r="F1189" s="101" t="s">
        <v>13588</v>
      </c>
      <c r="G1189" s="63"/>
      <c r="H1189" s="67"/>
      <c r="I1189" s="68"/>
      <c r="J1189" s="68"/>
      <c r="K1189" s="67" t="s">
        <v>17931</v>
      </c>
      <c r="L1189" s="71"/>
      <c r="M1189" s="72">
        <v>5061.5615234375</v>
      </c>
      <c r="N1189" s="72">
        <v>3819.403076171875</v>
      </c>
      <c r="O1189" s="73"/>
      <c r="P1189" s="74"/>
      <c r="Q1189" s="74"/>
      <c r="R1189" s="84"/>
      <c r="S1189" s="84"/>
      <c r="T1189" s="84"/>
      <c r="U1189" s="84"/>
      <c r="V1189" s="50"/>
      <c r="W1189" s="50"/>
      <c r="X1189" s="50"/>
      <c r="Y1189" s="50"/>
      <c r="Z1189" s="49"/>
      <c r="AA1189" s="69">
        <v>1189</v>
      </c>
      <c r="AB11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89" s="70"/>
      <c r="AD1189" s="76">
        <v>17</v>
      </c>
      <c r="AE1189" s="76">
        <v>1</v>
      </c>
      <c r="AF1189" s="76">
        <v>81</v>
      </c>
      <c r="AG1189" s="76">
        <v>1</v>
      </c>
      <c r="AH1189" s="76"/>
      <c r="AI1189" s="76" t="s">
        <v>9799</v>
      </c>
      <c r="AJ1189" s="76"/>
      <c r="AK1189" s="76"/>
      <c r="AL1189" s="76"/>
      <c r="AM1189" s="78">
        <v>44042.107893518521</v>
      </c>
      <c r="AN1189" s="76" t="s">
        <v>14566</v>
      </c>
      <c r="AO1189" s="81" t="s">
        <v>15753</v>
      </c>
      <c r="AP1189" s="76" t="s">
        <v>66</v>
      </c>
      <c r="AQ1189" s="2"/>
      <c r="AR1189" s="3"/>
      <c r="AS1189" s="3"/>
      <c r="AT1189" s="3"/>
      <c r="AU1189" s="3"/>
    </row>
    <row r="1190" spans="1:47" x14ac:dyDescent="0.25">
      <c r="A1190" s="62" t="s">
        <v>909</v>
      </c>
      <c r="B1190" s="63"/>
      <c r="C1190" s="63"/>
      <c r="D1190" s="64"/>
      <c r="E1190" s="66"/>
      <c r="F1190" s="101" t="s">
        <v>13589</v>
      </c>
      <c r="G1190" s="63"/>
      <c r="H1190" s="67"/>
      <c r="I1190" s="68"/>
      <c r="J1190" s="68"/>
      <c r="K1190" s="67" t="s">
        <v>17932</v>
      </c>
      <c r="L1190" s="71"/>
      <c r="M1190" s="72">
        <v>5785.68359375</v>
      </c>
      <c r="N1190" s="72">
        <v>2439.6396484375</v>
      </c>
      <c r="O1190" s="73"/>
      <c r="P1190" s="74"/>
      <c r="Q1190" s="74"/>
      <c r="R1190" s="84"/>
      <c r="S1190" s="84"/>
      <c r="T1190" s="84"/>
      <c r="U1190" s="84"/>
      <c r="V1190" s="50"/>
      <c r="W1190" s="50"/>
      <c r="X1190" s="50"/>
      <c r="Y1190" s="50"/>
      <c r="Z1190" s="49"/>
      <c r="AA1190" s="69">
        <v>1190</v>
      </c>
      <c r="AB11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90" s="70"/>
      <c r="AD1190" s="76">
        <v>40</v>
      </c>
      <c r="AE1190" s="76">
        <v>2</v>
      </c>
      <c r="AF1190" s="76">
        <v>17</v>
      </c>
      <c r="AG1190" s="76">
        <v>114</v>
      </c>
      <c r="AH1190" s="76"/>
      <c r="AI1190" s="76" t="s">
        <v>9800</v>
      </c>
      <c r="AJ1190" s="76"/>
      <c r="AK1190" s="76"/>
      <c r="AL1190" s="76"/>
      <c r="AM1190" s="78">
        <v>44005.123159722221</v>
      </c>
      <c r="AN1190" s="76" t="s">
        <v>14566</v>
      </c>
      <c r="AO1190" s="81" t="s">
        <v>15754</v>
      </c>
      <c r="AP1190" s="76" t="s">
        <v>66</v>
      </c>
      <c r="AQ1190" s="2"/>
      <c r="AR1190" s="3"/>
      <c r="AS1190" s="3"/>
      <c r="AT1190" s="3"/>
      <c r="AU1190" s="3"/>
    </row>
    <row r="1191" spans="1:47" x14ac:dyDescent="0.25">
      <c r="A1191" s="62" t="s">
        <v>910</v>
      </c>
      <c r="B1191" s="63"/>
      <c r="C1191" s="63"/>
      <c r="D1191" s="64"/>
      <c r="E1191" s="66"/>
      <c r="F1191" s="101" t="s">
        <v>13590</v>
      </c>
      <c r="G1191" s="63"/>
      <c r="H1191" s="67"/>
      <c r="I1191" s="68"/>
      <c r="J1191" s="68"/>
      <c r="K1191" s="67" t="s">
        <v>17933</v>
      </c>
      <c r="L1191" s="71"/>
      <c r="M1191" s="72">
        <v>4970.0361328125</v>
      </c>
      <c r="N1191" s="72">
        <v>3828.43701171875</v>
      </c>
      <c r="O1191" s="73"/>
      <c r="P1191" s="74"/>
      <c r="Q1191" s="74"/>
      <c r="R1191" s="84"/>
      <c r="S1191" s="84"/>
      <c r="T1191" s="84"/>
      <c r="U1191" s="84"/>
      <c r="V1191" s="50"/>
      <c r="W1191" s="50"/>
      <c r="X1191" s="50"/>
      <c r="Y1191" s="50"/>
      <c r="Z1191" s="49"/>
      <c r="AA1191" s="69">
        <v>1191</v>
      </c>
      <c r="AB11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91" s="70"/>
      <c r="AD1191" s="76">
        <v>2255</v>
      </c>
      <c r="AE1191" s="76">
        <v>1724</v>
      </c>
      <c r="AF1191" s="76">
        <v>63139</v>
      </c>
      <c r="AG1191" s="76">
        <v>73402</v>
      </c>
      <c r="AH1191" s="76"/>
      <c r="AI1191" s="76" t="s">
        <v>9801</v>
      </c>
      <c r="AJ1191" s="76" t="s">
        <v>11266</v>
      </c>
      <c r="AK1191" s="76"/>
      <c r="AL1191" s="76"/>
      <c r="AM1191" s="78">
        <v>40226.828506944446</v>
      </c>
      <c r="AN1191" s="76" t="s">
        <v>14566</v>
      </c>
      <c r="AO1191" s="81" t="s">
        <v>15755</v>
      </c>
      <c r="AP1191" s="76" t="s">
        <v>66</v>
      </c>
      <c r="AQ1191" s="2"/>
      <c r="AR1191" s="3"/>
      <c r="AS1191" s="3"/>
      <c r="AT1191" s="3"/>
      <c r="AU1191" s="3"/>
    </row>
    <row r="1192" spans="1:47" x14ac:dyDescent="0.25">
      <c r="A1192" s="62" t="s">
        <v>911</v>
      </c>
      <c r="B1192" s="63"/>
      <c r="C1192" s="63"/>
      <c r="D1192" s="64"/>
      <c r="E1192" s="66"/>
      <c r="F1192" s="101" t="s">
        <v>13591</v>
      </c>
      <c r="G1192" s="63"/>
      <c r="H1192" s="67"/>
      <c r="I1192" s="68"/>
      <c r="J1192" s="68"/>
      <c r="K1192" s="67" t="s">
        <v>17934</v>
      </c>
      <c r="L1192" s="71"/>
      <c r="M1192" s="72">
        <v>5774.43798828125</v>
      </c>
      <c r="N1192" s="72">
        <v>2579.640869140625</v>
      </c>
      <c r="O1192" s="73"/>
      <c r="P1192" s="74"/>
      <c r="Q1192" s="74"/>
      <c r="R1192" s="84"/>
      <c r="S1192" s="84"/>
      <c r="T1192" s="84"/>
      <c r="U1192" s="84"/>
      <c r="V1192" s="50"/>
      <c r="W1192" s="50"/>
      <c r="X1192" s="50"/>
      <c r="Y1192" s="50"/>
      <c r="Z1192" s="49"/>
      <c r="AA1192" s="69">
        <v>1192</v>
      </c>
      <c r="AB11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92" s="70"/>
      <c r="AD1192" s="76">
        <v>1243</v>
      </c>
      <c r="AE1192" s="76">
        <v>967</v>
      </c>
      <c r="AF1192" s="76">
        <v>252893</v>
      </c>
      <c r="AG1192" s="76">
        <v>15315</v>
      </c>
      <c r="AH1192" s="76"/>
      <c r="AI1192" s="76" t="s">
        <v>9802</v>
      </c>
      <c r="AJ1192" s="76" t="s">
        <v>10733</v>
      </c>
      <c r="AK1192" s="76"/>
      <c r="AL1192" s="76"/>
      <c r="AM1192" s="78">
        <v>40716.101111111115</v>
      </c>
      <c r="AN1192" s="76" t="s">
        <v>14566</v>
      </c>
      <c r="AO1192" s="81" t="s">
        <v>15756</v>
      </c>
      <c r="AP1192" s="76" t="s">
        <v>66</v>
      </c>
      <c r="AQ1192" s="2"/>
      <c r="AR1192" s="3"/>
      <c r="AS1192" s="3"/>
      <c r="AT1192" s="3"/>
      <c r="AU1192" s="3"/>
    </row>
    <row r="1193" spans="1:47" x14ac:dyDescent="0.25">
      <c r="A1193" s="62" t="s">
        <v>917</v>
      </c>
      <c r="B1193" s="63"/>
      <c r="C1193" s="63"/>
      <c r="D1193" s="64"/>
      <c r="E1193" s="66"/>
      <c r="F1193" s="101" t="s">
        <v>13592</v>
      </c>
      <c r="G1193" s="63"/>
      <c r="H1193" s="67"/>
      <c r="I1193" s="68"/>
      <c r="J1193" s="68"/>
      <c r="K1193" s="67" t="s">
        <v>17935</v>
      </c>
      <c r="L1193" s="71"/>
      <c r="M1193" s="72">
        <v>5662.16455078125</v>
      </c>
      <c r="N1193" s="72">
        <v>2933.366455078125</v>
      </c>
      <c r="O1193" s="73"/>
      <c r="P1193" s="74"/>
      <c r="Q1193" s="74"/>
      <c r="R1193" s="84"/>
      <c r="S1193" s="84"/>
      <c r="T1193" s="84"/>
      <c r="U1193" s="84"/>
      <c r="V1193" s="50"/>
      <c r="W1193" s="50"/>
      <c r="X1193" s="50"/>
      <c r="Y1193" s="50"/>
      <c r="Z1193" s="49"/>
      <c r="AA1193" s="69">
        <v>1193</v>
      </c>
      <c r="AB11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93" s="70"/>
      <c r="AD1193" s="76">
        <v>1709</v>
      </c>
      <c r="AE1193" s="76">
        <v>4498</v>
      </c>
      <c r="AF1193" s="76">
        <v>305319</v>
      </c>
      <c r="AG1193" s="76">
        <v>1173</v>
      </c>
      <c r="AH1193" s="76"/>
      <c r="AI1193" s="76" t="s">
        <v>9803</v>
      </c>
      <c r="AJ1193" s="76" t="s">
        <v>11267</v>
      </c>
      <c r="AK1193" s="76"/>
      <c r="AL1193" s="76"/>
      <c r="AM1193" s="78">
        <v>40079.914201388892</v>
      </c>
      <c r="AN1193" s="76" t="s">
        <v>14566</v>
      </c>
      <c r="AO1193" s="81" t="s">
        <v>15757</v>
      </c>
      <c r="AP1193" s="76" t="s">
        <v>66</v>
      </c>
      <c r="AQ1193" s="2"/>
      <c r="AR1193" s="3"/>
      <c r="AS1193" s="3"/>
      <c r="AT1193" s="3"/>
      <c r="AU1193" s="3"/>
    </row>
    <row r="1194" spans="1:47" x14ac:dyDescent="0.25">
      <c r="A1194" s="62" t="s">
        <v>912</v>
      </c>
      <c r="B1194" s="63"/>
      <c r="C1194" s="63"/>
      <c r="D1194" s="64"/>
      <c r="E1194" s="66"/>
      <c r="F1194" s="101" t="s">
        <v>13593</v>
      </c>
      <c r="G1194" s="63"/>
      <c r="H1194" s="67"/>
      <c r="I1194" s="68"/>
      <c r="J1194" s="68"/>
      <c r="K1194" s="67" t="s">
        <v>17936</v>
      </c>
      <c r="L1194" s="71"/>
      <c r="M1194" s="72">
        <v>5708.6396484375</v>
      </c>
      <c r="N1194" s="72">
        <v>2498.3212890625</v>
      </c>
      <c r="O1194" s="73"/>
      <c r="P1194" s="74"/>
      <c r="Q1194" s="74"/>
      <c r="R1194" s="84"/>
      <c r="S1194" s="84"/>
      <c r="T1194" s="84"/>
      <c r="U1194" s="84"/>
      <c r="V1194" s="50"/>
      <c r="W1194" s="50"/>
      <c r="X1194" s="50"/>
      <c r="Y1194" s="50"/>
      <c r="Z1194" s="49"/>
      <c r="AA1194" s="69">
        <v>1194</v>
      </c>
      <c r="AB11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94" s="70"/>
      <c r="AD1194" s="76">
        <v>200</v>
      </c>
      <c r="AE1194" s="76">
        <v>246</v>
      </c>
      <c r="AF1194" s="76">
        <v>107884</v>
      </c>
      <c r="AG1194" s="76">
        <v>24</v>
      </c>
      <c r="AH1194" s="76"/>
      <c r="AI1194" s="76" t="s">
        <v>9804</v>
      </c>
      <c r="AJ1194" s="76"/>
      <c r="AK1194" s="76"/>
      <c r="AL1194" s="76"/>
      <c r="AM1194" s="78">
        <v>42362.998831018522</v>
      </c>
      <c r="AN1194" s="76" t="s">
        <v>14566</v>
      </c>
      <c r="AO1194" s="81" t="s">
        <v>15758</v>
      </c>
      <c r="AP1194" s="76" t="s">
        <v>66</v>
      </c>
      <c r="AQ1194" s="2"/>
      <c r="AR1194" s="3"/>
      <c r="AS1194" s="3"/>
      <c r="AT1194" s="3"/>
      <c r="AU1194" s="3"/>
    </row>
    <row r="1195" spans="1:47" x14ac:dyDescent="0.25">
      <c r="A1195" s="62" t="s">
        <v>913</v>
      </c>
      <c r="B1195" s="63"/>
      <c r="C1195" s="63"/>
      <c r="D1195" s="64"/>
      <c r="E1195" s="66"/>
      <c r="F1195" s="101" t="s">
        <v>13594</v>
      </c>
      <c r="G1195" s="63"/>
      <c r="H1195" s="67"/>
      <c r="I1195" s="68"/>
      <c r="J1195" s="68"/>
      <c r="K1195" s="67" t="s">
        <v>17937</v>
      </c>
      <c r="L1195" s="71"/>
      <c r="M1195" s="72">
        <v>5466.65087890625</v>
      </c>
      <c r="N1195" s="72">
        <v>3397.832763671875</v>
      </c>
      <c r="O1195" s="73"/>
      <c r="P1195" s="74"/>
      <c r="Q1195" s="74"/>
      <c r="R1195" s="84"/>
      <c r="S1195" s="84"/>
      <c r="T1195" s="84"/>
      <c r="U1195" s="84"/>
      <c r="V1195" s="50"/>
      <c r="W1195" s="50"/>
      <c r="X1195" s="50"/>
      <c r="Y1195" s="50"/>
      <c r="Z1195" s="49"/>
      <c r="AA1195" s="69">
        <v>1195</v>
      </c>
      <c r="AB11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95" s="70"/>
      <c r="AD1195" s="76">
        <v>29818</v>
      </c>
      <c r="AE1195" s="76">
        <v>27647</v>
      </c>
      <c r="AF1195" s="76">
        <v>497038</v>
      </c>
      <c r="AG1195" s="76">
        <v>560222</v>
      </c>
      <c r="AH1195" s="76"/>
      <c r="AI1195" s="76" t="s">
        <v>9805</v>
      </c>
      <c r="AJ1195" s="76" t="s">
        <v>11268</v>
      </c>
      <c r="AK1195" s="81" t="s">
        <v>12132</v>
      </c>
      <c r="AL1195" s="76"/>
      <c r="AM1195" s="78">
        <v>40101.559884259259</v>
      </c>
      <c r="AN1195" s="76" t="s">
        <v>14566</v>
      </c>
      <c r="AO1195" s="81" t="s">
        <v>15759</v>
      </c>
      <c r="AP1195" s="76" t="s">
        <v>66</v>
      </c>
      <c r="AQ1195" s="2"/>
      <c r="AR1195" s="3"/>
      <c r="AS1195" s="3"/>
      <c r="AT1195" s="3"/>
      <c r="AU1195" s="3"/>
    </row>
    <row r="1196" spans="1:47" x14ac:dyDescent="0.25">
      <c r="A1196" s="62" t="s">
        <v>914</v>
      </c>
      <c r="B1196" s="63"/>
      <c r="C1196" s="63"/>
      <c r="D1196" s="64"/>
      <c r="E1196" s="66"/>
      <c r="F1196" s="101" t="s">
        <v>12470</v>
      </c>
      <c r="G1196" s="63"/>
      <c r="H1196" s="67"/>
      <c r="I1196" s="68"/>
      <c r="J1196" s="68"/>
      <c r="K1196" s="67" t="s">
        <v>17938</v>
      </c>
      <c r="L1196" s="71"/>
      <c r="M1196" s="72">
        <v>5399.033203125</v>
      </c>
      <c r="N1196" s="72">
        <v>3454.424560546875</v>
      </c>
      <c r="O1196" s="73"/>
      <c r="P1196" s="74"/>
      <c r="Q1196" s="74"/>
      <c r="R1196" s="84"/>
      <c r="S1196" s="84"/>
      <c r="T1196" s="84"/>
      <c r="U1196" s="84"/>
      <c r="V1196" s="50"/>
      <c r="W1196" s="50"/>
      <c r="X1196" s="50"/>
      <c r="Y1196" s="50"/>
      <c r="Z1196" s="49"/>
      <c r="AA1196" s="69">
        <v>1196</v>
      </c>
      <c r="AB11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96" s="70"/>
      <c r="AD1196" s="76">
        <v>45</v>
      </c>
      <c r="AE1196" s="76">
        <v>5</v>
      </c>
      <c r="AF1196" s="76">
        <v>163</v>
      </c>
      <c r="AG1196" s="76">
        <v>304</v>
      </c>
      <c r="AH1196" s="76"/>
      <c r="AI1196" s="76"/>
      <c r="AJ1196" s="76"/>
      <c r="AK1196" s="76"/>
      <c r="AL1196" s="76"/>
      <c r="AM1196" s="78">
        <v>41880.865543981483</v>
      </c>
      <c r="AN1196" s="76" t="s">
        <v>14566</v>
      </c>
      <c r="AO1196" s="81" t="s">
        <v>15760</v>
      </c>
      <c r="AP1196" s="76" t="s">
        <v>66</v>
      </c>
      <c r="AQ1196" s="2"/>
      <c r="AR1196" s="3"/>
      <c r="AS1196" s="3"/>
      <c r="AT1196" s="3"/>
      <c r="AU1196" s="3"/>
    </row>
    <row r="1197" spans="1:47" x14ac:dyDescent="0.25">
      <c r="A1197" s="62" t="s">
        <v>915</v>
      </c>
      <c r="B1197" s="63"/>
      <c r="C1197" s="63"/>
      <c r="D1197" s="64"/>
      <c r="E1197" s="66"/>
      <c r="F1197" s="101" t="s">
        <v>13595</v>
      </c>
      <c r="G1197" s="63"/>
      <c r="H1197" s="67"/>
      <c r="I1197" s="68"/>
      <c r="J1197" s="68"/>
      <c r="K1197" s="67" t="s">
        <v>17939</v>
      </c>
      <c r="L1197" s="71"/>
      <c r="M1197" s="72">
        <v>5688.12841796875</v>
      </c>
      <c r="N1197" s="72">
        <v>3148.826904296875</v>
      </c>
      <c r="O1197" s="73"/>
      <c r="P1197" s="74"/>
      <c r="Q1197" s="74"/>
      <c r="R1197" s="84"/>
      <c r="S1197" s="84"/>
      <c r="T1197" s="84"/>
      <c r="U1197" s="84"/>
      <c r="V1197" s="50"/>
      <c r="W1197" s="50"/>
      <c r="X1197" s="50"/>
      <c r="Y1197" s="50"/>
      <c r="Z1197" s="49"/>
      <c r="AA1197" s="69">
        <v>1197</v>
      </c>
      <c r="AB11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97" s="70"/>
      <c r="AD1197" s="76">
        <v>656</v>
      </c>
      <c r="AE1197" s="76">
        <v>478</v>
      </c>
      <c r="AF1197" s="76">
        <v>39045</v>
      </c>
      <c r="AG1197" s="76">
        <v>220220</v>
      </c>
      <c r="AH1197" s="76"/>
      <c r="AI1197" s="76" t="s">
        <v>9806</v>
      </c>
      <c r="AJ1197" s="76" t="s">
        <v>11239</v>
      </c>
      <c r="AK1197" s="76"/>
      <c r="AL1197" s="76"/>
      <c r="AM1197" s="78">
        <v>42654.065081018518</v>
      </c>
      <c r="AN1197" s="76" t="s">
        <v>14566</v>
      </c>
      <c r="AO1197" s="81" t="s">
        <v>15761</v>
      </c>
      <c r="AP1197" s="76" t="s">
        <v>66</v>
      </c>
      <c r="AQ1197" s="2"/>
      <c r="AR1197" s="3"/>
      <c r="AS1197" s="3"/>
      <c r="AT1197" s="3"/>
      <c r="AU1197" s="3"/>
    </row>
    <row r="1198" spans="1:47" x14ac:dyDescent="0.25">
      <c r="A1198" s="62" t="s">
        <v>916</v>
      </c>
      <c r="B1198" s="63"/>
      <c r="C1198" s="63"/>
      <c r="D1198" s="64"/>
      <c r="E1198" s="66"/>
      <c r="F1198" s="101" t="s">
        <v>13596</v>
      </c>
      <c r="G1198" s="63"/>
      <c r="H1198" s="67"/>
      <c r="I1198" s="68"/>
      <c r="J1198" s="68"/>
      <c r="K1198" s="67" t="s">
        <v>17940</v>
      </c>
      <c r="L1198" s="71"/>
      <c r="M1198" s="72">
        <v>9120.6376953125</v>
      </c>
      <c r="N1198" s="72">
        <v>4872.07666015625</v>
      </c>
      <c r="O1198" s="73"/>
      <c r="P1198" s="74"/>
      <c r="Q1198" s="74"/>
      <c r="R1198" s="84"/>
      <c r="S1198" s="84"/>
      <c r="T1198" s="84"/>
      <c r="U1198" s="84"/>
      <c r="V1198" s="50"/>
      <c r="W1198" s="50"/>
      <c r="X1198" s="50"/>
      <c r="Y1198" s="50"/>
      <c r="Z1198" s="49"/>
      <c r="AA1198" s="69">
        <v>1198</v>
      </c>
      <c r="AB11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98" s="70"/>
      <c r="AD1198" s="76">
        <v>319</v>
      </c>
      <c r="AE1198" s="76">
        <v>90</v>
      </c>
      <c r="AF1198" s="76">
        <v>717</v>
      </c>
      <c r="AG1198" s="76">
        <v>1182</v>
      </c>
      <c r="AH1198" s="76"/>
      <c r="AI1198" s="76" t="s">
        <v>9807</v>
      </c>
      <c r="AJ1198" s="76"/>
      <c r="AK1198" s="76"/>
      <c r="AL1198" s="76"/>
      <c r="AM1198" s="78">
        <v>44032.068854166668</v>
      </c>
      <c r="AN1198" s="76" t="s">
        <v>14566</v>
      </c>
      <c r="AO1198" s="81" t="s">
        <v>15762</v>
      </c>
      <c r="AP1198" s="76" t="s">
        <v>66</v>
      </c>
      <c r="AQ1198" s="2"/>
      <c r="AR1198" s="3"/>
      <c r="AS1198" s="3"/>
      <c r="AT1198" s="3"/>
      <c r="AU1198" s="3"/>
    </row>
    <row r="1199" spans="1:47" x14ac:dyDescent="0.25">
      <c r="A1199" s="62" t="s">
        <v>2296</v>
      </c>
      <c r="B1199" s="63"/>
      <c r="C1199" s="63"/>
      <c r="D1199" s="64"/>
      <c r="E1199" s="66"/>
      <c r="F1199" s="101" t="s">
        <v>13597</v>
      </c>
      <c r="G1199" s="63"/>
      <c r="H1199" s="67"/>
      <c r="I1199" s="68"/>
      <c r="J1199" s="68"/>
      <c r="K1199" s="67" t="s">
        <v>17941</v>
      </c>
      <c r="L1199" s="71"/>
      <c r="M1199" s="72">
        <v>9120.6376953125</v>
      </c>
      <c r="N1199" s="72">
        <v>4992.00439453125</v>
      </c>
      <c r="O1199" s="73"/>
      <c r="P1199" s="74"/>
      <c r="Q1199" s="74"/>
      <c r="R1199" s="84"/>
      <c r="S1199" s="84"/>
      <c r="T1199" s="84"/>
      <c r="U1199" s="84"/>
      <c r="V1199" s="50"/>
      <c r="W1199" s="50"/>
      <c r="X1199" s="50"/>
      <c r="Y1199" s="50"/>
      <c r="Z1199" s="49"/>
      <c r="AA1199" s="69">
        <v>1199</v>
      </c>
      <c r="AB11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199" s="70"/>
      <c r="AD1199" s="76">
        <v>986</v>
      </c>
      <c r="AE1199" s="76">
        <v>3419</v>
      </c>
      <c r="AF1199" s="76">
        <v>40475</v>
      </c>
      <c r="AG1199" s="76">
        <v>107379</v>
      </c>
      <c r="AH1199" s="76"/>
      <c r="AI1199" s="76" t="s">
        <v>9808</v>
      </c>
      <c r="AJ1199" s="76" t="s">
        <v>11269</v>
      </c>
      <c r="AK1199" s="81" t="s">
        <v>12133</v>
      </c>
      <c r="AL1199" s="76"/>
      <c r="AM1199" s="78">
        <v>39234.077581018515</v>
      </c>
      <c r="AN1199" s="76" t="s">
        <v>14566</v>
      </c>
      <c r="AO1199" s="81" t="s">
        <v>15763</v>
      </c>
      <c r="AP1199" s="76" t="s">
        <v>65</v>
      </c>
      <c r="AQ1199" s="2"/>
      <c r="AR1199" s="3"/>
      <c r="AS1199" s="3"/>
      <c r="AT1199" s="3"/>
      <c r="AU1199" s="3"/>
    </row>
    <row r="1200" spans="1:47" x14ac:dyDescent="0.25">
      <c r="A1200" s="62" t="s">
        <v>2297</v>
      </c>
      <c r="B1200" s="63"/>
      <c r="C1200" s="63"/>
      <c r="D1200" s="64"/>
      <c r="E1200" s="66"/>
      <c r="F1200" s="101" t="s">
        <v>13598</v>
      </c>
      <c r="G1200" s="63"/>
      <c r="H1200" s="67"/>
      <c r="I1200" s="68"/>
      <c r="J1200" s="68"/>
      <c r="K1200" s="67" t="s">
        <v>17942</v>
      </c>
      <c r="L1200" s="71"/>
      <c r="M1200" s="72">
        <v>9210.8623046875</v>
      </c>
      <c r="N1200" s="72">
        <v>4992.00439453125</v>
      </c>
      <c r="O1200" s="73"/>
      <c r="P1200" s="74"/>
      <c r="Q1200" s="74"/>
      <c r="R1200" s="84"/>
      <c r="S1200" s="84"/>
      <c r="T1200" s="84"/>
      <c r="U1200" s="84"/>
      <c r="V1200" s="50"/>
      <c r="W1200" s="50"/>
      <c r="X1200" s="50"/>
      <c r="Y1200" s="50"/>
      <c r="Z1200" s="49"/>
      <c r="AA1200" s="69">
        <v>1200</v>
      </c>
      <c r="AB12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00" s="70"/>
      <c r="AD1200" s="76">
        <v>5934</v>
      </c>
      <c r="AE1200" s="76">
        <v>6282</v>
      </c>
      <c r="AF1200" s="76">
        <v>51270</v>
      </c>
      <c r="AG1200" s="76">
        <v>62879</v>
      </c>
      <c r="AH1200" s="76"/>
      <c r="AI1200" s="76" t="s">
        <v>9809</v>
      </c>
      <c r="AJ1200" s="76" t="s">
        <v>11270</v>
      </c>
      <c r="AK1200" s="81" t="s">
        <v>12134</v>
      </c>
      <c r="AL1200" s="76"/>
      <c r="AM1200" s="78">
        <v>39885.872488425928</v>
      </c>
      <c r="AN1200" s="76" t="s">
        <v>14566</v>
      </c>
      <c r="AO1200" s="81" t="s">
        <v>15764</v>
      </c>
      <c r="AP1200" s="76" t="s">
        <v>65</v>
      </c>
      <c r="AQ1200" s="2"/>
      <c r="AR1200" s="3"/>
      <c r="AS1200" s="3"/>
      <c r="AT1200" s="3"/>
      <c r="AU1200" s="3"/>
    </row>
    <row r="1201" spans="1:47" x14ac:dyDescent="0.25">
      <c r="A1201" s="62" t="s">
        <v>918</v>
      </c>
      <c r="B1201" s="63"/>
      <c r="C1201" s="63"/>
      <c r="D1201" s="64"/>
      <c r="E1201" s="66"/>
      <c r="F1201" s="101" t="s">
        <v>13599</v>
      </c>
      <c r="G1201" s="63"/>
      <c r="H1201" s="67"/>
      <c r="I1201" s="68"/>
      <c r="J1201" s="68"/>
      <c r="K1201" s="67" t="s">
        <v>17943</v>
      </c>
      <c r="L1201" s="71"/>
      <c r="M1201" s="72">
        <v>5616.11962890625</v>
      </c>
      <c r="N1201" s="72">
        <v>2594.549560546875</v>
      </c>
      <c r="O1201" s="73"/>
      <c r="P1201" s="74"/>
      <c r="Q1201" s="74"/>
      <c r="R1201" s="84"/>
      <c r="S1201" s="84"/>
      <c r="T1201" s="84"/>
      <c r="U1201" s="84"/>
      <c r="V1201" s="50"/>
      <c r="W1201" s="50"/>
      <c r="X1201" s="50"/>
      <c r="Y1201" s="50"/>
      <c r="Z1201" s="49"/>
      <c r="AA1201" s="69">
        <v>1201</v>
      </c>
      <c r="AB12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01" s="70"/>
      <c r="AD1201" s="76">
        <v>447</v>
      </c>
      <c r="AE1201" s="76">
        <v>490</v>
      </c>
      <c r="AF1201" s="76">
        <v>67568</v>
      </c>
      <c r="AG1201" s="76">
        <v>18682</v>
      </c>
      <c r="AH1201" s="76"/>
      <c r="AI1201" s="76" t="s">
        <v>9810</v>
      </c>
      <c r="AJ1201" s="76" t="s">
        <v>10733</v>
      </c>
      <c r="AK1201" s="76"/>
      <c r="AL1201" s="76"/>
      <c r="AM1201" s="78">
        <v>41716.869143518517</v>
      </c>
      <c r="AN1201" s="76" t="s">
        <v>14566</v>
      </c>
      <c r="AO1201" s="81" t="s">
        <v>15765</v>
      </c>
      <c r="AP1201" s="76" t="s">
        <v>66</v>
      </c>
      <c r="AQ1201" s="2"/>
      <c r="AR1201" s="3"/>
      <c r="AS1201" s="3"/>
      <c r="AT1201" s="3"/>
      <c r="AU1201" s="3"/>
    </row>
    <row r="1202" spans="1:47" x14ac:dyDescent="0.25">
      <c r="A1202" s="62" t="s">
        <v>919</v>
      </c>
      <c r="B1202" s="63"/>
      <c r="C1202" s="63"/>
      <c r="D1202" s="64"/>
      <c r="E1202" s="66"/>
      <c r="F1202" s="101" t="s">
        <v>13600</v>
      </c>
      <c r="G1202" s="63"/>
      <c r="H1202" s="67"/>
      <c r="I1202" s="68"/>
      <c r="J1202" s="68"/>
      <c r="K1202" s="67" t="s">
        <v>17944</v>
      </c>
      <c r="L1202" s="71"/>
      <c r="M1202" s="72">
        <v>5174.8681640625</v>
      </c>
      <c r="N1202" s="72">
        <v>3757.75927734375</v>
      </c>
      <c r="O1202" s="73"/>
      <c r="P1202" s="74"/>
      <c r="Q1202" s="74"/>
      <c r="R1202" s="84"/>
      <c r="S1202" s="84"/>
      <c r="T1202" s="84"/>
      <c r="U1202" s="84"/>
      <c r="V1202" s="50"/>
      <c r="W1202" s="50"/>
      <c r="X1202" s="50"/>
      <c r="Y1202" s="50"/>
      <c r="Z1202" s="49"/>
      <c r="AA1202" s="69">
        <v>1202</v>
      </c>
      <c r="AB12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02" s="70"/>
      <c r="AD1202" s="76">
        <v>863</v>
      </c>
      <c r="AE1202" s="76">
        <v>809</v>
      </c>
      <c r="AF1202" s="76">
        <v>41855</v>
      </c>
      <c r="AG1202" s="76">
        <v>1445</v>
      </c>
      <c r="AH1202" s="76"/>
      <c r="AI1202" s="76" t="s">
        <v>9811</v>
      </c>
      <c r="AJ1202" s="76" t="s">
        <v>11271</v>
      </c>
      <c r="AK1202" s="81" t="s">
        <v>12135</v>
      </c>
      <c r="AL1202" s="76"/>
      <c r="AM1202" s="78">
        <v>39966.202141203707</v>
      </c>
      <c r="AN1202" s="76" t="s">
        <v>14566</v>
      </c>
      <c r="AO1202" s="81" t="s">
        <v>15766</v>
      </c>
      <c r="AP1202" s="76" t="s">
        <v>66</v>
      </c>
      <c r="AQ1202" s="2"/>
      <c r="AR1202" s="3"/>
      <c r="AS1202" s="3"/>
      <c r="AT1202" s="3"/>
      <c r="AU1202" s="3"/>
    </row>
    <row r="1203" spans="1:47" x14ac:dyDescent="0.25">
      <c r="A1203" s="62" t="s">
        <v>920</v>
      </c>
      <c r="B1203" s="63"/>
      <c r="C1203" s="63"/>
      <c r="D1203" s="64"/>
      <c r="E1203" s="66"/>
      <c r="F1203" s="101" t="s">
        <v>13601</v>
      </c>
      <c r="G1203" s="63"/>
      <c r="H1203" s="67"/>
      <c r="I1203" s="68"/>
      <c r="J1203" s="68"/>
      <c r="K1203" s="67" t="s">
        <v>17945</v>
      </c>
      <c r="L1203" s="71"/>
      <c r="M1203" s="72">
        <v>4977.814453125</v>
      </c>
      <c r="N1203" s="72">
        <v>3886.071533203125</v>
      </c>
      <c r="O1203" s="73"/>
      <c r="P1203" s="74"/>
      <c r="Q1203" s="74"/>
      <c r="R1203" s="84"/>
      <c r="S1203" s="84"/>
      <c r="T1203" s="84"/>
      <c r="U1203" s="84"/>
      <c r="V1203" s="50"/>
      <c r="W1203" s="50"/>
      <c r="X1203" s="50"/>
      <c r="Y1203" s="50"/>
      <c r="Z1203" s="49"/>
      <c r="AA1203" s="69">
        <v>1203</v>
      </c>
      <c r="AB12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03" s="70"/>
      <c r="AD1203" s="76">
        <v>497</v>
      </c>
      <c r="AE1203" s="76">
        <v>84</v>
      </c>
      <c r="AF1203" s="76">
        <v>3094</v>
      </c>
      <c r="AG1203" s="76">
        <v>9487</v>
      </c>
      <c r="AH1203" s="76"/>
      <c r="AI1203" s="76"/>
      <c r="AJ1203" s="76"/>
      <c r="AK1203" s="76"/>
      <c r="AL1203" s="76"/>
      <c r="AM1203" s="78">
        <v>42929.693252314813</v>
      </c>
      <c r="AN1203" s="76" t="s">
        <v>14566</v>
      </c>
      <c r="AO1203" s="81" t="s">
        <v>15767</v>
      </c>
      <c r="AP1203" s="76" t="s">
        <v>66</v>
      </c>
      <c r="AQ1203" s="2"/>
      <c r="AR1203" s="3"/>
      <c r="AS1203" s="3"/>
      <c r="AT1203" s="3"/>
      <c r="AU1203" s="3"/>
    </row>
    <row r="1204" spans="1:47" x14ac:dyDescent="0.25">
      <c r="A1204" s="62" t="s">
        <v>921</v>
      </c>
      <c r="B1204" s="63"/>
      <c r="C1204" s="63"/>
      <c r="D1204" s="64"/>
      <c r="E1204" s="66"/>
      <c r="F1204" s="101" t="s">
        <v>13602</v>
      </c>
      <c r="G1204" s="63"/>
      <c r="H1204" s="67"/>
      <c r="I1204" s="68"/>
      <c r="J1204" s="68"/>
      <c r="K1204" s="67" t="s">
        <v>17946</v>
      </c>
      <c r="L1204" s="71"/>
      <c r="M1204" s="72">
        <v>5653.60205078125</v>
      </c>
      <c r="N1204" s="72">
        <v>3224.665283203125</v>
      </c>
      <c r="O1204" s="73"/>
      <c r="P1204" s="74"/>
      <c r="Q1204" s="74"/>
      <c r="R1204" s="84"/>
      <c r="S1204" s="84"/>
      <c r="T1204" s="84"/>
      <c r="U1204" s="84"/>
      <c r="V1204" s="50"/>
      <c r="W1204" s="50"/>
      <c r="X1204" s="50"/>
      <c r="Y1204" s="50"/>
      <c r="Z1204" s="49"/>
      <c r="AA1204" s="69">
        <v>1204</v>
      </c>
      <c r="AB12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04" s="70"/>
      <c r="AD1204" s="76">
        <v>1754</v>
      </c>
      <c r="AE1204" s="76">
        <v>1559</v>
      </c>
      <c r="AF1204" s="76">
        <v>51028</v>
      </c>
      <c r="AG1204" s="76">
        <v>222337</v>
      </c>
      <c r="AH1204" s="76"/>
      <c r="AI1204" s="76" t="s">
        <v>9812</v>
      </c>
      <c r="AJ1204" s="76" t="s">
        <v>11272</v>
      </c>
      <c r="AK1204" s="76"/>
      <c r="AL1204" s="76"/>
      <c r="AM1204" s="78">
        <v>42946.294120370374</v>
      </c>
      <c r="AN1204" s="76" t="s">
        <v>14566</v>
      </c>
      <c r="AO1204" s="81" t="s">
        <v>15768</v>
      </c>
      <c r="AP1204" s="76" t="s">
        <v>66</v>
      </c>
      <c r="AQ1204" s="2"/>
      <c r="AR1204" s="3"/>
      <c r="AS1204" s="3"/>
      <c r="AT1204" s="3"/>
      <c r="AU1204" s="3"/>
    </row>
    <row r="1205" spans="1:47" x14ac:dyDescent="0.25">
      <c r="A1205" s="62" t="s">
        <v>922</v>
      </c>
      <c r="B1205" s="63"/>
      <c r="C1205" s="63"/>
      <c r="D1205" s="64"/>
      <c r="E1205" s="66"/>
      <c r="F1205" s="101" t="s">
        <v>13603</v>
      </c>
      <c r="G1205" s="63"/>
      <c r="H1205" s="67"/>
      <c r="I1205" s="68"/>
      <c r="J1205" s="68"/>
      <c r="K1205" s="67" t="s">
        <v>17947</v>
      </c>
      <c r="L1205" s="71"/>
      <c r="M1205" s="72">
        <v>5657.671875</v>
      </c>
      <c r="N1205" s="72">
        <v>3063.08203125</v>
      </c>
      <c r="O1205" s="73"/>
      <c r="P1205" s="74"/>
      <c r="Q1205" s="74"/>
      <c r="R1205" s="84"/>
      <c r="S1205" s="84"/>
      <c r="T1205" s="84"/>
      <c r="U1205" s="84"/>
      <c r="V1205" s="50"/>
      <c r="W1205" s="50"/>
      <c r="X1205" s="50"/>
      <c r="Y1205" s="50"/>
      <c r="Z1205" s="49"/>
      <c r="AA1205" s="69">
        <v>1205</v>
      </c>
      <c r="AB12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05" s="70"/>
      <c r="AD1205" s="76">
        <v>186</v>
      </c>
      <c r="AE1205" s="76">
        <v>4</v>
      </c>
      <c r="AF1205" s="76">
        <v>340</v>
      </c>
      <c r="AG1205" s="76">
        <v>29</v>
      </c>
      <c r="AH1205" s="76"/>
      <c r="AI1205" s="76" t="s">
        <v>9813</v>
      </c>
      <c r="AJ1205" s="76"/>
      <c r="AK1205" s="76"/>
      <c r="AL1205" s="76"/>
      <c r="AM1205" s="78">
        <v>44030.952986111108</v>
      </c>
      <c r="AN1205" s="76" t="s">
        <v>14566</v>
      </c>
      <c r="AO1205" s="81" t="s">
        <v>15769</v>
      </c>
      <c r="AP1205" s="76" t="s">
        <v>66</v>
      </c>
      <c r="AQ1205" s="2"/>
      <c r="AR1205" s="3"/>
      <c r="AS1205" s="3"/>
      <c r="AT1205" s="3"/>
      <c r="AU1205" s="3"/>
    </row>
    <row r="1206" spans="1:47" x14ac:dyDescent="0.25">
      <c r="A1206" s="62" t="s">
        <v>923</v>
      </c>
      <c r="B1206" s="63"/>
      <c r="C1206" s="63"/>
      <c r="D1206" s="64"/>
      <c r="E1206" s="66"/>
      <c r="F1206" s="101" t="s">
        <v>13604</v>
      </c>
      <c r="G1206" s="63"/>
      <c r="H1206" s="67"/>
      <c r="I1206" s="68"/>
      <c r="J1206" s="68"/>
      <c r="K1206" s="67" t="s">
        <v>17948</v>
      </c>
      <c r="L1206" s="71"/>
      <c r="M1206" s="72">
        <v>5509.873046875</v>
      </c>
      <c r="N1206" s="72">
        <v>3447.26904296875</v>
      </c>
      <c r="O1206" s="73"/>
      <c r="P1206" s="74"/>
      <c r="Q1206" s="74"/>
      <c r="R1206" s="84"/>
      <c r="S1206" s="84"/>
      <c r="T1206" s="84"/>
      <c r="U1206" s="84"/>
      <c r="V1206" s="50"/>
      <c r="W1206" s="50"/>
      <c r="X1206" s="50"/>
      <c r="Y1206" s="50"/>
      <c r="Z1206" s="49"/>
      <c r="AA1206" s="69">
        <v>1206</v>
      </c>
      <c r="AB12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06" s="70"/>
      <c r="AD1206" s="76">
        <v>907</v>
      </c>
      <c r="AE1206" s="76">
        <v>474</v>
      </c>
      <c r="AF1206" s="76">
        <v>23143</v>
      </c>
      <c r="AG1206" s="76">
        <v>24305</v>
      </c>
      <c r="AH1206" s="76"/>
      <c r="AI1206" s="76" t="s">
        <v>9814</v>
      </c>
      <c r="AJ1206" s="76" t="s">
        <v>11273</v>
      </c>
      <c r="AK1206" s="76"/>
      <c r="AL1206" s="76"/>
      <c r="AM1206" s="78">
        <v>41154.102094907408</v>
      </c>
      <c r="AN1206" s="76" t="s">
        <v>14566</v>
      </c>
      <c r="AO1206" s="81" t="s">
        <v>15770</v>
      </c>
      <c r="AP1206" s="76" t="s">
        <v>66</v>
      </c>
      <c r="AQ1206" s="2"/>
      <c r="AR1206" s="3"/>
      <c r="AS1206" s="3"/>
      <c r="AT1206" s="3"/>
      <c r="AU1206" s="3"/>
    </row>
    <row r="1207" spans="1:47" x14ac:dyDescent="0.25">
      <c r="A1207" s="62" t="s">
        <v>924</v>
      </c>
      <c r="B1207" s="63"/>
      <c r="C1207" s="63"/>
      <c r="D1207" s="64"/>
      <c r="E1207" s="66"/>
      <c r="F1207" s="101" t="s">
        <v>13605</v>
      </c>
      <c r="G1207" s="63"/>
      <c r="H1207" s="67"/>
      <c r="I1207" s="68"/>
      <c r="J1207" s="68"/>
      <c r="K1207" s="67" t="s">
        <v>17949</v>
      </c>
      <c r="L1207" s="71"/>
      <c r="M1207" s="72">
        <v>7953.0263671875</v>
      </c>
      <c r="N1207" s="72">
        <v>5756.5458984375</v>
      </c>
      <c r="O1207" s="73"/>
      <c r="P1207" s="74"/>
      <c r="Q1207" s="74"/>
      <c r="R1207" s="84"/>
      <c r="S1207" s="84"/>
      <c r="T1207" s="84"/>
      <c r="U1207" s="84"/>
      <c r="V1207" s="50"/>
      <c r="W1207" s="50"/>
      <c r="X1207" s="50"/>
      <c r="Y1207" s="50"/>
      <c r="Z1207" s="49"/>
      <c r="AA1207" s="69">
        <v>1207</v>
      </c>
      <c r="AB12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07" s="70"/>
      <c r="AD1207" s="76">
        <v>1002</v>
      </c>
      <c r="AE1207" s="76">
        <v>462</v>
      </c>
      <c r="AF1207" s="76">
        <v>10671</v>
      </c>
      <c r="AG1207" s="76">
        <v>53096</v>
      </c>
      <c r="AH1207" s="76"/>
      <c r="AI1207" s="76" t="s">
        <v>9815</v>
      </c>
      <c r="AJ1207" s="76" t="s">
        <v>11274</v>
      </c>
      <c r="AK1207" s="76"/>
      <c r="AL1207" s="76"/>
      <c r="AM1207" s="78">
        <v>39885.015289351853</v>
      </c>
      <c r="AN1207" s="76" t="s">
        <v>14566</v>
      </c>
      <c r="AO1207" s="81" t="s">
        <v>15771</v>
      </c>
      <c r="AP1207" s="76" t="s">
        <v>66</v>
      </c>
      <c r="AQ1207" s="2"/>
      <c r="AR1207" s="3"/>
      <c r="AS1207" s="3"/>
      <c r="AT1207" s="3"/>
      <c r="AU1207" s="3"/>
    </row>
    <row r="1208" spans="1:47" x14ac:dyDescent="0.25">
      <c r="A1208" s="62" t="s">
        <v>2298</v>
      </c>
      <c r="B1208" s="63"/>
      <c r="C1208" s="63"/>
      <c r="D1208" s="64"/>
      <c r="E1208" s="66"/>
      <c r="F1208" s="101" t="s">
        <v>13606</v>
      </c>
      <c r="G1208" s="63"/>
      <c r="H1208" s="67"/>
      <c r="I1208" s="68"/>
      <c r="J1208" s="68"/>
      <c r="K1208" s="67" t="s">
        <v>17950</v>
      </c>
      <c r="L1208" s="71"/>
      <c r="M1208" s="72">
        <v>7830.9580078125</v>
      </c>
      <c r="N1208" s="72">
        <v>5906.45556640625</v>
      </c>
      <c r="O1208" s="73"/>
      <c r="P1208" s="74"/>
      <c r="Q1208" s="74"/>
      <c r="R1208" s="84"/>
      <c r="S1208" s="84"/>
      <c r="T1208" s="84"/>
      <c r="U1208" s="84"/>
      <c r="V1208" s="50"/>
      <c r="W1208" s="50"/>
      <c r="X1208" s="50"/>
      <c r="Y1208" s="50"/>
      <c r="Z1208" s="49"/>
      <c r="AA1208" s="69">
        <v>1208</v>
      </c>
      <c r="AB12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08" s="70"/>
      <c r="AD1208" s="76">
        <v>530</v>
      </c>
      <c r="AE1208" s="76">
        <v>7430</v>
      </c>
      <c r="AF1208" s="76">
        <v>42328</v>
      </c>
      <c r="AG1208" s="76">
        <v>131302</v>
      </c>
      <c r="AH1208" s="76"/>
      <c r="AI1208" s="76" t="s">
        <v>9816</v>
      </c>
      <c r="AJ1208" s="76"/>
      <c r="AK1208" s="81" t="s">
        <v>12136</v>
      </c>
      <c r="AL1208" s="76"/>
      <c r="AM1208" s="78">
        <v>43322.775462962964</v>
      </c>
      <c r="AN1208" s="76" t="s">
        <v>14566</v>
      </c>
      <c r="AO1208" s="81" t="s">
        <v>15772</v>
      </c>
      <c r="AP1208" s="76" t="s">
        <v>65</v>
      </c>
      <c r="AQ1208" s="2"/>
      <c r="AR1208" s="3"/>
      <c r="AS1208" s="3"/>
      <c r="AT1208" s="3"/>
      <c r="AU1208" s="3"/>
    </row>
    <row r="1209" spans="1:47" x14ac:dyDescent="0.25">
      <c r="A1209" s="62" t="s">
        <v>2299</v>
      </c>
      <c r="B1209" s="63"/>
      <c r="C1209" s="63"/>
      <c r="D1209" s="64"/>
      <c r="E1209" s="66"/>
      <c r="F1209" s="101" t="s">
        <v>13607</v>
      </c>
      <c r="G1209" s="63"/>
      <c r="H1209" s="67"/>
      <c r="I1209" s="68"/>
      <c r="J1209" s="68"/>
      <c r="K1209" s="67" t="s">
        <v>17951</v>
      </c>
      <c r="L1209" s="71"/>
      <c r="M1209" s="72">
        <v>7953.0263671875</v>
      </c>
      <c r="N1209" s="72">
        <v>5906.45556640625</v>
      </c>
      <c r="O1209" s="73"/>
      <c r="P1209" s="74"/>
      <c r="Q1209" s="74"/>
      <c r="R1209" s="84"/>
      <c r="S1209" s="84"/>
      <c r="T1209" s="84"/>
      <c r="U1209" s="84"/>
      <c r="V1209" s="50"/>
      <c r="W1209" s="50"/>
      <c r="X1209" s="50"/>
      <c r="Y1209" s="50"/>
      <c r="Z1209" s="49"/>
      <c r="AA1209" s="69">
        <v>1209</v>
      </c>
      <c r="AB12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09" s="70"/>
      <c r="AD1209" s="76">
        <v>144</v>
      </c>
      <c r="AE1209" s="76">
        <v>64</v>
      </c>
      <c r="AF1209" s="76">
        <v>5904</v>
      </c>
      <c r="AG1209" s="76">
        <v>12057</v>
      </c>
      <c r="AH1209" s="76"/>
      <c r="AI1209" s="76" t="s">
        <v>9817</v>
      </c>
      <c r="AJ1209" s="76" t="s">
        <v>11275</v>
      </c>
      <c r="AK1209" s="76"/>
      <c r="AL1209" s="76"/>
      <c r="AM1209" s="78">
        <v>40606.555046296293</v>
      </c>
      <c r="AN1209" s="76" t="s">
        <v>14566</v>
      </c>
      <c r="AO1209" s="81" t="s">
        <v>15773</v>
      </c>
      <c r="AP1209" s="76" t="s">
        <v>65</v>
      </c>
      <c r="AQ1209" s="2"/>
      <c r="AR1209" s="3"/>
      <c r="AS1209" s="3"/>
      <c r="AT1209" s="3"/>
      <c r="AU1209" s="3"/>
    </row>
    <row r="1210" spans="1:47" x14ac:dyDescent="0.25">
      <c r="A1210" s="62" t="s">
        <v>2300</v>
      </c>
      <c r="B1210" s="63"/>
      <c r="C1210" s="63"/>
      <c r="D1210" s="64"/>
      <c r="E1210" s="66"/>
      <c r="F1210" s="101" t="s">
        <v>13608</v>
      </c>
      <c r="G1210" s="63"/>
      <c r="H1210" s="67"/>
      <c r="I1210" s="68"/>
      <c r="J1210" s="68"/>
      <c r="K1210" s="67" t="s">
        <v>17952</v>
      </c>
      <c r="L1210" s="71"/>
      <c r="M1210" s="72">
        <v>7830.9580078125</v>
      </c>
      <c r="N1210" s="72">
        <v>5756.5458984375</v>
      </c>
      <c r="O1210" s="73"/>
      <c r="P1210" s="74"/>
      <c r="Q1210" s="74"/>
      <c r="R1210" s="84"/>
      <c r="S1210" s="84"/>
      <c r="T1210" s="84"/>
      <c r="U1210" s="84"/>
      <c r="V1210" s="50"/>
      <c r="W1210" s="50"/>
      <c r="X1210" s="50"/>
      <c r="Y1210" s="50"/>
      <c r="Z1210" s="49"/>
      <c r="AA1210" s="69">
        <v>1210</v>
      </c>
      <c r="AB12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10" s="70"/>
      <c r="AD1210" s="76">
        <v>1580</v>
      </c>
      <c r="AE1210" s="76">
        <v>3801</v>
      </c>
      <c r="AF1210" s="76">
        <v>24843</v>
      </c>
      <c r="AG1210" s="76">
        <v>36611</v>
      </c>
      <c r="AH1210" s="76"/>
      <c r="AI1210" s="76" t="s">
        <v>9818</v>
      </c>
      <c r="AJ1210" s="76" t="s">
        <v>10685</v>
      </c>
      <c r="AK1210" s="81" t="s">
        <v>12137</v>
      </c>
      <c r="AL1210" s="76"/>
      <c r="AM1210" s="78">
        <v>42836.94159722222</v>
      </c>
      <c r="AN1210" s="76" t="s">
        <v>14566</v>
      </c>
      <c r="AO1210" s="81" t="s">
        <v>15774</v>
      </c>
      <c r="AP1210" s="76" t="s">
        <v>65</v>
      </c>
      <c r="AQ1210" s="2"/>
      <c r="AR1210" s="3"/>
      <c r="AS1210" s="3"/>
      <c r="AT1210" s="3"/>
      <c r="AU1210" s="3"/>
    </row>
    <row r="1211" spans="1:47" x14ac:dyDescent="0.25">
      <c r="A1211" s="62" t="s">
        <v>925</v>
      </c>
      <c r="B1211" s="63"/>
      <c r="C1211" s="63"/>
      <c r="D1211" s="64"/>
      <c r="E1211" s="66"/>
      <c r="F1211" s="101" t="s">
        <v>13609</v>
      </c>
      <c r="G1211" s="63"/>
      <c r="H1211" s="67"/>
      <c r="I1211" s="68"/>
      <c r="J1211" s="68"/>
      <c r="K1211" s="67" t="s">
        <v>17953</v>
      </c>
      <c r="L1211" s="71"/>
      <c r="M1211" s="72">
        <v>5949.22216796875</v>
      </c>
      <c r="N1211" s="72">
        <v>2219.582763671875</v>
      </c>
      <c r="O1211" s="73"/>
      <c r="P1211" s="74"/>
      <c r="Q1211" s="74"/>
      <c r="R1211" s="84"/>
      <c r="S1211" s="84"/>
      <c r="T1211" s="84"/>
      <c r="U1211" s="84"/>
      <c r="V1211" s="50"/>
      <c r="W1211" s="50"/>
      <c r="X1211" s="50"/>
      <c r="Y1211" s="50"/>
      <c r="Z1211" s="49"/>
      <c r="AA1211" s="69">
        <v>1211</v>
      </c>
      <c r="AB12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11" s="70"/>
      <c r="AD1211" s="76">
        <v>1716</v>
      </c>
      <c r="AE1211" s="76">
        <v>2236</v>
      </c>
      <c r="AF1211" s="76">
        <v>10743</v>
      </c>
      <c r="AG1211" s="76">
        <v>21786</v>
      </c>
      <c r="AH1211" s="76"/>
      <c r="AI1211" s="76" t="s">
        <v>9819</v>
      </c>
      <c r="AJ1211" s="76" t="s">
        <v>11276</v>
      </c>
      <c r="AK1211" s="81" t="s">
        <v>12138</v>
      </c>
      <c r="AL1211" s="76"/>
      <c r="AM1211" s="78">
        <v>42288.186747685184</v>
      </c>
      <c r="AN1211" s="76" t="s">
        <v>14566</v>
      </c>
      <c r="AO1211" s="81" t="s">
        <v>15775</v>
      </c>
      <c r="AP1211" s="76" t="s">
        <v>66</v>
      </c>
      <c r="AQ1211" s="2"/>
      <c r="AR1211" s="3"/>
      <c r="AS1211" s="3"/>
      <c r="AT1211" s="3"/>
      <c r="AU1211" s="3"/>
    </row>
    <row r="1212" spans="1:47" x14ac:dyDescent="0.25">
      <c r="A1212" s="62" t="s">
        <v>966</v>
      </c>
      <c r="B1212" s="63"/>
      <c r="C1212" s="63"/>
      <c r="D1212" s="64"/>
      <c r="E1212" s="66"/>
      <c r="F1212" s="101" t="s">
        <v>13610</v>
      </c>
      <c r="G1212" s="63"/>
      <c r="H1212" s="67"/>
      <c r="I1212" s="68"/>
      <c r="J1212" s="68"/>
      <c r="K1212" s="67" t="s">
        <v>17954</v>
      </c>
      <c r="L1212" s="71"/>
      <c r="M1212" s="72">
        <v>5574.9384765625</v>
      </c>
      <c r="N1212" s="72">
        <v>2278.50830078125</v>
      </c>
      <c r="O1212" s="73"/>
      <c r="P1212" s="74"/>
      <c r="Q1212" s="74"/>
      <c r="R1212" s="84"/>
      <c r="S1212" s="84"/>
      <c r="T1212" s="84"/>
      <c r="U1212" s="84"/>
      <c r="V1212" s="50"/>
      <c r="W1212" s="50"/>
      <c r="X1212" s="50"/>
      <c r="Y1212" s="50"/>
      <c r="Z1212" s="49"/>
      <c r="AA1212" s="69">
        <v>1212</v>
      </c>
      <c r="AB12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12" s="70"/>
      <c r="AD1212" s="76">
        <v>1481</v>
      </c>
      <c r="AE1212" s="76">
        <v>957</v>
      </c>
      <c r="AF1212" s="76">
        <v>17448</v>
      </c>
      <c r="AG1212" s="76">
        <v>22941</v>
      </c>
      <c r="AH1212" s="76"/>
      <c r="AI1212" s="76" t="s">
        <v>9820</v>
      </c>
      <c r="AJ1212" s="76"/>
      <c r="AK1212" s="76"/>
      <c r="AL1212" s="76"/>
      <c r="AM1212" s="78">
        <v>42283.953668981485</v>
      </c>
      <c r="AN1212" s="76" t="s">
        <v>14566</v>
      </c>
      <c r="AO1212" s="81" t="s">
        <v>15776</v>
      </c>
      <c r="AP1212" s="76" t="s">
        <v>66</v>
      </c>
      <c r="AQ1212" s="2"/>
      <c r="AR1212" s="3"/>
      <c r="AS1212" s="3"/>
      <c r="AT1212" s="3"/>
      <c r="AU1212" s="3"/>
    </row>
    <row r="1213" spans="1:47" x14ac:dyDescent="0.25">
      <c r="A1213" s="62" t="s">
        <v>926</v>
      </c>
      <c r="B1213" s="63"/>
      <c r="C1213" s="63"/>
      <c r="D1213" s="64"/>
      <c r="E1213" s="66"/>
      <c r="F1213" s="101" t="s">
        <v>13611</v>
      </c>
      <c r="G1213" s="63"/>
      <c r="H1213" s="67"/>
      <c r="I1213" s="68"/>
      <c r="J1213" s="68"/>
      <c r="K1213" s="67" t="s">
        <v>17955</v>
      </c>
      <c r="L1213" s="71"/>
      <c r="M1213" s="72">
        <v>4991.59130859375</v>
      </c>
      <c r="N1213" s="72">
        <v>3551.383056640625</v>
      </c>
      <c r="O1213" s="73"/>
      <c r="P1213" s="74"/>
      <c r="Q1213" s="74"/>
      <c r="R1213" s="84"/>
      <c r="S1213" s="84"/>
      <c r="T1213" s="84"/>
      <c r="U1213" s="84"/>
      <c r="V1213" s="50"/>
      <c r="W1213" s="50"/>
      <c r="X1213" s="50"/>
      <c r="Y1213" s="50"/>
      <c r="Z1213" s="49"/>
      <c r="AA1213" s="69">
        <v>1213</v>
      </c>
      <c r="AB12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13" s="70"/>
      <c r="AD1213" s="76">
        <v>50</v>
      </c>
      <c r="AE1213" s="76">
        <v>12</v>
      </c>
      <c r="AF1213" s="76">
        <v>50</v>
      </c>
      <c r="AG1213" s="76">
        <v>20</v>
      </c>
      <c r="AH1213" s="76"/>
      <c r="AI1213" s="76" t="s">
        <v>9821</v>
      </c>
      <c r="AJ1213" s="76"/>
      <c r="AK1213" s="76"/>
      <c r="AL1213" s="76"/>
      <c r="AM1213" s="78">
        <v>44029.885115740741</v>
      </c>
      <c r="AN1213" s="76" t="s">
        <v>14566</v>
      </c>
      <c r="AO1213" s="81" t="s">
        <v>15777</v>
      </c>
      <c r="AP1213" s="76" t="s">
        <v>66</v>
      </c>
      <c r="AQ1213" s="2"/>
      <c r="AR1213" s="3"/>
      <c r="AS1213" s="3"/>
      <c r="AT1213" s="3"/>
      <c r="AU1213" s="3"/>
    </row>
    <row r="1214" spans="1:47" x14ac:dyDescent="0.25">
      <c r="A1214" s="62" t="s">
        <v>2301</v>
      </c>
      <c r="B1214" s="63"/>
      <c r="C1214" s="63"/>
      <c r="D1214" s="64"/>
      <c r="E1214" s="66"/>
      <c r="F1214" s="101" t="s">
        <v>13612</v>
      </c>
      <c r="G1214" s="63"/>
      <c r="H1214" s="67"/>
      <c r="I1214" s="68"/>
      <c r="J1214" s="68"/>
      <c r="K1214" s="67" t="s">
        <v>17956</v>
      </c>
      <c r="L1214" s="71"/>
      <c r="M1214" s="72">
        <v>4625.4296875</v>
      </c>
      <c r="N1214" s="72">
        <v>4169.6259765625</v>
      </c>
      <c r="O1214" s="73"/>
      <c r="P1214" s="74"/>
      <c r="Q1214" s="74"/>
      <c r="R1214" s="84"/>
      <c r="S1214" s="84"/>
      <c r="T1214" s="84"/>
      <c r="U1214" s="84"/>
      <c r="V1214" s="50"/>
      <c r="W1214" s="50"/>
      <c r="X1214" s="50"/>
      <c r="Y1214" s="50"/>
      <c r="Z1214" s="49"/>
      <c r="AA1214" s="69">
        <v>1214</v>
      </c>
      <c r="AB12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14" s="70"/>
      <c r="AD1214" s="76">
        <v>1658</v>
      </c>
      <c r="AE1214" s="76">
        <v>16249144</v>
      </c>
      <c r="AF1214" s="76">
        <v>368198</v>
      </c>
      <c r="AG1214" s="76">
        <v>4432</v>
      </c>
      <c r="AH1214" s="76"/>
      <c r="AI1214" s="76" t="s">
        <v>9822</v>
      </c>
      <c r="AJ1214" s="76" t="s">
        <v>10693</v>
      </c>
      <c r="AK1214" s="81" t="s">
        <v>12139</v>
      </c>
      <c r="AL1214" s="76"/>
      <c r="AM1214" s="78">
        <v>39168.471979166665</v>
      </c>
      <c r="AN1214" s="76" t="s">
        <v>14566</v>
      </c>
      <c r="AO1214" s="81" t="s">
        <v>15778</v>
      </c>
      <c r="AP1214" s="76" t="s">
        <v>65</v>
      </c>
      <c r="AQ1214" s="2"/>
      <c r="AR1214" s="3"/>
      <c r="AS1214" s="3"/>
      <c r="AT1214" s="3"/>
      <c r="AU1214" s="3"/>
    </row>
    <row r="1215" spans="1:47" x14ac:dyDescent="0.25">
      <c r="A1215" s="62" t="s">
        <v>2302</v>
      </c>
      <c r="B1215" s="63"/>
      <c r="C1215" s="63"/>
      <c r="D1215" s="64"/>
      <c r="E1215" s="66"/>
      <c r="F1215" s="101" t="s">
        <v>13613</v>
      </c>
      <c r="G1215" s="63"/>
      <c r="H1215" s="67"/>
      <c r="I1215" s="68"/>
      <c r="J1215" s="68"/>
      <c r="K1215" s="67" t="s">
        <v>17957</v>
      </c>
      <c r="L1215" s="71"/>
      <c r="M1215" s="72">
        <v>5278.9306640625</v>
      </c>
      <c r="N1215" s="72">
        <v>2686.64404296875</v>
      </c>
      <c r="O1215" s="73"/>
      <c r="P1215" s="74"/>
      <c r="Q1215" s="74"/>
      <c r="R1215" s="84"/>
      <c r="S1215" s="84"/>
      <c r="T1215" s="84"/>
      <c r="U1215" s="84"/>
      <c r="V1215" s="50"/>
      <c r="W1215" s="50"/>
      <c r="X1215" s="50"/>
      <c r="Y1215" s="50"/>
      <c r="Z1215" s="49"/>
      <c r="AA1215" s="69">
        <v>1215</v>
      </c>
      <c r="AB12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15" s="70"/>
      <c r="AD1215" s="76">
        <v>985</v>
      </c>
      <c r="AE1215" s="76">
        <v>511450</v>
      </c>
      <c r="AF1215" s="76">
        <v>31882</v>
      </c>
      <c r="AG1215" s="76">
        <v>27089</v>
      </c>
      <c r="AH1215" s="76"/>
      <c r="AI1215" s="76" t="s">
        <v>9823</v>
      </c>
      <c r="AJ1215" s="76" t="s">
        <v>11277</v>
      </c>
      <c r="AK1215" s="81" t="s">
        <v>12140</v>
      </c>
      <c r="AL1215" s="76"/>
      <c r="AM1215" s="78">
        <v>39902.617164351854</v>
      </c>
      <c r="AN1215" s="76" t="s">
        <v>14566</v>
      </c>
      <c r="AO1215" s="81" t="s">
        <v>15779</v>
      </c>
      <c r="AP1215" s="76" t="s">
        <v>65</v>
      </c>
      <c r="AQ1215" s="2"/>
      <c r="AR1215" s="3"/>
      <c r="AS1215" s="3"/>
      <c r="AT1215" s="3"/>
      <c r="AU1215" s="3"/>
    </row>
    <row r="1216" spans="1:47" x14ac:dyDescent="0.25">
      <c r="A1216" s="62" t="s">
        <v>927</v>
      </c>
      <c r="B1216" s="63"/>
      <c r="C1216" s="63"/>
      <c r="D1216" s="64"/>
      <c r="E1216" s="66"/>
      <c r="F1216" s="101" t="s">
        <v>13614</v>
      </c>
      <c r="G1216" s="63"/>
      <c r="H1216" s="67"/>
      <c r="I1216" s="68"/>
      <c r="J1216" s="68"/>
      <c r="K1216" s="67" t="s">
        <v>17958</v>
      </c>
      <c r="L1216" s="71"/>
      <c r="M1216" s="72">
        <v>8921.61328125</v>
      </c>
      <c r="N1216" s="72">
        <v>1214.2713623046875</v>
      </c>
      <c r="O1216" s="73"/>
      <c r="P1216" s="74"/>
      <c r="Q1216" s="74"/>
      <c r="R1216" s="84"/>
      <c r="S1216" s="84"/>
      <c r="T1216" s="84"/>
      <c r="U1216" s="84"/>
      <c r="V1216" s="50"/>
      <c r="W1216" s="50"/>
      <c r="X1216" s="50"/>
      <c r="Y1216" s="50"/>
      <c r="Z1216" s="49"/>
      <c r="AA1216" s="69">
        <v>1216</v>
      </c>
      <c r="AB12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16" s="70"/>
      <c r="AD1216" s="76">
        <v>1511</v>
      </c>
      <c r="AE1216" s="76">
        <v>1739</v>
      </c>
      <c r="AF1216" s="76">
        <v>71335</v>
      </c>
      <c r="AG1216" s="76">
        <v>117960</v>
      </c>
      <c r="AH1216" s="76"/>
      <c r="AI1216" s="76" t="s">
        <v>9824</v>
      </c>
      <c r="AJ1216" s="76" t="s">
        <v>11278</v>
      </c>
      <c r="AK1216" s="76"/>
      <c r="AL1216" s="76"/>
      <c r="AM1216" s="78">
        <v>40785.985324074078</v>
      </c>
      <c r="AN1216" s="76" t="s">
        <v>14566</v>
      </c>
      <c r="AO1216" s="81" t="s">
        <v>15780</v>
      </c>
      <c r="AP1216" s="76" t="s">
        <v>66</v>
      </c>
      <c r="AQ1216" s="2"/>
      <c r="AR1216" s="3"/>
      <c r="AS1216" s="3"/>
      <c r="AT1216" s="3"/>
      <c r="AU1216" s="3"/>
    </row>
    <row r="1217" spans="1:47" x14ac:dyDescent="0.25">
      <c r="A1217" s="62" t="s">
        <v>928</v>
      </c>
      <c r="B1217" s="63"/>
      <c r="C1217" s="63"/>
      <c r="D1217" s="64"/>
      <c r="E1217" s="66"/>
      <c r="F1217" s="101" t="s">
        <v>13615</v>
      </c>
      <c r="G1217" s="63"/>
      <c r="H1217" s="67"/>
      <c r="I1217" s="68"/>
      <c r="J1217" s="68"/>
      <c r="K1217" s="67" t="s">
        <v>17959</v>
      </c>
      <c r="L1217" s="71"/>
      <c r="M1217" s="72">
        <v>5725.26416015625</v>
      </c>
      <c r="N1217" s="72">
        <v>3000.38134765625</v>
      </c>
      <c r="O1217" s="73"/>
      <c r="P1217" s="74"/>
      <c r="Q1217" s="74"/>
      <c r="R1217" s="84"/>
      <c r="S1217" s="84"/>
      <c r="T1217" s="84"/>
      <c r="U1217" s="84"/>
      <c r="V1217" s="50"/>
      <c r="W1217" s="50"/>
      <c r="X1217" s="50"/>
      <c r="Y1217" s="50"/>
      <c r="Z1217" s="49"/>
      <c r="AA1217" s="69">
        <v>1217</v>
      </c>
      <c r="AB12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17" s="70"/>
      <c r="AD1217" s="76">
        <v>861</v>
      </c>
      <c r="AE1217" s="76">
        <v>603</v>
      </c>
      <c r="AF1217" s="76">
        <v>15286</v>
      </c>
      <c r="AG1217" s="76">
        <v>34933</v>
      </c>
      <c r="AH1217" s="76"/>
      <c r="AI1217" s="76" t="s">
        <v>9825</v>
      </c>
      <c r="AJ1217" s="76"/>
      <c r="AK1217" s="76"/>
      <c r="AL1217" s="76"/>
      <c r="AM1217" s="78">
        <v>41018.917025462964</v>
      </c>
      <c r="AN1217" s="76" t="s">
        <v>14566</v>
      </c>
      <c r="AO1217" s="81" t="s">
        <v>15781</v>
      </c>
      <c r="AP1217" s="76" t="s">
        <v>66</v>
      </c>
      <c r="AQ1217" s="2"/>
      <c r="AR1217" s="3"/>
      <c r="AS1217" s="3"/>
      <c r="AT1217" s="3"/>
      <c r="AU1217" s="3"/>
    </row>
    <row r="1218" spans="1:47" x14ac:dyDescent="0.25">
      <c r="A1218" s="62" t="s">
        <v>929</v>
      </c>
      <c r="B1218" s="63"/>
      <c r="C1218" s="63"/>
      <c r="D1218" s="64"/>
      <c r="E1218" s="66"/>
      <c r="F1218" s="101" t="s">
        <v>13616</v>
      </c>
      <c r="G1218" s="63"/>
      <c r="H1218" s="67"/>
      <c r="I1218" s="68"/>
      <c r="J1218" s="68"/>
      <c r="K1218" s="67" t="s">
        <v>17960</v>
      </c>
      <c r="L1218" s="71"/>
      <c r="M1218" s="72">
        <v>5455.6083984375</v>
      </c>
      <c r="N1218" s="72">
        <v>3503.278076171875</v>
      </c>
      <c r="O1218" s="73"/>
      <c r="P1218" s="74"/>
      <c r="Q1218" s="74"/>
      <c r="R1218" s="84"/>
      <c r="S1218" s="84"/>
      <c r="T1218" s="84"/>
      <c r="U1218" s="84"/>
      <c r="V1218" s="50"/>
      <c r="W1218" s="50"/>
      <c r="X1218" s="50"/>
      <c r="Y1218" s="50"/>
      <c r="Z1218" s="49"/>
      <c r="AA1218" s="69">
        <v>1218</v>
      </c>
      <c r="AB12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18" s="70"/>
      <c r="AD1218" s="76">
        <v>167</v>
      </c>
      <c r="AE1218" s="76">
        <v>32</v>
      </c>
      <c r="AF1218" s="76">
        <v>3563</v>
      </c>
      <c r="AG1218" s="76">
        <v>13106</v>
      </c>
      <c r="AH1218" s="76"/>
      <c r="AI1218" s="76"/>
      <c r="AJ1218" s="76"/>
      <c r="AK1218" s="76"/>
      <c r="AL1218" s="76"/>
      <c r="AM1218" s="78">
        <v>42459.488865740743</v>
      </c>
      <c r="AN1218" s="76" t="s">
        <v>14566</v>
      </c>
      <c r="AO1218" s="81" t="s">
        <v>15782</v>
      </c>
      <c r="AP1218" s="76" t="s">
        <v>66</v>
      </c>
      <c r="AQ1218" s="2"/>
      <c r="AR1218" s="3"/>
      <c r="AS1218" s="3"/>
      <c r="AT1218" s="3"/>
      <c r="AU1218" s="3"/>
    </row>
    <row r="1219" spans="1:47" x14ac:dyDescent="0.25">
      <c r="A1219" s="62" t="s">
        <v>930</v>
      </c>
      <c r="B1219" s="63"/>
      <c r="C1219" s="63"/>
      <c r="D1219" s="64"/>
      <c r="E1219" s="66"/>
      <c r="F1219" s="101" t="s">
        <v>13617</v>
      </c>
      <c r="G1219" s="63"/>
      <c r="H1219" s="67"/>
      <c r="I1219" s="68"/>
      <c r="J1219" s="68"/>
      <c r="K1219" s="67" t="s">
        <v>17961</v>
      </c>
      <c r="L1219" s="71"/>
      <c r="M1219" s="72">
        <v>7570.89892578125</v>
      </c>
      <c r="N1219" s="72">
        <v>4872.07666015625</v>
      </c>
      <c r="O1219" s="73"/>
      <c r="P1219" s="74"/>
      <c r="Q1219" s="74"/>
      <c r="R1219" s="84"/>
      <c r="S1219" s="84"/>
      <c r="T1219" s="84"/>
      <c r="U1219" s="84"/>
      <c r="V1219" s="50"/>
      <c r="W1219" s="50"/>
      <c r="X1219" s="50"/>
      <c r="Y1219" s="50"/>
      <c r="Z1219" s="49"/>
      <c r="AA1219" s="69">
        <v>1219</v>
      </c>
      <c r="AB12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19" s="70"/>
      <c r="AD1219" s="76">
        <v>668</v>
      </c>
      <c r="AE1219" s="76">
        <v>2618</v>
      </c>
      <c r="AF1219" s="76">
        <v>96988</v>
      </c>
      <c r="AG1219" s="76">
        <v>158431</v>
      </c>
      <c r="AH1219" s="76"/>
      <c r="AI1219" s="76" t="s">
        <v>9826</v>
      </c>
      <c r="AJ1219" s="76" t="s">
        <v>11279</v>
      </c>
      <c r="AK1219" s="76"/>
      <c r="AL1219" s="76"/>
      <c r="AM1219" s="78">
        <v>42453.108819444446</v>
      </c>
      <c r="AN1219" s="76" t="s">
        <v>14566</v>
      </c>
      <c r="AO1219" s="81" t="s">
        <v>15783</v>
      </c>
      <c r="AP1219" s="76" t="s">
        <v>66</v>
      </c>
      <c r="AQ1219" s="2"/>
      <c r="AR1219" s="3"/>
      <c r="AS1219" s="3"/>
      <c r="AT1219" s="3"/>
      <c r="AU1219" s="3"/>
    </row>
    <row r="1220" spans="1:47" x14ac:dyDescent="0.25">
      <c r="A1220" s="62" t="s">
        <v>931</v>
      </c>
      <c r="B1220" s="63"/>
      <c r="C1220" s="63"/>
      <c r="D1220" s="64"/>
      <c r="E1220" s="66"/>
      <c r="F1220" s="101" t="s">
        <v>13618</v>
      </c>
      <c r="G1220" s="63"/>
      <c r="H1220" s="67"/>
      <c r="I1220" s="68"/>
      <c r="J1220" s="68"/>
      <c r="K1220" s="67" t="s">
        <v>17962</v>
      </c>
      <c r="L1220" s="71"/>
      <c r="M1220" s="72">
        <v>7661.12353515625</v>
      </c>
      <c r="N1220" s="72">
        <v>4992.00439453125</v>
      </c>
      <c r="O1220" s="73"/>
      <c r="P1220" s="74"/>
      <c r="Q1220" s="74"/>
      <c r="R1220" s="84"/>
      <c r="S1220" s="84"/>
      <c r="T1220" s="84"/>
      <c r="U1220" s="84"/>
      <c r="V1220" s="50"/>
      <c r="W1220" s="50"/>
      <c r="X1220" s="50"/>
      <c r="Y1220" s="50"/>
      <c r="Z1220" s="49"/>
      <c r="AA1220" s="69">
        <v>1220</v>
      </c>
      <c r="AB12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20" s="70"/>
      <c r="AD1220" s="76">
        <v>691</v>
      </c>
      <c r="AE1220" s="76">
        <v>782</v>
      </c>
      <c r="AF1220" s="76">
        <v>140679</v>
      </c>
      <c r="AG1220" s="76">
        <v>45192</v>
      </c>
      <c r="AH1220" s="76"/>
      <c r="AI1220" s="76" t="s">
        <v>9827</v>
      </c>
      <c r="AJ1220" s="76" t="s">
        <v>11280</v>
      </c>
      <c r="AK1220" s="76"/>
      <c r="AL1220" s="76"/>
      <c r="AM1220" s="78">
        <v>40714.684305555558</v>
      </c>
      <c r="AN1220" s="76" t="s">
        <v>14566</v>
      </c>
      <c r="AO1220" s="81" t="s">
        <v>15784</v>
      </c>
      <c r="AP1220" s="76" t="s">
        <v>66</v>
      </c>
      <c r="AQ1220" s="2"/>
      <c r="AR1220" s="3"/>
      <c r="AS1220" s="3"/>
      <c r="AT1220" s="3"/>
      <c r="AU1220" s="3"/>
    </row>
    <row r="1221" spans="1:47" x14ac:dyDescent="0.25">
      <c r="A1221" s="62" t="s">
        <v>932</v>
      </c>
      <c r="B1221" s="63"/>
      <c r="C1221" s="63"/>
      <c r="D1221" s="64"/>
      <c r="E1221" s="66"/>
      <c r="F1221" s="101" t="s">
        <v>13619</v>
      </c>
      <c r="G1221" s="63"/>
      <c r="H1221" s="67"/>
      <c r="I1221" s="68"/>
      <c r="J1221" s="68"/>
      <c r="K1221" s="67" t="s">
        <v>17963</v>
      </c>
      <c r="L1221" s="71"/>
      <c r="M1221" s="72">
        <v>7570.89892578125</v>
      </c>
      <c r="N1221" s="72">
        <v>4992.00439453125</v>
      </c>
      <c r="O1221" s="73"/>
      <c r="P1221" s="74"/>
      <c r="Q1221" s="74"/>
      <c r="R1221" s="84"/>
      <c r="S1221" s="84"/>
      <c r="T1221" s="84"/>
      <c r="U1221" s="84"/>
      <c r="V1221" s="50"/>
      <c r="W1221" s="50"/>
      <c r="X1221" s="50"/>
      <c r="Y1221" s="50"/>
      <c r="Z1221" s="49"/>
      <c r="AA1221" s="69">
        <v>1221</v>
      </c>
      <c r="AB12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21" s="70"/>
      <c r="AD1221" s="76">
        <v>1509</v>
      </c>
      <c r="AE1221" s="76">
        <v>871</v>
      </c>
      <c r="AF1221" s="76">
        <v>33873</v>
      </c>
      <c r="AG1221" s="76">
        <v>67733</v>
      </c>
      <c r="AH1221" s="76"/>
      <c r="AI1221" s="76"/>
      <c r="AJ1221" s="76" t="s">
        <v>11281</v>
      </c>
      <c r="AK1221" s="76"/>
      <c r="AL1221" s="76"/>
      <c r="AM1221" s="78">
        <v>40373.5702662037</v>
      </c>
      <c r="AN1221" s="76" t="s">
        <v>14566</v>
      </c>
      <c r="AO1221" s="81" t="s">
        <v>15785</v>
      </c>
      <c r="AP1221" s="76" t="s">
        <v>66</v>
      </c>
      <c r="AQ1221" s="2"/>
      <c r="AR1221" s="3"/>
      <c r="AS1221" s="3"/>
      <c r="AT1221" s="3"/>
      <c r="AU1221" s="3"/>
    </row>
    <row r="1222" spans="1:47" x14ac:dyDescent="0.25">
      <c r="A1222" s="62" t="s">
        <v>933</v>
      </c>
      <c r="B1222" s="63"/>
      <c r="C1222" s="63"/>
      <c r="D1222" s="64"/>
      <c r="E1222" s="66"/>
      <c r="F1222" s="101" t="s">
        <v>13620</v>
      </c>
      <c r="G1222" s="63"/>
      <c r="H1222" s="67"/>
      <c r="I1222" s="68"/>
      <c r="J1222" s="68"/>
      <c r="K1222" s="67" t="s">
        <v>17964</v>
      </c>
      <c r="L1222" s="71"/>
      <c r="M1222" s="72">
        <v>5764.01904296875</v>
      </c>
      <c r="N1222" s="72">
        <v>2941.57421875</v>
      </c>
      <c r="O1222" s="73"/>
      <c r="P1222" s="74"/>
      <c r="Q1222" s="74"/>
      <c r="R1222" s="84"/>
      <c r="S1222" s="84"/>
      <c r="T1222" s="84"/>
      <c r="U1222" s="84"/>
      <c r="V1222" s="50"/>
      <c r="W1222" s="50"/>
      <c r="X1222" s="50"/>
      <c r="Y1222" s="50"/>
      <c r="Z1222" s="49"/>
      <c r="AA1222" s="69">
        <v>1222</v>
      </c>
      <c r="AB12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22" s="70"/>
      <c r="AD1222" s="76">
        <v>70</v>
      </c>
      <c r="AE1222" s="76">
        <v>54</v>
      </c>
      <c r="AF1222" s="76">
        <v>21381</v>
      </c>
      <c r="AG1222" s="76">
        <v>21169</v>
      </c>
      <c r="AH1222" s="76"/>
      <c r="AI1222" s="76"/>
      <c r="AJ1222" s="76"/>
      <c r="AK1222" s="76"/>
      <c r="AL1222" s="76"/>
      <c r="AM1222" s="78">
        <v>43376.092106481483</v>
      </c>
      <c r="AN1222" s="76" t="s">
        <v>14566</v>
      </c>
      <c r="AO1222" s="81" t="s">
        <v>15786</v>
      </c>
      <c r="AP1222" s="76" t="s">
        <v>66</v>
      </c>
      <c r="AQ1222" s="2"/>
      <c r="AR1222" s="3"/>
      <c r="AS1222" s="3"/>
      <c r="AT1222" s="3"/>
      <c r="AU1222" s="3"/>
    </row>
    <row r="1223" spans="1:47" x14ac:dyDescent="0.25">
      <c r="A1223" s="62" t="s">
        <v>934</v>
      </c>
      <c r="B1223" s="63"/>
      <c r="C1223" s="63"/>
      <c r="D1223" s="64"/>
      <c r="E1223" s="66"/>
      <c r="F1223" s="101" t="s">
        <v>13621</v>
      </c>
      <c r="G1223" s="63"/>
      <c r="H1223" s="67"/>
      <c r="I1223" s="68"/>
      <c r="J1223" s="68"/>
      <c r="K1223" s="67" t="s">
        <v>17965</v>
      </c>
      <c r="L1223" s="71"/>
      <c r="M1223" s="72">
        <v>5564.0234375</v>
      </c>
      <c r="N1223" s="72">
        <v>3366.631103515625</v>
      </c>
      <c r="O1223" s="73"/>
      <c r="P1223" s="74"/>
      <c r="Q1223" s="74"/>
      <c r="R1223" s="84"/>
      <c r="S1223" s="84"/>
      <c r="T1223" s="84"/>
      <c r="U1223" s="84"/>
      <c r="V1223" s="50"/>
      <c r="W1223" s="50"/>
      <c r="X1223" s="50"/>
      <c r="Y1223" s="50"/>
      <c r="Z1223" s="49"/>
      <c r="AA1223" s="69">
        <v>1223</v>
      </c>
      <c r="AB12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23" s="70"/>
      <c r="AD1223" s="76">
        <v>14</v>
      </c>
      <c r="AE1223" s="76">
        <v>1</v>
      </c>
      <c r="AF1223" s="76">
        <v>24</v>
      </c>
      <c r="AG1223" s="76">
        <v>10</v>
      </c>
      <c r="AH1223" s="76"/>
      <c r="AI1223" s="76" t="s">
        <v>9828</v>
      </c>
      <c r="AJ1223" s="76" t="s">
        <v>10819</v>
      </c>
      <c r="AK1223" s="76"/>
      <c r="AL1223" s="76"/>
      <c r="AM1223" s="78">
        <v>40390.152245370373</v>
      </c>
      <c r="AN1223" s="76" t="s">
        <v>14566</v>
      </c>
      <c r="AO1223" s="81" t="s">
        <v>15787</v>
      </c>
      <c r="AP1223" s="76" t="s">
        <v>66</v>
      </c>
      <c r="AQ1223" s="2"/>
      <c r="AR1223" s="3"/>
      <c r="AS1223" s="3"/>
      <c r="AT1223" s="3"/>
      <c r="AU1223" s="3"/>
    </row>
    <row r="1224" spans="1:47" x14ac:dyDescent="0.25">
      <c r="A1224" s="62" t="s">
        <v>935</v>
      </c>
      <c r="B1224" s="63"/>
      <c r="C1224" s="63"/>
      <c r="D1224" s="64"/>
      <c r="E1224" s="66"/>
      <c r="F1224" s="101" t="s">
        <v>13622</v>
      </c>
      <c r="G1224" s="63"/>
      <c r="H1224" s="67"/>
      <c r="I1224" s="68"/>
      <c r="J1224" s="68"/>
      <c r="K1224" s="67" t="s">
        <v>17966</v>
      </c>
      <c r="L1224" s="71"/>
      <c r="M1224" s="72">
        <v>4680.89453125</v>
      </c>
      <c r="N1224" s="72">
        <v>3784.818359375</v>
      </c>
      <c r="O1224" s="73"/>
      <c r="P1224" s="74"/>
      <c r="Q1224" s="74"/>
      <c r="R1224" s="84"/>
      <c r="S1224" s="84"/>
      <c r="T1224" s="84"/>
      <c r="U1224" s="84"/>
      <c r="V1224" s="50"/>
      <c r="W1224" s="50"/>
      <c r="X1224" s="50"/>
      <c r="Y1224" s="50"/>
      <c r="Z1224" s="49"/>
      <c r="AA1224" s="69">
        <v>1224</v>
      </c>
      <c r="AB12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24" s="70"/>
      <c r="AD1224" s="76">
        <v>1640</v>
      </c>
      <c r="AE1224" s="76">
        <v>483</v>
      </c>
      <c r="AF1224" s="76">
        <v>1267</v>
      </c>
      <c r="AG1224" s="76">
        <v>4566</v>
      </c>
      <c r="AH1224" s="76"/>
      <c r="AI1224" s="76" t="s">
        <v>9829</v>
      </c>
      <c r="AJ1224" s="76" t="s">
        <v>11282</v>
      </c>
      <c r="AK1224" s="81" t="s">
        <v>12141</v>
      </c>
      <c r="AL1224" s="76"/>
      <c r="AM1224" s="78">
        <v>43958.781921296293</v>
      </c>
      <c r="AN1224" s="76" t="s">
        <v>14566</v>
      </c>
      <c r="AO1224" s="81" t="s">
        <v>15788</v>
      </c>
      <c r="AP1224" s="76" t="s">
        <v>66</v>
      </c>
      <c r="AQ1224" s="2"/>
      <c r="AR1224" s="3"/>
      <c r="AS1224" s="3"/>
      <c r="AT1224" s="3"/>
      <c r="AU1224" s="3"/>
    </row>
    <row r="1225" spans="1:47" x14ac:dyDescent="0.25">
      <c r="A1225" s="62" t="s">
        <v>2303</v>
      </c>
      <c r="B1225" s="63"/>
      <c r="C1225" s="63"/>
      <c r="D1225" s="64"/>
      <c r="E1225" s="66"/>
      <c r="F1225" s="101" t="s">
        <v>13623</v>
      </c>
      <c r="G1225" s="63"/>
      <c r="H1225" s="67"/>
      <c r="I1225" s="68"/>
      <c r="J1225" s="68"/>
      <c r="K1225" s="67" t="s">
        <v>17967</v>
      </c>
      <c r="L1225" s="71"/>
      <c r="M1225" s="72">
        <v>4262.01171875</v>
      </c>
      <c r="N1225" s="72">
        <v>4233.423828125</v>
      </c>
      <c r="O1225" s="73"/>
      <c r="P1225" s="74"/>
      <c r="Q1225" s="74"/>
      <c r="R1225" s="84"/>
      <c r="S1225" s="84"/>
      <c r="T1225" s="84"/>
      <c r="U1225" s="84"/>
      <c r="V1225" s="50"/>
      <c r="W1225" s="50"/>
      <c r="X1225" s="50"/>
      <c r="Y1225" s="50"/>
      <c r="Z1225" s="49"/>
      <c r="AA1225" s="69">
        <v>1225</v>
      </c>
      <c r="AB12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25" s="70"/>
      <c r="AD1225" s="76">
        <v>421</v>
      </c>
      <c r="AE1225" s="76">
        <v>631287</v>
      </c>
      <c r="AF1225" s="76">
        <v>8245</v>
      </c>
      <c r="AG1225" s="76">
        <v>301</v>
      </c>
      <c r="AH1225" s="76"/>
      <c r="AI1225" s="76" t="s">
        <v>9830</v>
      </c>
      <c r="AJ1225" s="76"/>
      <c r="AK1225" s="81" t="s">
        <v>12142</v>
      </c>
      <c r="AL1225" s="76"/>
      <c r="AM1225" s="78">
        <v>39964.312106481484</v>
      </c>
      <c r="AN1225" s="76" t="s">
        <v>14566</v>
      </c>
      <c r="AO1225" s="81" t="s">
        <v>15789</v>
      </c>
      <c r="AP1225" s="76" t="s">
        <v>65</v>
      </c>
      <c r="AQ1225" s="2"/>
      <c r="AR1225" s="3"/>
      <c r="AS1225" s="3"/>
      <c r="AT1225" s="3"/>
      <c r="AU1225" s="3"/>
    </row>
    <row r="1226" spans="1:47" x14ac:dyDescent="0.25">
      <c r="A1226" s="62" t="s">
        <v>2304</v>
      </c>
      <c r="B1226" s="63"/>
      <c r="C1226" s="63"/>
      <c r="D1226" s="64"/>
      <c r="E1226" s="66"/>
      <c r="F1226" s="101" t="s">
        <v>13624</v>
      </c>
      <c r="G1226" s="63"/>
      <c r="H1226" s="67"/>
      <c r="I1226" s="68"/>
      <c r="J1226" s="68"/>
      <c r="K1226" s="67" t="s">
        <v>17968</v>
      </c>
      <c r="L1226" s="71"/>
      <c r="M1226" s="72">
        <v>4873.37158203125</v>
      </c>
      <c r="N1226" s="72">
        <v>3797.529541015625</v>
      </c>
      <c r="O1226" s="73"/>
      <c r="P1226" s="74"/>
      <c r="Q1226" s="74"/>
      <c r="R1226" s="84"/>
      <c r="S1226" s="84"/>
      <c r="T1226" s="84"/>
      <c r="U1226" s="84"/>
      <c r="V1226" s="50"/>
      <c r="W1226" s="50"/>
      <c r="X1226" s="50"/>
      <c r="Y1226" s="50"/>
      <c r="Z1226" s="49"/>
      <c r="AA1226" s="69">
        <v>1226</v>
      </c>
      <c r="AB12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26" s="70"/>
      <c r="AD1226" s="76">
        <v>6179</v>
      </c>
      <c r="AE1226" s="76">
        <v>1271821</v>
      </c>
      <c r="AF1226" s="76">
        <v>126918</v>
      </c>
      <c r="AG1226" s="76">
        <v>19135</v>
      </c>
      <c r="AH1226" s="76"/>
      <c r="AI1226" s="76" t="s">
        <v>9831</v>
      </c>
      <c r="AJ1226" s="76" t="s">
        <v>11283</v>
      </c>
      <c r="AK1226" s="81" t="s">
        <v>12143</v>
      </c>
      <c r="AL1226" s="76"/>
      <c r="AM1226" s="78">
        <v>39679.150405092594</v>
      </c>
      <c r="AN1226" s="76" t="s">
        <v>14566</v>
      </c>
      <c r="AO1226" s="81" t="s">
        <v>15790</v>
      </c>
      <c r="AP1226" s="76" t="s">
        <v>65</v>
      </c>
      <c r="AQ1226" s="2"/>
      <c r="AR1226" s="3"/>
      <c r="AS1226" s="3"/>
      <c r="AT1226" s="3"/>
      <c r="AU1226" s="3"/>
    </row>
    <row r="1227" spans="1:47" x14ac:dyDescent="0.25">
      <c r="A1227" s="62" t="s">
        <v>936</v>
      </c>
      <c r="B1227" s="63"/>
      <c r="C1227" s="63"/>
      <c r="D1227" s="64"/>
      <c r="E1227" s="66"/>
      <c r="F1227" s="101" t="s">
        <v>13625</v>
      </c>
      <c r="G1227" s="63"/>
      <c r="H1227" s="67"/>
      <c r="I1227" s="68"/>
      <c r="J1227" s="68"/>
      <c r="K1227" s="67" t="s">
        <v>17969</v>
      </c>
      <c r="L1227" s="71"/>
      <c r="M1227" s="72">
        <v>5805.93603515625</v>
      </c>
      <c r="N1227" s="72">
        <v>2634.87939453125</v>
      </c>
      <c r="O1227" s="73"/>
      <c r="P1227" s="74"/>
      <c r="Q1227" s="74"/>
      <c r="R1227" s="84"/>
      <c r="S1227" s="84"/>
      <c r="T1227" s="84"/>
      <c r="U1227" s="84"/>
      <c r="V1227" s="50"/>
      <c r="W1227" s="50"/>
      <c r="X1227" s="50"/>
      <c r="Y1227" s="50"/>
      <c r="Z1227" s="49"/>
      <c r="AA1227" s="69">
        <v>1227</v>
      </c>
      <c r="AB12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27" s="70"/>
      <c r="AD1227" s="76">
        <v>17</v>
      </c>
      <c r="AE1227" s="76">
        <v>4</v>
      </c>
      <c r="AF1227" s="76">
        <v>94</v>
      </c>
      <c r="AG1227" s="76">
        <v>936</v>
      </c>
      <c r="AH1227" s="76"/>
      <c r="AI1227" s="76" t="s">
        <v>9832</v>
      </c>
      <c r="AJ1227" s="76"/>
      <c r="AK1227" s="76"/>
      <c r="AL1227" s="76"/>
      <c r="AM1227" s="78">
        <v>44017.002256944441</v>
      </c>
      <c r="AN1227" s="76" t="s">
        <v>14566</v>
      </c>
      <c r="AO1227" s="81" t="s">
        <v>15791</v>
      </c>
      <c r="AP1227" s="76" t="s">
        <v>66</v>
      </c>
      <c r="AQ1227" s="2"/>
      <c r="AR1227" s="3"/>
      <c r="AS1227" s="3"/>
      <c r="AT1227" s="3"/>
      <c r="AU1227" s="3"/>
    </row>
    <row r="1228" spans="1:47" x14ac:dyDescent="0.25">
      <c r="A1228" s="62" t="s">
        <v>937</v>
      </c>
      <c r="B1228" s="63"/>
      <c r="C1228" s="63"/>
      <c r="D1228" s="64"/>
      <c r="E1228" s="66"/>
      <c r="F1228" s="101" t="s">
        <v>13626</v>
      </c>
      <c r="G1228" s="63"/>
      <c r="H1228" s="67"/>
      <c r="I1228" s="68"/>
      <c r="J1228" s="68"/>
      <c r="K1228" s="67" t="s">
        <v>17970</v>
      </c>
      <c r="L1228" s="71"/>
      <c r="M1228" s="72">
        <v>9447.0380859375</v>
      </c>
      <c r="N1228" s="72">
        <v>217.36956787109375</v>
      </c>
      <c r="O1228" s="73"/>
      <c r="P1228" s="74"/>
      <c r="Q1228" s="74"/>
      <c r="R1228" s="84"/>
      <c r="S1228" s="84"/>
      <c r="T1228" s="84"/>
      <c r="U1228" s="84"/>
      <c r="V1228" s="50"/>
      <c r="W1228" s="50"/>
      <c r="X1228" s="50"/>
      <c r="Y1228" s="50"/>
      <c r="Z1228" s="49"/>
      <c r="AA1228" s="69">
        <v>1228</v>
      </c>
      <c r="AB12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28" s="70"/>
      <c r="AD1228" s="76">
        <v>474</v>
      </c>
      <c r="AE1228" s="76">
        <v>292</v>
      </c>
      <c r="AF1228" s="76">
        <v>48947</v>
      </c>
      <c r="AG1228" s="76">
        <v>61524</v>
      </c>
      <c r="AH1228" s="76"/>
      <c r="AI1228" s="76" t="s">
        <v>9833</v>
      </c>
      <c r="AJ1228" s="76" t="s">
        <v>11284</v>
      </c>
      <c r="AK1228" s="81" t="s">
        <v>12144</v>
      </c>
      <c r="AL1228" s="76"/>
      <c r="AM1228" s="78">
        <v>43671.751932870371</v>
      </c>
      <c r="AN1228" s="76" t="s">
        <v>14566</v>
      </c>
      <c r="AO1228" s="81" t="s">
        <v>15792</v>
      </c>
      <c r="AP1228" s="76" t="s">
        <v>66</v>
      </c>
      <c r="AQ1228" s="2"/>
      <c r="AR1228" s="3"/>
      <c r="AS1228" s="3"/>
      <c r="AT1228" s="3"/>
      <c r="AU1228" s="3"/>
    </row>
    <row r="1229" spans="1:47" x14ac:dyDescent="0.25">
      <c r="A1229" s="62" t="s">
        <v>938</v>
      </c>
      <c r="B1229" s="63"/>
      <c r="C1229" s="63"/>
      <c r="D1229" s="64"/>
      <c r="E1229" s="66"/>
      <c r="F1229" s="101" t="s">
        <v>13627</v>
      </c>
      <c r="G1229" s="63"/>
      <c r="H1229" s="67"/>
      <c r="I1229" s="68"/>
      <c r="J1229" s="68"/>
      <c r="K1229" s="67" t="s">
        <v>17971</v>
      </c>
      <c r="L1229" s="71"/>
      <c r="M1229" s="72">
        <v>5569.3310546875</v>
      </c>
      <c r="N1229" s="72">
        <v>3195.8623046875</v>
      </c>
      <c r="O1229" s="73"/>
      <c r="P1229" s="74"/>
      <c r="Q1229" s="74"/>
      <c r="R1229" s="84"/>
      <c r="S1229" s="84"/>
      <c r="T1229" s="84"/>
      <c r="U1229" s="84"/>
      <c r="V1229" s="50"/>
      <c r="W1229" s="50"/>
      <c r="X1229" s="50"/>
      <c r="Y1229" s="50"/>
      <c r="Z1229" s="49"/>
      <c r="AA1229" s="69">
        <v>1229</v>
      </c>
      <c r="AB12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29" s="70"/>
      <c r="AD1229" s="76">
        <v>1881</v>
      </c>
      <c r="AE1229" s="76">
        <v>288</v>
      </c>
      <c r="AF1229" s="76">
        <v>2430</v>
      </c>
      <c r="AG1229" s="76">
        <v>5565</v>
      </c>
      <c r="AH1229" s="76"/>
      <c r="AI1229" s="76"/>
      <c r="AJ1229" s="76" t="s">
        <v>10660</v>
      </c>
      <c r="AK1229" s="76"/>
      <c r="AL1229" s="76"/>
      <c r="AM1229" s="78">
        <v>43119.097407407404</v>
      </c>
      <c r="AN1229" s="76" t="s">
        <v>14566</v>
      </c>
      <c r="AO1229" s="81" t="s">
        <v>15793</v>
      </c>
      <c r="AP1229" s="76" t="s">
        <v>66</v>
      </c>
      <c r="AQ1229" s="2"/>
      <c r="AR1229" s="3"/>
      <c r="AS1229" s="3"/>
      <c r="AT1229" s="3"/>
      <c r="AU1229" s="3"/>
    </row>
    <row r="1230" spans="1:47" x14ac:dyDescent="0.25">
      <c r="A1230" s="62" t="s">
        <v>939</v>
      </c>
      <c r="B1230" s="63"/>
      <c r="C1230" s="63"/>
      <c r="D1230" s="64"/>
      <c r="E1230" s="66"/>
      <c r="F1230" s="101" t="s">
        <v>13628</v>
      </c>
      <c r="G1230" s="63"/>
      <c r="H1230" s="67"/>
      <c r="I1230" s="68"/>
      <c r="J1230" s="68"/>
      <c r="K1230" s="67" t="s">
        <v>17972</v>
      </c>
      <c r="L1230" s="71"/>
      <c r="M1230" s="72">
        <v>5064.9658203125</v>
      </c>
      <c r="N1230" s="72">
        <v>3742.16845703125</v>
      </c>
      <c r="O1230" s="73"/>
      <c r="P1230" s="74"/>
      <c r="Q1230" s="74"/>
      <c r="R1230" s="84"/>
      <c r="S1230" s="84"/>
      <c r="T1230" s="84"/>
      <c r="U1230" s="84"/>
      <c r="V1230" s="50"/>
      <c r="W1230" s="50"/>
      <c r="X1230" s="50"/>
      <c r="Y1230" s="50"/>
      <c r="Z1230" s="49"/>
      <c r="AA1230" s="69">
        <v>1230</v>
      </c>
      <c r="AB12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30" s="70"/>
      <c r="AD1230" s="76">
        <v>110</v>
      </c>
      <c r="AE1230" s="76">
        <v>69</v>
      </c>
      <c r="AF1230" s="76">
        <v>1221</v>
      </c>
      <c r="AG1230" s="76">
        <v>7358</v>
      </c>
      <c r="AH1230" s="76"/>
      <c r="AI1230" s="76"/>
      <c r="AJ1230" s="76"/>
      <c r="AK1230" s="76"/>
      <c r="AL1230" s="76"/>
      <c r="AM1230" s="78">
        <v>43828.880844907406</v>
      </c>
      <c r="AN1230" s="76" t="s">
        <v>14566</v>
      </c>
      <c r="AO1230" s="81" t="s">
        <v>15794</v>
      </c>
      <c r="AP1230" s="76" t="s">
        <v>66</v>
      </c>
      <c r="AQ1230" s="2"/>
      <c r="AR1230" s="3"/>
      <c r="AS1230" s="3"/>
      <c r="AT1230" s="3"/>
      <c r="AU1230" s="3"/>
    </row>
    <row r="1231" spans="1:47" x14ac:dyDescent="0.25">
      <c r="A1231" s="62" t="s">
        <v>940</v>
      </c>
      <c r="B1231" s="63"/>
      <c r="C1231" s="63"/>
      <c r="D1231" s="64"/>
      <c r="E1231" s="66"/>
      <c r="F1231" s="101" t="s">
        <v>13629</v>
      </c>
      <c r="G1231" s="63"/>
      <c r="H1231" s="67"/>
      <c r="I1231" s="68"/>
      <c r="J1231" s="68"/>
      <c r="K1231" s="67" t="s">
        <v>17973</v>
      </c>
      <c r="L1231" s="71"/>
      <c r="M1231" s="72">
        <v>5705.60986328125</v>
      </c>
      <c r="N1231" s="72">
        <v>2745.226806640625</v>
      </c>
      <c r="O1231" s="73"/>
      <c r="P1231" s="74"/>
      <c r="Q1231" s="74"/>
      <c r="R1231" s="84"/>
      <c r="S1231" s="84"/>
      <c r="T1231" s="84"/>
      <c r="U1231" s="84"/>
      <c r="V1231" s="50"/>
      <c r="W1231" s="50"/>
      <c r="X1231" s="50"/>
      <c r="Y1231" s="50"/>
      <c r="Z1231" s="49"/>
      <c r="AA1231" s="69">
        <v>1231</v>
      </c>
      <c r="AB12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31" s="70"/>
      <c r="AD1231" s="76">
        <v>620</v>
      </c>
      <c r="AE1231" s="76">
        <v>528</v>
      </c>
      <c r="AF1231" s="76">
        <v>12569</v>
      </c>
      <c r="AG1231" s="76">
        <v>9800</v>
      </c>
      <c r="AH1231" s="76"/>
      <c r="AI1231" s="76" t="s">
        <v>9834</v>
      </c>
      <c r="AJ1231" s="76" t="s">
        <v>10655</v>
      </c>
      <c r="AK1231" s="76"/>
      <c r="AL1231" s="76"/>
      <c r="AM1231" s="78">
        <v>42991.526620370372</v>
      </c>
      <c r="AN1231" s="76" t="s">
        <v>14566</v>
      </c>
      <c r="AO1231" s="81" t="s">
        <v>15795</v>
      </c>
      <c r="AP1231" s="76" t="s">
        <v>66</v>
      </c>
      <c r="AQ1231" s="2"/>
      <c r="AR1231" s="3"/>
      <c r="AS1231" s="3"/>
      <c r="AT1231" s="3"/>
      <c r="AU1231" s="3"/>
    </row>
    <row r="1232" spans="1:47" x14ac:dyDescent="0.25">
      <c r="A1232" s="62" t="s">
        <v>941</v>
      </c>
      <c r="B1232" s="63"/>
      <c r="C1232" s="63"/>
      <c r="D1232" s="64"/>
      <c r="E1232" s="66"/>
      <c r="F1232" s="101" t="s">
        <v>12470</v>
      </c>
      <c r="G1232" s="63"/>
      <c r="H1232" s="67"/>
      <c r="I1232" s="68"/>
      <c r="J1232" s="68"/>
      <c r="K1232" s="67" t="s">
        <v>17974</v>
      </c>
      <c r="L1232" s="71"/>
      <c r="M1232" s="72">
        <v>4765.822265625</v>
      </c>
      <c r="N1232" s="72">
        <v>3999.840087890625</v>
      </c>
      <c r="O1232" s="73"/>
      <c r="P1232" s="74"/>
      <c r="Q1232" s="74"/>
      <c r="R1232" s="84"/>
      <c r="S1232" s="84"/>
      <c r="T1232" s="84"/>
      <c r="U1232" s="84"/>
      <c r="V1232" s="50"/>
      <c r="W1232" s="50"/>
      <c r="X1232" s="50"/>
      <c r="Y1232" s="50"/>
      <c r="Z1232" s="49"/>
      <c r="AA1232" s="69">
        <v>1232</v>
      </c>
      <c r="AB12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32" s="70"/>
      <c r="AD1232" s="76">
        <v>388</v>
      </c>
      <c r="AE1232" s="76">
        <v>55</v>
      </c>
      <c r="AF1232" s="76">
        <v>3084</v>
      </c>
      <c r="AG1232" s="76">
        <v>74126</v>
      </c>
      <c r="AH1232" s="76"/>
      <c r="AI1232" s="76"/>
      <c r="AJ1232" s="76"/>
      <c r="AK1232" s="76"/>
      <c r="AL1232" s="76"/>
      <c r="AM1232" s="78">
        <v>42833.032997685186</v>
      </c>
      <c r="AN1232" s="76" t="s">
        <v>14566</v>
      </c>
      <c r="AO1232" s="81" t="s">
        <v>15796</v>
      </c>
      <c r="AP1232" s="76" t="s">
        <v>66</v>
      </c>
      <c r="AQ1232" s="2"/>
      <c r="AR1232" s="3"/>
      <c r="AS1232" s="3"/>
      <c r="AT1232" s="3"/>
      <c r="AU1232" s="3"/>
    </row>
    <row r="1233" spans="1:47" x14ac:dyDescent="0.25">
      <c r="A1233" s="62" t="s">
        <v>942</v>
      </c>
      <c r="B1233" s="63"/>
      <c r="C1233" s="63"/>
      <c r="D1233" s="64"/>
      <c r="E1233" s="66"/>
      <c r="F1233" s="101" t="s">
        <v>13630</v>
      </c>
      <c r="G1233" s="63"/>
      <c r="H1233" s="67"/>
      <c r="I1233" s="68"/>
      <c r="J1233" s="68"/>
      <c r="K1233" s="67" t="s">
        <v>17975</v>
      </c>
      <c r="L1233" s="71"/>
      <c r="M1233" s="72">
        <v>5724.8427734375</v>
      </c>
      <c r="N1233" s="72">
        <v>3073.2294921875</v>
      </c>
      <c r="O1233" s="73"/>
      <c r="P1233" s="74"/>
      <c r="Q1233" s="74"/>
      <c r="R1233" s="84"/>
      <c r="S1233" s="84"/>
      <c r="T1233" s="84"/>
      <c r="U1233" s="84"/>
      <c r="V1233" s="50"/>
      <c r="W1233" s="50"/>
      <c r="X1233" s="50"/>
      <c r="Y1233" s="50"/>
      <c r="Z1233" s="49"/>
      <c r="AA1233" s="69">
        <v>1233</v>
      </c>
      <c r="AB12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33" s="70"/>
      <c r="AD1233" s="76">
        <v>65</v>
      </c>
      <c r="AE1233" s="76">
        <v>28</v>
      </c>
      <c r="AF1233" s="76">
        <v>1178</v>
      </c>
      <c r="AG1233" s="76">
        <v>1551</v>
      </c>
      <c r="AH1233" s="76"/>
      <c r="AI1233" s="76" t="s">
        <v>9835</v>
      </c>
      <c r="AJ1233" s="76"/>
      <c r="AK1233" s="76"/>
      <c r="AL1233" s="76"/>
      <c r="AM1233" s="78">
        <v>41303.959282407406</v>
      </c>
      <c r="AN1233" s="76" t="s">
        <v>14566</v>
      </c>
      <c r="AO1233" s="81" t="s">
        <v>15797</v>
      </c>
      <c r="AP1233" s="76" t="s">
        <v>66</v>
      </c>
      <c r="AQ1233" s="2"/>
      <c r="AR1233" s="3"/>
      <c r="AS1233" s="3"/>
      <c r="AT1233" s="3"/>
      <c r="AU1233" s="3"/>
    </row>
    <row r="1234" spans="1:47" x14ac:dyDescent="0.25">
      <c r="A1234" s="62" t="s">
        <v>943</v>
      </c>
      <c r="B1234" s="63"/>
      <c r="C1234" s="63"/>
      <c r="D1234" s="64"/>
      <c r="E1234" s="66"/>
      <c r="F1234" s="101" t="s">
        <v>13631</v>
      </c>
      <c r="G1234" s="63"/>
      <c r="H1234" s="67"/>
      <c r="I1234" s="68"/>
      <c r="J1234" s="68"/>
      <c r="K1234" s="67" t="s">
        <v>17976</v>
      </c>
      <c r="L1234" s="71"/>
      <c r="M1234" s="72">
        <v>5685.390625</v>
      </c>
      <c r="N1234" s="72">
        <v>2832.084228515625</v>
      </c>
      <c r="O1234" s="73"/>
      <c r="P1234" s="74"/>
      <c r="Q1234" s="74"/>
      <c r="R1234" s="84"/>
      <c r="S1234" s="84"/>
      <c r="T1234" s="84"/>
      <c r="U1234" s="84"/>
      <c r="V1234" s="50"/>
      <c r="W1234" s="50"/>
      <c r="X1234" s="50"/>
      <c r="Y1234" s="50"/>
      <c r="Z1234" s="49"/>
      <c r="AA1234" s="69">
        <v>1234</v>
      </c>
      <c r="AB12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34" s="70"/>
      <c r="AD1234" s="76">
        <v>2222</v>
      </c>
      <c r="AE1234" s="76">
        <v>2133</v>
      </c>
      <c r="AF1234" s="76">
        <v>21615</v>
      </c>
      <c r="AG1234" s="76">
        <v>52186</v>
      </c>
      <c r="AH1234" s="76"/>
      <c r="AI1234" s="76" t="s">
        <v>9836</v>
      </c>
      <c r="AJ1234" s="76" t="s">
        <v>11285</v>
      </c>
      <c r="AK1234" s="76"/>
      <c r="AL1234" s="76"/>
      <c r="AM1234" s="78">
        <v>40570.914710648147</v>
      </c>
      <c r="AN1234" s="76" t="s">
        <v>14566</v>
      </c>
      <c r="AO1234" s="81" t="s">
        <v>15798</v>
      </c>
      <c r="AP1234" s="76" t="s">
        <v>66</v>
      </c>
      <c r="AQ1234" s="2"/>
      <c r="AR1234" s="3"/>
      <c r="AS1234" s="3"/>
      <c r="AT1234" s="3"/>
      <c r="AU1234" s="3"/>
    </row>
    <row r="1235" spans="1:47" x14ac:dyDescent="0.25">
      <c r="A1235" s="62" t="s">
        <v>944</v>
      </c>
      <c r="B1235" s="63"/>
      <c r="C1235" s="63"/>
      <c r="D1235" s="64"/>
      <c r="E1235" s="66"/>
      <c r="F1235" s="101" t="s">
        <v>13632</v>
      </c>
      <c r="G1235" s="63"/>
      <c r="H1235" s="67"/>
      <c r="I1235" s="68"/>
      <c r="J1235" s="68"/>
      <c r="K1235" s="67" t="s">
        <v>17977</v>
      </c>
      <c r="L1235" s="71"/>
      <c r="M1235" s="72">
        <v>8210.431640625</v>
      </c>
      <c r="N1235" s="72">
        <v>1742.7042236328125</v>
      </c>
      <c r="O1235" s="73"/>
      <c r="P1235" s="74"/>
      <c r="Q1235" s="74"/>
      <c r="R1235" s="84"/>
      <c r="S1235" s="84"/>
      <c r="T1235" s="84"/>
      <c r="U1235" s="84"/>
      <c r="V1235" s="50"/>
      <c r="W1235" s="50"/>
      <c r="X1235" s="50"/>
      <c r="Y1235" s="50"/>
      <c r="Z1235" s="49"/>
      <c r="AA1235" s="69">
        <v>1235</v>
      </c>
      <c r="AB12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35" s="70"/>
      <c r="AD1235" s="76">
        <v>572</v>
      </c>
      <c r="AE1235" s="76">
        <v>586</v>
      </c>
      <c r="AF1235" s="76">
        <v>23046</v>
      </c>
      <c r="AG1235" s="76">
        <v>19736</v>
      </c>
      <c r="AH1235" s="76"/>
      <c r="AI1235" s="76" t="s">
        <v>9837</v>
      </c>
      <c r="AJ1235" s="76" t="s">
        <v>11286</v>
      </c>
      <c r="AK1235" s="76"/>
      <c r="AL1235" s="76"/>
      <c r="AM1235" s="78">
        <v>41389.696030092593</v>
      </c>
      <c r="AN1235" s="76" t="s">
        <v>14566</v>
      </c>
      <c r="AO1235" s="81" t="s">
        <v>15799</v>
      </c>
      <c r="AP1235" s="76" t="s">
        <v>66</v>
      </c>
      <c r="AQ1235" s="2"/>
      <c r="AR1235" s="3"/>
      <c r="AS1235" s="3"/>
      <c r="AT1235" s="3"/>
      <c r="AU1235" s="3"/>
    </row>
    <row r="1236" spans="1:47" x14ac:dyDescent="0.25">
      <c r="A1236" s="62" t="s">
        <v>2305</v>
      </c>
      <c r="B1236" s="63"/>
      <c r="C1236" s="63"/>
      <c r="D1236" s="64"/>
      <c r="E1236" s="66"/>
      <c r="F1236" s="101" t="s">
        <v>13633</v>
      </c>
      <c r="G1236" s="63"/>
      <c r="H1236" s="67"/>
      <c r="I1236" s="68"/>
      <c r="J1236" s="68"/>
      <c r="K1236" s="67" t="s">
        <v>17978</v>
      </c>
      <c r="L1236" s="71"/>
      <c r="M1236" s="72">
        <v>8210.431640625</v>
      </c>
      <c r="N1236" s="72">
        <v>1900.10986328125</v>
      </c>
      <c r="O1236" s="73"/>
      <c r="P1236" s="74"/>
      <c r="Q1236" s="74"/>
      <c r="R1236" s="84"/>
      <c r="S1236" s="84"/>
      <c r="T1236" s="84"/>
      <c r="U1236" s="84"/>
      <c r="V1236" s="50"/>
      <c r="W1236" s="50"/>
      <c r="X1236" s="50"/>
      <c r="Y1236" s="50"/>
      <c r="Z1236" s="49"/>
      <c r="AA1236" s="69">
        <v>1236</v>
      </c>
      <c r="AB12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36" s="70"/>
      <c r="AD1236" s="76">
        <v>213</v>
      </c>
      <c r="AE1236" s="76">
        <v>455</v>
      </c>
      <c r="AF1236" s="76">
        <v>3857</v>
      </c>
      <c r="AG1236" s="76">
        <v>2959</v>
      </c>
      <c r="AH1236" s="76"/>
      <c r="AI1236" s="76" t="s">
        <v>9838</v>
      </c>
      <c r="AJ1236" s="76" t="s">
        <v>10779</v>
      </c>
      <c r="AK1236" s="81" t="s">
        <v>12145</v>
      </c>
      <c r="AL1236" s="76"/>
      <c r="AM1236" s="78">
        <v>43570.207916666666</v>
      </c>
      <c r="AN1236" s="76" t="s">
        <v>14566</v>
      </c>
      <c r="AO1236" s="81" t="s">
        <v>15800</v>
      </c>
      <c r="AP1236" s="76" t="s">
        <v>65</v>
      </c>
      <c r="AQ1236" s="2"/>
      <c r="AR1236" s="3"/>
      <c r="AS1236" s="3"/>
      <c r="AT1236" s="3"/>
      <c r="AU1236" s="3"/>
    </row>
    <row r="1237" spans="1:47" x14ac:dyDescent="0.25">
      <c r="A1237" s="62" t="s">
        <v>945</v>
      </c>
      <c r="B1237" s="63"/>
      <c r="C1237" s="63"/>
      <c r="D1237" s="64"/>
      <c r="E1237" s="66"/>
      <c r="F1237" s="101" t="s">
        <v>13634</v>
      </c>
      <c r="G1237" s="63"/>
      <c r="H1237" s="67"/>
      <c r="I1237" s="68"/>
      <c r="J1237" s="68"/>
      <c r="K1237" s="67" t="s">
        <v>17979</v>
      </c>
      <c r="L1237" s="71"/>
      <c r="M1237" s="72">
        <v>5730.25732421875</v>
      </c>
      <c r="N1237" s="72">
        <v>2378.723876953125</v>
      </c>
      <c r="O1237" s="73"/>
      <c r="P1237" s="74"/>
      <c r="Q1237" s="74"/>
      <c r="R1237" s="84"/>
      <c r="S1237" s="84"/>
      <c r="T1237" s="84"/>
      <c r="U1237" s="84"/>
      <c r="V1237" s="50"/>
      <c r="W1237" s="50"/>
      <c r="X1237" s="50"/>
      <c r="Y1237" s="50"/>
      <c r="Z1237" s="49"/>
      <c r="AA1237" s="69">
        <v>1237</v>
      </c>
      <c r="AB12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37" s="70"/>
      <c r="AD1237" s="76">
        <v>70</v>
      </c>
      <c r="AE1237" s="76">
        <v>48</v>
      </c>
      <c r="AF1237" s="76">
        <v>2059</v>
      </c>
      <c r="AG1237" s="76">
        <v>449</v>
      </c>
      <c r="AH1237" s="76"/>
      <c r="AI1237" s="76" t="s">
        <v>9839</v>
      </c>
      <c r="AJ1237" s="76" t="s">
        <v>11287</v>
      </c>
      <c r="AK1237" s="76"/>
      <c r="AL1237" s="76"/>
      <c r="AM1237" s="78">
        <v>42819.113032407404</v>
      </c>
      <c r="AN1237" s="76" t="s">
        <v>14566</v>
      </c>
      <c r="AO1237" s="81" t="s">
        <v>15801</v>
      </c>
      <c r="AP1237" s="76" t="s">
        <v>66</v>
      </c>
      <c r="AQ1237" s="2"/>
      <c r="AR1237" s="3"/>
      <c r="AS1237" s="3"/>
      <c r="AT1237" s="3"/>
      <c r="AU1237" s="3"/>
    </row>
    <row r="1238" spans="1:47" x14ac:dyDescent="0.25">
      <c r="A1238" s="62" t="s">
        <v>946</v>
      </c>
      <c r="B1238" s="63"/>
      <c r="C1238" s="63"/>
      <c r="D1238" s="64"/>
      <c r="E1238" s="66"/>
      <c r="F1238" s="101" t="s">
        <v>13635</v>
      </c>
      <c r="G1238" s="63"/>
      <c r="H1238" s="67"/>
      <c r="I1238" s="68"/>
      <c r="J1238" s="68"/>
      <c r="K1238" s="67" t="s">
        <v>17980</v>
      </c>
      <c r="L1238" s="71"/>
      <c r="M1238" s="72">
        <v>5816.9169921875</v>
      </c>
      <c r="N1238" s="72">
        <v>2525.545166015625</v>
      </c>
      <c r="O1238" s="73"/>
      <c r="P1238" s="74"/>
      <c r="Q1238" s="74"/>
      <c r="R1238" s="84"/>
      <c r="S1238" s="84"/>
      <c r="T1238" s="84"/>
      <c r="U1238" s="84"/>
      <c r="V1238" s="50"/>
      <c r="W1238" s="50"/>
      <c r="X1238" s="50"/>
      <c r="Y1238" s="50"/>
      <c r="Z1238" s="49"/>
      <c r="AA1238" s="69">
        <v>1238</v>
      </c>
      <c r="AB12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38" s="70"/>
      <c r="AD1238" s="76">
        <v>9472</v>
      </c>
      <c r="AE1238" s="76">
        <v>8657</v>
      </c>
      <c r="AF1238" s="76">
        <v>193006</v>
      </c>
      <c r="AG1238" s="76">
        <v>106989</v>
      </c>
      <c r="AH1238" s="76"/>
      <c r="AI1238" s="76" t="s">
        <v>9840</v>
      </c>
      <c r="AJ1238" s="76"/>
      <c r="AK1238" s="76"/>
      <c r="AL1238" s="76"/>
      <c r="AM1238" s="78">
        <v>41245.979664351849</v>
      </c>
      <c r="AN1238" s="76" t="s">
        <v>14566</v>
      </c>
      <c r="AO1238" s="81" t="s">
        <v>15802</v>
      </c>
      <c r="AP1238" s="76" t="s">
        <v>66</v>
      </c>
      <c r="AQ1238" s="2"/>
      <c r="AR1238" s="3"/>
      <c r="AS1238" s="3"/>
      <c r="AT1238" s="3"/>
      <c r="AU1238" s="3"/>
    </row>
    <row r="1239" spans="1:47" x14ac:dyDescent="0.25">
      <c r="A1239" s="62" t="s">
        <v>947</v>
      </c>
      <c r="B1239" s="63"/>
      <c r="C1239" s="63"/>
      <c r="D1239" s="64"/>
      <c r="E1239" s="66"/>
      <c r="F1239" s="101" t="s">
        <v>13636</v>
      </c>
      <c r="G1239" s="63"/>
      <c r="H1239" s="67"/>
      <c r="I1239" s="68"/>
      <c r="J1239" s="68"/>
      <c r="K1239" s="67" t="s">
        <v>17981</v>
      </c>
      <c r="L1239" s="71"/>
      <c r="M1239" s="72">
        <v>4880.68017578125</v>
      </c>
      <c r="N1239" s="72">
        <v>3889.539794921875</v>
      </c>
      <c r="O1239" s="73"/>
      <c r="P1239" s="74"/>
      <c r="Q1239" s="74"/>
      <c r="R1239" s="84"/>
      <c r="S1239" s="84"/>
      <c r="T1239" s="84"/>
      <c r="U1239" s="84"/>
      <c r="V1239" s="50"/>
      <c r="W1239" s="50"/>
      <c r="X1239" s="50"/>
      <c r="Y1239" s="50"/>
      <c r="Z1239" s="49"/>
      <c r="AA1239" s="69">
        <v>1239</v>
      </c>
      <c r="AB12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39" s="70"/>
      <c r="AD1239" s="76">
        <v>655</v>
      </c>
      <c r="AE1239" s="76">
        <v>33</v>
      </c>
      <c r="AF1239" s="76">
        <v>3728</v>
      </c>
      <c r="AG1239" s="76">
        <v>76795</v>
      </c>
      <c r="AH1239" s="76"/>
      <c r="AI1239" s="76" t="s">
        <v>9841</v>
      </c>
      <c r="AJ1239" s="76" t="s">
        <v>11288</v>
      </c>
      <c r="AK1239" s="81" t="s">
        <v>12146</v>
      </c>
      <c r="AL1239" s="76"/>
      <c r="AM1239" s="78">
        <v>43711.885092592594</v>
      </c>
      <c r="AN1239" s="76" t="s">
        <v>14566</v>
      </c>
      <c r="AO1239" s="81" t="s">
        <v>15803</v>
      </c>
      <c r="AP1239" s="76" t="s">
        <v>66</v>
      </c>
      <c r="AQ1239" s="2"/>
      <c r="AR1239" s="3"/>
      <c r="AS1239" s="3"/>
      <c r="AT1239" s="3"/>
      <c r="AU1239" s="3"/>
    </row>
    <row r="1240" spans="1:47" x14ac:dyDescent="0.25">
      <c r="A1240" s="62" t="s">
        <v>948</v>
      </c>
      <c r="B1240" s="63"/>
      <c r="C1240" s="63"/>
      <c r="D1240" s="64"/>
      <c r="E1240" s="66"/>
      <c r="F1240" s="101" t="s">
        <v>13637</v>
      </c>
      <c r="G1240" s="63"/>
      <c r="H1240" s="67"/>
      <c r="I1240" s="68"/>
      <c r="J1240" s="68"/>
      <c r="K1240" s="67" t="s">
        <v>17982</v>
      </c>
      <c r="L1240" s="71"/>
      <c r="M1240" s="72">
        <v>5339.8466796875</v>
      </c>
      <c r="N1240" s="72">
        <v>3426.892822265625</v>
      </c>
      <c r="O1240" s="73"/>
      <c r="P1240" s="74"/>
      <c r="Q1240" s="74"/>
      <c r="R1240" s="84"/>
      <c r="S1240" s="84"/>
      <c r="T1240" s="84"/>
      <c r="U1240" s="84"/>
      <c r="V1240" s="50"/>
      <c r="W1240" s="50"/>
      <c r="X1240" s="50"/>
      <c r="Y1240" s="50"/>
      <c r="Z1240" s="49"/>
      <c r="AA1240" s="69">
        <v>1240</v>
      </c>
      <c r="AB12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40" s="70"/>
      <c r="AD1240" s="76">
        <v>513</v>
      </c>
      <c r="AE1240" s="76">
        <v>2136</v>
      </c>
      <c r="AF1240" s="76">
        <v>223468</v>
      </c>
      <c r="AG1240" s="76">
        <v>60484</v>
      </c>
      <c r="AH1240" s="76"/>
      <c r="AI1240" s="76" t="s">
        <v>9842</v>
      </c>
      <c r="AJ1240" s="76" t="s">
        <v>11289</v>
      </c>
      <c r="AK1240" s="81" t="s">
        <v>12147</v>
      </c>
      <c r="AL1240" s="76"/>
      <c r="AM1240" s="78">
        <v>40445.999837962961</v>
      </c>
      <c r="AN1240" s="76" t="s">
        <v>14566</v>
      </c>
      <c r="AO1240" s="81" t="s">
        <v>15804</v>
      </c>
      <c r="AP1240" s="76" t="s">
        <v>66</v>
      </c>
      <c r="AQ1240" s="2"/>
      <c r="AR1240" s="3"/>
      <c r="AS1240" s="3"/>
      <c r="AT1240" s="3"/>
      <c r="AU1240" s="3"/>
    </row>
    <row r="1241" spans="1:47" x14ac:dyDescent="0.25">
      <c r="A1241" s="62" t="s">
        <v>950</v>
      </c>
      <c r="B1241" s="63"/>
      <c r="C1241" s="63"/>
      <c r="D1241" s="64"/>
      <c r="E1241" s="66"/>
      <c r="F1241" s="101" t="s">
        <v>13638</v>
      </c>
      <c r="G1241" s="63"/>
      <c r="H1241" s="67"/>
      <c r="I1241" s="68"/>
      <c r="J1241" s="68"/>
      <c r="K1241" s="67" t="s">
        <v>17983</v>
      </c>
      <c r="L1241" s="71"/>
      <c r="M1241" s="72">
        <v>5330.71630859375</v>
      </c>
      <c r="N1241" s="72">
        <v>3537.140625</v>
      </c>
      <c r="O1241" s="73"/>
      <c r="P1241" s="74"/>
      <c r="Q1241" s="74"/>
      <c r="R1241" s="84"/>
      <c r="S1241" s="84"/>
      <c r="T1241" s="84"/>
      <c r="U1241" s="84"/>
      <c r="V1241" s="50"/>
      <c r="W1241" s="50"/>
      <c r="X1241" s="50"/>
      <c r="Y1241" s="50"/>
      <c r="Z1241" s="49"/>
      <c r="AA1241" s="69">
        <v>1241</v>
      </c>
      <c r="AB12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41" s="70"/>
      <c r="AD1241" s="76">
        <v>141</v>
      </c>
      <c r="AE1241" s="76">
        <v>9</v>
      </c>
      <c r="AF1241" s="76">
        <v>111</v>
      </c>
      <c r="AG1241" s="76">
        <v>80</v>
      </c>
      <c r="AH1241" s="76"/>
      <c r="AI1241" s="76" t="s">
        <v>9843</v>
      </c>
      <c r="AJ1241" s="76" t="s">
        <v>11290</v>
      </c>
      <c r="AK1241" s="76"/>
      <c r="AL1241" s="76"/>
      <c r="AM1241" s="78">
        <v>39539.745983796296</v>
      </c>
      <c r="AN1241" s="76" t="s">
        <v>14566</v>
      </c>
      <c r="AO1241" s="81" t="s">
        <v>15805</v>
      </c>
      <c r="AP1241" s="76" t="s">
        <v>66</v>
      </c>
      <c r="AQ1241" s="2"/>
      <c r="AR1241" s="3"/>
      <c r="AS1241" s="3"/>
      <c r="AT1241" s="3"/>
      <c r="AU1241" s="3"/>
    </row>
    <row r="1242" spans="1:47" x14ac:dyDescent="0.25">
      <c r="A1242" s="62" t="s">
        <v>951</v>
      </c>
      <c r="B1242" s="63"/>
      <c r="C1242" s="63"/>
      <c r="D1242" s="64"/>
      <c r="E1242" s="66"/>
      <c r="F1242" s="101" t="s">
        <v>13639</v>
      </c>
      <c r="G1242" s="63"/>
      <c r="H1242" s="67"/>
      <c r="I1242" s="68"/>
      <c r="J1242" s="68"/>
      <c r="K1242" s="67" t="s">
        <v>17984</v>
      </c>
      <c r="L1242" s="71"/>
      <c r="M1242" s="72">
        <v>5147.45458984375</v>
      </c>
      <c r="N1242" s="72">
        <v>3702.001708984375</v>
      </c>
      <c r="O1242" s="73"/>
      <c r="P1242" s="74"/>
      <c r="Q1242" s="74"/>
      <c r="R1242" s="84"/>
      <c r="S1242" s="84"/>
      <c r="T1242" s="84"/>
      <c r="U1242" s="84"/>
      <c r="V1242" s="50"/>
      <c r="W1242" s="50"/>
      <c r="X1242" s="50"/>
      <c r="Y1242" s="50"/>
      <c r="Z1242" s="49"/>
      <c r="AA1242" s="69">
        <v>1242</v>
      </c>
      <c r="AB12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42" s="70"/>
      <c r="AD1242" s="76">
        <v>26</v>
      </c>
      <c r="AE1242" s="76">
        <v>1</v>
      </c>
      <c r="AF1242" s="76">
        <v>14</v>
      </c>
      <c r="AG1242" s="76">
        <v>39</v>
      </c>
      <c r="AH1242" s="76"/>
      <c r="AI1242" s="81" t="s">
        <v>9844</v>
      </c>
      <c r="AJ1242" s="76"/>
      <c r="AK1242" s="76"/>
      <c r="AL1242" s="76"/>
      <c r="AM1242" s="78">
        <v>42077.567291666666</v>
      </c>
      <c r="AN1242" s="76" t="s">
        <v>14566</v>
      </c>
      <c r="AO1242" s="81" t="s">
        <v>15806</v>
      </c>
      <c r="AP1242" s="76" t="s">
        <v>66</v>
      </c>
      <c r="AQ1242" s="2"/>
      <c r="AR1242" s="3"/>
      <c r="AS1242" s="3"/>
      <c r="AT1242" s="3"/>
      <c r="AU1242" s="3"/>
    </row>
    <row r="1243" spans="1:47" x14ac:dyDescent="0.25">
      <c r="A1243" s="62" t="s">
        <v>952</v>
      </c>
      <c r="B1243" s="63"/>
      <c r="C1243" s="63"/>
      <c r="D1243" s="64"/>
      <c r="E1243" s="66"/>
      <c r="F1243" s="101" t="s">
        <v>13640</v>
      </c>
      <c r="G1243" s="63"/>
      <c r="H1243" s="67"/>
      <c r="I1243" s="68"/>
      <c r="J1243" s="68"/>
      <c r="K1243" s="67" t="s">
        <v>17985</v>
      </c>
      <c r="L1243" s="71"/>
      <c r="M1243" s="72">
        <v>9500.1025390625</v>
      </c>
      <c r="N1243" s="72">
        <v>5763.6865234375</v>
      </c>
      <c r="O1243" s="73"/>
      <c r="P1243" s="74"/>
      <c r="Q1243" s="74"/>
      <c r="R1243" s="84"/>
      <c r="S1243" s="84"/>
      <c r="T1243" s="84"/>
      <c r="U1243" s="84"/>
      <c r="V1243" s="50"/>
      <c r="W1243" s="50"/>
      <c r="X1243" s="50"/>
      <c r="Y1243" s="50"/>
      <c r="Z1243" s="49"/>
      <c r="AA1243" s="69">
        <v>1243</v>
      </c>
      <c r="AB12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43" s="70"/>
      <c r="AD1243" s="76">
        <v>1134</v>
      </c>
      <c r="AE1243" s="76">
        <v>1119</v>
      </c>
      <c r="AF1243" s="76">
        <v>5663</v>
      </c>
      <c r="AG1243" s="76">
        <v>24183</v>
      </c>
      <c r="AH1243" s="76"/>
      <c r="AI1243" s="76" t="s">
        <v>9845</v>
      </c>
      <c r="AJ1243" s="76"/>
      <c r="AK1243" s="76"/>
      <c r="AL1243" s="76"/>
      <c r="AM1243" s="78">
        <v>42104.404780092591</v>
      </c>
      <c r="AN1243" s="76" t="s">
        <v>14566</v>
      </c>
      <c r="AO1243" s="81" t="s">
        <v>15807</v>
      </c>
      <c r="AP1243" s="76" t="s">
        <v>66</v>
      </c>
      <c r="AQ1243" s="2"/>
      <c r="AR1243" s="3"/>
      <c r="AS1243" s="3"/>
      <c r="AT1243" s="3"/>
      <c r="AU1243" s="3"/>
    </row>
    <row r="1244" spans="1:47" x14ac:dyDescent="0.25">
      <c r="A1244" s="62" t="s">
        <v>2306</v>
      </c>
      <c r="B1244" s="63"/>
      <c r="C1244" s="63"/>
      <c r="D1244" s="64"/>
      <c r="E1244" s="66"/>
      <c r="F1244" s="101" t="s">
        <v>13641</v>
      </c>
      <c r="G1244" s="63"/>
      <c r="H1244" s="67"/>
      <c r="I1244" s="68"/>
      <c r="J1244" s="68"/>
      <c r="K1244" s="67" t="s">
        <v>17986</v>
      </c>
      <c r="L1244" s="71"/>
      <c r="M1244" s="72">
        <v>9362.185546875</v>
      </c>
      <c r="N1244" s="72">
        <v>5965.44140625</v>
      </c>
      <c r="O1244" s="73"/>
      <c r="P1244" s="74"/>
      <c r="Q1244" s="74"/>
      <c r="R1244" s="84"/>
      <c r="S1244" s="84"/>
      <c r="T1244" s="84"/>
      <c r="U1244" s="84"/>
      <c r="V1244" s="50"/>
      <c r="W1244" s="50"/>
      <c r="X1244" s="50"/>
      <c r="Y1244" s="50"/>
      <c r="Z1244" s="49"/>
      <c r="AA1244" s="69">
        <v>1244</v>
      </c>
      <c r="AB12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44" s="70"/>
      <c r="AD1244" s="76">
        <v>0</v>
      </c>
      <c r="AE1244" s="76">
        <v>1739550</v>
      </c>
      <c r="AF1244" s="76">
        <v>3765</v>
      </c>
      <c r="AG1244" s="76">
        <v>1</v>
      </c>
      <c r="AH1244" s="76"/>
      <c r="AI1244" s="76" t="s">
        <v>9846</v>
      </c>
      <c r="AJ1244" s="76" t="s">
        <v>11291</v>
      </c>
      <c r="AK1244" s="81" t="s">
        <v>12148</v>
      </c>
      <c r="AL1244" s="76"/>
      <c r="AM1244" s="78">
        <v>41482.862812500003</v>
      </c>
      <c r="AN1244" s="76" t="s">
        <v>14566</v>
      </c>
      <c r="AO1244" s="81" t="s">
        <v>15808</v>
      </c>
      <c r="AP1244" s="76" t="s">
        <v>65</v>
      </c>
      <c r="AQ1244" s="2"/>
      <c r="AR1244" s="3"/>
      <c r="AS1244" s="3"/>
      <c r="AT1244" s="3"/>
      <c r="AU1244" s="3"/>
    </row>
    <row r="1245" spans="1:47" x14ac:dyDescent="0.25">
      <c r="A1245" s="62" t="s">
        <v>953</v>
      </c>
      <c r="B1245" s="63"/>
      <c r="C1245" s="63"/>
      <c r="D1245" s="64"/>
      <c r="E1245" s="66"/>
      <c r="F1245" s="101" t="s">
        <v>13642</v>
      </c>
      <c r="G1245" s="63"/>
      <c r="H1245" s="67"/>
      <c r="I1245" s="68"/>
      <c r="J1245" s="68"/>
      <c r="K1245" s="67" t="s">
        <v>17987</v>
      </c>
      <c r="L1245" s="71"/>
      <c r="M1245" s="72">
        <v>5338.03857421875</v>
      </c>
      <c r="N1245" s="72">
        <v>3638.2099609375</v>
      </c>
      <c r="O1245" s="73"/>
      <c r="P1245" s="74"/>
      <c r="Q1245" s="74"/>
      <c r="R1245" s="84"/>
      <c r="S1245" s="84"/>
      <c r="T1245" s="84"/>
      <c r="U1245" s="84"/>
      <c r="V1245" s="50"/>
      <c r="W1245" s="50"/>
      <c r="X1245" s="50"/>
      <c r="Y1245" s="50"/>
      <c r="Z1245" s="49"/>
      <c r="AA1245" s="69">
        <v>1245</v>
      </c>
      <c r="AB12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45" s="70"/>
      <c r="AD1245" s="76">
        <v>2022</v>
      </c>
      <c r="AE1245" s="76">
        <v>228</v>
      </c>
      <c r="AF1245" s="76">
        <v>12947</v>
      </c>
      <c r="AG1245" s="76">
        <v>9637</v>
      </c>
      <c r="AH1245" s="76"/>
      <c r="AI1245" s="76" t="s">
        <v>9847</v>
      </c>
      <c r="AJ1245" s="76" t="s">
        <v>11292</v>
      </c>
      <c r="AK1245" s="81" t="s">
        <v>12149</v>
      </c>
      <c r="AL1245" s="76"/>
      <c r="AM1245" s="78">
        <v>39989.129641203705</v>
      </c>
      <c r="AN1245" s="76" t="s">
        <v>14566</v>
      </c>
      <c r="AO1245" s="81" t="s">
        <v>15809</v>
      </c>
      <c r="AP1245" s="76" t="s">
        <v>66</v>
      </c>
      <c r="AQ1245" s="2"/>
      <c r="AR1245" s="3"/>
      <c r="AS1245" s="3"/>
      <c r="AT1245" s="3"/>
      <c r="AU1245" s="3"/>
    </row>
    <row r="1246" spans="1:47" x14ac:dyDescent="0.25">
      <c r="A1246" s="62" t="s">
        <v>954</v>
      </c>
      <c r="B1246" s="63"/>
      <c r="C1246" s="63"/>
      <c r="D1246" s="64"/>
      <c r="E1246" s="66"/>
      <c r="F1246" s="101" t="s">
        <v>13643</v>
      </c>
      <c r="G1246" s="63"/>
      <c r="H1246" s="67"/>
      <c r="I1246" s="68"/>
      <c r="J1246" s="68"/>
      <c r="K1246" s="67" t="s">
        <v>17988</v>
      </c>
      <c r="L1246" s="71"/>
      <c r="M1246" s="72">
        <v>5618.8095703125</v>
      </c>
      <c r="N1246" s="72">
        <v>3137.304931640625</v>
      </c>
      <c r="O1246" s="73"/>
      <c r="P1246" s="74"/>
      <c r="Q1246" s="74"/>
      <c r="R1246" s="84"/>
      <c r="S1246" s="84"/>
      <c r="T1246" s="84"/>
      <c r="U1246" s="84"/>
      <c r="V1246" s="50"/>
      <c r="W1246" s="50"/>
      <c r="X1246" s="50"/>
      <c r="Y1246" s="50"/>
      <c r="Z1246" s="49"/>
      <c r="AA1246" s="69">
        <v>1246</v>
      </c>
      <c r="AB12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46" s="70"/>
      <c r="AD1246" s="76">
        <v>160</v>
      </c>
      <c r="AE1246" s="76">
        <v>87</v>
      </c>
      <c r="AF1246" s="76">
        <v>4222</v>
      </c>
      <c r="AG1246" s="76">
        <v>6960</v>
      </c>
      <c r="AH1246" s="76"/>
      <c r="AI1246" s="76"/>
      <c r="AJ1246" s="76"/>
      <c r="AK1246" s="81" t="s">
        <v>12150</v>
      </c>
      <c r="AL1246" s="76"/>
      <c r="AM1246" s="78">
        <v>43490.767129629632</v>
      </c>
      <c r="AN1246" s="76" t="s">
        <v>14566</v>
      </c>
      <c r="AO1246" s="81" t="s">
        <v>15810</v>
      </c>
      <c r="AP1246" s="76" t="s">
        <v>66</v>
      </c>
      <c r="AQ1246" s="2"/>
      <c r="AR1246" s="3"/>
      <c r="AS1246" s="3"/>
      <c r="AT1246" s="3"/>
      <c r="AU1246" s="3"/>
    </row>
    <row r="1247" spans="1:47" x14ac:dyDescent="0.25">
      <c r="A1247" s="62" t="s">
        <v>955</v>
      </c>
      <c r="B1247" s="63"/>
      <c r="C1247" s="63"/>
      <c r="D1247" s="64"/>
      <c r="E1247" s="66"/>
      <c r="F1247" s="101" t="s">
        <v>13644</v>
      </c>
      <c r="G1247" s="63"/>
      <c r="H1247" s="67"/>
      <c r="I1247" s="68"/>
      <c r="J1247" s="68"/>
      <c r="K1247" s="67" t="s">
        <v>17989</v>
      </c>
      <c r="L1247" s="71"/>
      <c r="M1247" s="72">
        <v>5409.33984375</v>
      </c>
      <c r="N1247" s="72">
        <v>3543.296875</v>
      </c>
      <c r="O1247" s="73"/>
      <c r="P1247" s="74"/>
      <c r="Q1247" s="74"/>
      <c r="R1247" s="84"/>
      <c r="S1247" s="84"/>
      <c r="T1247" s="84"/>
      <c r="U1247" s="84"/>
      <c r="V1247" s="50"/>
      <c r="W1247" s="50"/>
      <c r="X1247" s="50"/>
      <c r="Y1247" s="50"/>
      <c r="Z1247" s="49"/>
      <c r="AA1247" s="69">
        <v>1247</v>
      </c>
      <c r="AB12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47" s="70"/>
      <c r="AD1247" s="76">
        <v>259</v>
      </c>
      <c r="AE1247" s="76">
        <v>208</v>
      </c>
      <c r="AF1247" s="76">
        <v>7571</v>
      </c>
      <c r="AG1247" s="76">
        <v>6398</v>
      </c>
      <c r="AH1247" s="76"/>
      <c r="AI1247" s="76" t="s">
        <v>9848</v>
      </c>
      <c r="AJ1247" s="76" t="s">
        <v>11293</v>
      </c>
      <c r="AK1247" s="76"/>
      <c r="AL1247" s="76"/>
      <c r="AM1247" s="78">
        <v>43932.896747685183</v>
      </c>
      <c r="AN1247" s="76" t="s">
        <v>14566</v>
      </c>
      <c r="AO1247" s="81" t="s">
        <v>15811</v>
      </c>
      <c r="AP1247" s="76" t="s">
        <v>66</v>
      </c>
      <c r="AQ1247" s="2"/>
      <c r="AR1247" s="3"/>
      <c r="AS1247" s="3"/>
      <c r="AT1247" s="3"/>
      <c r="AU1247" s="3"/>
    </row>
    <row r="1248" spans="1:47" x14ac:dyDescent="0.25">
      <c r="A1248" s="62" t="s">
        <v>2307</v>
      </c>
      <c r="B1248" s="63"/>
      <c r="C1248" s="63"/>
      <c r="D1248" s="64"/>
      <c r="E1248" s="66"/>
      <c r="F1248" s="101" t="s">
        <v>13645</v>
      </c>
      <c r="G1248" s="63"/>
      <c r="H1248" s="67"/>
      <c r="I1248" s="68"/>
      <c r="J1248" s="68"/>
      <c r="K1248" s="67" t="s">
        <v>17990</v>
      </c>
      <c r="L1248" s="71"/>
      <c r="M1248" s="72">
        <v>9393.548828125</v>
      </c>
      <c r="N1248" s="72">
        <v>5681.59521484375</v>
      </c>
      <c r="O1248" s="73"/>
      <c r="P1248" s="74"/>
      <c r="Q1248" s="74"/>
      <c r="R1248" s="84"/>
      <c r="S1248" s="84"/>
      <c r="T1248" s="84"/>
      <c r="U1248" s="84"/>
      <c r="V1248" s="50"/>
      <c r="W1248" s="50"/>
      <c r="X1248" s="50"/>
      <c r="Y1248" s="50"/>
      <c r="Z1248" s="49"/>
      <c r="AA1248" s="69">
        <v>1248</v>
      </c>
      <c r="AB12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48" s="70"/>
      <c r="AD1248" s="76">
        <v>72</v>
      </c>
      <c r="AE1248" s="76">
        <v>7944472</v>
      </c>
      <c r="AF1248" s="76">
        <v>85348</v>
      </c>
      <c r="AG1248" s="76">
        <v>392</v>
      </c>
      <c r="AH1248" s="76"/>
      <c r="AI1248" s="76" t="s">
        <v>9849</v>
      </c>
      <c r="AJ1248" s="76" t="s">
        <v>11294</v>
      </c>
      <c r="AK1248" s="81" t="s">
        <v>12151</v>
      </c>
      <c r="AL1248" s="76"/>
      <c r="AM1248" s="78">
        <v>40204.432280092595</v>
      </c>
      <c r="AN1248" s="76" t="s">
        <v>14566</v>
      </c>
      <c r="AO1248" s="81" t="s">
        <v>15812</v>
      </c>
      <c r="AP1248" s="76" t="s">
        <v>65</v>
      </c>
      <c r="AQ1248" s="2"/>
      <c r="AR1248" s="3"/>
      <c r="AS1248" s="3"/>
      <c r="AT1248" s="3"/>
      <c r="AU1248" s="3"/>
    </row>
    <row r="1249" spans="1:47" x14ac:dyDescent="0.25">
      <c r="A1249" s="62" t="s">
        <v>956</v>
      </c>
      <c r="B1249" s="63"/>
      <c r="C1249" s="63"/>
      <c r="D1249" s="64"/>
      <c r="E1249" s="66"/>
      <c r="F1249" s="101" t="s">
        <v>12470</v>
      </c>
      <c r="G1249" s="63"/>
      <c r="H1249" s="67"/>
      <c r="I1249" s="68"/>
      <c r="J1249" s="68"/>
      <c r="K1249" s="67" t="s">
        <v>17991</v>
      </c>
      <c r="L1249" s="71"/>
      <c r="M1249" s="72">
        <v>9255.9658203125</v>
      </c>
      <c r="N1249" s="72">
        <v>5981.41552734375</v>
      </c>
      <c r="O1249" s="73"/>
      <c r="P1249" s="74"/>
      <c r="Q1249" s="74"/>
      <c r="R1249" s="84"/>
      <c r="S1249" s="84"/>
      <c r="T1249" s="84"/>
      <c r="U1249" s="84"/>
      <c r="V1249" s="50"/>
      <c r="W1249" s="50"/>
      <c r="X1249" s="50"/>
      <c r="Y1249" s="50"/>
      <c r="Z1249" s="49"/>
      <c r="AA1249" s="69">
        <v>1249</v>
      </c>
      <c r="AB12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49" s="70"/>
      <c r="AD1249" s="76">
        <v>148</v>
      </c>
      <c r="AE1249" s="76">
        <v>28</v>
      </c>
      <c r="AF1249" s="76">
        <v>1516</v>
      </c>
      <c r="AG1249" s="76">
        <v>6342</v>
      </c>
      <c r="AH1249" s="76"/>
      <c r="AI1249" s="76"/>
      <c r="AJ1249" s="76"/>
      <c r="AK1249" s="76"/>
      <c r="AL1249" s="76"/>
      <c r="AM1249" s="78">
        <v>41112.900208333333</v>
      </c>
      <c r="AN1249" s="76" t="s">
        <v>14566</v>
      </c>
      <c r="AO1249" s="81" t="s">
        <v>15813</v>
      </c>
      <c r="AP1249" s="76" t="s">
        <v>66</v>
      </c>
      <c r="AQ1249" s="2"/>
      <c r="AR1249" s="3"/>
      <c r="AS1249" s="3"/>
      <c r="AT1249" s="3"/>
      <c r="AU1249" s="3"/>
    </row>
    <row r="1250" spans="1:47" x14ac:dyDescent="0.25">
      <c r="A1250" s="62" t="s">
        <v>957</v>
      </c>
      <c r="B1250" s="63"/>
      <c r="C1250" s="63"/>
      <c r="D1250" s="64"/>
      <c r="E1250" s="66"/>
      <c r="F1250" s="101" t="s">
        <v>13646</v>
      </c>
      <c r="G1250" s="63"/>
      <c r="H1250" s="67"/>
      <c r="I1250" s="68"/>
      <c r="J1250" s="68"/>
      <c r="K1250" s="67" t="s">
        <v>17992</v>
      </c>
      <c r="L1250" s="71"/>
      <c r="M1250" s="72">
        <v>9774.3232421875</v>
      </c>
      <c r="N1250" s="72">
        <v>367.27960205078125</v>
      </c>
      <c r="O1250" s="73"/>
      <c r="P1250" s="74"/>
      <c r="Q1250" s="74"/>
      <c r="R1250" s="84"/>
      <c r="S1250" s="84"/>
      <c r="T1250" s="84"/>
      <c r="U1250" s="84"/>
      <c r="V1250" s="50"/>
      <c r="W1250" s="50"/>
      <c r="X1250" s="50"/>
      <c r="Y1250" s="50"/>
      <c r="Z1250" s="49"/>
      <c r="AA1250" s="69">
        <v>1250</v>
      </c>
      <c r="AB12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50" s="70"/>
      <c r="AD1250" s="76">
        <v>151</v>
      </c>
      <c r="AE1250" s="76">
        <v>201</v>
      </c>
      <c r="AF1250" s="76">
        <v>5833</v>
      </c>
      <c r="AG1250" s="76">
        <v>4868</v>
      </c>
      <c r="AH1250" s="76"/>
      <c r="AI1250" s="76" t="s">
        <v>9850</v>
      </c>
      <c r="AJ1250" s="76"/>
      <c r="AK1250" s="76"/>
      <c r="AL1250" s="76"/>
      <c r="AM1250" s="78">
        <v>42198.21497685185</v>
      </c>
      <c r="AN1250" s="76" t="s">
        <v>14566</v>
      </c>
      <c r="AO1250" s="81" t="s">
        <v>15814</v>
      </c>
      <c r="AP1250" s="76" t="s">
        <v>66</v>
      </c>
      <c r="AQ1250" s="2"/>
      <c r="AR1250" s="3"/>
      <c r="AS1250" s="3"/>
      <c r="AT1250" s="3"/>
      <c r="AU1250" s="3"/>
    </row>
    <row r="1251" spans="1:47" x14ac:dyDescent="0.25">
      <c r="A1251" s="62" t="s">
        <v>2308</v>
      </c>
      <c r="B1251" s="63"/>
      <c r="C1251" s="63"/>
      <c r="D1251" s="64"/>
      <c r="E1251" s="66"/>
      <c r="F1251" s="101" t="s">
        <v>13647</v>
      </c>
      <c r="G1251" s="63"/>
      <c r="H1251" s="67"/>
      <c r="I1251" s="68"/>
      <c r="J1251" s="68"/>
      <c r="K1251" s="67" t="s">
        <v>17993</v>
      </c>
      <c r="L1251" s="71"/>
      <c r="M1251" s="72">
        <v>5849.65869140625</v>
      </c>
      <c r="N1251" s="72">
        <v>2040.2615966796875</v>
      </c>
      <c r="O1251" s="73"/>
      <c r="P1251" s="74"/>
      <c r="Q1251" s="74"/>
      <c r="R1251" s="84"/>
      <c r="S1251" s="84"/>
      <c r="T1251" s="84"/>
      <c r="U1251" s="84"/>
      <c r="V1251" s="50"/>
      <c r="W1251" s="50"/>
      <c r="X1251" s="50"/>
      <c r="Y1251" s="50"/>
      <c r="Z1251" s="49"/>
      <c r="AA1251" s="69">
        <v>1251</v>
      </c>
      <c r="AB12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51" s="70"/>
      <c r="AD1251" s="76">
        <v>5883</v>
      </c>
      <c r="AE1251" s="76">
        <v>993997</v>
      </c>
      <c r="AF1251" s="76">
        <v>17427</v>
      </c>
      <c r="AG1251" s="76">
        <v>5057</v>
      </c>
      <c r="AH1251" s="76"/>
      <c r="AI1251" s="76" t="s">
        <v>9851</v>
      </c>
      <c r="AJ1251" s="76" t="s">
        <v>11108</v>
      </c>
      <c r="AK1251" s="81" t="s">
        <v>12152</v>
      </c>
      <c r="AL1251" s="76"/>
      <c r="AM1251" s="78">
        <v>40073.577986111108</v>
      </c>
      <c r="AN1251" s="76" t="s">
        <v>14566</v>
      </c>
      <c r="AO1251" s="81" t="s">
        <v>15815</v>
      </c>
      <c r="AP1251" s="76" t="s">
        <v>65</v>
      </c>
      <c r="AQ1251" s="2"/>
      <c r="AR1251" s="3"/>
      <c r="AS1251" s="3"/>
      <c r="AT1251" s="3"/>
      <c r="AU1251" s="3"/>
    </row>
    <row r="1252" spans="1:47" x14ac:dyDescent="0.25">
      <c r="A1252" s="62" t="s">
        <v>959</v>
      </c>
      <c r="B1252" s="63"/>
      <c r="C1252" s="63"/>
      <c r="D1252" s="64"/>
      <c r="E1252" s="66"/>
      <c r="F1252" s="101" t="s">
        <v>13648</v>
      </c>
      <c r="G1252" s="63"/>
      <c r="H1252" s="67"/>
      <c r="I1252" s="68"/>
      <c r="J1252" s="68"/>
      <c r="K1252" s="67" t="s">
        <v>17994</v>
      </c>
      <c r="L1252" s="71"/>
      <c r="M1252" s="72">
        <v>7905.9990234375</v>
      </c>
      <c r="N1252" s="72">
        <v>7380.02734375</v>
      </c>
      <c r="O1252" s="73"/>
      <c r="P1252" s="74"/>
      <c r="Q1252" s="74"/>
      <c r="R1252" s="84"/>
      <c r="S1252" s="84"/>
      <c r="T1252" s="84"/>
      <c r="U1252" s="84"/>
      <c r="V1252" s="50"/>
      <c r="W1252" s="50"/>
      <c r="X1252" s="50"/>
      <c r="Y1252" s="50"/>
      <c r="Z1252" s="49"/>
      <c r="AA1252" s="69">
        <v>1252</v>
      </c>
      <c r="AB12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52" s="70"/>
      <c r="AD1252" s="76">
        <v>20</v>
      </c>
      <c r="AE1252" s="76">
        <v>3</v>
      </c>
      <c r="AF1252" s="76">
        <v>86</v>
      </c>
      <c r="AG1252" s="76">
        <v>622</v>
      </c>
      <c r="AH1252" s="76"/>
      <c r="AI1252" s="76"/>
      <c r="AJ1252" s="76"/>
      <c r="AK1252" s="76"/>
      <c r="AL1252" s="76"/>
      <c r="AM1252" s="78">
        <v>44059.662719907406</v>
      </c>
      <c r="AN1252" s="76" t="s">
        <v>14566</v>
      </c>
      <c r="AO1252" s="81" t="s">
        <v>15816</v>
      </c>
      <c r="AP1252" s="76" t="s">
        <v>66</v>
      </c>
      <c r="AQ1252" s="2"/>
      <c r="AR1252" s="3"/>
      <c r="AS1252" s="3"/>
      <c r="AT1252" s="3"/>
      <c r="AU1252" s="3"/>
    </row>
    <row r="1253" spans="1:47" x14ac:dyDescent="0.25">
      <c r="A1253" s="62" t="s">
        <v>2309</v>
      </c>
      <c r="B1253" s="63"/>
      <c r="C1253" s="63"/>
      <c r="D1253" s="64"/>
      <c r="E1253" s="66"/>
      <c r="F1253" s="101" t="s">
        <v>13649</v>
      </c>
      <c r="G1253" s="63"/>
      <c r="H1253" s="67"/>
      <c r="I1253" s="68"/>
      <c r="J1253" s="68"/>
      <c r="K1253" s="67" t="s">
        <v>17995</v>
      </c>
      <c r="L1253" s="71"/>
      <c r="M1253" s="72">
        <v>8057.58984375</v>
      </c>
      <c r="N1253" s="72">
        <v>7411.4140625</v>
      </c>
      <c r="O1253" s="73"/>
      <c r="P1253" s="74"/>
      <c r="Q1253" s="74"/>
      <c r="R1253" s="84"/>
      <c r="S1253" s="84"/>
      <c r="T1253" s="84"/>
      <c r="U1253" s="84"/>
      <c r="V1253" s="50"/>
      <c r="W1253" s="50"/>
      <c r="X1253" s="50"/>
      <c r="Y1253" s="50"/>
      <c r="Z1253" s="49"/>
      <c r="AA1253" s="69">
        <v>1253</v>
      </c>
      <c r="AB12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53" s="70"/>
      <c r="AD1253" s="76">
        <v>502</v>
      </c>
      <c r="AE1253" s="76">
        <v>2246</v>
      </c>
      <c r="AF1253" s="76">
        <v>18717</v>
      </c>
      <c r="AG1253" s="76">
        <v>48414</v>
      </c>
      <c r="AH1253" s="76"/>
      <c r="AI1253" s="76" t="s">
        <v>9852</v>
      </c>
      <c r="AJ1253" s="76" t="s">
        <v>10715</v>
      </c>
      <c r="AK1253" s="76"/>
      <c r="AL1253" s="76"/>
      <c r="AM1253" s="78">
        <v>40613.042118055557</v>
      </c>
      <c r="AN1253" s="76" t="s">
        <v>14566</v>
      </c>
      <c r="AO1253" s="81" t="s">
        <v>15817</v>
      </c>
      <c r="AP1253" s="76" t="s">
        <v>65</v>
      </c>
      <c r="AQ1253" s="2"/>
      <c r="AR1253" s="3"/>
      <c r="AS1253" s="3"/>
      <c r="AT1253" s="3"/>
      <c r="AU1253" s="3"/>
    </row>
    <row r="1254" spans="1:47" x14ac:dyDescent="0.25">
      <c r="A1254" s="62" t="s">
        <v>2310</v>
      </c>
      <c r="B1254" s="63"/>
      <c r="C1254" s="63"/>
      <c r="D1254" s="64"/>
      <c r="E1254" s="66"/>
      <c r="F1254" s="101" t="s">
        <v>13650</v>
      </c>
      <c r="G1254" s="63"/>
      <c r="H1254" s="67"/>
      <c r="I1254" s="68"/>
      <c r="J1254" s="68"/>
      <c r="K1254" s="67" t="s">
        <v>17996</v>
      </c>
      <c r="L1254" s="71"/>
      <c r="M1254" s="72">
        <v>7802.08154296875</v>
      </c>
      <c r="N1254" s="72">
        <v>7536.16845703125</v>
      </c>
      <c r="O1254" s="73"/>
      <c r="P1254" s="74"/>
      <c r="Q1254" s="74"/>
      <c r="R1254" s="84"/>
      <c r="S1254" s="84"/>
      <c r="T1254" s="84"/>
      <c r="U1254" s="84"/>
      <c r="V1254" s="50"/>
      <c r="W1254" s="50"/>
      <c r="X1254" s="50"/>
      <c r="Y1254" s="50"/>
      <c r="Z1254" s="49"/>
      <c r="AA1254" s="69">
        <v>1254</v>
      </c>
      <c r="AB12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54" s="70"/>
      <c r="AD1254" s="76">
        <v>303</v>
      </c>
      <c r="AE1254" s="76">
        <v>567</v>
      </c>
      <c r="AF1254" s="76">
        <v>47374</v>
      </c>
      <c r="AG1254" s="76">
        <v>10363</v>
      </c>
      <c r="AH1254" s="76"/>
      <c r="AI1254" s="76"/>
      <c r="AJ1254" s="76" t="s">
        <v>10714</v>
      </c>
      <c r="AK1254" s="76"/>
      <c r="AL1254" s="76"/>
      <c r="AM1254" s="78">
        <v>40692.790219907409</v>
      </c>
      <c r="AN1254" s="76" t="s">
        <v>14566</v>
      </c>
      <c r="AO1254" s="81" t="s">
        <v>15818</v>
      </c>
      <c r="AP1254" s="76" t="s">
        <v>65</v>
      </c>
      <c r="AQ1254" s="2"/>
      <c r="AR1254" s="3"/>
      <c r="AS1254" s="3"/>
      <c r="AT1254" s="3"/>
      <c r="AU1254" s="3"/>
    </row>
    <row r="1255" spans="1:47" x14ac:dyDescent="0.25">
      <c r="A1255" s="62" t="s">
        <v>960</v>
      </c>
      <c r="B1255" s="63"/>
      <c r="C1255" s="63"/>
      <c r="D1255" s="64"/>
      <c r="E1255" s="66"/>
      <c r="F1255" s="101" t="s">
        <v>13651</v>
      </c>
      <c r="G1255" s="63"/>
      <c r="H1255" s="67"/>
      <c r="I1255" s="68"/>
      <c r="J1255" s="68"/>
      <c r="K1255" s="67" t="s">
        <v>17997</v>
      </c>
      <c r="L1255" s="71"/>
      <c r="M1255" s="72">
        <v>8507.6416015625</v>
      </c>
      <c r="N1255" s="72">
        <v>2694.633056640625</v>
      </c>
      <c r="O1255" s="73"/>
      <c r="P1255" s="74"/>
      <c r="Q1255" s="74"/>
      <c r="R1255" s="84"/>
      <c r="S1255" s="84"/>
      <c r="T1255" s="84"/>
      <c r="U1255" s="84"/>
      <c r="V1255" s="50"/>
      <c r="W1255" s="50"/>
      <c r="X1255" s="50"/>
      <c r="Y1255" s="50"/>
      <c r="Z1255" s="49"/>
      <c r="AA1255" s="69">
        <v>1255</v>
      </c>
      <c r="AB12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55" s="70"/>
      <c r="AD1255" s="76">
        <v>489</v>
      </c>
      <c r="AE1255" s="76">
        <v>1044</v>
      </c>
      <c r="AF1255" s="76">
        <v>1869</v>
      </c>
      <c r="AG1255" s="76">
        <v>2156</v>
      </c>
      <c r="AH1255" s="76"/>
      <c r="AI1255" s="76" t="s">
        <v>9853</v>
      </c>
      <c r="AJ1255" s="76" t="s">
        <v>11010</v>
      </c>
      <c r="AK1255" s="81" t="s">
        <v>12153</v>
      </c>
      <c r="AL1255" s="76"/>
      <c r="AM1255" s="78">
        <v>39877.801307870373</v>
      </c>
      <c r="AN1255" s="76" t="s">
        <v>14566</v>
      </c>
      <c r="AO1255" s="81" t="s">
        <v>15819</v>
      </c>
      <c r="AP1255" s="76" t="s">
        <v>66</v>
      </c>
      <c r="AQ1255" s="2"/>
      <c r="AR1255" s="3"/>
      <c r="AS1255" s="3"/>
      <c r="AT1255" s="3"/>
      <c r="AU1255" s="3"/>
    </row>
    <row r="1256" spans="1:47" x14ac:dyDescent="0.25">
      <c r="A1256" s="62" t="s">
        <v>2311</v>
      </c>
      <c r="B1256" s="63"/>
      <c r="C1256" s="63"/>
      <c r="D1256" s="64"/>
      <c r="E1256" s="66"/>
      <c r="F1256" s="101" t="s">
        <v>13652</v>
      </c>
      <c r="G1256" s="63"/>
      <c r="H1256" s="67"/>
      <c r="I1256" s="68"/>
      <c r="J1256" s="68"/>
      <c r="K1256" s="67" t="s">
        <v>17998</v>
      </c>
      <c r="L1256" s="71"/>
      <c r="M1256" s="72">
        <v>8507.6416015625</v>
      </c>
      <c r="N1256" s="72">
        <v>2777.08349609375</v>
      </c>
      <c r="O1256" s="73"/>
      <c r="P1256" s="74"/>
      <c r="Q1256" s="74"/>
      <c r="R1256" s="84"/>
      <c r="S1256" s="84"/>
      <c r="T1256" s="84"/>
      <c r="U1256" s="84"/>
      <c r="V1256" s="50"/>
      <c r="W1256" s="50"/>
      <c r="X1256" s="50"/>
      <c r="Y1256" s="50"/>
      <c r="Z1256" s="49"/>
      <c r="AA1256" s="69">
        <v>1256</v>
      </c>
      <c r="AB12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56" s="70"/>
      <c r="AD1256" s="76">
        <v>496</v>
      </c>
      <c r="AE1256" s="76">
        <v>369</v>
      </c>
      <c r="AF1256" s="76">
        <v>22287</v>
      </c>
      <c r="AG1256" s="76">
        <v>1122</v>
      </c>
      <c r="AH1256" s="76"/>
      <c r="AI1256" s="76" t="s">
        <v>9854</v>
      </c>
      <c r="AJ1256" s="76" t="s">
        <v>11295</v>
      </c>
      <c r="AK1256" s="76"/>
      <c r="AL1256" s="76"/>
      <c r="AM1256" s="78">
        <v>40045.681504629632</v>
      </c>
      <c r="AN1256" s="76" t="s">
        <v>14566</v>
      </c>
      <c r="AO1256" s="81" t="s">
        <v>15820</v>
      </c>
      <c r="AP1256" s="76" t="s">
        <v>65</v>
      </c>
      <c r="AQ1256" s="2"/>
      <c r="AR1256" s="3"/>
      <c r="AS1256" s="3"/>
      <c r="AT1256" s="3"/>
      <c r="AU1256" s="3"/>
    </row>
    <row r="1257" spans="1:47" x14ac:dyDescent="0.25">
      <c r="A1257" s="62" t="s">
        <v>961</v>
      </c>
      <c r="B1257" s="63"/>
      <c r="C1257" s="63"/>
      <c r="D1257" s="64"/>
      <c r="E1257" s="66"/>
      <c r="F1257" s="101" t="s">
        <v>13653</v>
      </c>
      <c r="G1257" s="63"/>
      <c r="H1257" s="67"/>
      <c r="I1257" s="68"/>
      <c r="J1257" s="68"/>
      <c r="K1257" s="67" t="s">
        <v>17999</v>
      </c>
      <c r="L1257" s="71"/>
      <c r="M1257" s="72">
        <v>4947.63720703125</v>
      </c>
      <c r="N1257" s="72">
        <v>7026.49072265625</v>
      </c>
      <c r="O1257" s="73"/>
      <c r="P1257" s="74"/>
      <c r="Q1257" s="74"/>
      <c r="R1257" s="84"/>
      <c r="S1257" s="84"/>
      <c r="T1257" s="84"/>
      <c r="U1257" s="84"/>
      <c r="V1257" s="50"/>
      <c r="W1257" s="50"/>
      <c r="X1257" s="50"/>
      <c r="Y1257" s="50"/>
      <c r="Z1257" s="49"/>
      <c r="AA1257" s="69">
        <v>1257</v>
      </c>
      <c r="AB12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57" s="70"/>
      <c r="AD1257" s="76">
        <v>217</v>
      </c>
      <c r="AE1257" s="76">
        <v>151</v>
      </c>
      <c r="AF1257" s="76">
        <v>26762</v>
      </c>
      <c r="AG1257" s="76">
        <v>312</v>
      </c>
      <c r="AH1257" s="76"/>
      <c r="AI1257" s="76" t="s">
        <v>9855</v>
      </c>
      <c r="AJ1257" s="76"/>
      <c r="AK1257" s="76"/>
      <c r="AL1257" s="76"/>
      <c r="AM1257" s="78">
        <v>40865.080289351848</v>
      </c>
      <c r="AN1257" s="76" t="s">
        <v>14566</v>
      </c>
      <c r="AO1257" s="81" t="s">
        <v>15821</v>
      </c>
      <c r="AP1257" s="76" t="s">
        <v>66</v>
      </c>
      <c r="AQ1257" s="2"/>
      <c r="AR1257" s="3"/>
      <c r="AS1257" s="3"/>
      <c r="AT1257" s="3"/>
      <c r="AU1257" s="3"/>
    </row>
    <row r="1258" spans="1:47" x14ac:dyDescent="0.25">
      <c r="A1258" s="62" t="s">
        <v>1833</v>
      </c>
      <c r="B1258" s="63"/>
      <c r="C1258" s="63"/>
      <c r="D1258" s="64"/>
      <c r="E1258" s="66"/>
      <c r="F1258" s="101" t="s">
        <v>13654</v>
      </c>
      <c r="G1258" s="63"/>
      <c r="H1258" s="67"/>
      <c r="I1258" s="68"/>
      <c r="J1258" s="68"/>
      <c r="K1258" s="67" t="s">
        <v>18000</v>
      </c>
      <c r="L1258" s="71"/>
      <c r="M1258" s="72">
        <v>3890.5908203125</v>
      </c>
      <c r="N1258" s="72">
        <v>7176.79443359375</v>
      </c>
      <c r="O1258" s="73"/>
      <c r="P1258" s="74"/>
      <c r="Q1258" s="74"/>
      <c r="R1258" s="84"/>
      <c r="S1258" s="84"/>
      <c r="T1258" s="84"/>
      <c r="U1258" s="84"/>
      <c r="V1258" s="50"/>
      <c r="W1258" s="50"/>
      <c r="X1258" s="50"/>
      <c r="Y1258" s="50"/>
      <c r="Z1258" s="49"/>
      <c r="AA1258" s="69">
        <v>1258</v>
      </c>
      <c r="AB12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58" s="70"/>
      <c r="AD1258" s="76">
        <v>2824</v>
      </c>
      <c r="AE1258" s="76">
        <v>16897</v>
      </c>
      <c r="AF1258" s="76">
        <v>24868</v>
      </c>
      <c r="AG1258" s="76">
        <v>65796</v>
      </c>
      <c r="AH1258" s="76"/>
      <c r="AI1258" s="76" t="s">
        <v>9856</v>
      </c>
      <c r="AJ1258" s="76" t="s">
        <v>10715</v>
      </c>
      <c r="AK1258" s="81" t="s">
        <v>12154</v>
      </c>
      <c r="AL1258" s="76"/>
      <c r="AM1258" s="78">
        <v>39931.741354166668</v>
      </c>
      <c r="AN1258" s="76" t="s">
        <v>14566</v>
      </c>
      <c r="AO1258" s="81" t="s">
        <v>15822</v>
      </c>
      <c r="AP1258" s="76" t="s">
        <v>66</v>
      </c>
      <c r="AQ1258" s="2"/>
      <c r="AR1258" s="3"/>
      <c r="AS1258" s="3"/>
      <c r="AT1258" s="3"/>
      <c r="AU1258" s="3"/>
    </row>
    <row r="1259" spans="1:47" x14ac:dyDescent="0.25">
      <c r="A1259" s="62" t="s">
        <v>962</v>
      </c>
      <c r="B1259" s="63"/>
      <c r="C1259" s="63"/>
      <c r="D1259" s="64"/>
      <c r="E1259" s="66"/>
      <c r="F1259" s="101" t="s">
        <v>13655</v>
      </c>
      <c r="G1259" s="63"/>
      <c r="H1259" s="67"/>
      <c r="I1259" s="68"/>
      <c r="J1259" s="68"/>
      <c r="K1259" s="67" t="s">
        <v>18001</v>
      </c>
      <c r="L1259" s="71"/>
      <c r="M1259" s="72">
        <v>3307.413818359375</v>
      </c>
      <c r="N1259" s="72">
        <v>9692.1669921875</v>
      </c>
      <c r="O1259" s="73"/>
      <c r="P1259" s="74"/>
      <c r="Q1259" s="74"/>
      <c r="R1259" s="84"/>
      <c r="S1259" s="84"/>
      <c r="T1259" s="84"/>
      <c r="U1259" s="84"/>
      <c r="V1259" s="50"/>
      <c r="W1259" s="50"/>
      <c r="X1259" s="50"/>
      <c r="Y1259" s="50"/>
      <c r="Z1259" s="49"/>
      <c r="AA1259" s="69">
        <v>1259</v>
      </c>
      <c r="AB12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59" s="70"/>
      <c r="AD1259" s="76">
        <v>1051</v>
      </c>
      <c r="AE1259" s="76">
        <v>398</v>
      </c>
      <c r="AF1259" s="76">
        <v>22210</v>
      </c>
      <c r="AG1259" s="76">
        <v>8322</v>
      </c>
      <c r="AH1259" s="76"/>
      <c r="AI1259" s="76" t="s">
        <v>9857</v>
      </c>
      <c r="AJ1259" s="76" t="s">
        <v>10760</v>
      </c>
      <c r="AK1259" s="76"/>
      <c r="AL1259" s="76"/>
      <c r="AM1259" s="78">
        <v>40855.907997685186</v>
      </c>
      <c r="AN1259" s="76" t="s">
        <v>14566</v>
      </c>
      <c r="AO1259" s="81" t="s">
        <v>15823</v>
      </c>
      <c r="AP1259" s="76" t="s">
        <v>66</v>
      </c>
      <c r="AQ1259" s="2"/>
      <c r="AR1259" s="3"/>
      <c r="AS1259" s="3"/>
      <c r="AT1259" s="3"/>
      <c r="AU1259" s="3"/>
    </row>
    <row r="1260" spans="1:47" x14ac:dyDescent="0.25">
      <c r="A1260" s="62" t="s">
        <v>963</v>
      </c>
      <c r="B1260" s="63"/>
      <c r="C1260" s="63"/>
      <c r="D1260" s="64"/>
      <c r="E1260" s="66"/>
      <c r="F1260" s="101" t="s">
        <v>13656</v>
      </c>
      <c r="G1260" s="63"/>
      <c r="H1260" s="67"/>
      <c r="I1260" s="68"/>
      <c r="J1260" s="68"/>
      <c r="K1260" s="67" t="s">
        <v>18002</v>
      </c>
      <c r="L1260" s="71"/>
      <c r="M1260" s="72">
        <v>1605.21728515625</v>
      </c>
      <c r="N1260" s="72">
        <v>8324.4189453125</v>
      </c>
      <c r="O1260" s="73"/>
      <c r="P1260" s="74"/>
      <c r="Q1260" s="74"/>
      <c r="R1260" s="84"/>
      <c r="S1260" s="84"/>
      <c r="T1260" s="84"/>
      <c r="U1260" s="84"/>
      <c r="V1260" s="50"/>
      <c r="W1260" s="50"/>
      <c r="X1260" s="50"/>
      <c r="Y1260" s="50"/>
      <c r="Z1260" s="49"/>
      <c r="AA1260" s="69">
        <v>1260</v>
      </c>
      <c r="AB12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60" s="70"/>
      <c r="AD1260" s="76">
        <v>284</v>
      </c>
      <c r="AE1260" s="76">
        <v>39</v>
      </c>
      <c r="AF1260" s="76">
        <v>2658</v>
      </c>
      <c r="AG1260" s="76">
        <v>5020</v>
      </c>
      <c r="AH1260" s="76"/>
      <c r="AI1260" s="76" t="s">
        <v>9858</v>
      </c>
      <c r="AJ1260" s="76" t="s">
        <v>11066</v>
      </c>
      <c r="AK1260" s="76"/>
      <c r="AL1260" s="76"/>
      <c r="AM1260" s="78">
        <v>42621.11341435185</v>
      </c>
      <c r="AN1260" s="76" t="s">
        <v>14566</v>
      </c>
      <c r="AO1260" s="81" t="s">
        <v>15824</v>
      </c>
      <c r="AP1260" s="76" t="s">
        <v>66</v>
      </c>
      <c r="AQ1260" s="2"/>
      <c r="AR1260" s="3"/>
      <c r="AS1260" s="3"/>
      <c r="AT1260" s="3"/>
      <c r="AU1260" s="3"/>
    </row>
    <row r="1261" spans="1:47" x14ac:dyDescent="0.25">
      <c r="A1261" s="62" t="s">
        <v>964</v>
      </c>
      <c r="B1261" s="63"/>
      <c r="C1261" s="63"/>
      <c r="D1261" s="64"/>
      <c r="E1261" s="66"/>
      <c r="F1261" s="101" t="s">
        <v>13657</v>
      </c>
      <c r="G1261" s="63"/>
      <c r="H1261" s="67"/>
      <c r="I1261" s="68"/>
      <c r="J1261" s="68"/>
      <c r="K1261" s="67" t="s">
        <v>18003</v>
      </c>
      <c r="L1261" s="71"/>
      <c r="M1261" s="72">
        <v>5156.4443359375</v>
      </c>
      <c r="N1261" s="72">
        <v>8921.123046875</v>
      </c>
      <c r="O1261" s="73"/>
      <c r="P1261" s="74"/>
      <c r="Q1261" s="74"/>
      <c r="R1261" s="84"/>
      <c r="S1261" s="84"/>
      <c r="T1261" s="84"/>
      <c r="U1261" s="84"/>
      <c r="V1261" s="50"/>
      <c r="W1261" s="50"/>
      <c r="X1261" s="50"/>
      <c r="Y1261" s="50"/>
      <c r="Z1261" s="49"/>
      <c r="AA1261" s="69">
        <v>1261</v>
      </c>
      <c r="AB12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61" s="70"/>
      <c r="AD1261" s="76">
        <v>943</v>
      </c>
      <c r="AE1261" s="76">
        <v>244</v>
      </c>
      <c r="AF1261" s="76">
        <v>71138</v>
      </c>
      <c r="AG1261" s="76">
        <v>44350</v>
      </c>
      <c r="AH1261" s="76"/>
      <c r="AI1261" s="76" t="s">
        <v>9859</v>
      </c>
      <c r="AJ1261" s="76" t="s">
        <v>10859</v>
      </c>
      <c r="AK1261" s="76"/>
      <c r="AL1261" s="76"/>
      <c r="AM1261" s="78">
        <v>40643.167025462964</v>
      </c>
      <c r="AN1261" s="76" t="s">
        <v>14566</v>
      </c>
      <c r="AO1261" s="81" t="s">
        <v>15825</v>
      </c>
      <c r="AP1261" s="76" t="s">
        <v>66</v>
      </c>
      <c r="AQ1261" s="2"/>
      <c r="AR1261" s="3"/>
      <c r="AS1261" s="3"/>
      <c r="AT1261" s="3"/>
      <c r="AU1261" s="3"/>
    </row>
    <row r="1262" spans="1:47" x14ac:dyDescent="0.25">
      <c r="A1262" s="62" t="s">
        <v>2312</v>
      </c>
      <c r="B1262" s="63"/>
      <c r="C1262" s="63"/>
      <c r="D1262" s="64"/>
      <c r="E1262" s="66"/>
      <c r="F1262" s="101" t="s">
        <v>13658</v>
      </c>
      <c r="G1262" s="63"/>
      <c r="H1262" s="67"/>
      <c r="I1262" s="68"/>
      <c r="J1262" s="68"/>
      <c r="K1262" s="67" t="s">
        <v>18004</v>
      </c>
      <c r="L1262" s="71"/>
      <c r="M1262" s="72">
        <v>5209.28125</v>
      </c>
      <c r="N1262" s="72">
        <v>2398.63671875</v>
      </c>
      <c r="O1262" s="73"/>
      <c r="P1262" s="74"/>
      <c r="Q1262" s="74"/>
      <c r="R1262" s="84"/>
      <c r="S1262" s="84"/>
      <c r="T1262" s="84"/>
      <c r="U1262" s="84"/>
      <c r="V1262" s="50"/>
      <c r="W1262" s="50"/>
      <c r="X1262" s="50"/>
      <c r="Y1262" s="50"/>
      <c r="Z1262" s="49"/>
      <c r="AA1262" s="69">
        <v>1262</v>
      </c>
      <c r="AB12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62" s="70"/>
      <c r="AD1262" s="76">
        <v>163</v>
      </c>
      <c r="AE1262" s="76">
        <v>132871</v>
      </c>
      <c r="AF1262" s="76">
        <v>10120</v>
      </c>
      <c r="AG1262" s="76">
        <v>2981</v>
      </c>
      <c r="AH1262" s="76"/>
      <c r="AI1262" s="76" t="s">
        <v>9860</v>
      </c>
      <c r="AJ1262" s="76" t="s">
        <v>11296</v>
      </c>
      <c r="AK1262" s="76"/>
      <c r="AL1262" s="76"/>
      <c r="AM1262" s="78">
        <v>40834.018483796295</v>
      </c>
      <c r="AN1262" s="76" t="s">
        <v>14566</v>
      </c>
      <c r="AO1262" s="81" t="s">
        <v>15826</v>
      </c>
      <c r="AP1262" s="76" t="s">
        <v>65</v>
      </c>
      <c r="AQ1262" s="2"/>
      <c r="AR1262" s="3"/>
      <c r="AS1262" s="3"/>
      <c r="AT1262" s="3"/>
      <c r="AU1262" s="3"/>
    </row>
    <row r="1263" spans="1:47" x14ac:dyDescent="0.25">
      <c r="A1263" s="62" t="s">
        <v>965</v>
      </c>
      <c r="B1263" s="63"/>
      <c r="C1263" s="63"/>
      <c r="D1263" s="64"/>
      <c r="E1263" s="66"/>
      <c r="F1263" s="101" t="s">
        <v>13659</v>
      </c>
      <c r="G1263" s="63"/>
      <c r="H1263" s="67"/>
      <c r="I1263" s="68"/>
      <c r="J1263" s="68"/>
      <c r="K1263" s="67" t="s">
        <v>18005</v>
      </c>
      <c r="L1263" s="71"/>
      <c r="M1263" s="72">
        <v>5023.57275390625</v>
      </c>
      <c r="N1263" s="72">
        <v>2832.543212890625</v>
      </c>
      <c r="O1263" s="73"/>
      <c r="P1263" s="74"/>
      <c r="Q1263" s="74"/>
      <c r="R1263" s="84"/>
      <c r="S1263" s="84"/>
      <c r="T1263" s="84"/>
      <c r="U1263" s="84"/>
      <c r="V1263" s="50"/>
      <c r="W1263" s="50"/>
      <c r="X1263" s="50"/>
      <c r="Y1263" s="50"/>
      <c r="Z1263" s="49"/>
      <c r="AA1263" s="69">
        <v>1263</v>
      </c>
      <c r="AB12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63" s="70"/>
      <c r="AD1263" s="76">
        <v>666</v>
      </c>
      <c r="AE1263" s="76">
        <v>7104</v>
      </c>
      <c r="AF1263" s="76">
        <v>17528</v>
      </c>
      <c r="AG1263" s="76">
        <v>1279</v>
      </c>
      <c r="AH1263" s="76"/>
      <c r="AI1263" s="76" t="s">
        <v>9861</v>
      </c>
      <c r="AJ1263" s="76" t="s">
        <v>10793</v>
      </c>
      <c r="AK1263" s="76"/>
      <c r="AL1263" s="76"/>
      <c r="AM1263" s="78">
        <v>40797.905335648145</v>
      </c>
      <c r="AN1263" s="76" t="s">
        <v>14566</v>
      </c>
      <c r="AO1263" s="81" t="s">
        <v>15827</v>
      </c>
      <c r="AP1263" s="76" t="s">
        <v>66</v>
      </c>
      <c r="AQ1263" s="2"/>
      <c r="AR1263" s="3"/>
      <c r="AS1263" s="3"/>
      <c r="AT1263" s="3"/>
      <c r="AU1263" s="3"/>
    </row>
    <row r="1264" spans="1:47" x14ac:dyDescent="0.25">
      <c r="A1264" s="62" t="s">
        <v>2313</v>
      </c>
      <c r="B1264" s="63"/>
      <c r="C1264" s="63"/>
      <c r="D1264" s="64"/>
      <c r="E1264" s="66"/>
      <c r="F1264" s="101" t="s">
        <v>13660</v>
      </c>
      <c r="G1264" s="63"/>
      <c r="H1264" s="67"/>
      <c r="I1264" s="68"/>
      <c r="J1264" s="68"/>
      <c r="K1264" s="67" t="s">
        <v>18006</v>
      </c>
      <c r="L1264" s="71"/>
      <c r="M1264" s="72">
        <v>5145.2705078125</v>
      </c>
      <c r="N1264" s="72">
        <v>2263.906005859375</v>
      </c>
      <c r="O1264" s="73"/>
      <c r="P1264" s="74"/>
      <c r="Q1264" s="74"/>
      <c r="R1264" s="84"/>
      <c r="S1264" s="84"/>
      <c r="T1264" s="84"/>
      <c r="U1264" s="84"/>
      <c r="V1264" s="50"/>
      <c r="W1264" s="50"/>
      <c r="X1264" s="50"/>
      <c r="Y1264" s="50"/>
      <c r="Z1264" s="49"/>
      <c r="AA1264" s="69">
        <v>1264</v>
      </c>
      <c r="AB12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64" s="70"/>
      <c r="AD1264" s="76">
        <v>327</v>
      </c>
      <c r="AE1264" s="76">
        <v>1576132</v>
      </c>
      <c r="AF1264" s="76">
        <v>46961</v>
      </c>
      <c r="AG1264" s="76">
        <v>7644</v>
      </c>
      <c r="AH1264" s="76"/>
      <c r="AI1264" s="76" t="s">
        <v>9862</v>
      </c>
      <c r="AJ1264" s="76" t="s">
        <v>10749</v>
      </c>
      <c r="AK1264" s="81" t="s">
        <v>12155</v>
      </c>
      <c r="AL1264" s="76"/>
      <c r="AM1264" s="78">
        <v>39840.90384259259</v>
      </c>
      <c r="AN1264" s="76" t="s">
        <v>14566</v>
      </c>
      <c r="AO1264" s="81" t="s">
        <v>15828</v>
      </c>
      <c r="AP1264" s="76" t="s">
        <v>65</v>
      </c>
      <c r="AQ1264" s="2"/>
      <c r="AR1264" s="3"/>
      <c r="AS1264" s="3"/>
      <c r="AT1264" s="3"/>
      <c r="AU1264" s="3"/>
    </row>
    <row r="1265" spans="1:47" x14ac:dyDescent="0.25">
      <c r="A1265" s="62" t="s">
        <v>2314</v>
      </c>
      <c r="B1265" s="63"/>
      <c r="C1265" s="63"/>
      <c r="D1265" s="64"/>
      <c r="E1265" s="66"/>
      <c r="F1265" s="101" t="s">
        <v>13661</v>
      </c>
      <c r="G1265" s="63"/>
      <c r="H1265" s="67"/>
      <c r="I1265" s="68"/>
      <c r="J1265" s="68"/>
      <c r="K1265" s="67" t="s">
        <v>18007</v>
      </c>
      <c r="L1265" s="71"/>
      <c r="M1265" s="72">
        <v>5821.9658203125</v>
      </c>
      <c r="N1265" s="72">
        <v>1931.46435546875</v>
      </c>
      <c r="O1265" s="73"/>
      <c r="P1265" s="74"/>
      <c r="Q1265" s="74"/>
      <c r="R1265" s="84"/>
      <c r="S1265" s="84"/>
      <c r="T1265" s="84"/>
      <c r="U1265" s="84"/>
      <c r="V1265" s="50"/>
      <c r="W1265" s="50"/>
      <c r="X1265" s="50"/>
      <c r="Y1265" s="50"/>
      <c r="Z1265" s="49"/>
      <c r="AA1265" s="69">
        <v>1265</v>
      </c>
      <c r="AB12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65" s="70"/>
      <c r="AD1265" s="76">
        <v>2880</v>
      </c>
      <c r="AE1265" s="76">
        <v>541397</v>
      </c>
      <c r="AF1265" s="76">
        <v>77449</v>
      </c>
      <c r="AG1265" s="76">
        <v>8159</v>
      </c>
      <c r="AH1265" s="76"/>
      <c r="AI1265" s="76" t="s">
        <v>9863</v>
      </c>
      <c r="AJ1265" s="76" t="s">
        <v>11297</v>
      </c>
      <c r="AK1265" s="81" t="s">
        <v>12156</v>
      </c>
      <c r="AL1265" s="76"/>
      <c r="AM1265" s="78">
        <v>39729.716504629629</v>
      </c>
      <c r="AN1265" s="76" t="s">
        <v>14566</v>
      </c>
      <c r="AO1265" s="81" t="s">
        <v>15829</v>
      </c>
      <c r="AP1265" s="76" t="s">
        <v>65</v>
      </c>
      <c r="AQ1265" s="2"/>
      <c r="AR1265" s="3"/>
      <c r="AS1265" s="3"/>
      <c r="AT1265" s="3"/>
      <c r="AU1265" s="3"/>
    </row>
    <row r="1266" spans="1:47" x14ac:dyDescent="0.25">
      <c r="A1266" s="62" t="s">
        <v>967</v>
      </c>
      <c r="B1266" s="63"/>
      <c r="C1266" s="63"/>
      <c r="D1266" s="64"/>
      <c r="E1266" s="66"/>
      <c r="F1266" s="101" t="s">
        <v>13662</v>
      </c>
      <c r="G1266" s="63"/>
      <c r="H1266" s="67"/>
      <c r="I1266" s="68"/>
      <c r="J1266" s="68"/>
      <c r="K1266" s="67" t="s">
        <v>18008</v>
      </c>
      <c r="L1266" s="71"/>
      <c r="M1266" s="72">
        <v>5498.2509765625</v>
      </c>
      <c r="N1266" s="72">
        <v>2645.283203125</v>
      </c>
      <c r="O1266" s="73"/>
      <c r="P1266" s="74"/>
      <c r="Q1266" s="74"/>
      <c r="R1266" s="84"/>
      <c r="S1266" s="84"/>
      <c r="T1266" s="84"/>
      <c r="U1266" s="84"/>
      <c r="V1266" s="50"/>
      <c r="W1266" s="50"/>
      <c r="X1266" s="50"/>
      <c r="Y1266" s="50"/>
      <c r="Z1266" s="49"/>
      <c r="AA1266" s="69">
        <v>1266</v>
      </c>
      <c r="AB12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66" s="70"/>
      <c r="AD1266" s="76">
        <v>259</v>
      </c>
      <c r="AE1266" s="76">
        <v>68</v>
      </c>
      <c r="AF1266" s="76">
        <v>480</v>
      </c>
      <c r="AG1266" s="76">
        <v>5529</v>
      </c>
      <c r="AH1266" s="76"/>
      <c r="AI1266" s="76" t="s">
        <v>9864</v>
      </c>
      <c r="AJ1266" s="76"/>
      <c r="AK1266" s="76"/>
      <c r="AL1266" s="76"/>
      <c r="AM1266" s="78">
        <v>42911.203692129631</v>
      </c>
      <c r="AN1266" s="76" t="s">
        <v>14566</v>
      </c>
      <c r="AO1266" s="81" t="s">
        <v>15830</v>
      </c>
      <c r="AP1266" s="76" t="s">
        <v>66</v>
      </c>
      <c r="AQ1266" s="2"/>
      <c r="AR1266" s="3"/>
      <c r="AS1266" s="3"/>
      <c r="AT1266" s="3"/>
      <c r="AU1266" s="3"/>
    </row>
    <row r="1267" spans="1:47" x14ac:dyDescent="0.25">
      <c r="A1267" s="62" t="s">
        <v>968</v>
      </c>
      <c r="B1267" s="63"/>
      <c r="C1267" s="63"/>
      <c r="D1267" s="64"/>
      <c r="E1267" s="66"/>
      <c r="F1267" s="101" t="s">
        <v>13663</v>
      </c>
      <c r="G1267" s="63"/>
      <c r="H1267" s="67"/>
      <c r="I1267" s="68"/>
      <c r="J1267" s="68"/>
      <c r="K1267" s="67" t="s">
        <v>18009</v>
      </c>
      <c r="L1267" s="71"/>
      <c r="M1267" s="72">
        <v>5375.435546875</v>
      </c>
      <c r="N1267" s="72">
        <v>2939.605224609375</v>
      </c>
      <c r="O1267" s="73"/>
      <c r="P1267" s="74"/>
      <c r="Q1267" s="74"/>
      <c r="R1267" s="84"/>
      <c r="S1267" s="84"/>
      <c r="T1267" s="84"/>
      <c r="U1267" s="84"/>
      <c r="V1267" s="50"/>
      <c r="W1267" s="50"/>
      <c r="X1267" s="50"/>
      <c r="Y1267" s="50"/>
      <c r="Z1267" s="49"/>
      <c r="AA1267" s="69">
        <v>1267</v>
      </c>
      <c r="AB12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67" s="70"/>
      <c r="AD1267" s="76">
        <v>1034</v>
      </c>
      <c r="AE1267" s="76">
        <v>1055</v>
      </c>
      <c r="AF1267" s="76">
        <v>21016</v>
      </c>
      <c r="AG1267" s="76">
        <v>34250</v>
      </c>
      <c r="AH1267" s="76"/>
      <c r="AI1267" s="76" t="s">
        <v>9865</v>
      </c>
      <c r="AJ1267" s="76" t="s">
        <v>11298</v>
      </c>
      <c r="AK1267" s="76"/>
      <c r="AL1267" s="76"/>
      <c r="AM1267" s="78">
        <v>43215.714872685188</v>
      </c>
      <c r="AN1267" s="76" t="s">
        <v>14566</v>
      </c>
      <c r="AO1267" s="81" t="s">
        <v>15831</v>
      </c>
      <c r="AP1267" s="76" t="s">
        <v>66</v>
      </c>
      <c r="AQ1267" s="2"/>
      <c r="AR1267" s="3"/>
      <c r="AS1267" s="3"/>
      <c r="AT1267" s="3"/>
      <c r="AU1267" s="3"/>
    </row>
    <row r="1268" spans="1:47" x14ac:dyDescent="0.25">
      <c r="A1268" s="62" t="s">
        <v>969</v>
      </c>
      <c r="B1268" s="63"/>
      <c r="C1268" s="63"/>
      <c r="D1268" s="64"/>
      <c r="E1268" s="66"/>
      <c r="F1268" s="101" t="s">
        <v>13664</v>
      </c>
      <c r="G1268" s="63"/>
      <c r="H1268" s="67"/>
      <c r="I1268" s="68"/>
      <c r="J1268" s="68"/>
      <c r="K1268" s="67" t="s">
        <v>18010</v>
      </c>
      <c r="L1268" s="71"/>
      <c r="M1268" s="72">
        <v>5347.65478515625</v>
      </c>
      <c r="N1268" s="72">
        <v>2739.30322265625</v>
      </c>
      <c r="O1268" s="73"/>
      <c r="P1268" s="74"/>
      <c r="Q1268" s="74"/>
      <c r="R1268" s="84"/>
      <c r="S1268" s="84"/>
      <c r="T1268" s="84"/>
      <c r="U1268" s="84"/>
      <c r="V1268" s="50"/>
      <c r="W1268" s="50"/>
      <c r="X1268" s="50"/>
      <c r="Y1268" s="50"/>
      <c r="Z1268" s="49"/>
      <c r="AA1268" s="69">
        <v>1268</v>
      </c>
      <c r="AB12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68" s="70"/>
      <c r="AD1268" s="76">
        <v>320</v>
      </c>
      <c r="AE1268" s="76">
        <v>15</v>
      </c>
      <c r="AF1268" s="76">
        <v>458</v>
      </c>
      <c r="AG1268" s="76">
        <v>554</v>
      </c>
      <c r="AH1268" s="76"/>
      <c r="AI1268" s="76" t="s">
        <v>9866</v>
      </c>
      <c r="AJ1268" s="76"/>
      <c r="AK1268" s="76"/>
      <c r="AL1268" s="76"/>
      <c r="AM1268" s="78">
        <v>43854.123483796298</v>
      </c>
      <c r="AN1268" s="76" t="s">
        <v>14566</v>
      </c>
      <c r="AO1268" s="81" t="s">
        <v>15832</v>
      </c>
      <c r="AP1268" s="76" t="s">
        <v>66</v>
      </c>
      <c r="AQ1268" s="2"/>
      <c r="AR1268" s="3"/>
      <c r="AS1268" s="3"/>
      <c r="AT1268" s="3"/>
      <c r="AU1268" s="3"/>
    </row>
    <row r="1269" spans="1:47" x14ac:dyDescent="0.25">
      <c r="A1269" s="62" t="s">
        <v>2315</v>
      </c>
      <c r="B1269" s="63"/>
      <c r="C1269" s="63"/>
      <c r="D1269" s="64"/>
      <c r="E1269" s="66"/>
      <c r="F1269" s="101" t="s">
        <v>13665</v>
      </c>
      <c r="G1269" s="63"/>
      <c r="H1269" s="67"/>
      <c r="I1269" s="68"/>
      <c r="J1269" s="68"/>
      <c r="K1269" s="67" t="s">
        <v>18011</v>
      </c>
      <c r="L1269" s="71"/>
      <c r="M1269" s="72">
        <v>5280.2421875</v>
      </c>
      <c r="N1269" s="72">
        <v>3241.822998046875</v>
      </c>
      <c r="O1269" s="73"/>
      <c r="P1269" s="74"/>
      <c r="Q1269" s="74"/>
      <c r="R1269" s="84"/>
      <c r="S1269" s="84"/>
      <c r="T1269" s="84"/>
      <c r="U1269" s="84"/>
      <c r="V1269" s="50"/>
      <c r="W1269" s="50"/>
      <c r="X1269" s="50"/>
      <c r="Y1269" s="50"/>
      <c r="Z1269" s="49"/>
      <c r="AA1269" s="69">
        <v>1269</v>
      </c>
      <c r="AB12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69" s="70"/>
      <c r="AD1269" s="76">
        <v>1757</v>
      </c>
      <c r="AE1269" s="76">
        <v>1113</v>
      </c>
      <c r="AF1269" s="76">
        <v>16680</v>
      </c>
      <c r="AG1269" s="76">
        <v>5449</v>
      </c>
      <c r="AH1269" s="76"/>
      <c r="AI1269" s="76" t="s">
        <v>9867</v>
      </c>
      <c r="AJ1269" s="76" t="s">
        <v>10707</v>
      </c>
      <c r="AK1269" s="76"/>
      <c r="AL1269" s="76"/>
      <c r="AM1269" s="78">
        <v>39643.808229166665</v>
      </c>
      <c r="AN1269" s="76" t="s">
        <v>14566</v>
      </c>
      <c r="AO1269" s="81" t="s">
        <v>15833</v>
      </c>
      <c r="AP1269" s="76" t="s">
        <v>65</v>
      </c>
      <c r="AQ1269" s="2"/>
      <c r="AR1269" s="3"/>
      <c r="AS1269" s="3"/>
      <c r="AT1269" s="3"/>
      <c r="AU1269" s="3"/>
    </row>
    <row r="1270" spans="1:47" x14ac:dyDescent="0.25">
      <c r="A1270" s="62" t="s">
        <v>2316</v>
      </c>
      <c r="B1270" s="63"/>
      <c r="C1270" s="63"/>
      <c r="D1270" s="64"/>
      <c r="E1270" s="66"/>
      <c r="F1270" s="101" t="s">
        <v>13666</v>
      </c>
      <c r="G1270" s="63"/>
      <c r="H1270" s="67"/>
      <c r="I1270" s="68"/>
      <c r="J1270" s="68"/>
      <c r="K1270" s="67" t="s">
        <v>18012</v>
      </c>
      <c r="L1270" s="71"/>
      <c r="M1270" s="72">
        <v>5409.35302734375</v>
      </c>
      <c r="N1270" s="72">
        <v>2394.7900390625</v>
      </c>
      <c r="O1270" s="73"/>
      <c r="P1270" s="74"/>
      <c r="Q1270" s="74"/>
      <c r="R1270" s="84"/>
      <c r="S1270" s="84"/>
      <c r="T1270" s="84"/>
      <c r="U1270" s="84"/>
      <c r="V1270" s="50"/>
      <c r="W1270" s="50"/>
      <c r="X1270" s="50"/>
      <c r="Y1270" s="50"/>
      <c r="Z1270" s="49"/>
      <c r="AA1270" s="69">
        <v>1270</v>
      </c>
      <c r="AB12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70" s="70"/>
      <c r="AD1270" s="76">
        <v>190</v>
      </c>
      <c r="AE1270" s="76">
        <v>47094959</v>
      </c>
      <c r="AF1270" s="76">
        <v>7206</v>
      </c>
      <c r="AG1270" s="76">
        <v>145</v>
      </c>
      <c r="AH1270" s="76"/>
      <c r="AI1270" s="76" t="s">
        <v>9868</v>
      </c>
      <c r="AJ1270" s="76" t="s">
        <v>10935</v>
      </c>
      <c r="AK1270" s="81" t="s">
        <v>12157</v>
      </c>
      <c r="AL1270" s="76"/>
      <c r="AM1270" s="78">
        <v>39878.684641203705</v>
      </c>
      <c r="AN1270" s="76" t="s">
        <v>14566</v>
      </c>
      <c r="AO1270" s="81" t="s">
        <v>15834</v>
      </c>
      <c r="AP1270" s="76" t="s">
        <v>65</v>
      </c>
      <c r="AQ1270" s="2"/>
      <c r="AR1270" s="3"/>
      <c r="AS1270" s="3"/>
      <c r="AT1270" s="3"/>
      <c r="AU1270" s="3"/>
    </row>
    <row r="1271" spans="1:47" x14ac:dyDescent="0.25">
      <c r="A1271" s="62" t="s">
        <v>1801</v>
      </c>
      <c r="B1271" s="63"/>
      <c r="C1271" s="63"/>
      <c r="D1271" s="64"/>
      <c r="E1271" s="66"/>
      <c r="F1271" s="101" t="s">
        <v>13667</v>
      </c>
      <c r="G1271" s="63"/>
      <c r="H1271" s="67"/>
      <c r="I1271" s="68"/>
      <c r="J1271" s="68"/>
      <c r="K1271" s="67" t="s">
        <v>18013</v>
      </c>
      <c r="L1271" s="71"/>
      <c r="M1271" s="72">
        <v>4723.8427734375</v>
      </c>
      <c r="N1271" s="72">
        <v>3272.677978515625</v>
      </c>
      <c r="O1271" s="73"/>
      <c r="P1271" s="74"/>
      <c r="Q1271" s="74"/>
      <c r="R1271" s="84"/>
      <c r="S1271" s="84"/>
      <c r="T1271" s="84"/>
      <c r="U1271" s="84"/>
      <c r="V1271" s="50"/>
      <c r="W1271" s="50"/>
      <c r="X1271" s="50"/>
      <c r="Y1271" s="50"/>
      <c r="Z1271" s="49"/>
      <c r="AA1271" s="69">
        <v>1271</v>
      </c>
      <c r="AB12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71" s="70"/>
      <c r="AD1271" s="76">
        <v>32</v>
      </c>
      <c r="AE1271" s="76">
        <v>4</v>
      </c>
      <c r="AF1271" s="76">
        <v>246</v>
      </c>
      <c r="AG1271" s="76">
        <v>613</v>
      </c>
      <c r="AH1271" s="76"/>
      <c r="AI1271" s="76" t="s">
        <v>9869</v>
      </c>
      <c r="AJ1271" s="76"/>
      <c r="AK1271" s="76"/>
      <c r="AL1271" s="76"/>
      <c r="AM1271" s="78">
        <v>44031.274293981478</v>
      </c>
      <c r="AN1271" s="76" t="s">
        <v>14566</v>
      </c>
      <c r="AO1271" s="81" t="s">
        <v>15835</v>
      </c>
      <c r="AP1271" s="76" t="s">
        <v>66</v>
      </c>
      <c r="AQ1271" s="2"/>
      <c r="AR1271" s="3"/>
      <c r="AS1271" s="3"/>
      <c r="AT1271" s="3"/>
      <c r="AU1271" s="3"/>
    </row>
    <row r="1272" spans="1:47" x14ac:dyDescent="0.25">
      <c r="A1272" s="62" t="s">
        <v>2317</v>
      </c>
      <c r="B1272" s="63"/>
      <c r="C1272" s="63"/>
      <c r="D1272" s="64"/>
      <c r="E1272" s="66"/>
      <c r="F1272" s="101" t="s">
        <v>13668</v>
      </c>
      <c r="G1272" s="63"/>
      <c r="H1272" s="67"/>
      <c r="I1272" s="68"/>
      <c r="J1272" s="68"/>
      <c r="K1272" s="67" t="s">
        <v>18014</v>
      </c>
      <c r="L1272" s="71"/>
      <c r="M1272" s="72">
        <v>5212.431640625</v>
      </c>
      <c r="N1272" s="72">
        <v>2783.46923828125</v>
      </c>
      <c r="O1272" s="73"/>
      <c r="P1272" s="74"/>
      <c r="Q1272" s="74"/>
      <c r="R1272" s="84"/>
      <c r="S1272" s="84"/>
      <c r="T1272" s="84"/>
      <c r="U1272" s="84"/>
      <c r="V1272" s="50"/>
      <c r="W1272" s="50"/>
      <c r="X1272" s="50"/>
      <c r="Y1272" s="50"/>
      <c r="Z1272" s="49"/>
      <c r="AA1272" s="69">
        <v>1272</v>
      </c>
      <c r="AB12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72" s="70"/>
      <c r="AD1272" s="76">
        <v>3221</v>
      </c>
      <c r="AE1272" s="76">
        <v>7874927</v>
      </c>
      <c r="AF1272" s="76">
        <v>50691</v>
      </c>
      <c r="AG1272" s="76">
        <v>593</v>
      </c>
      <c r="AH1272" s="76"/>
      <c r="AI1272" s="76" t="s">
        <v>9870</v>
      </c>
      <c r="AJ1272" s="76" t="s">
        <v>11299</v>
      </c>
      <c r="AK1272" s="81" t="s">
        <v>12158</v>
      </c>
      <c r="AL1272" s="76"/>
      <c r="AM1272" s="78">
        <v>39990.955185185187</v>
      </c>
      <c r="AN1272" s="76" t="s">
        <v>14566</v>
      </c>
      <c r="AO1272" s="81" t="s">
        <v>15836</v>
      </c>
      <c r="AP1272" s="76" t="s">
        <v>65</v>
      </c>
      <c r="AQ1272" s="2"/>
      <c r="AR1272" s="3"/>
      <c r="AS1272" s="3"/>
      <c r="AT1272" s="3"/>
      <c r="AU1272" s="3"/>
    </row>
    <row r="1273" spans="1:47" x14ac:dyDescent="0.25">
      <c r="A1273" s="62" t="s">
        <v>1150</v>
      </c>
      <c r="B1273" s="63"/>
      <c r="C1273" s="63"/>
      <c r="D1273" s="64"/>
      <c r="E1273" s="66"/>
      <c r="F1273" s="101" t="s">
        <v>13669</v>
      </c>
      <c r="G1273" s="63"/>
      <c r="H1273" s="67"/>
      <c r="I1273" s="68"/>
      <c r="J1273" s="68"/>
      <c r="K1273" s="67" t="s">
        <v>18015</v>
      </c>
      <c r="L1273" s="71"/>
      <c r="M1273" s="72">
        <v>4870.40478515625</v>
      </c>
      <c r="N1273" s="72">
        <v>2533.9970703125</v>
      </c>
      <c r="O1273" s="73"/>
      <c r="P1273" s="74"/>
      <c r="Q1273" s="74"/>
      <c r="R1273" s="84"/>
      <c r="S1273" s="84"/>
      <c r="T1273" s="84"/>
      <c r="U1273" s="84"/>
      <c r="V1273" s="50"/>
      <c r="W1273" s="50"/>
      <c r="X1273" s="50"/>
      <c r="Y1273" s="50"/>
      <c r="Z1273" s="49"/>
      <c r="AA1273" s="69">
        <v>1273</v>
      </c>
      <c r="AB12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73" s="70"/>
      <c r="AD1273" s="76">
        <v>193</v>
      </c>
      <c r="AE1273" s="76">
        <v>432</v>
      </c>
      <c r="AF1273" s="76">
        <v>1509</v>
      </c>
      <c r="AG1273" s="76">
        <v>2541</v>
      </c>
      <c r="AH1273" s="76"/>
      <c r="AI1273" s="76" t="s">
        <v>9871</v>
      </c>
      <c r="AJ1273" s="76" t="s">
        <v>10693</v>
      </c>
      <c r="AK1273" s="76"/>
      <c r="AL1273" s="76"/>
      <c r="AM1273" s="78">
        <v>43410.619953703703</v>
      </c>
      <c r="AN1273" s="76" t="s">
        <v>14566</v>
      </c>
      <c r="AO1273" s="81" t="s">
        <v>15837</v>
      </c>
      <c r="AP1273" s="76" t="s">
        <v>66</v>
      </c>
      <c r="AQ1273" s="2"/>
      <c r="AR1273" s="3"/>
      <c r="AS1273" s="3"/>
      <c r="AT1273" s="3"/>
      <c r="AU1273" s="3"/>
    </row>
    <row r="1274" spans="1:47" x14ac:dyDescent="0.25">
      <c r="A1274" s="62" t="s">
        <v>1733</v>
      </c>
      <c r="B1274" s="63"/>
      <c r="C1274" s="63"/>
      <c r="D1274" s="64"/>
      <c r="E1274" s="66"/>
      <c r="F1274" s="101" t="s">
        <v>13670</v>
      </c>
      <c r="G1274" s="63"/>
      <c r="H1274" s="67"/>
      <c r="I1274" s="68"/>
      <c r="J1274" s="68"/>
      <c r="K1274" s="67" t="s">
        <v>18016</v>
      </c>
      <c r="L1274" s="71"/>
      <c r="M1274" s="72">
        <v>4924.79443359375</v>
      </c>
      <c r="N1274" s="72">
        <v>3418.865478515625</v>
      </c>
      <c r="O1274" s="73"/>
      <c r="P1274" s="74"/>
      <c r="Q1274" s="74"/>
      <c r="R1274" s="84"/>
      <c r="S1274" s="84"/>
      <c r="T1274" s="84"/>
      <c r="U1274" s="84"/>
      <c r="V1274" s="50"/>
      <c r="W1274" s="50"/>
      <c r="X1274" s="50"/>
      <c r="Y1274" s="50"/>
      <c r="Z1274" s="49"/>
      <c r="AA1274" s="69">
        <v>1274</v>
      </c>
      <c r="AB12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74" s="70"/>
      <c r="AD1274" s="76">
        <v>333</v>
      </c>
      <c r="AE1274" s="76">
        <v>93</v>
      </c>
      <c r="AF1274" s="76">
        <v>744</v>
      </c>
      <c r="AG1274" s="76">
        <v>1559</v>
      </c>
      <c r="AH1274" s="76"/>
      <c r="AI1274" s="76" t="s">
        <v>9872</v>
      </c>
      <c r="AJ1274" s="76"/>
      <c r="AK1274" s="76"/>
      <c r="AL1274" s="76"/>
      <c r="AM1274" s="78">
        <v>43985.011921296296</v>
      </c>
      <c r="AN1274" s="76" t="s">
        <v>14566</v>
      </c>
      <c r="AO1274" s="81" t="s">
        <v>15838</v>
      </c>
      <c r="AP1274" s="76" t="s">
        <v>66</v>
      </c>
      <c r="AQ1274" s="2"/>
      <c r="AR1274" s="3"/>
      <c r="AS1274" s="3"/>
      <c r="AT1274" s="3"/>
      <c r="AU1274" s="3"/>
    </row>
    <row r="1275" spans="1:47" x14ac:dyDescent="0.25">
      <c r="A1275" s="62" t="s">
        <v>970</v>
      </c>
      <c r="B1275" s="63"/>
      <c r="C1275" s="63"/>
      <c r="D1275" s="64"/>
      <c r="E1275" s="66"/>
      <c r="F1275" s="101" t="s">
        <v>13671</v>
      </c>
      <c r="G1275" s="63"/>
      <c r="H1275" s="67"/>
      <c r="I1275" s="68"/>
      <c r="J1275" s="68"/>
      <c r="K1275" s="67" t="s">
        <v>18017</v>
      </c>
      <c r="L1275" s="71"/>
      <c r="M1275" s="72">
        <v>4767.9296875</v>
      </c>
      <c r="N1275" s="72">
        <v>4924.37548828125</v>
      </c>
      <c r="O1275" s="73"/>
      <c r="P1275" s="74"/>
      <c r="Q1275" s="74"/>
      <c r="R1275" s="84"/>
      <c r="S1275" s="84"/>
      <c r="T1275" s="84"/>
      <c r="U1275" s="84"/>
      <c r="V1275" s="50"/>
      <c r="W1275" s="50"/>
      <c r="X1275" s="50"/>
      <c r="Y1275" s="50"/>
      <c r="Z1275" s="49"/>
      <c r="AA1275" s="69">
        <v>1275</v>
      </c>
      <c r="AB12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75" s="70"/>
      <c r="AD1275" s="76">
        <v>1004</v>
      </c>
      <c r="AE1275" s="76">
        <v>1011</v>
      </c>
      <c r="AF1275" s="76">
        <v>171960</v>
      </c>
      <c r="AG1275" s="76">
        <v>84543</v>
      </c>
      <c r="AH1275" s="76"/>
      <c r="AI1275" s="76" t="s">
        <v>9873</v>
      </c>
      <c r="AJ1275" s="76" t="s">
        <v>11300</v>
      </c>
      <c r="AK1275" s="76"/>
      <c r="AL1275" s="76"/>
      <c r="AM1275" s="78">
        <v>40600.883900462963</v>
      </c>
      <c r="AN1275" s="76" t="s">
        <v>14566</v>
      </c>
      <c r="AO1275" s="81" t="s">
        <v>15839</v>
      </c>
      <c r="AP1275" s="76" t="s">
        <v>66</v>
      </c>
      <c r="AQ1275" s="2"/>
      <c r="AR1275" s="3"/>
      <c r="AS1275" s="3"/>
      <c r="AT1275" s="3"/>
      <c r="AU1275" s="3"/>
    </row>
    <row r="1276" spans="1:47" x14ac:dyDescent="0.25">
      <c r="A1276" s="62" t="s">
        <v>971</v>
      </c>
      <c r="B1276" s="63"/>
      <c r="C1276" s="63"/>
      <c r="D1276" s="64"/>
      <c r="E1276" s="66"/>
      <c r="F1276" s="101" t="s">
        <v>13672</v>
      </c>
      <c r="G1276" s="63"/>
      <c r="H1276" s="67"/>
      <c r="I1276" s="68"/>
      <c r="J1276" s="68"/>
      <c r="K1276" s="67" t="s">
        <v>18018</v>
      </c>
      <c r="L1276" s="71"/>
      <c r="M1276" s="72">
        <v>2138.200439453125</v>
      </c>
      <c r="N1276" s="72">
        <v>8534.009765625</v>
      </c>
      <c r="O1276" s="73"/>
      <c r="P1276" s="74"/>
      <c r="Q1276" s="74"/>
      <c r="R1276" s="84"/>
      <c r="S1276" s="84"/>
      <c r="T1276" s="84"/>
      <c r="U1276" s="84"/>
      <c r="V1276" s="50"/>
      <c r="W1276" s="50"/>
      <c r="X1276" s="50"/>
      <c r="Y1276" s="50"/>
      <c r="Z1276" s="49"/>
      <c r="AA1276" s="69">
        <v>1276</v>
      </c>
      <c r="AB12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76" s="70"/>
      <c r="AD1276" s="76">
        <v>2398</v>
      </c>
      <c r="AE1276" s="76">
        <v>1027</v>
      </c>
      <c r="AF1276" s="76">
        <v>75217</v>
      </c>
      <c r="AG1276" s="76">
        <v>211698</v>
      </c>
      <c r="AH1276" s="76"/>
      <c r="AI1276" s="76" t="s">
        <v>9874</v>
      </c>
      <c r="AJ1276" s="76" t="s">
        <v>11301</v>
      </c>
      <c r="AK1276" s="81" t="s">
        <v>12159</v>
      </c>
      <c r="AL1276" s="76"/>
      <c r="AM1276" s="78">
        <v>42881.63354166667</v>
      </c>
      <c r="AN1276" s="76" t="s">
        <v>14566</v>
      </c>
      <c r="AO1276" s="81" t="s">
        <v>15840</v>
      </c>
      <c r="AP1276" s="76" t="s">
        <v>66</v>
      </c>
      <c r="AQ1276" s="2"/>
      <c r="AR1276" s="3"/>
      <c r="AS1276" s="3"/>
      <c r="AT1276" s="3"/>
      <c r="AU1276" s="3"/>
    </row>
    <row r="1277" spans="1:47" x14ac:dyDescent="0.25">
      <c r="A1277" s="62" t="s">
        <v>972</v>
      </c>
      <c r="B1277" s="63"/>
      <c r="C1277" s="63"/>
      <c r="D1277" s="64"/>
      <c r="E1277" s="66"/>
      <c r="F1277" s="101" t="s">
        <v>13673</v>
      </c>
      <c r="G1277" s="63"/>
      <c r="H1277" s="67"/>
      <c r="I1277" s="68"/>
      <c r="J1277" s="68"/>
      <c r="K1277" s="67" t="s">
        <v>18019</v>
      </c>
      <c r="L1277" s="71"/>
      <c r="M1277" s="72">
        <v>1723.239013671875</v>
      </c>
      <c r="N1277" s="72">
        <v>8082.55224609375</v>
      </c>
      <c r="O1277" s="73"/>
      <c r="P1277" s="74"/>
      <c r="Q1277" s="74"/>
      <c r="R1277" s="84"/>
      <c r="S1277" s="84"/>
      <c r="T1277" s="84"/>
      <c r="U1277" s="84"/>
      <c r="V1277" s="50"/>
      <c r="W1277" s="50"/>
      <c r="X1277" s="50"/>
      <c r="Y1277" s="50"/>
      <c r="Z1277" s="49"/>
      <c r="AA1277" s="69">
        <v>1277</v>
      </c>
      <c r="AB12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77" s="70"/>
      <c r="AD1277" s="76">
        <v>1467</v>
      </c>
      <c r="AE1277" s="76">
        <v>290</v>
      </c>
      <c r="AF1277" s="76">
        <v>22944</v>
      </c>
      <c r="AG1277" s="76">
        <v>11777</v>
      </c>
      <c r="AH1277" s="76"/>
      <c r="AI1277" s="76" t="s">
        <v>9875</v>
      </c>
      <c r="AJ1277" s="76"/>
      <c r="AK1277" s="76"/>
      <c r="AL1277" s="76"/>
      <c r="AM1277" s="78">
        <v>40391.624259259261</v>
      </c>
      <c r="AN1277" s="76" t="s">
        <v>14566</v>
      </c>
      <c r="AO1277" s="81" t="s">
        <v>15841</v>
      </c>
      <c r="AP1277" s="76" t="s">
        <v>66</v>
      </c>
      <c r="AQ1277" s="2"/>
      <c r="AR1277" s="3"/>
      <c r="AS1277" s="3"/>
      <c r="AT1277" s="3"/>
      <c r="AU1277" s="3"/>
    </row>
    <row r="1278" spans="1:47" x14ac:dyDescent="0.25">
      <c r="A1278" s="62" t="s">
        <v>973</v>
      </c>
      <c r="B1278" s="63"/>
      <c r="C1278" s="63"/>
      <c r="D1278" s="64"/>
      <c r="E1278" s="66"/>
      <c r="F1278" s="101" t="s">
        <v>13674</v>
      </c>
      <c r="G1278" s="63"/>
      <c r="H1278" s="67"/>
      <c r="I1278" s="68"/>
      <c r="J1278" s="68"/>
      <c r="K1278" s="67" t="s">
        <v>18020</v>
      </c>
      <c r="L1278" s="71"/>
      <c r="M1278" s="72">
        <v>5582.64794921875</v>
      </c>
      <c r="N1278" s="72">
        <v>8594.3896484375</v>
      </c>
      <c r="O1278" s="73"/>
      <c r="P1278" s="74"/>
      <c r="Q1278" s="74"/>
      <c r="R1278" s="84"/>
      <c r="S1278" s="84"/>
      <c r="T1278" s="84"/>
      <c r="U1278" s="84"/>
      <c r="V1278" s="50"/>
      <c r="W1278" s="50"/>
      <c r="X1278" s="50"/>
      <c r="Y1278" s="50"/>
      <c r="Z1278" s="49"/>
      <c r="AA1278" s="69">
        <v>1278</v>
      </c>
      <c r="AB12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78" s="70"/>
      <c r="AD1278" s="76">
        <v>275</v>
      </c>
      <c r="AE1278" s="76">
        <v>149</v>
      </c>
      <c r="AF1278" s="76">
        <v>4384</v>
      </c>
      <c r="AG1278" s="76">
        <v>2446</v>
      </c>
      <c r="AH1278" s="76"/>
      <c r="AI1278" s="76" t="s">
        <v>9876</v>
      </c>
      <c r="AJ1278" s="76" t="s">
        <v>11302</v>
      </c>
      <c r="AK1278" s="76"/>
      <c r="AL1278" s="76"/>
      <c r="AM1278" s="78">
        <v>40001.213090277779</v>
      </c>
      <c r="AN1278" s="76" t="s">
        <v>14566</v>
      </c>
      <c r="AO1278" s="81" t="s">
        <v>15842</v>
      </c>
      <c r="AP1278" s="76" t="s">
        <v>66</v>
      </c>
      <c r="AQ1278" s="2"/>
      <c r="AR1278" s="3"/>
      <c r="AS1278" s="3"/>
      <c r="AT1278" s="3"/>
      <c r="AU1278" s="3"/>
    </row>
    <row r="1279" spans="1:47" x14ac:dyDescent="0.25">
      <c r="A1279" s="62" t="s">
        <v>974</v>
      </c>
      <c r="B1279" s="63"/>
      <c r="C1279" s="63"/>
      <c r="D1279" s="64"/>
      <c r="E1279" s="66"/>
      <c r="F1279" s="101" t="s">
        <v>13675</v>
      </c>
      <c r="G1279" s="63"/>
      <c r="H1279" s="67"/>
      <c r="I1279" s="68"/>
      <c r="J1279" s="68"/>
      <c r="K1279" s="67" t="s">
        <v>18021</v>
      </c>
      <c r="L1279" s="71"/>
      <c r="M1279" s="72">
        <v>4382.9501953125</v>
      </c>
      <c r="N1279" s="72">
        <v>4793.22998046875</v>
      </c>
      <c r="O1279" s="73"/>
      <c r="P1279" s="74"/>
      <c r="Q1279" s="74"/>
      <c r="R1279" s="84"/>
      <c r="S1279" s="84"/>
      <c r="T1279" s="84"/>
      <c r="U1279" s="84"/>
      <c r="V1279" s="50"/>
      <c r="W1279" s="50"/>
      <c r="X1279" s="50"/>
      <c r="Y1279" s="50"/>
      <c r="Z1279" s="49"/>
      <c r="AA1279" s="69">
        <v>1279</v>
      </c>
      <c r="AB12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79" s="70"/>
      <c r="AD1279" s="76">
        <v>1287</v>
      </c>
      <c r="AE1279" s="76">
        <v>2927</v>
      </c>
      <c r="AF1279" s="76">
        <v>166980</v>
      </c>
      <c r="AG1279" s="76">
        <v>28381</v>
      </c>
      <c r="AH1279" s="76"/>
      <c r="AI1279" s="76" t="s">
        <v>9877</v>
      </c>
      <c r="AJ1279" s="76" t="s">
        <v>10805</v>
      </c>
      <c r="AK1279" s="81" t="s">
        <v>12160</v>
      </c>
      <c r="AL1279" s="76"/>
      <c r="AM1279" s="78">
        <v>39909.716932870368</v>
      </c>
      <c r="AN1279" s="76" t="s">
        <v>14566</v>
      </c>
      <c r="AO1279" s="81" t="s">
        <v>15843</v>
      </c>
      <c r="AP1279" s="76" t="s">
        <v>66</v>
      </c>
      <c r="AQ1279" s="2"/>
      <c r="AR1279" s="3"/>
      <c r="AS1279" s="3"/>
      <c r="AT1279" s="3"/>
      <c r="AU1279" s="3"/>
    </row>
    <row r="1280" spans="1:47" x14ac:dyDescent="0.25">
      <c r="A1280" s="62" t="s">
        <v>975</v>
      </c>
      <c r="B1280" s="63"/>
      <c r="C1280" s="63"/>
      <c r="D1280" s="64"/>
      <c r="E1280" s="66"/>
      <c r="F1280" s="101" t="s">
        <v>13676</v>
      </c>
      <c r="G1280" s="63"/>
      <c r="H1280" s="67"/>
      <c r="I1280" s="68"/>
      <c r="J1280" s="68"/>
      <c r="K1280" s="67" t="s">
        <v>18022</v>
      </c>
      <c r="L1280" s="71"/>
      <c r="M1280" s="72">
        <v>2000.008056640625</v>
      </c>
      <c r="N1280" s="72">
        <v>8817.1767578125</v>
      </c>
      <c r="O1280" s="73"/>
      <c r="P1280" s="74"/>
      <c r="Q1280" s="74"/>
      <c r="R1280" s="84"/>
      <c r="S1280" s="84"/>
      <c r="T1280" s="84"/>
      <c r="U1280" s="84"/>
      <c r="V1280" s="50"/>
      <c r="W1280" s="50"/>
      <c r="X1280" s="50"/>
      <c r="Y1280" s="50"/>
      <c r="Z1280" s="49"/>
      <c r="AA1280" s="69">
        <v>1280</v>
      </c>
      <c r="AB12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80" s="70"/>
      <c r="AD1280" s="76">
        <v>304</v>
      </c>
      <c r="AE1280" s="76">
        <v>195</v>
      </c>
      <c r="AF1280" s="76">
        <v>8397</v>
      </c>
      <c r="AG1280" s="76">
        <v>387</v>
      </c>
      <c r="AH1280" s="76"/>
      <c r="AI1280" s="76" t="s">
        <v>9878</v>
      </c>
      <c r="AJ1280" s="76" t="s">
        <v>11303</v>
      </c>
      <c r="AK1280" s="76"/>
      <c r="AL1280" s="76"/>
      <c r="AM1280" s="78">
        <v>43562.660844907405</v>
      </c>
      <c r="AN1280" s="76" t="s">
        <v>14566</v>
      </c>
      <c r="AO1280" s="81" t="s">
        <v>15844</v>
      </c>
      <c r="AP1280" s="76" t="s">
        <v>66</v>
      </c>
      <c r="AQ1280" s="2"/>
      <c r="AR1280" s="3"/>
      <c r="AS1280" s="3"/>
      <c r="AT1280" s="3"/>
      <c r="AU1280" s="3"/>
    </row>
    <row r="1281" spans="1:47" x14ac:dyDescent="0.25">
      <c r="A1281" s="62" t="s">
        <v>976</v>
      </c>
      <c r="B1281" s="63"/>
      <c r="C1281" s="63"/>
      <c r="D1281" s="64"/>
      <c r="E1281" s="66"/>
      <c r="F1281" s="101" t="s">
        <v>13677</v>
      </c>
      <c r="G1281" s="63"/>
      <c r="H1281" s="67"/>
      <c r="I1281" s="68"/>
      <c r="J1281" s="68"/>
      <c r="K1281" s="67" t="s">
        <v>18023</v>
      </c>
      <c r="L1281" s="71"/>
      <c r="M1281" s="72">
        <v>5624.71142578125</v>
      </c>
      <c r="N1281" s="72">
        <v>7544.17822265625</v>
      </c>
      <c r="O1281" s="73"/>
      <c r="P1281" s="74"/>
      <c r="Q1281" s="74"/>
      <c r="R1281" s="84"/>
      <c r="S1281" s="84"/>
      <c r="T1281" s="84"/>
      <c r="U1281" s="84"/>
      <c r="V1281" s="50"/>
      <c r="W1281" s="50"/>
      <c r="X1281" s="50"/>
      <c r="Y1281" s="50"/>
      <c r="Z1281" s="49"/>
      <c r="AA1281" s="69">
        <v>1281</v>
      </c>
      <c r="AB12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81" s="70"/>
      <c r="AD1281" s="76">
        <v>985</v>
      </c>
      <c r="AE1281" s="76">
        <v>1322</v>
      </c>
      <c r="AF1281" s="76">
        <v>12899</v>
      </c>
      <c r="AG1281" s="76">
        <v>12114</v>
      </c>
      <c r="AH1281" s="76"/>
      <c r="AI1281" s="76" t="s">
        <v>9879</v>
      </c>
      <c r="AJ1281" s="76" t="s">
        <v>10714</v>
      </c>
      <c r="AK1281" s="81" t="s">
        <v>12161</v>
      </c>
      <c r="AL1281" s="76"/>
      <c r="AM1281" s="78">
        <v>41478.939988425926</v>
      </c>
      <c r="AN1281" s="76" t="s">
        <v>14566</v>
      </c>
      <c r="AO1281" s="81" t="s">
        <v>15845</v>
      </c>
      <c r="AP1281" s="76" t="s">
        <v>66</v>
      </c>
      <c r="AQ1281" s="2"/>
      <c r="AR1281" s="3"/>
      <c r="AS1281" s="3"/>
      <c r="AT1281" s="3"/>
      <c r="AU1281" s="3"/>
    </row>
    <row r="1282" spans="1:47" x14ac:dyDescent="0.25">
      <c r="A1282" s="62" t="s">
        <v>977</v>
      </c>
      <c r="B1282" s="63"/>
      <c r="C1282" s="63"/>
      <c r="D1282" s="64"/>
      <c r="E1282" s="66"/>
      <c r="F1282" s="101" t="s">
        <v>13678</v>
      </c>
      <c r="G1282" s="63"/>
      <c r="H1282" s="67"/>
      <c r="I1282" s="68"/>
      <c r="J1282" s="68"/>
      <c r="K1282" s="67" t="s">
        <v>18024</v>
      </c>
      <c r="L1282" s="71"/>
      <c r="M1282" s="72">
        <v>4931.99169921875</v>
      </c>
      <c r="N1282" s="72">
        <v>9237.8095703125</v>
      </c>
      <c r="O1282" s="73"/>
      <c r="P1282" s="74"/>
      <c r="Q1282" s="74"/>
      <c r="R1282" s="84"/>
      <c r="S1282" s="84"/>
      <c r="T1282" s="84"/>
      <c r="U1282" s="84"/>
      <c r="V1282" s="50"/>
      <c r="W1282" s="50"/>
      <c r="X1282" s="50"/>
      <c r="Y1282" s="50"/>
      <c r="Z1282" s="49"/>
      <c r="AA1282" s="69">
        <v>1282</v>
      </c>
      <c r="AB12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82" s="70"/>
      <c r="AD1282" s="76">
        <v>4838</v>
      </c>
      <c r="AE1282" s="76">
        <v>6724</v>
      </c>
      <c r="AF1282" s="76">
        <v>431435</v>
      </c>
      <c r="AG1282" s="76">
        <v>348277</v>
      </c>
      <c r="AH1282" s="76"/>
      <c r="AI1282" s="76" t="s">
        <v>9880</v>
      </c>
      <c r="AJ1282" s="76" t="s">
        <v>11304</v>
      </c>
      <c r="AK1282" s="81" t="s">
        <v>12162</v>
      </c>
      <c r="AL1282" s="76"/>
      <c r="AM1282" s="78">
        <v>40837.938958333332</v>
      </c>
      <c r="AN1282" s="76" t="s">
        <v>14566</v>
      </c>
      <c r="AO1282" s="81" t="s">
        <v>15846</v>
      </c>
      <c r="AP1282" s="76" t="s">
        <v>66</v>
      </c>
      <c r="AQ1282" s="2"/>
      <c r="AR1282" s="3"/>
      <c r="AS1282" s="3"/>
      <c r="AT1282" s="3"/>
      <c r="AU1282" s="3"/>
    </row>
    <row r="1283" spans="1:47" x14ac:dyDescent="0.25">
      <c r="A1283" s="62" t="s">
        <v>978</v>
      </c>
      <c r="B1283" s="63"/>
      <c r="C1283" s="63"/>
      <c r="D1283" s="64"/>
      <c r="E1283" s="66"/>
      <c r="F1283" s="101" t="s">
        <v>13679</v>
      </c>
      <c r="G1283" s="63"/>
      <c r="H1283" s="67"/>
      <c r="I1283" s="68"/>
      <c r="J1283" s="68"/>
      <c r="K1283" s="67" t="s">
        <v>18025</v>
      </c>
      <c r="L1283" s="71"/>
      <c r="M1283" s="72">
        <v>6108.39794921875</v>
      </c>
      <c r="N1283" s="72">
        <v>6647.677734375</v>
      </c>
      <c r="O1283" s="73"/>
      <c r="P1283" s="74"/>
      <c r="Q1283" s="74"/>
      <c r="R1283" s="84"/>
      <c r="S1283" s="84"/>
      <c r="T1283" s="84"/>
      <c r="U1283" s="84"/>
      <c r="V1283" s="50"/>
      <c r="W1283" s="50"/>
      <c r="X1283" s="50"/>
      <c r="Y1283" s="50"/>
      <c r="Z1283" s="49"/>
      <c r="AA1283" s="69">
        <v>1283</v>
      </c>
      <c r="AB12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83" s="70"/>
      <c r="AD1283" s="76">
        <v>1653</v>
      </c>
      <c r="AE1283" s="76">
        <v>1826</v>
      </c>
      <c r="AF1283" s="76">
        <v>143147</v>
      </c>
      <c r="AG1283" s="76">
        <v>421135</v>
      </c>
      <c r="AH1283" s="76"/>
      <c r="AI1283" s="76" t="s">
        <v>9881</v>
      </c>
      <c r="AJ1283" s="76" t="s">
        <v>11305</v>
      </c>
      <c r="AK1283" s="81" t="s">
        <v>12163</v>
      </c>
      <c r="AL1283" s="76"/>
      <c r="AM1283" s="78">
        <v>41147.81585648148</v>
      </c>
      <c r="AN1283" s="76" t="s">
        <v>14566</v>
      </c>
      <c r="AO1283" s="81" t="s">
        <v>15847</v>
      </c>
      <c r="AP1283" s="76" t="s">
        <v>66</v>
      </c>
      <c r="AQ1283" s="2"/>
      <c r="AR1283" s="3"/>
      <c r="AS1283" s="3"/>
      <c r="AT1283" s="3"/>
      <c r="AU1283" s="3"/>
    </row>
    <row r="1284" spans="1:47" x14ac:dyDescent="0.25">
      <c r="A1284" s="62" t="s">
        <v>979</v>
      </c>
      <c r="B1284" s="63"/>
      <c r="C1284" s="63"/>
      <c r="D1284" s="64"/>
      <c r="E1284" s="66"/>
      <c r="F1284" s="101" t="s">
        <v>13680</v>
      </c>
      <c r="G1284" s="63"/>
      <c r="H1284" s="67"/>
      <c r="I1284" s="68"/>
      <c r="J1284" s="68"/>
      <c r="K1284" s="67" t="s">
        <v>18026</v>
      </c>
      <c r="L1284" s="71"/>
      <c r="M1284" s="72">
        <v>3978.41552734375</v>
      </c>
      <c r="N1284" s="72">
        <v>4706.41845703125</v>
      </c>
      <c r="O1284" s="73"/>
      <c r="P1284" s="74"/>
      <c r="Q1284" s="74"/>
      <c r="R1284" s="84"/>
      <c r="S1284" s="84"/>
      <c r="T1284" s="84"/>
      <c r="U1284" s="84"/>
      <c r="V1284" s="50"/>
      <c r="W1284" s="50"/>
      <c r="X1284" s="50"/>
      <c r="Y1284" s="50"/>
      <c r="Z1284" s="49"/>
      <c r="AA1284" s="69">
        <v>1284</v>
      </c>
      <c r="AB12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84" s="70"/>
      <c r="AD1284" s="76">
        <v>789</v>
      </c>
      <c r="AE1284" s="76">
        <v>139</v>
      </c>
      <c r="AF1284" s="76">
        <v>14583</v>
      </c>
      <c r="AG1284" s="76">
        <v>10695</v>
      </c>
      <c r="AH1284" s="76"/>
      <c r="AI1284" s="76" t="s">
        <v>9882</v>
      </c>
      <c r="AJ1284" s="76" t="s">
        <v>11005</v>
      </c>
      <c r="AK1284" s="81" t="s">
        <v>12164</v>
      </c>
      <c r="AL1284" s="76"/>
      <c r="AM1284" s="78">
        <v>39489.819398148145</v>
      </c>
      <c r="AN1284" s="76" t="s">
        <v>14566</v>
      </c>
      <c r="AO1284" s="81" t="s">
        <v>15848</v>
      </c>
      <c r="AP1284" s="76" t="s">
        <v>66</v>
      </c>
      <c r="AQ1284" s="2"/>
      <c r="AR1284" s="3"/>
      <c r="AS1284" s="3"/>
      <c r="AT1284" s="3"/>
      <c r="AU1284" s="3"/>
    </row>
    <row r="1285" spans="1:47" x14ac:dyDescent="0.25">
      <c r="A1285" s="62" t="s">
        <v>980</v>
      </c>
      <c r="B1285" s="63"/>
      <c r="C1285" s="63"/>
      <c r="D1285" s="64"/>
      <c r="E1285" s="66"/>
      <c r="F1285" s="101" t="s">
        <v>13681</v>
      </c>
      <c r="G1285" s="63"/>
      <c r="H1285" s="67"/>
      <c r="I1285" s="68"/>
      <c r="J1285" s="68"/>
      <c r="K1285" s="67" t="s">
        <v>18027</v>
      </c>
      <c r="L1285" s="71"/>
      <c r="M1285" s="72">
        <v>2943.509033203125</v>
      </c>
      <c r="N1285" s="72">
        <v>7812.908203125</v>
      </c>
      <c r="O1285" s="73"/>
      <c r="P1285" s="74"/>
      <c r="Q1285" s="74"/>
      <c r="R1285" s="84"/>
      <c r="S1285" s="84"/>
      <c r="T1285" s="84"/>
      <c r="U1285" s="84"/>
      <c r="V1285" s="50"/>
      <c r="W1285" s="50"/>
      <c r="X1285" s="50"/>
      <c r="Y1285" s="50"/>
      <c r="Z1285" s="49"/>
      <c r="AA1285" s="69">
        <v>1285</v>
      </c>
      <c r="AB12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85" s="70"/>
      <c r="AD1285" s="76">
        <v>1116</v>
      </c>
      <c r="AE1285" s="76">
        <v>192</v>
      </c>
      <c r="AF1285" s="76">
        <v>4757</v>
      </c>
      <c r="AG1285" s="76">
        <v>6552</v>
      </c>
      <c r="AH1285" s="76"/>
      <c r="AI1285" s="76" t="s">
        <v>9883</v>
      </c>
      <c r="AJ1285" s="76" t="s">
        <v>11306</v>
      </c>
      <c r="AK1285" s="76"/>
      <c r="AL1285" s="76"/>
      <c r="AM1285" s="78">
        <v>40712.927905092591</v>
      </c>
      <c r="AN1285" s="76" t="s">
        <v>14566</v>
      </c>
      <c r="AO1285" s="81" t="s">
        <v>15849</v>
      </c>
      <c r="AP1285" s="76" t="s">
        <v>66</v>
      </c>
      <c r="AQ1285" s="2"/>
      <c r="AR1285" s="3"/>
      <c r="AS1285" s="3"/>
      <c r="AT1285" s="3"/>
      <c r="AU1285" s="3"/>
    </row>
    <row r="1286" spans="1:47" x14ac:dyDescent="0.25">
      <c r="A1286" s="62" t="s">
        <v>981</v>
      </c>
      <c r="B1286" s="63"/>
      <c r="C1286" s="63"/>
      <c r="D1286" s="64"/>
      <c r="E1286" s="66"/>
      <c r="F1286" s="101" t="s">
        <v>13682</v>
      </c>
      <c r="G1286" s="63"/>
      <c r="H1286" s="67"/>
      <c r="I1286" s="68"/>
      <c r="J1286" s="68"/>
      <c r="K1286" s="67" t="s">
        <v>18028</v>
      </c>
      <c r="L1286" s="71"/>
      <c r="M1286" s="72">
        <v>6134.9521484375</v>
      </c>
      <c r="N1286" s="72">
        <v>7052.37255859375</v>
      </c>
      <c r="O1286" s="73"/>
      <c r="P1286" s="74"/>
      <c r="Q1286" s="74"/>
      <c r="R1286" s="84"/>
      <c r="S1286" s="84"/>
      <c r="T1286" s="84"/>
      <c r="U1286" s="84"/>
      <c r="V1286" s="50"/>
      <c r="W1286" s="50"/>
      <c r="X1286" s="50"/>
      <c r="Y1286" s="50"/>
      <c r="Z1286" s="49"/>
      <c r="AA1286" s="69">
        <v>1286</v>
      </c>
      <c r="AB12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86" s="70"/>
      <c r="AD1286" s="76">
        <v>578</v>
      </c>
      <c r="AE1286" s="76">
        <v>45</v>
      </c>
      <c r="AF1286" s="76">
        <v>2490</v>
      </c>
      <c r="AG1286" s="76">
        <v>7749</v>
      </c>
      <c r="AH1286" s="76"/>
      <c r="AI1286" s="76" t="s">
        <v>9884</v>
      </c>
      <c r="AJ1286" s="76"/>
      <c r="AK1286" s="76"/>
      <c r="AL1286" s="76"/>
      <c r="AM1286" s="78">
        <v>42616.792696759258</v>
      </c>
      <c r="AN1286" s="76" t="s">
        <v>14566</v>
      </c>
      <c r="AO1286" s="81" t="s">
        <v>15850</v>
      </c>
      <c r="AP1286" s="76" t="s">
        <v>66</v>
      </c>
      <c r="AQ1286" s="2"/>
      <c r="AR1286" s="3"/>
      <c r="AS1286" s="3"/>
      <c r="AT1286" s="3"/>
      <c r="AU1286" s="3"/>
    </row>
    <row r="1287" spans="1:47" x14ac:dyDescent="0.25">
      <c r="A1287" s="62" t="s">
        <v>982</v>
      </c>
      <c r="B1287" s="63"/>
      <c r="C1287" s="63"/>
      <c r="D1287" s="64"/>
      <c r="E1287" s="66"/>
      <c r="F1287" s="101" t="s">
        <v>13683</v>
      </c>
      <c r="G1287" s="63"/>
      <c r="H1287" s="67"/>
      <c r="I1287" s="68"/>
      <c r="J1287" s="68"/>
      <c r="K1287" s="67" t="s">
        <v>18029</v>
      </c>
      <c r="L1287" s="71"/>
      <c r="M1287" s="72">
        <v>1860.46923828125</v>
      </c>
      <c r="N1287" s="72">
        <v>6031.82421875</v>
      </c>
      <c r="O1287" s="73"/>
      <c r="P1287" s="74"/>
      <c r="Q1287" s="74"/>
      <c r="R1287" s="84"/>
      <c r="S1287" s="84"/>
      <c r="T1287" s="84"/>
      <c r="U1287" s="84"/>
      <c r="V1287" s="50"/>
      <c r="W1287" s="50"/>
      <c r="X1287" s="50"/>
      <c r="Y1287" s="50"/>
      <c r="Z1287" s="49"/>
      <c r="AA1287" s="69">
        <v>1287</v>
      </c>
      <c r="AB12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87" s="70"/>
      <c r="AD1287" s="76">
        <v>231</v>
      </c>
      <c r="AE1287" s="76">
        <v>88</v>
      </c>
      <c r="AF1287" s="76">
        <v>27740</v>
      </c>
      <c r="AG1287" s="76">
        <v>6502</v>
      </c>
      <c r="AH1287" s="76"/>
      <c r="AI1287" s="76"/>
      <c r="AJ1287" s="76"/>
      <c r="AK1287" s="76"/>
      <c r="AL1287" s="76"/>
      <c r="AM1287" s="78">
        <v>42449.81349537037</v>
      </c>
      <c r="AN1287" s="76" t="s">
        <v>14566</v>
      </c>
      <c r="AO1287" s="81" t="s">
        <v>15851</v>
      </c>
      <c r="AP1287" s="76" t="s">
        <v>66</v>
      </c>
      <c r="AQ1287" s="2"/>
      <c r="AR1287" s="3"/>
      <c r="AS1287" s="3"/>
      <c r="AT1287" s="3"/>
      <c r="AU1287" s="3"/>
    </row>
    <row r="1288" spans="1:47" x14ac:dyDescent="0.25">
      <c r="A1288" s="62" t="s">
        <v>983</v>
      </c>
      <c r="B1288" s="63"/>
      <c r="C1288" s="63"/>
      <c r="D1288" s="64"/>
      <c r="E1288" s="66"/>
      <c r="F1288" s="101" t="s">
        <v>13684</v>
      </c>
      <c r="G1288" s="63"/>
      <c r="H1288" s="67"/>
      <c r="I1288" s="68"/>
      <c r="J1288" s="68"/>
      <c r="K1288" s="67" t="s">
        <v>18030</v>
      </c>
      <c r="L1288" s="71"/>
      <c r="M1288" s="72">
        <v>5100.361328125</v>
      </c>
      <c r="N1288" s="72">
        <v>8335.8759765625</v>
      </c>
      <c r="O1288" s="73"/>
      <c r="P1288" s="74"/>
      <c r="Q1288" s="74"/>
      <c r="R1288" s="84"/>
      <c r="S1288" s="84"/>
      <c r="T1288" s="84"/>
      <c r="U1288" s="84"/>
      <c r="V1288" s="50"/>
      <c r="W1288" s="50"/>
      <c r="X1288" s="50"/>
      <c r="Y1288" s="50"/>
      <c r="Z1288" s="49"/>
      <c r="AA1288" s="69">
        <v>1288</v>
      </c>
      <c r="AB12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88" s="70"/>
      <c r="AD1288" s="76">
        <v>571</v>
      </c>
      <c r="AE1288" s="76">
        <v>155</v>
      </c>
      <c r="AF1288" s="76">
        <v>28864</v>
      </c>
      <c r="AG1288" s="76">
        <v>16463</v>
      </c>
      <c r="AH1288" s="76"/>
      <c r="AI1288" s="76" t="s">
        <v>9885</v>
      </c>
      <c r="AJ1288" s="76" t="s">
        <v>11307</v>
      </c>
      <c r="AK1288" s="76"/>
      <c r="AL1288" s="76"/>
      <c r="AM1288" s="78">
        <v>40267.545578703706</v>
      </c>
      <c r="AN1288" s="76" t="s">
        <v>14566</v>
      </c>
      <c r="AO1288" s="81" t="s">
        <v>15852</v>
      </c>
      <c r="AP1288" s="76" t="s">
        <v>66</v>
      </c>
      <c r="AQ1288" s="2"/>
      <c r="AR1288" s="3"/>
      <c r="AS1288" s="3"/>
      <c r="AT1288" s="3"/>
      <c r="AU1288" s="3"/>
    </row>
    <row r="1289" spans="1:47" x14ac:dyDescent="0.25">
      <c r="A1289" s="62" t="s">
        <v>984</v>
      </c>
      <c r="B1289" s="63"/>
      <c r="C1289" s="63"/>
      <c r="D1289" s="64"/>
      <c r="E1289" s="66"/>
      <c r="F1289" s="101" t="s">
        <v>13685</v>
      </c>
      <c r="G1289" s="63"/>
      <c r="H1289" s="67"/>
      <c r="I1289" s="68"/>
      <c r="J1289" s="68"/>
      <c r="K1289" s="67" t="s">
        <v>18031</v>
      </c>
      <c r="L1289" s="71"/>
      <c r="M1289" s="72">
        <v>9287.818359375</v>
      </c>
      <c r="N1289" s="72">
        <v>3384.21923828125</v>
      </c>
      <c r="O1289" s="73"/>
      <c r="P1289" s="74"/>
      <c r="Q1289" s="74"/>
      <c r="R1289" s="84"/>
      <c r="S1289" s="84"/>
      <c r="T1289" s="84"/>
      <c r="U1289" s="84"/>
      <c r="V1289" s="50"/>
      <c r="W1289" s="50"/>
      <c r="X1289" s="50"/>
      <c r="Y1289" s="50"/>
      <c r="Z1289" s="49"/>
      <c r="AA1289" s="69">
        <v>1289</v>
      </c>
      <c r="AB12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89" s="70"/>
      <c r="AD1289" s="76">
        <v>1486</v>
      </c>
      <c r="AE1289" s="76">
        <v>93</v>
      </c>
      <c r="AF1289" s="76">
        <v>5052</v>
      </c>
      <c r="AG1289" s="76">
        <v>30907</v>
      </c>
      <c r="AH1289" s="76"/>
      <c r="AI1289" s="76" t="s">
        <v>9886</v>
      </c>
      <c r="AJ1289" s="76"/>
      <c r="AK1289" s="76"/>
      <c r="AL1289" s="76"/>
      <c r="AM1289" s="78">
        <v>43310.685671296298</v>
      </c>
      <c r="AN1289" s="76" t="s">
        <v>14566</v>
      </c>
      <c r="AO1289" s="81" t="s">
        <v>15853</v>
      </c>
      <c r="AP1289" s="76" t="s">
        <v>66</v>
      </c>
      <c r="AQ1289" s="2"/>
      <c r="AR1289" s="3"/>
      <c r="AS1289" s="3"/>
      <c r="AT1289" s="3"/>
      <c r="AU1289" s="3"/>
    </row>
    <row r="1290" spans="1:47" x14ac:dyDescent="0.25">
      <c r="A1290" s="62" t="s">
        <v>2318</v>
      </c>
      <c r="B1290" s="63"/>
      <c r="C1290" s="63"/>
      <c r="D1290" s="64"/>
      <c r="E1290" s="66"/>
      <c r="F1290" s="101" t="s">
        <v>13686</v>
      </c>
      <c r="G1290" s="63"/>
      <c r="H1290" s="67"/>
      <c r="I1290" s="68"/>
      <c r="J1290" s="68"/>
      <c r="K1290" s="67" t="s">
        <v>18032</v>
      </c>
      <c r="L1290" s="71"/>
      <c r="M1290" s="72">
        <v>9287.818359375</v>
      </c>
      <c r="N1290" s="72">
        <v>3466.669677734375</v>
      </c>
      <c r="O1290" s="73"/>
      <c r="P1290" s="74"/>
      <c r="Q1290" s="74"/>
      <c r="R1290" s="84"/>
      <c r="S1290" s="84"/>
      <c r="T1290" s="84"/>
      <c r="U1290" s="84"/>
      <c r="V1290" s="50"/>
      <c r="W1290" s="50"/>
      <c r="X1290" s="50"/>
      <c r="Y1290" s="50"/>
      <c r="Z1290" s="49"/>
      <c r="AA1290" s="69">
        <v>1290</v>
      </c>
      <c r="AB12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90" s="70"/>
      <c r="AD1290" s="76">
        <v>520</v>
      </c>
      <c r="AE1290" s="76">
        <v>35879</v>
      </c>
      <c r="AF1290" s="76">
        <v>12138</v>
      </c>
      <c r="AG1290" s="76">
        <v>239</v>
      </c>
      <c r="AH1290" s="76"/>
      <c r="AI1290" s="76" t="s">
        <v>9887</v>
      </c>
      <c r="AJ1290" s="76"/>
      <c r="AK1290" s="81" t="s">
        <v>12165</v>
      </c>
      <c r="AL1290" s="76"/>
      <c r="AM1290" s="78">
        <v>39301.946747685186</v>
      </c>
      <c r="AN1290" s="76" t="s">
        <v>14566</v>
      </c>
      <c r="AO1290" s="81" t="s">
        <v>15854</v>
      </c>
      <c r="AP1290" s="76" t="s">
        <v>65</v>
      </c>
      <c r="AQ1290" s="2"/>
      <c r="AR1290" s="3"/>
      <c r="AS1290" s="3"/>
      <c r="AT1290" s="3"/>
      <c r="AU1290" s="3"/>
    </row>
    <row r="1291" spans="1:47" x14ac:dyDescent="0.25">
      <c r="A1291" s="62" t="s">
        <v>985</v>
      </c>
      <c r="B1291" s="63"/>
      <c r="C1291" s="63"/>
      <c r="D1291" s="64"/>
      <c r="E1291" s="66"/>
      <c r="F1291" s="101" t="s">
        <v>13687</v>
      </c>
      <c r="G1291" s="63"/>
      <c r="H1291" s="67"/>
      <c r="I1291" s="68"/>
      <c r="J1291" s="68"/>
      <c r="K1291" s="67" t="s">
        <v>18033</v>
      </c>
      <c r="L1291" s="71"/>
      <c r="M1291" s="72">
        <v>4898.94189453125</v>
      </c>
      <c r="N1291" s="72">
        <v>3947.9345703125</v>
      </c>
      <c r="O1291" s="73"/>
      <c r="P1291" s="74"/>
      <c r="Q1291" s="74"/>
      <c r="R1291" s="84"/>
      <c r="S1291" s="84"/>
      <c r="T1291" s="84"/>
      <c r="U1291" s="84"/>
      <c r="V1291" s="50"/>
      <c r="W1291" s="50"/>
      <c r="X1291" s="50"/>
      <c r="Y1291" s="50"/>
      <c r="Z1291" s="49"/>
      <c r="AA1291" s="69">
        <v>1291</v>
      </c>
      <c r="AB12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91" s="70"/>
      <c r="AD1291" s="76">
        <v>64</v>
      </c>
      <c r="AE1291" s="76">
        <v>4134</v>
      </c>
      <c r="AF1291" s="76">
        <v>70150</v>
      </c>
      <c r="AG1291" s="76">
        <v>1</v>
      </c>
      <c r="AH1291" s="76"/>
      <c r="AI1291" s="76" t="s">
        <v>9888</v>
      </c>
      <c r="AJ1291" s="76" t="s">
        <v>11308</v>
      </c>
      <c r="AK1291" s="81" t="s">
        <v>12166</v>
      </c>
      <c r="AL1291" s="76"/>
      <c r="AM1291" s="78">
        <v>40476.893449074072</v>
      </c>
      <c r="AN1291" s="76" t="s">
        <v>14566</v>
      </c>
      <c r="AO1291" s="81" t="s">
        <v>15855</v>
      </c>
      <c r="AP1291" s="76" t="s">
        <v>66</v>
      </c>
      <c r="AQ1291" s="2"/>
      <c r="AR1291" s="3"/>
      <c r="AS1291" s="3"/>
      <c r="AT1291" s="3"/>
      <c r="AU1291" s="3"/>
    </row>
    <row r="1292" spans="1:47" x14ac:dyDescent="0.25">
      <c r="A1292" s="62" t="s">
        <v>986</v>
      </c>
      <c r="B1292" s="63"/>
      <c r="C1292" s="63"/>
      <c r="D1292" s="64"/>
      <c r="E1292" s="66"/>
      <c r="F1292" s="101" t="s">
        <v>13688</v>
      </c>
      <c r="G1292" s="63"/>
      <c r="H1292" s="67"/>
      <c r="I1292" s="68"/>
      <c r="J1292" s="68"/>
      <c r="K1292" s="67" t="s">
        <v>18034</v>
      </c>
      <c r="L1292" s="71"/>
      <c r="M1292" s="72">
        <v>2316.77490234375</v>
      </c>
      <c r="N1292" s="72">
        <v>5886.43603515625</v>
      </c>
      <c r="O1292" s="73"/>
      <c r="P1292" s="74"/>
      <c r="Q1292" s="74"/>
      <c r="R1292" s="84"/>
      <c r="S1292" s="84"/>
      <c r="T1292" s="84"/>
      <c r="U1292" s="84"/>
      <c r="V1292" s="50"/>
      <c r="W1292" s="50"/>
      <c r="X1292" s="50"/>
      <c r="Y1292" s="50"/>
      <c r="Z1292" s="49"/>
      <c r="AA1292" s="69">
        <v>1292</v>
      </c>
      <c r="AB12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92" s="70"/>
      <c r="AD1292" s="76">
        <v>607</v>
      </c>
      <c r="AE1292" s="76">
        <v>612</v>
      </c>
      <c r="AF1292" s="76">
        <v>62832</v>
      </c>
      <c r="AG1292" s="76">
        <v>38364</v>
      </c>
      <c r="AH1292" s="76"/>
      <c r="AI1292" s="76" t="s">
        <v>9889</v>
      </c>
      <c r="AJ1292" s="76" t="s">
        <v>11309</v>
      </c>
      <c r="AK1292" s="76"/>
      <c r="AL1292" s="76"/>
      <c r="AM1292" s="78">
        <v>40175.230081018519</v>
      </c>
      <c r="AN1292" s="76" t="s">
        <v>14566</v>
      </c>
      <c r="AO1292" s="81" t="s">
        <v>15856</v>
      </c>
      <c r="AP1292" s="76" t="s">
        <v>66</v>
      </c>
      <c r="AQ1292" s="2"/>
      <c r="AR1292" s="3"/>
      <c r="AS1292" s="3"/>
      <c r="AT1292" s="3"/>
      <c r="AU1292" s="3"/>
    </row>
    <row r="1293" spans="1:47" x14ac:dyDescent="0.25">
      <c r="A1293" s="62" t="s">
        <v>987</v>
      </c>
      <c r="B1293" s="63"/>
      <c r="C1293" s="63"/>
      <c r="D1293" s="64"/>
      <c r="E1293" s="66"/>
      <c r="F1293" s="101" t="s">
        <v>13689</v>
      </c>
      <c r="G1293" s="63"/>
      <c r="H1293" s="67"/>
      <c r="I1293" s="68"/>
      <c r="J1293" s="68"/>
      <c r="K1293" s="67" t="s">
        <v>18035</v>
      </c>
      <c r="L1293" s="71"/>
      <c r="M1293" s="72">
        <v>4072.74267578125</v>
      </c>
      <c r="N1293" s="72">
        <v>9636.724609375</v>
      </c>
      <c r="O1293" s="73"/>
      <c r="P1293" s="74"/>
      <c r="Q1293" s="74"/>
      <c r="R1293" s="84"/>
      <c r="S1293" s="84"/>
      <c r="T1293" s="84"/>
      <c r="U1293" s="84"/>
      <c r="V1293" s="50"/>
      <c r="W1293" s="50"/>
      <c r="X1293" s="50"/>
      <c r="Y1293" s="50"/>
      <c r="Z1293" s="49"/>
      <c r="AA1293" s="69">
        <v>1293</v>
      </c>
      <c r="AB12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93" s="70"/>
      <c r="AD1293" s="76">
        <v>144</v>
      </c>
      <c r="AE1293" s="76">
        <v>77</v>
      </c>
      <c r="AF1293" s="76">
        <v>4310</v>
      </c>
      <c r="AG1293" s="76">
        <v>194</v>
      </c>
      <c r="AH1293" s="76"/>
      <c r="AI1293" s="76" t="s">
        <v>9890</v>
      </c>
      <c r="AJ1293" s="76"/>
      <c r="AK1293" s="76"/>
      <c r="AL1293" s="76"/>
      <c r="AM1293" s="78">
        <v>39876.18109953704</v>
      </c>
      <c r="AN1293" s="76" t="s">
        <v>14566</v>
      </c>
      <c r="AO1293" s="81" t="s">
        <v>15857</v>
      </c>
      <c r="AP1293" s="76" t="s">
        <v>66</v>
      </c>
      <c r="AQ1293" s="2"/>
      <c r="AR1293" s="3"/>
      <c r="AS1293" s="3"/>
      <c r="AT1293" s="3"/>
      <c r="AU1293" s="3"/>
    </row>
    <row r="1294" spans="1:47" x14ac:dyDescent="0.25">
      <c r="A1294" s="62" t="s">
        <v>988</v>
      </c>
      <c r="B1294" s="63"/>
      <c r="C1294" s="63"/>
      <c r="D1294" s="64"/>
      <c r="E1294" s="66"/>
      <c r="F1294" s="101" t="s">
        <v>13690</v>
      </c>
      <c r="G1294" s="63"/>
      <c r="H1294" s="67"/>
      <c r="I1294" s="68"/>
      <c r="J1294" s="68"/>
      <c r="K1294" s="67" t="s">
        <v>18036</v>
      </c>
      <c r="L1294" s="71"/>
      <c r="M1294" s="72">
        <v>4966.61181640625</v>
      </c>
      <c r="N1294" s="72">
        <v>7472.63232421875</v>
      </c>
      <c r="O1294" s="73"/>
      <c r="P1294" s="74"/>
      <c r="Q1294" s="74"/>
      <c r="R1294" s="84"/>
      <c r="S1294" s="84"/>
      <c r="T1294" s="84"/>
      <c r="U1294" s="84"/>
      <c r="V1294" s="50"/>
      <c r="W1294" s="50"/>
      <c r="X1294" s="50"/>
      <c r="Y1294" s="50"/>
      <c r="Z1294" s="49"/>
      <c r="AA1294" s="69">
        <v>1294</v>
      </c>
      <c r="AB12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94" s="70"/>
      <c r="AD1294" s="76">
        <v>266</v>
      </c>
      <c r="AE1294" s="76">
        <v>225</v>
      </c>
      <c r="AF1294" s="76">
        <v>16504</v>
      </c>
      <c r="AG1294" s="76">
        <v>41968</v>
      </c>
      <c r="AH1294" s="76"/>
      <c r="AI1294" s="76" t="s">
        <v>9891</v>
      </c>
      <c r="AJ1294" s="76" t="s">
        <v>11310</v>
      </c>
      <c r="AK1294" s="76"/>
      <c r="AL1294" s="76"/>
      <c r="AM1294" s="78">
        <v>39856.93922453704</v>
      </c>
      <c r="AN1294" s="76" t="s">
        <v>14566</v>
      </c>
      <c r="AO1294" s="81" t="s">
        <v>15858</v>
      </c>
      <c r="AP1294" s="76" t="s">
        <v>66</v>
      </c>
      <c r="AQ1294" s="2"/>
      <c r="AR1294" s="3"/>
      <c r="AS1294" s="3"/>
      <c r="AT1294" s="3"/>
      <c r="AU1294" s="3"/>
    </row>
    <row r="1295" spans="1:47" x14ac:dyDescent="0.25">
      <c r="A1295" s="62" t="s">
        <v>989</v>
      </c>
      <c r="B1295" s="63"/>
      <c r="C1295" s="63"/>
      <c r="D1295" s="64"/>
      <c r="E1295" s="66"/>
      <c r="F1295" s="101" t="s">
        <v>13691</v>
      </c>
      <c r="G1295" s="63"/>
      <c r="H1295" s="67"/>
      <c r="I1295" s="68"/>
      <c r="J1295" s="68"/>
      <c r="K1295" s="67" t="s">
        <v>18037</v>
      </c>
      <c r="L1295" s="71"/>
      <c r="M1295" s="72">
        <v>3869.274658203125</v>
      </c>
      <c r="N1295" s="72">
        <v>8513.8662109375</v>
      </c>
      <c r="O1295" s="73"/>
      <c r="P1295" s="74"/>
      <c r="Q1295" s="74"/>
      <c r="R1295" s="84"/>
      <c r="S1295" s="84"/>
      <c r="T1295" s="84"/>
      <c r="U1295" s="84"/>
      <c r="V1295" s="50"/>
      <c r="W1295" s="50"/>
      <c r="X1295" s="50"/>
      <c r="Y1295" s="50"/>
      <c r="Z1295" s="49"/>
      <c r="AA1295" s="69">
        <v>1295</v>
      </c>
      <c r="AB12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95" s="70"/>
      <c r="AD1295" s="76">
        <v>382</v>
      </c>
      <c r="AE1295" s="76">
        <v>307</v>
      </c>
      <c r="AF1295" s="76">
        <v>55754</v>
      </c>
      <c r="AG1295" s="76">
        <v>28655</v>
      </c>
      <c r="AH1295" s="76"/>
      <c r="AI1295" s="76" t="s">
        <v>9892</v>
      </c>
      <c r="AJ1295" s="76"/>
      <c r="AK1295" s="76"/>
      <c r="AL1295" s="76"/>
      <c r="AM1295" s="78">
        <v>40152.859837962962</v>
      </c>
      <c r="AN1295" s="76" t="s">
        <v>14566</v>
      </c>
      <c r="AO1295" s="81" t="s">
        <v>15859</v>
      </c>
      <c r="AP1295" s="76" t="s">
        <v>66</v>
      </c>
      <c r="AQ1295" s="2"/>
      <c r="AR1295" s="3"/>
      <c r="AS1295" s="3"/>
      <c r="AT1295" s="3"/>
      <c r="AU1295" s="3"/>
    </row>
    <row r="1296" spans="1:47" x14ac:dyDescent="0.25">
      <c r="A1296" s="62" t="s">
        <v>990</v>
      </c>
      <c r="B1296" s="63"/>
      <c r="C1296" s="63"/>
      <c r="D1296" s="64"/>
      <c r="E1296" s="66"/>
      <c r="F1296" s="101" t="s">
        <v>13692</v>
      </c>
      <c r="G1296" s="63"/>
      <c r="H1296" s="67"/>
      <c r="I1296" s="68"/>
      <c r="J1296" s="68"/>
      <c r="K1296" s="67" t="s">
        <v>18038</v>
      </c>
      <c r="L1296" s="71"/>
      <c r="M1296" s="72">
        <v>4243.31103515625</v>
      </c>
      <c r="N1296" s="72">
        <v>4750.8759765625</v>
      </c>
      <c r="O1296" s="73"/>
      <c r="P1296" s="74"/>
      <c r="Q1296" s="74"/>
      <c r="R1296" s="84"/>
      <c r="S1296" s="84"/>
      <c r="T1296" s="84"/>
      <c r="U1296" s="84"/>
      <c r="V1296" s="50"/>
      <c r="W1296" s="50"/>
      <c r="X1296" s="50"/>
      <c r="Y1296" s="50"/>
      <c r="Z1296" s="49"/>
      <c r="AA1296" s="69">
        <v>1296</v>
      </c>
      <c r="AB12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96" s="70"/>
      <c r="AD1296" s="76">
        <v>1714</v>
      </c>
      <c r="AE1296" s="76">
        <v>6124</v>
      </c>
      <c r="AF1296" s="76">
        <v>72187</v>
      </c>
      <c r="AG1296" s="76">
        <v>64988</v>
      </c>
      <c r="AH1296" s="76"/>
      <c r="AI1296" s="76" t="s">
        <v>9893</v>
      </c>
      <c r="AJ1296" s="76" t="s">
        <v>11311</v>
      </c>
      <c r="AK1296" s="81" t="s">
        <v>12167</v>
      </c>
      <c r="AL1296" s="76"/>
      <c r="AM1296" s="78">
        <v>41184.175254629627</v>
      </c>
      <c r="AN1296" s="76" t="s">
        <v>14566</v>
      </c>
      <c r="AO1296" s="81" t="s">
        <v>15860</v>
      </c>
      <c r="AP1296" s="76" t="s">
        <v>66</v>
      </c>
      <c r="AQ1296" s="2"/>
      <c r="AR1296" s="3"/>
      <c r="AS1296" s="3"/>
      <c r="AT1296" s="3"/>
      <c r="AU1296" s="3"/>
    </row>
    <row r="1297" spans="1:47" x14ac:dyDescent="0.25">
      <c r="A1297" s="62" t="s">
        <v>991</v>
      </c>
      <c r="B1297" s="63"/>
      <c r="C1297" s="63"/>
      <c r="D1297" s="64"/>
      <c r="E1297" s="66"/>
      <c r="F1297" s="101" t="s">
        <v>13693</v>
      </c>
      <c r="G1297" s="63"/>
      <c r="H1297" s="67"/>
      <c r="I1297" s="68"/>
      <c r="J1297" s="68"/>
      <c r="K1297" s="67" t="s">
        <v>18039</v>
      </c>
      <c r="L1297" s="71"/>
      <c r="M1297" s="72">
        <v>2561.866943359375</v>
      </c>
      <c r="N1297" s="72">
        <v>9423.4794921875</v>
      </c>
      <c r="O1297" s="73"/>
      <c r="P1297" s="74"/>
      <c r="Q1297" s="74"/>
      <c r="R1297" s="84"/>
      <c r="S1297" s="84"/>
      <c r="T1297" s="84"/>
      <c r="U1297" s="84"/>
      <c r="V1297" s="50"/>
      <c r="W1297" s="50"/>
      <c r="X1297" s="50"/>
      <c r="Y1297" s="50"/>
      <c r="Z1297" s="49"/>
      <c r="AA1297" s="69">
        <v>1297</v>
      </c>
      <c r="AB12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97" s="70"/>
      <c r="AD1297" s="76">
        <v>1092</v>
      </c>
      <c r="AE1297" s="76">
        <v>159</v>
      </c>
      <c r="AF1297" s="76">
        <v>6150</v>
      </c>
      <c r="AG1297" s="76">
        <v>4341</v>
      </c>
      <c r="AH1297" s="76"/>
      <c r="AI1297" s="76" t="s">
        <v>9894</v>
      </c>
      <c r="AJ1297" s="76"/>
      <c r="AK1297" s="76"/>
      <c r="AL1297" s="76"/>
      <c r="AM1297" s="78">
        <v>40328.025416666664</v>
      </c>
      <c r="AN1297" s="76" t="s">
        <v>14566</v>
      </c>
      <c r="AO1297" s="81" t="s">
        <v>15861</v>
      </c>
      <c r="AP1297" s="76" t="s">
        <v>66</v>
      </c>
      <c r="AQ1297" s="2"/>
      <c r="AR1297" s="3"/>
      <c r="AS1297" s="3"/>
      <c r="AT1297" s="3"/>
      <c r="AU1297" s="3"/>
    </row>
    <row r="1298" spans="1:47" x14ac:dyDescent="0.25">
      <c r="A1298" s="62" t="s">
        <v>992</v>
      </c>
      <c r="B1298" s="63"/>
      <c r="C1298" s="63"/>
      <c r="D1298" s="64"/>
      <c r="E1298" s="66"/>
      <c r="F1298" s="101" t="s">
        <v>13694</v>
      </c>
      <c r="G1298" s="63"/>
      <c r="H1298" s="67"/>
      <c r="I1298" s="68"/>
      <c r="J1298" s="68"/>
      <c r="K1298" s="67" t="s">
        <v>18040</v>
      </c>
      <c r="L1298" s="71"/>
      <c r="M1298" s="72">
        <v>3370.7421875</v>
      </c>
      <c r="N1298" s="72">
        <v>5170.57861328125</v>
      </c>
      <c r="O1298" s="73"/>
      <c r="P1298" s="74"/>
      <c r="Q1298" s="74"/>
      <c r="R1298" s="84"/>
      <c r="S1298" s="84"/>
      <c r="T1298" s="84"/>
      <c r="U1298" s="84"/>
      <c r="V1298" s="50"/>
      <c r="W1298" s="50"/>
      <c r="X1298" s="50"/>
      <c r="Y1298" s="50"/>
      <c r="Z1298" s="49"/>
      <c r="AA1298" s="69">
        <v>1298</v>
      </c>
      <c r="AB12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98" s="70"/>
      <c r="AD1298" s="76">
        <v>572</v>
      </c>
      <c r="AE1298" s="76">
        <v>187</v>
      </c>
      <c r="AF1298" s="76">
        <v>23866</v>
      </c>
      <c r="AG1298" s="76">
        <v>65795</v>
      </c>
      <c r="AH1298" s="76"/>
      <c r="AI1298" s="76" t="s">
        <v>9895</v>
      </c>
      <c r="AJ1298" s="76" t="s">
        <v>11312</v>
      </c>
      <c r="AK1298" s="76"/>
      <c r="AL1298" s="76"/>
      <c r="AM1298" s="78">
        <v>39867.672280092593</v>
      </c>
      <c r="AN1298" s="76" t="s">
        <v>14566</v>
      </c>
      <c r="AO1298" s="81" t="s">
        <v>15862</v>
      </c>
      <c r="AP1298" s="76" t="s">
        <v>66</v>
      </c>
      <c r="AQ1298" s="2"/>
      <c r="AR1298" s="3"/>
      <c r="AS1298" s="3"/>
      <c r="AT1298" s="3"/>
      <c r="AU1298" s="3"/>
    </row>
    <row r="1299" spans="1:47" x14ac:dyDescent="0.25">
      <c r="A1299" s="62" t="s">
        <v>993</v>
      </c>
      <c r="B1299" s="63"/>
      <c r="C1299" s="63"/>
      <c r="D1299" s="64"/>
      <c r="E1299" s="66"/>
      <c r="F1299" s="101" t="s">
        <v>13695</v>
      </c>
      <c r="G1299" s="63"/>
      <c r="H1299" s="67"/>
      <c r="I1299" s="68"/>
      <c r="J1299" s="68"/>
      <c r="K1299" s="67" t="s">
        <v>18041</v>
      </c>
      <c r="L1299" s="71"/>
      <c r="M1299" s="72">
        <v>2532.1435546875</v>
      </c>
      <c r="N1299" s="72">
        <v>5428.75</v>
      </c>
      <c r="O1299" s="73"/>
      <c r="P1299" s="74"/>
      <c r="Q1299" s="74"/>
      <c r="R1299" s="84"/>
      <c r="S1299" s="84"/>
      <c r="T1299" s="84"/>
      <c r="U1299" s="84"/>
      <c r="V1299" s="50"/>
      <c r="W1299" s="50"/>
      <c r="X1299" s="50"/>
      <c r="Y1299" s="50"/>
      <c r="Z1299" s="49"/>
      <c r="AA1299" s="69">
        <v>1299</v>
      </c>
      <c r="AB12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299" s="70"/>
      <c r="AD1299" s="76">
        <v>753</v>
      </c>
      <c r="AE1299" s="76">
        <v>764</v>
      </c>
      <c r="AF1299" s="76">
        <v>14871</v>
      </c>
      <c r="AG1299" s="76">
        <v>21373</v>
      </c>
      <c r="AH1299" s="76"/>
      <c r="AI1299" s="76" t="s">
        <v>9896</v>
      </c>
      <c r="AJ1299" s="76" t="s">
        <v>10715</v>
      </c>
      <c r="AK1299" s="81" t="s">
        <v>12168</v>
      </c>
      <c r="AL1299" s="76"/>
      <c r="AM1299" s="78">
        <v>40880.10732638889</v>
      </c>
      <c r="AN1299" s="76" t="s">
        <v>14566</v>
      </c>
      <c r="AO1299" s="81" t="s">
        <v>15863</v>
      </c>
      <c r="AP1299" s="76" t="s">
        <v>66</v>
      </c>
      <c r="AQ1299" s="2"/>
      <c r="AR1299" s="3"/>
      <c r="AS1299" s="3"/>
      <c r="AT1299" s="3"/>
      <c r="AU1299" s="3"/>
    </row>
    <row r="1300" spans="1:47" x14ac:dyDescent="0.25">
      <c r="A1300" s="62" t="s">
        <v>994</v>
      </c>
      <c r="B1300" s="63"/>
      <c r="C1300" s="63"/>
      <c r="D1300" s="64"/>
      <c r="E1300" s="66"/>
      <c r="F1300" s="101" t="s">
        <v>13696</v>
      </c>
      <c r="G1300" s="63"/>
      <c r="H1300" s="67"/>
      <c r="I1300" s="68"/>
      <c r="J1300" s="68"/>
      <c r="K1300" s="67" t="s">
        <v>18042</v>
      </c>
      <c r="L1300" s="71"/>
      <c r="M1300" s="72">
        <v>4246.98876953125</v>
      </c>
      <c r="N1300" s="72">
        <v>4911.8369140625</v>
      </c>
      <c r="O1300" s="73"/>
      <c r="P1300" s="74"/>
      <c r="Q1300" s="74"/>
      <c r="R1300" s="84"/>
      <c r="S1300" s="84"/>
      <c r="T1300" s="84"/>
      <c r="U1300" s="84"/>
      <c r="V1300" s="50"/>
      <c r="W1300" s="50"/>
      <c r="X1300" s="50"/>
      <c r="Y1300" s="50"/>
      <c r="Z1300" s="49"/>
      <c r="AA1300" s="69">
        <v>1300</v>
      </c>
      <c r="AB13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00" s="70"/>
      <c r="AD1300" s="76">
        <v>215</v>
      </c>
      <c r="AE1300" s="76">
        <v>803</v>
      </c>
      <c r="AF1300" s="76">
        <v>6287</v>
      </c>
      <c r="AG1300" s="76">
        <v>5544</v>
      </c>
      <c r="AH1300" s="76"/>
      <c r="AI1300" s="76" t="s">
        <v>9897</v>
      </c>
      <c r="AJ1300" s="76" t="s">
        <v>11313</v>
      </c>
      <c r="AK1300" s="81" t="s">
        <v>12169</v>
      </c>
      <c r="AL1300" s="76"/>
      <c r="AM1300" s="78">
        <v>39442.542222222219</v>
      </c>
      <c r="AN1300" s="76" t="s">
        <v>14566</v>
      </c>
      <c r="AO1300" s="81" t="s">
        <v>15864</v>
      </c>
      <c r="AP1300" s="76" t="s">
        <v>66</v>
      </c>
      <c r="AQ1300" s="2"/>
      <c r="AR1300" s="3"/>
      <c r="AS1300" s="3"/>
      <c r="AT1300" s="3"/>
      <c r="AU1300" s="3"/>
    </row>
    <row r="1301" spans="1:47" x14ac:dyDescent="0.25">
      <c r="A1301" s="62" t="s">
        <v>995</v>
      </c>
      <c r="B1301" s="63"/>
      <c r="C1301" s="63"/>
      <c r="D1301" s="64"/>
      <c r="E1301" s="66"/>
      <c r="F1301" s="101" t="s">
        <v>13697</v>
      </c>
      <c r="G1301" s="63"/>
      <c r="H1301" s="67"/>
      <c r="I1301" s="68"/>
      <c r="J1301" s="68"/>
      <c r="K1301" s="67" t="s">
        <v>18043</v>
      </c>
      <c r="L1301" s="71"/>
      <c r="M1301" s="72">
        <v>2880.567626953125</v>
      </c>
      <c r="N1301" s="72">
        <v>5293.93017578125</v>
      </c>
      <c r="O1301" s="73"/>
      <c r="P1301" s="74"/>
      <c r="Q1301" s="74"/>
      <c r="R1301" s="84"/>
      <c r="S1301" s="84"/>
      <c r="T1301" s="84"/>
      <c r="U1301" s="84"/>
      <c r="V1301" s="50"/>
      <c r="W1301" s="50"/>
      <c r="X1301" s="50"/>
      <c r="Y1301" s="50"/>
      <c r="Z1301" s="49"/>
      <c r="AA1301" s="69">
        <v>1301</v>
      </c>
      <c r="AB13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01" s="70"/>
      <c r="AD1301" s="76">
        <v>365</v>
      </c>
      <c r="AE1301" s="76">
        <v>154</v>
      </c>
      <c r="AF1301" s="76">
        <v>16021</v>
      </c>
      <c r="AG1301" s="76">
        <v>7237</v>
      </c>
      <c r="AH1301" s="76"/>
      <c r="AI1301" s="76" t="s">
        <v>9898</v>
      </c>
      <c r="AJ1301" s="76" t="s">
        <v>11314</v>
      </c>
      <c r="AK1301" s="76"/>
      <c r="AL1301" s="76"/>
      <c r="AM1301" s="78">
        <v>41624.619050925925</v>
      </c>
      <c r="AN1301" s="76" t="s">
        <v>14566</v>
      </c>
      <c r="AO1301" s="81" t="s">
        <v>15865</v>
      </c>
      <c r="AP1301" s="76" t="s">
        <v>66</v>
      </c>
      <c r="AQ1301" s="2"/>
      <c r="AR1301" s="3"/>
      <c r="AS1301" s="3"/>
      <c r="AT1301" s="3"/>
      <c r="AU1301" s="3"/>
    </row>
    <row r="1302" spans="1:47" x14ac:dyDescent="0.25">
      <c r="A1302" s="62" t="s">
        <v>996</v>
      </c>
      <c r="B1302" s="63"/>
      <c r="C1302" s="63"/>
      <c r="D1302" s="64"/>
      <c r="E1302" s="66"/>
      <c r="F1302" s="101" t="s">
        <v>13698</v>
      </c>
      <c r="G1302" s="63"/>
      <c r="H1302" s="67"/>
      <c r="I1302" s="68"/>
      <c r="J1302" s="68"/>
      <c r="K1302" s="67" t="s">
        <v>18044</v>
      </c>
      <c r="L1302" s="71"/>
      <c r="M1302" s="72">
        <v>4875.33251953125</v>
      </c>
      <c r="N1302" s="72">
        <v>9071.8330078125</v>
      </c>
      <c r="O1302" s="73"/>
      <c r="P1302" s="74"/>
      <c r="Q1302" s="74"/>
      <c r="R1302" s="84"/>
      <c r="S1302" s="84"/>
      <c r="T1302" s="84"/>
      <c r="U1302" s="84"/>
      <c r="V1302" s="50"/>
      <c r="W1302" s="50"/>
      <c r="X1302" s="50"/>
      <c r="Y1302" s="50"/>
      <c r="Z1302" s="49"/>
      <c r="AA1302" s="69">
        <v>1302</v>
      </c>
      <c r="AB13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02" s="70"/>
      <c r="AD1302" s="76">
        <v>5002</v>
      </c>
      <c r="AE1302" s="76">
        <v>297</v>
      </c>
      <c r="AF1302" s="76">
        <v>83970</v>
      </c>
      <c r="AG1302" s="76">
        <v>15076</v>
      </c>
      <c r="AH1302" s="76"/>
      <c r="AI1302" s="76" t="s">
        <v>9899</v>
      </c>
      <c r="AJ1302" s="76" t="s">
        <v>10714</v>
      </c>
      <c r="AK1302" s="81" t="s">
        <v>12170</v>
      </c>
      <c r="AL1302" s="76"/>
      <c r="AM1302" s="78">
        <v>43260.031458333331</v>
      </c>
      <c r="AN1302" s="76" t="s">
        <v>14566</v>
      </c>
      <c r="AO1302" s="81" t="s">
        <v>15866</v>
      </c>
      <c r="AP1302" s="76" t="s">
        <v>66</v>
      </c>
      <c r="AQ1302" s="2"/>
      <c r="AR1302" s="3"/>
      <c r="AS1302" s="3"/>
      <c r="AT1302" s="3"/>
      <c r="AU1302" s="3"/>
    </row>
    <row r="1303" spans="1:47" x14ac:dyDescent="0.25">
      <c r="A1303" s="62" t="s">
        <v>997</v>
      </c>
      <c r="B1303" s="63"/>
      <c r="C1303" s="63"/>
      <c r="D1303" s="64"/>
      <c r="E1303" s="66"/>
      <c r="F1303" s="101" t="s">
        <v>13699</v>
      </c>
      <c r="G1303" s="63"/>
      <c r="H1303" s="67"/>
      <c r="I1303" s="68"/>
      <c r="J1303" s="68"/>
      <c r="K1303" s="67" t="s">
        <v>18045</v>
      </c>
      <c r="L1303" s="71"/>
      <c r="M1303" s="72">
        <v>6040.44140625</v>
      </c>
      <c r="N1303" s="72">
        <v>6291.9892578125</v>
      </c>
      <c r="O1303" s="73"/>
      <c r="P1303" s="74"/>
      <c r="Q1303" s="74"/>
      <c r="R1303" s="84"/>
      <c r="S1303" s="84"/>
      <c r="T1303" s="84"/>
      <c r="U1303" s="84"/>
      <c r="V1303" s="50"/>
      <c r="W1303" s="50"/>
      <c r="X1303" s="50"/>
      <c r="Y1303" s="50"/>
      <c r="Z1303" s="49"/>
      <c r="AA1303" s="69">
        <v>1303</v>
      </c>
      <c r="AB13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03" s="70"/>
      <c r="AD1303" s="76">
        <v>1539</v>
      </c>
      <c r="AE1303" s="76">
        <v>750</v>
      </c>
      <c r="AF1303" s="76">
        <v>71516</v>
      </c>
      <c r="AG1303" s="76">
        <v>127864</v>
      </c>
      <c r="AH1303" s="76"/>
      <c r="AI1303" s="76" t="s">
        <v>9900</v>
      </c>
      <c r="AJ1303" s="76" t="s">
        <v>10859</v>
      </c>
      <c r="AK1303" s="81" t="s">
        <v>12171</v>
      </c>
      <c r="AL1303" s="76"/>
      <c r="AM1303" s="78">
        <v>40145.151817129627</v>
      </c>
      <c r="AN1303" s="76" t="s">
        <v>14566</v>
      </c>
      <c r="AO1303" s="81" t="s">
        <v>15867</v>
      </c>
      <c r="AP1303" s="76" t="s">
        <v>66</v>
      </c>
      <c r="AQ1303" s="2"/>
      <c r="AR1303" s="3"/>
      <c r="AS1303" s="3"/>
      <c r="AT1303" s="3"/>
      <c r="AU1303" s="3"/>
    </row>
    <row r="1304" spans="1:47" x14ac:dyDescent="0.25">
      <c r="A1304" s="62" t="s">
        <v>998</v>
      </c>
      <c r="B1304" s="63"/>
      <c r="C1304" s="63"/>
      <c r="D1304" s="64"/>
      <c r="E1304" s="66"/>
      <c r="F1304" s="101" t="s">
        <v>13700</v>
      </c>
      <c r="G1304" s="63"/>
      <c r="H1304" s="67"/>
      <c r="I1304" s="68"/>
      <c r="J1304" s="68"/>
      <c r="K1304" s="67" t="s">
        <v>18046</v>
      </c>
      <c r="L1304" s="71"/>
      <c r="M1304" s="72">
        <v>4180.74365234375</v>
      </c>
      <c r="N1304" s="72">
        <v>9570.501953125</v>
      </c>
      <c r="O1304" s="73"/>
      <c r="P1304" s="74"/>
      <c r="Q1304" s="74"/>
      <c r="R1304" s="84"/>
      <c r="S1304" s="84"/>
      <c r="T1304" s="84"/>
      <c r="U1304" s="84"/>
      <c r="V1304" s="50"/>
      <c r="W1304" s="50"/>
      <c r="X1304" s="50"/>
      <c r="Y1304" s="50"/>
      <c r="Z1304" s="49"/>
      <c r="AA1304" s="69">
        <v>1304</v>
      </c>
      <c r="AB13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04" s="70"/>
      <c r="AD1304" s="76">
        <v>271</v>
      </c>
      <c r="AE1304" s="76">
        <v>96</v>
      </c>
      <c r="AF1304" s="76">
        <v>2734</v>
      </c>
      <c r="AG1304" s="76">
        <v>10108</v>
      </c>
      <c r="AH1304" s="76"/>
      <c r="AI1304" s="76" t="s">
        <v>9901</v>
      </c>
      <c r="AJ1304" s="76" t="s">
        <v>11315</v>
      </c>
      <c r="AK1304" s="76"/>
      <c r="AL1304" s="76"/>
      <c r="AM1304" s="78">
        <v>42239.903078703705</v>
      </c>
      <c r="AN1304" s="76" t="s">
        <v>14566</v>
      </c>
      <c r="AO1304" s="81" t="s">
        <v>15868</v>
      </c>
      <c r="AP1304" s="76" t="s">
        <v>66</v>
      </c>
      <c r="AQ1304" s="2"/>
      <c r="AR1304" s="3"/>
      <c r="AS1304" s="3"/>
      <c r="AT1304" s="3"/>
      <c r="AU1304" s="3"/>
    </row>
    <row r="1305" spans="1:47" x14ac:dyDescent="0.25">
      <c r="A1305" s="62" t="s">
        <v>999</v>
      </c>
      <c r="B1305" s="63"/>
      <c r="C1305" s="63"/>
      <c r="D1305" s="64"/>
      <c r="E1305" s="66"/>
      <c r="F1305" s="101" t="s">
        <v>13701</v>
      </c>
      <c r="G1305" s="63"/>
      <c r="H1305" s="67"/>
      <c r="I1305" s="68"/>
      <c r="J1305" s="68"/>
      <c r="K1305" s="67" t="s">
        <v>18047</v>
      </c>
      <c r="L1305" s="71"/>
      <c r="M1305" s="72">
        <v>4620.7705078125</v>
      </c>
      <c r="N1305" s="72">
        <v>9424.5380859375</v>
      </c>
      <c r="O1305" s="73"/>
      <c r="P1305" s="74"/>
      <c r="Q1305" s="74"/>
      <c r="R1305" s="84"/>
      <c r="S1305" s="84"/>
      <c r="T1305" s="84"/>
      <c r="U1305" s="84"/>
      <c r="V1305" s="50"/>
      <c r="W1305" s="50"/>
      <c r="X1305" s="50"/>
      <c r="Y1305" s="50"/>
      <c r="Z1305" s="49"/>
      <c r="AA1305" s="69">
        <v>1305</v>
      </c>
      <c r="AB13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05" s="70"/>
      <c r="AD1305" s="76">
        <v>1327</v>
      </c>
      <c r="AE1305" s="76">
        <v>18736</v>
      </c>
      <c r="AF1305" s="76">
        <v>153748</v>
      </c>
      <c r="AG1305" s="76">
        <v>24208</v>
      </c>
      <c r="AH1305" s="76"/>
      <c r="AI1305" s="76" t="s">
        <v>9902</v>
      </c>
      <c r="AJ1305" s="76" t="s">
        <v>11316</v>
      </c>
      <c r="AK1305" s="81" t="s">
        <v>12172</v>
      </c>
      <c r="AL1305" s="76"/>
      <c r="AM1305" s="78">
        <v>40116.332719907405</v>
      </c>
      <c r="AN1305" s="76" t="s">
        <v>14566</v>
      </c>
      <c r="AO1305" s="81" t="s">
        <v>15869</v>
      </c>
      <c r="AP1305" s="76" t="s">
        <v>66</v>
      </c>
      <c r="AQ1305" s="2"/>
      <c r="AR1305" s="3"/>
      <c r="AS1305" s="3"/>
      <c r="AT1305" s="3"/>
      <c r="AU1305" s="3"/>
    </row>
    <row r="1306" spans="1:47" x14ac:dyDescent="0.25">
      <c r="A1306" s="62" t="s">
        <v>1000</v>
      </c>
      <c r="B1306" s="63"/>
      <c r="C1306" s="63"/>
      <c r="D1306" s="64"/>
      <c r="E1306" s="66"/>
      <c r="F1306" s="101" t="s">
        <v>13702</v>
      </c>
      <c r="G1306" s="63"/>
      <c r="H1306" s="67"/>
      <c r="I1306" s="68"/>
      <c r="J1306" s="68"/>
      <c r="K1306" s="67" t="s">
        <v>18048</v>
      </c>
      <c r="L1306" s="71"/>
      <c r="M1306" s="72">
        <v>5778.76708984375</v>
      </c>
      <c r="N1306" s="72">
        <v>5799.90478515625</v>
      </c>
      <c r="O1306" s="73"/>
      <c r="P1306" s="74"/>
      <c r="Q1306" s="74"/>
      <c r="R1306" s="84"/>
      <c r="S1306" s="84"/>
      <c r="T1306" s="84"/>
      <c r="U1306" s="84"/>
      <c r="V1306" s="50"/>
      <c r="W1306" s="50"/>
      <c r="X1306" s="50"/>
      <c r="Y1306" s="50"/>
      <c r="Z1306" s="49"/>
      <c r="AA1306" s="69">
        <v>1306</v>
      </c>
      <c r="AB13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06" s="70"/>
      <c r="AD1306" s="76">
        <v>58897</v>
      </c>
      <c r="AE1306" s="76">
        <v>62607</v>
      </c>
      <c r="AF1306" s="76">
        <v>14651</v>
      </c>
      <c r="AG1306" s="76">
        <v>43756</v>
      </c>
      <c r="AH1306" s="76"/>
      <c r="AI1306" s="76" t="s">
        <v>9903</v>
      </c>
      <c r="AJ1306" s="76" t="s">
        <v>11317</v>
      </c>
      <c r="AK1306" s="76"/>
      <c r="AL1306" s="76"/>
      <c r="AM1306" s="78">
        <v>39895.179155092592</v>
      </c>
      <c r="AN1306" s="76" t="s">
        <v>14566</v>
      </c>
      <c r="AO1306" s="81" t="s">
        <v>15870</v>
      </c>
      <c r="AP1306" s="76" t="s">
        <v>66</v>
      </c>
      <c r="AQ1306" s="2"/>
      <c r="AR1306" s="3"/>
      <c r="AS1306" s="3"/>
      <c r="AT1306" s="3"/>
      <c r="AU1306" s="3"/>
    </row>
    <row r="1307" spans="1:47" x14ac:dyDescent="0.25">
      <c r="A1307" s="62" t="s">
        <v>1001</v>
      </c>
      <c r="B1307" s="63"/>
      <c r="C1307" s="63"/>
      <c r="D1307" s="64"/>
      <c r="E1307" s="66"/>
      <c r="F1307" s="101" t="s">
        <v>13703</v>
      </c>
      <c r="G1307" s="63"/>
      <c r="H1307" s="67"/>
      <c r="I1307" s="68"/>
      <c r="J1307" s="68"/>
      <c r="K1307" s="67" t="s">
        <v>18049</v>
      </c>
      <c r="L1307" s="71"/>
      <c r="M1307" s="72">
        <v>4332.7265625</v>
      </c>
      <c r="N1307" s="72">
        <v>6749.72314453125</v>
      </c>
      <c r="O1307" s="73"/>
      <c r="P1307" s="74"/>
      <c r="Q1307" s="74"/>
      <c r="R1307" s="84"/>
      <c r="S1307" s="84"/>
      <c r="T1307" s="84"/>
      <c r="U1307" s="84"/>
      <c r="V1307" s="50"/>
      <c r="W1307" s="50"/>
      <c r="X1307" s="50"/>
      <c r="Y1307" s="50"/>
      <c r="Z1307" s="49"/>
      <c r="AA1307" s="69">
        <v>1307</v>
      </c>
      <c r="AB13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07" s="70"/>
      <c r="AD1307" s="76">
        <v>2855</v>
      </c>
      <c r="AE1307" s="76">
        <v>782</v>
      </c>
      <c r="AF1307" s="76">
        <v>86146</v>
      </c>
      <c r="AG1307" s="76">
        <v>302223</v>
      </c>
      <c r="AH1307" s="76"/>
      <c r="AI1307" s="76" t="s">
        <v>9904</v>
      </c>
      <c r="AJ1307" s="76" t="s">
        <v>11318</v>
      </c>
      <c r="AK1307" s="76"/>
      <c r="AL1307" s="76"/>
      <c r="AM1307" s="78">
        <v>39894.904710648145</v>
      </c>
      <c r="AN1307" s="76" t="s">
        <v>14566</v>
      </c>
      <c r="AO1307" s="81" t="s">
        <v>15871</v>
      </c>
      <c r="AP1307" s="76" t="s">
        <v>66</v>
      </c>
      <c r="AQ1307" s="2"/>
      <c r="AR1307" s="3"/>
      <c r="AS1307" s="3"/>
      <c r="AT1307" s="3"/>
      <c r="AU1307" s="3"/>
    </row>
    <row r="1308" spans="1:47" x14ac:dyDescent="0.25">
      <c r="A1308" s="62" t="s">
        <v>1002</v>
      </c>
      <c r="B1308" s="63"/>
      <c r="C1308" s="63"/>
      <c r="D1308" s="64"/>
      <c r="E1308" s="66"/>
      <c r="F1308" s="101" t="s">
        <v>13704</v>
      </c>
      <c r="G1308" s="63"/>
      <c r="H1308" s="67"/>
      <c r="I1308" s="68"/>
      <c r="J1308" s="68"/>
      <c r="K1308" s="67" t="s">
        <v>18050</v>
      </c>
      <c r="L1308" s="71"/>
      <c r="M1308" s="72">
        <v>5601.32177734375</v>
      </c>
      <c r="N1308" s="72">
        <v>8466.2880859375</v>
      </c>
      <c r="O1308" s="73"/>
      <c r="P1308" s="74"/>
      <c r="Q1308" s="74"/>
      <c r="R1308" s="84"/>
      <c r="S1308" s="84"/>
      <c r="T1308" s="84"/>
      <c r="U1308" s="84"/>
      <c r="V1308" s="50"/>
      <c r="W1308" s="50"/>
      <c r="X1308" s="50"/>
      <c r="Y1308" s="50"/>
      <c r="Z1308" s="49"/>
      <c r="AA1308" s="69">
        <v>1308</v>
      </c>
      <c r="AB13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08" s="70"/>
      <c r="AD1308" s="76">
        <v>2825</v>
      </c>
      <c r="AE1308" s="76">
        <v>243</v>
      </c>
      <c r="AF1308" s="76">
        <v>7618</v>
      </c>
      <c r="AG1308" s="76">
        <v>17676</v>
      </c>
      <c r="AH1308" s="76"/>
      <c r="AI1308" s="76" t="s">
        <v>9905</v>
      </c>
      <c r="AJ1308" s="76" t="s">
        <v>11319</v>
      </c>
      <c r="AK1308" s="76"/>
      <c r="AL1308" s="76"/>
      <c r="AM1308" s="78">
        <v>43039.550821759258</v>
      </c>
      <c r="AN1308" s="76" t="s">
        <v>14566</v>
      </c>
      <c r="AO1308" s="81" t="s">
        <v>15872</v>
      </c>
      <c r="AP1308" s="76" t="s">
        <v>66</v>
      </c>
      <c r="AQ1308" s="2"/>
      <c r="AR1308" s="3"/>
      <c r="AS1308" s="3"/>
      <c r="AT1308" s="3"/>
      <c r="AU1308" s="3"/>
    </row>
    <row r="1309" spans="1:47" x14ac:dyDescent="0.25">
      <c r="A1309" s="62" t="s">
        <v>1003</v>
      </c>
      <c r="B1309" s="63"/>
      <c r="C1309" s="63"/>
      <c r="D1309" s="64"/>
      <c r="E1309" s="66"/>
      <c r="F1309" s="101" t="s">
        <v>13705</v>
      </c>
      <c r="G1309" s="63"/>
      <c r="H1309" s="67"/>
      <c r="I1309" s="68"/>
      <c r="J1309" s="68"/>
      <c r="K1309" s="67" t="s">
        <v>18051</v>
      </c>
      <c r="L1309" s="71"/>
      <c r="M1309" s="72">
        <v>4498.1962890625</v>
      </c>
      <c r="N1309" s="72">
        <v>9358.234375</v>
      </c>
      <c r="O1309" s="73"/>
      <c r="P1309" s="74"/>
      <c r="Q1309" s="74"/>
      <c r="R1309" s="84"/>
      <c r="S1309" s="84"/>
      <c r="T1309" s="84"/>
      <c r="U1309" s="84"/>
      <c r="V1309" s="50"/>
      <c r="W1309" s="50"/>
      <c r="X1309" s="50"/>
      <c r="Y1309" s="50"/>
      <c r="Z1309" s="49"/>
      <c r="AA1309" s="69">
        <v>1309</v>
      </c>
      <c r="AB13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09" s="70"/>
      <c r="AD1309" s="76">
        <v>372</v>
      </c>
      <c r="AE1309" s="76">
        <v>102</v>
      </c>
      <c r="AF1309" s="76">
        <v>14498</v>
      </c>
      <c r="AG1309" s="76">
        <v>25586</v>
      </c>
      <c r="AH1309" s="76"/>
      <c r="AI1309" s="76" t="s">
        <v>9906</v>
      </c>
      <c r="AJ1309" s="76" t="s">
        <v>11320</v>
      </c>
      <c r="AK1309" s="76"/>
      <c r="AL1309" s="76"/>
      <c r="AM1309" s="78">
        <v>42028.684560185182</v>
      </c>
      <c r="AN1309" s="76" t="s">
        <v>14566</v>
      </c>
      <c r="AO1309" s="81" t="s">
        <v>15873</v>
      </c>
      <c r="AP1309" s="76" t="s">
        <v>66</v>
      </c>
      <c r="AQ1309" s="2"/>
      <c r="AR1309" s="3"/>
      <c r="AS1309" s="3"/>
      <c r="AT1309" s="3"/>
      <c r="AU1309" s="3"/>
    </row>
    <row r="1310" spans="1:47" x14ac:dyDescent="0.25">
      <c r="A1310" s="62" t="s">
        <v>1004</v>
      </c>
      <c r="B1310" s="63"/>
      <c r="C1310" s="63"/>
      <c r="D1310" s="64"/>
      <c r="E1310" s="66"/>
      <c r="F1310" s="101" t="s">
        <v>13706</v>
      </c>
      <c r="G1310" s="63"/>
      <c r="H1310" s="67"/>
      <c r="I1310" s="68"/>
      <c r="J1310" s="68"/>
      <c r="K1310" s="67" t="s">
        <v>18052</v>
      </c>
      <c r="L1310" s="71"/>
      <c r="M1310" s="72">
        <v>3776.33984375</v>
      </c>
      <c r="N1310" s="72">
        <v>4762.89599609375</v>
      </c>
      <c r="O1310" s="73"/>
      <c r="P1310" s="74"/>
      <c r="Q1310" s="74"/>
      <c r="R1310" s="84"/>
      <c r="S1310" s="84"/>
      <c r="T1310" s="84"/>
      <c r="U1310" s="84"/>
      <c r="V1310" s="50"/>
      <c r="W1310" s="50"/>
      <c r="X1310" s="50"/>
      <c r="Y1310" s="50"/>
      <c r="Z1310" s="49"/>
      <c r="AA1310" s="69">
        <v>1310</v>
      </c>
      <c r="AB13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10" s="70"/>
      <c r="AD1310" s="76">
        <v>2922</v>
      </c>
      <c r="AE1310" s="76">
        <v>2768</v>
      </c>
      <c r="AF1310" s="76">
        <v>77855</v>
      </c>
      <c r="AG1310" s="76">
        <v>44090</v>
      </c>
      <c r="AH1310" s="76"/>
      <c r="AI1310" s="76" t="s">
        <v>9907</v>
      </c>
      <c r="AJ1310" s="76" t="s">
        <v>11321</v>
      </c>
      <c r="AK1310" s="81" t="s">
        <v>12173</v>
      </c>
      <c r="AL1310" s="76"/>
      <c r="AM1310" s="78">
        <v>40716.514270833337</v>
      </c>
      <c r="AN1310" s="76" t="s">
        <v>14566</v>
      </c>
      <c r="AO1310" s="81" t="s">
        <v>15874</v>
      </c>
      <c r="AP1310" s="76" t="s">
        <v>66</v>
      </c>
      <c r="AQ1310" s="2"/>
      <c r="AR1310" s="3"/>
      <c r="AS1310" s="3"/>
      <c r="AT1310" s="3"/>
      <c r="AU1310" s="3"/>
    </row>
    <row r="1311" spans="1:47" x14ac:dyDescent="0.25">
      <c r="A1311" s="62" t="s">
        <v>1005</v>
      </c>
      <c r="B1311" s="63"/>
      <c r="C1311" s="63"/>
      <c r="D1311" s="64"/>
      <c r="E1311" s="66"/>
      <c r="F1311" s="101" t="s">
        <v>13707</v>
      </c>
      <c r="G1311" s="63"/>
      <c r="H1311" s="67"/>
      <c r="I1311" s="68"/>
      <c r="J1311" s="68"/>
      <c r="K1311" s="67" t="s">
        <v>18053</v>
      </c>
      <c r="L1311" s="71"/>
      <c r="M1311" s="72">
        <v>5775.58154296875</v>
      </c>
      <c r="N1311" s="72">
        <v>5968.6806640625</v>
      </c>
      <c r="O1311" s="73"/>
      <c r="P1311" s="74"/>
      <c r="Q1311" s="74"/>
      <c r="R1311" s="84"/>
      <c r="S1311" s="84"/>
      <c r="T1311" s="84"/>
      <c r="U1311" s="84"/>
      <c r="V1311" s="50"/>
      <c r="W1311" s="50"/>
      <c r="X1311" s="50"/>
      <c r="Y1311" s="50"/>
      <c r="Z1311" s="49"/>
      <c r="AA1311" s="69">
        <v>1311</v>
      </c>
      <c r="AB13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11" s="70"/>
      <c r="AD1311" s="76">
        <v>1193</v>
      </c>
      <c r="AE1311" s="76">
        <v>147</v>
      </c>
      <c r="AF1311" s="76">
        <v>54464</v>
      </c>
      <c r="AG1311" s="76">
        <v>63084</v>
      </c>
      <c r="AH1311" s="76"/>
      <c r="AI1311" s="76"/>
      <c r="AJ1311" s="76" t="s">
        <v>11322</v>
      </c>
      <c r="AK1311" s="76"/>
      <c r="AL1311" s="76"/>
      <c r="AM1311" s="78">
        <v>40535.919120370374</v>
      </c>
      <c r="AN1311" s="76" t="s">
        <v>14566</v>
      </c>
      <c r="AO1311" s="81" t="s">
        <v>15875</v>
      </c>
      <c r="AP1311" s="76" t="s">
        <v>66</v>
      </c>
      <c r="AQ1311" s="2"/>
      <c r="AR1311" s="3"/>
      <c r="AS1311" s="3"/>
      <c r="AT1311" s="3"/>
      <c r="AU1311" s="3"/>
    </row>
    <row r="1312" spans="1:47" x14ac:dyDescent="0.25">
      <c r="A1312" s="62" t="s">
        <v>1006</v>
      </c>
      <c r="B1312" s="63"/>
      <c r="C1312" s="63"/>
      <c r="D1312" s="64"/>
      <c r="E1312" s="66"/>
      <c r="F1312" s="101" t="s">
        <v>13708</v>
      </c>
      <c r="G1312" s="63"/>
      <c r="H1312" s="67"/>
      <c r="I1312" s="68"/>
      <c r="J1312" s="68"/>
      <c r="K1312" s="67" t="s">
        <v>18054</v>
      </c>
      <c r="L1312" s="71"/>
      <c r="M1312" s="72">
        <v>2348.553955078125</v>
      </c>
      <c r="N1312" s="72">
        <v>8848.6533203125</v>
      </c>
      <c r="O1312" s="73"/>
      <c r="P1312" s="74"/>
      <c r="Q1312" s="74"/>
      <c r="R1312" s="84"/>
      <c r="S1312" s="84"/>
      <c r="T1312" s="84"/>
      <c r="U1312" s="84"/>
      <c r="V1312" s="50"/>
      <c r="W1312" s="50"/>
      <c r="X1312" s="50"/>
      <c r="Y1312" s="50"/>
      <c r="Z1312" s="49"/>
      <c r="AA1312" s="69">
        <v>1312</v>
      </c>
      <c r="AB13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12" s="70"/>
      <c r="AD1312" s="76">
        <v>1221</v>
      </c>
      <c r="AE1312" s="76">
        <v>1285</v>
      </c>
      <c r="AF1312" s="76">
        <v>53356</v>
      </c>
      <c r="AG1312" s="76">
        <v>45327</v>
      </c>
      <c r="AH1312" s="76"/>
      <c r="AI1312" s="76" t="s">
        <v>9908</v>
      </c>
      <c r="AJ1312" s="76" t="s">
        <v>10833</v>
      </c>
      <c r="AK1312" s="76"/>
      <c r="AL1312" s="76"/>
      <c r="AM1312" s="78">
        <v>41830.626215277778</v>
      </c>
      <c r="AN1312" s="76" t="s">
        <v>14566</v>
      </c>
      <c r="AO1312" s="81" t="s">
        <v>15876</v>
      </c>
      <c r="AP1312" s="76" t="s">
        <v>66</v>
      </c>
      <c r="AQ1312" s="2"/>
      <c r="AR1312" s="3"/>
      <c r="AS1312" s="3"/>
      <c r="AT1312" s="3"/>
      <c r="AU1312" s="3"/>
    </row>
    <row r="1313" spans="1:47" x14ac:dyDescent="0.25">
      <c r="A1313" s="62" t="s">
        <v>1007</v>
      </c>
      <c r="B1313" s="63"/>
      <c r="C1313" s="63"/>
      <c r="D1313" s="64"/>
      <c r="E1313" s="66"/>
      <c r="F1313" s="101" t="s">
        <v>13709</v>
      </c>
      <c r="G1313" s="63"/>
      <c r="H1313" s="67"/>
      <c r="I1313" s="68"/>
      <c r="J1313" s="68"/>
      <c r="K1313" s="67" t="s">
        <v>18055</v>
      </c>
      <c r="L1313" s="71"/>
      <c r="M1313" s="72">
        <v>4410.51806640625</v>
      </c>
      <c r="N1313" s="72">
        <v>9196.2490234375</v>
      </c>
      <c r="O1313" s="73"/>
      <c r="P1313" s="74"/>
      <c r="Q1313" s="74"/>
      <c r="R1313" s="84"/>
      <c r="S1313" s="84"/>
      <c r="T1313" s="84"/>
      <c r="U1313" s="84"/>
      <c r="V1313" s="50"/>
      <c r="W1313" s="50"/>
      <c r="X1313" s="50"/>
      <c r="Y1313" s="50"/>
      <c r="Z1313" s="49"/>
      <c r="AA1313" s="69">
        <v>1313</v>
      </c>
      <c r="AB13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13" s="70"/>
      <c r="AD1313" s="76">
        <v>3273</v>
      </c>
      <c r="AE1313" s="76">
        <v>1828</v>
      </c>
      <c r="AF1313" s="76">
        <v>236598</v>
      </c>
      <c r="AG1313" s="76">
        <v>131681</v>
      </c>
      <c r="AH1313" s="76"/>
      <c r="AI1313" s="76" t="s">
        <v>9909</v>
      </c>
      <c r="AJ1313" s="76" t="s">
        <v>11323</v>
      </c>
      <c r="AK1313" s="81" t="s">
        <v>12174</v>
      </c>
      <c r="AL1313" s="76"/>
      <c r="AM1313" s="78">
        <v>39652.953761574077</v>
      </c>
      <c r="AN1313" s="76" t="s">
        <v>14566</v>
      </c>
      <c r="AO1313" s="81" t="s">
        <v>15877</v>
      </c>
      <c r="AP1313" s="76" t="s">
        <v>66</v>
      </c>
      <c r="AQ1313" s="2"/>
      <c r="AR1313" s="3"/>
      <c r="AS1313" s="3"/>
      <c r="AT1313" s="3"/>
      <c r="AU1313" s="3"/>
    </row>
    <row r="1314" spans="1:47" x14ac:dyDescent="0.25">
      <c r="A1314" s="62" t="s">
        <v>1008</v>
      </c>
      <c r="B1314" s="63"/>
      <c r="C1314" s="63"/>
      <c r="D1314" s="64"/>
      <c r="E1314" s="66"/>
      <c r="F1314" s="101" t="s">
        <v>13710</v>
      </c>
      <c r="G1314" s="63"/>
      <c r="H1314" s="67"/>
      <c r="I1314" s="68"/>
      <c r="J1314" s="68"/>
      <c r="K1314" s="67" t="s">
        <v>18056</v>
      </c>
      <c r="L1314" s="71"/>
      <c r="M1314" s="72">
        <v>2182.405517578125</v>
      </c>
      <c r="N1314" s="72">
        <v>6165.37890625</v>
      </c>
      <c r="O1314" s="73"/>
      <c r="P1314" s="74"/>
      <c r="Q1314" s="74"/>
      <c r="R1314" s="84"/>
      <c r="S1314" s="84"/>
      <c r="T1314" s="84"/>
      <c r="U1314" s="84"/>
      <c r="V1314" s="50"/>
      <c r="W1314" s="50"/>
      <c r="X1314" s="50"/>
      <c r="Y1314" s="50"/>
      <c r="Z1314" s="49"/>
      <c r="AA1314" s="69">
        <v>1314</v>
      </c>
      <c r="AB13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14" s="70"/>
      <c r="AD1314" s="76">
        <v>1729</v>
      </c>
      <c r="AE1314" s="76">
        <v>867</v>
      </c>
      <c r="AF1314" s="76">
        <v>40704</v>
      </c>
      <c r="AG1314" s="76">
        <v>1655</v>
      </c>
      <c r="AH1314" s="76"/>
      <c r="AI1314" s="76" t="s">
        <v>9910</v>
      </c>
      <c r="AJ1314" s="76" t="s">
        <v>11324</v>
      </c>
      <c r="AK1314" s="81" t="s">
        <v>12175</v>
      </c>
      <c r="AL1314" s="76"/>
      <c r="AM1314" s="78">
        <v>39899.739490740743</v>
      </c>
      <c r="AN1314" s="76" t="s">
        <v>14566</v>
      </c>
      <c r="AO1314" s="81" t="s">
        <v>15878</v>
      </c>
      <c r="AP1314" s="76" t="s">
        <v>66</v>
      </c>
      <c r="AQ1314" s="2"/>
      <c r="AR1314" s="3"/>
      <c r="AS1314" s="3"/>
      <c r="AT1314" s="3"/>
      <c r="AU1314" s="3"/>
    </row>
    <row r="1315" spans="1:47" x14ac:dyDescent="0.25">
      <c r="A1315" s="62" t="s">
        <v>1009</v>
      </c>
      <c r="B1315" s="63"/>
      <c r="C1315" s="63"/>
      <c r="D1315" s="64"/>
      <c r="E1315" s="66"/>
      <c r="F1315" s="101" t="s">
        <v>13711</v>
      </c>
      <c r="G1315" s="63"/>
      <c r="H1315" s="67"/>
      <c r="I1315" s="68"/>
      <c r="J1315" s="68"/>
      <c r="K1315" s="67" t="s">
        <v>18057</v>
      </c>
      <c r="L1315" s="71"/>
      <c r="M1315" s="72">
        <v>4629.30859375</v>
      </c>
      <c r="N1315" s="72">
        <v>4725.51708984375</v>
      </c>
      <c r="O1315" s="73"/>
      <c r="P1315" s="74"/>
      <c r="Q1315" s="74"/>
      <c r="R1315" s="84"/>
      <c r="S1315" s="84"/>
      <c r="T1315" s="84"/>
      <c r="U1315" s="84"/>
      <c r="V1315" s="50"/>
      <c r="W1315" s="50"/>
      <c r="X1315" s="50"/>
      <c r="Y1315" s="50"/>
      <c r="Z1315" s="49"/>
      <c r="AA1315" s="69">
        <v>1315</v>
      </c>
      <c r="AB13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15" s="70"/>
      <c r="AD1315" s="76">
        <v>392</v>
      </c>
      <c r="AE1315" s="76">
        <v>1904</v>
      </c>
      <c r="AF1315" s="76">
        <v>54254</v>
      </c>
      <c r="AG1315" s="76">
        <v>31012</v>
      </c>
      <c r="AH1315" s="76"/>
      <c r="AI1315" s="76" t="s">
        <v>9911</v>
      </c>
      <c r="AJ1315" s="76" t="s">
        <v>10765</v>
      </c>
      <c r="AK1315" s="81" t="s">
        <v>12176</v>
      </c>
      <c r="AL1315" s="76"/>
      <c r="AM1315" s="78">
        <v>40625.097280092596</v>
      </c>
      <c r="AN1315" s="76" t="s">
        <v>14566</v>
      </c>
      <c r="AO1315" s="81" t="s">
        <v>15879</v>
      </c>
      <c r="AP1315" s="76" t="s">
        <v>66</v>
      </c>
      <c r="AQ1315" s="2"/>
      <c r="AR1315" s="3"/>
      <c r="AS1315" s="3"/>
      <c r="AT1315" s="3"/>
      <c r="AU1315" s="3"/>
    </row>
    <row r="1316" spans="1:47" x14ac:dyDescent="0.25">
      <c r="A1316" s="62" t="s">
        <v>1010</v>
      </c>
      <c r="B1316" s="63"/>
      <c r="C1316" s="63"/>
      <c r="D1316" s="64"/>
      <c r="E1316" s="66"/>
      <c r="F1316" s="101" t="s">
        <v>13712</v>
      </c>
      <c r="G1316" s="63"/>
      <c r="H1316" s="67"/>
      <c r="I1316" s="68"/>
      <c r="J1316" s="68"/>
      <c r="K1316" s="67" t="s">
        <v>18058</v>
      </c>
      <c r="L1316" s="71"/>
      <c r="M1316" s="72">
        <v>4780.05322265625</v>
      </c>
      <c r="N1316" s="72">
        <v>6400.3583984375</v>
      </c>
      <c r="O1316" s="73"/>
      <c r="P1316" s="74"/>
      <c r="Q1316" s="74"/>
      <c r="R1316" s="84"/>
      <c r="S1316" s="84"/>
      <c r="T1316" s="84"/>
      <c r="U1316" s="84"/>
      <c r="V1316" s="50"/>
      <c r="W1316" s="50"/>
      <c r="X1316" s="50"/>
      <c r="Y1316" s="50"/>
      <c r="Z1316" s="49"/>
      <c r="AA1316" s="69">
        <v>1316</v>
      </c>
      <c r="AB13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16" s="70"/>
      <c r="AD1316" s="76">
        <v>510</v>
      </c>
      <c r="AE1316" s="76">
        <v>14276</v>
      </c>
      <c r="AF1316" s="76">
        <v>116066</v>
      </c>
      <c r="AG1316" s="76">
        <v>15937</v>
      </c>
      <c r="AH1316" s="76"/>
      <c r="AI1316" s="76" t="s">
        <v>9912</v>
      </c>
      <c r="AJ1316" s="76" t="s">
        <v>11325</v>
      </c>
      <c r="AK1316" s="76"/>
      <c r="AL1316" s="76"/>
      <c r="AM1316" s="78">
        <v>40125.346597222226</v>
      </c>
      <c r="AN1316" s="76" t="s">
        <v>14566</v>
      </c>
      <c r="AO1316" s="81" t="s">
        <v>15880</v>
      </c>
      <c r="AP1316" s="76" t="s">
        <v>66</v>
      </c>
      <c r="AQ1316" s="2"/>
      <c r="AR1316" s="3"/>
      <c r="AS1316" s="3"/>
      <c r="AT1316" s="3"/>
      <c r="AU1316" s="3"/>
    </row>
    <row r="1317" spans="1:47" x14ac:dyDescent="0.25">
      <c r="A1317" s="62" t="s">
        <v>1011</v>
      </c>
      <c r="B1317" s="63"/>
      <c r="C1317" s="63"/>
      <c r="D1317" s="64"/>
      <c r="E1317" s="66"/>
      <c r="F1317" s="101" t="s">
        <v>13713</v>
      </c>
      <c r="G1317" s="63"/>
      <c r="H1317" s="67"/>
      <c r="I1317" s="68"/>
      <c r="J1317" s="68"/>
      <c r="K1317" s="67" t="s">
        <v>18059</v>
      </c>
      <c r="L1317" s="71"/>
      <c r="M1317" s="72">
        <v>2594.349609375</v>
      </c>
      <c r="N1317" s="72">
        <v>6292.16162109375</v>
      </c>
      <c r="O1317" s="73"/>
      <c r="P1317" s="74"/>
      <c r="Q1317" s="74"/>
      <c r="R1317" s="84"/>
      <c r="S1317" s="84"/>
      <c r="T1317" s="84"/>
      <c r="U1317" s="84"/>
      <c r="V1317" s="50"/>
      <c r="W1317" s="50"/>
      <c r="X1317" s="50"/>
      <c r="Y1317" s="50"/>
      <c r="Z1317" s="49"/>
      <c r="AA1317" s="69">
        <v>1317</v>
      </c>
      <c r="AB13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17" s="70"/>
      <c r="AD1317" s="76">
        <v>774</v>
      </c>
      <c r="AE1317" s="76">
        <v>3355</v>
      </c>
      <c r="AF1317" s="76">
        <v>214769</v>
      </c>
      <c r="AG1317" s="76">
        <v>61909</v>
      </c>
      <c r="AH1317" s="76"/>
      <c r="AI1317" s="76" t="s">
        <v>9913</v>
      </c>
      <c r="AJ1317" s="76" t="s">
        <v>11326</v>
      </c>
      <c r="AK1317" s="76"/>
      <c r="AL1317" s="76"/>
      <c r="AM1317" s="78">
        <v>40443.891539351855</v>
      </c>
      <c r="AN1317" s="76" t="s">
        <v>14566</v>
      </c>
      <c r="AO1317" s="81" t="s">
        <v>15881</v>
      </c>
      <c r="AP1317" s="76" t="s">
        <v>66</v>
      </c>
      <c r="AQ1317" s="2"/>
      <c r="AR1317" s="3"/>
      <c r="AS1317" s="3"/>
      <c r="AT1317" s="3"/>
      <c r="AU1317" s="3"/>
    </row>
    <row r="1318" spans="1:47" x14ac:dyDescent="0.25">
      <c r="A1318" s="62" t="s">
        <v>1012</v>
      </c>
      <c r="B1318" s="63"/>
      <c r="C1318" s="63"/>
      <c r="D1318" s="64"/>
      <c r="E1318" s="66"/>
      <c r="F1318" s="101" t="s">
        <v>13714</v>
      </c>
      <c r="G1318" s="63"/>
      <c r="H1318" s="67"/>
      <c r="I1318" s="68"/>
      <c r="J1318" s="68"/>
      <c r="K1318" s="67" t="s">
        <v>18060</v>
      </c>
      <c r="L1318" s="71"/>
      <c r="M1318" s="72">
        <v>1655.4080810546875</v>
      </c>
      <c r="N1318" s="72">
        <v>6611.9326171875</v>
      </c>
      <c r="O1318" s="73"/>
      <c r="P1318" s="74"/>
      <c r="Q1318" s="74"/>
      <c r="R1318" s="84"/>
      <c r="S1318" s="84"/>
      <c r="T1318" s="84"/>
      <c r="U1318" s="84"/>
      <c r="V1318" s="50"/>
      <c r="W1318" s="50"/>
      <c r="X1318" s="50"/>
      <c r="Y1318" s="50"/>
      <c r="Z1318" s="49"/>
      <c r="AA1318" s="69">
        <v>1318</v>
      </c>
      <c r="AB13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18" s="70"/>
      <c r="AD1318" s="76">
        <v>1165</v>
      </c>
      <c r="AE1318" s="76">
        <v>543</v>
      </c>
      <c r="AF1318" s="76">
        <v>11130</v>
      </c>
      <c r="AG1318" s="76">
        <v>45960</v>
      </c>
      <c r="AH1318" s="76"/>
      <c r="AI1318" s="76" t="s">
        <v>9914</v>
      </c>
      <c r="AJ1318" s="76" t="s">
        <v>11327</v>
      </c>
      <c r="AK1318" s="76"/>
      <c r="AL1318" s="76"/>
      <c r="AM1318" s="78">
        <v>39994.178217592591</v>
      </c>
      <c r="AN1318" s="76" t="s">
        <v>14566</v>
      </c>
      <c r="AO1318" s="81" t="s">
        <v>15882</v>
      </c>
      <c r="AP1318" s="76" t="s">
        <v>66</v>
      </c>
      <c r="AQ1318" s="2"/>
      <c r="AR1318" s="3"/>
      <c r="AS1318" s="3"/>
      <c r="AT1318" s="3"/>
      <c r="AU1318" s="3"/>
    </row>
    <row r="1319" spans="1:47" x14ac:dyDescent="0.25">
      <c r="A1319" s="62" t="s">
        <v>1013</v>
      </c>
      <c r="B1319" s="63"/>
      <c r="C1319" s="63"/>
      <c r="D1319" s="64"/>
      <c r="E1319" s="66"/>
      <c r="F1319" s="101" t="s">
        <v>13715</v>
      </c>
      <c r="G1319" s="63"/>
      <c r="H1319" s="67"/>
      <c r="I1319" s="68"/>
      <c r="J1319" s="68"/>
      <c r="K1319" s="67" t="s">
        <v>18061</v>
      </c>
      <c r="L1319" s="71"/>
      <c r="M1319" s="72">
        <v>6086.4013671875</v>
      </c>
      <c r="N1319" s="72">
        <v>6709.95703125</v>
      </c>
      <c r="O1319" s="73"/>
      <c r="P1319" s="74"/>
      <c r="Q1319" s="74"/>
      <c r="R1319" s="84"/>
      <c r="S1319" s="84"/>
      <c r="T1319" s="84"/>
      <c r="U1319" s="84"/>
      <c r="V1319" s="50"/>
      <c r="W1319" s="50"/>
      <c r="X1319" s="50"/>
      <c r="Y1319" s="50"/>
      <c r="Z1319" s="49"/>
      <c r="AA1319" s="69">
        <v>1319</v>
      </c>
      <c r="AB13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19" s="70"/>
      <c r="AD1319" s="76">
        <v>78</v>
      </c>
      <c r="AE1319" s="76">
        <v>39</v>
      </c>
      <c r="AF1319" s="76">
        <v>111</v>
      </c>
      <c r="AG1319" s="76">
        <v>3238</v>
      </c>
      <c r="AH1319" s="76"/>
      <c r="AI1319" s="76" t="s">
        <v>9915</v>
      </c>
      <c r="AJ1319" s="76" t="s">
        <v>11328</v>
      </c>
      <c r="AK1319" s="81" t="s">
        <v>12177</v>
      </c>
      <c r="AL1319" s="76"/>
      <c r="AM1319" s="78">
        <v>40825.695868055554</v>
      </c>
      <c r="AN1319" s="76" t="s">
        <v>14566</v>
      </c>
      <c r="AO1319" s="81" t="s">
        <v>15883</v>
      </c>
      <c r="AP1319" s="76" t="s">
        <v>66</v>
      </c>
      <c r="AQ1319" s="2"/>
      <c r="AR1319" s="3"/>
      <c r="AS1319" s="3"/>
      <c r="AT1319" s="3"/>
      <c r="AU1319" s="3"/>
    </row>
    <row r="1320" spans="1:47" x14ac:dyDescent="0.25">
      <c r="A1320" s="62" t="s">
        <v>1014</v>
      </c>
      <c r="B1320" s="63"/>
      <c r="C1320" s="63"/>
      <c r="D1320" s="64"/>
      <c r="E1320" s="66"/>
      <c r="F1320" s="101" t="s">
        <v>13716</v>
      </c>
      <c r="G1320" s="63"/>
      <c r="H1320" s="67"/>
      <c r="I1320" s="68"/>
      <c r="J1320" s="68"/>
      <c r="K1320" s="67" t="s">
        <v>18062</v>
      </c>
      <c r="L1320" s="71"/>
      <c r="M1320" s="72">
        <v>2366.536865234375</v>
      </c>
      <c r="N1320" s="72">
        <v>5741.125</v>
      </c>
      <c r="O1320" s="73"/>
      <c r="P1320" s="74"/>
      <c r="Q1320" s="74"/>
      <c r="R1320" s="84"/>
      <c r="S1320" s="84"/>
      <c r="T1320" s="84"/>
      <c r="U1320" s="84"/>
      <c r="V1320" s="50"/>
      <c r="W1320" s="50"/>
      <c r="X1320" s="50"/>
      <c r="Y1320" s="50"/>
      <c r="Z1320" s="49"/>
      <c r="AA1320" s="69">
        <v>1320</v>
      </c>
      <c r="AB13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20" s="70"/>
      <c r="AD1320" s="76">
        <v>922</v>
      </c>
      <c r="AE1320" s="76">
        <v>208</v>
      </c>
      <c r="AF1320" s="76">
        <v>31360</v>
      </c>
      <c r="AG1320" s="76">
        <v>24530</v>
      </c>
      <c r="AH1320" s="76"/>
      <c r="AI1320" s="76" t="s">
        <v>9916</v>
      </c>
      <c r="AJ1320" s="76" t="s">
        <v>10718</v>
      </c>
      <c r="AK1320" s="76"/>
      <c r="AL1320" s="76"/>
      <c r="AM1320" s="78">
        <v>39649.606273148151</v>
      </c>
      <c r="AN1320" s="76" t="s">
        <v>14566</v>
      </c>
      <c r="AO1320" s="81" t="s">
        <v>15884</v>
      </c>
      <c r="AP1320" s="76" t="s">
        <v>66</v>
      </c>
      <c r="AQ1320" s="2"/>
      <c r="AR1320" s="3"/>
      <c r="AS1320" s="3"/>
      <c r="AT1320" s="3"/>
      <c r="AU1320" s="3"/>
    </row>
    <row r="1321" spans="1:47" x14ac:dyDescent="0.25">
      <c r="A1321" s="62" t="s">
        <v>1015</v>
      </c>
      <c r="B1321" s="63"/>
      <c r="C1321" s="63"/>
      <c r="D1321" s="64"/>
      <c r="E1321" s="66"/>
      <c r="F1321" s="101" t="s">
        <v>13717</v>
      </c>
      <c r="G1321" s="63"/>
      <c r="H1321" s="67"/>
      <c r="I1321" s="68"/>
      <c r="J1321" s="68"/>
      <c r="K1321" s="67" t="s">
        <v>18063</v>
      </c>
      <c r="L1321" s="71"/>
      <c r="M1321" s="72">
        <v>5935.158203125</v>
      </c>
      <c r="N1321" s="72">
        <v>7983.09619140625</v>
      </c>
      <c r="O1321" s="73"/>
      <c r="P1321" s="74"/>
      <c r="Q1321" s="74"/>
      <c r="R1321" s="84"/>
      <c r="S1321" s="84"/>
      <c r="T1321" s="84"/>
      <c r="U1321" s="84"/>
      <c r="V1321" s="50"/>
      <c r="W1321" s="50"/>
      <c r="X1321" s="50"/>
      <c r="Y1321" s="50"/>
      <c r="Z1321" s="49"/>
      <c r="AA1321" s="69">
        <v>1321</v>
      </c>
      <c r="AB13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21" s="70"/>
      <c r="AD1321" s="76">
        <v>1018</v>
      </c>
      <c r="AE1321" s="76">
        <v>1121</v>
      </c>
      <c r="AF1321" s="76">
        <v>95852</v>
      </c>
      <c r="AG1321" s="76">
        <v>171513</v>
      </c>
      <c r="AH1321" s="76"/>
      <c r="AI1321" s="76" t="s">
        <v>9917</v>
      </c>
      <c r="AJ1321" s="76" t="s">
        <v>10829</v>
      </c>
      <c r="AK1321" s="76"/>
      <c r="AL1321" s="76"/>
      <c r="AM1321" s="78">
        <v>40982.971678240741</v>
      </c>
      <c r="AN1321" s="76" t="s">
        <v>14566</v>
      </c>
      <c r="AO1321" s="81" t="s">
        <v>15885</v>
      </c>
      <c r="AP1321" s="76" t="s">
        <v>66</v>
      </c>
      <c r="AQ1321" s="2"/>
      <c r="AR1321" s="3"/>
      <c r="AS1321" s="3"/>
      <c r="AT1321" s="3"/>
      <c r="AU1321" s="3"/>
    </row>
    <row r="1322" spans="1:47" x14ac:dyDescent="0.25">
      <c r="A1322" s="62" t="s">
        <v>1016</v>
      </c>
      <c r="B1322" s="63"/>
      <c r="C1322" s="63"/>
      <c r="D1322" s="64"/>
      <c r="E1322" s="66"/>
      <c r="F1322" s="101" t="s">
        <v>13718</v>
      </c>
      <c r="G1322" s="63"/>
      <c r="H1322" s="67"/>
      <c r="I1322" s="68"/>
      <c r="J1322" s="68"/>
      <c r="K1322" s="67" t="s">
        <v>18064</v>
      </c>
      <c r="L1322" s="71"/>
      <c r="M1322" s="72">
        <v>1852.7779541015625</v>
      </c>
      <c r="N1322" s="72">
        <v>5775.81689453125</v>
      </c>
      <c r="O1322" s="73"/>
      <c r="P1322" s="74"/>
      <c r="Q1322" s="74"/>
      <c r="R1322" s="84"/>
      <c r="S1322" s="84"/>
      <c r="T1322" s="84"/>
      <c r="U1322" s="84"/>
      <c r="V1322" s="50"/>
      <c r="W1322" s="50"/>
      <c r="X1322" s="50"/>
      <c r="Y1322" s="50"/>
      <c r="Z1322" s="49"/>
      <c r="AA1322" s="69">
        <v>1322</v>
      </c>
      <c r="AB13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22" s="70"/>
      <c r="AD1322" s="76">
        <v>629</v>
      </c>
      <c r="AE1322" s="76">
        <v>174</v>
      </c>
      <c r="AF1322" s="76">
        <v>891</v>
      </c>
      <c r="AG1322" s="76">
        <v>2602</v>
      </c>
      <c r="AH1322" s="76"/>
      <c r="AI1322" s="76" t="s">
        <v>9918</v>
      </c>
      <c r="AJ1322" s="76" t="s">
        <v>10828</v>
      </c>
      <c r="AK1322" s="81" t="s">
        <v>11913</v>
      </c>
      <c r="AL1322" s="76"/>
      <c r="AM1322" s="78">
        <v>40372.822118055556</v>
      </c>
      <c r="AN1322" s="76" t="s">
        <v>14566</v>
      </c>
      <c r="AO1322" s="81" t="s">
        <v>15886</v>
      </c>
      <c r="AP1322" s="76" t="s">
        <v>66</v>
      </c>
      <c r="AQ1322" s="2"/>
      <c r="AR1322" s="3"/>
      <c r="AS1322" s="3"/>
      <c r="AT1322" s="3"/>
      <c r="AU1322" s="3"/>
    </row>
    <row r="1323" spans="1:47" x14ac:dyDescent="0.25">
      <c r="A1323" s="62" t="s">
        <v>1017</v>
      </c>
      <c r="B1323" s="63"/>
      <c r="C1323" s="63"/>
      <c r="D1323" s="64"/>
      <c r="E1323" s="66"/>
      <c r="F1323" s="101" t="s">
        <v>13719</v>
      </c>
      <c r="G1323" s="63"/>
      <c r="H1323" s="67"/>
      <c r="I1323" s="68"/>
      <c r="J1323" s="68"/>
      <c r="K1323" s="67" t="s">
        <v>18065</v>
      </c>
      <c r="L1323" s="71"/>
      <c r="M1323" s="72">
        <v>1552.228759765625</v>
      </c>
      <c r="N1323" s="72">
        <v>7321.22900390625</v>
      </c>
      <c r="O1323" s="73"/>
      <c r="P1323" s="74"/>
      <c r="Q1323" s="74"/>
      <c r="R1323" s="84"/>
      <c r="S1323" s="84"/>
      <c r="T1323" s="84"/>
      <c r="U1323" s="84"/>
      <c r="V1323" s="50"/>
      <c r="W1323" s="50"/>
      <c r="X1323" s="50"/>
      <c r="Y1323" s="50"/>
      <c r="Z1323" s="49"/>
      <c r="AA1323" s="69">
        <v>1323</v>
      </c>
      <c r="AB13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23" s="70"/>
      <c r="AD1323" s="76">
        <v>260</v>
      </c>
      <c r="AE1323" s="76">
        <v>889</v>
      </c>
      <c r="AF1323" s="76">
        <v>38342</v>
      </c>
      <c r="AG1323" s="76">
        <v>5296</v>
      </c>
      <c r="AH1323" s="76"/>
      <c r="AI1323" s="76" t="s">
        <v>9919</v>
      </c>
      <c r="AJ1323" s="76"/>
      <c r="AK1323" s="76"/>
      <c r="AL1323" s="76"/>
      <c r="AM1323" s="78">
        <v>40233.99622685185</v>
      </c>
      <c r="AN1323" s="76" t="s">
        <v>14566</v>
      </c>
      <c r="AO1323" s="81" t="s">
        <v>15887</v>
      </c>
      <c r="AP1323" s="76" t="s">
        <v>66</v>
      </c>
      <c r="AQ1323" s="2"/>
      <c r="AR1323" s="3"/>
      <c r="AS1323" s="3"/>
      <c r="AT1323" s="3"/>
      <c r="AU1323" s="3"/>
    </row>
    <row r="1324" spans="1:47" x14ac:dyDescent="0.25">
      <c r="A1324" s="62" t="s">
        <v>1018</v>
      </c>
      <c r="B1324" s="63"/>
      <c r="C1324" s="63"/>
      <c r="D1324" s="64"/>
      <c r="E1324" s="66"/>
      <c r="F1324" s="101" t="s">
        <v>13720</v>
      </c>
      <c r="G1324" s="63"/>
      <c r="H1324" s="67"/>
      <c r="I1324" s="68"/>
      <c r="J1324" s="68"/>
      <c r="K1324" s="67" t="s">
        <v>18066</v>
      </c>
      <c r="L1324" s="71"/>
      <c r="M1324" s="72">
        <v>1724.1204833984375</v>
      </c>
      <c r="N1324" s="72">
        <v>8342.26171875</v>
      </c>
      <c r="O1324" s="73"/>
      <c r="P1324" s="74"/>
      <c r="Q1324" s="74"/>
      <c r="R1324" s="84"/>
      <c r="S1324" s="84"/>
      <c r="T1324" s="84"/>
      <c r="U1324" s="84"/>
      <c r="V1324" s="50"/>
      <c r="W1324" s="50"/>
      <c r="X1324" s="50"/>
      <c r="Y1324" s="50"/>
      <c r="Z1324" s="49"/>
      <c r="AA1324" s="69">
        <v>1324</v>
      </c>
      <c r="AB13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24" s="70"/>
      <c r="AD1324" s="76">
        <v>589</v>
      </c>
      <c r="AE1324" s="76">
        <v>575</v>
      </c>
      <c r="AF1324" s="76">
        <v>78668</v>
      </c>
      <c r="AG1324" s="76">
        <v>17462</v>
      </c>
      <c r="AH1324" s="76"/>
      <c r="AI1324" s="82" t="s">
        <v>9920</v>
      </c>
      <c r="AJ1324" s="76" t="s">
        <v>11329</v>
      </c>
      <c r="AK1324" s="76"/>
      <c r="AL1324" s="76"/>
      <c r="AM1324" s="78">
        <v>40835.067407407405</v>
      </c>
      <c r="AN1324" s="76" t="s">
        <v>14566</v>
      </c>
      <c r="AO1324" s="81" t="s">
        <v>15888</v>
      </c>
      <c r="AP1324" s="76" t="s">
        <v>66</v>
      </c>
      <c r="AQ1324" s="2"/>
      <c r="AR1324" s="3"/>
      <c r="AS1324" s="3"/>
      <c r="AT1324" s="3"/>
      <c r="AU1324" s="3"/>
    </row>
    <row r="1325" spans="1:47" x14ac:dyDescent="0.25">
      <c r="A1325" s="62" t="s">
        <v>1019</v>
      </c>
      <c r="B1325" s="63"/>
      <c r="C1325" s="63"/>
      <c r="D1325" s="64"/>
      <c r="E1325" s="66"/>
      <c r="F1325" s="101" t="s">
        <v>13721</v>
      </c>
      <c r="G1325" s="63"/>
      <c r="H1325" s="67"/>
      <c r="I1325" s="68"/>
      <c r="J1325" s="68"/>
      <c r="K1325" s="67" t="s">
        <v>18067</v>
      </c>
      <c r="L1325" s="71"/>
      <c r="M1325" s="72">
        <v>1991.59619140625</v>
      </c>
      <c r="N1325" s="72">
        <v>5768.3837890625</v>
      </c>
      <c r="O1325" s="73"/>
      <c r="P1325" s="74"/>
      <c r="Q1325" s="74"/>
      <c r="R1325" s="84"/>
      <c r="S1325" s="84"/>
      <c r="T1325" s="84"/>
      <c r="U1325" s="84"/>
      <c r="V1325" s="50"/>
      <c r="W1325" s="50"/>
      <c r="X1325" s="50"/>
      <c r="Y1325" s="50"/>
      <c r="Z1325" s="49"/>
      <c r="AA1325" s="69">
        <v>1325</v>
      </c>
      <c r="AB13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25" s="70"/>
      <c r="AD1325" s="76">
        <v>1871</v>
      </c>
      <c r="AE1325" s="76">
        <v>1818</v>
      </c>
      <c r="AF1325" s="76">
        <v>67983</v>
      </c>
      <c r="AG1325" s="76">
        <v>153785</v>
      </c>
      <c r="AH1325" s="76"/>
      <c r="AI1325" s="76" t="s">
        <v>9921</v>
      </c>
      <c r="AJ1325" s="76" t="s">
        <v>11330</v>
      </c>
      <c r="AK1325" s="76"/>
      <c r="AL1325" s="76"/>
      <c r="AM1325" s="78">
        <v>42095.356041666666</v>
      </c>
      <c r="AN1325" s="76" t="s">
        <v>14566</v>
      </c>
      <c r="AO1325" s="81" t="s">
        <v>15889</v>
      </c>
      <c r="AP1325" s="76" t="s">
        <v>66</v>
      </c>
      <c r="AQ1325" s="2"/>
      <c r="AR1325" s="3"/>
      <c r="AS1325" s="3"/>
      <c r="AT1325" s="3"/>
      <c r="AU1325" s="3"/>
    </row>
    <row r="1326" spans="1:47" x14ac:dyDescent="0.25">
      <c r="A1326" s="62" t="s">
        <v>1020</v>
      </c>
      <c r="B1326" s="63"/>
      <c r="C1326" s="63"/>
      <c r="D1326" s="64"/>
      <c r="E1326" s="66"/>
      <c r="F1326" s="101" t="s">
        <v>13722</v>
      </c>
      <c r="G1326" s="63"/>
      <c r="H1326" s="67"/>
      <c r="I1326" s="68"/>
      <c r="J1326" s="68"/>
      <c r="K1326" s="67" t="s">
        <v>18068</v>
      </c>
      <c r="L1326" s="71"/>
      <c r="M1326" s="72">
        <v>2198.323486328125</v>
      </c>
      <c r="N1326" s="72">
        <v>9091.46875</v>
      </c>
      <c r="O1326" s="73"/>
      <c r="P1326" s="74"/>
      <c r="Q1326" s="74"/>
      <c r="R1326" s="84"/>
      <c r="S1326" s="84"/>
      <c r="T1326" s="84"/>
      <c r="U1326" s="84"/>
      <c r="V1326" s="50"/>
      <c r="W1326" s="50"/>
      <c r="X1326" s="50"/>
      <c r="Y1326" s="50"/>
      <c r="Z1326" s="49"/>
      <c r="AA1326" s="69">
        <v>1326</v>
      </c>
      <c r="AB13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26" s="70"/>
      <c r="AD1326" s="76">
        <v>2460</v>
      </c>
      <c r="AE1326" s="76">
        <v>500</v>
      </c>
      <c r="AF1326" s="76">
        <v>36637</v>
      </c>
      <c r="AG1326" s="76">
        <v>26873</v>
      </c>
      <c r="AH1326" s="76"/>
      <c r="AI1326" s="76"/>
      <c r="AJ1326" s="76" t="s">
        <v>11331</v>
      </c>
      <c r="AK1326" s="76"/>
      <c r="AL1326" s="76"/>
      <c r="AM1326" s="78">
        <v>40122.630057870374</v>
      </c>
      <c r="AN1326" s="76" t="s">
        <v>14566</v>
      </c>
      <c r="AO1326" s="81" t="s">
        <v>15890</v>
      </c>
      <c r="AP1326" s="76" t="s">
        <v>66</v>
      </c>
      <c r="AQ1326" s="2"/>
      <c r="AR1326" s="3"/>
      <c r="AS1326" s="3"/>
      <c r="AT1326" s="3"/>
      <c r="AU1326" s="3"/>
    </row>
    <row r="1327" spans="1:47" x14ac:dyDescent="0.25">
      <c r="A1327" s="62" t="s">
        <v>1021</v>
      </c>
      <c r="B1327" s="63"/>
      <c r="C1327" s="63"/>
      <c r="D1327" s="64"/>
      <c r="E1327" s="66"/>
      <c r="F1327" s="101" t="s">
        <v>13723</v>
      </c>
      <c r="G1327" s="63"/>
      <c r="H1327" s="67"/>
      <c r="I1327" s="68"/>
      <c r="J1327" s="68"/>
      <c r="K1327" s="67" t="s">
        <v>18069</v>
      </c>
      <c r="L1327" s="71"/>
      <c r="M1327" s="72">
        <v>5922.00341796875</v>
      </c>
      <c r="N1327" s="72">
        <v>6125.7509765625</v>
      </c>
      <c r="O1327" s="73"/>
      <c r="P1327" s="74"/>
      <c r="Q1327" s="74"/>
      <c r="R1327" s="84"/>
      <c r="S1327" s="84"/>
      <c r="T1327" s="84"/>
      <c r="U1327" s="84"/>
      <c r="V1327" s="50"/>
      <c r="W1327" s="50"/>
      <c r="X1327" s="50"/>
      <c r="Y1327" s="50"/>
      <c r="Z1327" s="49"/>
      <c r="AA1327" s="69">
        <v>1327</v>
      </c>
      <c r="AB13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27" s="70"/>
      <c r="AD1327" s="76">
        <v>1587</v>
      </c>
      <c r="AE1327" s="76">
        <v>790</v>
      </c>
      <c r="AF1327" s="76">
        <v>28919</v>
      </c>
      <c r="AG1327" s="76">
        <v>5643</v>
      </c>
      <c r="AH1327" s="76"/>
      <c r="AI1327" s="76" t="s">
        <v>9922</v>
      </c>
      <c r="AJ1327" s="76" t="s">
        <v>10828</v>
      </c>
      <c r="AK1327" s="81" t="s">
        <v>12178</v>
      </c>
      <c r="AL1327" s="76"/>
      <c r="AM1327" s="78">
        <v>39985.787881944445</v>
      </c>
      <c r="AN1327" s="76" t="s">
        <v>14566</v>
      </c>
      <c r="AO1327" s="81" t="s">
        <v>15891</v>
      </c>
      <c r="AP1327" s="76" t="s">
        <v>66</v>
      </c>
      <c r="AQ1327" s="2"/>
      <c r="AR1327" s="3"/>
      <c r="AS1327" s="3"/>
      <c r="AT1327" s="3"/>
      <c r="AU1327" s="3"/>
    </row>
    <row r="1328" spans="1:47" x14ac:dyDescent="0.25">
      <c r="A1328" s="62" t="s">
        <v>1022</v>
      </c>
      <c r="B1328" s="63"/>
      <c r="C1328" s="63"/>
      <c r="D1328" s="64"/>
      <c r="E1328" s="66"/>
      <c r="F1328" s="101" t="s">
        <v>13724</v>
      </c>
      <c r="G1328" s="63"/>
      <c r="H1328" s="67"/>
      <c r="I1328" s="68"/>
      <c r="J1328" s="68"/>
      <c r="K1328" s="67" t="s">
        <v>18070</v>
      </c>
      <c r="L1328" s="71"/>
      <c r="M1328" s="72">
        <v>5679.58837890625</v>
      </c>
      <c r="N1328" s="72">
        <v>5821.6787109375</v>
      </c>
      <c r="O1328" s="73"/>
      <c r="P1328" s="74"/>
      <c r="Q1328" s="74"/>
      <c r="R1328" s="84"/>
      <c r="S1328" s="84"/>
      <c r="T1328" s="84"/>
      <c r="U1328" s="84"/>
      <c r="V1328" s="50"/>
      <c r="W1328" s="50"/>
      <c r="X1328" s="50"/>
      <c r="Y1328" s="50"/>
      <c r="Z1328" s="49"/>
      <c r="AA1328" s="69">
        <v>1328</v>
      </c>
      <c r="AB13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28" s="70"/>
      <c r="AD1328" s="76">
        <v>257</v>
      </c>
      <c r="AE1328" s="76">
        <v>1148</v>
      </c>
      <c r="AF1328" s="76">
        <v>59583</v>
      </c>
      <c r="AG1328" s="76">
        <v>3970</v>
      </c>
      <c r="AH1328" s="76"/>
      <c r="AI1328" s="76" t="s">
        <v>9923</v>
      </c>
      <c r="AJ1328" s="76" t="s">
        <v>10829</v>
      </c>
      <c r="AK1328" s="76"/>
      <c r="AL1328" s="76"/>
      <c r="AM1328" s="78">
        <v>40316.954386574071</v>
      </c>
      <c r="AN1328" s="76" t="s">
        <v>14566</v>
      </c>
      <c r="AO1328" s="81" t="s">
        <v>15892</v>
      </c>
      <c r="AP1328" s="76" t="s">
        <v>66</v>
      </c>
      <c r="AQ1328" s="2"/>
      <c r="AR1328" s="3"/>
      <c r="AS1328" s="3"/>
      <c r="AT1328" s="3"/>
      <c r="AU1328" s="3"/>
    </row>
    <row r="1329" spans="1:47" x14ac:dyDescent="0.25">
      <c r="A1329" s="62" t="s">
        <v>1023</v>
      </c>
      <c r="B1329" s="63"/>
      <c r="C1329" s="63"/>
      <c r="D1329" s="64"/>
      <c r="E1329" s="66"/>
      <c r="F1329" s="101" t="s">
        <v>13725</v>
      </c>
      <c r="G1329" s="63"/>
      <c r="H1329" s="67"/>
      <c r="I1329" s="68"/>
      <c r="J1329" s="68"/>
      <c r="K1329" s="67" t="s">
        <v>18071</v>
      </c>
      <c r="L1329" s="71"/>
      <c r="M1329" s="72">
        <v>1983.127685546875</v>
      </c>
      <c r="N1329" s="72">
        <v>5884.6845703125</v>
      </c>
      <c r="O1329" s="73"/>
      <c r="P1329" s="74"/>
      <c r="Q1329" s="74"/>
      <c r="R1329" s="84"/>
      <c r="S1329" s="84"/>
      <c r="T1329" s="84"/>
      <c r="U1329" s="84"/>
      <c r="V1329" s="50"/>
      <c r="W1329" s="50"/>
      <c r="X1329" s="50"/>
      <c r="Y1329" s="50"/>
      <c r="Z1329" s="49"/>
      <c r="AA1329" s="69">
        <v>1329</v>
      </c>
      <c r="AB13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29" s="70"/>
      <c r="AD1329" s="76">
        <v>2103</v>
      </c>
      <c r="AE1329" s="76">
        <v>806</v>
      </c>
      <c r="AF1329" s="76">
        <v>175957</v>
      </c>
      <c r="AG1329" s="76">
        <v>308321</v>
      </c>
      <c r="AH1329" s="76"/>
      <c r="AI1329" s="76" t="s">
        <v>9924</v>
      </c>
      <c r="AJ1329" s="76"/>
      <c r="AK1329" s="76"/>
      <c r="AL1329" s="76"/>
      <c r="AM1329" s="78">
        <v>39893.339247685188</v>
      </c>
      <c r="AN1329" s="76" t="s">
        <v>14566</v>
      </c>
      <c r="AO1329" s="81" t="s">
        <v>15893</v>
      </c>
      <c r="AP1329" s="76" t="s">
        <v>66</v>
      </c>
      <c r="AQ1329" s="2"/>
      <c r="AR1329" s="3"/>
      <c r="AS1329" s="3"/>
      <c r="AT1329" s="3"/>
      <c r="AU1329" s="3"/>
    </row>
    <row r="1330" spans="1:47" x14ac:dyDescent="0.25">
      <c r="A1330" s="62" t="s">
        <v>1024</v>
      </c>
      <c r="B1330" s="63"/>
      <c r="C1330" s="63"/>
      <c r="D1330" s="64"/>
      <c r="E1330" s="66"/>
      <c r="F1330" s="101" t="s">
        <v>13726</v>
      </c>
      <c r="G1330" s="63"/>
      <c r="H1330" s="67"/>
      <c r="I1330" s="68"/>
      <c r="J1330" s="68"/>
      <c r="K1330" s="67" t="s">
        <v>18072</v>
      </c>
      <c r="L1330" s="71"/>
      <c r="M1330" s="72">
        <v>5892.19580078125</v>
      </c>
      <c r="N1330" s="72">
        <v>8120.6435546875</v>
      </c>
      <c r="O1330" s="73"/>
      <c r="P1330" s="74"/>
      <c r="Q1330" s="74"/>
      <c r="R1330" s="84"/>
      <c r="S1330" s="84"/>
      <c r="T1330" s="84"/>
      <c r="U1330" s="84"/>
      <c r="V1330" s="50"/>
      <c r="W1330" s="50"/>
      <c r="X1330" s="50"/>
      <c r="Y1330" s="50"/>
      <c r="Z1330" s="49"/>
      <c r="AA1330" s="69">
        <v>1330</v>
      </c>
      <c r="AB13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30" s="70"/>
      <c r="AD1330" s="76">
        <v>1204</v>
      </c>
      <c r="AE1330" s="76">
        <v>5610</v>
      </c>
      <c r="AF1330" s="76">
        <v>23655</v>
      </c>
      <c r="AG1330" s="76">
        <v>11540</v>
      </c>
      <c r="AH1330" s="76"/>
      <c r="AI1330" s="76" t="s">
        <v>9925</v>
      </c>
      <c r="AJ1330" s="76" t="s">
        <v>11221</v>
      </c>
      <c r="AK1330" s="76"/>
      <c r="AL1330" s="76"/>
      <c r="AM1330" s="78">
        <v>40723.254050925927</v>
      </c>
      <c r="AN1330" s="76" t="s">
        <v>14566</v>
      </c>
      <c r="AO1330" s="81" t="s">
        <v>15894</v>
      </c>
      <c r="AP1330" s="76" t="s">
        <v>66</v>
      </c>
      <c r="AQ1330" s="2"/>
      <c r="AR1330" s="3"/>
      <c r="AS1330" s="3"/>
      <c r="AT1330" s="3"/>
      <c r="AU1330" s="3"/>
    </row>
    <row r="1331" spans="1:47" x14ac:dyDescent="0.25">
      <c r="A1331" s="62" t="s">
        <v>1025</v>
      </c>
      <c r="B1331" s="63"/>
      <c r="C1331" s="63"/>
      <c r="D1331" s="64"/>
      <c r="E1331" s="66"/>
      <c r="F1331" s="101" t="s">
        <v>13727</v>
      </c>
      <c r="G1331" s="63"/>
      <c r="H1331" s="67"/>
      <c r="I1331" s="68"/>
      <c r="J1331" s="68"/>
      <c r="K1331" s="67" t="s">
        <v>18073</v>
      </c>
      <c r="L1331" s="71"/>
      <c r="M1331" s="72">
        <v>5743.97265625</v>
      </c>
      <c r="N1331" s="72">
        <v>2669.431884765625</v>
      </c>
      <c r="O1331" s="73"/>
      <c r="P1331" s="74"/>
      <c r="Q1331" s="74"/>
      <c r="R1331" s="84"/>
      <c r="S1331" s="84"/>
      <c r="T1331" s="84"/>
      <c r="U1331" s="84"/>
      <c r="V1331" s="50"/>
      <c r="W1331" s="50"/>
      <c r="X1331" s="50"/>
      <c r="Y1331" s="50"/>
      <c r="Z1331" s="49"/>
      <c r="AA1331" s="69">
        <v>1331</v>
      </c>
      <c r="AB13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31" s="70"/>
      <c r="AD1331" s="76">
        <v>229</v>
      </c>
      <c r="AE1331" s="76">
        <v>168</v>
      </c>
      <c r="AF1331" s="76">
        <v>11788</v>
      </c>
      <c r="AG1331" s="76">
        <v>205897</v>
      </c>
      <c r="AH1331" s="76"/>
      <c r="AI1331" s="76"/>
      <c r="AJ1331" s="76" t="s">
        <v>11332</v>
      </c>
      <c r="AK1331" s="76"/>
      <c r="AL1331" s="76"/>
      <c r="AM1331" s="78">
        <v>41476.472939814812</v>
      </c>
      <c r="AN1331" s="76" t="s">
        <v>14566</v>
      </c>
      <c r="AO1331" s="81" t="s">
        <v>15895</v>
      </c>
      <c r="AP1331" s="76" t="s">
        <v>66</v>
      </c>
      <c r="AQ1331" s="2"/>
      <c r="AR1331" s="3"/>
      <c r="AS1331" s="3"/>
      <c r="AT1331" s="3"/>
      <c r="AU1331" s="3"/>
    </row>
    <row r="1332" spans="1:47" x14ac:dyDescent="0.25">
      <c r="A1332" s="62" t="s">
        <v>1026</v>
      </c>
      <c r="B1332" s="63"/>
      <c r="C1332" s="63"/>
      <c r="D1332" s="64"/>
      <c r="E1332" s="66"/>
      <c r="F1332" s="101" t="s">
        <v>13728</v>
      </c>
      <c r="G1332" s="63"/>
      <c r="H1332" s="67"/>
      <c r="I1332" s="68"/>
      <c r="J1332" s="68"/>
      <c r="K1332" s="67" t="s">
        <v>18074</v>
      </c>
      <c r="L1332" s="71"/>
      <c r="M1332" s="72">
        <v>5686.23681640625</v>
      </c>
      <c r="N1332" s="72">
        <v>8307.1533203125</v>
      </c>
      <c r="O1332" s="73"/>
      <c r="P1332" s="74"/>
      <c r="Q1332" s="74"/>
      <c r="R1332" s="84"/>
      <c r="S1332" s="84"/>
      <c r="T1332" s="84"/>
      <c r="U1332" s="84"/>
      <c r="V1332" s="50"/>
      <c r="W1332" s="50"/>
      <c r="X1332" s="50"/>
      <c r="Y1332" s="50"/>
      <c r="Z1332" s="49"/>
      <c r="AA1332" s="69">
        <v>1332</v>
      </c>
      <c r="AB13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32" s="70"/>
      <c r="AD1332" s="76">
        <v>631</v>
      </c>
      <c r="AE1332" s="76">
        <v>550</v>
      </c>
      <c r="AF1332" s="76">
        <v>16998</v>
      </c>
      <c r="AG1332" s="76">
        <v>137926</v>
      </c>
      <c r="AH1332" s="76"/>
      <c r="AI1332" s="76" t="s">
        <v>9926</v>
      </c>
      <c r="AJ1332" s="76"/>
      <c r="AK1332" s="76"/>
      <c r="AL1332" s="76"/>
      <c r="AM1332" s="78">
        <v>43459.269756944443</v>
      </c>
      <c r="AN1332" s="76" t="s">
        <v>14566</v>
      </c>
      <c r="AO1332" s="81" t="s">
        <v>15896</v>
      </c>
      <c r="AP1332" s="76" t="s">
        <v>66</v>
      </c>
      <c r="AQ1332" s="2"/>
      <c r="AR1332" s="3"/>
      <c r="AS1332" s="3"/>
      <c r="AT1332" s="3"/>
      <c r="AU1332" s="3"/>
    </row>
    <row r="1333" spans="1:47" x14ac:dyDescent="0.25">
      <c r="A1333" s="62" t="s">
        <v>1027</v>
      </c>
      <c r="B1333" s="63"/>
      <c r="C1333" s="63"/>
      <c r="D1333" s="64"/>
      <c r="E1333" s="66"/>
      <c r="F1333" s="101" t="s">
        <v>13729</v>
      </c>
      <c r="G1333" s="63"/>
      <c r="H1333" s="67"/>
      <c r="I1333" s="68"/>
      <c r="J1333" s="68"/>
      <c r="K1333" s="67" t="s">
        <v>18075</v>
      </c>
      <c r="L1333" s="71"/>
      <c r="M1333" s="72">
        <v>2647.721435546875</v>
      </c>
      <c r="N1333" s="72">
        <v>8793.9443359375</v>
      </c>
      <c r="O1333" s="73"/>
      <c r="P1333" s="74"/>
      <c r="Q1333" s="74"/>
      <c r="R1333" s="84"/>
      <c r="S1333" s="84"/>
      <c r="T1333" s="84"/>
      <c r="U1333" s="84"/>
      <c r="V1333" s="50"/>
      <c r="W1333" s="50"/>
      <c r="X1333" s="50"/>
      <c r="Y1333" s="50"/>
      <c r="Z1333" s="49"/>
      <c r="AA1333" s="69">
        <v>1333</v>
      </c>
      <c r="AB13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33" s="70"/>
      <c r="AD1333" s="76">
        <v>946</v>
      </c>
      <c r="AE1333" s="76">
        <v>938</v>
      </c>
      <c r="AF1333" s="76">
        <v>169958</v>
      </c>
      <c r="AG1333" s="76">
        <v>4503</v>
      </c>
      <c r="AH1333" s="76"/>
      <c r="AI1333" s="76" t="s">
        <v>9927</v>
      </c>
      <c r="AJ1333" s="76" t="s">
        <v>11074</v>
      </c>
      <c r="AK1333" s="76"/>
      <c r="AL1333" s="76"/>
      <c r="AM1333" s="78">
        <v>40005.855694444443</v>
      </c>
      <c r="AN1333" s="76" t="s">
        <v>14566</v>
      </c>
      <c r="AO1333" s="81" t="s">
        <v>15897</v>
      </c>
      <c r="AP1333" s="76" t="s">
        <v>66</v>
      </c>
      <c r="AQ1333" s="2"/>
      <c r="AR1333" s="3"/>
      <c r="AS1333" s="3"/>
      <c r="AT1333" s="3"/>
      <c r="AU1333" s="3"/>
    </row>
    <row r="1334" spans="1:47" x14ac:dyDescent="0.25">
      <c r="A1334" s="62" t="s">
        <v>1028</v>
      </c>
      <c r="B1334" s="63"/>
      <c r="C1334" s="63"/>
      <c r="D1334" s="64"/>
      <c r="E1334" s="66"/>
      <c r="F1334" s="101" t="s">
        <v>13730</v>
      </c>
      <c r="G1334" s="63"/>
      <c r="H1334" s="67"/>
      <c r="I1334" s="68"/>
      <c r="J1334" s="68"/>
      <c r="K1334" s="67" t="s">
        <v>18076</v>
      </c>
      <c r="L1334" s="71"/>
      <c r="M1334" s="72">
        <v>8921.61328125</v>
      </c>
      <c r="N1334" s="72">
        <v>712.07269287109375</v>
      </c>
      <c r="O1334" s="73"/>
      <c r="P1334" s="74"/>
      <c r="Q1334" s="74"/>
      <c r="R1334" s="84"/>
      <c r="S1334" s="84"/>
      <c r="T1334" s="84"/>
      <c r="U1334" s="84"/>
      <c r="V1334" s="50"/>
      <c r="W1334" s="50"/>
      <c r="X1334" s="50"/>
      <c r="Y1334" s="50"/>
      <c r="Z1334" s="49"/>
      <c r="AA1334" s="69">
        <v>1334</v>
      </c>
      <c r="AB13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34" s="70"/>
      <c r="AD1334" s="76">
        <v>993</v>
      </c>
      <c r="AE1334" s="76">
        <v>2276</v>
      </c>
      <c r="AF1334" s="76">
        <v>65349</v>
      </c>
      <c r="AG1334" s="76">
        <v>44251</v>
      </c>
      <c r="AH1334" s="76"/>
      <c r="AI1334" s="76" t="s">
        <v>9928</v>
      </c>
      <c r="AJ1334" s="76" t="s">
        <v>11333</v>
      </c>
      <c r="AK1334" s="81" t="s">
        <v>12179</v>
      </c>
      <c r="AL1334" s="76"/>
      <c r="AM1334" s="78">
        <v>39899.057592592595</v>
      </c>
      <c r="AN1334" s="76" t="s">
        <v>14566</v>
      </c>
      <c r="AO1334" s="81" t="s">
        <v>15898</v>
      </c>
      <c r="AP1334" s="76" t="s">
        <v>66</v>
      </c>
      <c r="AQ1334" s="2"/>
      <c r="AR1334" s="3"/>
      <c r="AS1334" s="3"/>
      <c r="AT1334" s="3"/>
      <c r="AU1334" s="3"/>
    </row>
    <row r="1335" spans="1:47" x14ac:dyDescent="0.25">
      <c r="A1335" s="62" t="s">
        <v>1029</v>
      </c>
      <c r="B1335" s="63"/>
      <c r="C1335" s="63"/>
      <c r="D1335" s="64"/>
      <c r="E1335" s="66"/>
      <c r="F1335" s="101" t="s">
        <v>13731</v>
      </c>
      <c r="G1335" s="63"/>
      <c r="H1335" s="67"/>
      <c r="I1335" s="68"/>
      <c r="J1335" s="68"/>
      <c r="K1335" s="67" t="s">
        <v>18077</v>
      </c>
      <c r="L1335" s="71"/>
      <c r="M1335" s="72">
        <v>1621.71826171875</v>
      </c>
      <c r="N1335" s="72">
        <v>8045.419921875</v>
      </c>
      <c r="O1335" s="73"/>
      <c r="P1335" s="74"/>
      <c r="Q1335" s="74"/>
      <c r="R1335" s="84"/>
      <c r="S1335" s="84"/>
      <c r="T1335" s="84"/>
      <c r="U1335" s="84"/>
      <c r="V1335" s="50"/>
      <c r="W1335" s="50"/>
      <c r="X1335" s="50"/>
      <c r="Y1335" s="50"/>
      <c r="Z1335" s="49"/>
      <c r="AA1335" s="69">
        <v>1335</v>
      </c>
      <c r="AB13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35" s="70"/>
      <c r="AD1335" s="76">
        <v>2393</v>
      </c>
      <c r="AE1335" s="76">
        <v>2565</v>
      </c>
      <c r="AF1335" s="76">
        <v>134564</v>
      </c>
      <c r="AG1335" s="76">
        <v>13130</v>
      </c>
      <c r="AH1335" s="76"/>
      <c r="AI1335" s="76" t="s">
        <v>9929</v>
      </c>
      <c r="AJ1335" s="76"/>
      <c r="AK1335" s="76"/>
      <c r="AL1335" s="76"/>
      <c r="AM1335" s="78">
        <v>39896.612280092595</v>
      </c>
      <c r="AN1335" s="76" t="s">
        <v>14566</v>
      </c>
      <c r="AO1335" s="81" t="s">
        <v>15899</v>
      </c>
      <c r="AP1335" s="76" t="s">
        <v>66</v>
      </c>
      <c r="AQ1335" s="2"/>
      <c r="AR1335" s="3"/>
      <c r="AS1335" s="3"/>
      <c r="AT1335" s="3"/>
      <c r="AU1335" s="3"/>
    </row>
    <row r="1336" spans="1:47" x14ac:dyDescent="0.25">
      <c r="A1336" s="62" t="s">
        <v>1030</v>
      </c>
      <c r="B1336" s="63"/>
      <c r="C1336" s="63"/>
      <c r="D1336" s="64"/>
      <c r="E1336" s="66"/>
      <c r="F1336" s="101" t="s">
        <v>13732</v>
      </c>
      <c r="G1336" s="63"/>
      <c r="H1336" s="67"/>
      <c r="I1336" s="68"/>
      <c r="J1336" s="68"/>
      <c r="K1336" s="67" t="s">
        <v>18078</v>
      </c>
      <c r="L1336" s="71"/>
      <c r="M1336" s="72">
        <v>4632.92724609375</v>
      </c>
      <c r="N1336" s="72">
        <v>5225.43359375</v>
      </c>
      <c r="O1336" s="73"/>
      <c r="P1336" s="74"/>
      <c r="Q1336" s="74"/>
      <c r="R1336" s="84"/>
      <c r="S1336" s="84"/>
      <c r="T1336" s="84"/>
      <c r="U1336" s="84"/>
      <c r="V1336" s="50"/>
      <c r="W1336" s="50"/>
      <c r="X1336" s="50"/>
      <c r="Y1336" s="50"/>
      <c r="Z1336" s="49"/>
      <c r="AA1336" s="69">
        <v>1336</v>
      </c>
      <c r="AB13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36" s="70"/>
      <c r="AD1336" s="76">
        <v>284</v>
      </c>
      <c r="AE1336" s="76">
        <v>232</v>
      </c>
      <c r="AF1336" s="76">
        <v>14787</v>
      </c>
      <c r="AG1336" s="76">
        <v>2718</v>
      </c>
      <c r="AH1336" s="76"/>
      <c r="AI1336" s="76" t="s">
        <v>9930</v>
      </c>
      <c r="AJ1336" s="76" t="s">
        <v>11334</v>
      </c>
      <c r="AK1336" s="76"/>
      <c r="AL1336" s="76"/>
      <c r="AM1336" s="78">
        <v>40368.638368055559</v>
      </c>
      <c r="AN1336" s="76" t="s">
        <v>14566</v>
      </c>
      <c r="AO1336" s="81" t="s">
        <v>15900</v>
      </c>
      <c r="AP1336" s="76" t="s">
        <v>66</v>
      </c>
      <c r="AQ1336" s="2"/>
      <c r="AR1336" s="3"/>
      <c r="AS1336" s="3"/>
      <c r="AT1336" s="3"/>
      <c r="AU1336" s="3"/>
    </row>
    <row r="1337" spans="1:47" x14ac:dyDescent="0.25">
      <c r="A1337" s="62" t="s">
        <v>1031</v>
      </c>
      <c r="B1337" s="63"/>
      <c r="C1337" s="63"/>
      <c r="D1337" s="64"/>
      <c r="E1337" s="66"/>
      <c r="F1337" s="101" t="s">
        <v>13733</v>
      </c>
      <c r="G1337" s="63"/>
      <c r="H1337" s="67"/>
      <c r="I1337" s="68"/>
      <c r="J1337" s="68"/>
      <c r="K1337" s="67" t="s">
        <v>18079</v>
      </c>
      <c r="L1337" s="71"/>
      <c r="M1337" s="72">
        <v>4710.220703125</v>
      </c>
      <c r="N1337" s="72">
        <v>4809.3486328125</v>
      </c>
      <c r="O1337" s="73"/>
      <c r="P1337" s="74"/>
      <c r="Q1337" s="74"/>
      <c r="R1337" s="84"/>
      <c r="S1337" s="84"/>
      <c r="T1337" s="84"/>
      <c r="U1337" s="84"/>
      <c r="V1337" s="50"/>
      <c r="W1337" s="50"/>
      <c r="X1337" s="50"/>
      <c r="Y1337" s="50"/>
      <c r="Z1337" s="49"/>
      <c r="AA1337" s="69">
        <v>1337</v>
      </c>
      <c r="AB13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37" s="70"/>
      <c r="AD1337" s="76">
        <v>2588</v>
      </c>
      <c r="AE1337" s="76">
        <v>648</v>
      </c>
      <c r="AF1337" s="76">
        <v>15531</v>
      </c>
      <c r="AG1337" s="76">
        <v>125651</v>
      </c>
      <c r="AH1337" s="76"/>
      <c r="AI1337" s="76" t="s">
        <v>9931</v>
      </c>
      <c r="AJ1337" s="76" t="s">
        <v>11335</v>
      </c>
      <c r="AK1337" s="76"/>
      <c r="AL1337" s="76"/>
      <c r="AM1337" s="78">
        <v>39952.245173611111</v>
      </c>
      <c r="AN1337" s="76" t="s">
        <v>14566</v>
      </c>
      <c r="AO1337" s="81" t="s">
        <v>15901</v>
      </c>
      <c r="AP1337" s="76" t="s">
        <v>66</v>
      </c>
      <c r="AQ1337" s="2"/>
      <c r="AR1337" s="3"/>
      <c r="AS1337" s="3"/>
      <c r="AT1337" s="3"/>
      <c r="AU1337" s="3"/>
    </row>
    <row r="1338" spans="1:47" x14ac:dyDescent="0.25">
      <c r="A1338" s="62" t="s">
        <v>1032</v>
      </c>
      <c r="B1338" s="63"/>
      <c r="C1338" s="63"/>
      <c r="D1338" s="64"/>
      <c r="E1338" s="66"/>
      <c r="F1338" s="101" t="s">
        <v>13734</v>
      </c>
      <c r="G1338" s="63"/>
      <c r="H1338" s="67"/>
      <c r="I1338" s="68"/>
      <c r="J1338" s="68"/>
      <c r="K1338" s="67" t="s">
        <v>18080</v>
      </c>
      <c r="L1338" s="71"/>
      <c r="M1338" s="72">
        <v>8746.4716796875</v>
      </c>
      <c r="N1338" s="72">
        <v>959.42431640625</v>
      </c>
      <c r="O1338" s="73"/>
      <c r="P1338" s="74"/>
      <c r="Q1338" s="74"/>
      <c r="R1338" s="84"/>
      <c r="S1338" s="84"/>
      <c r="T1338" s="84"/>
      <c r="U1338" s="84"/>
      <c r="V1338" s="50"/>
      <c r="W1338" s="50"/>
      <c r="X1338" s="50"/>
      <c r="Y1338" s="50"/>
      <c r="Z1338" s="49"/>
      <c r="AA1338" s="69">
        <v>1338</v>
      </c>
      <c r="AB13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38" s="70"/>
      <c r="AD1338" s="76">
        <v>522</v>
      </c>
      <c r="AE1338" s="76">
        <v>346</v>
      </c>
      <c r="AF1338" s="76">
        <v>53744</v>
      </c>
      <c r="AG1338" s="76">
        <v>12655</v>
      </c>
      <c r="AH1338" s="76"/>
      <c r="AI1338" s="76" t="s">
        <v>9932</v>
      </c>
      <c r="AJ1338" s="76"/>
      <c r="AK1338" s="81" t="s">
        <v>12180</v>
      </c>
      <c r="AL1338" s="76"/>
      <c r="AM1338" s="78">
        <v>42464.075115740743</v>
      </c>
      <c r="AN1338" s="76" t="s">
        <v>14566</v>
      </c>
      <c r="AO1338" s="81" t="s">
        <v>15902</v>
      </c>
      <c r="AP1338" s="76" t="s">
        <v>66</v>
      </c>
      <c r="AQ1338" s="2"/>
      <c r="AR1338" s="3"/>
      <c r="AS1338" s="3"/>
      <c r="AT1338" s="3"/>
      <c r="AU1338" s="3"/>
    </row>
    <row r="1339" spans="1:47" x14ac:dyDescent="0.25">
      <c r="A1339" s="62" t="s">
        <v>1033</v>
      </c>
      <c r="B1339" s="63"/>
      <c r="C1339" s="63"/>
      <c r="D1339" s="64"/>
      <c r="E1339" s="66"/>
      <c r="F1339" s="101" t="s">
        <v>13735</v>
      </c>
      <c r="G1339" s="63"/>
      <c r="H1339" s="67"/>
      <c r="I1339" s="68"/>
      <c r="J1339" s="68"/>
      <c r="K1339" s="67" t="s">
        <v>18081</v>
      </c>
      <c r="L1339" s="71"/>
      <c r="M1339" s="72">
        <v>4740.21875</v>
      </c>
      <c r="N1339" s="72">
        <v>8596.7294921875</v>
      </c>
      <c r="O1339" s="73"/>
      <c r="P1339" s="74"/>
      <c r="Q1339" s="74"/>
      <c r="R1339" s="84"/>
      <c r="S1339" s="84"/>
      <c r="T1339" s="84"/>
      <c r="U1339" s="84"/>
      <c r="V1339" s="50"/>
      <c r="W1339" s="50"/>
      <c r="X1339" s="50"/>
      <c r="Y1339" s="50"/>
      <c r="Z1339" s="49"/>
      <c r="AA1339" s="69">
        <v>1339</v>
      </c>
      <c r="AB13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39" s="70"/>
      <c r="AD1339" s="76">
        <v>2686</v>
      </c>
      <c r="AE1339" s="76">
        <v>2375</v>
      </c>
      <c r="AF1339" s="76">
        <v>80963</v>
      </c>
      <c r="AG1339" s="76">
        <v>42077</v>
      </c>
      <c r="AH1339" s="76"/>
      <c r="AI1339" s="76" t="s">
        <v>9933</v>
      </c>
      <c r="AJ1339" s="76" t="s">
        <v>11336</v>
      </c>
      <c r="AK1339" s="81" t="s">
        <v>12181</v>
      </c>
      <c r="AL1339" s="76"/>
      <c r="AM1339" s="78">
        <v>39903.704074074078</v>
      </c>
      <c r="AN1339" s="76" t="s">
        <v>14566</v>
      </c>
      <c r="AO1339" s="81" t="s">
        <v>15903</v>
      </c>
      <c r="AP1339" s="76" t="s">
        <v>66</v>
      </c>
      <c r="AQ1339" s="2"/>
      <c r="AR1339" s="3"/>
      <c r="AS1339" s="3"/>
      <c r="AT1339" s="3"/>
      <c r="AU1339" s="3"/>
    </row>
    <row r="1340" spans="1:47" x14ac:dyDescent="0.25">
      <c r="A1340" s="62" t="s">
        <v>1034</v>
      </c>
      <c r="B1340" s="63"/>
      <c r="C1340" s="63"/>
      <c r="D1340" s="64"/>
      <c r="E1340" s="66"/>
      <c r="F1340" s="101" t="s">
        <v>13736</v>
      </c>
      <c r="G1340" s="63"/>
      <c r="H1340" s="67"/>
      <c r="I1340" s="68"/>
      <c r="J1340" s="68"/>
      <c r="K1340" s="67" t="s">
        <v>18082</v>
      </c>
      <c r="L1340" s="71"/>
      <c r="M1340" s="72">
        <v>3731.490966796875</v>
      </c>
      <c r="N1340" s="72">
        <v>6334.83544921875</v>
      </c>
      <c r="O1340" s="73"/>
      <c r="P1340" s="74"/>
      <c r="Q1340" s="74"/>
      <c r="R1340" s="84"/>
      <c r="S1340" s="84"/>
      <c r="T1340" s="84"/>
      <c r="U1340" s="84"/>
      <c r="V1340" s="50"/>
      <c r="W1340" s="50"/>
      <c r="X1340" s="50"/>
      <c r="Y1340" s="50"/>
      <c r="Z1340" s="49"/>
      <c r="AA1340" s="69">
        <v>1340</v>
      </c>
      <c r="AB13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40" s="70"/>
      <c r="AD1340" s="76">
        <v>1521</v>
      </c>
      <c r="AE1340" s="76">
        <v>5612</v>
      </c>
      <c r="AF1340" s="76">
        <v>68069</v>
      </c>
      <c r="AG1340" s="76">
        <v>25815</v>
      </c>
      <c r="AH1340" s="76"/>
      <c r="AI1340" s="76" t="s">
        <v>9934</v>
      </c>
      <c r="AJ1340" s="76"/>
      <c r="AK1340" s="76"/>
      <c r="AL1340" s="76"/>
      <c r="AM1340" s="78">
        <v>39703.301979166667</v>
      </c>
      <c r="AN1340" s="76" t="s">
        <v>14566</v>
      </c>
      <c r="AO1340" s="81" t="s">
        <v>15904</v>
      </c>
      <c r="AP1340" s="76" t="s">
        <v>66</v>
      </c>
      <c r="AQ1340" s="2"/>
      <c r="AR1340" s="3"/>
      <c r="AS1340" s="3"/>
      <c r="AT1340" s="3"/>
      <c r="AU1340" s="3"/>
    </row>
    <row r="1341" spans="1:47" x14ac:dyDescent="0.25">
      <c r="A1341" s="62" t="s">
        <v>1035</v>
      </c>
      <c r="B1341" s="63"/>
      <c r="C1341" s="63"/>
      <c r="D1341" s="64"/>
      <c r="E1341" s="66"/>
      <c r="F1341" s="101" t="s">
        <v>13737</v>
      </c>
      <c r="G1341" s="63"/>
      <c r="H1341" s="67"/>
      <c r="I1341" s="68"/>
      <c r="J1341" s="68"/>
      <c r="K1341" s="67" t="s">
        <v>18083</v>
      </c>
      <c r="L1341" s="71"/>
      <c r="M1341" s="72">
        <v>5516.60009765625</v>
      </c>
      <c r="N1341" s="72">
        <v>8534.9794921875</v>
      </c>
      <c r="O1341" s="73"/>
      <c r="P1341" s="74"/>
      <c r="Q1341" s="74"/>
      <c r="R1341" s="84"/>
      <c r="S1341" s="84"/>
      <c r="T1341" s="84"/>
      <c r="U1341" s="84"/>
      <c r="V1341" s="50"/>
      <c r="W1341" s="50"/>
      <c r="X1341" s="50"/>
      <c r="Y1341" s="50"/>
      <c r="Z1341" s="49"/>
      <c r="AA1341" s="69">
        <v>1341</v>
      </c>
      <c r="AB13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41" s="70"/>
      <c r="AD1341" s="76">
        <v>340</v>
      </c>
      <c r="AE1341" s="76">
        <v>277</v>
      </c>
      <c r="AF1341" s="76">
        <v>36825</v>
      </c>
      <c r="AG1341" s="76">
        <v>60939</v>
      </c>
      <c r="AH1341" s="76"/>
      <c r="AI1341" s="76" t="s">
        <v>9935</v>
      </c>
      <c r="AJ1341" s="76" t="s">
        <v>11337</v>
      </c>
      <c r="AK1341" s="81" t="s">
        <v>12182</v>
      </c>
      <c r="AL1341" s="76"/>
      <c r="AM1341" s="78">
        <v>39907.972824074073</v>
      </c>
      <c r="AN1341" s="76" t="s">
        <v>14566</v>
      </c>
      <c r="AO1341" s="81" t="s">
        <v>15905</v>
      </c>
      <c r="AP1341" s="76" t="s">
        <v>66</v>
      </c>
      <c r="AQ1341" s="2"/>
      <c r="AR1341" s="3"/>
      <c r="AS1341" s="3"/>
      <c r="AT1341" s="3"/>
      <c r="AU1341" s="3"/>
    </row>
    <row r="1342" spans="1:47" x14ac:dyDescent="0.25">
      <c r="A1342" s="62" t="s">
        <v>1036</v>
      </c>
      <c r="B1342" s="63"/>
      <c r="C1342" s="63"/>
      <c r="D1342" s="64"/>
      <c r="E1342" s="66"/>
      <c r="F1342" s="101" t="s">
        <v>13738</v>
      </c>
      <c r="G1342" s="63"/>
      <c r="H1342" s="67"/>
      <c r="I1342" s="68"/>
      <c r="J1342" s="68"/>
      <c r="K1342" s="67" t="s">
        <v>18084</v>
      </c>
      <c r="L1342" s="71"/>
      <c r="M1342" s="72">
        <v>4118.255859375</v>
      </c>
      <c r="N1342" s="72">
        <v>9488.6865234375</v>
      </c>
      <c r="O1342" s="73"/>
      <c r="P1342" s="74"/>
      <c r="Q1342" s="74"/>
      <c r="R1342" s="84"/>
      <c r="S1342" s="84"/>
      <c r="T1342" s="84"/>
      <c r="U1342" s="84"/>
      <c r="V1342" s="50"/>
      <c r="W1342" s="50"/>
      <c r="X1342" s="50"/>
      <c r="Y1342" s="50"/>
      <c r="Z1342" s="49"/>
      <c r="AA1342" s="69">
        <v>1342</v>
      </c>
      <c r="AB13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42" s="70"/>
      <c r="AD1342" s="76">
        <v>1282</v>
      </c>
      <c r="AE1342" s="76">
        <v>1288</v>
      </c>
      <c r="AF1342" s="76">
        <v>35662</v>
      </c>
      <c r="AG1342" s="76">
        <v>16566</v>
      </c>
      <c r="AH1342" s="76"/>
      <c r="AI1342" s="76" t="s">
        <v>9936</v>
      </c>
      <c r="AJ1342" s="76" t="s">
        <v>11338</v>
      </c>
      <c r="AK1342" s="81" t="s">
        <v>12183</v>
      </c>
      <c r="AL1342" s="76"/>
      <c r="AM1342" s="78">
        <v>41877.674930555557</v>
      </c>
      <c r="AN1342" s="76" t="s">
        <v>14566</v>
      </c>
      <c r="AO1342" s="81" t="s">
        <v>15906</v>
      </c>
      <c r="AP1342" s="76" t="s">
        <v>66</v>
      </c>
      <c r="AQ1342" s="2"/>
      <c r="AR1342" s="3"/>
      <c r="AS1342" s="3"/>
      <c r="AT1342" s="3"/>
      <c r="AU1342" s="3"/>
    </row>
    <row r="1343" spans="1:47" x14ac:dyDescent="0.25">
      <c r="A1343" s="62" t="s">
        <v>1037</v>
      </c>
      <c r="B1343" s="63"/>
      <c r="C1343" s="63"/>
      <c r="D1343" s="64"/>
      <c r="E1343" s="66"/>
      <c r="F1343" s="101" t="s">
        <v>13739</v>
      </c>
      <c r="G1343" s="63"/>
      <c r="H1343" s="67"/>
      <c r="I1343" s="68"/>
      <c r="J1343" s="68"/>
      <c r="K1343" s="67" t="s">
        <v>18085</v>
      </c>
      <c r="L1343" s="71"/>
      <c r="M1343" s="72">
        <v>5047.62109375</v>
      </c>
      <c r="N1343" s="72">
        <v>5130.45849609375</v>
      </c>
      <c r="O1343" s="73"/>
      <c r="P1343" s="74"/>
      <c r="Q1343" s="74"/>
      <c r="R1343" s="84"/>
      <c r="S1343" s="84"/>
      <c r="T1343" s="84"/>
      <c r="U1343" s="84"/>
      <c r="V1343" s="50"/>
      <c r="W1343" s="50"/>
      <c r="X1343" s="50"/>
      <c r="Y1343" s="50"/>
      <c r="Z1343" s="49"/>
      <c r="AA1343" s="69">
        <v>1343</v>
      </c>
      <c r="AB13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43" s="70"/>
      <c r="AD1343" s="76">
        <v>155</v>
      </c>
      <c r="AE1343" s="76">
        <v>75</v>
      </c>
      <c r="AF1343" s="76">
        <v>796</v>
      </c>
      <c r="AG1343" s="76">
        <v>10321</v>
      </c>
      <c r="AH1343" s="76"/>
      <c r="AI1343" s="76" t="s">
        <v>9937</v>
      </c>
      <c r="AJ1343" s="76" t="s">
        <v>11339</v>
      </c>
      <c r="AK1343" s="81" t="s">
        <v>12184</v>
      </c>
      <c r="AL1343" s="76"/>
      <c r="AM1343" s="78">
        <v>41667.895497685182</v>
      </c>
      <c r="AN1343" s="76" t="s">
        <v>14566</v>
      </c>
      <c r="AO1343" s="81" t="s">
        <v>15907</v>
      </c>
      <c r="AP1343" s="76" t="s">
        <v>66</v>
      </c>
      <c r="AQ1343" s="2"/>
      <c r="AR1343" s="3"/>
      <c r="AS1343" s="3"/>
      <c r="AT1343" s="3"/>
      <c r="AU1343" s="3"/>
    </row>
    <row r="1344" spans="1:47" x14ac:dyDescent="0.25">
      <c r="A1344" s="62" t="s">
        <v>1038</v>
      </c>
      <c r="B1344" s="63"/>
      <c r="C1344" s="63"/>
      <c r="D1344" s="64"/>
      <c r="E1344" s="66"/>
      <c r="F1344" s="101" t="s">
        <v>13740</v>
      </c>
      <c r="G1344" s="63"/>
      <c r="H1344" s="67"/>
      <c r="I1344" s="68"/>
      <c r="J1344" s="68"/>
      <c r="K1344" s="67" t="s">
        <v>18086</v>
      </c>
      <c r="L1344" s="71"/>
      <c r="M1344" s="72">
        <v>4065.406982421875</v>
      </c>
      <c r="N1344" s="72">
        <v>9553.8408203125</v>
      </c>
      <c r="O1344" s="73"/>
      <c r="P1344" s="74"/>
      <c r="Q1344" s="74"/>
      <c r="R1344" s="84"/>
      <c r="S1344" s="84"/>
      <c r="T1344" s="84"/>
      <c r="U1344" s="84"/>
      <c r="V1344" s="50"/>
      <c r="W1344" s="50"/>
      <c r="X1344" s="50"/>
      <c r="Y1344" s="50"/>
      <c r="Z1344" s="49"/>
      <c r="AA1344" s="69">
        <v>1344</v>
      </c>
      <c r="AB13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44" s="70"/>
      <c r="AD1344" s="76">
        <v>445</v>
      </c>
      <c r="AE1344" s="76">
        <v>1898</v>
      </c>
      <c r="AF1344" s="76">
        <v>449899</v>
      </c>
      <c r="AG1344" s="76">
        <v>478776</v>
      </c>
      <c r="AH1344" s="76"/>
      <c r="AI1344" s="76" t="s">
        <v>9938</v>
      </c>
      <c r="AJ1344" s="76"/>
      <c r="AK1344" s="76"/>
      <c r="AL1344" s="76"/>
      <c r="AM1344" s="78">
        <v>41005.836597222224</v>
      </c>
      <c r="AN1344" s="76" t="s">
        <v>14566</v>
      </c>
      <c r="AO1344" s="81" t="s">
        <v>15908</v>
      </c>
      <c r="AP1344" s="76" t="s">
        <v>66</v>
      </c>
      <c r="AQ1344" s="2"/>
      <c r="AR1344" s="3"/>
      <c r="AS1344" s="3"/>
      <c r="AT1344" s="3"/>
      <c r="AU1344" s="3"/>
    </row>
    <row r="1345" spans="1:47" x14ac:dyDescent="0.25">
      <c r="A1345" s="62" t="s">
        <v>1039</v>
      </c>
      <c r="B1345" s="63"/>
      <c r="C1345" s="63"/>
      <c r="D1345" s="64"/>
      <c r="E1345" s="66"/>
      <c r="F1345" s="101" t="s">
        <v>13741</v>
      </c>
      <c r="G1345" s="63"/>
      <c r="H1345" s="67"/>
      <c r="I1345" s="68"/>
      <c r="J1345" s="68"/>
      <c r="K1345" s="67" t="s">
        <v>18087</v>
      </c>
      <c r="L1345" s="71"/>
      <c r="M1345" s="72">
        <v>2843.331787109375</v>
      </c>
      <c r="N1345" s="72">
        <v>7433.275390625</v>
      </c>
      <c r="O1345" s="73"/>
      <c r="P1345" s="74"/>
      <c r="Q1345" s="74"/>
      <c r="R1345" s="84"/>
      <c r="S1345" s="84"/>
      <c r="T1345" s="84"/>
      <c r="U1345" s="84"/>
      <c r="V1345" s="50"/>
      <c r="W1345" s="50"/>
      <c r="X1345" s="50"/>
      <c r="Y1345" s="50"/>
      <c r="Z1345" s="49"/>
      <c r="AA1345" s="69">
        <v>1345</v>
      </c>
      <c r="AB13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45" s="70"/>
      <c r="AD1345" s="76">
        <v>447</v>
      </c>
      <c r="AE1345" s="76">
        <v>102</v>
      </c>
      <c r="AF1345" s="76">
        <v>33416</v>
      </c>
      <c r="AG1345" s="76">
        <v>72800</v>
      </c>
      <c r="AH1345" s="76"/>
      <c r="AI1345" s="76" t="s">
        <v>9939</v>
      </c>
      <c r="AJ1345" s="76" t="s">
        <v>11185</v>
      </c>
      <c r="AK1345" s="76"/>
      <c r="AL1345" s="76"/>
      <c r="AM1345" s="78">
        <v>41284.98364583333</v>
      </c>
      <c r="AN1345" s="76" t="s">
        <v>14566</v>
      </c>
      <c r="AO1345" s="81" t="s">
        <v>15909</v>
      </c>
      <c r="AP1345" s="76" t="s">
        <v>66</v>
      </c>
      <c r="AQ1345" s="2"/>
      <c r="AR1345" s="3"/>
      <c r="AS1345" s="3"/>
      <c r="AT1345" s="3"/>
      <c r="AU1345" s="3"/>
    </row>
    <row r="1346" spans="1:47" x14ac:dyDescent="0.25">
      <c r="A1346" s="62" t="s">
        <v>1040</v>
      </c>
      <c r="B1346" s="63"/>
      <c r="C1346" s="63"/>
      <c r="D1346" s="64"/>
      <c r="E1346" s="66"/>
      <c r="F1346" s="101" t="s">
        <v>13742</v>
      </c>
      <c r="G1346" s="63"/>
      <c r="H1346" s="67"/>
      <c r="I1346" s="68"/>
      <c r="J1346" s="68"/>
      <c r="K1346" s="67" t="s">
        <v>18088</v>
      </c>
      <c r="L1346" s="71"/>
      <c r="M1346" s="72">
        <v>6094.1416015625</v>
      </c>
      <c r="N1346" s="72">
        <v>7451.86083984375</v>
      </c>
      <c r="O1346" s="73"/>
      <c r="P1346" s="74"/>
      <c r="Q1346" s="74"/>
      <c r="R1346" s="84"/>
      <c r="S1346" s="84"/>
      <c r="T1346" s="84"/>
      <c r="U1346" s="84"/>
      <c r="V1346" s="50"/>
      <c r="W1346" s="50"/>
      <c r="X1346" s="50"/>
      <c r="Y1346" s="50"/>
      <c r="Z1346" s="49"/>
      <c r="AA1346" s="69">
        <v>1346</v>
      </c>
      <c r="AB13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46" s="70"/>
      <c r="AD1346" s="76">
        <v>714</v>
      </c>
      <c r="AE1346" s="76">
        <v>2403</v>
      </c>
      <c r="AF1346" s="76">
        <v>37829</v>
      </c>
      <c r="AG1346" s="76">
        <v>8514</v>
      </c>
      <c r="AH1346" s="76"/>
      <c r="AI1346" s="76" t="s">
        <v>9940</v>
      </c>
      <c r="AJ1346" s="76"/>
      <c r="AK1346" s="81" t="s">
        <v>12185</v>
      </c>
      <c r="AL1346" s="76"/>
      <c r="AM1346" s="78">
        <v>39534.640949074077</v>
      </c>
      <c r="AN1346" s="76" t="s">
        <v>14566</v>
      </c>
      <c r="AO1346" s="81" t="s">
        <v>15910</v>
      </c>
      <c r="AP1346" s="76" t="s">
        <v>66</v>
      </c>
      <c r="AQ1346" s="2"/>
      <c r="AR1346" s="3"/>
      <c r="AS1346" s="3"/>
      <c r="AT1346" s="3"/>
      <c r="AU1346" s="3"/>
    </row>
    <row r="1347" spans="1:47" x14ac:dyDescent="0.25">
      <c r="A1347" s="62" t="s">
        <v>1041</v>
      </c>
      <c r="B1347" s="63"/>
      <c r="C1347" s="63"/>
      <c r="D1347" s="64"/>
      <c r="E1347" s="66"/>
      <c r="F1347" s="101" t="s">
        <v>13743</v>
      </c>
      <c r="G1347" s="63"/>
      <c r="H1347" s="67"/>
      <c r="I1347" s="68"/>
      <c r="J1347" s="68"/>
      <c r="K1347" s="67" t="s">
        <v>18089</v>
      </c>
      <c r="L1347" s="71"/>
      <c r="M1347" s="72">
        <v>5450.38720703125</v>
      </c>
      <c r="N1347" s="72">
        <v>5460.17822265625</v>
      </c>
      <c r="O1347" s="73"/>
      <c r="P1347" s="74"/>
      <c r="Q1347" s="74"/>
      <c r="R1347" s="84"/>
      <c r="S1347" s="84"/>
      <c r="T1347" s="84"/>
      <c r="U1347" s="84"/>
      <c r="V1347" s="50"/>
      <c r="W1347" s="50"/>
      <c r="X1347" s="50"/>
      <c r="Y1347" s="50"/>
      <c r="Z1347" s="49"/>
      <c r="AA1347" s="69">
        <v>1347</v>
      </c>
      <c r="AB13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47" s="70"/>
      <c r="AD1347" s="76">
        <v>4598</v>
      </c>
      <c r="AE1347" s="76">
        <v>334</v>
      </c>
      <c r="AF1347" s="76">
        <v>14976</v>
      </c>
      <c r="AG1347" s="76">
        <v>4942</v>
      </c>
      <c r="AH1347" s="76"/>
      <c r="AI1347" s="76" t="s">
        <v>9941</v>
      </c>
      <c r="AJ1347" s="76"/>
      <c r="AK1347" s="76"/>
      <c r="AL1347" s="76"/>
      <c r="AM1347" s="78">
        <v>41710.664074074077</v>
      </c>
      <c r="AN1347" s="76" t="s">
        <v>14566</v>
      </c>
      <c r="AO1347" s="81" t="s">
        <v>15911</v>
      </c>
      <c r="AP1347" s="76" t="s">
        <v>66</v>
      </c>
      <c r="AQ1347" s="2"/>
      <c r="AR1347" s="3"/>
      <c r="AS1347" s="3"/>
      <c r="AT1347" s="3"/>
      <c r="AU1347" s="3"/>
    </row>
    <row r="1348" spans="1:47" x14ac:dyDescent="0.25">
      <c r="A1348" s="62" t="s">
        <v>1042</v>
      </c>
      <c r="B1348" s="63"/>
      <c r="C1348" s="63"/>
      <c r="D1348" s="64"/>
      <c r="E1348" s="66"/>
      <c r="F1348" s="101" t="s">
        <v>13744</v>
      </c>
      <c r="G1348" s="63"/>
      <c r="H1348" s="67"/>
      <c r="I1348" s="68"/>
      <c r="J1348" s="68"/>
      <c r="K1348" s="67" t="s">
        <v>18090</v>
      </c>
      <c r="L1348" s="71"/>
      <c r="M1348" s="72">
        <v>4894.95654296875</v>
      </c>
      <c r="N1348" s="72">
        <v>9285.984375</v>
      </c>
      <c r="O1348" s="73"/>
      <c r="P1348" s="74"/>
      <c r="Q1348" s="74"/>
      <c r="R1348" s="84"/>
      <c r="S1348" s="84"/>
      <c r="T1348" s="84"/>
      <c r="U1348" s="84"/>
      <c r="V1348" s="50"/>
      <c r="W1348" s="50"/>
      <c r="X1348" s="50"/>
      <c r="Y1348" s="50"/>
      <c r="Z1348" s="49"/>
      <c r="AA1348" s="69">
        <v>1348</v>
      </c>
      <c r="AB13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48" s="70"/>
      <c r="AD1348" s="76">
        <v>600</v>
      </c>
      <c r="AE1348" s="76">
        <v>604</v>
      </c>
      <c r="AF1348" s="76">
        <v>10852</v>
      </c>
      <c r="AG1348" s="76">
        <v>8361</v>
      </c>
      <c r="AH1348" s="76"/>
      <c r="AI1348" s="76" t="s">
        <v>9942</v>
      </c>
      <c r="AJ1348" s="76" t="s">
        <v>11340</v>
      </c>
      <c r="AK1348" s="81" t="s">
        <v>12186</v>
      </c>
      <c r="AL1348" s="76"/>
      <c r="AM1348" s="78">
        <v>39554.633981481478</v>
      </c>
      <c r="AN1348" s="76" t="s">
        <v>14566</v>
      </c>
      <c r="AO1348" s="81" t="s">
        <v>15912</v>
      </c>
      <c r="AP1348" s="76" t="s">
        <v>66</v>
      </c>
      <c r="AQ1348" s="2"/>
      <c r="AR1348" s="3"/>
      <c r="AS1348" s="3"/>
      <c r="AT1348" s="3"/>
      <c r="AU1348" s="3"/>
    </row>
    <row r="1349" spans="1:47" x14ac:dyDescent="0.25">
      <c r="A1349" s="62" t="s">
        <v>1043</v>
      </c>
      <c r="B1349" s="63"/>
      <c r="C1349" s="63"/>
      <c r="D1349" s="64"/>
      <c r="E1349" s="66"/>
      <c r="F1349" s="101" t="s">
        <v>13745</v>
      </c>
      <c r="G1349" s="63"/>
      <c r="H1349" s="67"/>
      <c r="I1349" s="68"/>
      <c r="J1349" s="68"/>
      <c r="K1349" s="67" t="s">
        <v>18091</v>
      </c>
      <c r="L1349" s="71"/>
      <c r="M1349" s="72">
        <v>4910.740234375</v>
      </c>
      <c r="N1349" s="72">
        <v>5176.8505859375</v>
      </c>
      <c r="O1349" s="73"/>
      <c r="P1349" s="74"/>
      <c r="Q1349" s="74"/>
      <c r="R1349" s="84"/>
      <c r="S1349" s="84"/>
      <c r="T1349" s="84"/>
      <c r="U1349" s="84"/>
      <c r="V1349" s="50"/>
      <c r="W1349" s="50"/>
      <c r="X1349" s="50"/>
      <c r="Y1349" s="50"/>
      <c r="Z1349" s="49"/>
      <c r="AA1349" s="69">
        <v>1349</v>
      </c>
      <c r="AB13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49" s="70"/>
      <c r="AD1349" s="76">
        <v>894</v>
      </c>
      <c r="AE1349" s="76">
        <v>1110</v>
      </c>
      <c r="AF1349" s="76">
        <v>49039</v>
      </c>
      <c r="AG1349" s="76">
        <v>31613</v>
      </c>
      <c r="AH1349" s="76"/>
      <c r="AI1349" s="76" t="s">
        <v>9943</v>
      </c>
      <c r="AJ1349" s="76" t="s">
        <v>11341</v>
      </c>
      <c r="AK1349" s="81" t="s">
        <v>12187</v>
      </c>
      <c r="AL1349" s="76"/>
      <c r="AM1349" s="78">
        <v>40915.58766203704</v>
      </c>
      <c r="AN1349" s="76" t="s">
        <v>14566</v>
      </c>
      <c r="AO1349" s="81" t="s">
        <v>15913</v>
      </c>
      <c r="AP1349" s="76" t="s">
        <v>66</v>
      </c>
      <c r="AQ1349" s="2"/>
      <c r="AR1349" s="3"/>
      <c r="AS1349" s="3"/>
      <c r="AT1349" s="3"/>
      <c r="AU1349" s="3"/>
    </row>
    <row r="1350" spans="1:47" x14ac:dyDescent="0.25">
      <c r="A1350" s="62" t="s">
        <v>1044</v>
      </c>
      <c r="B1350" s="63"/>
      <c r="C1350" s="63"/>
      <c r="D1350" s="64"/>
      <c r="E1350" s="66"/>
      <c r="F1350" s="101" t="s">
        <v>13746</v>
      </c>
      <c r="G1350" s="63"/>
      <c r="H1350" s="67"/>
      <c r="I1350" s="68"/>
      <c r="J1350" s="68"/>
      <c r="K1350" s="67" t="s">
        <v>18092</v>
      </c>
      <c r="L1350" s="71"/>
      <c r="M1350" s="72">
        <v>4308.55712890625</v>
      </c>
      <c r="N1350" s="72">
        <v>9554.7373046875</v>
      </c>
      <c r="O1350" s="73"/>
      <c r="P1350" s="74"/>
      <c r="Q1350" s="74"/>
      <c r="R1350" s="84"/>
      <c r="S1350" s="84"/>
      <c r="T1350" s="84"/>
      <c r="U1350" s="84"/>
      <c r="V1350" s="50"/>
      <c r="W1350" s="50"/>
      <c r="X1350" s="50"/>
      <c r="Y1350" s="50"/>
      <c r="Z1350" s="49"/>
      <c r="AA1350" s="69">
        <v>1350</v>
      </c>
      <c r="AB13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50" s="70"/>
      <c r="AD1350" s="76">
        <v>322</v>
      </c>
      <c r="AE1350" s="76">
        <v>45</v>
      </c>
      <c r="AF1350" s="76">
        <v>2177</v>
      </c>
      <c r="AG1350" s="76">
        <v>3295</v>
      </c>
      <c r="AH1350" s="76"/>
      <c r="AI1350" s="76"/>
      <c r="AJ1350" s="76"/>
      <c r="AK1350" s="76"/>
      <c r="AL1350" s="76"/>
      <c r="AM1350" s="78">
        <v>40161.259837962964</v>
      </c>
      <c r="AN1350" s="76" t="s">
        <v>14566</v>
      </c>
      <c r="AO1350" s="81" t="s">
        <v>15914</v>
      </c>
      <c r="AP1350" s="76" t="s">
        <v>66</v>
      </c>
      <c r="AQ1350" s="2"/>
      <c r="AR1350" s="3"/>
      <c r="AS1350" s="3"/>
      <c r="AT1350" s="3"/>
      <c r="AU1350" s="3"/>
    </row>
    <row r="1351" spans="1:47" x14ac:dyDescent="0.25">
      <c r="A1351" s="62" t="s">
        <v>1045</v>
      </c>
      <c r="B1351" s="63"/>
      <c r="C1351" s="63"/>
      <c r="D1351" s="64"/>
      <c r="E1351" s="66"/>
      <c r="F1351" s="101" t="s">
        <v>13747</v>
      </c>
      <c r="G1351" s="63"/>
      <c r="H1351" s="67"/>
      <c r="I1351" s="68"/>
      <c r="J1351" s="68"/>
      <c r="K1351" s="67" t="s">
        <v>18093</v>
      </c>
      <c r="L1351" s="71"/>
      <c r="M1351" s="72">
        <v>4628.755859375</v>
      </c>
      <c r="N1351" s="72">
        <v>9344.2109375</v>
      </c>
      <c r="O1351" s="73"/>
      <c r="P1351" s="74"/>
      <c r="Q1351" s="74"/>
      <c r="R1351" s="84"/>
      <c r="S1351" s="84"/>
      <c r="T1351" s="84"/>
      <c r="U1351" s="84"/>
      <c r="V1351" s="50"/>
      <c r="W1351" s="50"/>
      <c r="X1351" s="50"/>
      <c r="Y1351" s="50"/>
      <c r="Z1351" s="49"/>
      <c r="AA1351" s="69">
        <v>1351</v>
      </c>
      <c r="AB13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51" s="70"/>
      <c r="AD1351" s="76">
        <v>6402</v>
      </c>
      <c r="AE1351" s="76">
        <v>7409</v>
      </c>
      <c r="AF1351" s="76">
        <v>88405</v>
      </c>
      <c r="AG1351" s="76">
        <v>256614</v>
      </c>
      <c r="AH1351" s="76"/>
      <c r="AI1351" s="76" t="s">
        <v>9944</v>
      </c>
      <c r="AJ1351" s="76" t="s">
        <v>11342</v>
      </c>
      <c r="AK1351" s="81" t="s">
        <v>12188</v>
      </c>
      <c r="AL1351" s="76"/>
      <c r="AM1351" s="78">
        <v>39162.758553240739</v>
      </c>
      <c r="AN1351" s="76" t="s">
        <v>14566</v>
      </c>
      <c r="AO1351" s="81" t="s">
        <v>15915</v>
      </c>
      <c r="AP1351" s="76" t="s">
        <v>66</v>
      </c>
      <c r="AQ1351" s="2"/>
      <c r="AR1351" s="3"/>
      <c r="AS1351" s="3"/>
      <c r="AT1351" s="3"/>
      <c r="AU1351" s="3"/>
    </row>
    <row r="1352" spans="1:47" x14ac:dyDescent="0.25">
      <c r="A1352" s="62" t="s">
        <v>1046</v>
      </c>
      <c r="B1352" s="63"/>
      <c r="C1352" s="63"/>
      <c r="D1352" s="64"/>
      <c r="E1352" s="66"/>
      <c r="F1352" s="101" t="s">
        <v>13748</v>
      </c>
      <c r="G1352" s="63"/>
      <c r="H1352" s="67"/>
      <c r="I1352" s="68"/>
      <c r="J1352" s="68"/>
      <c r="K1352" s="67" t="s">
        <v>18094</v>
      </c>
      <c r="L1352" s="71"/>
      <c r="M1352" s="72">
        <v>2938.025146484375</v>
      </c>
      <c r="N1352" s="72">
        <v>5189.0107421875</v>
      </c>
      <c r="O1352" s="73"/>
      <c r="P1352" s="74"/>
      <c r="Q1352" s="74"/>
      <c r="R1352" s="84"/>
      <c r="S1352" s="84"/>
      <c r="T1352" s="84"/>
      <c r="U1352" s="84"/>
      <c r="V1352" s="50"/>
      <c r="W1352" s="50"/>
      <c r="X1352" s="50"/>
      <c r="Y1352" s="50"/>
      <c r="Z1352" s="49"/>
      <c r="AA1352" s="69">
        <v>1352</v>
      </c>
      <c r="AB13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52" s="70"/>
      <c r="AD1352" s="76">
        <v>1234</v>
      </c>
      <c r="AE1352" s="76">
        <v>1638</v>
      </c>
      <c r="AF1352" s="76">
        <v>13648</v>
      </c>
      <c r="AG1352" s="76">
        <v>2733</v>
      </c>
      <c r="AH1352" s="76"/>
      <c r="AI1352" s="76" t="s">
        <v>9945</v>
      </c>
      <c r="AJ1352" s="76" t="s">
        <v>11343</v>
      </c>
      <c r="AK1352" s="81" t="s">
        <v>12189</v>
      </c>
      <c r="AL1352" s="76"/>
      <c r="AM1352" s="78">
        <v>41119.553842592592</v>
      </c>
      <c r="AN1352" s="76" t="s">
        <v>14566</v>
      </c>
      <c r="AO1352" s="81" t="s">
        <v>15916</v>
      </c>
      <c r="AP1352" s="76" t="s">
        <v>66</v>
      </c>
      <c r="AQ1352" s="2"/>
      <c r="AR1352" s="3"/>
      <c r="AS1352" s="3"/>
      <c r="AT1352" s="3"/>
      <c r="AU1352" s="3"/>
    </row>
    <row r="1353" spans="1:47" x14ac:dyDescent="0.25">
      <c r="A1353" s="62" t="s">
        <v>1047</v>
      </c>
      <c r="B1353" s="63"/>
      <c r="C1353" s="63"/>
      <c r="D1353" s="64"/>
      <c r="E1353" s="66"/>
      <c r="F1353" s="101" t="s">
        <v>13749</v>
      </c>
      <c r="G1353" s="63"/>
      <c r="H1353" s="67"/>
      <c r="I1353" s="68"/>
      <c r="J1353" s="68"/>
      <c r="K1353" s="67" t="s">
        <v>18095</v>
      </c>
      <c r="L1353" s="71"/>
      <c r="M1353" s="72">
        <v>5986.03515625</v>
      </c>
      <c r="N1353" s="72">
        <v>7736.12890625</v>
      </c>
      <c r="O1353" s="73"/>
      <c r="P1353" s="74"/>
      <c r="Q1353" s="74"/>
      <c r="R1353" s="84"/>
      <c r="S1353" s="84"/>
      <c r="T1353" s="84"/>
      <c r="U1353" s="84"/>
      <c r="V1353" s="50"/>
      <c r="W1353" s="50"/>
      <c r="X1353" s="50"/>
      <c r="Y1353" s="50"/>
      <c r="Z1353" s="49"/>
      <c r="AA1353" s="69">
        <v>1353</v>
      </c>
      <c r="AB13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53" s="70"/>
      <c r="AD1353" s="76">
        <v>1611</v>
      </c>
      <c r="AE1353" s="76">
        <v>281</v>
      </c>
      <c r="AF1353" s="76">
        <v>9505</v>
      </c>
      <c r="AG1353" s="76">
        <v>45322</v>
      </c>
      <c r="AH1353" s="76"/>
      <c r="AI1353" s="76" t="s">
        <v>9946</v>
      </c>
      <c r="AJ1353" s="76" t="s">
        <v>10749</v>
      </c>
      <c r="AK1353" s="76"/>
      <c r="AL1353" s="76"/>
      <c r="AM1353" s="78">
        <v>41096.066469907404</v>
      </c>
      <c r="AN1353" s="76" t="s">
        <v>14566</v>
      </c>
      <c r="AO1353" s="81" t="s">
        <v>15917</v>
      </c>
      <c r="AP1353" s="76" t="s">
        <v>66</v>
      </c>
      <c r="AQ1353" s="2"/>
      <c r="AR1353" s="3"/>
      <c r="AS1353" s="3"/>
      <c r="AT1353" s="3"/>
      <c r="AU1353" s="3"/>
    </row>
    <row r="1354" spans="1:47" x14ac:dyDescent="0.25">
      <c r="A1354" s="62" t="s">
        <v>1048</v>
      </c>
      <c r="B1354" s="63"/>
      <c r="C1354" s="63"/>
      <c r="D1354" s="64"/>
      <c r="E1354" s="66"/>
      <c r="F1354" s="101" t="s">
        <v>13750</v>
      </c>
      <c r="G1354" s="63"/>
      <c r="H1354" s="67"/>
      <c r="I1354" s="68"/>
      <c r="J1354" s="68"/>
      <c r="K1354" s="67" t="s">
        <v>18096</v>
      </c>
      <c r="L1354" s="71"/>
      <c r="M1354" s="72">
        <v>5978.615234375</v>
      </c>
      <c r="N1354" s="72">
        <v>1877.428466796875</v>
      </c>
      <c r="O1354" s="73"/>
      <c r="P1354" s="74"/>
      <c r="Q1354" s="74"/>
      <c r="R1354" s="84"/>
      <c r="S1354" s="84"/>
      <c r="T1354" s="84"/>
      <c r="U1354" s="84"/>
      <c r="V1354" s="50"/>
      <c r="W1354" s="50"/>
      <c r="X1354" s="50"/>
      <c r="Y1354" s="50"/>
      <c r="Z1354" s="49"/>
      <c r="AA1354" s="69">
        <v>1354</v>
      </c>
      <c r="AB13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54" s="70"/>
      <c r="AD1354" s="76">
        <v>16</v>
      </c>
      <c r="AE1354" s="76">
        <v>2</v>
      </c>
      <c r="AF1354" s="76">
        <v>14</v>
      </c>
      <c r="AG1354" s="76">
        <v>9</v>
      </c>
      <c r="AH1354" s="76"/>
      <c r="AI1354" s="76" t="s">
        <v>9947</v>
      </c>
      <c r="AJ1354" s="76"/>
      <c r="AK1354" s="76"/>
      <c r="AL1354" s="76"/>
      <c r="AM1354" s="78">
        <v>44069.823113425926</v>
      </c>
      <c r="AN1354" s="76" t="s">
        <v>14566</v>
      </c>
      <c r="AO1354" s="81" t="s">
        <v>15918</v>
      </c>
      <c r="AP1354" s="76" t="s">
        <v>66</v>
      </c>
      <c r="AQ1354" s="2"/>
      <c r="AR1354" s="3"/>
      <c r="AS1354" s="3"/>
      <c r="AT1354" s="3"/>
      <c r="AU1354" s="3"/>
    </row>
    <row r="1355" spans="1:47" x14ac:dyDescent="0.25">
      <c r="A1355" s="62" t="s">
        <v>1049</v>
      </c>
      <c r="B1355" s="63"/>
      <c r="C1355" s="63"/>
      <c r="D1355" s="64"/>
      <c r="E1355" s="66"/>
      <c r="F1355" s="101" t="s">
        <v>13751</v>
      </c>
      <c r="G1355" s="63"/>
      <c r="H1355" s="67"/>
      <c r="I1355" s="68"/>
      <c r="J1355" s="68"/>
      <c r="K1355" s="67" t="s">
        <v>18097</v>
      </c>
      <c r="L1355" s="71"/>
      <c r="M1355" s="72">
        <v>1795.8353271484375</v>
      </c>
      <c r="N1355" s="72">
        <v>8417.9208984375</v>
      </c>
      <c r="O1355" s="73"/>
      <c r="P1355" s="74"/>
      <c r="Q1355" s="74"/>
      <c r="R1355" s="84"/>
      <c r="S1355" s="84"/>
      <c r="T1355" s="84"/>
      <c r="U1355" s="84"/>
      <c r="V1355" s="50"/>
      <c r="W1355" s="50"/>
      <c r="X1355" s="50"/>
      <c r="Y1355" s="50"/>
      <c r="Z1355" s="49"/>
      <c r="AA1355" s="69">
        <v>1355</v>
      </c>
      <c r="AB13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55" s="70"/>
      <c r="AD1355" s="76">
        <v>339</v>
      </c>
      <c r="AE1355" s="76">
        <v>169</v>
      </c>
      <c r="AF1355" s="76">
        <v>7324</v>
      </c>
      <c r="AG1355" s="76">
        <v>15973</v>
      </c>
      <c r="AH1355" s="76"/>
      <c r="AI1355" s="76" t="s">
        <v>9948</v>
      </c>
      <c r="AJ1355" s="76" t="s">
        <v>10763</v>
      </c>
      <c r="AK1355" s="76"/>
      <c r="AL1355" s="76"/>
      <c r="AM1355" s="78">
        <v>41239.694895833331</v>
      </c>
      <c r="AN1355" s="76" t="s">
        <v>14566</v>
      </c>
      <c r="AO1355" s="81" t="s">
        <v>15919</v>
      </c>
      <c r="AP1355" s="76" t="s">
        <v>66</v>
      </c>
      <c r="AQ1355" s="2"/>
      <c r="AR1355" s="3"/>
      <c r="AS1355" s="3"/>
      <c r="AT1355" s="3"/>
      <c r="AU1355" s="3"/>
    </row>
    <row r="1356" spans="1:47" x14ac:dyDescent="0.25">
      <c r="A1356" s="62" t="s">
        <v>1050</v>
      </c>
      <c r="B1356" s="63"/>
      <c r="C1356" s="63"/>
      <c r="D1356" s="64"/>
      <c r="E1356" s="66"/>
      <c r="F1356" s="101" t="s">
        <v>13752</v>
      </c>
      <c r="G1356" s="63"/>
      <c r="H1356" s="67"/>
      <c r="I1356" s="68"/>
      <c r="J1356" s="68"/>
      <c r="K1356" s="67" t="s">
        <v>18098</v>
      </c>
      <c r="L1356" s="71"/>
      <c r="M1356" s="72">
        <v>5943.76123046875</v>
      </c>
      <c r="N1356" s="72">
        <v>6940.16162109375</v>
      </c>
      <c r="O1356" s="73"/>
      <c r="P1356" s="74"/>
      <c r="Q1356" s="74"/>
      <c r="R1356" s="84"/>
      <c r="S1356" s="84"/>
      <c r="T1356" s="84"/>
      <c r="U1356" s="84"/>
      <c r="V1356" s="50"/>
      <c r="W1356" s="50"/>
      <c r="X1356" s="50"/>
      <c r="Y1356" s="50"/>
      <c r="Z1356" s="49"/>
      <c r="AA1356" s="69">
        <v>1356</v>
      </c>
      <c r="AB13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56" s="70"/>
      <c r="AD1356" s="76">
        <v>1528</v>
      </c>
      <c r="AE1356" s="76">
        <v>352</v>
      </c>
      <c r="AF1356" s="76">
        <v>103902</v>
      </c>
      <c r="AG1356" s="76">
        <v>76771</v>
      </c>
      <c r="AH1356" s="76"/>
      <c r="AI1356" s="76" t="s">
        <v>9949</v>
      </c>
      <c r="AJ1356" s="76" t="s">
        <v>11344</v>
      </c>
      <c r="AK1356" s="76"/>
      <c r="AL1356" s="76"/>
      <c r="AM1356" s="78">
        <v>40217.23741898148</v>
      </c>
      <c r="AN1356" s="76" t="s">
        <v>14566</v>
      </c>
      <c r="AO1356" s="81" t="s">
        <v>15920</v>
      </c>
      <c r="AP1356" s="76" t="s">
        <v>66</v>
      </c>
      <c r="AQ1356" s="2"/>
      <c r="AR1356" s="3"/>
      <c r="AS1356" s="3"/>
      <c r="AT1356" s="3"/>
      <c r="AU1356" s="3"/>
    </row>
    <row r="1357" spans="1:47" x14ac:dyDescent="0.25">
      <c r="A1357" s="62" t="s">
        <v>1051</v>
      </c>
      <c r="B1357" s="63"/>
      <c r="C1357" s="63"/>
      <c r="D1357" s="64"/>
      <c r="E1357" s="66"/>
      <c r="F1357" s="101" t="s">
        <v>13753</v>
      </c>
      <c r="G1357" s="63"/>
      <c r="H1357" s="67"/>
      <c r="I1357" s="68"/>
      <c r="J1357" s="68"/>
      <c r="K1357" s="67" t="s">
        <v>18099</v>
      </c>
      <c r="L1357" s="71"/>
      <c r="M1357" s="72">
        <v>4861.5791015625</v>
      </c>
      <c r="N1357" s="72">
        <v>6690.87060546875</v>
      </c>
      <c r="O1357" s="73"/>
      <c r="P1357" s="74"/>
      <c r="Q1357" s="74"/>
      <c r="R1357" s="84"/>
      <c r="S1357" s="84"/>
      <c r="T1357" s="84"/>
      <c r="U1357" s="84"/>
      <c r="V1357" s="50"/>
      <c r="W1357" s="50"/>
      <c r="X1357" s="50"/>
      <c r="Y1357" s="50"/>
      <c r="Z1357" s="49"/>
      <c r="AA1357" s="69">
        <v>1357</v>
      </c>
      <c r="AB13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57" s="70"/>
      <c r="AD1357" s="76">
        <v>260</v>
      </c>
      <c r="AE1357" s="76">
        <v>3718</v>
      </c>
      <c r="AF1357" s="76">
        <v>1646</v>
      </c>
      <c r="AG1357" s="76">
        <v>26413</v>
      </c>
      <c r="AH1357" s="76"/>
      <c r="AI1357" s="76" t="s">
        <v>9950</v>
      </c>
      <c r="AJ1357" s="76"/>
      <c r="AK1357" s="81" t="s">
        <v>12190</v>
      </c>
      <c r="AL1357" s="76"/>
      <c r="AM1357" s="78">
        <v>39995.943796296298</v>
      </c>
      <c r="AN1357" s="76" t="s">
        <v>14566</v>
      </c>
      <c r="AO1357" s="81" t="s">
        <v>15921</v>
      </c>
      <c r="AP1357" s="76" t="s">
        <v>66</v>
      </c>
      <c r="AQ1357" s="2"/>
      <c r="AR1357" s="3"/>
      <c r="AS1357" s="3"/>
      <c r="AT1357" s="3"/>
      <c r="AU1357" s="3"/>
    </row>
    <row r="1358" spans="1:47" x14ac:dyDescent="0.25">
      <c r="A1358" s="62" t="s">
        <v>1052</v>
      </c>
      <c r="B1358" s="63"/>
      <c r="C1358" s="63"/>
      <c r="D1358" s="64"/>
      <c r="E1358" s="66"/>
      <c r="F1358" s="101" t="s">
        <v>13754</v>
      </c>
      <c r="G1358" s="63"/>
      <c r="H1358" s="67"/>
      <c r="I1358" s="68"/>
      <c r="J1358" s="68"/>
      <c r="K1358" s="67" t="s">
        <v>18100</v>
      </c>
      <c r="L1358" s="71"/>
      <c r="M1358" s="72">
        <v>8767.7001953125</v>
      </c>
      <c r="N1358" s="72">
        <v>3039.42626953125</v>
      </c>
      <c r="O1358" s="73"/>
      <c r="P1358" s="74"/>
      <c r="Q1358" s="74"/>
      <c r="R1358" s="84"/>
      <c r="S1358" s="84"/>
      <c r="T1358" s="84"/>
      <c r="U1358" s="84"/>
      <c r="V1358" s="50"/>
      <c r="W1358" s="50"/>
      <c r="X1358" s="50"/>
      <c r="Y1358" s="50"/>
      <c r="Z1358" s="49"/>
      <c r="AA1358" s="69">
        <v>1358</v>
      </c>
      <c r="AB13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58" s="70"/>
      <c r="AD1358" s="76">
        <v>1901</v>
      </c>
      <c r="AE1358" s="76">
        <v>8807</v>
      </c>
      <c r="AF1358" s="76">
        <v>278053</v>
      </c>
      <c r="AG1358" s="76">
        <v>1933</v>
      </c>
      <c r="AH1358" s="76"/>
      <c r="AI1358" s="76" t="s">
        <v>9951</v>
      </c>
      <c r="AJ1358" s="76" t="s">
        <v>10797</v>
      </c>
      <c r="AK1358" s="81" t="s">
        <v>12191</v>
      </c>
      <c r="AL1358" s="76"/>
      <c r="AM1358" s="78">
        <v>39808.375162037039</v>
      </c>
      <c r="AN1358" s="76" t="s">
        <v>14566</v>
      </c>
      <c r="AO1358" s="81" t="s">
        <v>15922</v>
      </c>
      <c r="AP1358" s="76" t="s">
        <v>66</v>
      </c>
      <c r="AQ1358" s="2"/>
      <c r="AR1358" s="3"/>
      <c r="AS1358" s="3"/>
      <c r="AT1358" s="3"/>
      <c r="AU1358" s="3"/>
    </row>
    <row r="1359" spans="1:47" x14ac:dyDescent="0.25">
      <c r="A1359" s="62" t="s">
        <v>2319</v>
      </c>
      <c r="B1359" s="63"/>
      <c r="C1359" s="63"/>
      <c r="D1359" s="64"/>
      <c r="E1359" s="66"/>
      <c r="F1359" s="101" t="s">
        <v>13755</v>
      </c>
      <c r="G1359" s="63"/>
      <c r="H1359" s="67"/>
      <c r="I1359" s="68"/>
      <c r="J1359" s="68"/>
      <c r="K1359" s="67" t="s">
        <v>18101</v>
      </c>
      <c r="L1359" s="71"/>
      <c r="M1359" s="72">
        <v>8767.7001953125</v>
      </c>
      <c r="N1359" s="72">
        <v>3121.876708984375</v>
      </c>
      <c r="O1359" s="73"/>
      <c r="P1359" s="74"/>
      <c r="Q1359" s="74"/>
      <c r="R1359" s="84"/>
      <c r="S1359" s="84"/>
      <c r="T1359" s="84"/>
      <c r="U1359" s="84"/>
      <c r="V1359" s="50"/>
      <c r="W1359" s="50"/>
      <c r="X1359" s="50"/>
      <c r="Y1359" s="50"/>
      <c r="Z1359" s="49"/>
      <c r="AA1359" s="69">
        <v>1359</v>
      </c>
      <c r="AB13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59" s="70"/>
      <c r="AD1359" s="76">
        <v>658</v>
      </c>
      <c r="AE1359" s="76">
        <v>743</v>
      </c>
      <c r="AF1359" s="76">
        <v>319735</v>
      </c>
      <c r="AG1359" s="76">
        <v>796</v>
      </c>
      <c r="AH1359" s="76"/>
      <c r="AI1359" s="76" t="s">
        <v>9952</v>
      </c>
      <c r="AJ1359" s="76" t="s">
        <v>11345</v>
      </c>
      <c r="AK1359" s="81" t="s">
        <v>12192</v>
      </c>
      <c r="AL1359" s="76"/>
      <c r="AM1359" s="78">
        <v>39932.761423611111</v>
      </c>
      <c r="AN1359" s="76" t="s">
        <v>14566</v>
      </c>
      <c r="AO1359" s="81" t="s">
        <v>15923</v>
      </c>
      <c r="AP1359" s="76" t="s">
        <v>65</v>
      </c>
      <c r="AQ1359" s="2"/>
      <c r="AR1359" s="3"/>
      <c r="AS1359" s="3"/>
      <c r="AT1359" s="3"/>
      <c r="AU1359" s="3"/>
    </row>
    <row r="1360" spans="1:47" x14ac:dyDescent="0.25">
      <c r="A1360" s="62" t="s">
        <v>1053</v>
      </c>
      <c r="B1360" s="63"/>
      <c r="C1360" s="63"/>
      <c r="D1360" s="64"/>
      <c r="E1360" s="66"/>
      <c r="F1360" s="101" t="s">
        <v>13756</v>
      </c>
      <c r="G1360" s="63"/>
      <c r="H1360" s="67"/>
      <c r="I1360" s="68"/>
      <c r="J1360" s="68"/>
      <c r="K1360" s="67" t="s">
        <v>18102</v>
      </c>
      <c r="L1360" s="71"/>
      <c r="M1360" s="72">
        <v>6036.73193359375</v>
      </c>
      <c r="N1360" s="72">
        <v>6570.955078125</v>
      </c>
      <c r="O1360" s="73"/>
      <c r="P1360" s="74"/>
      <c r="Q1360" s="74"/>
      <c r="R1360" s="84"/>
      <c r="S1360" s="84"/>
      <c r="T1360" s="84"/>
      <c r="U1360" s="84"/>
      <c r="V1360" s="50"/>
      <c r="W1360" s="50"/>
      <c r="X1360" s="50"/>
      <c r="Y1360" s="50"/>
      <c r="Z1360" s="49"/>
      <c r="AA1360" s="69">
        <v>1360</v>
      </c>
      <c r="AB13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60" s="70"/>
      <c r="AD1360" s="76">
        <v>1527</v>
      </c>
      <c r="AE1360" s="76">
        <v>207</v>
      </c>
      <c r="AF1360" s="76">
        <v>17517</v>
      </c>
      <c r="AG1360" s="76">
        <v>73515</v>
      </c>
      <c r="AH1360" s="76"/>
      <c r="AI1360" s="76" t="s">
        <v>9953</v>
      </c>
      <c r="AJ1360" s="76" t="s">
        <v>11346</v>
      </c>
      <c r="AK1360" s="76"/>
      <c r="AL1360" s="76"/>
      <c r="AM1360" s="78">
        <v>40553.27752314815</v>
      </c>
      <c r="AN1360" s="76" t="s">
        <v>14566</v>
      </c>
      <c r="AO1360" s="81" t="s">
        <v>15924</v>
      </c>
      <c r="AP1360" s="76" t="s">
        <v>66</v>
      </c>
      <c r="AQ1360" s="2"/>
      <c r="AR1360" s="3"/>
      <c r="AS1360" s="3"/>
      <c r="AT1360" s="3"/>
      <c r="AU1360" s="3"/>
    </row>
    <row r="1361" spans="1:47" x14ac:dyDescent="0.25">
      <c r="A1361" s="62" t="s">
        <v>1054</v>
      </c>
      <c r="B1361" s="63"/>
      <c r="C1361" s="63"/>
      <c r="D1361" s="64"/>
      <c r="E1361" s="66"/>
      <c r="F1361" s="101" t="s">
        <v>13757</v>
      </c>
      <c r="G1361" s="63"/>
      <c r="H1361" s="67"/>
      <c r="I1361" s="68"/>
      <c r="J1361" s="68"/>
      <c r="K1361" s="67" t="s">
        <v>18103</v>
      </c>
      <c r="L1361" s="71"/>
      <c r="M1361" s="72">
        <v>5128.25048828125</v>
      </c>
      <c r="N1361" s="72">
        <v>5293.38037109375</v>
      </c>
      <c r="O1361" s="73"/>
      <c r="P1361" s="74"/>
      <c r="Q1361" s="74"/>
      <c r="R1361" s="84"/>
      <c r="S1361" s="84"/>
      <c r="T1361" s="84"/>
      <c r="U1361" s="84"/>
      <c r="V1361" s="50"/>
      <c r="W1361" s="50"/>
      <c r="X1361" s="50"/>
      <c r="Y1361" s="50"/>
      <c r="Z1361" s="49"/>
      <c r="AA1361" s="69">
        <v>1361</v>
      </c>
      <c r="AB13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61" s="70"/>
      <c r="AD1361" s="76">
        <v>3649</v>
      </c>
      <c r="AE1361" s="76">
        <v>2957</v>
      </c>
      <c r="AF1361" s="76">
        <v>42898</v>
      </c>
      <c r="AG1361" s="76">
        <v>21932</v>
      </c>
      <c r="AH1361" s="76"/>
      <c r="AI1361" s="76" t="s">
        <v>9954</v>
      </c>
      <c r="AJ1361" s="76" t="s">
        <v>10964</v>
      </c>
      <c r="AK1361" s="81" t="s">
        <v>12193</v>
      </c>
      <c r="AL1361" s="76"/>
      <c r="AM1361" s="78">
        <v>39850.8362037037</v>
      </c>
      <c r="AN1361" s="76" t="s">
        <v>14566</v>
      </c>
      <c r="AO1361" s="81" t="s">
        <v>15925</v>
      </c>
      <c r="AP1361" s="76" t="s">
        <v>66</v>
      </c>
      <c r="AQ1361" s="2"/>
      <c r="AR1361" s="3"/>
      <c r="AS1361" s="3"/>
      <c r="AT1361" s="3"/>
      <c r="AU1361" s="3"/>
    </row>
    <row r="1362" spans="1:47" x14ac:dyDescent="0.25">
      <c r="A1362" s="62" t="s">
        <v>1055</v>
      </c>
      <c r="B1362" s="63"/>
      <c r="C1362" s="63"/>
      <c r="D1362" s="64"/>
      <c r="E1362" s="66"/>
      <c r="F1362" s="101" t="s">
        <v>13758</v>
      </c>
      <c r="G1362" s="63"/>
      <c r="H1362" s="67"/>
      <c r="I1362" s="68"/>
      <c r="J1362" s="68"/>
      <c r="K1362" s="67" t="s">
        <v>18104</v>
      </c>
      <c r="L1362" s="71"/>
      <c r="M1362" s="72">
        <v>3373.600830078125</v>
      </c>
      <c r="N1362" s="72">
        <v>9660.8251953125</v>
      </c>
      <c r="O1362" s="73"/>
      <c r="P1362" s="74"/>
      <c r="Q1362" s="74"/>
      <c r="R1362" s="84"/>
      <c r="S1362" s="84"/>
      <c r="T1362" s="84"/>
      <c r="U1362" s="84"/>
      <c r="V1362" s="50"/>
      <c r="W1362" s="50"/>
      <c r="X1362" s="50"/>
      <c r="Y1362" s="50"/>
      <c r="Z1362" s="49"/>
      <c r="AA1362" s="69">
        <v>1362</v>
      </c>
      <c r="AB13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62" s="70"/>
      <c r="AD1362" s="76">
        <v>236</v>
      </c>
      <c r="AE1362" s="76">
        <v>110</v>
      </c>
      <c r="AF1362" s="76">
        <v>5972</v>
      </c>
      <c r="AG1362" s="76">
        <v>4825</v>
      </c>
      <c r="AH1362" s="76"/>
      <c r="AI1362" s="76" t="s">
        <v>9955</v>
      </c>
      <c r="AJ1362" s="76"/>
      <c r="AK1362" s="76"/>
      <c r="AL1362" s="76"/>
      <c r="AM1362" s="78">
        <v>43987.537835648145</v>
      </c>
      <c r="AN1362" s="76" t="s">
        <v>14566</v>
      </c>
      <c r="AO1362" s="81" t="s">
        <v>15926</v>
      </c>
      <c r="AP1362" s="76" t="s">
        <v>66</v>
      </c>
      <c r="AQ1362" s="2"/>
      <c r="AR1362" s="3"/>
      <c r="AS1362" s="3"/>
      <c r="AT1362" s="3"/>
      <c r="AU1362" s="3"/>
    </row>
    <row r="1363" spans="1:47" x14ac:dyDescent="0.25">
      <c r="A1363" s="62" t="s">
        <v>1056</v>
      </c>
      <c r="B1363" s="63"/>
      <c r="C1363" s="63"/>
      <c r="D1363" s="64"/>
      <c r="E1363" s="66"/>
      <c r="F1363" s="101" t="s">
        <v>13759</v>
      </c>
      <c r="G1363" s="63"/>
      <c r="H1363" s="67"/>
      <c r="I1363" s="68"/>
      <c r="J1363" s="68"/>
      <c r="K1363" s="67" t="s">
        <v>18105</v>
      </c>
      <c r="L1363" s="71"/>
      <c r="M1363" s="72">
        <v>3846.953125</v>
      </c>
      <c r="N1363" s="72">
        <v>9677.94921875</v>
      </c>
      <c r="O1363" s="73"/>
      <c r="P1363" s="74"/>
      <c r="Q1363" s="74"/>
      <c r="R1363" s="84"/>
      <c r="S1363" s="84"/>
      <c r="T1363" s="84"/>
      <c r="U1363" s="84"/>
      <c r="V1363" s="50"/>
      <c r="W1363" s="50"/>
      <c r="X1363" s="50"/>
      <c r="Y1363" s="50"/>
      <c r="Z1363" s="49"/>
      <c r="AA1363" s="69">
        <v>1363</v>
      </c>
      <c r="AB13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63" s="70"/>
      <c r="AD1363" s="76">
        <v>263</v>
      </c>
      <c r="AE1363" s="76">
        <v>166</v>
      </c>
      <c r="AF1363" s="76">
        <v>7664</v>
      </c>
      <c r="AG1363" s="76">
        <v>9655</v>
      </c>
      <c r="AH1363" s="76"/>
      <c r="AI1363" s="76" t="s">
        <v>9956</v>
      </c>
      <c r="AJ1363" s="76" t="s">
        <v>10819</v>
      </c>
      <c r="AK1363" s="76"/>
      <c r="AL1363" s="76"/>
      <c r="AM1363" s="78">
        <v>41861.258842592593</v>
      </c>
      <c r="AN1363" s="76" t="s">
        <v>14566</v>
      </c>
      <c r="AO1363" s="81" t="s">
        <v>15927</v>
      </c>
      <c r="AP1363" s="76" t="s">
        <v>66</v>
      </c>
      <c r="AQ1363" s="2"/>
      <c r="AR1363" s="3"/>
      <c r="AS1363" s="3"/>
      <c r="AT1363" s="3"/>
      <c r="AU1363" s="3"/>
    </row>
    <row r="1364" spans="1:47" x14ac:dyDescent="0.25">
      <c r="A1364" s="62" t="s">
        <v>1057</v>
      </c>
      <c r="B1364" s="63"/>
      <c r="C1364" s="63"/>
      <c r="D1364" s="64"/>
      <c r="E1364" s="66"/>
      <c r="F1364" s="101" t="s">
        <v>13760</v>
      </c>
      <c r="G1364" s="63"/>
      <c r="H1364" s="67"/>
      <c r="I1364" s="68"/>
      <c r="J1364" s="68"/>
      <c r="K1364" s="67" t="s">
        <v>18106</v>
      </c>
      <c r="L1364" s="71"/>
      <c r="M1364" s="72">
        <v>5347.5927734375</v>
      </c>
      <c r="N1364" s="72">
        <v>5524.88525390625</v>
      </c>
      <c r="O1364" s="73"/>
      <c r="P1364" s="74"/>
      <c r="Q1364" s="74"/>
      <c r="R1364" s="84"/>
      <c r="S1364" s="84"/>
      <c r="T1364" s="84"/>
      <c r="U1364" s="84"/>
      <c r="V1364" s="50"/>
      <c r="W1364" s="50"/>
      <c r="X1364" s="50"/>
      <c r="Y1364" s="50"/>
      <c r="Z1364" s="49"/>
      <c r="AA1364" s="69">
        <v>1364</v>
      </c>
      <c r="AB13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64" s="70"/>
      <c r="AD1364" s="76">
        <v>1135</v>
      </c>
      <c r="AE1364" s="76">
        <v>1412</v>
      </c>
      <c r="AF1364" s="76">
        <v>59905</v>
      </c>
      <c r="AG1364" s="76">
        <v>59427</v>
      </c>
      <c r="AH1364" s="76"/>
      <c r="AI1364" s="76" t="s">
        <v>9957</v>
      </c>
      <c r="AJ1364" s="76" t="s">
        <v>11347</v>
      </c>
      <c r="AK1364" s="81" t="s">
        <v>12194</v>
      </c>
      <c r="AL1364" s="76"/>
      <c r="AM1364" s="78">
        <v>39818.724421296298</v>
      </c>
      <c r="AN1364" s="76" t="s">
        <v>14566</v>
      </c>
      <c r="AO1364" s="81" t="s">
        <v>15928</v>
      </c>
      <c r="AP1364" s="76" t="s">
        <v>66</v>
      </c>
      <c r="AQ1364" s="2"/>
      <c r="AR1364" s="3"/>
      <c r="AS1364" s="3"/>
      <c r="AT1364" s="3"/>
      <c r="AU1364" s="3"/>
    </row>
    <row r="1365" spans="1:47" x14ac:dyDescent="0.25">
      <c r="A1365" s="62" t="s">
        <v>1058</v>
      </c>
      <c r="B1365" s="63"/>
      <c r="C1365" s="63"/>
      <c r="D1365" s="64"/>
      <c r="E1365" s="66"/>
      <c r="F1365" s="101" t="s">
        <v>13761</v>
      </c>
      <c r="G1365" s="63"/>
      <c r="H1365" s="67"/>
      <c r="I1365" s="68"/>
      <c r="J1365" s="68"/>
      <c r="K1365" s="67" t="s">
        <v>18107</v>
      </c>
      <c r="L1365" s="71"/>
      <c r="M1365" s="72">
        <v>1745.3763427734375</v>
      </c>
      <c r="N1365" s="72">
        <v>6960.60107421875</v>
      </c>
      <c r="O1365" s="73"/>
      <c r="P1365" s="74"/>
      <c r="Q1365" s="74"/>
      <c r="R1365" s="84"/>
      <c r="S1365" s="84"/>
      <c r="T1365" s="84"/>
      <c r="U1365" s="84"/>
      <c r="V1365" s="50"/>
      <c r="W1365" s="50"/>
      <c r="X1365" s="50"/>
      <c r="Y1365" s="50"/>
      <c r="Z1365" s="49"/>
      <c r="AA1365" s="69">
        <v>1365</v>
      </c>
      <c r="AB13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65" s="70"/>
      <c r="AD1365" s="76">
        <v>992</v>
      </c>
      <c r="AE1365" s="76">
        <v>1107</v>
      </c>
      <c r="AF1365" s="76">
        <v>54722</v>
      </c>
      <c r="AG1365" s="76">
        <v>33517</v>
      </c>
      <c r="AH1365" s="76"/>
      <c r="AI1365" s="76" t="s">
        <v>9958</v>
      </c>
      <c r="AJ1365" s="76" t="s">
        <v>11111</v>
      </c>
      <c r="AK1365" s="81" t="s">
        <v>12195</v>
      </c>
      <c r="AL1365" s="76"/>
      <c r="AM1365" s="78">
        <v>40599.957870370374</v>
      </c>
      <c r="AN1365" s="76" t="s">
        <v>14566</v>
      </c>
      <c r="AO1365" s="81" t="s">
        <v>15929</v>
      </c>
      <c r="AP1365" s="76" t="s">
        <v>66</v>
      </c>
      <c r="AQ1365" s="2"/>
      <c r="AR1365" s="3"/>
      <c r="AS1365" s="3"/>
      <c r="AT1365" s="3"/>
      <c r="AU1365" s="3"/>
    </row>
    <row r="1366" spans="1:47" x14ac:dyDescent="0.25">
      <c r="A1366" s="62" t="s">
        <v>1059</v>
      </c>
      <c r="B1366" s="63"/>
      <c r="C1366" s="63"/>
      <c r="D1366" s="64"/>
      <c r="E1366" s="66"/>
      <c r="F1366" s="101" t="s">
        <v>13762</v>
      </c>
      <c r="G1366" s="63"/>
      <c r="H1366" s="67"/>
      <c r="I1366" s="68"/>
      <c r="J1366" s="68"/>
      <c r="K1366" s="67" t="s">
        <v>18108</v>
      </c>
      <c r="L1366" s="71"/>
      <c r="M1366" s="72">
        <v>5215.16650390625</v>
      </c>
      <c r="N1366" s="72">
        <v>6396.12255859375</v>
      </c>
      <c r="O1366" s="73"/>
      <c r="P1366" s="74"/>
      <c r="Q1366" s="74"/>
      <c r="R1366" s="84"/>
      <c r="S1366" s="84"/>
      <c r="T1366" s="84"/>
      <c r="U1366" s="84"/>
      <c r="V1366" s="50"/>
      <c r="W1366" s="50"/>
      <c r="X1366" s="50"/>
      <c r="Y1366" s="50"/>
      <c r="Z1366" s="49"/>
      <c r="AA1366" s="69">
        <v>1366</v>
      </c>
      <c r="AB13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66" s="70"/>
      <c r="AD1366" s="76">
        <v>424</v>
      </c>
      <c r="AE1366" s="76">
        <v>179</v>
      </c>
      <c r="AF1366" s="76">
        <v>11657</v>
      </c>
      <c r="AG1366" s="76">
        <v>3097</v>
      </c>
      <c r="AH1366" s="76"/>
      <c r="AI1366" s="76" t="s">
        <v>9959</v>
      </c>
      <c r="AJ1366" s="76" t="s">
        <v>11217</v>
      </c>
      <c r="AK1366" s="76"/>
      <c r="AL1366" s="76"/>
      <c r="AM1366" s="78">
        <v>40954.798472222225</v>
      </c>
      <c r="AN1366" s="76" t="s">
        <v>14566</v>
      </c>
      <c r="AO1366" s="81" t="s">
        <v>15930</v>
      </c>
      <c r="AP1366" s="76" t="s">
        <v>66</v>
      </c>
      <c r="AQ1366" s="2"/>
      <c r="AR1366" s="3"/>
      <c r="AS1366" s="3"/>
      <c r="AT1366" s="3"/>
      <c r="AU1366" s="3"/>
    </row>
    <row r="1367" spans="1:47" x14ac:dyDescent="0.25">
      <c r="A1367" s="62" t="s">
        <v>1060</v>
      </c>
      <c r="B1367" s="63"/>
      <c r="C1367" s="63"/>
      <c r="D1367" s="64"/>
      <c r="E1367" s="66"/>
      <c r="F1367" s="101" t="s">
        <v>13763</v>
      </c>
      <c r="G1367" s="63"/>
      <c r="H1367" s="67"/>
      <c r="I1367" s="68"/>
      <c r="J1367" s="68"/>
      <c r="K1367" s="67" t="s">
        <v>18109</v>
      </c>
      <c r="L1367" s="71"/>
      <c r="M1367" s="72">
        <v>4419.68212890625</v>
      </c>
      <c r="N1367" s="72">
        <v>4922.33837890625</v>
      </c>
      <c r="O1367" s="73"/>
      <c r="P1367" s="74"/>
      <c r="Q1367" s="74"/>
      <c r="R1367" s="84"/>
      <c r="S1367" s="84"/>
      <c r="T1367" s="84"/>
      <c r="U1367" s="84"/>
      <c r="V1367" s="50"/>
      <c r="W1367" s="50"/>
      <c r="X1367" s="50"/>
      <c r="Y1367" s="50"/>
      <c r="Z1367" s="49"/>
      <c r="AA1367" s="69">
        <v>1367</v>
      </c>
      <c r="AB13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67" s="70"/>
      <c r="AD1367" s="76">
        <v>278</v>
      </c>
      <c r="AE1367" s="76">
        <v>38</v>
      </c>
      <c r="AF1367" s="76">
        <v>4307</v>
      </c>
      <c r="AG1367" s="76">
        <v>2424</v>
      </c>
      <c r="AH1367" s="76"/>
      <c r="AI1367" s="76" t="s">
        <v>9960</v>
      </c>
      <c r="AJ1367" s="76" t="s">
        <v>11348</v>
      </c>
      <c r="AK1367" s="76"/>
      <c r="AL1367" s="76"/>
      <c r="AM1367" s="78">
        <v>39935.720219907409</v>
      </c>
      <c r="AN1367" s="76" t="s">
        <v>14566</v>
      </c>
      <c r="AO1367" s="81" t="s">
        <v>15931</v>
      </c>
      <c r="AP1367" s="76" t="s">
        <v>66</v>
      </c>
      <c r="AQ1367" s="2"/>
      <c r="AR1367" s="3"/>
      <c r="AS1367" s="3"/>
      <c r="AT1367" s="3"/>
      <c r="AU1367" s="3"/>
    </row>
    <row r="1368" spans="1:47" x14ac:dyDescent="0.25">
      <c r="A1368" s="62" t="s">
        <v>1061</v>
      </c>
      <c r="B1368" s="63"/>
      <c r="C1368" s="63"/>
      <c r="D1368" s="64"/>
      <c r="E1368" s="66"/>
      <c r="F1368" s="101" t="s">
        <v>13764</v>
      </c>
      <c r="G1368" s="63"/>
      <c r="H1368" s="67"/>
      <c r="I1368" s="68"/>
      <c r="J1368" s="68"/>
      <c r="K1368" s="67" t="s">
        <v>18110</v>
      </c>
      <c r="L1368" s="71"/>
      <c r="M1368" s="72">
        <v>4473.35205078125</v>
      </c>
      <c r="N1368" s="72">
        <v>4662.06201171875</v>
      </c>
      <c r="O1368" s="73"/>
      <c r="P1368" s="74"/>
      <c r="Q1368" s="74"/>
      <c r="R1368" s="84"/>
      <c r="S1368" s="84"/>
      <c r="T1368" s="84"/>
      <c r="U1368" s="84"/>
      <c r="V1368" s="50"/>
      <c r="W1368" s="50"/>
      <c r="X1368" s="50"/>
      <c r="Y1368" s="50"/>
      <c r="Z1368" s="49"/>
      <c r="AA1368" s="69">
        <v>1368</v>
      </c>
      <c r="AB13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68" s="70"/>
      <c r="AD1368" s="76">
        <v>1953</v>
      </c>
      <c r="AE1368" s="76">
        <v>272</v>
      </c>
      <c r="AF1368" s="76">
        <v>57375</v>
      </c>
      <c r="AG1368" s="76">
        <v>2664</v>
      </c>
      <c r="AH1368" s="76"/>
      <c r="AI1368" s="76" t="s">
        <v>9961</v>
      </c>
      <c r="AJ1368" s="76" t="s">
        <v>11349</v>
      </c>
      <c r="AK1368" s="81" t="s">
        <v>12196</v>
      </c>
      <c r="AL1368" s="76"/>
      <c r="AM1368" s="78">
        <v>39821.200057870374</v>
      </c>
      <c r="AN1368" s="76" t="s">
        <v>14566</v>
      </c>
      <c r="AO1368" s="81" t="s">
        <v>15932</v>
      </c>
      <c r="AP1368" s="76" t="s">
        <v>66</v>
      </c>
      <c r="AQ1368" s="2"/>
      <c r="AR1368" s="3"/>
      <c r="AS1368" s="3"/>
      <c r="AT1368" s="3"/>
      <c r="AU1368" s="3"/>
    </row>
    <row r="1369" spans="1:47" x14ac:dyDescent="0.25">
      <c r="A1369" s="62" t="s">
        <v>1062</v>
      </c>
      <c r="B1369" s="63"/>
      <c r="C1369" s="63"/>
      <c r="D1369" s="64"/>
      <c r="E1369" s="66"/>
      <c r="F1369" s="101" t="s">
        <v>13765</v>
      </c>
      <c r="G1369" s="63"/>
      <c r="H1369" s="67"/>
      <c r="I1369" s="68"/>
      <c r="J1369" s="68"/>
      <c r="K1369" s="67" t="s">
        <v>18111</v>
      </c>
      <c r="L1369" s="71"/>
      <c r="M1369" s="72">
        <v>1607.6317138671875</v>
      </c>
      <c r="N1369" s="72">
        <v>6488.03369140625</v>
      </c>
      <c r="O1369" s="73"/>
      <c r="P1369" s="74"/>
      <c r="Q1369" s="74"/>
      <c r="R1369" s="84"/>
      <c r="S1369" s="84"/>
      <c r="T1369" s="84"/>
      <c r="U1369" s="84"/>
      <c r="V1369" s="50"/>
      <c r="W1369" s="50"/>
      <c r="X1369" s="50"/>
      <c r="Y1369" s="50"/>
      <c r="Z1369" s="49"/>
      <c r="AA1369" s="69">
        <v>1369</v>
      </c>
      <c r="AB13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69" s="70"/>
      <c r="AD1369" s="76">
        <v>302</v>
      </c>
      <c r="AE1369" s="76">
        <v>339</v>
      </c>
      <c r="AF1369" s="76">
        <v>90489</v>
      </c>
      <c r="AG1369" s="76">
        <v>41712</v>
      </c>
      <c r="AH1369" s="76"/>
      <c r="AI1369" s="76" t="s">
        <v>9962</v>
      </c>
      <c r="AJ1369" s="76"/>
      <c r="AK1369" s="76"/>
      <c r="AL1369" s="76"/>
      <c r="AM1369" s="78">
        <v>40692.302858796298</v>
      </c>
      <c r="AN1369" s="76" t="s">
        <v>14566</v>
      </c>
      <c r="AO1369" s="81" t="s">
        <v>15933</v>
      </c>
      <c r="AP1369" s="76" t="s">
        <v>66</v>
      </c>
      <c r="AQ1369" s="2"/>
      <c r="AR1369" s="3"/>
      <c r="AS1369" s="3"/>
      <c r="AT1369" s="3"/>
      <c r="AU1369" s="3"/>
    </row>
    <row r="1370" spans="1:47" x14ac:dyDescent="0.25">
      <c r="A1370" s="62" t="s">
        <v>1063</v>
      </c>
      <c r="B1370" s="63"/>
      <c r="C1370" s="63"/>
      <c r="D1370" s="64"/>
      <c r="E1370" s="66"/>
      <c r="F1370" s="101" t="s">
        <v>13766</v>
      </c>
      <c r="G1370" s="63"/>
      <c r="H1370" s="67"/>
      <c r="I1370" s="68"/>
      <c r="J1370" s="68"/>
      <c r="K1370" s="67" t="s">
        <v>18112</v>
      </c>
      <c r="L1370" s="71"/>
      <c r="M1370" s="72">
        <v>1739.773193359375</v>
      </c>
      <c r="N1370" s="72">
        <v>8485.439453125</v>
      </c>
      <c r="O1370" s="73"/>
      <c r="P1370" s="74"/>
      <c r="Q1370" s="74"/>
      <c r="R1370" s="84"/>
      <c r="S1370" s="84"/>
      <c r="T1370" s="84"/>
      <c r="U1370" s="84"/>
      <c r="V1370" s="50"/>
      <c r="W1370" s="50"/>
      <c r="X1370" s="50"/>
      <c r="Y1370" s="50"/>
      <c r="Z1370" s="49"/>
      <c r="AA1370" s="69">
        <v>1370</v>
      </c>
      <c r="AB13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70" s="70"/>
      <c r="AD1370" s="76">
        <v>571</v>
      </c>
      <c r="AE1370" s="76">
        <v>330</v>
      </c>
      <c r="AF1370" s="76">
        <v>58080</v>
      </c>
      <c r="AG1370" s="76">
        <v>14512</v>
      </c>
      <c r="AH1370" s="76"/>
      <c r="AI1370" s="76" t="s">
        <v>9963</v>
      </c>
      <c r="AJ1370" s="76" t="s">
        <v>11350</v>
      </c>
      <c r="AK1370" s="76"/>
      <c r="AL1370" s="76"/>
      <c r="AM1370" s="78">
        <v>39975.191990740743</v>
      </c>
      <c r="AN1370" s="76" t="s">
        <v>14566</v>
      </c>
      <c r="AO1370" s="81" t="s">
        <v>15934</v>
      </c>
      <c r="AP1370" s="76" t="s">
        <v>66</v>
      </c>
      <c r="AQ1370" s="2"/>
      <c r="AR1370" s="3"/>
      <c r="AS1370" s="3"/>
      <c r="AT1370" s="3"/>
      <c r="AU1370" s="3"/>
    </row>
    <row r="1371" spans="1:47" x14ac:dyDescent="0.25">
      <c r="A1371" s="62" t="s">
        <v>1064</v>
      </c>
      <c r="B1371" s="63"/>
      <c r="C1371" s="63"/>
      <c r="D1371" s="64"/>
      <c r="E1371" s="66"/>
      <c r="F1371" s="101" t="s">
        <v>13767</v>
      </c>
      <c r="G1371" s="63"/>
      <c r="H1371" s="67"/>
      <c r="I1371" s="68"/>
      <c r="J1371" s="68"/>
      <c r="K1371" s="67" t="s">
        <v>18113</v>
      </c>
      <c r="L1371" s="71"/>
      <c r="M1371" s="72">
        <v>9807.9365234375</v>
      </c>
      <c r="N1371" s="72">
        <v>554.66717529296875</v>
      </c>
      <c r="O1371" s="73"/>
      <c r="P1371" s="74"/>
      <c r="Q1371" s="74"/>
      <c r="R1371" s="84"/>
      <c r="S1371" s="84"/>
      <c r="T1371" s="84"/>
      <c r="U1371" s="84"/>
      <c r="V1371" s="50"/>
      <c r="W1371" s="50"/>
      <c r="X1371" s="50"/>
      <c r="Y1371" s="50"/>
      <c r="Z1371" s="49"/>
      <c r="AA1371" s="69">
        <v>1371</v>
      </c>
      <c r="AB13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71" s="70"/>
      <c r="AD1371" s="76">
        <v>393</v>
      </c>
      <c r="AE1371" s="76">
        <v>153</v>
      </c>
      <c r="AF1371" s="76">
        <v>1792</v>
      </c>
      <c r="AG1371" s="76">
        <v>3028</v>
      </c>
      <c r="AH1371" s="76"/>
      <c r="AI1371" s="76" t="s">
        <v>9964</v>
      </c>
      <c r="AJ1371" s="76" t="s">
        <v>10764</v>
      </c>
      <c r="AK1371" s="76"/>
      <c r="AL1371" s="76"/>
      <c r="AM1371" s="78">
        <v>39976.270092592589</v>
      </c>
      <c r="AN1371" s="76" t="s">
        <v>14566</v>
      </c>
      <c r="AO1371" s="81" t="s">
        <v>15935</v>
      </c>
      <c r="AP1371" s="76" t="s">
        <v>66</v>
      </c>
      <c r="AQ1371" s="2"/>
      <c r="AR1371" s="3"/>
      <c r="AS1371" s="3"/>
      <c r="AT1371" s="3"/>
      <c r="AU1371" s="3"/>
    </row>
    <row r="1372" spans="1:47" x14ac:dyDescent="0.25">
      <c r="A1372" s="62" t="s">
        <v>1065</v>
      </c>
      <c r="B1372" s="63"/>
      <c r="C1372" s="63"/>
      <c r="D1372" s="64"/>
      <c r="E1372" s="66"/>
      <c r="F1372" s="101" t="s">
        <v>13768</v>
      </c>
      <c r="G1372" s="63"/>
      <c r="H1372" s="67"/>
      <c r="I1372" s="68"/>
      <c r="J1372" s="68"/>
      <c r="K1372" s="67" t="s">
        <v>18114</v>
      </c>
      <c r="L1372" s="71"/>
      <c r="M1372" s="72">
        <v>1576.1865234375</v>
      </c>
      <c r="N1372" s="72">
        <v>7610.6767578125</v>
      </c>
      <c r="O1372" s="73"/>
      <c r="P1372" s="74"/>
      <c r="Q1372" s="74"/>
      <c r="R1372" s="84"/>
      <c r="S1372" s="84"/>
      <c r="T1372" s="84"/>
      <c r="U1372" s="84"/>
      <c r="V1372" s="50"/>
      <c r="W1372" s="50"/>
      <c r="X1372" s="50"/>
      <c r="Y1372" s="50"/>
      <c r="Z1372" s="49"/>
      <c r="AA1372" s="69">
        <v>1372</v>
      </c>
      <c r="AB13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72" s="70"/>
      <c r="AD1372" s="76">
        <v>607</v>
      </c>
      <c r="AE1372" s="76">
        <v>510</v>
      </c>
      <c r="AF1372" s="76">
        <v>157229</v>
      </c>
      <c r="AG1372" s="76">
        <v>28316</v>
      </c>
      <c r="AH1372" s="76"/>
      <c r="AI1372" s="76" t="s">
        <v>9965</v>
      </c>
      <c r="AJ1372" s="76" t="s">
        <v>11351</v>
      </c>
      <c r="AK1372" s="76"/>
      <c r="AL1372" s="76"/>
      <c r="AM1372" s="78">
        <v>40699.033414351848</v>
      </c>
      <c r="AN1372" s="76" t="s">
        <v>14566</v>
      </c>
      <c r="AO1372" s="81" t="s">
        <v>15936</v>
      </c>
      <c r="AP1372" s="76" t="s">
        <v>66</v>
      </c>
      <c r="AQ1372" s="2"/>
      <c r="AR1372" s="3"/>
      <c r="AS1372" s="3"/>
      <c r="AT1372" s="3"/>
      <c r="AU1372" s="3"/>
    </row>
    <row r="1373" spans="1:47" x14ac:dyDescent="0.25">
      <c r="A1373" s="62" t="s">
        <v>1066</v>
      </c>
      <c r="B1373" s="63"/>
      <c r="C1373" s="63"/>
      <c r="D1373" s="64"/>
      <c r="E1373" s="66"/>
      <c r="F1373" s="101" t="s">
        <v>13769</v>
      </c>
      <c r="G1373" s="63"/>
      <c r="H1373" s="67"/>
      <c r="I1373" s="68"/>
      <c r="J1373" s="68"/>
      <c r="K1373" s="67" t="s">
        <v>18115</v>
      </c>
      <c r="L1373" s="71"/>
      <c r="M1373" s="72">
        <v>5526.8896484375</v>
      </c>
      <c r="N1373" s="72">
        <v>5401.998046875</v>
      </c>
      <c r="O1373" s="73"/>
      <c r="P1373" s="74"/>
      <c r="Q1373" s="74"/>
      <c r="R1373" s="84"/>
      <c r="S1373" s="84"/>
      <c r="T1373" s="84"/>
      <c r="U1373" s="84"/>
      <c r="V1373" s="50"/>
      <c r="W1373" s="50"/>
      <c r="X1373" s="50"/>
      <c r="Y1373" s="50"/>
      <c r="Z1373" s="49"/>
      <c r="AA1373" s="69">
        <v>1373</v>
      </c>
      <c r="AB13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73" s="70"/>
      <c r="AD1373" s="76">
        <v>768</v>
      </c>
      <c r="AE1373" s="76">
        <v>316</v>
      </c>
      <c r="AF1373" s="76">
        <v>34874</v>
      </c>
      <c r="AG1373" s="76">
        <v>38919</v>
      </c>
      <c r="AH1373" s="76"/>
      <c r="AI1373" s="76" t="s">
        <v>9966</v>
      </c>
      <c r="AJ1373" s="76"/>
      <c r="AK1373" s="76"/>
      <c r="AL1373" s="76"/>
      <c r="AM1373" s="78">
        <v>41511.104583333334</v>
      </c>
      <c r="AN1373" s="76" t="s">
        <v>14566</v>
      </c>
      <c r="AO1373" s="81" t="s">
        <v>15937</v>
      </c>
      <c r="AP1373" s="76" t="s">
        <v>66</v>
      </c>
      <c r="AQ1373" s="2"/>
      <c r="AR1373" s="3"/>
      <c r="AS1373" s="3"/>
      <c r="AT1373" s="3"/>
      <c r="AU1373" s="3"/>
    </row>
    <row r="1374" spans="1:47" x14ac:dyDescent="0.25">
      <c r="A1374" s="62" t="s">
        <v>1067</v>
      </c>
      <c r="B1374" s="63"/>
      <c r="C1374" s="63"/>
      <c r="D1374" s="64"/>
      <c r="E1374" s="66"/>
      <c r="F1374" s="101" t="s">
        <v>13770</v>
      </c>
      <c r="G1374" s="63"/>
      <c r="H1374" s="67"/>
      <c r="I1374" s="68"/>
      <c r="J1374" s="68"/>
      <c r="K1374" s="67" t="s">
        <v>18116</v>
      </c>
      <c r="L1374" s="71"/>
      <c r="M1374" s="72">
        <v>6121.55224609375</v>
      </c>
      <c r="N1374" s="72">
        <v>7087.50537109375</v>
      </c>
      <c r="O1374" s="73"/>
      <c r="P1374" s="74"/>
      <c r="Q1374" s="74"/>
      <c r="R1374" s="84"/>
      <c r="S1374" s="84"/>
      <c r="T1374" s="84"/>
      <c r="U1374" s="84"/>
      <c r="V1374" s="50"/>
      <c r="W1374" s="50"/>
      <c r="X1374" s="50"/>
      <c r="Y1374" s="50"/>
      <c r="Z1374" s="49"/>
      <c r="AA1374" s="69">
        <v>1374</v>
      </c>
      <c r="AB13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74" s="70"/>
      <c r="AD1374" s="76">
        <v>2611</v>
      </c>
      <c r="AE1374" s="76">
        <v>436</v>
      </c>
      <c r="AF1374" s="76">
        <v>26317</v>
      </c>
      <c r="AG1374" s="76">
        <v>17881</v>
      </c>
      <c r="AH1374" s="76"/>
      <c r="AI1374" s="76" t="s">
        <v>9967</v>
      </c>
      <c r="AJ1374" s="76" t="s">
        <v>11352</v>
      </c>
      <c r="AK1374" s="76"/>
      <c r="AL1374" s="76"/>
      <c r="AM1374" s="78">
        <v>40817.077581018515</v>
      </c>
      <c r="AN1374" s="76" t="s">
        <v>14566</v>
      </c>
      <c r="AO1374" s="81" t="s">
        <v>15938</v>
      </c>
      <c r="AP1374" s="76" t="s">
        <v>66</v>
      </c>
      <c r="AQ1374" s="2"/>
      <c r="AR1374" s="3"/>
      <c r="AS1374" s="3"/>
      <c r="AT1374" s="3"/>
      <c r="AU1374" s="3"/>
    </row>
    <row r="1375" spans="1:47" x14ac:dyDescent="0.25">
      <c r="A1375" s="62" t="s">
        <v>1068</v>
      </c>
      <c r="B1375" s="63"/>
      <c r="C1375" s="63"/>
      <c r="D1375" s="64"/>
      <c r="E1375" s="66"/>
      <c r="F1375" s="101" t="s">
        <v>13771</v>
      </c>
      <c r="G1375" s="63"/>
      <c r="H1375" s="67"/>
      <c r="I1375" s="68"/>
      <c r="J1375" s="68"/>
      <c r="K1375" s="67" t="s">
        <v>18117</v>
      </c>
      <c r="L1375" s="71"/>
      <c r="M1375" s="72">
        <v>2512.97802734375</v>
      </c>
      <c r="N1375" s="72">
        <v>8337.626953125</v>
      </c>
      <c r="O1375" s="73"/>
      <c r="P1375" s="74"/>
      <c r="Q1375" s="74"/>
      <c r="R1375" s="84"/>
      <c r="S1375" s="84"/>
      <c r="T1375" s="84"/>
      <c r="U1375" s="84"/>
      <c r="V1375" s="50"/>
      <c r="W1375" s="50"/>
      <c r="X1375" s="50"/>
      <c r="Y1375" s="50"/>
      <c r="Z1375" s="49"/>
      <c r="AA1375" s="69">
        <v>1375</v>
      </c>
      <c r="AB13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75" s="70"/>
      <c r="AD1375" s="76">
        <v>178</v>
      </c>
      <c r="AE1375" s="76">
        <v>59</v>
      </c>
      <c r="AF1375" s="76">
        <v>644</v>
      </c>
      <c r="AG1375" s="76">
        <v>23393</v>
      </c>
      <c r="AH1375" s="76"/>
      <c r="AI1375" s="76"/>
      <c r="AJ1375" s="76" t="s">
        <v>10701</v>
      </c>
      <c r="AK1375" s="76"/>
      <c r="AL1375" s="76"/>
      <c r="AM1375" s="78">
        <v>42541.95994212963</v>
      </c>
      <c r="AN1375" s="76" t="s">
        <v>14566</v>
      </c>
      <c r="AO1375" s="81" t="s">
        <v>15939</v>
      </c>
      <c r="AP1375" s="76" t="s">
        <v>66</v>
      </c>
      <c r="AQ1375" s="2"/>
      <c r="AR1375" s="3"/>
      <c r="AS1375" s="3"/>
      <c r="AT1375" s="3"/>
      <c r="AU1375" s="3"/>
    </row>
    <row r="1376" spans="1:47" x14ac:dyDescent="0.25">
      <c r="A1376" s="62" t="s">
        <v>1069</v>
      </c>
      <c r="B1376" s="63"/>
      <c r="C1376" s="63"/>
      <c r="D1376" s="64"/>
      <c r="E1376" s="66"/>
      <c r="F1376" s="101" t="s">
        <v>13772</v>
      </c>
      <c r="G1376" s="63"/>
      <c r="H1376" s="67"/>
      <c r="I1376" s="68"/>
      <c r="J1376" s="68"/>
      <c r="K1376" s="67" t="s">
        <v>18118</v>
      </c>
      <c r="L1376" s="71"/>
      <c r="M1376" s="72">
        <v>6006.794921875</v>
      </c>
      <c r="N1376" s="72">
        <v>7434.93994140625</v>
      </c>
      <c r="O1376" s="73"/>
      <c r="P1376" s="74"/>
      <c r="Q1376" s="74"/>
      <c r="R1376" s="84"/>
      <c r="S1376" s="84"/>
      <c r="T1376" s="84"/>
      <c r="U1376" s="84"/>
      <c r="V1376" s="50"/>
      <c r="W1376" s="50"/>
      <c r="X1376" s="50"/>
      <c r="Y1376" s="50"/>
      <c r="Z1376" s="49"/>
      <c r="AA1376" s="69">
        <v>1376</v>
      </c>
      <c r="AB13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76" s="70"/>
      <c r="AD1376" s="76">
        <v>411</v>
      </c>
      <c r="AE1376" s="76">
        <v>188</v>
      </c>
      <c r="AF1376" s="76">
        <v>386</v>
      </c>
      <c r="AG1376" s="76">
        <v>10730</v>
      </c>
      <c r="AH1376" s="76"/>
      <c r="AI1376" s="76" t="s">
        <v>9968</v>
      </c>
      <c r="AJ1376" s="76"/>
      <c r="AK1376" s="76"/>
      <c r="AL1376" s="76"/>
      <c r="AM1376" s="78">
        <v>39940.745312500003</v>
      </c>
      <c r="AN1376" s="76" t="s">
        <v>14566</v>
      </c>
      <c r="AO1376" s="81" t="s">
        <v>15940</v>
      </c>
      <c r="AP1376" s="76" t="s">
        <v>66</v>
      </c>
      <c r="AQ1376" s="2"/>
      <c r="AR1376" s="3"/>
      <c r="AS1376" s="3"/>
      <c r="AT1376" s="3"/>
      <c r="AU1376" s="3"/>
    </row>
    <row r="1377" spans="1:47" x14ac:dyDescent="0.25">
      <c r="A1377" s="62" t="s">
        <v>1070</v>
      </c>
      <c r="B1377" s="63"/>
      <c r="C1377" s="63"/>
      <c r="D1377" s="64"/>
      <c r="E1377" s="66"/>
      <c r="F1377" s="101" t="s">
        <v>13773</v>
      </c>
      <c r="G1377" s="63"/>
      <c r="H1377" s="67"/>
      <c r="I1377" s="68"/>
      <c r="J1377" s="68"/>
      <c r="K1377" s="67" t="s">
        <v>18119</v>
      </c>
      <c r="L1377" s="71"/>
      <c r="M1377" s="72">
        <v>4828.2509765625</v>
      </c>
      <c r="N1377" s="72">
        <v>3983.987060546875</v>
      </c>
      <c r="O1377" s="73"/>
      <c r="P1377" s="74"/>
      <c r="Q1377" s="74"/>
      <c r="R1377" s="84"/>
      <c r="S1377" s="84"/>
      <c r="T1377" s="84"/>
      <c r="U1377" s="84"/>
      <c r="V1377" s="50"/>
      <c r="W1377" s="50"/>
      <c r="X1377" s="50"/>
      <c r="Y1377" s="50"/>
      <c r="Z1377" s="49"/>
      <c r="AA1377" s="69">
        <v>1377</v>
      </c>
      <c r="AB13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77" s="70"/>
      <c r="AD1377" s="76">
        <v>484</v>
      </c>
      <c r="AE1377" s="76">
        <v>31</v>
      </c>
      <c r="AF1377" s="76">
        <v>1536</v>
      </c>
      <c r="AG1377" s="76">
        <v>4645</v>
      </c>
      <c r="AH1377" s="76"/>
      <c r="AI1377" s="76" t="s">
        <v>9969</v>
      </c>
      <c r="AJ1377" s="76" t="s">
        <v>11353</v>
      </c>
      <c r="AK1377" s="81" t="s">
        <v>12197</v>
      </c>
      <c r="AL1377" s="76"/>
      <c r="AM1377" s="78">
        <v>43350.056504629632</v>
      </c>
      <c r="AN1377" s="76" t="s">
        <v>14566</v>
      </c>
      <c r="AO1377" s="81" t="s">
        <v>15941</v>
      </c>
      <c r="AP1377" s="76" t="s">
        <v>66</v>
      </c>
      <c r="AQ1377" s="2"/>
      <c r="AR1377" s="3"/>
      <c r="AS1377" s="3"/>
      <c r="AT1377" s="3"/>
      <c r="AU1377" s="3"/>
    </row>
    <row r="1378" spans="1:47" x14ac:dyDescent="0.25">
      <c r="A1378" s="62" t="s">
        <v>1071</v>
      </c>
      <c r="B1378" s="63"/>
      <c r="C1378" s="63"/>
      <c r="D1378" s="64"/>
      <c r="E1378" s="66"/>
      <c r="F1378" s="101" t="s">
        <v>12470</v>
      </c>
      <c r="G1378" s="63"/>
      <c r="H1378" s="67"/>
      <c r="I1378" s="68"/>
      <c r="J1378" s="68"/>
      <c r="K1378" s="67" t="s">
        <v>18120</v>
      </c>
      <c r="L1378" s="71"/>
      <c r="M1378" s="72">
        <v>2678.10400390625</v>
      </c>
      <c r="N1378" s="72">
        <v>5293.50048828125</v>
      </c>
      <c r="O1378" s="73"/>
      <c r="P1378" s="74"/>
      <c r="Q1378" s="74"/>
      <c r="R1378" s="84"/>
      <c r="S1378" s="84"/>
      <c r="T1378" s="84"/>
      <c r="U1378" s="84"/>
      <c r="V1378" s="50"/>
      <c r="W1378" s="50"/>
      <c r="X1378" s="50"/>
      <c r="Y1378" s="50"/>
      <c r="Z1378" s="49"/>
      <c r="AA1378" s="69">
        <v>1378</v>
      </c>
      <c r="AB13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78" s="70"/>
      <c r="AD1378" s="76">
        <v>307</v>
      </c>
      <c r="AE1378" s="76">
        <v>164</v>
      </c>
      <c r="AF1378" s="76">
        <v>25608</v>
      </c>
      <c r="AG1378" s="76">
        <v>66539</v>
      </c>
      <c r="AH1378" s="76"/>
      <c r="AI1378" s="76"/>
      <c r="AJ1378" s="76" t="s">
        <v>11294</v>
      </c>
      <c r="AK1378" s="76"/>
      <c r="AL1378" s="76"/>
      <c r="AM1378" s="78">
        <v>40242.599050925928</v>
      </c>
      <c r="AN1378" s="76" t="s">
        <v>14566</v>
      </c>
      <c r="AO1378" s="81" t="s">
        <v>15942</v>
      </c>
      <c r="AP1378" s="76" t="s">
        <v>66</v>
      </c>
      <c r="AQ1378" s="2"/>
      <c r="AR1378" s="3"/>
      <c r="AS1378" s="3"/>
      <c r="AT1378" s="3"/>
      <c r="AU1378" s="3"/>
    </row>
    <row r="1379" spans="1:47" x14ac:dyDescent="0.25">
      <c r="A1379" s="62" t="s">
        <v>1072</v>
      </c>
      <c r="B1379" s="63"/>
      <c r="C1379" s="63"/>
      <c r="D1379" s="64"/>
      <c r="E1379" s="66"/>
      <c r="F1379" s="101" t="s">
        <v>13774</v>
      </c>
      <c r="G1379" s="63"/>
      <c r="H1379" s="67"/>
      <c r="I1379" s="68"/>
      <c r="J1379" s="68"/>
      <c r="K1379" s="67" t="s">
        <v>18121</v>
      </c>
      <c r="L1379" s="71"/>
      <c r="M1379" s="72">
        <v>5482.47900390625</v>
      </c>
      <c r="N1379" s="72">
        <v>6054.67919921875</v>
      </c>
      <c r="O1379" s="73"/>
      <c r="P1379" s="74"/>
      <c r="Q1379" s="74"/>
      <c r="R1379" s="84"/>
      <c r="S1379" s="84"/>
      <c r="T1379" s="84"/>
      <c r="U1379" s="84"/>
      <c r="V1379" s="50"/>
      <c r="W1379" s="50"/>
      <c r="X1379" s="50"/>
      <c r="Y1379" s="50"/>
      <c r="Z1379" s="49"/>
      <c r="AA1379" s="69">
        <v>1379</v>
      </c>
      <c r="AB13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79" s="70"/>
      <c r="AD1379" s="76">
        <v>775</v>
      </c>
      <c r="AE1379" s="76">
        <v>1083</v>
      </c>
      <c r="AF1379" s="76">
        <v>61549</v>
      </c>
      <c r="AG1379" s="76">
        <v>13367</v>
      </c>
      <c r="AH1379" s="76"/>
      <c r="AI1379" s="76" t="s">
        <v>9970</v>
      </c>
      <c r="AJ1379" s="76" t="s">
        <v>11354</v>
      </c>
      <c r="AK1379" s="81" t="s">
        <v>12198</v>
      </c>
      <c r="AL1379" s="76"/>
      <c r="AM1379" s="78">
        <v>40031.799791666665</v>
      </c>
      <c r="AN1379" s="76" t="s">
        <v>14566</v>
      </c>
      <c r="AO1379" s="81" t="s">
        <v>15943</v>
      </c>
      <c r="AP1379" s="76" t="s">
        <v>66</v>
      </c>
      <c r="AQ1379" s="2"/>
      <c r="AR1379" s="3"/>
      <c r="AS1379" s="3"/>
      <c r="AT1379" s="3"/>
      <c r="AU1379" s="3"/>
    </row>
    <row r="1380" spans="1:47" x14ac:dyDescent="0.25">
      <c r="A1380" s="62" t="s">
        <v>1073</v>
      </c>
      <c r="B1380" s="63"/>
      <c r="C1380" s="63"/>
      <c r="D1380" s="64"/>
      <c r="E1380" s="66"/>
      <c r="F1380" s="101" t="s">
        <v>13775</v>
      </c>
      <c r="G1380" s="63"/>
      <c r="H1380" s="67"/>
      <c r="I1380" s="68"/>
      <c r="J1380" s="68"/>
      <c r="K1380" s="67" t="s">
        <v>18122</v>
      </c>
      <c r="L1380" s="71"/>
      <c r="M1380" s="72">
        <v>7928.642578125</v>
      </c>
      <c r="N1380" s="72">
        <v>7664.02734375</v>
      </c>
      <c r="O1380" s="73"/>
      <c r="P1380" s="74"/>
      <c r="Q1380" s="74"/>
      <c r="R1380" s="84"/>
      <c r="S1380" s="84"/>
      <c r="T1380" s="84"/>
      <c r="U1380" s="84"/>
      <c r="V1380" s="50"/>
      <c r="W1380" s="50"/>
      <c r="X1380" s="50"/>
      <c r="Y1380" s="50"/>
      <c r="Z1380" s="49"/>
      <c r="AA1380" s="69">
        <v>1380</v>
      </c>
      <c r="AB13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80" s="70"/>
      <c r="AD1380" s="76">
        <v>659</v>
      </c>
      <c r="AE1380" s="76">
        <v>231</v>
      </c>
      <c r="AF1380" s="76">
        <v>3315</v>
      </c>
      <c r="AG1380" s="76">
        <v>13600</v>
      </c>
      <c r="AH1380" s="76"/>
      <c r="AI1380" s="76" t="s">
        <v>9971</v>
      </c>
      <c r="AJ1380" s="76" t="s">
        <v>11355</v>
      </c>
      <c r="AK1380" s="76"/>
      <c r="AL1380" s="76"/>
      <c r="AM1380" s="78">
        <v>43501.063784722224</v>
      </c>
      <c r="AN1380" s="76" t="s">
        <v>14566</v>
      </c>
      <c r="AO1380" s="81" t="s">
        <v>15944</v>
      </c>
      <c r="AP1380" s="76" t="s">
        <v>66</v>
      </c>
      <c r="AQ1380" s="2"/>
      <c r="AR1380" s="3"/>
      <c r="AS1380" s="3"/>
      <c r="AT1380" s="3"/>
      <c r="AU1380" s="3"/>
    </row>
    <row r="1381" spans="1:47" x14ac:dyDescent="0.25">
      <c r="A1381" s="62" t="s">
        <v>2320</v>
      </c>
      <c r="B1381" s="63"/>
      <c r="C1381" s="63"/>
      <c r="D1381" s="64"/>
      <c r="E1381" s="66"/>
      <c r="F1381" s="101" t="s">
        <v>13776</v>
      </c>
      <c r="G1381" s="63"/>
      <c r="H1381" s="67"/>
      <c r="I1381" s="68"/>
      <c r="J1381" s="68"/>
      <c r="K1381" s="67" t="s">
        <v>18123</v>
      </c>
      <c r="L1381" s="71"/>
      <c r="M1381" s="72">
        <v>8038.5390625</v>
      </c>
      <c r="N1381" s="72">
        <v>7945.2333984375</v>
      </c>
      <c r="O1381" s="73"/>
      <c r="P1381" s="74"/>
      <c r="Q1381" s="74"/>
      <c r="R1381" s="84"/>
      <c r="S1381" s="84"/>
      <c r="T1381" s="84"/>
      <c r="U1381" s="84"/>
      <c r="V1381" s="50"/>
      <c r="W1381" s="50"/>
      <c r="X1381" s="50"/>
      <c r="Y1381" s="50"/>
      <c r="Z1381" s="49"/>
      <c r="AA1381" s="69">
        <v>1381</v>
      </c>
      <c r="AB13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81" s="70"/>
      <c r="AD1381" s="76">
        <v>369</v>
      </c>
      <c r="AE1381" s="76">
        <v>555</v>
      </c>
      <c r="AF1381" s="76">
        <v>147635</v>
      </c>
      <c r="AG1381" s="76">
        <v>182870</v>
      </c>
      <c r="AH1381" s="76"/>
      <c r="AI1381" s="76" t="s">
        <v>9972</v>
      </c>
      <c r="AJ1381" s="76"/>
      <c r="AK1381" s="76"/>
      <c r="AL1381" s="76"/>
      <c r="AM1381" s="78">
        <v>40609.081689814811</v>
      </c>
      <c r="AN1381" s="76" t="s">
        <v>14566</v>
      </c>
      <c r="AO1381" s="81" t="s">
        <v>15945</v>
      </c>
      <c r="AP1381" s="76" t="s">
        <v>65</v>
      </c>
      <c r="AQ1381" s="2"/>
      <c r="AR1381" s="3"/>
      <c r="AS1381" s="3"/>
      <c r="AT1381" s="3"/>
      <c r="AU1381" s="3"/>
    </row>
    <row r="1382" spans="1:47" x14ac:dyDescent="0.25">
      <c r="A1382" s="62" t="s">
        <v>1074</v>
      </c>
      <c r="B1382" s="63"/>
      <c r="C1382" s="63"/>
      <c r="D1382" s="64"/>
      <c r="E1382" s="66"/>
      <c r="F1382" s="101" t="s">
        <v>13777</v>
      </c>
      <c r="G1382" s="63"/>
      <c r="H1382" s="67"/>
      <c r="I1382" s="68"/>
      <c r="J1382" s="68"/>
      <c r="K1382" s="67" t="s">
        <v>18124</v>
      </c>
      <c r="L1382" s="71"/>
      <c r="M1382" s="72">
        <v>4825.37255859375</v>
      </c>
      <c r="N1382" s="72">
        <v>9327.4296875</v>
      </c>
      <c r="O1382" s="73"/>
      <c r="P1382" s="74"/>
      <c r="Q1382" s="74"/>
      <c r="R1382" s="84"/>
      <c r="S1382" s="84"/>
      <c r="T1382" s="84"/>
      <c r="U1382" s="84"/>
      <c r="V1382" s="50"/>
      <c r="W1382" s="50"/>
      <c r="X1382" s="50"/>
      <c r="Y1382" s="50"/>
      <c r="Z1382" s="49"/>
      <c r="AA1382" s="69">
        <v>1382</v>
      </c>
      <c r="AB13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82" s="70"/>
      <c r="AD1382" s="76">
        <v>527</v>
      </c>
      <c r="AE1382" s="76">
        <v>99</v>
      </c>
      <c r="AF1382" s="76">
        <v>4686</v>
      </c>
      <c r="AG1382" s="76">
        <v>1738</v>
      </c>
      <c r="AH1382" s="76"/>
      <c r="AI1382" s="76" t="s">
        <v>9973</v>
      </c>
      <c r="AJ1382" s="76" t="s">
        <v>11356</v>
      </c>
      <c r="AK1382" s="81" t="s">
        <v>12199</v>
      </c>
      <c r="AL1382" s="76"/>
      <c r="AM1382" s="78">
        <v>40475.049976851849</v>
      </c>
      <c r="AN1382" s="76" t="s">
        <v>14566</v>
      </c>
      <c r="AO1382" s="81" t="s">
        <v>15946</v>
      </c>
      <c r="AP1382" s="76" t="s">
        <v>66</v>
      </c>
      <c r="AQ1382" s="2"/>
      <c r="AR1382" s="3"/>
      <c r="AS1382" s="3"/>
      <c r="AT1382" s="3"/>
      <c r="AU1382" s="3"/>
    </row>
    <row r="1383" spans="1:47" x14ac:dyDescent="0.25">
      <c r="A1383" s="62" t="s">
        <v>1075</v>
      </c>
      <c r="B1383" s="63"/>
      <c r="C1383" s="63"/>
      <c r="D1383" s="64"/>
      <c r="E1383" s="66"/>
      <c r="F1383" s="101" t="s">
        <v>13778</v>
      </c>
      <c r="G1383" s="63"/>
      <c r="H1383" s="67"/>
      <c r="I1383" s="68"/>
      <c r="J1383" s="68"/>
      <c r="K1383" s="67" t="s">
        <v>18125</v>
      </c>
      <c r="L1383" s="71"/>
      <c r="M1383" s="72">
        <v>2467.03076171875</v>
      </c>
      <c r="N1383" s="72">
        <v>9084.2060546875</v>
      </c>
      <c r="O1383" s="73"/>
      <c r="P1383" s="74"/>
      <c r="Q1383" s="74"/>
      <c r="R1383" s="84"/>
      <c r="S1383" s="84"/>
      <c r="T1383" s="84"/>
      <c r="U1383" s="84"/>
      <c r="V1383" s="50"/>
      <c r="W1383" s="50"/>
      <c r="X1383" s="50"/>
      <c r="Y1383" s="50"/>
      <c r="Z1383" s="49"/>
      <c r="AA1383" s="69">
        <v>1383</v>
      </c>
      <c r="AB13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83" s="70"/>
      <c r="AD1383" s="76">
        <v>2608</v>
      </c>
      <c r="AE1383" s="76">
        <v>365</v>
      </c>
      <c r="AF1383" s="76">
        <v>6028</v>
      </c>
      <c r="AG1383" s="76">
        <v>9624</v>
      </c>
      <c r="AH1383" s="76"/>
      <c r="AI1383" s="76" t="s">
        <v>9974</v>
      </c>
      <c r="AJ1383" s="76" t="s">
        <v>11357</v>
      </c>
      <c r="AK1383" s="76"/>
      <c r="AL1383" s="76"/>
      <c r="AM1383" s="78">
        <v>39861.603333333333</v>
      </c>
      <c r="AN1383" s="76" t="s">
        <v>14566</v>
      </c>
      <c r="AO1383" s="81" t="s">
        <v>15947</v>
      </c>
      <c r="AP1383" s="76" t="s">
        <v>66</v>
      </c>
      <c r="AQ1383" s="2"/>
      <c r="AR1383" s="3"/>
      <c r="AS1383" s="3"/>
      <c r="AT1383" s="3"/>
      <c r="AU1383" s="3"/>
    </row>
    <row r="1384" spans="1:47" x14ac:dyDescent="0.25">
      <c r="A1384" s="62" t="s">
        <v>1076</v>
      </c>
      <c r="B1384" s="63"/>
      <c r="C1384" s="63"/>
      <c r="D1384" s="64"/>
      <c r="E1384" s="66"/>
      <c r="F1384" s="101" t="s">
        <v>13779</v>
      </c>
      <c r="G1384" s="63"/>
      <c r="H1384" s="67"/>
      <c r="I1384" s="68"/>
      <c r="J1384" s="68"/>
      <c r="K1384" s="67" t="s">
        <v>18126</v>
      </c>
      <c r="L1384" s="71"/>
      <c r="M1384" s="72">
        <v>3112.6806640625</v>
      </c>
      <c r="N1384" s="72">
        <v>4954.49072265625</v>
      </c>
      <c r="O1384" s="73"/>
      <c r="P1384" s="74"/>
      <c r="Q1384" s="74"/>
      <c r="R1384" s="84"/>
      <c r="S1384" s="84"/>
      <c r="T1384" s="84"/>
      <c r="U1384" s="84"/>
      <c r="V1384" s="50"/>
      <c r="W1384" s="50"/>
      <c r="X1384" s="50"/>
      <c r="Y1384" s="50"/>
      <c r="Z1384" s="49"/>
      <c r="AA1384" s="69">
        <v>1384</v>
      </c>
      <c r="AB13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84" s="70"/>
      <c r="AD1384" s="76">
        <v>360</v>
      </c>
      <c r="AE1384" s="76">
        <v>113</v>
      </c>
      <c r="AF1384" s="76">
        <v>2386</v>
      </c>
      <c r="AG1384" s="76">
        <v>1672</v>
      </c>
      <c r="AH1384" s="76"/>
      <c r="AI1384" s="76" t="s">
        <v>9975</v>
      </c>
      <c r="AJ1384" s="76" t="s">
        <v>11358</v>
      </c>
      <c r="AK1384" s="76"/>
      <c r="AL1384" s="76"/>
      <c r="AM1384" s="78">
        <v>39938.712407407409</v>
      </c>
      <c r="AN1384" s="76" t="s">
        <v>14566</v>
      </c>
      <c r="AO1384" s="81" t="s">
        <v>15948</v>
      </c>
      <c r="AP1384" s="76" t="s">
        <v>66</v>
      </c>
      <c r="AQ1384" s="2"/>
      <c r="AR1384" s="3"/>
      <c r="AS1384" s="3"/>
      <c r="AT1384" s="3"/>
      <c r="AU1384" s="3"/>
    </row>
    <row r="1385" spans="1:47" x14ac:dyDescent="0.25">
      <c r="A1385" s="62" t="s">
        <v>1077</v>
      </c>
      <c r="B1385" s="63"/>
      <c r="C1385" s="63"/>
      <c r="D1385" s="64"/>
      <c r="E1385" s="66"/>
      <c r="F1385" s="101" t="s">
        <v>13780</v>
      </c>
      <c r="G1385" s="63"/>
      <c r="H1385" s="67"/>
      <c r="I1385" s="68"/>
      <c r="J1385" s="68"/>
      <c r="K1385" s="67" t="s">
        <v>18127</v>
      </c>
      <c r="L1385" s="71"/>
      <c r="M1385" s="72">
        <v>1961.6981201171875</v>
      </c>
      <c r="N1385" s="72">
        <v>8673.8388671875</v>
      </c>
      <c r="O1385" s="73"/>
      <c r="P1385" s="74"/>
      <c r="Q1385" s="74"/>
      <c r="R1385" s="84"/>
      <c r="S1385" s="84"/>
      <c r="T1385" s="84"/>
      <c r="U1385" s="84"/>
      <c r="V1385" s="50"/>
      <c r="W1385" s="50"/>
      <c r="X1385" s="50"/>
      <c r="Y1385" s="50"/>
      <c r="Z1385" s="49"/>
      <c r="AA1385" s="69">
        <v>1385</v>
      </c>
      <c r="AB13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85" s="70"/>
      <c r="AD1385" s="76">
        <v>703</v>
      </c>
      <c r="AE1385" s="76">
        <v>255</v>
      </c>
      <c r="AF1385" s="76">
        <v>5878</v>
      </c>
      <c r="AG1385" s="76">
        <v>17645</v>
      </c>
      <c r="AH1385" s="76"/>
      <c r="AI1385" s="76" t="s">
        <v>9976</v>
      </c>
      <c r="AJ1385" s="76"/>
      <c r="AK1385" s="76"/>
      <c r="AL1385" s="76"/>
      <c r="AM1385" s="78">
        <v>41729.859780092593</v>
      </c>
      <c r="AN1385" s="76" t="s">
        <v>14566</v>
      </c>
      <c r="AO1385" s="81" t="s">
        <v>15949</v>
      </c>
      <c r="AP1385" s="76" t="s">
        <v>66</v>
      </c>
      <c r="AQ1385" s="2"/>
      <c r="AR1385" s="3"/>
      <c r="AS1385" s="3"/>
      <c r="AT1385" s="3"/>
      <c r="AU1385" s="3"/>
    </row>
    <row r="1386" spans="1:47" x14ac:dyDescent="0.25">
      <c r="A1386" s="62" t="s">
        <v>1078</v>
      </c>
      <c r="B1386" s="63"/>
      <c r="C1386" s="63"/>
      <c r="D1386" s="64"/>
      <c r="E1386" s="66"/>
      <c r="F1386" s="101" t="s">
        <v>13781</v>
      </c>
      <c r="G1386" s="63"/>
      <c r="H1386" s="67"/>
      <c r="I1386" s="68"/>
      <c r="J1386" s="68"/>
      <c r="K1386" s="67" t="s">
        <v>18128</v>
      </c>
      <c r="L1386" s="71"/>
      <c r="M1386" s="72">
        <v>6321.02392578125</v>
      </c>
      <c r="N1386" s="72">
        <v>2773.3359375</v>
      </c>
      <c r="O1386" s="73"/>
      <c r="P1386" s="74"/>
      <c r="Q1386" s="74"/>
      <c r="R1386" s="84"/>
      <c r="S1386" s="84"/>
      <c r="T1386" s="84"/>
      <c r="U1386" s="84"/>
      <c r="V1386" s="50"/>
      <c r="W1386" s="50"/>
      <c r="X1386" s="50"/>
      <c r="Y1386" s="50"/>
      <c r="Z1386" s="49"/>
      <c r="AA1386" s="69">
        <v>1386</v>
      </c>
      <c r="AB13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86" s="70"/>
      <c r="AD1386" s="76">
        <v>493</v>
      </c>
      <c r="AE1386" s="76">
        <v>174</v>
      </c>
      <c r="AF1386" s="76">
        <v>8252</v>
      </c>
      <c r="AG1386" s="76">
        <v>36351</v>
      </c>
      <c r="AH1386" s="76"/>
      <c r="AI1386" s="76" t="s">
        <v>9977</v>
      </c>
      <c r="AJ1386" s="76"/>
      <c r="AK1386" s="76"/>
      <c r="AL1386" s="76"/>
      <c r="AM1386" s="78">
        <v>39770.271782407406</v>
      </c>
      <c r="AN1386" s="76" t="s">
        <v>14566</v>
      </c>
      <c r="AO1386" s="81" t="s">
        <v>15950</v>
      </c>
      <c r="AP1386" s="76" t="s">
        <v>66</v>
      </c>
      <c r="AQ1386" s="2"/>
      <c r="AR1386" s="3"/>
      <c r="AS1386" s="3"/>
      <c r="AT1386" s="3"/>
      <c r="AU1386" s="3"/>
    </row>
    <row r="1387" spans="1:47" x14ac:dyDescent="0.25">
      <c r="A1387" s="62" t="s">
        <v>1112</v>
      </c>
      <c r="B1387" s="63"/>
      <c r="C1387" s="63"/>
      <c r="D1387" s="64"/>
      <c r="E1387" s="66"/>
      <c r="F1387" s="101" t="s">
        <v>13782</v>
      </c>
      <c r="G1387" s="63"/>
      <c r="H1387" s="67"/>
      <c r="I1387" s="68"/>
      <c r="J1387" s="68"/>
      <c r="K1387" s="67" t="s">
        <v>18129</v>
      </c>
      <c r="L1387" s="71"/>
      <c r="M1387" s="72">
        <v>6416.5556640625</v>
      </c>
      <c r="N1387" s="72">
        <v>2893.263916015625</v>
      </c>
      <c r="O1387" s="73"/>
      <c r="P1387" s="74"/>
      <c r="Q1387" s="74"/>
      <c r="R1387" s="84"/>
      <c r="S1387" s="84"/>
      <c r="T1387" s="84"/>
      <c r="U1387" s="84"/>
      <c r="V1387" s="50"/>
      <c r="W1387" s="50"/>
      <c r="X1387" s="50"/>
      <c r="Y1387" s="50"/>
      <c r="Z1387" s="49"/>
      <c r="AA1387" s="69">
        <v>1387</v>
      </c>
      <c r="AB13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87" s="70"/>
      <c r="AD1387" s="76">
        <v>400</v>
      </c>
      <c r="AE1387" s="76">
        <v>140</v>
      </c>
      <c r="AF1387" s="76">
        <v>4110</v>
      </c>
      <c r="AG1387" s="76">
        <v>17655</v>
      </c>
      <c r="AH1387" s="76"/>
      <c r="AI1387" s="76"/>
      <c r="AJ1387" s="76" t="s">
        <v>11359</v>
      </c>
      <c r="AK1387" s="76"/>
      <c r="AL1387" s="76"/>
      <c r="AM1387" s="78">
        <v>42386.064618055556</v>
      </c>
      <c r="AN1387" s="76" t="s">
        <v>14566</v>
      </c>
      <c r="AO1387" s="81" t="s">
        <v>15951</v>
      </c>
      <c r="AP1387" s="76" t="s">
        <v>66</v>
      </c>
      <c r="AQ1387" s="2"/>
      <c r="AR1387" s="3"/>
      <c r="AS1387" s="3"/>
      <c r="AT1387" s="3"/>
      <c r="AU1387" s="3"/>
    </row>
    <row r="1388" spans="1:47" x14ac:dyDescent="0.25">
      <c r="A1388" s="62" t="s">
        <v>1079</v>
      </c>
      <c r="B1388" s="63"/>
      <c r="C1388" s="63"/>
      <c r="D1388" s="64"/>
      <c r="E1388" s="66"/>
      <c r="F1388" s="101" t="s">
        <v>13783</v>
      </c>
      <c r="G1388" s="63"/>
      <c r="H1388" s="67"/>
      <c r="I1388" s="68"/>
      <c r="J1388" s="68"/>
      <c r="K1388" s="67" t="s">
        <v>18130</v>
      </c>
      <c r="L1388" s="71"/>
      <c r="M1388" s="72">
        <v>2646.07470703125</v>
      </c>
      <c r="N1388" s="72">
        <v>8956.1875</v>
      </c>
      <c r="O1388" s="73"/>
      <c r="P1388" s="74"/>
      <c r="Q1388" s="74"/>
      <c r="R1388" s="84"/>
      <c r="S1388" s="84"/>
      <c r="T1388" s="84"/>
      <c r="U1388" s="84"/>
      <c r="V1388" s="50"/>
      <c r="W1388" s="50"/>
      <c r="X1388" s="50"/>
      <c r="Y1388" s="50"/>
      <c r="Z1388" s="49"/>
      <c r="AA1388" s="69">
        <v>1388</v>
      </c>
      <c r="AB13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88" s="70"/>
      <c r="AD1388" s="76">
        <v>425</v>
      </c>
      <c r="AE1388" s="76">
        <v>203</v>
      </c>
      <c r="AF1388" s="76">
        <v>14251</v>
      </c>
      <c r="AG1388" s="76">
        <v>68333</v>
      </c>
      <c r="AH1388" s="76"/>
      <c r="AI1388" s="76" t="s">
        <v>9978</v>
      </c>
      <c r="AJ1388" s="76" t="s">
        <v>11360</v>
      </c>
      <c r="AK1388" s="76"/>
      <c r="AL1388" s="76"/>
      <c r="AM1388" s="78">
        <v>39885.64130787037</v>
      </c>
      <c r="AN1388" s="76" t="s">
        <v>14566</v>
      </c>
      <c r="AO1388" s="81" t="s">
        <v>15952</v>
      </c>
      <c r="AP1388" s="76" t="s">
        <v>66</v>
      </c>
      <c r="AQ1388" s="2"/>
      <c r="AR1388" s="3"/>
      <c r="AS1388" s="3"/>
      <c r="AT1388" s="3"/>
      <c r="AU1388" s="3"/>
    </row>
    <row r="1389" spans="1:47" x14ac:dyDescent="0.25">
      <c r="A1389" s="62" t="s">
        <v>1080</v>
      </c>
      <c r="B1389" s="63"/>
      <c r="C1389" s="63"/>
      <c r="D1389" s="64"/>
      <c r="E1389" s="66"/>
      <c r="F1389" s="101" t="s">
        <v>13784</v>
      </c>
      <c r="G1389" s="63"/>
      <c r="H1389" s="67"/>
      <c r="I1389" s="68"/>
      <c r="J1389" s="68"/>
      <c r="K1389" s="67" t="s">
        <v>18131</v>
      </c>
      <c r="L1389" s="71"/>
      <c r="M1389" s="72">
        <v>3855.570556640625</v>
      </c>
      <c r="N1389" s="72">
        <v>4702.04248046875</v>
      </c>
      <c r="O1389" s="73"/>
      <c r="P1389" s="74"/>
      <c r="Q1389" s="74"/>
      <c r="R1389" s="84"/>
      <c r="S1389" s="84"/>
      <c r="T1389" s="84"/>
      <c r="U1389" s="84"/>
      <c r="V1389" s="50"/>
      <c r="W1389" s="50"/>
      <c r="X1389" s="50"/>
      <c r="Y1389" s="50"/>
      <c r="Z1389" s="49"/>
      <c r="AA1389" s="69">
        <v>1389</v>
      </c>
      <c r="AB13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89" s="70"/>
      <c r="AD1389" s="76">
        <v>323</v>
      </c>
      <c r="AE1389" s="76">
        <v>449</v>
      </c>
      <c r="AF1389" s="76">
        <v>120790</v>
      </c>
      <c r="AG1389" s="76">
        <v>110581</v>
      </c>
      <c r="AH1389" s="76"/>
      <c r="AI1389" s="76" t="s">
        <v>9979</v>
      </c>
      <c r="AJ1389" s="76"/>
      <c r="AK1389" s="76"/>
      <c r="AL1389" s="76"/>
      <c r="AM1389" s="78">
        <v>40553.583344907405</v>
      </c>
      <c r="AN1389" s="76" t="s">
        <v>14566</v>
      </c>
      <c r="AO1389" s="81" t="s">
        <v>15953</v>
      </c>
      <c r="AP1389" s="76" t="s">
        <v>66</v>
      </c>
      <c r="AQ1389" s="2"/>
      <c r="AR1389" s="3"/>
      <c r="AS1389" s="3"/>
      <c r="AT1389" s="3"/>
      <c r="AU1389" s="3"/>
    </row>
    <row r="1390" spans="1:47" x14ac:dyDescent="0.25">
      <c r="A1390" s="62" t="s">
        <v>1081</v>
      </c>
      <c r="B1390" s="63"/>
      <c r="C1390" s="63"/>
      <c r="D1390" s="64"/>
      <c r="E1390" s="66"/>
      <c r="F1390" s="101" t="s">
        <v>13785</v>
      </c>
      <c r="G1390" s="63"/>
      <c r="H1390" s="67"/>
      <c r="I1390" s="68"/>
      <c r="J1390" s="68"/>
      <c r="K1390" s="67" t="s">
        <v>18132</v>
      </c>
      <c r="L1390" s="71"/>
      <c r="M1390" s="72">
        <v>6009.9013671875</v>
      </c>
      <c r="N1390" s="72">
        <v>7833.369140625</v>
      </c>
      <c r="O1390" s="73"/>
      <c r="P1390" s="74"/>
      <c r="Q1390" s="74"/>
      <c r="R1390" s="84"/>
      <c r="S1390" s="84"/>
      <c r="T1390" s="84"/>
      <c r="U1390" s="84"/>
      <c r="V1390" s="50"/>
      <c r="W1390" s="50"/>
      <c r="X1390" s="50"/>
      <c r="Y1390" s="50"/>
      <c r="Z1390" s="49"/>
      <c r="AA1390" s="69">
        <v>1390</v>
      </c>
      <c r="AB13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90" s="70"/>
      <c r="AD1390" s="76">
        <v>1886</v>
      </c>
      <c r="AE1390" s="76">
        <v>253</v>
      </c>
      <c r="AF1390" s="76">
        <v>33694</v>
      </c>
      <c r="AG1390" s="76">
        <v>53215</v>
      </c>
      <c r="AH1390" s="76"/>
      <c r="AI1390" s="81" t="s">
        <v>9980</v>
      </c>
      <c r="AJ1390" s="76" t="s">
        <v>9740</v>
      </c>
      <c r="AK1390" s="81" t="s">
        <v>12200</v>
      </c>
      <c r="AL1390" s="76"/>
      <c r="AM1390" s="78">
        <v>41558.835752314815</v>
      </c>
      <c r="AN1390" s="76" t="s">
        <v>14566</v>
      </c>
      <c r="AO1390" s="81" t="s">
        <v>15954</v>
      </c>
      <c r="AP1390" s="76" t="s">
        <v>66</v>
      </c>
      <c r="AQ1390" s="2"/>
      <c r="AR1390" s="3"/>
      <c r="AS1390" s="3"/>
      <c r="AT1390" s="3"/>
      <c r="AU1390" s="3"/>
    </row>
    <row r="1391" spans="1:47" x14ac:dyDescent="0.25">
      <c r="A1391" s="62" t="s">
        <v>1082</v>
      </c>
      <c r="B1391" s="63"/>
      <c r="C1391" s="63"/>
      <c r="D1391" s="64"/>
      <c r="E1391" s="66"/>
      <c r="F1391" s="101" t="s">
        <v>13786</v>
      </c>
      <c r="G1391" s="63"/>
      <c r="H1391" s="67"/>
      <c r="I1391" s="68"/>
      <c r="J1391" s="68"/>
      <c r="K1391" s="67" t="s">
        <v>18133</v>
      </c>
      <c r="L1391" s="71"/>
      <c r="M1391" s="72">
        <v>1946.714599609375</v>
      </c>
      <c r="N1391" s="72">
        <v>8216.359375</v>
      </c>
      <c r="O1391" s="73"/>
      <c r="P1391" s="74"/>
      <c r="Q1391" s="74"/>
      <c r="R1391" s="84"/>
      <c r="S1391" s="84"/>
      <c r="T1391" s="84"/>
      <c r="U1391" s="84"/>
      <c r="V1391" s="50"/>
      <c r="W1391" s="50"/>
      <c r="X1391" s="50"/>
      <c r="Y1391" s="50"/>
      <c r="Z1391" s="49"/>
      <c r="AA1391" s="69">
        <v>1391</v>
      </c>
      <c r="AB13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91" s="70"/>
      <c r="AD1391" s="76">
        <v>305</v>
      </c>
      <c r="AE1391" s="76">
        <v>187</v>
      </c>
      <c r="AF1391" s="76">
        <v>9606</v>
      </c>
      <c r="AG1391" s="76">
        <v>82317</v>
      </c>
      <c r="AH1391" s="76"/>
      <c r="AI1391" s="76" t="s">
        <v>9981</v>
      </c>
      <c r="AJ1391" s="76" t="s">
        <v>11361</v>
      </c>
      <c r="AK1391" s="81" t="s">
        <v>12201</v>
      </c>
      <c r="AL1391" s="76"/>
      <c r="AM1391" s="78">
        <v>42969.845972222225</v>
      </c>
      <c r="AN1391" s="76" t="s">
        <v>14566</v>
      </c>
      <c r="AO1391" s="81" t="s">
        <v>15955</v>
      </c>
      <c r="AP1391" s="76" t="s">
        <v>66</v>
      </c>
      <c r="AQ1391" s="2"/>
      <c r="AR1391" s="3"/>
      <c r="AS1391" s="3"/>
      <c r="AT1391" s="3"/>
      <c r="AU1391" s="3"/>
    </row>
    <row r="1392" spans="1:47" x14ac:dyDescent="0.25">
      <c r="A1392" s="62" t="s">
        <v>1083</v>
      </c>
      <c r="B1392" s="63"/>
      <c r="C1392" s="63"/>
      <c r="D1392" s="64"/>
      <c r="E1392" s="66"/>
      <c r="F1392" s="101" t="s">
        <v>13787</v>
      </c>
      <c r="G1392" s="63"/>
      <c r="H1392" s="67"/>
      <c r="I1392" s="68"/>
      <c r="J1392" s="68"/>
      <c r="K1392" s="67" t="s">
        <v>18134</v>
      </c>
      <c r="L1392" s="71"/>
      <c r="M1392" s="72">
        <v>4969.72119140625</v>
      </c>
      <c r="N1392" s="72">
        <v>9171.142578125</v>
      </c>
      <c r="O1392" s="73"/>
      <c r="P1392" s="74"/>
      <c r="Q1392" s="74"/>
      <c r="R1392" s="84"/>
      <c r="S1392" s="84"/>
      <c r="T1392" s="84"/>
      <c r="U1392" s="84"/>
      <c r="V1392" s="50"/>
      <c r="W1392" s="50"/>
      <c r="X1392" s="50"/>
      <c r="Y1392" s="50"/>
      <c r="Z1392" s="49"/>
      <c r="AA1392" s="69">
        <v>1392</v>
      </c>
      <c r="AB13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92" s="70"/>
      <c r="AD1392" s="76">
        <v>287</v>
      </c>
      <c r="AE1392" s="76">
        <v>1674</v>
      </c>
      <c r="AF1392" s="76">
        <v>3425</v>
      </c>
      <c r="AG1392" s="76">
        <v>2014</v>
      </c>
      <c r="AH1392" s="76"/>
      <c r="AI1392" s="76" t="s">
        <v>9982</v>
      </c>
      <c r="AJ1392" s="76" t="s">
        <v>11362</v>
      </c>
      <c r="AK1392" s="81" t="s">
        <v>12202</v>
      </c>
      <c r="AL1392" s="76"/>
      <c r="AM1392" s="78">
        <v>42964.887372685182</v>
      </c>
      <c r="AN1392" s="76" t="s">
        <v>14566</v>
      </c>
      <c r="AO1392" s="81" t="s">
        <v>15956</v>
      </c>
      <c r="AP1392" s="76" t="s">
        <v>66</v>
      </c>
      <c r="AQ1392" s="2"/>
      <c r="AR1392" s="3"/>
      <c r="AS1392" s="3"/>
      <c r="AT1392" s="3"/>
      <c r="AU1392" s="3"/>
    </row>
    <row r="1393" spans="1:47" x14ac:dyDescent="0.25">
      <c r="A1393" s="62" t="s">
        <v>1084</v>
      </c>
      <c r="B1393" s="63"/>
      <c r="C1393" s="63"/>
      <c r="D1393" s="64"/>
      <c r="E1393" s="66"/>
      <c r="F1393" s="101" t="s">
        <v>13788</v>
      </c>
      <c r="G1393" s="63"/>
      <c r="H1393" s="67"/>
      <c r="I1393" s="68"/>
      <c r="J1393" s="68"/>
      <c r="K1393" s="67" t="s">
        <v>18135</v>
      </c>
      <c r="L1393" s="71"/>
      <c r="M1393" s="72">
        <v>2063.294677734375</v>
      </c>
      <c r="N1393" s="72">
        <v>5810.0625</v>
      </c>
      <c r="O1393" s="73"/>
      <c r="P1393" s="74"/>
      <c r="Q1393" s="74"/>
      <c r="R1393" s="84"/>
      <c r="S1393" s="84"/>
      <c r="T1393" s="84"/>
      <c r="U1393" s="84"/>
      <c r="V1393" s="50"/>
      <c r="W1393" s="50"/>
      <c r="X1393" s="50"/>
      <c r="Y1393" s="50"/>
      <c r="Z1393" s="49"/>
      <c r="AA1393" s="69">
        <v>1393</v>
      </c>
      <c r="AB13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93" s="70"/>
      <c r="AD1393" s="76">
        <v>2187</v>
      </c>
      <c r="AE1393" s="76">
        <v>626</v>
      </c>
      <c r="AF1393" s="76">
        <v>43620</v>
      </c>
      <c r="AG1393" s="76">
        <v>154452</v>
      </c>
      <c r="AH1393" s="76"/>
      <c r="AI1393" s="76" t="s">
        <v>9983</v>
      </c>
      <c r="AJ1393" s="76" t="s">
        <v>11363</v>
      </c>
      <c r="AK1393" s="76"/>
      <c r="AL1393" s="76"/>
      <c r="AM1393" s="78">
        <v>41731.064560185187</v>
      </c>
      <c r="AN1393" s="76" t="s">
        <v>14566</v>
      </c>
      <c r="AO1393" s="81" t="s">
        <v>15957</v>
      </c>
      <c r="AP1393" s="76" t="s">
        <v>66</v>
      </c>
      <c r="AQ1393" s="2"/>
      <c r="AR1393" s="3"/>
      <c r="AS1393" s="3"/>
      <c r="AT1393" s="3"/>
      <c r="AU1393" s="3"/>
    </row>
    <row r="1394" spans="1:47" x14ac:dyDescent="0.25">
      <c r="A1394" s="62" t="s">
        <v>1085</v>
      </c>
      <c r="B1394" s="63"/>
      <c r="C1394" s="63"/>
      <c r="D1394" s="64"/>
      <c r="E1394" s="66"/>
      <c r="F1394" s="101" t="s">
        <v>13789</v>
      </c>
      <c r="G1394" s="63"/>
      <c r="H1394" s="67"/>
      <c r="I1394" s="68"/>
      <c r="J1394" s="68"/>
      <c r="K1394" s="67" t="s">
        <v>18136</v>
      </c>
      <c r="L1394" s="71"/>
      <c r="M1394" s="72">
        <v>2747.9306640625</v>
      </c>
      <c r="N1394" s="72">
        <v>9497.1865234375</v>
      </c>
      <c r="O1394" s="73"/>
      <c r="P1394" s="74"/>
      <c r="Q1394" s="74"/>
      <c r="R1394" s="84"/>
      <c r="S1394" s="84"/>
      <c r="T1394" s="84"/>
      <c r="U1394" s="84"/>
      <c r="V1394" s="50"/>
      <c r="W1394" s="50"/>
      <c r="X1394" s="50"/>
      <c r="Y1394" s="50"/>
      <c r="Z1394" s="49"/>
      <c r="AA1394" s="69">
        <v>1394</v>
      </c>
      <c r="AB13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94" s="70"/>
      <c r="AD1394" s="76">
        <v>346</v>
      </c>
      <c r="AE1394" s="76">
        <v>230</v>
      </c>
      <c r="AF1394" s="76">
        <v>24524</v>
      </c>
      <c r="AG1394" s="76">
        <v>3296</v>
      </c>
      <c r="AH1394" s="76"/>
      <c r="AI1394" s="76" t="s">
        <v>9984</v>
      </c>
      <c r="AJ1394" s="76" t="s">
        <v>10660</v>
      </c>
      <c r="AK1394" s="76"/>
      <c r="AL1394" s="76"/>
      <c r="AM1394" s="78">
        <v>42001.972222222219</v>
      </c>
      <c r="AN1394" s="76" t="s">
        <v>14566</v>
      </c>
      <c r="AO1394" s="81" t="s">
        <v>15958</v>
      </c>
      <c r="AP1394" s="76" t="s">
        <v>66</v>
      </c>
      <c r="AQ1394" s="2"/>
      <c r="AR1394" s="3"/>
      <c r="AS1394" s="3"/>
      <c r="AT1394" s="3"/>
      <c r="AU1394" s="3"/>
    </row>
    <row r="1395" spans="1:47" x14ac:dyDescent="0.25">
      <c r="A1395" s="62" t="s">
        <v>1086</v>
      </c>
      <c r="B1395" s="63"/>
      <c r="C1395" s="63"/>
      <c r="D1395" s="64"/>
      <c r="E1395" s="66"/>
      <c r="F1395" s="101" t="s">
        <v>13790</v>
      </c>
      <c r="G1395" s="63"/>
      <c r="H1395" s="67"/>
      <c r="I1395" s="68"/>
      <c r="J1395" s="68"/>
      <c r="K1395" s="67" t="s">
        <v>18137</v>
      </c>
      <c r="L1395" s="71"/>
      <c r="M1395" s="72">
        <v>7780.16162109375</v>
      </c>
      <c r="N1395" s="72">
        <v>7611.6796875</v>
      </c>
      <c r="O1395" s="73"/>
      <c r="P1395" s="74"/>
      <c r="Q1395" s="74"/>
      <c r="R1395" s="84"/>
      <c r="S1395" s="84"/>
      <c r="T1395" s="84"/>
      <c r="U1395" s="84"/>
      <c r="V1395" s="50"/>
      <c r="W1395" s="50"/>
      <c r="X1395" s="50"/>
      <c r="Y1395" s="50"/>
      <c r="Z1395" s="49"/>
      <c r="AA1395" s="69">
        <v>1395</v>
      </c>
      <c r="AB13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95" s="70"/>
      <c r="AD1395" s="76">
        <v>153</v>
      </c>
      <c r="AE1395" s="76">
        <v>65</v>
      </c>
      <c r="AF1395" s="76">
        <v>6408</v>
      </c>
      <c r="AG1395" s="76">
        <v>2829</v>
      </c>
      <c r="AH1395" s="76"/>
      <c r="AI1395" s="76"/>
      <c r="AJ1395" s="76"/>
      <c r="AK1395" s="81" t="s">
        <v>12203</v>
      </c>
      <c r="AL1395" s="76"/>
      <c r="AM1395" s="78">
        <v>40779.829583333332</v>
      </c>
      <c r="AN1395" s="76" t="s">
        <v>14566</v>
      </c>
      <c r="AO1395" s="81" t="s">
        <v>15959</v>
      </c>
      <c r="AP1395" s="76" t="s">
        <v>66</v>
      </c>
      <c r="AQ1395" s="2"/>
      <c r="AR1395" s="3"/>
      <c r="AS1395" s="3"/>
      <c r="AT1395" s="3"/>
      <c r="AU1395" s="3"/>
    </row>
    <row r="1396" spans="1:47" x14ac:dyDescent="0.25">
      <c r="A1396" s="62" t="s">
        <v>2321</v>
      </c>
      <c r="B1396" s="63"/>
      <c r="C1396" s="63"/>
      <c r="D1396" s="64"/>
      <c r="E1396" s="66"/>
      <c r="F1396" s="101" t="s">
        <v>13791</v>
      </c>
      <c r="G1396" s="63"/>
      <c r="H1396" s="67"/>
      <c r="I1396" s="68"/>
      <c r="J1396" s="68"/>
      <c r="K1396" s="67" t="s">
        <v>18138</v>
      </c>
      <c r="L1396" s="71"/>
      <c r="M1396" s="72">
        <v>8086.70068359375</v>
      </c>
      <c r="N1396" s="72">
        <v>7583.4580078125</v>
      </c>
      <c r="O1396" s="73"/>
      <c r="P1396" s="74"/>
      <c r="Q1396" s="74"/>
      <c r="R1396" s="84"/>
      <c r="S1396" s="84"/>
      <c r="T1396" s="84"/>
      <c r="U1396" s="84"/>
      <c r="V1396" s="50"/>
      <c r="W1396" s="50"/>
      <c r="X1396" s="50"/>
      <c r="Y1396" s="50"/>
      <c r="Z1396" s="49"/>
      <c r="AA1396" s="69">
        <v>1396</v>
      </c>
      <c r="AB13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96" s="70"/>
      <c r="AD1396" s="76">
        <v>2557</v>
      </c>
      <c r="AE1396" s="76">
        <v>10425</v>
      </c>
      <c r="AF1396" s="76">
        <v>9340</v>
      </c>
      <c r="AG1396" s="76">
        <v>18494</v>
      </c>
      <c r="AH1396" s="76"/>
      <c r="AI1396" s="76" t="s">
        <v>9985</v>
      </c>
      <c r="AJ1396" s="76" t="s">
        <v>10718</v>
      </c>
      <c r="AK1396" s="81" t="s">
        <v>12204</v>
      </c>
      <c r="AL1396" s="76"/>
      <c r="AM1396" s="78">
        <v>40042.040023148147</v>
      </c>
      <c r="AN1396" s="76" t="s">
        <v>14566</v>
      </c>
      <c r="AO1396" s="81" t="s">
        <v>15960</v>
      </c>
      <c r="AP1396" s="76" t="s">
        <v>65</v>
      </c>
      <c r="AQ1396" s="2"/>
      <c r="AR1396" s="3"/>
      <c r="AS1396" s="3"/>
      <c r="AT1396" s="3"/>
      <c r="AU1396" s="3"/>
    </row>
    <row r="1397" spans="1:47" x14ac:dyDescent="0.25">
      <c r="A1397" s="62" t="s">
        <v>2322</v>
      </c>
      <c r="B1397" s="63"/>
      <c r="C1397" s="63"/>
      <c r="D1397" s="64"/>
      <c r="E1397" s="66"/>
      <c r="F1397" s="101" t="s">
        <v>13792</v>
      </c>
      <c r="G1397" s="63"/>
      <c r="H1397" s="67"/>
      <c r="I1397" s="68"/>
      <c r="J1397" s="68"/>
      <c r="K1397" s="67" t="s">
        <v>18139</v>
      </c>
      <c r="L1397" s="71"/>
      <c r="M1397" s="72">
        <v>7904.23291015625</v>
      </c>
      <c r="N1397" s="72">
        <v>7459.1611328125</v>
      </c>
      <c r="O1397" s="73"/>
      <c r="P1397" s="74"/>
      <c r="Q1397" s="74"/>
      <c r="R1397" s="84"/>
      <c r="S1397" s="84"/>
      <c r="T1397" s="84"/>
      <c r="U1397" s="84"/>
      <c r="V1397" s="50"/>
      <c r="W1397" s="50"/>
      <c r="X1397" s="50"/>
      <c r="Y1397" s="50"/>
      <c r="Z1397" s="49"/>
      <c r="AA1397" s="69">
        <v>1397</v>
      </c>
      <c r="AB13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97" s="70"/>
      <c r="AD1397" s="76">
        <v>3710</v>
      </c>
      <c r="AE1397" s="76">
        <v>205252</v>
      </c>
      <c r="AF1397" s="76">
        <v>107941</v>
      </c>
      <c r="AG1397" s="76">
        <v>8212</v>
      </c>
      <c r="AH1397" s="76"/>
      <c r="AI1397" s="76" t="s">
        <v>9986</v>
      </c>
      <c r="AJ1397" s="76" t="s">
        <v>11247</v>
      </c>
      <c r="AK1397" s="81" t="s">
        <v>12205</v>
      </c>
      <c r="AL1397" s="76"/>
      <c r="AM1397" s="78">
        <v>40246.721446759257</v>
      </c>
      <c r="AN1397" s="76" t="s">
        <v>14566</v>
      </c>
      <c r="AO1397" s="81" t="s">
        <v>15961</v>
      </c>
      <c r="AP1397" s="76" t="s">
        <v>65</v>
      </c>
      <c r="AQ1397" s="2"/>
      <c r="AR1397" s="3"/>
      <c r="AS1397" s="3"/>
      <c r="AT1397" s="3"/>
      <c r="AU1397" s="3"/>
    </row>
    <row r="1398" spans="1:47" x14ac:dyDescent="0.25">
      <c r="A1398" s="62" t="s">
        <v>1087</v>
      </c>
      <c r="B1398" s="63"/>
      <c r="C1398" s="63"/>
      <c r="D1398" s="64"/>
      <c r="E1398" s="66"/>
      <c r="F1398" s="101" t="s">
        <v>13793</v>
      </c>
      <c r="G1398" s="63"/>
      <c r="H1398" s="67"/>
      <c r="I1398" s="68"/>
      <c r="J1398" s="68"/>
      <c r="K1398" s="67" t="s">
        <v>18140</v>
      </c>
      <c r="L1398" s="71"/>
      <c r="M1398" s="72">
        <v>3520.467041015625</v>
      </c>
      <c r="N1398" s="72">
        <v>9695.478515625</v>
      </c>
      <c r="O1398" s="73"/>
      <c r="P1398" s="74"/>
      <c r="Q1398" s="74"/>
      <c r="R1398" s="84"/>
      <c r="S1398" s="84"/>
      <c r="T1398" s="84"/>
      <c r="U1398" s="84"/>
      <c r="V1398" s="50"/>
      <c r="W1398" s="50"/>
      <c r="X1398" s="50"/>
      <c r="Y1398" s="50"/>
      <c r="Z1398" s="49"/>
      <c r="AA1398" s="69">
        <v>1398</v>
      </c>
      <c r="AB13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98" s="70"/>
      <c r="AD1398" s="76">
        <v>130</v>
      </c>
      <c r="AE1398" s="76">
        <v>372</v>
      </c>
      <c r="AF1398" s="76">
        <v>1217</v>
      </c>
      <c r="AG1398" s="76">
        <v>1450</v>
      </c>
      <c r="AH1398" s="76"/>
      <c r="AI1398" s="76" t="s">
        <v>9987</v>
      </c>
      <c r="AJ1398" s="76" t="s">
        <v>11364</v>
      </c>
      <c r="AK1398" s="76"/>
      <c r="AL1398" s="76"/>
      <c r="AM1398" s="78">
        <v>41412.800023148149</v>
      </c>
      <c r="AN1398" s="76" t="s">
        <v>14566</v>
      </c>
      <c r="AO1398" s="81" t="s">
        <v>15962</v>
      </c>
      <c r="AP1398" s="76" t="s">
        <v>66</v>
      </c>
      <c r="AQ1398" s="2"/>
      <c r="AR1398" s="3"/>
      <c r="AS1398" s="3"/>
      <c r="AT1398" s="3"/>
      <c r="AU1398" s="3"/>
    </row>
    <row r="1399" spans="1:47" x14ac:dyDescent="0.25">
      <c r="A1399" s="62" t="s">
        <v>1088</v>
      </c>
      <c r="B1399" s="63"/>
      <c r="C1399" s="63"/>
      <c r="D1399" s="64"/>
      <c r="E1399" s="66"/>
      <c r="F1399" s="101" t="s">
        <v>13794</v>
      </c>
      <c r="G1399" s="63"/>
      <c r="H1399" s="67"/>
      <c r="I1399" s="68"/>
      <c r="J1399" s="68"/>
      <c r="K1399" s="67" t="s">
        <v>18141</v>
      </c>
      <c r="L1399" s="71"/>
      <c r="M1399" s="72">
        <v>4492.884765625</v>
      </c>
      <c r="N1399" s="72">
        <v>3934.16650390625</v>
      </c>
      <c r="O1399" s="73"/>
      <c r="P1399" s="74"/>
      <c r="Q1399" s="74"/>
      <c r="R1399" s="84"/>
      <c r="S1399" s="84"/>
      <c r="T1399" s="84"/>
      <c r="U1399" s="84"/>
      <c r="V1399" s="50"/>
      <c r="W1399" s="50"/>
      <c r="X1399" s="50"/>
      <c r="Y1399" s="50"/>
      <c r="Z1399" s="49"/>
      <c r="AA1399" s="69">
        <v>1399</v>
      </c>
      <c r="AB13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399" s="70"/>
      <c r="AD1399" s="76">
        <v>167</v>
      </c>
      <c r="AE1399" s="76">
        <v>18</v>
      </c>
      <c r="AF1399" s="76">
        <v>224</v>
      </c>
      <c r="AG1399" s="76">
        <v>913</v>
      </c>
      <c r="AH1399" s="76"/>
      <c r="AI1399" s="76"/>
      <c r="AJ1399" s="76"/>
      <c r="AK1399" s="76"/>
      <c r="AL1399" s="76"/>
      <c r="AM1399" s="78">
        <v>41867.570173611108</v>
      </c>
      <c r="AN1399" s="76" t="s">
        <v>14566</v>
      </c>
      <c r="AO1399" s="81" t="s">
        <v>15963</v>
      </c>
      <c r="AP1399" s="76" t="s">
        <v>66</v>
      </c>
      <c r="AQ1399" s="2"/>
      <c r="AR1399" s="3"/>
      <c r="AS1399" s="3"/>
      <c r="AT1399" s="3"/>
      <c r="AU1399" s="3"/>
    </row>
    <row r="1400" spans="1:47" x14ac:dyDescent="0.25">
      <c r="A1400" s="62" t="s">
        <v>1089</v>
      </c>
      <c r="B1400" s="63"/>
      <c r="C1400" s="63"/>
      <c r="D1400" s="64"/>
      <c r="E1400" s="66"/>
      <c r="F1400" s="101" t="s">
        <v>13795</v>
      </c>
      <c r="G1400" s="63"/>
      <c r="H1400" s="67"/>
      <c r="I1400" s="68"/>
      <c r="J1400" s="68"/>
      <c r="K1400" s="67" t="s">
        <v>18142</v>
      </c>
      <c r="L1400" s="71"/>
      <c r="M1400" s="72">
        <v>4419.1982421875</v>
      </c>
      <c r="N1400" s="72">
        <v>9474.80859375</v>
      </c>
      <c r="O1400" s="73"/>
      <c r="P1400" s="74"/>
      <c r="Q1400" s="74"/>
      <c r="R1400" s="84"/>
      <c r="S1400" s="84"/>
      <c r="T1400" s="84"/>
      <c r="U1400" s="84"/>
      <c r="V1400" s="50"/>
      <c r="W1400" s="50"/>
      <c r="X1400" s="50"/>
      <c r="Y1400" s="50"/>
      <c r="Z1400" s="49"/>
      <c r="AA1400" s="69">
        <v>1400</v>
      </c>
      <c r="AB14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00" s="70"/>
      <c r="AD1400" s="76">
        <v>4980</v>
      </c>
      <c r="AE1400" s="76">
        <v>3753</v>
      </c>
      <c r="AF1400" s="76">
        <v>15896</v>
      </c>
      <c r="AG1400" s="76">
        <v>26413</v>
      </c>
      <c r="AH1400" s="76"/>
      <c r="AI1400" s="76" t="s">
        <v>9988</v>
      </c>
      <c r="AJ1400" s="76" t="s">
        <v>11365</v>
      </c>
      <c r="AK1400" s="81" t="s">
        <v>12206</v>
      </c>
      <c r="AL1400" s="76"/>
      <c r="AM1400" s="78">
        <v>39763.931712962964</v>
      </c>
      <c r="AN1400" s="76" t="s">
        <v>14566</v>
      </c>
      <c r="AO1400" s="81" t="s">
        <v>15964</v>
      </c>
      <c r="AP1400" s="76" t="s">
        <v>66</v>
      </c>
      <c r="AQ1400" s="2"/>
      <c r="AR1400" s="3"/>
      <c r="AS1400" s="3"/>
      <c r="AT1400" s="3"/>
      <c r="AU1400" s="3"/>
    </row>
    <row r="1401" spans="1:47" x14ac:dyDescent="0.25">
      <c r="A1401" s="62" t="s">
        <v>1090</v>
      </c>
      <c r="B1401" s="63"/>
      <c r="C1401" s="63"/>
      <c r="D1401" s="64"/>
      <c r="E1401" s="66"/>
      <c r="F1401" s="101" t="s">
        <v>13796</v>
      </c>
      <c r="G1401" s="63"/>
      <c r="H1401" s="67"/>
      <c r="I1401" s="68"/>
      <c r="J1401" s="68"/>
      <c r="K1401" s="67" t="s">
        <v>18143</v>
      </c>
      <c r="L1401" s="71"/>
      <c r="M1401" s="72">
        <v>9632.794921875</v>
      </c>
      <c r="N1401" s="72">
        <v>757.04571533203125</v>
      </c>
      <c r="O1401" s="73"/>
      <c r="P1401" s="74"/>
      <c r="Q1401" s="74"/>
      <c r="R1401" s="84"/>
      <c r="S1401" s="84"/>
      <c r="T1401" s="84"/>
      <c r="U1401" s="84"/>
      <c r="V1401" s="50"/>
      <c r="W1401" s="50"/>
      <c r="X1401" s="50"/>
      <c r="Y1401" s="50"/>
      <c r="Z1401" s="49"/>
      <c r="AA1401" s="69">
        <v>1401</v>
      </c>
      <c r="AB14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01" s="70"/>
      <c r="AD1401" s="76">
        <v>4251</v>
      </c>
      <c r="AE1401" s="76">
        <v>1478</v>
      </c>
      <c r="AF1401" s="76">
        <v>305331</v>
      </c>
      <c r="AG1401" s="76">
        <v>126927</v>
      </c>
      <c r="AH1401" s="76"/>
      <c r="AI1401" s="76" t="s">
        <v>9989</v>
      </c>
      <c r="AJ1401" s="76" t="s">
        <v>11366</v>
      </c>
      <c r="AK1401" s="81" t="s">
        <v>12207</v>
      </c>
      <c r="AL1401" s="76"/>
      <c r="AM1401" s="78">
        <v>39820.93513888889</v>
      </c>
      <c r="AN1401" s="76" t="s">
        <v>14566</v>
      </c>
      <c r="AO1401" s="81" t="s">
        <v>15965</v>
      </c>
      <c r="AP1401" s="76" t="s">
        <v>66</v>
      </c>
      <c r="AQ1401" s="2"/>
      <c r="AR1401" s="3"/>
      <c r="AS1401" s="3"/>
      <c r="AT1401" s="3"/>
      <c r="AU1401" s="3"/>
    </row>
    <row r="1402" spans="1:47" x14ac:dyDescent="0.25">
      <c r="A1402" s="62" t="s">
        <v>1091</v>
      </c>
      <c r="B1402" s="63"/>
      <c r="C1402" s="63"/>
      <c r="D1402" s="64"/>
      <c r="E1402" s="66"/>
      <c r="F1402" s="101" t="s">
        <v>13797</v>
      </c>
      <c r="G1402" s="63"/>
      <c r="H1402" s="67"/>
      <c r="I1402" s="68"/>
      <c r="J1402" s="68"/>
      <c r="K1402" s="67" t="s">
        <v>18144</v>
      </c>
      <c r="L1402" s="71"/>
      <c r="M1402" s="72">
        <v>3548.5068359375</v>
      </c>
      <c r="N1402" s="72">
        <v>4897.5419921875</v>
      </c>
      <c r="O1402" s="73"/>
      <c r="P1402" s="74"/>
      <c r="Q1402" s="74"/>
      <c r="R1402" s="84"/>
      <c r="S1402" s="84"/>
      <c r="T1402" s="84"/>
      <c r="U1402" s="84"/>
      <c r="V1402" s="50"/>
      <c r="W1402" s="50"/>
      <c r="X1402" s="50"/>
      <c r="Y1402" s="50"/>
      <c r="Z1402" s="49"/>
      <c r="AA1402" s="69">
        <v>1402</v>
      </c>
      <c r="AB14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02" s="70"/>
      <c r="AD1402" s="76">
        <v>192</v>
      </c>
      <c r="AE1402" s="76">
        <v>384</v>
      </c>
      <c r="AF1402" s="76">
        <v>24639</v>
      </c>
      <c r="AG1402" s="76">
        <v>916</v>
      </c>
      <c r="AH1402" s="76"/>
      <c r="AI1402" s="76" t="s">
        <v>9990</v>
      </c>
      <c r="AJ1402" s="76" t="s">
        <v>11274</v>
      </c>
      <c r="AK1402" s="76"/>
      <c r="AL1402" s="76"/>
      <c r="AM1402" s="78">
        <v>39930.811226851853</v>
      </c>
      <c r="AN1402" s="76" t="s">
        <v>14566</v>
      </c>
      <c r="AO1402" s="81" t="s">
        <v>15966</v>
      </c>
      <c r="AP1402" s="76" t="s">
        <v>66</v>
      </c>
      <c r="AQ1402" s="2"/>
      <c r="AR1402" s="3"/>
      <c r="AS1402" s="3"/>
      <c r="AT1402" s="3"/>
      <c r="AU1402" s="3"/>
    </row>
    <row r="1403" spans="1:47" x14ac:dyDescent="0.25">
      <c r="A1403" s="62" t="s">
        <v>1092</v>
      </c>
      <c r="B1403" s="63"/>
      <c r="C1403" s="63"/>
      <c r="D1403" s="64"/>
      <c r="E1403" s="66"/>
      <c r="F1403" s="101" t="s">
        <v>13798</v>
      </c>
      <c r="G1403" s="63"/>
      <c r="H1403" s="67"/>
      <c r="I1403" s="68"/>
      <c r="J1403" s="68"/>
      <c r="K1403" s="67" t="s">
        <v>18145</v>
      </c>
      <c r="L1403" s="71"/>
      <c r="M1403" s="72">
        <v>4831.9384765625</v>
      </c>
      <c r="N1403" s="72">
        <v>9278.34375</v>
      </c>
      <c r="O1403" s="73"/>
      <c r="P1403" s="74"/>
      <c r="Q1403" s="74"/>
      <c r="R1403" s="84"/>
      <c r="S1403" s="84"/>
      <c r="T1403" s="84"/>
      <c r="U1403" s="84"/>
      <c r="V1403" s="50"/>
      <c r="W1403" s="50"/>
      <c r="X1403" s="50"/>
      <c r="Y1403" s="50"/>
      <c r="Z1403" s="49"/>
      <c r="AA1403" s="69">
        <v>1403</v>
      </c>
      <c r="AB14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03" s="70"/>
      <c r="AD1403" s="76">
        <v>137</v>
      </c>
      <c r="AE1403" s="76">
        <v>8</v>
      </c>
      <c r="AF1403" s="76">
        <v>347</v>
      </c>
      <c r="AG1403" s="76">
        <v>892</v>
      </c>
      <c r="AH1403" s="76"/>
      <c r="AI1403" s="76"/>
      <c r="AJ1403" s="76"/>
      <c r="AK1403" s="76"/>
      <c r="AL1403" s="76"/>
      <c r="AM1403" s="78">
        <v>43913.94730324074</v>
      </c>
      <c r="AN1403" s="76" t="s">
        <v>14566</v>
      </c>
      <c r="AO1403" s="81" t="s">
        <v>15967</v>
      </c>
      <c r="AP1403" s="76" t="s">
        <v>66</v>
      </c>
      <c r="AQ1403" s="2"/>
      <c r="AR1403" s="3"/>
      <c r="AS1403" s="3"/>
      <c r="AT1403" s="3"/>
      <c r="AU1403" s="3"/>
    </row>
    <row r="1404" spans="1:47" x14ac:dyDescent="0.25">
      <c r="A1404" s="62" t="s">
        <v>1093</v>
      </c>
      <c r="B1404" s="63"/>
      <c r="C1404" s="63"/>
      <c r="D1404" s="64"/>
      <c r="E1404" s="66"/>
      <c r="F1404" s="101" t="s">
        <v>13799</v>
      </c>
      <c r="G1404" s="63"/>
      <c r="H1404" s="67"/>
      <c r="I1404" s="68"/>
      <c r="J1404" s="68"/>
      <c r="K1404" s="67" t="s">
        <v>18146</v>
      </c>
      <c r="L1404" s="71"/>
      <c r="M1404" s="72">
        <v>2692.6982421875</v>
      </c>
      <c r="N1404" s="72">
        <v>8025.580078125</v>
      </c>
      <c r="O1404" s="73"/>
      <c r="P1404" s="74"/>
      <c r="Q1404" s="74"/>
      <c r="R1404" s="84"/>
      <c r="S1404" s="84"/>
      <c r="T1404" s="84"/>
      <c r="U1404" s="84"/>
      <c r="V1404" s="50"/>
      <c r="W1404" s="50"/>
      <c r="X1404" s="50"/>
      <c r="Y1404" s="50"/>
      <c r="Z1404" s="49"/>
      <c r="AA1404" s="69">
        <v>1404</v>
      </c>
      <c r="AB14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04" s="70"/>
      <c r="AD1404" s="76">
        <v>1858</v>
      </c>
      <c r="AE1404" s="76">
        <v>1858</v>
      </c>
      <c r="AF1404" s="76">
        <v>99002</v>
      </c>
      <c r="AG1404" s="76">
        <v>115932</v>
      </c>
      <c r="AH1404" s="76"/>
      <c r="AI1404" s="76" t="s">
        <v>9991</v>
      </c>
      <c r="AJ1404" s="76"/>
      <c r="AK1404" s="81" t="s">
        <v>12208</v>
      </c>
      <c r="AL1404" s="76"/>
      <c r="AM1404" s="78">
        <v>40427.703425925924</v>
      </c>
      <c r="AN1404" s="76" t="s">
        <v>14566</v>
      </c>
      <c r="AO1404" s="81" t="s">
        <v>15968</v>
      </c>
      <c r="AP1404" s="76" t="s">
        <v>66</v>
      </c>
      <c r="AQ1404" s="2"/>
      <c r="AR1404" s="3"/>
      <c r="AS1404" s="3"/>
      <c r="AT1404" s="3"/>
      <c r="AU1404" s="3"/>
    </row>
    <row r="1405" spans="1:47" x14ac:dyDescent="0.25">
      <c r="A1405" s="62" t="s">
        <v>1094</v>
      </c>
      <c r="B1405" s="63"/>
      <c r="C1405" s="63"/>
      <c r="D1405" s="64"/>
      <c r="E1405" s="66"/>
      <c r="F1405" s="101" t="s">
        <v>13800</v>
      </c>
      <c r="G1405" s="63"/>
      <c r="H1405" s="67"/>
      <c r="I1405" s="68"/>
      <c r="J1405" s="68"/>
      <c r="K1405" s="67" t="s">
        <v>18147</v>
      </c>
      <c r="L1405" s="71"/>
      <c r="M1405" s="72">
        <v>4295.15234375</v>
      </c>
      <c r="N1405" s="72">
        <v>4833.23828125</v>
      </c>
      <c r="O1405" s="73"/>
      <c r="P1405" s="74"/>
      <c r="Q1405" s="74"/>
      <c r="R1405" s="84"/>
      <c r="S1405" s="84"/>
      <c r="T1405" s="84"/>
      <c r="U1405" s="84"/>
      <c r="V1405" s="50"/>
      <c r="W1405" s="50"/>
      <c r="X1405" s="50"/>
      <c r="Y1405" s="50"/>
      <c r="Z1405" s="49"/>
      <c r="AA1405" s="69">
        <v>1405</v>
      </c>
      <c r="AB14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05" s="70"/>
      <c r="AD1405" s="76">
        <v>955</v>
      </c>
      <c r="AE1405" s="76">
        <v>70</v>
      </c>
      <c r="AF1405" s="76">
        <v>1992</v>
      </c>
      <c r="AG1405" s="76">
        <v>81</v>
      </c>
      <c r="AH1405" s="76"/>
      <c r="AI1405" s="76"/>
      <c r="AJ1405" s="76"/>
      <c r="AK1405" s="76"/>
      <c r="AL1405" s="76"/>
      <c r="AM1405" s="78">
        <v>40357.623287037037</v>
      </c>
      <c r="AN1405" s="76" t="s">
        <v>14566</v>
      </c>
      <c r="AO1405" s="81" t="s">
        <v>15969</v>
      </c>
      <c r="AP1405" s="76" t="s">
        <v>66</v>
      </c>
      <c r="AQ1405" s="2"/>
      <c r="AR1405" s="3"/>
      <c r="AS1405" s="3"/>
      <c r="AT1405" s="3"/>
      <c r="AU1405" s="3"/>
    </row>
    <row r="1406" spans="1:47" x14ac:dyDescent="0.25">
      <c r="A1406" s="62" t="s">
        <v>1095</v>
      </c>
      <c r="B1406" s="63"/>
      <c r="C1406" s="63"/>
      <c r="D1406" s="64"/>
      <c r="E1406" s="66"/>
      <c r="F1406" s="101" t="s">
        <v>13801</v>
      </c>
      <c r="G1406" s="63"/>
      <c r="H1406" s="67"/>
      <c r="I1406" s="68"/>
      <c r="J1406" s="68"/>
      <c r="K1406" s="67" t="s">
        <v>18148</v>
      </c>
      <c r="L1406" s="71"/>
      <c r="M1406" s="72">
        <v>3315.6572265625</v>
      </c>
      <c r="N1406" s="72">
        <v>8632.283203125</v>
      </c>
      <c r="O1406" s="73"/>
      <c r="P1406" s="74"/>
      <c r="Q1406" s="74"/>
      <c r="R1406" s="84"/>
      <c r="S1406" s="84"/>
      <c r="T1406" s="84"/>
      <c r="U1406" s="84"/>
      <c r="V1406" s="50"/>
      <c r="W1406" s="50"/>
      <c r="X1406" s="50"/>
      <c r="Y1406" s="50"/>
      <c r="Z1406" s="49"/>
      <c r="AA1406" s="69">
        <v>1406</v>
      </c>
      <c r="AB14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06" s="70"/>
      <c r="AD1406" s="76">
        <v>971</v>
      </c>
      <c r="AE1406" s="76">
        <v>272</v>
      </c>
      <c r="AF1406" s="76">
        <v>2842</v>
      </c>
      <c r="AG1406" s="76">
        <v>3788</v>
      </c>
      <c r="AH1406" s="76"/>
      <c r="AI1406" s="76" t="s">
        <v>9992</v>
      </c>
      <c r="AJ1406" s="76"/>
      <c r="AK1406" s="76"/>
      <c r="AL1406" s="76"/>
      <c r="AM1406" s="78">
        <v>42018.992673611108</v>
      </c>
      <c r="AN1406" s="76" t="s">
        <v>14566</v>
      </c>
      <c r="AO1406" s="81" t="s">
        <v>15970</v>
      </c>
      <c r="AP1406" s="76" t="s">
        <v>66</v>
      </c>
      <c r="AQ1406" s="2"/>
      <c r="AR1406" s="3"/>
      <c r="AS1406" s="3"/>
      <c r="AT1406" s="3"/>
      <c r="AU1406" s="3"/>
    </row>
    <row r="1407" spans="1:47" x14ac:dyDescent="0.25">
      <c r="A1407" s="62" t="s">
        <v>1096</v>
      </c>
      <c r="B1407" s="63"/>
      <c r="C1407" s="63"/>
      <c r="D1407" s="64"/>
      <c r="E1407" s="66"/>
      <c r="F1407" s="101" t="s">
        <v>12470</v>
      </c>
      <c r="G1407" s="63"/>
      <c r="H1407" s="67"/>
      <c r="I1407" s="68"/>
      <c r="J1407" s="68"/>
      <c r="K1407" s="67" t="s">
        <v>18149</v>
      </c>
      <c r="L1407" s="71"/>
      <c r="M1407" s="72">
        <v>4321.3486328125</v>
      </c>
      <c r="N1407" s="72">
        <v>9418.62109375</v>
      </c>
      <c r="O1407" s="73"/>
      <c r="P1407" s="74"/>
      <c r="Q1407" s="74"/>
      <c r="R1407" s="84"/>
      <c r="S1407" s="84"/>
      <c r="T1407" s="84"/>
      <c r="U1407" s="84"/>
      <c r="V1407" s="50"/>
      <c r="W1407" s="50"/>
      <c r="X1407" s="50"/>
      <c r="Y1407" s="50"/>
      <c r="Z1407" s="49"/>
      <c r="AA1407" s="69">
        <v>1407</v>
      </c>
      <c r="AB14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07" s="70"/>
      <c r="AD1407" s="76">
        <v>13</v>
      </c>
      <c r="AE1407" s="76">
        <v>3</v>
      </c>
      <c r="AF1407" s="76">
        <v>1</v>
      </c>
      <c r="AG1407" s="76">
        <v>4</v>
      </c>
      <c r="AH1407" s="76"/>
      <c r="AI1407" s="76"/>
      <c r="AJ1407" s="76"/>
      <c r="AK1407" s="76"/>
      <c r="AL1407" s="76"/>
      <c r="AM1407" s="78">
        <v>44041.807002314818</v>
      </c>
      <c r="AN1407" s="76" t="s">
        <v>14566</v>
      </c>
      <c r="AO1407" s="81" t="s">
        <v>15971</v>
      </c>
      <c r="AP1407" s="76" t="s">
        <v>66</v>
      </c>
      <c r="AQ1407" s="2"/>
      <c r="AR1407" s="3"/>
      <c r="AS1407" s="3"/>
      <c r="AT1407" s="3"/>
      <c r="AU1407" s="3"/>
    </row>
    <row r="1408" spans="1:47" x14ac:dyDescent="0.25">
      <c r="A1408" s="62" t="s">
        <v>1097</v>
      </c>
      <c r="B1408" s="63"/>
      <c r="C1408" s="63"/>
      <c r="D1408" s="64"/>
      <c r="E1408" s="66"/>
      <c r="F1408" s="101" t="s">
        <v>13802</v>
      </c>
      <c r="G1408" s="63"/>
      <c r="H1408" s="67"/>
      <c r="I1408" s="68"/>
      <c r="J1408" s="68"/>
      <c r="K1408" s="67" t="s">
        <v>18150</v>
      </c>
      <c r="L1408" s="71"/>
      <c r="M1408" s="72">
        <v>8921.61328125</v>
      </c>
      <c r="N1408" s="72">
        <v>217.36956787109375</v>
      </c>
      <c r="O1408" s="73"/>
      <c r="P1408" s="74"/>
      <c r="Q1408" s="74"/>
      <c r="R1408" s="84"/>
      <c r="S1408" s="84"/>
      <c r="T1408" s="84"/>
      <c r="U1408" s="84"/>
      <c r="V1408" s="50"/>
      <c r="W1408" s="50"/>
      <c r="X1408" s="50"/>
      <c r="Y1408" s="50"/>
      <c r="Z1408" s="49"/>
      <c r="AA1408" s="69">
        <v>1408</v>
      </c>
      <c r="AB14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08" s="70"/>
      <c r="AD1408" s="76">
        <v>611</v>
      </c>
      <c r="AE1408" s="76">
        <v>137</v>
      </c>
      <c r="AF1408" s="76">
        <v>8415</v>
      </c>
      <c r="AG1408" s="76">
        <v>15932</v>
      </c>
      <c r="AH1408" s="76"/>
      <c r="AI1408" s="76" t="s">
        <v>9993</v>
      </c>
      <c r="AJ1408" s="76" t="s">
        <v>11367</v>
      </c>
      <c r="AK1408" s="76"/>
      <c r="AL1408" s="76"/>
      <c r="AM1408" s="78">
        <v>43781.059745370374</v>
      </c>
      <c r="AN1408" s="76" t="s">
        <v>14566</v>
      </c>
      <c r="AO1408" s="81" t="s">
        <v>15972</v>
      </c>
      <c r="AP1408" s="76" t="s">
        <v>66</v>
      </c>
      <c r="AQ1408" s="2"/>
      <c r="AR1408" s="3"/>
      <c r="AS1408" s="3"/>
      <c r="AT1408" s="3"/>
      <c r="AU1408" s="3"/>
    </row>
    <row r="1409" spans="1:47" x14ac:dyDescent="0.25">
      <c r="A1409" s="62" t="s">
        <v>1098</v>
      </c>
      <c r="B1409" s="63"/>
      <c r="C1409" s="63"/>
      <c r="D1409" s="64"/>
      <c r="E1409" s="66"/>
      <c r="F1409" s="101" t="s">
        <v>13803</v>
      </c>
      <c r="G1409" s="63"/>
      <c r="H1409" s="67"/>
      <c r="I1409" s="68"/>
      <c r="J1409" s="68"/>
      <c r="K1409" s="67" t="s">
        <v>18151</v>
      </c>
      <c r="L1409" s="71"/>
      <c r="M1409" s="72">
        <v>6069.7841796875</v>
      </c>
      <c r="N1409" s="72">
        <v>6475.64892578125</v>
      </c>
      <c r="O1409" s="73"/>
      <c r="P1409" s="74"/>
      <c r="Q1409" s="74"/>
      <c r="R1409" s="84"/>
      <c r="S1409" s="84"/>
      <c r="T1409" s="84"/>
      <c r="U1409" s="84"/>
      <c r="V1409" s="50"/>
      <c r="W1409" s="50"/>
      <c r="X1409" s="50"/>
      <c r="Y1409" s="50"/>
      <c r="Z1409" s="49"/>
      <c r="AA1409" s="69">
        <v>1409</v>
      </c>
      <c r="AB14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09" s="70"/>
      <c r="AD1409" s="76">
        <v>727</v>
      </c>
      <c r="AE1409" s="76">
        <v>481</v>
      </c>
      <c r="AF1409" s="76">
        <v>16273</v>
      </c>
      <c r="AG1409" s="76">
        <v>1428</v>
      </c>
      <c r="AH1409" s="76"/>
      <c r="AI1409" s="76"/>
      <c r="AJ1409" s="76" t="s">
        <v>11368</v>
      </c>
      <c r="AK1409" s="76"/>
      <c r="AL1409" s="76"/>
      <c r="AM1409" s="78">
        <v>40564.108101851853</v>
      </c>
      <c r="AN1409" s="76" t="s">
        <v>14566</v>
      </c>
      <c r="AO1409" s="81" t="s">
        <v>15973</v>
      </c>
      <c r="AP1409" s="76" t="s">
        <v>66</v>
      </c>
      <c r="AQ1409" s="2"/>
      <c r="AR1409" s="3"/>
      <c r="AS1409" s="3"/>
      <c r="AT1409" s="3"/>
      <c r="AU1409" s="3"/>
    </row>
    <row r="1410" spans="1:47" x14ac:dyDescent="0.25">
      <c r="A1410" s="62" t="s">
        <v>1099</v>
      </c>
      <c r="B1410" s="63"/>
      <c r="C1410" s="63"/>
      <c r="D1410" s="64"/>
      <c r="E1410" s="66"/>
      <c r="F1410" s="101" t="s">
        <v>13804</v>
      </c>
      <c r="G1410" s="63"/>
      <c r="H1410" s="67"/>
      <c r="I1410" s="68"/>
      <c r="J1410" s="68"/>
      <c r="K1410" s="67" t="s">
        <v>18152</v>
      </c>
      <c r="L1410" s="71"/>
      <c r="M1410" s="72">
        <v>4669.40869140625</v>
      </c>
      <c r="N1410" s="72">
        <v>9407.849609375</v>
      </c>
      <c r="O1410" s="73"/>
      <c r="P1410" s="74"/>
      <c r="Q1410" s="74"/>
      <c r="R1410" s="84"/>
      <c r="S1410" s="84"/>
      <c r="T1410" s="84"/>
      <c r="U1410" s="84"/>
      <c r="V1410" s="50"/>
      <c r="W1410" s="50"/>
      <c r="X1410" s="50"/>
      <c r="Y1410" s="50"/>
      <c r="Z1410" s="49"/>
      <c r="AA1410" s="69">
        <v>1410</v>
      </c>
      <c r="AB14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10" s="70"/>
      <c r="AD1410" s="76">
        <v>986</v>
      </c>
      <c r="AE1410" s="76">
        <v>384</v>
      </c>
      <c r="AF1410" s="76">
        <v>9016</v>
      </c>
      <c r="AG1410" s="76">
        <v>12614</v>
      </c>
      <c r="AH1410" s="76"/>
      <c r="AI1410" s="76" t="s">
        <v>9994</v>
      </c>
      <c r="AJ1410" s="76" t="s">
        <v>10718</v>
      </c>
      <c r="AK1410" s="81" t="s">
        <v>12209</v>
      </c>
      <c r="AL1410" s="76"/>
      <c r="AM1410" s="78">
        <v>40697.521863425929</v>
      </c>
      <c r="AN1410" s="76" t="s">
        <v>14566</v>
      </c>
      <c r="AO1410" s="81" t="s">
        <v>15974</v>
      </c>
      <c r="AP1410" s="76" t="s">
        <v>66</v>
      </c>
      <c r="AQ1410" s="2"/>
      <c r="AR1410" s="3"/>
      <c r="AS1410" s="3"/>
      <c r="AT1410" s="3"/>
      <c r="AU1410" s="3"/>
    </row>
    <row r="1411" spans="1:47" x14ac:dyDescent="0.25">
      <c r="A1411" s="62" t="s">
        <v>1100</v>
      </c>
      <c r="B1411" s="63"/>
      <c r="C1411" s="63"/>
      <c r="D1411" s="64"/>
      <c r="E1411" s="66"/>
      <c r="F1411" s="101" t="s">
        <v>13805</v>
      </c>
      <c r="G1411" s="63"/>
      <c r="H1411" s="67"/>
      <c r="I1411" s="68"/>
      <c r="J1411" s="68"/>
      <c r="K1411" s="67" t="s">
        <v>18153</v>
      </c>
      <c r="L1411" s="71"/>
      <c r="M1411" s="72">
        <v>1852.7103271484375</v>
      </c>
      <c r="N1411" s="72">
        <v>6148.88720703125</v>
      </c>
      <c r="O1411" s="73"/>
      <c r="P1411" s="74"/>
      <c r="Q1411" s="74"/>
      <c r="R1411" s="84"/>
      <c r="S1411" s="84"/>
      <c r="T1411" s="84"/>
      <c r="U1411" s="84"/>
      <c r="V1411" s="50"/>
      <c r="W1411" s="50"/>
      <c r="X1411" s="50"/>
      <c r="Y1411" s="50"/>
      <c r="Z1411" s="49"/>
      <c r="AA1411" s="69">
        <v>1411</v>
      </c>
      <c r="AB14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11" s="70"/>
      <c r="AD1411" s="76">
        <v>284</v>
      </c>
      <c r="AE1411" s="76">
        <v>414</v>
      </c>
      <c r="AF1411" s="76">
        <v>84854</v>
      </c>
      <c r="AG1411" s="76">
        <v>17064</v>
      </c>
      <c r="AH1411" s="76"/>
      <c r="AI1411" s="76" t="s">
        <v>9995</v>
      </c>
      <c r="AJ1411" s="76" t="s">
        <v>11369</v>
      </c>
      <c r="AK1411" s="76"/>
      <c r="AL1411" s="76"/>
      <c r="AM1411" s="78">
        <v>40272.090590277781</v>
      </c>
      <c r="AN1411" s="76" t="s">
        <v>14566</v>
      </c>
      <c r="AO1411" s="81" t="s">
        <v>15975</v>
      </c>
      <c r="AP1411" s="76" t="s">
        <v>66</v>
      </c>
      <c r="AQ1411" s="2"/>
      <c r="AR1411" s="3"/>
      <c r="AS1411" s="3"/>
      <c r="AT1411" s="3"/>
      <c r="AU1411" s="3"/>
    </row>
    <row r="1412" spans="1:47" x14ac:dyDescent="0.25">
      <c r="A1412" s="62" t="s">
        <v>1101</v>
      </c>
      <c r="B1412" s="63"/>
      <c r="C1412" s="63"/>
      <c r="D1412" s="64"/>
      <c r="E1412" s="66"/>
      <c r="F1412" s="101" t="s">
        <v>13806</v>
      </c>
      <c r="G1412" s="63"/>
      <c r="H1412" s="67"/>
      <c r="I1412" s="68"/>
      <c r="J1412" s="68"/>
      <c r="K1412" s="67" t="s">
        <v>18154</v>
      </c>
      <c r="L1412" s="71"/>
      <c r="M1412" s="72">
        <v>8921.61328125</v>
      </c>
      <c r="N1412" s="72">
        <v>464.72113037109375</v>
      </c>
      <c r="O1412" s="73"/>
      <c r="P1412" s="74"/>
      <c r="Q1412" s="74"/>
      <c r="R1412" s="84"/>
      <c r="S1412" s="84"/>
      <c r="T1412" s="84"/>
      <c r="U1412" s="84"/>
      <c r="V1412" s="50"/>
      <c r="W1412" s="50"/>
      <c r="X1412" s="50"/>
      <c r="Y1412" s="50"/>
      <c r="Z1412" s="49"/>
      <c r="AA1412" s="69">
        <v>1412</v>
      </c>
      <c r="AB14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12" s="70"/>
      <c r="AD1412" s="76">
        <v>251</v>
      </c>
      <c r="AE1412" s="76">
        <v>140</v>
      </c>
      <c r="AF1412" s="76">
        <v>6119</v>
      </c>
      <c r="AG1412" s="76">
        <v>10751</v>
      </c>
      <c r="AH1412" s="76"/>
      <c r="AI1412" s="76" t="s">
        <v>9996</v>
      </c>
      <c r="AJ1412" s="76"/>
      <c r="AK1412" s="76"/>
      <c r="AL1412" s="76"/>
      <c r="AM1412" s="78">
        <v>40755.645405092589</v>
      </c>
      <c r="AN1412" s="76" t="s">
        <v>14566</v>
      </c>
      <c r="AO1412" s="81" t="s">
        <v>15976</v>
      </c>
      <c r="AP1412" s="76" t="s">
        <v>66</v>
      </c>
      <c r="AQ1412" s="2"/>
      <c r="AR1412" s="3"/>
      <c r="AS1412" s="3"/>
      <c r="AT1412" s="3"/>
      <c r="AU1412" s="3"/>
    </row>
    <row r="1413" spans="1:47" x14ac:dyDescent="0.25">
      <c r="A1413" s="62" t="s">
        <v>1102</v>
      </c>
      <c r="B1413" s="63"/>
      <c r="C1413" s="63"/>
      <c r="D1413" s="64"/>
      <c r="E1413" s="66"/>
      <c r="F1413" s="101" t="s">
        <v>13807</v>
      </c>
      <c r="G1413" s="63"/>
      <c r="H1413" s="67"/>
      <c r="I1413" s="68"/>
      <c r="J1413" s="68"/>
      <c r="K1413" s="67" t="s">
        <v>18155</v>
      </c>
      <c r="L1413" s="71"/>
      <c r="M1413" s="72">
        <v>5344.79052734375</v>
      </c>
      <c r="N1413" s="72">
        <v>8778.109375</v>
      </c>
      <c r="O1413" s="73"/>
      <c r="P1413" s="74"/>
      <c r="Q1413" s="74"/>
      <c r="R1413" s="84"/>
      <c r="S1413" s="84"/>
      <c r="T1413" s="84"/>
      <c r="U1413" s="84"/>
      <c r="V1413" s="50"/>
      <c r="W1413" s="50"/>
      <c r="X1413" s="50"/>
      <c r="Y1413" s="50"/>
      <c r="Z1413" s="49"/>
      <c r="AA1413" s="69">
        <v>1413</v>
      </c>
      <c r="AB14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13" s="70"/>
      <c r="AD1413" s="76">
        <v>997</v>
      </c>
      <c r="AE1413" s="76">
        <v>820</v>
      </c>
      <c r="AF1413" s="76">
        <v>27727</v>
      </c>
      <c r="AG1413" s="76">
        <v>25036</v>
      </c>
      <c r="AH1413" s="76"/>
      <c r="AI1413" s="76" t="s">
        <v>9997</v>
      </c>
      <c r="AJ1413" s="76" t="s">
        <v>11370</v>
      </c>
      <c r="AK1413" s="76"/>
      <c r="AL1413" s="76"/>
      <c r="AM1413" s="78">
        <v>40423.676145833335</v>
      </c>
      <c r="AN1413" s="76" t="s">
        <v>14566</v>
      </c>
      <c r="AO1413" s="81" t="s">
        <v>15977</v>
      </c>
      <c r="AP1413" s="76" t="s">
        <v>66</v>
      </c>
      <c r="AQ1413" s="2"/>
      <c r="AR1413" s="3"/>
      <c r="AS1413" s="3"/>
      <c r="AT1413" s="3"/>
      <c r="AU1413" s="3"/>
    </row>
    <row r="1414" spans="1:47" x14ac:dyDescent="0.25">
      <c r="A1414" s="62" t="s">
        <v>1103</v>
      </c>
      <c r="B1414" s="63"/>
      <c r="C1414" s="63"/>
      <c r="D1414" s="64"/>
      <c r="E1414" s="66"/>
      <c r="F1414" s="101" t="s">
        <v>13808</v>
      </c>
      <c r="G1414" s="63"/>
      <c r="H1414" s="67"/>
      <c r="I1414" s="68"/>
      <c r="J1414" s="68"/>
      <c r="K1414" s="67" t="s">
        <v>18156</v>
      </c>
      <c r="L1414" s="71"/>
      <c r="M1414" s="72">
        <v>1813.1109619140625</v>
      </c>
      <c r="N1414" s="72">
        <v>6346.2841796875</v>
      </c>
      <c r="O1414" s="73"/>
      <c r="P1414" s="74"/>
      <c r="Q1414" s="74"/>
      <c r="R1414" s="84"/>
      <c r="S1414" s="84"/>
      <c r="T1414" s="84"/>
      <c r="U1414" s="84"/>
      <c r="V1414" s="50"/>
      <c r="W1414" s="50"/>
      <c r="X1414" s="50"/>
      <c r="Y1414" s="50"/>
      <c r="Z1414" s="49"/>
      <c r="AA1414" s="69">
        <v>1414</v>
      </c>
      <c r="AB14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14" s="70"/>
      <c r="AD1414" s="76">
        <v>1289</v>
      </c>
      <c r="AE1414" s="76">
        <v>270</v>
      </c>
      <c r="AF1414" s="76">
        <v>11596</v>
      </c>
      <c r="AG1414" s="76">
        <v>16852</v>
      </c>
      <c r="AH1414" s="76"/>
      <c r="AI1414" s="76"/>
      <c r="AJ1414" s="76"/>
      <c r="AK1414" s="76"/>
      <c r="AL1414" s="76"/>
      <c r="AM1414" s="78">
        <v>42244.789120370369</v>
      </c>
      <c r="AN1414" s="76" t="s">
        <v>14566</v>
      </c>
      <c r="AO1414" s="81" t="s">
        <v>15978</v>
      </c>
      <c r="AP1414" s="76" t="s">
        <v>66</v>
      </c>
      <c r="AQ1414" s="2"/>
      <c r="AR1414" s="3"/>
      <c r="AS1414" s="3"/>
      <c r="AT1414" s="3"/>
      <c r="AU1414" s="3"/>
    </row>
    <row r="1415" spans="1:47" x14ac:dyDescent="0.25">
      <c r="A1415" s="62" t="s">
        <v>1104</v>
      </c>
      <c r="B1415" s="63"/>
      <c r="C1415" s="63"/>
      <c r="D1415" s="64"/>
      <c r="E1415" s="66"/>
      <c r="F1415" s="101" t="s">
        <v>13809</v>
      </c>
      <c r="G1415" s="63"/>
      <c r="H1415" s="67"/>
      <c r="I1415" s="68"/>
      <c r="J1415" s="68"/>
      <c r="K1415" s="67" t="s">
        <v>18157</v>
      </c>
      <c r="L1415" s="71"/>
      <c r="M1415" s="72">
        <v>4116.7568359375</v>
      </c>
      <c r="N1415" s="72">
        <v>9612.5751953125</v>
      </c>
      <c r="O1415" s="73"/>
      <c r="P1415" s="74"/>
      <c r="Q1415" s="74"/>
      <c r="R1415" s="84"/>
      <c r="S1415" s="84"/>
      <c r="T1415" s="84"/>
      <c r="U1415" s="84"/>
      <c r="V1415" s="50"/>
      <c r="W1415" s="50"/>
      <c r="X1415" s="50"/>
      <c r="Y1415" s="50"/>
      <c r="Z1415" s="49"/>
      <c r="AA1415" s="69">
        <v>1415</v>
      </c>
      <c r="AB14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15" s="70"/>
      <c r="AD1415" s="76">
        <v>1112</v>
      </c>
      <c r="AE1415" s="76">
        <v>12599</v>
      </c>
      <c r="AF1415" s="76">
        <v>42155</v>
      </c>
      <c r="AG1415" s="76">
        <v>24051</v>
      </c>
      <c r="AH1415" s="76"/>
      <c r="AI1415" s="76"/>
      <c r="AJ1415" s="76" t="s">
        <v>10916</v>
      </c>
      <c r="AK1415" s="81" t="s">
        <v>12210</v>
      </c>
      <c r="AL1415" s="76"/>
      <c r="AM1415" s="78">
        <v>40053.056076388886</v>
      </c>
      <c r="AN1415" s="76" t="s">
        <v>14566</v>
      </c>
      <c r="AO1415" s="81" t="s">
        <v>15979</v>
      </c>
      <c r="AP1415" s="76" t="s">
        <v>66</v>
      </c>
      <c r="AQ1415" s="2"/>
      <c r="AR1415" s="3"/>
      <c r="AS1415" s="3"/>
      <c r="AT1415" s="3"/>
      <c r="AU1415" s="3"/>
    </row>
    <row r="1416" spans="1:47" x14ac:dyDescent="0.25">
      <c r="A1416" s="62" t="s">
        <v>1105</v>
      </c>
      <c r="B1416" s="63"/>
      <c r="C1416" s="63"/>
      <c r="D1416" s="64"/>
      <c r="E1416" s="66"/>
      <c r="F1416" s="101" t="s">
        <v>13810</v>
      </c>
      <c r="G1416" s="63"/>
      <c r="H1416" s="67"/>
      <c r="I1416" s="68"/>
      <c r="J1416" s="68"/>
      <c r="K1416" s="67" t="s">
        <v>18158</v>
      </c>
      <c r="L1416" s="71"/>
      <c r="M1416" s="72">
        <v>4171.66064453125</v>
      </c>
      <c r="N1416" s="72">
        <v>8478.794921875</v>
      </c>
      <c r="O1416" s="73"/>
      <c r="P1416" s="74"/>
      <c r="Q1416" s="74"/>
      <c r="R1416" s="84"/>
      <c r="S1416" s="84"/>
      <c r="T1416" s="84"/>
      <c r="U1416" s="84"/>
      <c r="V1416" s="50"/>
      <c r="W1416" s="50"/>
      <c r="X1416" s="50"/>
      <c r="Y1416" s="50"/>
      <c r="Z1416" s="49"/>
      <c r="AA1416" s="69">
        <v>1416</v>
      </c>
      <c r="AB14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16" s="70"/>
      <c r="AD1416" s="76">
        <v>240</v>
      </c>
      <c r="AE1416" s="76">
        <v>120</v>
      </c>
      <c r="AF1416" s="76">
        <v>21902</v>
      </c>
      <c r="AG1416" s="76">
        <v>6578</v>
      </c>
      <c r="AH1416" s="76"/>
      <c r="AI1416" s="76" t="s">
        <v>9998</v>
      </c>
      <c r="AJ1416" s="76" t="s">
        <v>11371</v>
      </c>
      <c r="AK1416" s="76"/>
      <c r="AL1416" s="76"/>
      <c r="AM1416" s="78">
        <v>39870.6</v>
      </c>
      <c r="AN1416" s="76" t="s">
        <v>14566</v>
      </c>
      <c r="AO1416" s="81" t="s">
        <v>15980</v>
      </c>
      <c r="AP1416" s="76" t="s">
        <v>66</v>
      </c>
      <c r="AQ1416" s="2"/>
      <c r="AR1416" s="3"/>
      <c r="AS1416" s="3"/>
      <c r="AT1416" s="3"/>
      <c r="AU1416" s="3"/>
    </row>
    <row r="1417" spans="1:47" x14ac:dyDescent="0.25">
      <c r="A1417" s="62" t="s">
        <v>1106</v>
      </c>
      <c r="B1417" s="63"/>
      <c r="C1417" s="63"/>
      <c r="D1417" s="64"/>
      <c r="E1417" s="66"/>
      <c r="F1417" s="101" t="s">
        <v>13811</v>
      </c>
      <c r="G1417" s="63"/>
      <c r="H1417" s="67"/>
      <c r="I1417" s="68"/>
      <c r="J1417" s="68"/>
      <c r="K1417" s="67" t="s">
        <v>18159</v>
      </c>
      <c r="L1417" s="71"/>
      <c r="M1417" s="72">
        <v>5369.96923828125</v>
      </c>
      <c r="N1417" s="72">
        <v>5192.34912109375</v>
      </c>
      <c r="O1417" s="73"/>
      <c r="P1417" s="74"/>
      <c r="Q1417" s="74"/>
      <c r="R1417" s="84"/>
      <c r="S1417" s="84"/>
      <c r="T1417" s="84"/>
      <c r="U1417" s="84"/>
      <c r="V1417" s="50"/>
      <c r="W1417" s="50"/>
      <c r="X1417" s="50"/>
      <c r="Y1417" s="50"/>
      <c r="Z1417" s="49"/>
      <c r="AA1417" s="69">
        <v>1417</v>
      </c>
      <c r="AB14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17" s="70"/>
      <c r="AD1417" s="76">
        <v>672</v>
      </c>
      <c r="AE1417" s="76">
        <v>707</v>
      </c>
      <c r="AF1417" s="76">
        <v>37529</v>
      </c>
      <c r="AG1417" s="76">
        <v>22802</v>
      </c>
      <c r="AH1417" s="76"/>
      <c r="AI1417" s="76" t="s">
        <v>9999</v>
      </c>
      <c r="AJ1417" s="76"/>
      <c r="AK1417" s="76"/>
      <c r="AL1417" s="76"/>
      <c r="AM1417" s="78">
        <v>40871.082071759258</v>
      </c>
      <c r="AN1417" s="76" t="s">
        <v>14566</v>
      </c>
      <c r="AO1417" s="81" t="s">
        <v>15981</v>
      </c>
      <c r="AP1417" s="76" t="s">
        <v>66</v>
      </c>
      <c r="AQ1417" s="2"/>
      <c r="AR1417" s="3"/>
      <c r="AS1417" s="3"/>
      <c r="AT1417" s="3"/>
      <c r="AU1417" s="3"/>
    </row>
    <row r="1418" spans="1:47" x14ac:dyDescent="0.25">
      <c r="A1418" s="62" t="s">
        <v>1107</v>
      </c>
      <c r="B1418" s="63"/>
      <c r="C1418" s="63"/>
      <c r="D1418" s="64"/>
      <c r="E1418" s="66"/>
      <c r="F1418" s="101" t="s">
        <v>13812</v>
      </c>
      <c r="G1418" s="63"/>
      <c r="H1418" s="67"/>
      <c r="I1418" s="68"/>
      <c r="J1418" s="68"/>
      <c r="K1418" s="67" t="s">
        <v>18160</v>
      </c>
      <c r="L1418" s="71"/>
      <c r="M1418" s="72">
        <v>7655.18896484375</v>
      </c>
      <c r="N1418" s="72">
        <v>7393.640625</v>
      </c>
      <c r="O1418" s="73"/>
      <c r="P1418" s="74"/>
      <c r="Q1418" s="74"/>
      <c r="R1418" s="84"/>
      <c r="S1418" s="84"/>
      <c r="T1418" s="84"/>
      <c r="U1418" s="84"/>
      <c r="V1418" s="50"/>
      <c r="W1418" s="50"/>
      <c r="X1418" s="50"/>
      <c r="Y1418" s="50"/>
      <c r="Z1418" s="49"/>
      <c r="AA1418" s="69">
        <v>1418</v>
      </c>
      <c r="AB14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18" s="70"/>
      <c r="AD1418" s="76">
        <v>82</v>
      </c>
      <c r="AE1418" s="76">
        <v>525</v>
      </c>
      <c r="AF1418" s="76">
        <v>1312</v>
      </c>
      <c r="AG1418" s="76">
        <v>881</v>
      </c>
      <c r="AH1418" s="76"/>
      <c r="AI1418" s="76" t="s">
        <v>10000</v>
      </c>
      <c r="AJ1418" s="76"/>
      <c r="AK1418" s="76"/>
      <c r="AL1418" s="76"/>
      <c r="AM1418" s="78">
        <v>42056.597627314812</v>
      </c>
      <c r="AN1418" s="76" t="s">
        <v>14566</v>
      </c>
      <c r="AO1418" s="81" t="s">
        <v>15982</v>
      </c>
      <c r="AP1418" s="76" t="s">
        <v>66</v>
      </c>
      <c r="AQ1418" s="2"/>
      <c r="AR1418" s="3"/>
      <c r="AS1418" s="3"/>
      <c r="AT1418" s="3"/>
      <c r="AU1418" s="3"/>
    </row>
    <row r="1419" spans="1:47" x14ac:dyDescent="0.25">
      <c r="A1419" s="62" t="s">
        <v>2323</v>
      </c>
      <c r="B1419" s="63"/>
      <c r="C1419" s="63"/>
      <c r="D1419" s="64"/>
      <c r="E1419" s="66"/>
      <c r="F1419" s="101" t="s">
        <v>13813</v>
      </c>
      <c r="G1419" s="63"/>
      <c r="H1419" s="67"/>
      <c r="I1419" s="68"/>
      <c r="J1419" s="68"/>
      <c r="K1419" s="67" t="s">
        <v>18161</v>
      </c>
      <c r="L1419" s="71"/>
      <c r="M1419" s="72">
        <v>7442.6123046875</v>
      </c>
      <c r="N1419" s="72">
        <v>7300.6201171875</v>
      </c>
      <c r="O1419" s="73"/>
      <c r="P1419" s="74"/>
      <c r="Q1419" s="74"/>
      <c r="R1419" s="84"/>
      <c r="S1419" s="84"/>
      <c r="T1419" s="84"/>
      <c r="U1419" s="84"/>
      <c r="V1419" s="50"/>
      <c r="W1419" s="50"/>
      <c r="X1419" s="50"/>
      <c r="Y1419" s="50"/>
      <c r="Z1419" s="49"/>
      <c r="AA1419" s="69">
        <v>1419</v>
      </c>
      <c r="AB14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19" s="70"/>
      <c r="AD1419" s="76">
        <v>1056</v>
      </c>
      <c r="AE1419" s="76">
        <v>1222</v>
      </c>
      <c r="AF1419" s="76">
        <v>147429</v>
      </c>
      <c r="AG1419" s="76">
        <v>114626</v>
      </c>
      <c r="AH1419" s="76"/>
      <c r="AI1419" s="76" t="s">
        <v>10001</v>
      </c>
      <c r="AJ1419" s="76" t="s">
        <v>11276</v>
      </c>
      <c r="AK1419" s="76"/>
      <c r="AL1419" s="76"/>
      <c r="AM1419" s="78">
        <v>39933.955023148148</v>
      </c>
      <c r="AN1419" s="76" t="s">
        <v>14566</v>
      </c>
      <c r="AO1419" s="81" t="s">
        <v>15983</v>
      </c>
      <c r="AP1419" s="76" t="s">
        <v>65</v>
      </c>
      <c r="AQ1419" s="2"/>
      <c r="AR1419" s="3"/>
      <c r="AS1419" s="3"/>
      <c r="AT1419" s="3"/>
      <c r="AU1419" s="3"/>
    </row>
    <row r="1420" spans="1:47" x14ac:dyDescent="0.25">
      <c r="A1420" s="62" t="s">
        <v>2324</v>
      </c>
      <c r="B1420" s="63"/>
      <c r="C1420" s="63"/>
      <c r="D1420" s="64"/>
      <c r="E1420" s="66"/>
      <c r="F1420" s="101" t="s">
        <v>13814</v>
      </c>
      <c r="G1420" s="63"/>
      <c r="H1420" s="67"/>
      <c r="I1420" s="68"/>
      <c r="J1420" s="68"/>
      <c r="K1420" s="67" t="s">
        <v>18162</v>
      </c>
      <c r="L1420" s="71"/>
      <c r="M1420" s="72">
        <v>7797.39697265625</v>
      </c>
      <c r="N1420" s="72">
        <v>7387.8349609375</v>
      </c>
      <c r="O1420" s="73"/>
      <c r="P1420" s="74"/>
      <c r="Q1420" s="74"/>
      <c r="R1420" s="84"/>
      <c r="S1420" s="84"/>
      <c r="T1420" s="84"/>
      <c r="U1420" s="84"/>
      <c r="V1420" s="50"/>
      <c r="W1420" s="50"/>
      <c r="X1420" s="50"/>
      <c r="Y1420" s="50"/>
      <c r="Z1420" s="49"/>
      <c r="AA1420" s="69">
        <v>1420</v>
      </c>
      <c r="AB14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20" s="70"/>
      <c r="AD1420" s="76">
        <v>966</v>
      </c>
      <c r="AE1420" s="76">
        <v>1881</v>
      </c>
      <c r="AF1420" s="76">
        <v>3343</v>
      </c>
      <c r="AG1420" s="76">
        <v>7685</v>
      </c>
      <c r="AH1420" s="76"/>
      <c r="AI1420" s="76" t="s">
        <v>10002</v>
      </c>
      <c r="AJ1420" s="76" t="s">
        <v>11372</v>
      </c>
      <c r="AK1420" s="76"/>
      <c r="AL1420" s="76"/>
      <c r="AM1420" s="78">
        <v>42035.048252314817</v>
      </c>
      <c r="AN1420" s="76" t="s">
        <v>14566</v>
      </c>
      <c r="AO1420" s="81" t="s">
        <v>15984</v>
      </c>
      <c r="AP1420" s="76" t="s">
        <v>65</v>
      </c>
      <c r="AQ1420" s="2"/>
      <c r="AR1420" s="3"/>
      <c r="AS1420" s="3"/>
      <c r="AT1420" s="3"/>
      <c r="AU1420" s="3"/>
    </row>
    <row r="1421" spans="1:47" x14ac:dyDescent="0.25">
      <c r="A1421" s="62" t="s">
        <v>1108</v>
      </c>
      <c r="B1421" s="63"/>
      <c r="C1421" s="63"/>
      <c r="D1421" s="64"/>
      <c r="E1421" s="66"/>
      <c r="F1421" s="101" t="s">
        <v>13815</v>
      </c>
      <c r="G1421" s="63"/>
      <c r="H1421" s="67"/>
      <c r="I1421" s="68"/>
      <c r="J1421" s="68"/>
      <c r="K1421" s="67" t="s">
        <v>18163</v>
      </c>
      <c r="L1421" s="71"/>
      <c r="M1421" s="72">
        <v>5363.85595703125</v>
      </c>
      <c r="N1421" s="72">
        <v>8849.7099609375</v>
      </c>
      <c r="O1421" s="73"/>
      <c r="P1421" s="74"/>
      <c r="Q1421" s="74"/>
      <c r="R1421" s="84"/>
      <c r="S1421" s="84"/>
      <c r="T1421" s="84"/>
      <c r="U1421" s="84"/>
      <c r="V1421" s="50"/>
      <c r="W1421" s="50"/>
      <c r="X1421" s="50"/>
      <c r="Y1421" s="50"/>
      <c r="Z1421" s="49"/>
      <c r="AA1421" s="69">
        <v>1421</v>
      </c>
      <c r="AB14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21" s="70"/>
      <c r="AD1421" s="76">
        <v>94</v>
      </c>
      <c r="AE1421" s="76">
        <v>490</v>
      </c>
      <c r="AF1421" s="76">
        <v>21063</v>
      </c>
      <c r="AG1421" s="76">
        <v>22603</v>
      </c>
      <c r="AH1421" s="76"/>
      <c r="AI1421" s="76"/>
      <c r="AJ1421" s="76"/>
      <c r="AK1421" s="76"/>
      <c r="AL1421" s="76"/>
      <c r="AM1421" s="78">
        <v>40304.601307870369</v>
      </c>
      <c r="AN1421" s="76" t="s">
        <v>14566</v>
      </c>
      <c r="AO1421" s="81" t="s">
        <v>15985</v>
      </c>
      <c r="AP1421" s="76" t="s">
        <v>66</v>
      </c>
      <c r="AQ1421" s="2"/>
      <c r="AR1421" s="3"/>
      <c r="AS1421" s="3"/>
      <c r="AT1421" s="3"/>
      <c r="AU1421" s="3"/>
    </row>
    <row r="1422" spans="1:47" x14ac:dyDescent="0.25">
      <c r="A1422" s="62" t="s">
        <v>1109</v>
      </c>
      <c r="B1422" s="63"/>
      <c r="C1422" s="63"/>
      <c r="D1422" s="64"/>
      <c r="E1422" s="66"/>
      <c r="F1422" s="101" t="s">
        <v>13816</v>
      </c>
      <c r="G1422" s="63"/>
      <c r="H1422" s="67"/>
      <c r="I1422" s="68"/>
      <c r="J1422" s="68"/>
      <c r="K1422" s="67" t="s">
        <v>18164</v>
      </c>
      <c r="L1422" s="71"/>
      <c r="M1422" s="72">
        <v>5320.11328125</v>
      </c>
      <c r="N1422" s="72">
        <v>5159.71533203125</v>
      </c>
      <c r="O1422" s="73"/>
      <c r="P1422" s="74"/>
      <c r="Q1422" s="74"/>
      <c r="R1422" s="84"/>
      <c r="S1422" s="84"/>
      <c r="T1422" s="84"/>
      <c r="U1422" s="84"/>
      <c r="V1422" s="50"/>
      <c r="W1422" s="50"/>
      <c r="X1422" s="50"/>
      <c r="Y1422" s="50"/>
      <c r="Z1422" s="49"/>
      <c r="AA1422" s="69">
        <v>1422</v>
      </c>
      <c r="AB14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22" s="70"/>
      <c r="AD1422" s="76">
        <v>1180</v>
      </c>
      <c r="AE1422" s="76">
        <v>798</v>
      </c>
      <c r="AF1422" s="76">
        <v>15132</v>
      </c>
      <c r="AG1422" s="76">
        <v>729</v>
      </c>
      <c r="AH1422" s="76"/>
      <c r="AI1422" s="76" t="s">
        <v>10003</v>
      </c>
      <c r="AJ1422" s="76"/>
      <c r="AK1422" s="81" t="s">
        <v>12211</v>
      </c>
      <c r="AL1422" s="76"/>
      <c r="AM1422" s="78">
        <v>39946.758425925924</v>
      </c>
      <c r="AN1422" s="76" t="s">
        <v>14566</v>
      </c>
      <c r="AO1422" s="81" t="s">
        <v>15986</v>
      </c>
      <c r="AP1422" s="76" t="s">
        <v>66</v>
      </c>
      <c r="AQ1422" s="2"/>
      <c r="AR1422" s="3"/>
      <c r="AS1422" s="3"/>
      <c r="AT1422" s="3"/>
      <c r="AU1422" s="3"/>
    </row>
    <row r="1423" spans="1:47" x14ac:dyDescent="0.25">
      <c r="A1423" s="62" t="s">
        <v>1110</v>
      </c>
      <c r="B1423" s="63"/>
      <c r="C1423" s="63"/>
      <c r="D1423" s="64"/>
      <c r="E1423" s="66"/>
      <c r="F1423" s="101" t="s">
        <v>13817</v>
      </c>
      <c r="G1423" s="63"/>
      <c r="H1423" s="67"/>
      <c r="I1423" s="68"/>
      <c r="J1423" s="68"/>
      <c r="K1423" s="67" t="s">
        <v>18165</v>
      </c>
      <c r="L1423" s="71"/>
      <c r="M1423" s="72">
        <v>1727.830322265625</v>
      </c>
      <c r="N1423" s="72">
        <v>7283.9189453125</v>
      </c>
      <c r="O1423" s="73"/>
      <c r="P1423" s="74"/>
      <c r="Q1423" s="74"/>
      <c r="R1423" s="84"/>
      <c r="S1423" s="84"/>
      <c r="T1423" s="84"/>
      <c r="U1423" s="84"/>
      <c r="V1423" s="50"/>
      <c r="W1423" s="50"/>
      <c r="X1423" s="50"/>
      <c r="Y1423" s="50"/>
      <c r="Z1423" s="49"/>
      <c r="AA1423" s="69">
        <v>1423</v>
      </c>
      <c r="AB14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23" s="70"/>
      <c r="AD1423" s="76">
        <v>501</v>
      </c>
      <c r="AE1423" s="76">
        <v>79</v>
      </c>
      <c r="AF1423" s="76">
        <v>691</v>
      </c>
      <c r="AG1423" s="76">
        <v>2944</v>
      </c>
      <c r="AH1423" s="76"/>
      <c r="AI1423" s="76" t="s">
        <v>10004</v>
      </c>
      <c r="AJ1423" s="76" t="s">
        <v>11373</v>
      </c>
      <c r="AK1423" s="76"/>
      <c r="AL1423" s="76"/>
      <c r="AM1423" s="78">
        <v>43234.333993055552</v>
      </c>
      <c r="AN1423" s="76" t="s">
        <v>14566</v>
      </c>
      <c r="AO1423" s="81" t="s">
        <v>15987</v>
      </c>
      <c r="AP1423" s="76" t="s">
        <v>66</v>
      </c>
      <c r="AQ1423" s="2"/>
      <c r="AR1423" s="3"/>
      <c r="AS1423" s="3"/>
      <c r="AT1423" s="3"/>
      <c r="AU1423" s="3"/>
    </row>
    <row r="1424" spans="1:47" x14ac:dyDescent="0.25">
      <c r="A1424" s="62" t="s">
        <v>1111</v>
      </c>
      <c r="B1424" s="63"/>
      <c r="C1424" s="63"/>
      <c r="D1424" s="64"/>
      <c r="E1424" s="66"/>
      <c r="F1424" s="101" t="s">
        <v>13818</v>
      </c>
      <c r="G1424" s="63"/>
      <c r="H1424" s="67"/>
      <c r="I1424" s="68"/>
      <c r="J1424" s="68"/>
      <c r="K1424" s="67" t="s">
        <v>18166</v>
      </c>
      <c r="L1424" s="71"/>
      <c r="M1424" s="72">
        <v>3813.373779296875</v>
      </c>
      <c r="N1424" s="72">
        <v>9637.728515625</v>
      </c>
      <c r="O1424" s="73"/>
      <c r="P1424" s="74"/>
      <c r="Q1424" s="74"/>
      <c r="R1424" s="84"/>
      <c r="S1424" s="84"/>
      <c r="T1424" s="84"/>
      <c r="U1424" s="84"/>
      <c r="V1424" s="50"/>
      <c r="W1424" s="50"/>
      <c r="X1424" s="50"/>
      <c r="Y1424" s="50"/>
      <c r="Z1424" s="49"/>
      <c r="AA1424" s="69">
        <v>1424</v>
      </c>
      <c r="AB14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24" s="70"/>
      <c r="AD1424" s="76">
        <v>272</v>
      </c>
      <c r="AE1424" s="76">
        <v>283</v>
      </c>
      <c r="AF1424" s="76">
        <v>25852</v>
      </c>
      <c r="AG1424" s="76">
        <v>2627</v>
      </c>
      <c r="AH1424" s="76"/>
      <c r="AI1424" s="76" t="s">
        <v>10005</v>
      </c>
      <c r="AJ1424" s="76"/>
      <c r="AK1424" s="76"/>
      <c r="AL1424" s="76"/>
      <c r="AM1424" s="78">
        <v>40378.120497685188</v>
      </c>
      <c r="AN1424" s="76" t="s">
        <v>14566</v>
      </c>
      <c r="AO1424" s="81" t="s">
        <v>15988</v>
      </c>
      <c r="AP1424" s="76" t="s">
        <v>66</v>
      </c>
      <c r="AQ1424" s="2"/>
      <c r="AR1424" s="3"/>
      <c r="AS1424" s="3"/>
      <c r="AT1424" s="3"/>
      <c r="AU1424" s="3"/>
    </row>
    <row r="1425" spans="1:47" x14ac:dyDescent="0.25">
      <c r="A1425" s="62" t="s">
        <v>1113</v>
      </c>
      <c r="B1425" s="63"/>
      <c r="C1425" s="63"/>
      <c r="D1425" s="64"/>
      <c r="E1425" s="66"/>
      <c r="F1425" s="101" t="s">
        <v>13819</v>
      </c>
      <c r="G1425" s="63"/>
      <c r="H1425" s="67"/>
      <c r="I1425" s="68"/>
      <c r="J1425" s="68"/>
      <c r="K1425" s="67" t="s">
        <v>18167</v>
      </c>
      <c r="L1425" s="71"/>
      <c r="M1425" s="72">
        <v>6321.02392578125</v>
      </c>
      <c r="N1425" s="72">
        <v>2893.263916015625</v>
      </c>
      <c r="O1425" s="73"/>
      <c r="P1425" s="74"/>
      <c r="Q1425" s="74"/>
      <c r="R1425" s="84"/>
      <c r="S1425" s="84"/>
      <c r="T1425" s="84"/>
      <c r="U1425" s="84"/>
      <c r="V1425" s="50"/>
      <c r="W1425" s="50"/>
      <c r="X1425" s="50"/>
      <c r="Y1425" s="50"/>
      <c r="Z1425" s="49"/>
      <c r="AA1425" s="69">
        <v>1425</v>
      </c>
      <c r="AB14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25" s="70"/>
      <c r="AD1425" s="76">
        <v>930</v>
      </c>
      <c r="AE1425" s="76">
        <v>172</v>
      </c>
      <c r="AF1425" s="76">
        <v>33426</v>
      </c>
      <c r="AG1425" s="76">
        <v>1510</v>
      </c>
      <c r="AH1425" s="76"/>
      <c r="AI1425" s="76" t="s">
        <v>10006</v>
      </c>
      <c r="AJ1425" s="76" t="s">
        <v>11374</v>
      </c>
      <c r="AK1425" s="81" t="s">
        <v>12212</v>
      </c>
      <c r="AL1425" s="76"/>
      <c r="AM1425" s="78">
        <v>43248.562418981484</v>
      </c>
      <c r="AN1425" s="76" t="s">
        <v>14566</v>
      </c>
      <c r="AO1425" s="81" t="s">
        <v>15989</v>
      </c>
      <c r="AP1425" s="76" t="s">
        <v>66</v>
      </c>
      <c r="AQ1425" s="2"/>
      <c r="AR1425" s="3"/>
      <c r="AS1425" s="3"/>
      <c r="AT1425" s="3"/>
      <c r="AU1425" s="3"/>
    </row>
    <row r="1426" spans="1:47" x14ac:dyDescent="0.25">
      <c r="A1426" s="62" t="s">
        <v>1114</v>
      </c>
      <c r="B1426" s="63"/>
      <c r="C1426" s="63"/>
      <c r="D1426" s="64"/>
      <c r="E1426" s="66"/>
      <c r="F1426" s="101" t="s">
        <v>13820</v>
      </c>
      <c r="G1426" s="63"/>
      <c r="H1426" s="67"/>
      <c r="I1426" s="68"/>
      <c r="J1426" s="68"/>
      <c r="K1426" s="67" t="s">
        <v>18168</v>
      </c>
      <c r="L1426" s="71"/>
      <c r="M1426" s="72">
        <v>6020.55615234375</v>
      </c>
      <c r="N1426" s="72">
        <v>6373.35546875</v>
      </c>
      <c r="O1426" s="73"/>
      <c r="P1426" s="74"/>
      <c r="Q1426" s="74"/>
      <c r="R1426" s="84"/>
      <c r="S1426" s="84"/>
      <c r="T1426" s="84"/>
      <c r="U1426" s="84"/>
      <c r="V1426" s="50"/>
      <c r="W1426" s="50"/>
      <c r="X1426" s="50"/>
      <c r="Y1426" s="50"/>
      <c r="Z1426" s="49"/>
      <c r="AA1426" s="69">
        <v>1426</v>
      </c>
      <c r="AB14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26" s="70"/>
      <c r="AD1426" s="76">
        <v>223</v>
      </c>
      <c r="AE1426" s="76">
        <v>303</v>
      </c>
      <c r="AF1426" s="76">
        <v>4102</v>
      </c>
      <c r="AG1426" s="76">
        <v>907</v>
      </c>
      <c r="AH1426" s="76"/>
      <c r="AI1426" s="76" t="s">
        <v>10007</v>
      </c>
      <c r="AJ1426" s="76" t="s">
        <v>11375</v>
      </c>
      <c r="AK1426" s="76"/>
      <c r="AL1426" s="76"/>
      <c r="AM1426" s="78">
        <v>40363.241840277777</v>
      </c>
      <c r="AN1426" s="76" t="s">
        <v>14566</v>
      </c>
      <c r="AO1426" s="81" t="s">
        <v>15990</v>
      </c>
      <c r="AP1426" s="76" t="s">
        <v>66</v>
      </c>
      <c r="AQ1426" s="2"/>
      <c r="AR1426" s="3"/>
      <c r="AS1426" s="3"/>
      <c r="AT1426" s="3"/>
      <c r="AU1426" s="3"/>
    </row>
    <row r="1427" spans="1:47" x14ac:dyDescent="0.25">
      <c r="A1427" s="62" t="s">
        <v>1115</v>
      </c>
      <c r="B1427" s="63"/>
      <c r="C1427" s="63"/>
      <c r="D1427" s="64"/>
      <c r="E1427" s="66"/>
      <c r="F1427" s="101" t="s">
        <v>13821</v>
      </c>
      <c r="G1427" s="63"/>
      <c r="H1427" s="67"/>
      <c r="I1427" s="68"/>
      <c r="J1427" s="68"/>
      <c r="K1427" s="67" t="s">
        <v>18169</v>
      </c>
      <c r="L1427" s="71"/>
      <c r="M1427" s="72">
        <v>7992.8310546875</v>
      </c>
      <c r="N1427" s="72">
        <v>3039.42626953125</v>
      </c>
      <c r="O1427" s="73"/>
      <c r="P1427" s="74"/>
      <c r="Q1427" s="74"/>
      <c r="R1427" s="84"/>
      <c r="S1427" s="84"/>
      <c r="T1427" s="84"/>
      <c r="U1427" s="84"/>
      <c r="V1427" s="50"/>
      <c r="W1427" s="50"/>
      <c r="X1427" s="50"/>
      <c r="Y1427" s="50"/>
      <c r="Z1427" s="49"/>
      <c r="AA1427" s="69">
        <v>1427</v>
      </c>
      <c r="AB14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27" s="70"/>
      <c r="AD1427" s="76">
        <v>645</v>
      </c>
      <c r="AE1427" s="76">
        <v>958</v>
      </c>
      <c r="AF1427" s="76">
        <v>6432</v>
      </c>
      <c r="AG1427" s="76">
        <v>30102</v>
      </c>
      <c r="AH1427" s="76"/>
      <c r="AI1427" s="76" t="s">
        <v>10008</v>
      </c>
      <c r="AJ1427" s="76" t="s">
        <v>11299</v>
      </c>
      <c r="AK1427" s="81" t="s">
        <v>12213</v>
      </c>
      <c r="AL1427" s="76"/>
      <c r="AM1427" s="78">
        <v>39874.936018518521</v>
      </c>
      <c r="AN1427" s="76" t="s">
        <v>14566</v>
      </c>
      <c r="AO1427" s="81" t="s">
        <v>15991</v>
      </c>
      <c r="AP1427" s="76" t="s">
        <v>66</v>
      </c>
      <c r="AQ1427" s="2"/>
      <c r="AR1427" s="3"/>
      <c r="AS1427" s="3"/>
      <c r="AT1427" s="3"/>
      <c r="AU1427" s="3"/>
    </row>
    <row r="1428" spans="1:47" x14ac:dyDescent="0.25">
      <c r="A1428" s="62" t="s">
        <v>2325</v>
      </c>
      <c r="B1428" s="63"/>
      <c r="C1428" s="63"/>
      <c r="D1428" s="64"/>
      <c r="E1428" s="66"/>
      <c r="F1428" s="101" t="s">
        <v>13822</v>
      </c>
      <c r="G1428" s="63"/>
      <c r="H1428" s="67"/>
      <c r="I1428" s="68"/>
      <c r="J1428" s="68"/>
      <c r="K1428" s="67" t="s">
        <v>18170</v>
      </c>
      <c r="L1428" s="71"/>
      <c r="M1428" s="72">
        <v>7992.8310546875</v>
      </c>
      <c r="N1428" s="72">
        <v>3121.876708984375</v>
      </c>
      <c r="O1428" s="73"/>
      <c r="P1428" s="74"/>
      <c r="Q1428" s="74"/>
      <c r="R1428" s="84"/>
      <c r="S1428" s="84"/>
      <c r="T1428" s="84"/>
      <c r="U1428" s="84"/>
      <c r="V1428" s="50"/>
      <c r="W1428" s="50"/>
      <c r="X1428" s="50"/>
      <c r="Y1428" s="50"/>
      <c r="Z1428" s="49"/>
      <c r="AA1428" s="69">
        <v>1428</v>
      </c>
      <c r="AB14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28" s="70"/>
      <c r="AD1428" s="76">
        <v>265</v>
      </c>
      <c r="AE1428" s="76">
        <v>3508</v>
      </c>
      <c r="AF1428" s="76">
        <v>74943</v>
      </c>
      <c r="AG1428" s="76">
        <v>593</v>
      </c>
      <c r="AH1428" s="76"/>
      <c r="AI1428" s="76" t="s">
        <v>10009</v>
      </c>
      <c r="AJ1428" s="76" t="s">
        <v>11376</v>
      </c>
      <c r="AK1428" s="81" t="s">
        <v>12214</v>
      </c>
      <c r="AL1428" s="76"/>
      <c r="AM1428" s="78">
        <v>39897.283958333333</v>
      </c>
      <c r="AN1428" s="76" t="s">
        <v>14566</v>
      </c>
      <c r="AO1428" s="81" t="s">
        <v>15992</v>
      </c>
      <c r="AP1428" s="76" t="s">
        <v>65</v>
      </c>
      <c r="AQ1428" s="2"/>
      <c r="AR1428" s="3"/>
      <c r="AS1428" s="3"/>
      <c r="AT1428" s="3"/>
      <c r="AU1428" s="3"/>
    </row>
    <row r="1429" spans="1:47" x14ac:dyDescent="0.25">
      <c r="A1429" s="62" t="s">
        <v>1116</v>
      </c>
      <c r="B1429" s="63"/>
      <c r="C1429" s="63"/>
      <c r="D1429" s="64"/>
      <c r="E1429" s="66"/>
      <c r="F1429" s="101" t="s">
        <v>13823</v>
      </c>
      <c r="G1429" s="63"/>
      <c r="H1429" s="67"/>
      <c r="I1429" s="68"/>
      <c r="J1429" s="68"/>
      <c r="K1429" s="67" t="s">
        <v>18171</v>
      </c>
      <c r="L1429" s="71"/>
      <c r="M1429" s="72">
        <v>2069.02001953125</v>
      </c>
      <c r="N1429" s="72">
        <v>6380.41064453125</v>
      </c>
      <c r="O1429" s="73"/>
      <c r="P1429" s="74"/>
      <c r="Q1429" s="74"/>
      <c r="R1429" s="84"/>
      <c r="S1429" s="84"/>
      <c r="T1429" s="84"/>
      <c r="U1429" s="84"/>
      <c r="V1429" s="50"/>
      <c r="W1429" s="50"/>
      <c r="X1429" s="50"/>
      <c r="Y1429" s="50"/>
      <c r="Z1429" s="49"/>
      <c r="AA1429" s="69">
        <v>1429</v>
      </c>
      <c r="AB14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29" s="70"/>
      <c r="AD1429" s="76">
        <v>1130</v>
      </c>
      <c r="AE1429" s="76">
        <v>105</v>
      </c>
      <c r="AF1429" s="76">
        <v>1442</v>
      </c>
      <c r="AG1429" s="76">
        <v>6328</v>
      </c>
      <c r="AH1429" s="76"/>
      <c r="AI1429" s="76" t="s">
        <v>10010</v>
      </c>
      <c r="AJ1429" s="76" t="s">
        <v>11377</v>
      </c>
      <c r="AK1429" s="76"/>
      <c r="AL1429" s="76"/>
      <c r="AM1429" s="78">
        <v>40049.144305555557</v>
      </c>
      <c r="AN1429" s="76" t="s">
        <v>14566</v>
      </c>
      <c r="AO1429" s="81" t="s">
        <v>15993</v>
      </c>
      <c r="AP1429" s="76" t="s">
        <v>66</v>
      </c>
      <c r="AQ1429" s="2"/>
      <c r="AR1429" s="3"/>
      <c r="AS1429" s="3"/>
      <c r="AT1429" s="3"/>
      <c r="AU1429" s="3"/>
    </row>
    <row r="1430" spans="1:47" x14ac:dyDescent="0.25">
      <c r="A1430" s="62" t="s">
        <v>1117</v>
      </c>
      <c r="B1430" s="63"/>
      <c r="C1430" s="63"/>
      <c r="D1430" s="64"/>
      <c r="E1430" s="66"/>
      <c r="F1430" s="101" t="s">
        <v>13824</v>
      </c>
      <c r="G1430" s="63"/>
      <c r="H1430" s="67"/>
      <c r="I1430" s="68"/>
      <c r="J1430" s="68"/>
      <c r="K1430" s="67" t="s">
        <v>18172</v>
      </c>
      <c r="L1430" s="71"/>
      <c r="M1430" s="72">
        <v>1850.1890869140625</v>
      </c>
      <c r="N1430" s="72">
        <v>8044.09033203125</v>
      </c>
      <c r="O1430" s="73"/>
      <c r="P1430" s="74"/>
      <c r="Q1430" s="74"/>
      <c r="R1430" s="84"/>
      <c r="S1430" s="84"/>
      <c r="T1430" s="84"/>
      <c r="U1430" s="84"/>
      <c r="V1430" s="50"/>
      <c r="W1430" s="50"/>
      <c r="X1430" s="50"/>
      <c r="Y1430" s="50"/>
      <c r="Z1430" s="49"/>
      <c r="AA1430" s="69">
        <v>1430</v>
      </c>
      <c r="AB14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30" s="70"/>
      <c r="AD1430" s="76">
        <v>1116</v>
      </c>
      <c r="AE1430" s="76">
        <v>90</v>
      </c>
      <c r="AF1430" s="76">
        <v>12083</v>
      </c>
      <c r="AG1430" s="76">
        <v>26116</v>
      </c>
      <c r="AH1430" s="76"/>
      <c r="AI1430" s="76" t="s">
        <v>10011</v>
      </c>
      <c r="AJ1430" s="76"/>
      <c r="AK1430" s="76"/>
      <c r="AL1430" s="76"/>
      <c r="AM1430" s="78">
        <v>42754.632615740738</v>
      </c>
      <c r="AN1430" s="76" t="s">
        <v>14566</v>
      </c>
      <c r="AO1430" s="81" t="s">
        <v>15994</v>
      </c>
      <c r="AP1430" s="76" t="s">
        <v>66</v>
      </c>
      <c r="AQ1430" s="2"/>
      <c r="AR1430" s="3"/>
      <c r="AS1430" s="3"/>
      <c r="AT1430" s="3"/>
      <c r="AU1430" s="3"/>
    </row>
    <row r="1431" spans="1:47" x14ac:dyDescent="0.25">
      <c r="A1431" s="62" t="s">
        <v>1118</v>
      </c>
      <c r="B1431" s="63"/>
      <c r="C1431" s="63"/>
      <c r="D1431" s="64"/>
      <c r="E1431" s="66"/>
      <c r="F1431" s="101" t="s">
        <v>13825</v>
      </c>
      <c r="G1431" s="63"/>
      <c r="H1431" s="67"/>
      <c r="I1431" s="68"/>
      <c r="J1431" s="68"/>
      <c r="K1431" s="67" t="s">
        <v>18173</v>
      </c>
      <c r="L1431" s="71"/>
      <c r="M1431" s="72">
        <v>2506.385009765625</v>
      </c>
      <c r="N1431" s="72">
        <v>9196.2744140625</v>
      </c>
      <c r="O1431" s="73"/>
      <c r="P1431" s="74"/>
      <c r="Q1431" s="74"/>
      <c r="R1431" s="84"/>
      <c r="S1431" s="84"/>
      <c r="T1431" s="84"/>
      <c r="U1431" s="84"/>
      <c r="V1431" s="50"/>
      <c r="W1431" s="50"/>
      <c r="X1431" s="50"/>
      <c r="Y1431" s="50"/>
      <c r="Z1431" s="49"/>
      <c r="AA1431" s="69">
        <v>1431</v>
      </c>
      <c r="AB14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31" s="70"/>
      <c r="AD1431" s="76">
        <v>662</v>
      </c>
      <c r="AE1431" s="76">
        <v>480</v>
      </c>
      <c r="AF1431" s="76">
        <v>14123</v>
      </c>
      <c r="AG1431" s="76">
        <v>14857</v>
      </c>
      <c r="AH1431" s="76"/>
      <c r="AI1431" s="76" t="s">
        <v>10012</v>
      </c>
      <c r="AJ1431" s="76" t="s">
        <v>11378</v>
      </c>
      <c r="AK1431" s="76"/>
      <c r="AL1431" s="76"/>
      <c r="AM1431" s="78">
        <v>40373.96707175926</v>
      </c>
      <c r="AN1431" s="76" t="s">
        <v>14566</v>
      </c>
      <c r="AO1431" s="81" t="s">
        <v>15995</v>
      </c>
      <c r="AP1431" s="76" t="s">
        <v>66</v>
      </c>
      <c r="AQ1431" s="2"/>
      <c r="AR1431" s="3"/>
      <c r="AS1431" s="3"/>
      <c r="AT1431" s="3"/>
      <c r="AU1431" s="3"/>
    </row>
    <row r="1432" spans="1:47" x14ac:dyDescent="0.25">
      <c r="A1432" s="62" t="s">
        <v>1119</v>
      </c>
      <c r="B1432" s="63"/>
      <c r="C1432" s="63"/>
      <c r="D1432" s="64"/>
      <c r="E1432" s="66"/>
      <c r="F1432" s="101" t="s">
        <v>13826</v>
      </c>
      <c r="G1432" s="63"/>
      <c r="H1432" s="67"/>
      <c r="I1432" s="68"/>
      <c r="J1432" s="68"/>
      <c r="K1432" s="67" t="s">
        <v>18174</v>
      </c>
      <c r="L1432" s="71"/>
      <c r="M1432" s="72">
        <v>5067.05126953125</v>
      </c>
      <c r="N1432" s="72">
        <v>9163.763671875</v>
      </c>
      <c r="O1432" s="73"/>
      <c r="P1432" s="74"/>
      <c r="Q1432" s="74"/>
      <c r="R1432" s="84"/>
      <c r="S1432" s="84"/>
      <c r="T1432" s="84"/>
      <c r="U1432" s="84"/>
      <c r="V1432" s="50"/>
      <c r="W1432" s="50"/>
      <c r="X1432" s="50"/>
      <c r="Y1432" s="50"/>
      <c r="Z1432" s="49"/>
      <c r="AA1432" s="69">
        <v>1432</v>
      </c>
      <c r="AB14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32" s="70"/>
      <c r="AD1432" s="76">
        <v>322</v>
      </c>
      <c r="AE1432" s="76">
        <v>98</v>
      </c>
      <c r="AF1432" s="76">
        <v>546</v>
      </c>
      <c r="AG1432" s="76">
        <v>915</v>
      </c>
      <c r="AH1432" s="76"/>
      <c r="AI1432" s="76" t="s">
        <v>10013</v>
      </c>
      <c r="AJ1432" s="76"/>
      <c r="AK1432" s="76"/>
      <c r="AL1432" s="76"/>
      <c r="AM1432" s="78">
        <v>42724.529456018521</v>
      </c>
      <c r="AN1432" s="76" t="s">
        <v>14566</v>
      </c>
      <c r="AO1432" s="81" t="s">
        <v>15996</v>
      </c>
      <c r="AP1432" s="76" t="s">
        <v>66</v>
      </c>
      <c r="AQ1432" s="2"/>
      <c r="AR1432" s="3"/>
      <c r="AS1432" s="3"/>
      <c r="AT1432" s="3"/>
      <c r="AU1432" s="3"/>
    </row>
    <row r="1433" spans="1:47" x14ac:dyDescent="0.25">
      <c r="A1433" s="62" t="s">
        <v>1120</v>
      </c>
      <c r="B1433" s="63"/>
      <c r="C1433" s="63"/>
      <c r="D1433" s="64"/>
      <c r="E1433" s="66"/>
      <c r="F1433" s="101" t="s">
        <v>13827</v>
      </c>
      <c r="G1433" s="63"/>
      <c r="H1433" s="67"/>
      <c r="I1433" s="68"/>
      <c r="J1433" s="68"/>
      <c r="K1433" s="67" t="s">
        <v>18175</v>
      </c>
      <c r="L1433" s="71"/>
      <c r="M1433" s="72">
        <v>2105.685302734375</v>
      </c>
      <c r="N1433" s="72">
        <v>9077.27734375</v>
      </c>
      <c r="O1433" s="73"/>
      <c r="P1433" s="74"/>
      <c r="Q1433" s="74"/>
      <c r="R1433" s="84"/>
      <c r="S1433" s="84"/>
      <c r="T1433" s="84"/>
      <c r="U1433" s="84"/>
      <c r="V1433" s="50"/>
      <c r="W1433" s="50"/>
      <c r="X1433" s="50"/>
      <c r="Y1433" s="50"/>
      <c r="Z1433" s="49"/>
      <c r="AA1433" s="69">
        <v>1433</v>
      </c>
      <c r="AB14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33" s="70"/>
      <c r="AD1433" s="76">
        <v>2033</v>
      </c>
      <c r="AE1433" s="76">
        <v>3760</v>
      </c>
      <c r="AF1433" s="76">
        <v>451434</v>
      </c>
      <c r="AG1433" s="76">
        <v>635501</v>
      </c>
      <c r="AH1433" s="76"/>
      <c r="AI1433" s="76" t="s">
        <v>10014</v>
      </c>
      <c r="AJ1433" s="76" t="s">
        <v>11379</v>
      </c>
      <c r="AK1433" s="76"/>
      <c r="AL1433" s="76"/>
      <c r="AM1433" s="78">
        <v>40449.280092592591</v>
      </c>
      <c r="AN1433" s="76" t="s">
        <v>14566</v>
      </c>
      <c r="AO1433" s="81" t="s">
        <v>15997</v>
      </c>
      <c r="AP1433" s="76" t="s">
        <v>66</v>
      </c>
      <c r="AQ1433" s="2"/>
      <c r="AR1433" s="3"/>
      <c r="AS1433" s="3"/>
      <c r="AT1433" s="3"/>
      <c r="AU1433" s="3"/>
    </row>
    <row r="1434" spans="1:47" x14ac:dyDescent="0.25">
      <c r="A1434" s="62" t="s">
        <v>1121</v>
      </c>
      <c r="B1434" s="63"/>
      <c r="C1434" s="63"/>
      <c r="D1434" s="64"/>
      <c r="E1434" s="66"/>
      <c r="F1434" s="101" t="s">
        <v>13828</v>
      </c>
      <c r="G1434" s="63"/>
      <c r="H1434" s="67"/>
      <c r="I1434" s="68"/>
      <c r="J1434" s="68"/>
      <c r="K1434" s="67" t="s">
        <v>18176</v>
      </c>
      <c r="L1434" s="71"/>
      <c r="M1434" s="72">
        <v>7738.07958984375</v>
      </c>
      <c r="N1434" s="72">
        <v>569.65814208984375</v>
      </c>
      <c r="O1434" s="73"/>
      <c r="P1434" s="74"/>
      <c r="Q1434" s="74"/>
      <c r="R1434" s="84"/>
      <c r="S1434" s="84"/>
      <c r="T1434" s="84"/>
      <c r="U1434" s="84"/>
      <c r="V1434" s="50"/>
      <c r="W1434" s="50"/>
      <c r="X1434" s="50"/>
      <c r="Y1434" s="50"/>
      <c r="Z1434" s="49"/>
      <c r="AA1434" s="69">
        <v>1434</v>
      </c>
      <c r="AB14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34" s="70"/>
      <c r="AD1434" s="76">
        <v>480</v>
      </c>
      <c r="AE1434" s="76">
        <v>231</v>
      </c>
      <c r="AF1434" s="76">
        <v>1228</v>
      </c>
      <c r="AG1434" s="76">
        <v>2026</v>
      </c>
      <c r="AH1434" s="76"/>
      <c r="AI1434" s="76" t="s">
        <v>10015</v>
      </c>
      <c r="AJ1434" s="76" t="s">
        <v>11380</v>
      </c>
      <c r="AK1434" s="76"/>
      <c r="AL1434" s="76"/>
      <c r="AM1434" s="78">
        <v>43968.42701388889</v>
      </c>
      <c r="AN1434" s="76" t="s">
        <v>14566</v>
      </c>
      <c r="AO1434" s="81" t="s">
        <v>15998</v>
      </c>
      <c r="AP1434" s="76" t="s">
        <v>66</v>
      </c>
      <c r="AQ1434" s="2"/>
      <c r="AR1434" s="3"/>
      <c r="AS1434" s="3"/>
      <c r="AT1434" s="3"/>
      <c r="AU1434" s="3"/>
    </row>
    <row r="1435" spans="1:47" x14ac:dyDescent="0.25">
      <c r="A1435" s="62" t="s">
        <v>2326</v>
      </c>
      <c r="B1435" s="63"/>
      <c r="C1435" s="63"/>
      <c r="D1435" s="64"/>
      <c r="E1435" s="66"/>
      <c r="F1435" s="101" t="s">
        <v>13829</v>
      </c>
      <c r="G1435" s="63"/>
      <c r="H1435" s="67"/>
      <c r="I1435" s="68"/>
      <c r="J1435" s="68"/>
      <c r="K1435" s="67" t="s">
        <v>18177</v>
      </c>
      <c r="L1435" s="71"/>
      <c r="M1435" s="72">
        <v>7738.07958984375</v>
      </c>
      <c r="N1435" s="72">
        <v>659.60418701171875</v>
      </c>
      <c r="O1435" s="73"/>
      <c r="P1435" s="74"/>
      <c r="Q1435" s="74"/>
      <c r="R1435" s="84"/>
      <c r="S1435" s="84"/>
      <c r="T1435" s="84"/>
      <c r="U1435" s="84"/>
      <c r="V1435" s="50"/>
      <c r="W1435" s="50"/>
      <c r="X1435" s="50"/>
      <c r="Y1435" s="50"/>
      <c r="Z1435" s="49"/>
      <c r="AA1435" s="69">
        <v>1435</v>
      </c>
      <c r="AB14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35" s="70"/>
      <c r="AD1435" s="76">
        <v>2526</v>
      </c>
      <c r="AE1435" s="76">
        <v>2717</v>
      </c>
      <c r="AF1435" s="76">
        <v>38811</v>
      </c>
      <c r="AG1435" s="76">
        <v>22023</v>
      </c>
      <c r="AH1435" s="76"/>
      <c r="AI1435" s="76" t="s">
        <v>10016</v>
      </c>
      <c r="AJ1435" s="76" t="s">
        <v>11381</v>
      </c>
      <c r="AK1435" s="81" t="s">
        <v>12215</v>
      </c>
      <c r="AL1435" s="76"/>
      <c r="AM1435" s="78">
        <v>43742.562349537038</v>
      </c>
      <c r="AN1435" s="76" t="s">
        <v>14566</v>
      </c>
      <c r="AO1435" s="81" t="s">
        <v>15999</v>
      </c>
      <c r="AP1435" s="76" t="s">
        <v>65</v>
      </c>
      <c r="AQ1435" s="2"/>
      <c r="AR1435" s="3"/>
      <c r="AS1435" s="3"/>
      <c r="AT1435" s="3"/>
      <c r="AU1435" s="3"/>
    </row>
    <row r="1436" spans="1:47" x14ac:dyDescent="0.25">
      <c r="A1436" s="62" t="s">
        <v>1122</v>
      </c>
      <c r="B1436" s="63"/>
      <c r="C1436" s="63"/>
      <c r="D1436" s="64"/>
      <c r="E1436" s="66"/>
      <c r="F1436" s="101" t="s">
        <v>13830</v>
      </c>
      <c r="G1436" s="63"/>
      <c r="H1436" s="67"/>
      <c r="I1436" s="68"/>
      <c r="J1436" s="68"/>
      <c r="K1436" s="67" t="s">
        <v>18178</v>
      </c>
      <c r="L1436" s="71"/>
      <c r="M1436" s="72">
        <v>6101.1474609375</v>
      </c>
      <c r="N1436" s="72">
        <v>7244.89892578125</v>
      </c>
      <c r="O1436" s="73"/>
      <c r="P1436" s="74"/>
      <c r="Q1436" s="74"/>
      <c r="R1436" s="84"/>
      <c r="S1436" s="84"/>
      <c r="T1436" s="84"/>
      <c r="U1436" s="84"/>
      <c r="V1436" s="50"/>
      <c r="W1436" s="50"/>
      <c r="X1436" s="50"/>
      <c r="Y1436" s="50"/>
      <c r="Z1436" s="49"/>
      <c r="AA1436" s="69">
        <v>1436</v>
      </c>
      <c r="AB14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36" s="70"/>
      <c r="AD1436" s="76">
        <v>387</v>
      </c>
      <c r="AE1436" s="76">
        <v>360</v>
      </c>
      <c r="AF1436" s="76">
        <v>18718</v>
      </c>
      <c r="AG1436" s="76">
        <v>13262</v>
      </c>
      <c r="AH1436" s="76"/>
      <c r="AI1436" s="76" t="s">
        <v>10017</v>
      </c>
      <c r="AJ1436" s="76" t="s">
        <v>11382</v>
      </c>
      <c r="AK1436" s="81" t="s">
        <v>12216</v>
      </c>
      <c r="AL1436" s="76"/>
      <c r="AM1436" s="78">
        <v>43962.961284722223</v>
      </c>
      <c r="AN1436" s="76" t="s">
        <v>14566</v>
      </c>
      <c r="AO1436" s="81" t="s">
        <v>16000</v>
      </c>
      <c r="AP1436" s="76" t="s">
        <v>66</v>
      </c>
      <c r="AQ1436" s="2"/>
      <c r="AR1436" s="3"/>
      <c r="AS1436" s="3"/>
      <c r="AT1436" s="3"/>
      <c r="AU1436" s="3"/>
    </row>
    <row r="1437" spans="1:47" x14ac:dyDescent="0.25">
      <c r="A1437" s="62" t="s">
        <v>1123</v>
      </c>
      <c r="B1437" s="63"/>
      <c r="C1437" s="63"/>
      <c r="D1437" s="64"/>
      <c r="E1437" s="66"/>
      <c r="F1437" s="101" t="s">
        <v>13831</v>
      </c>
      <c r="G1437" s="63"/>
      <c r="H1437" s="67"/>
      <c r="I1437" s="68"/>
      <c r="J1437" s="68"/>
      <c r="K1437" s="67" t="s">
        <v>18179</v>
      </c>
      <c r="L1437" s="71"/>
      <c r="M1437" s="72">
        <v>4804.982421875</v>
      </c>
      <c r="N1437" s="72">
        <v>5645.20751953125</v>
      </c>
      <c r="O1437" s="73"/>
      <c r="P1437" s="74"/>
      <c r="Q1437" s="74"/>
      <c r="R1437" s="84"/>
      <c r="S1437" s="84"/>
      <c r="T1437" s="84"/>
      <c r="U1437" s="84"/>
      <c r="V1437" s="50"/>
      <c r="W1437" s="50"/>
      <c r="X1437" s="50"/>
      <c r="Y1437" s="50"/>
      <c r="Z1437" s="49"/>
      <c r="AA1437" s="69">
        <v>1437</v>
      </c>
      <c r="AB14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37" s="70"/>
      <c r="AD1437" s="76">
        <v>400</v>
      </c>
      <c r="AE1437" s="76">
        <v>223</v>
      </c>
      <c r="AF1437" s="76">
        <v>3781</v>
      </c>
      <c r="AG1437" s="76">
        <v>2685</v>
      </c>
      <c r="AH1437" s="76"/>
      <c r="AI1437" s="76" t="s">
        <v>10018</v>
      </c>
      <c r="AJ1437" s="76" t="s">
        <v>11383</v>
      </c>
      <c r="AK1437" s="81" t="s">
        <v>12217</v>
      </c>
      <c r="AL1437" s="76"/>
      <c r="AM1437" s="78">
        <v>39993.75267361111</v>
      </c>
      <c r="AN1437" s="76" t="s">
        <v>14566</v>
      </c>
      <c r="AO1437" s="81" t="s">
        <v>16001</v>
      </c>
      <c r="AP1437" s="76" t="s">
        <v>66</v>
      </c>
      <c r="AQ1437" s="2"/>
      <c r="AR1437" s="3"/>
      <c r="AS1437" s="3"/>
      <c r="AT1437" s="3"/>
      <c r="AU1437" s="3"/>
    </row>
    <row r="1438" spans="1:47" x14ac:dyDescent="0.25">
      <c r="A1438" s="62" t="s">
        <v>1124</v>
      </c>
      <c r="B1438" s="63"/>
      <c r="C1438" s="63"/>
      <c r="D1438" s="64"/>
      <c r="E1438" s="66"/>
      <c r="F1438" s="101" t="s">
        <v>13832</v>
      </c>
      <c r="G1438" s="63"/>
      <c r="H1438" s="67"/>
      <c r="I1438" s="68"/>
      <c r="J1438" s="68"/>
      <c r="K1438" s="67" t="s">
        <v>18180</v>
      </c>
      <c r="L1438" s="71"/>
      <c r="M1438" s="72">
        <v>4613.83837890625</v>
      </c>
      <c r="N1438" s="72">
        <v>4826.62646484375</v>
      </c>
      <c r="O1438" s="73"/>
      <c r="P1438" s="74"/>
      <c r="Q1438" s="74"/>
      <c r="R1438" s="84"/>
      <c r="S1438" s="84"/>
      <c r="T1438" s="84"/>
      <c r="U1438" s="84"/>
      <c r="V1438" s="50"/>
      <c r="W1438" s="50"/>
      <c r="X1438" s="50"/>
      <c r="Y1438" s="50"/>
      <c r="Z1438" s="49"/>
      <c r="AA1438" s="69">
        <v>1438</v>
      </c>
      <c r="AB14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38" s="70"/>
      <c r="AD1438" s="76">
        <v>770</v>
      </c>
      <c r="AE1438" s="76">
        <v>1322</v>
      </c>
      <c r="AF1438" s="76">
        <v>178540</v>
      </c>
      <c r="AG1438" s="76">
        <v>23633</v>
      </c>
      <c r="AH1438" s="76"/>
      <c r="AI1438" s="76" t="s">
        <v>10019</v>
      </c>
      <c r="AJ1438" s="76" t="s">
        <v>10733</v>
      </c>
      <c r="AK1438" s="76"/>
      <c r="AL1438" s="76"/>
      <c r="AM1438" s="78">
        <v>40356.029780092591</v>
      </c>
      <c r="AN1438" s="76" t="s">
        <v>14566</v>
      </c>
      <c r="AO1438" s="81" t="s">
        <v>16002</v>
      </c>
      <c r="AP1438" s="76" t="s">
        <v>66</v>
      </c>
      <c r="AQ1438" s="2"/>
      <c r="AR1438" s="3"/>
      <c r="AS1438" s="3"/>
      <c r="AT1438" s="3"/>
      <c r="AU1438" s="3"/>
    </row>
    <row r="1439" spans="1:47" x14ac:dyDescent="0.25">
      <c r="A1439" s="62" t="s">
        <v>1125</v>
      </c>
      <c r="B1439" s="63"/>
      <c r="C1439" s="63"/>
      <c r="D1439" s="64"/>
      <c r="E1439" s="66"/>
      <c r="F1439" s="101" t="s">
        <v>13833</v>
      </c>
      <c r="G1439" s="63"/>
      <c r="H1439" s="67"/>
      <c r="I1439" s="68"/>
      <c r="J1439" s="68"/>
      <c r="K1439" s="67" t="s">
        <v>18181</v>
      </c>
      <c r="L1439" s="71"/>
      <c r="M1439" s="72">
        <v>3639.005859375</v>
      </c>
      <c r="N1439" s="72">
        <v>9685.2236328125</v>
      </c>
      <c r="O1439" s="73"/>
      <c r="P1439" s="74"/>
      <c r="Q1439" s="74"/>
      <c r="R1439" s="84"/>
      <c r="S1439" s="84"/>
      <c r="T1439" s="84"/>
      <c r="U1439" s="84"/>
      <c r="V1439" s="50"/>
      <c r="W1439" s="50"/>
      <c r="X1439" s="50"/>
      <c r="Y1439" s="50"/>
      <c r="Z1439" s="49"/>
      <c r="AA1439" s="69">
        <v>1439</v>
      </c>
      <c r="AB14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39" s="70"/>
      <c r="AD1439" s="76">
        <v>166</v>
      </c>
      <c r="AE1439" s="76">
        <v>129</v>
      </c>
      <c r="AF1439" s="76">
        <v>2037</v>
      </c>
      <c r="AG1439" s="76">
        <v>956</v>
      </c>
      <c r="AH1439" s="76"/>
      <c r="AI1439" s="76" t="s">
        <v>10020</v>
      </c>
      <c r="AJ1439" s="76" t="s">
        <v>11269</v>
      </c>
      <c r="AK1439" s="76"/>
      <c r="AL1439" s="76"/>
      <c r="AM1439" s="78">
        <v>40238.201631944445</v>
      </c>
      <c r="AN1439" s="76" t="s">
        <v>14566</v>
      </c>
      <c r="AO1439" s="81" t="s">
        <v>16003</v>
      </c>
      <c r="AP1439" s="76" t="s">
        <v>66</v>
      </c>
      <c r="AQ1439" s="2"/>
      <c r="AR1439" s="3"/>
      <c r="AS1439" s="3"/>
      <c r="AT1439" s="3"/>
      <c r="AU1439" s="3"/>
    </row>
    <row r="1440" spans="1:47" x14ac:dyDescent="0.25">
      <c r="A1440" s="62" t="s">
        <v>1126</v>
      </c>
      <c r="B1440" s="63"/>
      <c r="C1440" s="63"/>
      <c r="D1440" s="64"/>
      <c r="E1440" s="66"/>
      <c r="F1440" s="101" t="s">
        <v>13834</v>
      </c>
      <c r="G1440" s="63"/>
      <c r="H1440" s="67"/>
      <c r="I1440" s="68"/>
      <c r="J1440" s="68"/>
      <c r="K1440" s="67" t="s">
        <v>18182</v>
      </c>
      <c r="L1440" s="71"/>
      <c r="M1440" s="72">
        <v>5839.6396484375</v>
      </c>
      <c r="N1440" s="72">
        <v>5947.03466796875</v>
      </c>
      <c r="O1440" s="73"/>
      <c r="P1440" s="74"/>
      <c r="Q1440" s="74"/>
      <c r="R1440" s="84"/>
      <c r="S1440" s="84"/>
      <c r="T1440" s="84"/>
      <c r="U1440" s="84"/>
      <c r="V1440" s="50"/>
      <c r="W1440" s="50"/>
      <c r="X1440" s="50"/>
      <c r="Y1440" s="50"/>
      <c r="Z1440" s="49"/>
      <c r="AA1440" s="69">
        <v>1440</v>
      </c>
      <c r="AB14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40" s="70"/>
      <c r="AD1440" s="76">
        <v>84</v>
      </c>
      <c r="AE1440" s="76">
        <v>23</v>
      </c>
      <c r="AF1440" s="76">
        <v>2019</v>
      </c>
      <c r="AG1440" s="76">
        <v>7726</v>
      </c>
      <c r="AH1440" s="76"/>
      <c r="AI1440" s="76"/>
      <c r="AJ1440" s="76"/>
      <c r="AK1440" s="76"/>
      <c r="AL1440" s="76"/>
      <c r="AM1440" s="78">
        <v>43402.33797453704</v>
      </c>
      <c r="AN1440" s="76" t="s">
        <v>14566</v>
      </c>
      <c r="AO1440" s="81" t="s">
        <v>16004</v>
      </c>
      <c r="AP1440" s="76" t="s">
        <v>66</v>
      </c>
      <c r="AQ1440" s="2"/>
      <c r="AR1440" s="3"/>
      <c r="AS1440" s="3"/>
      <c r="AT1440" s="3"/>
      <c r="AU1440" s="3"/>
    </row>
    <row r="1441" spans="1:47" x14ac:dyDescent="0.25">
      <c r="A1441" s="62" t="s">
        <v>1127</v>
      </c>
      <c r="B1441" s="63"/>
      <c r="C1441" s="63"/>
      <c r="D1441" s="64"/>
      <c r="E1441" s="66"/>
      <c r="F1441" s="101" t="s">
        <v>13835</v>
      </c>
      <c r="G1441" s="63"/>
      <c r="H1441" s="67"/>
      <c r="I1441" s="68"/>
      <c r="J1441" s="68"/>
      <c r="K1441" s="67" t="s">
        <v>18183</v>
      </c>
      <c r="L1441" s="71"/>
      <c r="M1441" s="72">
        <v>4419.689453125</v>
      </c>
      <c r="N1441" s="72">
        <v>5139.75830078125</v>
      </c>
      <c r="O1441" s="73"/>
      <c r="P1441" s="74"/>
      <c r="Q1441" s="74"/>
      <c r="R1441" s="84"/>
      <c r="S1441" s="84"/>
      <c r="T1441" s="84"/>
      <c r="U1441" s="84"/>
      <c r="V1441" s="50"/>
      <c r="W1441" s="50"/>
      <c r="X1441" s="50"/>
      <c r="Y1441" s="50"/>
      <c r="Z1441" s="49"/>
      <c r="AA1441" s="69">
        <v>1441</v>
      </c>
      <c r="AB14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41" s="70"/>
      <c r="AD1441" s="76">
        <v>1867</v>
      </c>
      <c r="AE1441" s="76">
        <v>6351</v>
      </c>
      <c r="AF1441" s="76">
        <v>12246</v>
      </c>
      <c r="AG1441" s="76">
        <v>32181</v>
      </c>
      <c r="AH1441" s="76"/>
      <c r="AI1441" s="76" t="s">
        <v>10021</v>
      </c>
      <c r="AJ1441" s="76" t="s">
        <v>11384</v>
      </c>
      <c r="AK1441" s="81" t="s">
        <v>12218</v>
      </c>
      <c r="AL1441" s="76"/>
      <c r="AM1441" s="78">
        <v>40750.378460648149</v>
      </c>
      <c r="AN1441" s="76" t="s">
        <v>14566</v>
      </c>
      <c r="AO1441" s="81" t="s">
        <v>16005</v>
      </c>
      <c r="AP1441" s="76" t="s">
        <v>66</v>
      </c>
      <c r="AQ1441" s="2"/>
      <c r="AR1441" s="3"/>
      <c r="AS1441" s="3"/>
      <c r="AT1441" s="3"/>
      <c r="AU1441" s="3"/>
    </row>
    <row r="1442" spans="1:47" x14ac:dyDescent="0.25">
      <c r="A1442" s="62" t="s">
        <v>1128</v>
      </c>
      <c r="B1442" s="63"/>
      <c r="C1442" s="63"/>
      <c r="D1442" s="64"/>
      <c r="E1442" s="66"/>
      <c r="F1442" s="101" t="s">
        <v>12470</v>
      </c>
      <c r="G1442" s="63"/>
      <c r="H1442" s="67"/>
      <c r="I1442" s="68"/>
      <c r="J1442" s="68"/>
      <c r="K1442" s="67" t="s">
        <v>18184</v>
      </c>
      <c r="L1442" s="71"/>
      <c r="M1442" s="72">
        <v>4663.92578125</v>
      </c>
      <c r="N1442" s="72">
        <v>7582.68212890625</v>
      </c>
      <c r="O1442" s="73"/>
      <c r="P1442" s="74"/>
      <c r="Q1442" s="74"/>
      <c r="R1442" s="84"/>
      <c r="S1442" s="84"/>
      <c r="T1442" s="84"/>
      <c r="U1442" s="84"/>
      <c r="V1442" s="50"/>
      <c r="W1442" s="50"/>
      <c r="X1442" s="50"/>
      <c r="Y1442" s="50"/>
      <c r="Z1442" s="49"/>
      <c r="AA1442" s="69">
        <v>1442</v>
      </c>
      <c r="AB14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42" s="70"/>
      <c r="AD1442" s="76">
        <v>19</v>
      </c>
      <c r="AE1442" s="76">
        <v>0</v>
      </c>
      <c r="AF1442" s="76">
        <v>485</v>
      </c>
      <c r="AG1442" s="76">
        <v>648</v>
      </c>
      <c r="AH1442" s="76"/>
      <c r="AI1442" s="76"/>
      <c r="AJ1442" s="76"/>
      <c r="AK1442" s="76"/>
      <c r="AL1442" s="76"/>
      <c r="AM1442" s="78">
        <v>43807.206597222219</v>
      </c>
      <c r="AN1442" s="76" t="s">
        <v>14566</v>
      </c>
      <c r="AO1442" s="81" t="s">
        <v>16006</v>
      </c>
      <c r="AP1442" s="76" t="s">
        <v>66</v>
      </c>
      <c r="AQ1442" s="2"/>
      <c r="AR1442" s="3"/>
      <c r="AS1442" s="3"/>
      <c r="AT1442" s="3"/>
      <c r="AU1442" s="3"/>
    </row>
    <row r="1443" spans="1:47" x14ac:dyDescent="0.25">
      <c r="A1443" s="62" t="s">
        <v>1129</v>
      </c>
      <c r="B1443" s="63"/>
      <c r="C1443" s="63"/>
      <c r="D1443" s="64"/>
      <c r="E1443" s="66"/>
      <c r="F1443" s="101" t="s">
        <v>13836</v>
      </c>
      <c r="G1443" s="63"/>
      <c r="H1443" s="67"/>
      <c r="I1443" s="68"/>
      <c r="J1443" s="68"/>
      <c r="K1443" s="67" t="s">
        <v>18185</v>
      </c>
      <c r="L1443" s="71"/>
      <c r="M1443" s="72">
        <v>6109.6640625</v>
      </c>
      <c r="N1443" s="72">
        <v>7370.34619140625</v>
      </c>
      <c r="O1443" s="73"/>
      <c r="P1443" s="74"/>
      <c r="Q1443" s="74"/>
      <c r="R1443" s="84"/>
      <c r="S1443" s="84"/>
      <c r="T1443" s="84"/>
      <c r="U1443" s="84"/>
      <c r="V1443" s="50"/>
      <c r="W1443" s="50"/>
      <c r="X1443" s="50"/>
      <c r="Y1443" s="50"/>
      <c r="Z1443" s="49"/>
      <c r="AA1443" s="69">
        <v>1443</v>
      </c>
      <c r="AB14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43" s="70"/>
      <c r="AD1443" s="76">
        <v>2970</v>
      </c>
      <c r="AE1443" s="76">
        <v>4646</v>
      </c>
      <c r="AF1443" s="76">
        <v>96918</v>
      </c>
      <c r="AG1443" s="76">
        <v>6530</v>
      </c>
      <c r="AH1443" s="76"/>
      <c r="AI1443" s="76" t="s">
        <v>10022</v>
      </c>
      <c r="AJ1443" s="76" t="s">
        <v>10733</v>
      </c>
      <c r="AK1443" s="81" t="s">
        <v>12219</v>
      </c>
      <c r="AL1443" s="76"/>
      <c r="AM1443" s="78">
        <v>41538.309571759259</v>
      </c>
      <c r="AN1443" s="76" t="s">
        <v>14566</v>
      </c>
      <c r="AO1443" s="81" t="s">
        <v>16007</v>
      </c>
      <c r="AP1443" s="76" t="s">
        <v>66</v>
      </c>
      <c r="AQ1443" s="2"/>
      <c r="AR1443" s="3"/>
      <c r="AS1443" s="3"/>
      <c r="AT1443" s="3"/>
      <c r="AU1443" s="3"/>
    </row>
    <row r="1444" spans="1:47" x14ac:dyDescent="0.25">
      <c r="A1444" s="62" t="s">
        <v>1130</v>
      </c>
      <c r="B1444" s="63"/>
      <c r="C1444" s="63"/>
      <c r="D1444" s="64"/>
      <c r="E1444" s="66"/>
      <c r="F1444" s="101" t="s">
        <v>13837</v>
      </c>
      <c r="G1444" s="63"/>
      <c r="H1444" s="67"/>
      <c r="I1444" s="68"/>
      <c r="J1444" s="68"/>
      <c r="K1444" s="67" t="s">
        <v>18186</v>
      </c>
      <c r="L1444" s="71"/>
      <c r="M1444" s="72">
        <v>9845.087890625</v>
      </c>
      <c r="N1444" s="72">
        <v>1469.118408203125</v>
      </c>
      <c r="O1444" s="73"/>
      <c r="P1444" s="74"/>
      <c r="Q1444" s="74"/>
      <c r="R1444" s="84"/>
      <c r="S1444" s="84"/>
      <c r="T1444" s="84"/>
      <c r="U1444" s="84"/>
      <c r="V1444" s="50"/>
      <c r="W1444" s="50"/>
      <c r="X1444" s="50"/>
      <c r="Y1444" s="50"/>
      <c r="Z1444" s="49"/>
      <c r="AA1444" s="69">
        <v>1444</v>
      </c>
      <c r="AB14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44" s="70"/>
      <c r="AD1444" s="76">
        <v>424</v>
      </c>
      <c r="AE1444" s="76">
        <v>447</v>
      </c>
      <c r="AF1444" s="76">
        <v>5489</v>
      </c>
      <c r="AG1444" s="76">
        <v>15996</v>
      </c>
      <c r="AH1444" s="76"/>
      <c r="AI1444" s="76" t="s">
        <v>10023</v>
      </c>
      <c r="AJ1444" s="76" t="s">
        <v>11385</v>
      </c>
      <c r="AK1444" s="76"/>
      <c r="AL1444" s="76"/>
      <c r="AM1444" s="78">
        <v>41768.069212962961</v>
      </c>
      <c r="AN1444" s="76" t="s">
        <v>14566</v>
      </c>
      <c r="AO1444" s="81" t="s">
        <v>16008</v>
      </c>
      <c r="AP1444" s="76" t="s">
        <v>66</v>
      </c>
      <c r="AQ1444" s="2"/>
      <c r="AR1444" s="3"/>
      <c r="AS1444" s="3"/>
      <c r="AT1444" s="3"/>
      <c r="AU1444" s="3"/>
    </row>
    <row r="1445" spans="1:47" x14ac:dyDescent="0.25">
      <c r="A1445" s="62" t="s">
        <v>1131</v>
      </c>
      <c r="B1445" s="63"/>
      <c r="C1445" s="63"/>
      <c r="D1445" s="64"/>
      <c r="E1445" s="66"/>
      <c r="F1445" s="101" t="s">
        <v>13838</v>
      </c>
      <c r="G1445" s="63"/>
      <c r="H1445" s="67"/>
      <c r="I1445" s="68"/>
      <c r="J1445" s="68"/>
      <c r="K1445" s="67" t="s">
        <v>18187</v>
      </c>
      <c r="L1445" s="71"/>
      <c r="M1445" s="72">
        <v>4284.29931640625</v>
      </c>
      <c r="N1445" s="72">
        <v>825.23724365234375</v>
      </c>
      <c r="O1445" s="73"/>
      <c r="P1445" s="74"/>
      <c r="Q1445" s="74"/>
      <c r="R1445" s="84"/>
      <c r="S1445" s="84"/>
      <c r="T1445" s="84"/>
      <c r="U1445" s="84"/>
      <c r="V1445" s="50"/>
      <c r="W1445" s="50"/>
      <c r="X1445" s="50"/>
      <c r="Y1445" s="50"/>
      <c r="Z1445" s="49"/>
      <c r="AA1445" s="69">
        <v>1445</v>
      </c>
      <c r="AB14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45" s="70"/>
      <c r="AD1445" s="76">
        <v>740</v>
      </c>
      <c r="AE1445" s="76">
        <v>390</v>
      </c>
      <c r="AF1445" s="76">
        <v>4666</v>
      </c>
      <c r="AG1445" s="76">
        <v>30495</v>
      </c>
      <c r="AH1445" s="76"/>
      <c r="AI1445" s="76" t="s">
        <v>10024</v>
      </c>
      <c r="AJ1445" s="76"/>
      <c r="AK1445" s="76"/>
      <c r="AL1445" s="76"/>
      <c r="AM1445" s="78">
        <v>43359.676458333335</v>
      </c>
      <c r="AN1445" s="76" t="s">
        <v>14566</v>
      </c>
      <c r="AO1445" s="81" t="s">
        <v>16009</v>
      </c>
      <c r="AP1445" s="76" t="s">
        <v>66</v>
      </c>
      <c r="AQ1445" s="2"/>
      <c r="AR1445" s="3"/>
      <c r="AS1445" s="3"/>
      <c r="AT1445" s="3"/>
      <c r="AU1445" s="3"/>
    </row>
    <row r="1446" spans="1:47" x14ac:dyDescent="0.25">
      <c r="A1446" s="62" t="s">
        <v>2327</v>
      </c>
      <c r="B1446" s="63"/>
      <c r="C1446" s="63"/>
      <c r="D1446" s="64"/>
      <c r="E1446" s="66"/>
      <c r="F1446" s="101" t="s">
        <v>13839</v>
      </c>
      <c r="G1446" s="63"/>
      <c r="H1446" s="67"/>
      <c r="I1446" s="68"/>
      <c r="J1446" s="68"/>
      <c r="K1446" s="67" t="s">
        <v>18188</v>
      </c>
      <c r="L1446" s="71"/>
      <c r="M1446" s="72">
        <v>4240.11572265625</v>
      </c>
      <c r="N1446" s="72">
        <v>1157.2545166015625</v>
      </c>
      <c r="O1446" s="73"/>
      <c r="P1446" s="74"/>
      <c r="Q1446" s="74"/>
      <c r="R1446" s="84"/>
      <c r="S1446" s="84"/>
      <c r="T1446" s="84"/>
      <c r="U1446" s="84"/>
      <c r="V1446" s="50"/>
      <c r="W1446" s="50"/>
      <c r="X1446" s="50"/>
      <c r="Y1446" s="50"/>
      <c r="Z1446" s="49"/>
      <c r="AA1446" s="69">
        <v>1446</v>
      </c>
      <c r="AB14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46" s="70"/>
      <c r="AD1446" s="76">
        <v>393</v>
      </c>
      <c r="AE1446" s="76">
        <v>3464955</v>
      </c>
      <c r="AF1446" s="76">
        <v>41686</v>
      </c>
      <c r="AG1446" s="76">
        <v>5667</v>
      </c>
      <c r="AH1446" s="76"/>
      <c r="AI1446" s="76" t="s">
        <v>10025</v>
      </c>
      <c r="AJ1446" s="76" t="s">
        <v>11386</v>
      </c>
      <c r="AK1446" s="81" t="s">
        <v>12220</v>
      </c>
      <c r="AL1446" s="76"/>
      <c r="AM1446" s="78">
        <v>39951.750289351854</v>
      </c>
      <c r="AN1446" s="76" t="s">
        <v>14566</v>
      </c>
      <c r="AO1446" s="81" t="s">
        <v>16010</v>
      </c>
      <c r="AP1446" s="76" t="s">
        <v>65</v>
      </c>
      <c r="AQ1446" s="2"/>
      <c r="AR1446" s="3"/>
      <c r="AS1446" s="3"/>
      <c r="AT1446" s="3"/>
      <c r="AU1446" s="3"/>
    </row>
    <row r="1447" spans="1:47" x14ac:dyDescent="0.25">
      <c r="A1447" s="62" t="s">
        <v>2328</v>
      </c>
      <c r="B1447" s="63"/>
      <c r="C1447" s="63"/>
      <c r="D1447" s="64"/>
      <c r="E1447" s="66"/>
      <c r="F1447" s="101" t="s">
        <v>13840</v>
      </c>
      <c r="G1447" s="63"/>
      <c r="H1447" s="67"/>
      <c r="I1447" s="68"/>
      <c r="J1447" s="68"/>
      <c r="K1447" s="67" t="s">
        <v>18189</v>
      </c>
      <c r="L1447" s="71"/>
      <c r="M1447" s="72">
        <v>2947.032958984375</v>
      </c>
      <c r="N1447" s="72">
        <v>463.28097534179688</v>
      </c>
      <c r="O1447" s="73"/>
      <c r="P1447" s="74"/>
      <c r="Q1447" s="74"/>
      <c r="R1447" s="84"/>
      <c r="S1447" s="84"/>
      <c r="T1447" s="84"/>
      <c r="U1447" s="84"/>
      <c r="V1447" s="50"/>
      <c r="W1447" s="50"/>
      <c r="X1447" s="50"/>
      <c r="Y1447" s="50"/>
      <c r="Z1447" s="49"/>
      <c r="AA1447" s="69">
        <v>1447</v>
      </c>
      <c r="AB14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47" s="70"/>
      <c r="AD1447" s="76">
        <v>1989</v>
      </c>
      <c r="AE1447" s="76">
        <v>1086292</v>
      </c>
      <c r="AF1447" s="76">
        <v>73469</v>
      </c>
      <c r="AG1447" s="76">
        <v>38476</v>
      </c>
      <c r="AH1447" s="76"/>
      <c r="AI1447" s="76" t="s">
        <v>10026</v>
      </c>
      <c r="AJ1447" s="76" t="s">
        <v>11387</v>
      </c>
      <c r="AK1447" s="81" t="s">
        <v>12221</v>
      </c>
      <c r="AL1447" s="76"/>
      <c r="AM1447" s="78">
        <v>39944.9612037037</v>
      </c>
      <c r="AN1447" s="76" t="s">
        <v>14566</v>
      </c>
      <c r="AO1447" s="81" t="s">
        <v>16011</v>
      </c>
      <c r="AP1447" s="76" t="s">
        <v>65</v>
      </c>
      <c r="AQ1447" s="2"/>
      <c r="AR1447" s="3"/>
      <c r="AS1447" s="3"/>
      <c r="AT1447" s="3"/>
      <c r="AU1447" s="3"/>
    </row>
    <row r="1448" spans="1:47" x14ac:dyDescent="0.25">
      <c r="A1448" s="62" t="s">
        <v>1133</v>
      </c>
      <c r="B1448" s="63"/>
      <c r="C1448" s="63"/>
      <c r="D1448" s="64"/>
      <c r="E1448" s="66"/>
      <c r="F1448" s="101" t="s">
        <v>13841</v>
      </c>
      <c r="G1448" s="63"/>
      <c r="H1448" s="67"/>
      <c r="I1448" s="68"/>
      <c r="J1448" s="68"/>
      <c r="K1448" s="67" t="s">
        <v>18190</v>
      </c>
      <c r="L1448" s="71"/>
      <c r="M1448" s="72">
        <v>1512.9686279296875</v>
      </c>
      <c r="N1448" s="72">
        <v>7721.5458984375</v>
      </c>
      <c r="O1448" s="73"/>
      <c r="P1448" s="74"/>
      <c r="Q1448" s="74"/>
      <c r="R1448" s="84"/>
      <c r="S1448" s="84"/>
      <c r="T1448" s="84"/>
      <c r="U1448" s="84"/>
      <c r="V1448" s="50"/>
      <c r="W1448" s="50"/>
      <c r="X1448" s="50"/>
      <c r="Y1448" s="50"/>
      <c r="Z1448" s="49"/>
      <c r="AA1448" s="69">
        <v>1448</v>
      </c>
      <c r="AB14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48" s="70"/>
      <c r="AD1448" s="76">
        <v>3801</v>
      </c>
      <c r="AE1448" s="76">
        <v>1255</v>
      </c>
      <c r="AF1448" s="76">
        <v>95685</v>
      </c>
      <c r="AG1448" s="76">
        <v>57479</v>
      </c>
      <c r="AH1448" s="76"/>
      <c r="AI1448" s="76" t="s">
        <v>10027</v>
      </c>
      <c r="AJ1448" s="76" t="s">
        <v>11388</v>
      </c>
      <c r="AK1448" s="76"/>
      <c r="AL1448" s="76"/>
      <c r="AM1448" s="78">
        <v>39967.739884259259</v>
      </c>
      <c r="AN1448" s="76" t="s">
        <v>14566</v>
      </c>
      <c r="AO1448" s="81" t="s">
        <v>16012</v>
      </c>
      <c r="AP1448" s="76" t="s">
        <v>66</v>
      </c>
      <c r="AQ1448" s="2"/>
      <c r="AR1448" s="3"/>
      <c r="AS1448" s="3"/>
      <c r="AT1448" s="3"/>
      <c r="AU1448" s="3"/>
    </row>
    <row r="1449" spans="1:47" x14ac:dyDescent="0.25">
      <c r="A1449" s="62" t="s">
        <v>1134</v>
      </c>
      <c r="B1449" s="63"/>
      <c r="C1449" s="63"/>
      <c r="D1449" s="64"/>
      <c r="E1449" s="66"/>
      <c r="F1449" s="101" t="s">
        <v>13842</v>
      </c>
      <c r="G1449" s="63"/>
      <c r="H1449" s="67"/>
      <c r="I1449" s="68"/>
      <c r="J1449" s="68"/>
      <c r="K1449" s="67" t="s">
        <v>18191</v>
      </c>
      <c r="L1449" s="71"/>
      <c r="M1449" s="72">
        <v>4780.333984375</v>
      </c>
      <c r="N1449" s="72">
        <v>1149.7562255859375</v>
      </c>
      <c r="O1449" s="73"/>
      <c r="P1449" s="74"/>
      <c r="Q1449" s="74"/>
      <c r="R1449" s="84"/>
      <c r="S1449" s="84"/>
      <c r="T1449" s="84"/>
      <c r="U1449" s="84"/>
      <c r="V1449" s="50"/>
      <c r="W1449" s="50"/>
      <c r="X1449" s="50"/>
      <c r="Y1449" s="50"/>
      <c r="Z1449" s="49"/>
      <c r="AA1449" s="69">
        <v>1449</v>
      </c>
      <c r="AB14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49" s="70"/>
      <c r="AD1449" s="76">
        <v>83</v>
      </c>
      <c r="AE1449" s="76">
        <v>31</v>
      </c>
      <c r="AF1449" s="76">
        <v>586</v>
      </c>
      <c r="AG1449" s="76">
        <v>2309</v>
      </c>
      <c r="AH1449" s="76"/>
      <c r="AI1449" s="76" t="s">
        <v>10028</v>
      </c>
      <c r="AJ1449" s="76" t="s">
        <v>10660</v>
      </c>
      <c r="AK1449" s="76"/>
      <c r="AL1449" s="76"/>
      <c r="AM1449" s="78">
        <v>42782.755428240744</v>
      </c>
      <c r="AN1449" s="76" t="s">
        <v>14566</v>
      </c>
      <c r="AO1449" s="81" t="s">
        <v>16013</v>
      </c>
      <c r="AP1449" s="76" t="s">
        <v>66</v>
      </c>
      <c r="AQ1449" s="2"/>
      <c r="AR1449" s="3"/>
      <c r="AS1449" s="3"/>
      <c r="AT1449" s="3"/>
      <c r="AU1449" s="3"/>
    </row>
    <row r="1450" spans="1:47" x14ac:dyDescent="0.25">
      <c r="A1450" s="62" t="s">
        <v>1135</v>
      </c>
      <c r="B1450" s="63"/>
      <c r="C1450" s="63"/>
      <c r="D1450" s="64"/>
      <c r="E1450" s="66"/>
      <c r="F1450" s="101" t="s">
        <v>13843</v>
      </c>
      <c r="G1450" s="63"/>
      <c r="H1450" s="67"/>
      <c r="I1450" s="68"/>
      <c r="J1450" s="68"/>
      <c r="K1450" s="67" t="s">
        <v>18192</v>
      </c>
      <c r="L1450" s="71"/>
      <c r="M1450" s="72">
        <v>5362.88623046875</v>
      </c>
      <c r="N1450" s="72">
        <v>3573.974853515625</v>
      </c>
      <c r="O1450" s="73"/>
      <c r="P1450" s="74"/>
      <c r="Q1450" s="74"/>
      <c r="R1450" s="84"/>
      <c r="S1450" s="84"/>
      <c r="T1450" s="84"/>
      <c r="U1450" s="84"/>
      <c r="V1450" s="50"/>
      <c r="W1450" s="50"/>
      <c r="X1450" s="50"/>
      <c r="Y1450" s="50"/>
      <c r="Z1450" s="49"/>
      <c r="AA1450" s="69">
        <v>1450</v>
      </c>
      <c r="AB14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50" s="70"/>
      <c r="AD1450" s="76">
        <v>907</v>
      </c>
      <c r="AE1450" s="76">
        <v>281</v>
      </c>
      <c r="AF1450" s="76">
        <v>39174</v>
      </c>
      <c r="AG1450" s="76">
        <v>91188</v>
      </c>
      <c r="AH1450" s="76"/>
      <c r="AI1450" s="76" t="s">
        <v>10029</v>
      </c>
      <c r="AJ1450" s="76"/>
      <c r="AK1450" s="76"/>
      <c r="AL1450" s="76"/>
      <c r="AM1450" s="78">
        <v>40133.031354166669</v>
      </c>
      <c r="AN1450" s="76" t="s">
        <v>14566</v>
      </c>
      <c r="AO1450" s="81" t="s">
        <v>16014</v>
      </c>
      <c r="AP1450" s="76" t="s">
        <v>66</v>
      </c>
      <c r="AQ1450" s="2"/>
      <c r="AR1450" s="3"/>
      <c r="AS1450" s="3"/>
      <c r="AT1450" s="3"/>
      <c r="AU1450" s="3"/>
    </row>
    <row r="1451" spans="1:47" x14ac:dyDescent="0.25">
      <c r="A1451" s="62" t="s">
        <v>1136</v>
      </c>
      <c r="B1451" s="63"/>
      <c r="C1451" s="63"/>
      <c r="D1451" s="64"/>
      <c r="E1451" s="66"/>
      <c r="F1451" s="101" t="s">
        <v>13844</v>
      </c>
      <c r="G1451" s="63"/>
      <c r="H1451" s="67"/>
      <c r="I1451" s="68"/>
      <c r="J1451" s="68"/>
      <c r="K1451" s="67" t="s">
        <v>18193</v>
      </c>
      <c r="L1451" s="71"/>
      <c r="M1451" s="72">
        <v>4483.1474609375</v>
      </c>
      <c r="N1451" s="72">
        <v>1040.598388671875</v>
      </c>
      <c r="O1451" s="73"/>
      <c r="P1451" s="74"/>
      <c r="Q1451" s="74"/>
      <c r="R1451" s="84"/>
      <c r="S1451" s="84"/>
      <c r="T1451" s="84"/>
      <c r="U1451" s="84"/>
      <c r="V1451" s="50"/>
      <c r="W1451" s="50"/>
      <c r="X1451" s="50"/>
      <c r="Y1451" s="50"/>
      <c r="Z1451" s="49"/>
      <c r="AA1451" s="69">
        <v>1451</v>
      </c>
      <c r="AB14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51" s="70"/>
      <c r="AD1451" s="76">
        <v>592</v>
      </c>
      <c r="AE1451" s="76">
        <v>61</v>
      </c>
      <c r="AF1451" s="76">
        <v>338</v>
      </c>
      <c r="AG1451" s="76">
        <v>356</v>
      </c>
      <c r="AH1451" s="76"/>
      <c r="AI1451" s="76" t="s">
        <v>10030</v>
      </c>
      <c r="AJ1451" s="76" t="s">
        <v>11389</v>
      </c>
      <c r="AK1451" s="76"/>
      <c r="AL1451" s="76"/>
      <c r="AM1451" s="78">
        <v>44057.999444444446</v>
      </c>
      <c r="AN1451" s="76" t="s">
        <v>14566</v>
      </c>
      <c r="AO1451" s="81" t="s">
        <v>16015</v>
      </c>
      <c r="AP1451" s="76" t="s">
        <v>66</v>
      </c>
      <c r="AQ1451" s="2"/>
      <c r="AR1451" s="3"/>
      <c r="AS1451" s="3"/>
      <c r="AT1451" s="3"/>
      <c r="AU1451" s="3"/>
    </row>
    <row r="1452" spans="1:47" x14ac:dyDescent="0.25">
      <c r="A1452" s="62" t="s">
        <v>1137</v>
      </c>
      <c r="B1452" s="63"/>
      <c r="C1452" s="63"/>
      <c r="D1452" s="64"/>
      <c r="E1452" s="66"/>
      <c r="F1452" s="101" t="s">
        <v>13845</v>
      </c>
      <c r="G1452" s="63"/>
      <c r="H1452" s="67"/>
      <c r="I1452" s="68"/>
      <c r="J1452" s="68"/>
      <c r="K1452" s="67" t="s">
        <v>18194</v>
      </c>
      <c r="L1452" s="71"/>
      <c r="M1452" s="72">
        <v>5603.3203125</v>
      </c>
      <c r="N1452" s="72">
        <v>2874.582275390625</v>
      </c>
      <c r="O1452" s="73"/>
      <c r="P1452" s="74"/>
      <c r="Q1452" s="74"/>
      <c r="R1452" s="84"/>
      <c r="S1452" s="84"/>
      <c r="T1452" s="84"/>
      <c r="U1452" s="84"/>
      <c r="V1452" s="50"/>
      <c r="W1452" s="50"/>
      <c r="X1452" s="50"/>
      <c r="Y1452" s="50"/>
      <c r="Z1452" s="49"/>
      <c r="AA1452" s="69">
        <v>1452</v>
      </c>
      <c r="AB14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52" s="70"/>
      <c r="AD1452" s="76">
        <v>2055</v>
      </c>
      <c r="AE1452" s="76">
        <v>2302</v>
      </c>
      <c r="AF1452" s="76">
        <v>78362</v>
      </c>
      <c r="AG1452" s="76">
        <v>112689</v>
      </c>
      <c r="AH1452" s="76"/>
      <c r="AI1452" s="76" t="s">
        <v>10031</v>
      </c>
      <c r="AJ1452" s="76"/>
      <c r="AK1452" s="76"/>
      <c r="AL1452" s="76"/>
      <c r="AM1452" s="78">
        <v>40791.915462962963</v>
      </c>
      <c r="AN1452" s="76" t="s">
        <v>14566</v>
      </c>
      <c r="AO1452" s="81" t="s">
        <v>16016</v>
      </c>
      <c r="AP1452" s="76" t="s">
        <v>66</v>
      </c>
      <c r="AQ1452" s="2"/>
      <c r="AR1452" s="3"/>
      <c r="AS1452" s="3"/>
      <c r="AT1452" s="3"/>
      <c r="AU1452" s="3"/>
    </row>
    <row r="1453" spans="1:47" x14ac:dyDescent="0.25">
      <c r="A1453" s="62" t="s">
        <v>1138</v>
      </c>
      <c r="B1453" s="63"/>
      <c r="C1453" s="63"/>
      <c r="D1453" s="64"/>
      <c r="E1453" s="66"/>
      <c r="F1453" s="101" t="s">
        <v>13846</v>
      </c>
      <c r="G1453" s="63"/>
      <c r="H1453" s="67"/>
      <c r="I1453" s="68"/>
      <c r="J1453" s="68"/>
      <c r="K1453" s="67" t="s">
        <v>18195</v>
      </c>
      <c r="L1453" s="71"/>
      <c r="M1453" s="72">
        <v>3899.970703125</v>
      </c>
      <c r="N1453" s="72">
        <v>9660.826171875</v>
      </c>
      <c r="O1453" s="73"/>
      <c r="P1453" s="74"/>
      <c r="Q1453" s="74"/>
      <c r="R1453" s="84"/>
      <c r="S1453" s="84"/>
      <c r="T1453" s="84"/>
      <c r="U1453" s="84"/>
      <c r="V1453" s="50"/>
      <c r="W1453" s="50"/>
      <c r="X1453" s="50"/>
      <c r="Y1453" s="50"/>
      <c r="Z1453" s="49"/>
      <c r="AA1453" s="69">
        <v>1453</v>
      </c>
      <c r="AB14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53" s="70"/>
      <c r="AD1453" s="76">
        <v>252</v>
      </c>
      <c r="AE1453" s="76">
        <v>15</v>
      </c>
      <c r="AF1453" s="76">
        <v>1685</v>
      </c>
      <c r="AG1453" s="76">
        <v>1604</v>
      </c>
      <c r="AH1453" s="76"/>
      <c r="AI1453" s="76" t="s">
        <v>10032</v>
      </c>
      <c r="AJ1453" s="76" t="s">
        <v>11153</v>
      </c>
      <c r="AK1453" s="76"/>
      <c r="AL1453" s="76"/>
      <c r="AM1453" s="78">
        <v>41604.571481481478</v>
      </c>
      <c r="AN1453" s="76" t="s">
        <v>14566</v>
      </c>
      <c r="AO1453" s="81" t="s">
        <v>16017</v>
      </c>
      <c r="AP1453" s="76" t="s">
        <v>66</v>
      </c>
      <c r="AQ1453" s="2"/>
      <c r="AR1453" s="3"/>
      <c r="AS1453" s="3"/>
      <c r="AT1453" s="3"/>
      <c r="AU1453" s="3"/>
    </row>
    <row r="1454" spans="1:47" x14ac:dyDescent="0.25">
      <c r="A1454" s="62" t="s">
        <v>1139</v>
      </c>
      <c r="B1454" s="63"/>
      <c r="C1454" s="63"/>
      <c r="D1454" s="64"/>
      <c r="E1454" s="66"/>
      <c r="F1454" s="101" t="s">
        <v>13847</v>
      </c>
      <c r="G1454" s="63"/>
      <c r="H1454" s="67"/>
      <c r="I1454" s="68"/>
      <c r="J1454" s="68"/>
      <c r="K1454" s="67" t="s">
        <v>18196</v>
      </c>
      <c r="L1454" s="71"/>
      <c r="M1454" s="72">
        <v>4658.60986328125</v>
      </c>
      <c r="N1454" s="72">
        <v>1041.87841796875</v>
      </c>
      <c r="O1454" s="73"/>
      <c r="P1454" s="74"/>
      <c r="Q1454" s="74"/>
      <c r="R1454" s="84"/>
      <c r="S1454" s="84"/>
      <c r="T1454" s="84"/>
      <c r="U1454" s="84"/>
      <c r="V1454" s="50"/>
      <c r="W1454" s="50"/>
      <c r="X1454" s="50"/>
      <c r="Y1454" s="50"/>
      <c r="Z1454" s="49"/>
      <c r="AA1454" s="69">
        <v>1454</v>
      </c>
      <c r="AB14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54" s="70"/>
      <c r="AD1454" s="76">
        <v>498</v>
      </c>
      <c r="AE1454" s="76">
        <v>1505</v>
      </c>
      <c r="AF1454" s="76">
        <v>44082</v>
      </c>
      <c r="AG1454" s="76">
        <v>78299</v>
      </c>
      <c r="AH1454" s="76"/>
      <c r="AI1454" s="76" t="s">
        <v>10033</v>
      </c>
      <c r="AJ1454" s="76" t="s">
        <v>11390</v>
      </c>
      <c r="AK1454" s="81" t="s">
        <v>12222</v>
      </c>
      <c r="AL1454" s="76"/>
      <c r="AM1454" s="78">
        <v>41181.953449074077</v>
      </c>
      <c r="AN1454" s="76" t="s">
        <v>14566</v>
      </c>
      <c r="AO1454" s="81" t="s">
        <v>16018</v>
      </c>
      <c r="AP1454" s="76" t="s">
        <v>66</v>
      </c>
      <c r="AQ1454" s="2"/>
      <c r="AR1454" s="3"/>
      <c r="AS1454" s="3"/>
      <c r="AT1454" s="3"/>
      <c r="AU1454" s="3"/>
    </row>
    <row r="1455" spans="1:47" x14ac:dyDescent="0.25">
      <c r="A1455" s="62" t="s">
        <v>1140</v>
      </c>
      <c r="B1455" s="63"/>
      <c r="C1455" s="63"/>
      <c r="D1455" s="64"/>
      <c r="E1455" s="66"/>
      <c r="F1455" s="101" t="s">
        <v>13848</v>
      </c>
      <c r="G1455" s="63"/>
      <c r="H1455" s="67"/>
      <c r="I1455" s="68"/>
      <c r="J1455" s="68"/>
      <c r="K1455" s="67" t="s">
        <v>18197</v>
      </c>
      <c r="L1455" s="71"/>
      <c r="M1455" s="72">
        <v>9659.3310546875</v>
      </c>
      <c r="N1455" s="72">
        <v>1469.118408203125</v>
      </c>
      <c r="O1455" s="73"/>
      <c r="P1455" s="74"/>
      <c r="Q1455" s="74"/>
      <c r="R1455" s="84"/>
      <c r="S1455" s="84"/>
      <c r="T1455" s="84"/>
      <c r="U1455" s="84"/>
      <c r="V1455" s="50"/>
      <c r="W1455" s="50"/>
      <c r="X1455" s="50"/>
      <c r="Y1455" s="50"/>
      <c r="Z1455" s="49"/>
      <c r="AA1455" s="69">
        <v>1455</v>
      </c>
      <c r="AB14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55" s="70"/>
      <c r="AD1455" s="76">
        <v>899</v>
      </c>
      <c r="AE1455" s="76">
        <v>179</v>
      </c>
      <c r="AF1455" s="76">
        <v>11354</v>
      </c>
      <c r="AG1455" s="76">
        <v>16812</v>
      </c>
      <c r="AH1455" s="76"/>
      <c r="AI1455" s="76" t="s">
        <v>10034</v>
      </c>
      <c r="AJ1455" s="76"/>
      <c r="AK1455" s="76"/>
      <c r="AL1455" s="76"/>
      <c r="AM1455" s="78">
        <v>41268.924178240741</v>
      </c>
      <c r="AN1455" s="76" t="s">
        <v>14566</v>
      </c>
      <c r="AO1455" s="81" t="s">
        <v>16019</v>
      </c>
      <c r="AP1455" s="76" t="s">
        <v>66</v>
      </c>
      <c r="AQ1455" s="2"/>
      <c r="AR1455" s="3"/>
      <c r="AS1455" s="3"/>
      <c r="AT1455" s="3"/>
      <c r="AU1455" s="3"/>
    </row>
    <row r="1456" spans="1:47" x14ac:dyDescent="0.25">
      <c r="A1456" s="62" t="s">
        <v>1141</v>
      </c>
      <c r="B1456" s="63"/>
      <c r="C1456" s="63"/>
      <c r="D1456" s="64"/>
      <c r="E1456" s="66"/>
      <c r="F1456" s="101" t="s">
        <v>13849</v>
      </c>
      <c r="G1456" s="63"/>
      <c r="H1456" s="67"/>
      <c r="I1456" s="68"/>
      <c r="J1456" s="68"/>
      <c r="K1456" s="67" t="s">
        <v>18198</v>
      </c>
      <c r="L1456" s="71"/>
      <c r="M1456" s="72">
        <v>5168.84765625</v>
      </c>
      <c r="N1456" s="72">
        <v>3855.481201171875</v>
      </c>
      <c r="O1456" s="73"/>
      <c r="P1456" s="74"/>
      <c r="Q1456" s="74"/>
      <c r="R1456" s="84"/>
      <c r="S1456" s="84"/>
      <c r="T1456" s="84"/>
      <c r="U1456" s="84"/>
      <c r="V1456" s="50"/>
      <c r="W1456" s="50"/>
      <c r="X1456" s="50"/>
      <c r="Y1456" s="50"/>
      <c r="Z1456" s="49"/>
      <c r="AA1456" s="69">
        <v>1456</v>
      </c>
      <c r="AB14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56" s="70"/>
      <c r="AD1456" s="76">
        <v>1056</v>
      </c>
      <c r="AE1456" s="76">
        <v>1313</v>
      </c>
      <c r="AF1456" s="76">
        <v>6746</v>
      </c>
      <c r="AG1456" s="76">
        <v>4401</v>
      </c>
      <c r="AH1456" s="76"/>
      <c r="AI1456" s="76" t="s">
        <v>10035</v>
      </c>
      <c r="AJ1456" s="76" t="s">
        <v>11391</v>
      </c>
      <c r="AK1456" s="76"/>
      <c r="AL1456" s="76"/>
      <c r="AM1456" s="78">
        <v>41168.776597222219</v>
      </c>
      <c r="AN1456" s="76" t="s">
        <v>14566</v>
      </c>
      <c r="AO1456" s="81" t="s">
        <v>16020</v>
      </c>
      <c r="AP1456" s="76" t="s">
        <v>66</v>
      </c>
      <c r="AQ1456" s="2"/>
      <c r="AR1456" s="3"/>
      <c r="AS1456" s="3"/>
      <c r="AT1456" s="3"/>
      <c r="AU1456" s="3"/>
    </row>
    <row r="1457" spans="1:47" x14ac:dyDescent="0.25">
      <c r="A1457" s="62" t="s">
        <v>1142</v>
      </c>
      <c r="B1457" s="63"/>
      <c r="C1457" s="63"/>
      <c r="D1457" s="64"/>
      <c r="E1457" s="66"/>
      <c r="F1457" s="101" t="s">
        <v>13850</v>
      </c>
      <c r="G1457" s="63"/>
      <c r="H1457" s="67"/>
      <c r="I1457" s="68"/>
      <c r="J1457" s="68"/>
      <c r="K1457" s="67" t="s">
        <v>18199</v>
      </c>
      <c r="L1457" s="71"/>
      <c r="M1457" s="72">
        <v>4255.8291015625</v>
      </c>
      <c r="N1457" s="72">
        <v>9573.9052734375</v>
      </c>
      <c r="O1457" s="73"/>
      <c r="P1457" s="74"/>
      <c r="Q1457" s="74"/>
      <c r="R1457" s="84"/>
      <c r="S1457" s="84"/>
      <c r="T1457" s="84"/>
      <c r="U1457" s="84"/>
      <c r="V1457" s="50"/>
      <c r="W1457" s="50"/>
      <c r="X1457" s="50"/>
      <c r="Y1457" s="50"/>
      <c r="Z1457" s="49"/>
      <c r="AA1457" s="69">
        <v>1457</v>
      </c>
      <c r="AB14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57" s="70"/>
      <c r="AD1457" s="76">
        <v>588</v>
      </c>
      <c r="AE1457" s="76">
        <v>240</v>
      </c>
      <c r="AF1457" s="76">
        <v>6071</v>
      </c>
      <c r="AG1457" s="76">
        <v>6600</v>
      </c>
      <c r="AH1457" s="76"/>
      <c r="AI1457" s="76" t="s">
        <v>10036</v>
      </c>
      <c r="AJ1457" s="76"/>
      <c r="AK1457" s="81" t="s">
        <v>12223</v>
      </c>
      <c r="AL1457" s="76"/>
      <c r="AM1457" s="78">
        <v>40718.623506944445</v>
      </c>
      <c r="AN1457" s="76" t="s">
        <v>14566</v>
      </c>
      <c r="AO1457" s="81" t="s">
        <v>16021</v>
      </c>
      <c r="AP1457" s="76" t="s">
        <v>66</v>
      </c>
      <c r="AQ1457" s="2"/>
      <c r="AR1457" s="3"/>
      <c r="AS1457" s="3"/>
      <c r="AT1457" s="3"/>
      <c r="AU1457" s="3"/>
    </row>
    <row r="1458" spans="1:47" x14ac:dyDescent="0.25">
      <c r="A1458" s="62" t="s">
        <v>1143</v>
      </c>
      <c r="B1458" s="63"/>
      <c r="C1458" s="63"/>
      <c r="D1458" s="64"/>
      <c r="E1458" s="66"/>
      <c r="F1458" s="101" t="s">
        <v>13851</v>
      </c>
      <c r="G1458" s="63"/>
      <c r="H1458" s="67"/>
      <c r="I1458" s="68"/>
      <c r="J1458" s="68"/>
      <c r="K1458" s="67" t="s">
        <v>18200</v>
      </c>
      <c r="L1458" s="71"/>
      <c r="M1458" s="72">
        <v>5668.2236328125</v>
      </c>
      <c r="N1458" s="72">
        <v>5723.72021484375</v>
      </c>
      <c r="O1458" s="73"/>
      <c r="P1458" s="74"/>
      <c r="Q1458" s="74"/>
      <c r="R1458" s="84"/>
      <c r="S1458" s="84"/>
      <c r="T1458" s="84"/>
      <c r="U1458" s="84"/>
      <c r="V1458" s="50"/>
      <c r="W1458" s="50"/>
      <c r="X1458" s="50"/>
      <c r="Y1458" s="50"/>
      <c r="Z1458" s="49"/>
      <c r="AA1458" s="69">
        <v>1458</v>
      </c>
      <c r="AB14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58" s="70"/>
      <c r="AD1458" s="76">
        <v>905</v>
      </c>
      <c r="AE1458" s="76">
        <v>1182</v>
      </c>
      <c r="AF1458" s="76">
        <v>33687</v>
      </c>
      <c r="AG1458" s="76">
        <v>27171</v>
      </c>
      <c r="AH1458" s="76"/>
      <c r="AI1458" s="76" t="s">
        <v>10037</v>
      </c>
      <c r="AJ1458" s="76" t="s">
        <v>11283</v>
      </c>
      <c r="AK1458" s="76"/>
      <c r="AL1458" s="76"/>
      <c r="AM1458" s="78">
        <v>40124.204629629632</v>
      </c>
      <c r="AN1458" s="76" t="s">
        <v>14566</v>
      </c>
      <c r="AO1458" s="81" t="s">
        <v>16022</v>
      </c>
      <c r="AP1458" s="76" t="s">
        <v>66</v>
      </c>
      <c r="AQ1458" s="2"/>
      <c r="AR1458" s="3"/>
      <c r="AS1458" s="3"/>
      <c r="AT1458" s="3"/>
      <c r="AU1458" s="3"/>
    </row>
    <row r="1459" spans="1:47" x14ac:dyDescent="0.25">
      <c r="A1459" s="62" t="s">
        <v>1144</v>
      </c>
      <c r="B1459" s="63"/>
      <c r="C1459" s="63"/>
      <c r="D1459" s="64"/>
      <c r="E1459" s="66"/>
      <c r="F1459" s="101" t="s">
        <v>13852</v>
      </c>
      <c r="G1459" s="63"/>
      <c r="H1459" s="67"/>
      <c r="I1459" s="68"/>
      <c r="J1459" s="68"/>
      <c r="K1459" s="67" t="s">
        <v>18201</v>
      </c>
      <c r="L1459" s="71"/>
      <c r="M1459" s="72">
        <v>7614.4970703125</v>
      </c>
      <c r="N1459" s="72">
        <v>7461.7275390625</v>
      </c>
      <c r="O1459" s="73"/>
      <c r="P1459" s="74"/>
      <c r="Q1459" s="74"/>
      <c r="R1459" s="84"/>
      <c r="S1459" s="84"/>
      <c r="T1459" s="84"/>
      <c r="U1459" s="84"/>
      <c r="V1459" s="50"/>
      <c r="W1459" s="50"/>
      <c r="X1459" s="50"/>
      <c r="Y1459" s="50"/>
      <c r="Z1459" s="49"/>
      <c r="AA1459" s="69">
        <v>1459</v>
      </c>
      <c r="AB14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59" s="70"/>
      <c r="AD1459" s="76">
        <v>396</v>
      </c>
      <c r="AE1459" s="76">
        <v>1401</v>
      </c>
      <c r="AF1459" s="76">
        <v>228089</v>
      </c>
      <c r="AG1459" s="76">
        <v>33781</v>
      </c>
      <c r="AH1459" s="76"/>
      <c r="AI1459" s="76" t="s">
        <v>10038</v>
      </c>
      <c r="AJ1459" s="76" t="s">
        <v>11392</v>
      </c>
      <c r="AK1459" s="76"/>
      <c r="AL1459" s="76"/>
      <c r="AM1459" s="78">
        <v>40198.946284722224</v>
      </c>
      <c r="AN1459" s="76" t="s">
        <v>14566</v>
      </c>
      <c r="AO1459" s="81" t="s">
        <v>16023</v>
      </c>
      <c r="AP1459" s="76" t="s">
        <v>66</v>
      </c>
      <c r="AQ1459" s="2"/>
      <c r="AR1459" s="3"/>
      <c r="AS1459" s="3"/>
      <c r="AT1459" s="3"/>
      <c r="AU1459" s="3"/>
    </row>
    <row r="1460" spans="1:47" x14ac:dyDescent="0.25">
      <c r="A1460" s="62" t="s">
        <v>2329</v>
      </c>
      <c r="B1460" s="63"/>
      <c r="C1460" s="63"/>
      <c r="D1460" s="64"/>
      <c r="E1460" s="66"/>
      <c r="F1460" s="101" t="s">
        <v>13853</v>
      </c>
      <c r="G1460" s="63"/>
      <c r="H1460" s="67"/>
      <c r="I1460" s="68"/>
      <c r="J1460" s="68"/>
      <c r="K1460" s="67" t="s">
        <v>18202</v>
      </c>
      <c r="L1460" s="71"/>
      <c r="M1460" s="72">
        <v>7355.94970703125</v>
      </c>
      <c r="N1460" s="72">
        <v>7482.3955078125</v>
      </c>
      <c r="O1460" s="73"/>
      <c r="P1460" s="74"/>
      <c r="Q1460" s="74"/>
      <c r="R1460" s="84"/>
      <c r="S1460" s="84"/>
      <c r="T1460" s="84"/>
      <c r="U1460" s="84"/>
      <c r="V1460" s="50"/>
      <c r="W1460" s="50"/>
      <c r="X1460" s="50"/>
      <c r="Y1460" s="50"/>
      <c r="Z1460" s="49"/>
      <c r="AA1460" s="69">
        <v>1460</v>
      </c>
      <c r="AB14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60" s="70"/>
      <c r="AD1460" s="76">
        <v>896</v>
      </c>
      <c r="AE1460" s="76">
        <v>295</v>
      </c>
      <c r="AF1460" s="76">
        <v>10657</v>
      </c>
      <c r="AG1460" s="76">
        <v>16381</v>
      </c>
      <c r="AH1460" s="76"/>
      <c r="AI1460" s="76" t="s">
        <v>10039</v>
      </c>
      <c r="AJ1460" s="76" t="s">
        <v>11156</v>
      </c>
      <c r="AK1460" s="76"/>
      <c r="AL1460" s="76"/>
      <c r="AM1460" s="78">
        <v>40491.314004629632</v>
      </c>
      <c r="AN1460" s="76" t="s">
        <v>14566</v>
      </c>
      <c r="AO1460" s="81" t="s">
        <v>16024</v>
      </c>
      <c r="AP1460" s="76" t="s">
        <v>65</v>
      </c>
      <c r="AQ1460" s="2"/>
      <c r="AR1460" s="3"/>
      <c r="AS1460" s="3"/>
      <c r="AT1460" s="3"/>
      <c r="AU1460" s="3"/>
    </row>
    <row r="1461" spans="1:47" x14ac:dyDescent="0.25">
      <c r="A1461" s="62" t="s">
        <v>1145</v>
      </c>
      <c r="B1461" s="63"/>
      <c r="C1461" s="63"/>
      <c r="D1461" s="64"/>
      <c r="E1461" s="66"/>
      <c r="F1461" s="101" t="s">
        <v>13854</v>
      </c>
      <c r="G1461" s="63"/>
      <c r="H1461" s="67"/>
      <c r="I1461" s="68"/>
      <c r="J1461" s="68"/>
      <c r="K1461" s="67" t="s">
        <v>18203</v>
      </c>
      <c r="L1461" s="71"/>
      <c r="M1461" s="72">
        <v>5148.650390625</v>
      </c>
      <c r="N1461" s="72">
        <v>5046.97021484375</v>
      </c>
      <c r="O1461" s="73"/>
      <c r="P1461" s="74"/>
      <c r="Q1461" s="74"/>
      <c r="R1461" s="84"/>
      <c r="S1461" s="84"/>
      <c r="T1461" s="84"/>
      <c r="U1461" s="84"/>
      <c r="V1461" s="50"/>
      <c r="W1461" s="50"/>
      <c r="X1461" s="50"/>
      <c r="Y1461" s="50"/>
      <c r="Z1461" s="49"/>
      <c r="AA1461" s="69">
        <v>1461</v>
      </c>
      <c r="AB14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61" s="70"/>
      <c r="AD1461" s="76">
        <v>493</v>
      </c>
      <c r="AE1461" s="76">
        <v>642</v>
      </c>
      <c r="AF1461" s="76">
        <v>10470</v>
      </c>
      <c r="AG1461" s="76">
        <v>12927</v>
      </c>
      <c r="AH1461" s="76"/>
      <c r="AI1461" s="76" t="s">
        <v>10040</v>
      </c>
      <c r="AJ1461" s="76" t="s">
        <v>11210</v>
      </c>
      <c r="AK1461" s="81" t="s">
        <v>12224</v>
      </c>
      <c r="AL1461" s="76"/>
      <c r="AM1461" s="78">
        <v>41459.018761574072</v>
      </c>
      <c r="AN1461" s="76" t="s">
        <v>14566</v>
      </c>
      <c r="AO1461" s="81" t="s">
        <v>16025</v>
      </c>
      <c r="AP1461" s="76" t="s">
        <v>66</v>
      </c>
      <c r="AQ1461" s="2"/>
      <c r="AR1461" s="3"/>
      <c r="AS1461" s="3"/>
      <c r="AT1461" s="3"/>
      <c r="AU1461" s="3"/>
    </row>
    <row r="1462" spans="1:47" x14ac:dyDescent="0.25">
      <c r="A1462" s="62" t="s">
        <v>1146</v>
      </c>
      <c r="B1462" s="63"/>
      <c r="C1462" s="63"/>
      <c r="D1462" s="64"/>
      <c r="E1462" s="66"/>
      <c r="F1462" s="101" t="s">
        <v>13855</v>
      </c>
      <c r="G1462" s="63"/>
      <c r="H1462" s="67"/>
      <c r="I1462" s="68"/>
      <c r="J1462" s="68"/>
      <c r="K1462" s="67" t="s">
        <v>18204</v>
      </c>
      <c r="L1462" s="71"/>
      <c r="M1462" s="72">
        <v>4729.583984375</v>
      </c>
      <c r="N1462" s="72">
        <v>1333.893798828125</v>
      </c>
      <c r="O1462" s="73"/>
      <c r="P1462" s="74"/>
      <c r="Q1462" s="74"/>
      <c r="R1462" s="84"/>
      <c r="S1462" s="84"/>
      <c r="T1462" s="84"/>
      <c r="U1462" s="84"/>
      <c r="V1462" s="50"/>
      <c r="W1462" s="50"/>
      <c r="X1462" s="50"/>
      <c r="Y1462" s="50"/>
      <c r="Z1462" s="49"/>
      <c r="AA1462" s="69">
        <v>1462</v>
      </c>
      <c r="AB14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62" s="70"/>
      <c r="AD1462" s="76">
        <v>671</v>
      </c>
      <c r="AE1462" s="76">
        <v>684</v>
      </c>
      <c r="AF1462" s="76">
        <v>7802</v>
      </c>
      <c r="AG1462" s="76">
        <v>2484</v>
      </c>
      <c r="AH1462" s="76"/>
      <c r="AI1462" s="76" t="s">
        <v>10041</v>
      </c>
      <c r="AJ1462" s="76"/>
      <c r="AK1462" s="76"/>
      <c r="AL1462" s="76"/>
      <c r="AM1462" s="78">
        <v>43954.647453703707</v>
      </c>
      <c r="AN1462" s="76" t="s">
        <v>14566</v>
      </c>
      <c r="AO1462" s="81" t="s">
        <v>16026</v>
      </c>
      <c r="AP1462" s="76" t="s">
        <v>66</v>
      </c>
      <c r="AQ1462" s="2"/>
      <c r="AR1462" s="3"/>
      <c r="AS1462" s="3"/>
      <c r="AT1462" s="3"/>
      <c r="AU1462" s="3"/>
    </row>
    <row r="1463" spans="1:47" x14ac:dyDescent="0.25">
      <c r="A1463" s="62" t="s">
        <v>1147</v>
      </c>
      <c r="B1463" s="63"/>
      <c r="C1463" s="63"/>
      <c r="D1463" s="64"/>
      <c r="E1463" s="66"/>
      <c r="F1463" s="101" t="s">
        <v>13856</v>
      </c>
      <c r="G1463" s="63"/>
      <c r="H1463" s="67"/>
      <c r="I1463" s="68"/>
      <c r="J1463" s="68"/>
      <c r="K1463" s="67" t="s">
        <v>18205</v>
      </c>
      <c r="L1463" s="71"/>
      <c r="M1463" s="72">
        <v>5739.6025390625</v>
      </c>
      <c r="N1463" s="72">
        <v>5634.02392578125</v>
      </c>
      <c r="O1463" s="73"/>
      <c r="P1463" s="74"/>
      <c r="Q1463" s="74"/>
      <c r="R1463" s="84"/>
      <c r="S1463" s="84"/>
      <c r="T1463" s="84"/>
      <c r="U1463" s="84"/>
      <c r="V1463" s="50"/>
      <c r="W1463" s="50"/>
      <c r="X1463" s="50"/>
      <c r="Y1463" s="50"/>
      <c r="Z1463" s="49"/>
      <c r="AA1463" s="69">
        <v>1463</v>
      </c>
      <c r="AB14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63" s="70"/>
      <c r="AD1463" s="76">
        <v>154</v>
      </c>
      <c r="AE1463" s="76">
        <v>19</v>
      </c>
      <c r="AF1463" s="76">
        <v>494</v>
      </c>
      <c r="AG1463" s="76">
        <v>1283</v>
      </c>
      <c r="AH1463" s="76"/>
      <c r="AI1463" s="76" t="s">
        <v>10042</v>
      </c>
      <c r="AJ1463" s="76" t="s">
        <v>11393</v>
      </c>
      <c r="AK1463" s="76"/>
      <c r="AL1463" s="76"/>
      <c r="AM1463" s="78">
        <v>40639.080092592594</v>
      </c>
      <c r="AN1463" s="76" t="s">
        <v>14566</v>
      </c>
      <c r="AO1463" s="81" t="s">
        <v>16027</v>
      </c>
      <c r="AP1463" s="76" t="s">
        <v>66</v>
      </c>
      <c r="AQ1463" s="2"/>
      <c r="AR1463" s="3"/>
      <c r="AS1463" s="3"/>
      <c r="AT1463" s="3"/>
      <c r="AU1463" s="3"/>
    </row>
    <row r="1464" spans="1:47" x14ac:dyDescent="0.25">
      <c r="A1464" s="62" t="s">
        <v>1148</v>
      </c>
      <c r="B1464" s="63"/>
      <c r="C1464" s="63"/>
      <c r="D1464" s="64"/>
      <c r="E1464" s="66"/>
      <c r="F1464" s="101" t="s">
        <v>13857</v>
      </c>
      <c r="G1464" s="63"/>
      <c r="H1464" s="67"/>
      <c r="I1464" s="68"/>
      <c r="J1464" s="68"/>
      <c r="K1464" s="67" t="s">
        <v>18206</v>
      </c>
      <c r="L1464" s="71"/>
      <c r="M1464" s="72">
        <v>5932.77734375</v>
      </c>
      <c r="N1464" s="72">
        <v>5999.82568359375</v>
      </c>
      <c r="O1464" s="73"/>
      <c r="P1464" s="74"/>
      <c r="Q1464" s="74"/>
      <c r="R1464" s="84"/>
      <c r="S1464" s="84"/>
      <c r="T1464" s="84"/>
      <c r="U1464" s="84"/>
      <c r="V1464" s="50"/>
      <c r="W1464" s="50"/>
      <c r="X1464" s="50"/>
      <c r="Y1464" s="50"/>
      <c r="Z1464" s="49"/>
      <c r="AA1464" s="69">
        <v>1464</v>
      </c>
      <c r="AB14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64" s="70"/>
      <c r="AD1464" s="76">
        <v>740</v>
      </c>
      <c r="AE1464" s="76">
        <v>103</v>
      </c>
      <c r="AF1464" s="76">
        <v>1978</v>
      </c>
      <c r="AG1464" s="76">
        <v>4524</v>
      </c>
      <c r="AH1464" s="76"/>
      <c r="AI1464" s="76" t="s">
        <v>10043</v>
      </c>
      <c r="AJ1464" s="76" t="s">
        <v>11041</v>
      </c>
      <c r="AK1464" s="76"/>
      <c r="AL1464" s="76"/>
      <c r="AM1464" s="78">
        <v>40189.705428240741</v>
      </c>
      <c r="AN1464" s="76" t="s">
        <v>14566</v>
      </c>
      <c r="AO1464" s="81" t="s">
        <v>16028</v>
      </c>
      <c r="AP1464" s="76" t="s">
        <v>66</v>
      </c>
      <c r="AQ1464" s="2"/>
      <c r="AR1464" s="3"/>
      <c r="AS1464" s="3"/>
      <c r="AT1464" s="3"/>
      <c r="AU1464" s="3"/>
    </row>
    <row r="1465" spans="1:47" x14ac:dyDescent="0.25">
      <c r="A1465" s="62" t="s">
        <v>1149</v>
      </c>
      <c r="B1465" s="63"/>
      <c r="C1465" s="63"/>
      <c r="D1465" s="64"/>
      <c r="E1465" s="66"/>
      <c r="F1465" s="101" t="s">
        <v>13858</v>
      </c>
      <c r="G1465" s="63"/>
      <c r="H1465" s="67"/>
      <c r="I1465" s="68"/>
      <c r="J1465" s="68"/>
      <c r="K1465" s="67" t="s">
        <v>18207</v>
      </c>
      <c r="L1465" s="71"/>
      <c r="M1465" s="72">
        <v>1940.7952880859375</v>
      </c>
      <c r="N1465" s="72">
        <v>6426.5029296875</v>
      </c>
      <c r="O1465" s="73"/>
      <c r="P1465" s="74"/>
      <c r="Q1465" s="74"/>
      <c r="R1465" s="84"/>
      <c r="S1465" s="84"/>
      <c r="T1465" s="84"/>
      <c r="U1465" s="84"/>
      <c r="V1465" s="50"/>
      <c r="W1465" s="50"/>
      <c r="X1465" s="50"/>
      <c r="Y1465" s="50"/>
      <c r="Z1465" s="49"/>
      <c r="AA1465" s="69">
        <v>1465</v>
      </c>
      <c r="AB14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65" s="70"/>
      <c r="AD1465" s="76">
        <v>521</v>
      </c>
      <c r="AE1465" s="76">
        <v>334</v>
      </c>
      <c r="AF1465" s="76">
        <v>31136</v>
      </c>
      <c r="AG1465" s="76">
        <v>49832</v>
      </c>
      <c r="AH1465" s="76"/>
      <c r="AI1465" s="76" t="s">
        <v>10044</v>
      </c>
      <c r="AJ1465" s="76" t="s">
        <v>11394</v>
      </c>
      <c r="AK1465" s="81" t="s">
        <v>12225</v>
      </c>
      <c r="AL1465" s="76"/>
      <c r="AM1465" s="78">
        <v>40417.571898148148</v>
      </c>
      <c r="AN1465" s="76" t="s">
        <v>14566</v>
      </c>
      <c r="AO1465" s="81" t="s">
        <v>16029</v>
      </c>
      <c r="AP1465" s="76" t="s">
        <v>66</v>
      </c>
      <c r="AQ1465" s="2"/>
      <c r="AR1465" s="3"/>
      <c r="AS1465" s="3"/>
      <c r="AT1465" s="3"/>
      <c r="AU1465" s="3"/>
    </row>
    <row r="1466" spans="1:47" x14ac:dyDescent="0.25">
      <c r="A1466" s="62" t="s">
        <v>2330</v>
      </c>
      <c r="B1466" s="63"/>
      <c r="C1466" s="63"/>
      <c r="D1466" s="64"/>
      <c r="E1466" s="66"/>
      <c r="F1466" s="101" t="s">
        <v>13859</v>
      </c>
      <c r="G1466" s="63"/>
      <c r="H1466" s="67"/>
      <c r="I1466" s="68"/>
      <c r="J1466" s="68"/>
      <c r="K1466" s="67" t="s">
        <v>18208</v>
      </c>
      <c r="L1466" s="71"/>
      <c r="M1466" s="72">
        <v>5457.30322265625</v>
      </c>
      <c r="N1466" s="72">
        <v>2079.574462890625</v>
      </c>
      <c r="O1466" s="73"/>
      <c r="P1466" s="74"/>
      <c r="Q1466" s="74"/>
      <c r="R1466" s="84"/>
      <c r="S1466" s="84"/>
      <c r="T1466" s="84"/>
      <c r="U1466" s="84"/>
      <c r="V1466" s="50"/>
      <c r="W1466" s="50"/>
      <c r="X1466" s="50"/>
      <c r="Y1466" s="50"/>
      <c r="Z1466" s="49"/>
      <c r="AA1466" s="69">
        <v>1466</v>
      </c>
      <c r="AB14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66" s="70"/>
      <c r="AD1466" s="76">
        <v>352</v>
      </c>
      <c r="AE1466" s="76">
        <v>137239</v>
      </c>
      <c r="AF1466" s="76">
        <v>96262</v>
      </c>
      <c r="AG1466" s="76">
        <v>26</v>
      </c>
      <c r="AH1466" s="76"/>
      <c r="AI1466" s="76" t="s">
        <v>10045</v>
      </c>
      <c r="AJ1466" s="76" t="s">
        <v>10819</v>
      </c>
      <c r="AK1466" s="81" t="s">
        <v>12226</v>
      </c>
      <c r="AL1466" s="76"/>
      <c r="AM1466" s="78">
        <v>40205.904803240737</v>
      </c>
      <c r="AN1466" s="76" t="s">
        <v>14566</v>
      </c>
      <c r="AO1466" s="81" t="s">
        <v>16030</v>
      </c>
      <c r="AP1466" s="76" t="s">
        <v>65</v>
      </c>
      <c r="AQ1466" s="2"/>
      <c r="AR1466" s="3"/>
      <c r="AS1466" s="3"/>
      <c r="AT1466" s="3"/>
      <c r="AU1466" s="3"/>
    </row>
    <row r="1467" spans="1:47" x14ac:dyDescent="0.25">
      <c r="A1467" s="62" t="s">
        <v>1151</v>
      </c>
      <c r="B1467" s="63"/>
      <c r="C1467" s="63"/>
      <c r="D1467" s="64"/>
      <c r="E1467" s="66"/>
      <c r="F1467" s="101" t="s">
        <v>12470</v>
      </c>
      <c r="G1467" s="63"/>
      <c r="H1467" s="67"/>
      <c r="I1467" s="68"/>
      <c r="J1467" s="68"/>
      <c r="K1467" s="67" t="s">
        <v>18209</v>
      </c>
      <c r="L1467" s="71"/>
      <c r="M1467" s="72">
        <v>1619.1744384765625</v>
      </c>
      <c r="N1467" s="72">
        <v>6968.1748046875</v>
      </c>
      <c r="O1467" s="73"/>
      <c r="P1467" s="74"/>
      <c r="Q1467" s="74"/>
      <c r="R1467" s="84"/>
      <c r="S1467" s="84"/>
      <c r="T1467" s="84"/>
      <c r="U1467" s="84"/>
      <c r="V1467" s="50"/>
      <c r="W1467" s="50"/>
      <c r="X1467" s="50"/>
      <c r="Y1467" s="50"/>
      <c r="Z1467" s="49"/>
      <c r="AA1467" s="69">
        <v>1467</v>
      </c>
      <c r="AB14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67" s="70"/>
      <c r="AD1467" s="76">
        <v>345</v>
      </c>
      <c r="AE1467" s="76">
        <v>23</v>
      </c>
      <c r="AF1467" s="76">
        <v>4455</v>
      </c>
      <c r="AG1467" s="76">
        <v>10459</v>
      </c>
      <c r="AH1467" s="76"/>
      <c r="AI1467" s="76"/>
      <c r="AJ1467" s="76"/>
      <c r="AK1467" s="76"/>
      <c r="AL1467" s="76"/>
      <c r="AM1467" s="78">
        <v>41638.67895833333</v>
      </c>
      <c r="AN1467" s="76" t="s">
        <v>14566</v>
      </c>
      <c r="AO1467" s="81" t="s">
        <v>16031</v>
      </c>
      <c r="AP1467" s="76" t="s">
        <v>66</v>
      </c>
      <c r="AQ1467" s="2"/>
      <c r="AR1467" s="3"/>
      <c r="AS1467" s="3"/>
      <c r="AT1467" s="3"/>
      <c r="AU1467" s="3"/>
    </row>
    <row r="1468" spans="1:47" x14ac:dyDescent="0.25">
      <c r="A1468" s="62" t="s">
        <v>1152</v>
      </c>
      <c r="B1468" s="63"/>
      <c r="C1468" s="63"/>
      <c r="D1468" s="64"/>
      <c r="E1468" s="66"/>
      <c r="F1468" s="101" t="s">
        <v>12470</v>
      </c>
      <c r="G1468" s="63"/>
      <c r="H1468" s="67"/>
      <c r="I1468" s="68"/>
      <c r="J1468" s="68"/>
      <c r="K1468" s="67" t="s">
        <v>18210</v>
      </c>
      <c r="L1468" s="71"/>
      <c r="M1468" s="72">
        <v>4226.9287109375</v>
      </c>
      <c r="N1468" s="72">
        <v>1067.9901123046875</v>
      </c>
      <c r="O1468" s="73"/>
      <c r="P1468" s="74"/>
      <c r="Q1468" s="74"/>
      <c r="R1468" s="84"/>
      <c r="S1468" s="84"/>
      <c r="T1468" s="84"/>
      <c r="U1468" s="84"/>
      <c r="V1468" s="50"/>
      <c r="W1468" s="50"/>
      <c r="X1468" s="50"/>
      <c r="Y1468" s="50"/>
      <c r="Z1468" s="49"/>
      <c r="AA1468" s="69">
        <v>1468</v>
      </c>
      <c r="AB14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68" s="70"/>
      <c r="AD1468" s="76">
        <v>14</v>
      </c>
      <c r="AE1468" s="76">
        <v>0</v>
      </c>
      <c r="AF1468" s="76">
        <v>46</v>
      </c>
      <c r="AG1468" s="76">
        <v>12</v>
      </c>
      <c r="AH1468" s="76"/>
      <c r="AI1468" s="76" t="s">
        <v>10046</v>
      </c>
      <c r="AJ1468" s="76" t="s">
        <v>11395</v>
      </c>
      <c r="AK1468" s="76"/>
      <c r="AL1468" s="76"/>
      <c r="AM1468" s="78">
        <v>43920.116944444446</v>
      </c>
      <c r="AN1468" s="76" t="s">
        <v>14566</v>
      </c>
      <c r="AO1468" s="81" t="s">
        <v>16032</v>
      </c>
      <c r="AP1468" s="76" t="s">
        <v>66</v>
      </c>
      <c r="AQ1468" s="2"/>
      <c r="AR1468" s="3"/>
      <c r="AS1468" s="3"/>
      <c r="AT1468" s="3"/>
      <c r="AU1468" s="3"/>
    </row>
    <row r="1469" spans="1:47" x14ac:dyDescent="0.25">
      <c r="A1469" s="62" t="s">
        <v>1153</v>
      </c>
      <c r="B1469" s="63"/>
      <c r="C1469" s="63"/>
      <c r="D1469" s="64"/>
      <c r="E1469" s="66"/>
      <c r="F1469" s="101" t="s">
        <v>13860</v>
      </c>
      <c r="G1469" s="63"/>
      <c r="H1469" s="67"/>
      <c r="I1469" s="68"/>
      <c r="J1469" s="68"/>
      <c r="K1469" s="67" t="s">
        <v>18211</v>
      </c>
      <c r="L1469" s="71"/>
      <c r="M1469" s="72">
        <v>2764.296142578125</v>
      </c>
      <c r="N1469" s="72">
        <v>5018.30419921875</v>
      </c>
      <c r="O1469" s="73"/>
      <c r="P1469" s="74"/>
      <c r="Q1469" s="74"/>
      <c r="R1469" s="84"/>
      <c r="S1469" s="84"/>
      <c r="T1469" s="84"/>
      <c r="U1469" s="84"/>
      <c r="V1469" s="50"/>
      <c r="W1469" s="50"/>
      <c r="X1469" s="50"/>
      <c r="Y1469" s="50"/>
      <c r="Z1469" s="49"/>
      <c r="AA1469" s="69">
        <v>1469</v>
      </c>
      <c r="AB14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69" s="70"/>
      <c r="AD1469" s="76">
        <v>482</v>
      </c>
      <c r="AE1469" s="76">
        <v>781</v>
      </c>
      <c r="AF1469" s="76">
        <v>45389</v>
      </c>
      <c r="AG1469" s="76">
        <v>532</v>
      </c>
      <c r="AH1469" s="76"/>
      <c r="AI1469" s="76" t="s">
        <v>10047</v>
      </c>
      <c r="AJ1469" s="76"/>
      <c r="AK1469" s="76"/>
      <c r="AL1469" s="76"/>
      <c r="AM1469" s="78">
        <v>40238.714479166665</v>
      </c>
      <c r="AN1469" s="76" t="s">
        <v>14566</v>
      </c>
      <c r="AO1469" s="81" t="s">
        <v>16033</v>
      </c>
      <c r="AP1469" s="76" t="s">
        <v>66</v>
      </c>
      <c r="AQ1469" s="2"/>
      <c r="AR1469" s="3"/>
      <c r="AS1469" s="3"/>
      <c r="AT1469" s="3"/>
      <c r="AU1469" s="3"/>
    </row>
    <row r="1470" spans="1:47" x14ac:dyDescent="0.25">
      <c r="A1470" s="62" t="s">
        <v>1154</v>
      </c>
      <c r="B1470" s="63"/>
      <c r="C1470" s="63"/>
      <c r="D1470" s="64"/>
      <c r="E1470" s="66"/>
      <c r="F1470" s="101" t="s">
        <v>13861</v>
      </c>
      <c r="G1470" s="63"/>
      <c r="H1470" s="67"/>
      <c r="I1470" s="68"/>
      <c r="J1470" s="68"/>
      <c r="K1470" s="67" t="s">
        <v>18212</v>
      </c>
      <c r="L1470" s="71"/>
      <c r="M1470" s="72">
        <v>3040.551025390625</v>
      </c>
      <c r="N1470" s="72">
        <v>1227.4864501953125</v>
      </c>
      <c r="O1470" s="73"/>
      <c r="P1470" s="74"/>
      <c r="Q1470" s="74"/>
      <c r="R1470" s="84"/>
      <c r="S1470" s="84"/>
      <c r="T1470" s="84"/>
      <c r="U1470" s="84"/>
      <c r="V1470" s="50"/>
      <c r="W1470" s="50"/>
      <c r="X1470" s="50"/>
      <c r="Y1470" s="50"/>
      <c r="Z1470" s="49"/>
      <c r="AA1470" s="69">
        <v>1470</v>
      </c>
      <c r="AB14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70" s="70"/>
      <c r="AD1470" s="76">
        <v>2964</v>
      </c>
      <c r="AE1470" s="76">
        <v>1358</v>
      </c>
      <c r="AF1470" s="76">
        <v>4351</v>
      </c>
      <c r="AG1470" s="76">
        <v>883</v>
      </c>
      <c r="AH1470" s="76"/>
      <c r="AI1470" s="76" t="s">
        <v>10048</v>
      </c>
      <c r="AJ1470" s="76"/>
      <c r="AK1470" s="76"/>
      <c r="AL1470" s="76"/>
      <c r="AM1470" s="78">
        <v>43274.946250000001</v>
      </c>
      <c r="AN1470" s="76" t="s">
        <v>14566</v>
      </c>
      <c r="AO1470" s="81" t="s">
        <v>16034</v>
      </c>
      <c r="AP1470" s="76" t="s">
        <v>66</v>
      </c>
      <c r="AQ1470" s="2"/>
      <c r="AR1470" s="3"/>
      <c r="AS1470" s="3"/>
      <c r="AT1470" s="3"/>
      <c r="AU1470" s="3"/>
    </row>
    <row r="1471" spans="1:47" x14ac:dyDescent="0.25">
      <c r="A1471" s="62" t="s">
        <v>1155</v>
      </c>
      <c r="B1471" s="63"/>
      <c r="C1471" s="63"/>
      <c r="D1471" s="64"/>
      <c r="E1471" s="66"/>
      <c r="F1471" s="101" t="s">
        <v>13862</v>
      </c>
      <c r="G1471" s="63"/>
      <c r="H1471" s="67"/>
      <c r="I1471" s="68"/>
      <c r="J1471" s="68"/>
      <c r="K1471" s="67" t="s">
        <v>18213</v>
      </c>
      <c r="L1471" s="71"/>
      <c r="M1471" s="72">
        <v>5838.06396484375</v>
      </c>
      <c r="N1471" s="72">
        <v>5793.5380859375</v>
      </c>
      <c r="O1471" s="73"/>
      <c r="P1471" s="74"/>
      <c r="Q1471" s="74"/>
      <c r="R1471" s="84"/>
      <c r="S1471" s="84"/>
      <c r="T1471" s="84"/>
      <c r="U1471" s="84"/>
      <c r="V1471" s="50"/>
      <c r="W1471" s="50"/>
      <c r="X1471" s="50"/>
      <c r="Y1471" s="50"/>
      <c r="Z1471" s="49"/>
      <c r="AA1471" s="69">
        <v>1471</v>
      </c>
      <c r="AB14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71" s="70"/>
      <c r="AD1471" s="76">
        <v>1105</v>
      </c>
      <c r="AE1471" s="76">
        <v>1083</v>
      </c>
      <c r="AF1471" s="76">
        <v>28764</v>
      </c>
      <c r="AG1471" s="76">
        <v>59351</v>
      </c>
      <c r="AH1471" s="76"/>
      <c r="AI1471" s="76" t="s">
        <v>10049</v>
      </c>
      <c r="AJ1471" s="76"/>
      <c r="AK1471" s="76"/>
      <c r="AL1471" s="76"/>
      <c r="AM1471" s="78">
        <v>40522.961678240739</v>
      </c>
      <c r="AN1471" s="76" t="s">
        <v>14566</v>
      </c>
      <c r="AO1471" s="81" t="s">
        <v>16035</v>
      </c>
      <c r="AP1471" s="76" t="s">
        <v>66</v>
      </c>
      <c r="AQ1471" s="2"/>
      <c r="AR1471" s="3"/>
      <c r="AS1471" s="3"/>
      <c r="AT1471" s="3"/>
      <c r="AU1471" s="3"/>
    </row>
    <row r="1472" spans="1:47" x14ac:dyDescent="0.25">
      <c r="A1472" s="62" t="s">
        <v>1156</v>
      </c>
      <c r="B1472" s="63"/>
      <c r="C1472" s="63"/>
      <c r="D1472" s="64"/>
      <c r="E1472" s="66"/>
      <c r="F1472" s="101" t="s">
        <v>13863</v>
      </c>
      <c r="G1472" s="63"/>
      <c r="H1472" s="67"/>
      <c r="I1472" s="68"/>
      <c r="J1472" s="68"/>
      <c r="K1472" s="67" t="s">
        <v>18214</v>
      </c>
      <c r="L1472" s="71"/>
      <c r="M1472" s="72">
        <v>4259.85595703125</v>
      </c>
      <c r="N1472" s="72">
        <v>9512.7021484375</v>
      </c>
      <c r="O1472" s="73"/>
      <c r="P1472" s="74"/>
      <c r="Q1472" s="74"/>
      <c r="R1472" s="84"/>
      <c r="S1472" s="84"/>
      <c r="T1472" s="84"/>
      <c r="U1472" s="84"/>
      <c r="V1472" s="50"/>
      <c r="W1472" s="50"/>
      <c r="X1472" s="50"/>
      <c r="Y1472" s="50"/>
      <c r="Z1472" s="49"/>
      <c r="AA1472" s="69">
        <v>1472</v>
      </c>
      <c r="AB14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72" s="70"/>
      <c r="AD1472" s="76">
        <v>515</v>
      </c>
      <c r="AE1472" s="76">
        <v>298</v>
      </c>
      <c r="AF1472" s="76">
        <v>43911</v>
      </c>
      <c r="AG1472" s="76">
        <v>7873</v>
      </c>
      <c r="AH1472" s="76"/>
      <c r="AI1472" s="76" t="s">
        <v>10050</v>
      </c>
      <c r="AJ1472" s="76" t="s">
        <v>11396</v>
      </c>
      <c r="AK1472" s="81" t="s">
        <v>12227</v>
      </c>
      <c r="AL1472" s="76"/>
      <c r="AM1472" s="78">
        <v>40176.687650462962</v>
      </c>
      <c r="AN1472" s="76" t="s">
        <v>14566</v>
      </c>
      <c r="AO1472" s="81" t="s">
        <v>16036</v>
      </c>
      <c r="AP1472" s="76" t="s">
        <v>66</v>
      </c>
      <c r="AQ1472" s="2"/>
      <c r="AR1472" s="3"/>
      <c r="AS1472" s="3"/>
      <c r="AT1472" s="3"/>
      <c r="AU1472" s="3"/>
    </row>
    <row r="1473" spans="1:47" x14ac:dyDescent="0.25">
      <c r="A1473" s="62" t="s">
        <v>1157</v>
      </c>
      <c r="B1473" s="63"/>
      <c r="C1473" s="63"/>
      <c r="D1473" s="64"/>
      <c r="E1473" s="66"/>
      <c r="F1473" s="101" t="s">
        <v>13864</v>
      </c>
      <c r="G1473" s="63"/>
      <c r="H1473" s="67"/>
      <c r="I1473" s="68"/>
      <c r="J1473" s="68"/>
      <c r="K1473" s="67" t="s">
        <v>18215</v>
      </c>
      <c r="L1473" s="71"/>
      <c r="M1473" s="72">
        <v>4776.60205078125</v>
      </c>
      <c r="N1473" s="72">
        <v>4219.77685546875</v>
      </c>
      <c r="O1473" s="73"/>
      <c r="P1473" s="74"/>
      <c r="Q1473" s="74"/>
      <c r="R1473" s="84"/>
      <c r="S1473" s="84"/>
      <c r="T1473" s="84"/>
      <c r="U1473" s="84"/>
      <c r="V1473" s="50"/>
      <c r="W1473" s="50"/>
      <c r="X1473" s="50"/>
      <c r="Y1473" s="50"/>
      <c r="Z1473" s="49"/>
      <c r="AA1473" s="69">
        <v>1473</v>
      </c>
      <c r="AB14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73" s="70"/>
      <c r="AD1473" s="76">
        <v>537</v>
      </c>
      <c r="AE1473" s="76">
        <v>134</v>
      </c>
      <c r="AF1473" s="76">
        <v>211</v>
      </c>
      <c r="AG1473" s="76">
        <v>740</v>
      </c>
      <c r="AH1473" s="76"/>
      <c r="AI1473" s="76" t="s">
        <v>10051</v>
      </c>
      <c r="AJ1473" s="76" t="s">
        <v>11397</v>
      </c>
      <c r="AK1473" s="76"/>
      <c r="AL1473" s="76"/>
      <c r="AM1473" s="78">
        <v>43002.010625000003</v>
      </c>
      <c r="AN1473" s="76" t="s">
        <v>14566</v>
      </c>
      <c r="AO1473" s="81" t="s">
        <v>16037</v>
      </c>
      <c r="AP1473" s="76" t="s">
        <v>66</v>
      </c>
      <c r="AQ1473" s="2"/>
      <c r="AR1473" s="3"/>
      <c r="AS1473" s="3"/>
      <c r="AT1473" s="3"/>
      <c r="AU1473" s="3"/>
    </row>
    <row r="1474" spans="1:47" x14ac:dyDescent="0.25">
      <c r="A1474" s="62" t="s">
        <v>2331</v>
      </c>
      <c r="B1474" s="63"/>
      <c r="C1474" s="63"/>
      <c r="D1474" s="64"/>
      <c r="E1474" s="66"/>
      <c r="F1474" s="101" t="s">
        <v>13865</v>
      </c>
      <c r="G1474" s="63"/>
      <c r="H1474" s="67"/>
      <c r="I1474" s="68"/>
      <c r="J1474" s="68"/>
      <c r="K1474" s="67" t="s">
        <v>18216</v>
      </c>
      <c r="L1474" s="71"/>
      <c r="M1474" s="72">
        <v>4995.81689453125</v>
      </c>
      <c r="N1474" s="72">
        <v>4187.16015625</v>
      </c>
      <c r="O1474" s="73"/>
      <c r="P1474" s="74"/>
      <c r="Q1474" s="74"/>
      <c r="R1474" s="84"/>
      <c r="S1474" s="84"/>
      <c r="T1474" s="84"/>
      <c r="U1474" s="84"/>
      <c r="V1474" s="50"/>
      <c r="W1474" s="50"/>
      <c r="X1474" s="50"/>
      <c r="Y1474" s="50"/>
      <c r="Z1474" s="49"/>
      <c r="AA1474" s="69">
        <v>1474</v>
      </c>
      <c r="AB14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74" s="70"/>
      <c r="AD1474" s="76">
        <v>3177</v>
      </c>
      <c r="AE1474" s="76">
        <v>521176</v>
      </c>
      <c r="AF1474" s="76">
        <v>13480</v>
      </c>
      <c r="AG1474" s="76">
        <v>7696</v>
      </c>
      <c r="AH1474" s="76"/>
      <c r="AI1474" s="76" t="s">
        <v>10052</v>
      </c>
      <c r="AJ1474" s="76" t="s">
        <v>10855</v>
      </c>
      <c r="AK1474" s="81" t="s">
        <v>12228</v>
      </c>
      <c r="AL1474" s="76"/>
      <c r="AM1474" s="78">
        <v>39841.955405092594</v>
      </c>
      <c r="AN1474" s="76" t="s">
        <v>14566</v>
      </c>
      <c r="AO1474" s="81" t="s">
        <v>16038</v>
      </c>
      <c r="AP1474" s="76" t="s">
        <v>65</v>
      </c>
      <c r="AQ1474" s="2"/>
      <c r="AR1474" s="3"/>
      <c r="AS1474" s="3"/>
      <c r="AT1474" s="3"/>
      <c r="AU1474" s="3"/>
    </row>
    <row r="1475" spans="1:47" x14ac:dyDescent="0.25">
      <c r="A1475" s="62" t="s">
        <v>1158</v>
      </c>
      <c r="B1475" s="63"/>
      <c r="C1475" s="63"/>
      <c r="D1475" s="64"/>
      <c r="E1475" s="66"/>
      <c r="F1475" s="101" t="s">
        <v>13866</v>
      </c>
      <c r="G1475" s="63"/>
      <c r="H1475" s="67"/>
      <c r="I1475" s="68"/>
      <c r="J1475" s="68"/>
      <c r="K1475" s="67" t="s">
        <v>18217</v>
      </c>
      <c r="L1475" s="71"/>
      <c r="M1475" s="72">
        <v>2121.232421875</v>
      </c>
      <c r="N1475" s="72">
        <v>6517.0927734375</v>
      </c>
      <c r="O1475" s="73"/>
      <c r="P1475" s="74"/>
      <c r="Q1475" s="74"/>
      <c r="R1475" s="84"/>
      <c r="S1475" s="84"/>
      <c r="T1475" s="84"/>
      <c r="U1475" s="84"/>
      <c r="V1475" s="50"/>
      <c r="W1475" s="50"/>
      <c r="X1475" s="50"/>
      <c r="Y1475" s="50"/>
      <c r="Z1475" s="49"/>
      <c r="AA1475" s="69">
        <v>1475</v>
      </c>
      <c r="AB14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75" s="70"/>
      <c r="AD1475" s="76">
        <v>553</v>
      </c>
      <c r="AE1475" s="76">
        <v>22</v>
      </c>
      <c r="AF1475" s="76">
        <v>5418</v>
      </c>
      <c r="AG1475" s="76">
        <v>6206</v>
      </c>
      <c r="AH1475" s="76"/>
      <c r="AI1475" s="76" t="s">
        <v>10053</v>
      </c>
      <c r="AJ1475" s="76"/>
      <c r="AK1475" s="76"/>
      <c r="AL1475" s="76"/>
      <c r="AM1475" s="78">
        <v>40840.612118055556</v>
      </c>
      <c r="AN1475" s="76" t="s">
        <v>14566</v>
      </c>
      <c r="AO1475" s="81" t="s">
        <v>16039</v>
      </c>
      <c r="AP1475" s="76" t="s">
        <v>66</v>
      </c>
      <c r="AQ1475" s="2"/>
      <c r="AR1475" s="3"/>
      <c r="AS1475" s="3"/>
      <c r="AT1475" s="3"/>
      <c r="AU1475" s="3"/>
    </row>
    <row r="1476" spans="1:47" x14ac:dyDescent="0.25">
      <c r="A1476" s="62" t="s">
        <v>1159</v>
      </c>
      <c r="B1476" s="63"/>
      <c r="C1476" s="63"/>
      <c r="D1476" s="64"/>
      <c r="E1476" s="66"/>
      <c r="F1476" s="101" t="s">
        <v>13867</v>
      </c>
      <c r="G1476" s="63"/>
      <c r="H1476" s="67"/>
      <c r="I1476" s="68"/>
      <c r="J1476" s="68"/>
      <c r="K1476" s="67" t="s">
        <v>18218</v>
      </c>
      <c r="L1476" s="71"/>
      <c r="M1476" s="72">
        <v>5393.80615234375</v>
      </c>
      <c r="N1476" s="72">
        <v>7847.849609375</v>
      </c>
      <c r="O1476" s="73"/>
      <c r="P1476" s="74"/>
      <c r="Q1476" s="74"/>
      <c r="R1476" s="84"/>
      <c r="S1476" s="84"/>
      <c r="T1476" s="84"/>
      <c r="U1476" s="84"/>
      <c r="V1476" s="50"/>
      <c r="W1476" s="50"/>
      <c r="X1476" s="50"/>
      <c r="Y1476" s="50"/>
      <c r="Z1476" s="49"/>
      <c r="AA1476" s="69">
        <v>1476</v>
      </c>
      <c r="AB14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76" s="70"/>
      <c r="AD1476" s="76">
        <v>276</v>
      </c>
      <c r="AE1476" s="76">
        <v>611</v>
      </c>
      <c r="AF1476" s="76">
        <v>214102</v>
      </c>
      <c r="AG1476" s="76">
        <v>14066</v>
      </c>
      <c r="AH1476" s="76"/>
      <c r="AI1476" s="76" t="s">
        <v>10054</v>
      </c>
      <c r="AJ1476" s="76"/>
      <c r="AK1476" s="76"/>
      <c r="AL1476" s="76"/>
      <c r="AM1476" s="78">
        <v>40701.789120370369</v>
      </c>
      <c r="AN1476" s="76" t="s">
        <v>14566</v>
      </c>
      <c r="AO1476" s="81" t="s">
        <v>16040</v>
      </c>
      <c r="AP1476" s="76" t="s">
        <v>66</v>
      </c>
      <c r="AQ1476" s="2"/>
      <c r="AR1476" s="3"/>
      <c r="AS1476" s="3"/>
      <c r="AT1476" s="3"/>
      <c r="AU1476" s="3"/>
    </row>
    <row r="1477" spans="1:47" x14ac:dyDescent="0.25">
      <c r="A1477" s="62" t="s">
        <v>1160</v>
      </c>
      <c r="B1477" s="63"/>
      <c r="C1477" s="63"/>
      <c r="D1477" s="64"/>
      <c r="E1477" s="66"/>
      <c r="F1477" s="101" t="s">
        <v>13868</v>
      </c>
      <c r="G1477" s="63"/>
      <c r="H1477" s="67"/>
      <c r="I1477" s="68"/>
      <c r="J1477" s="68"/>
      <c r="K1477" s="67" t="s">
        <v>18219</v>
      </c>
      <c r="L1477" s="71"/>
      <c r="M1477" s="72">
        <v>5262.68115234375</v>
      </c>
      <c r="N1477" s="72">
        <v>5160.009765625</v>
      </c>
      <c r="O1477" s="73"/>
      <c r="P1477" s="74"/>
      <c r="Q1477" s="74"/>
      <c r="R1477" s="84"/>
      <c r="S1477" s="84"/>
      <c r="T1477" s="84"/>
      <c r="U1477" s="84"/>
      <c r="V1477" s="50"/>
      <c r="W1477" s="50"/>
      <c r="X1477" s="50"/>
      <c r="Y1477" s="50"/>
      <c r="Z1477" s="49"/>
      <c r="AA1477" s="69">
        <v>1477</v>
      </c>
      <c r="AB14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77" s="70"/>
      <c r="AD1477" s="76">
        <v>182</v>
      </c>
      <c r="AE1477" s="76">
        <v>206</v>
      </c>
      <c r="AF1477" s="76">
        <v>11871</v>
      </c>
      <c r="AG1477" s="76">
        <v>8323</v>
      </c>
      <c r="AH1477" s="76"/>
      <c r="AI1477" s="76" t="s">
        <v>10055</v>
      </c>
      <c r="AJ1477" s="76" t="s">
        <v>11100</v>
      </c>
      <c r="AK1477" s="76"/>
      <c r="AL1477" s="76"/>
      <c r="AM1477" s="78">
        <v>40929.952013888891</v>
      </c>
      <c r="AN1477" s="76" t="s">
        <v>14566</v>
      </c>
      <c r="AO1477" s="81" t="s">
        <v>16041</v>
      </c>
      <c r="AP1477" s="76" t="s">
        <v>66</v>
      </c>
      <c r="AQ1477" s="2"/>
      <c r="AR1477" s="3"/>
      <c r="AS1477" s="3"/>
      <c r="AT1477" s="3"/>
      <c r="AU1477" s="3"/>
    </row>
    <row r="1478" spans="1:47" x14ac:dyDescent="0.25">
      <c r="A1478" s="62" t="s">
        <v>1161</v>
      </c>
      <c r="B1478" s="63"/>
      <c r="C1478" s="63"/>
      <c r="D1478" s="64"/>
      <c r="E1478" s="66"/>
      <c r="F1478" s="101" t="s">
        <v>13869</v>
      </c>
      <c r="G1478" s="63"/>
      <c r="H1478" s="67"/>
      <c r="I1478" s="68"/>
      <c r="J1478" s="68"/>
      <c r="K1478" s="67" t="s">
        <v>18220</v>
      </c>
      <c r="L1478" s="71"/>
      <c r="M1478" s="72">
        <v>3846.572998046875</v>
      </c>
      <c r="N1478" s="72">
        <v>617.30108642578125</v>
      </c>
      <c r="O1478" s="73"/>
      <c r="P1478" s="74"/>
      <c r="Q1478" s="74"/>
      <c r="R1478" s="84"/>
      <c r="S1478" s="84"/>
      <c r="T1478" s="84"/>
      <c r="U1478" s="84"/>
      <c r="V1478" s="50"/>
      <c r="W1478" s="50"/>
      <c r="X1478" s="50"/>
      <c r="Y1478" s="50"/>
      <c r="Z1478" s="49"/>
      <c r="AA1478" s="69">
        <v>1478</v>
      </c>
      <c r="AB14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78" s="70"/>
      <c r="AD1478" s="76">
        <v>1164</v>
      </c>
      <c r="AE1478" s="76">
        <v>1576</v>
      </c>
      <c r="AF1478" s="76">
        <v>29248</v>
      </c>
      <c r="AG1478" s="76">
        <v>90517</v>
      </c>
      <c r="AH1478" s="76"/>
      <c r="AI1478" s="76" t="s">
        <v>10056</v>
      </c>
      <c r="AJ1478" s="76" t="s">
        <v>11113</v>
      </c>
      <c r="AK1478" s="76"/>
      <c r="AL1478" s="76"/>
      <c r="AM1478" s="78">
        <v>42963.128541666665</v>
      </c>
      <c r="AN1478" s="76" t="s">
        <v>14566</v>
      </c>
      <c r="AO1478" s="81" t="s">
        <v>16042</v>
      </c>
      <c r="AP1478" s="76" t="s">
        <v>66</v>
      </c>
      <c r="AQ1478" s="2"/>
      <c r="AR1478" s="3"/>
      <c r="AS1478" s="3"/>
      <c r="AT1478" s="3"/>
      <c r="AU1478" s="3"/>
    </row>
    <row r="1479" spans="1:47" x14ac:dyDescent="0.25">
      <c r="A1479" s="62" t="s">
        <v>1176</v>
      </c>
      <c r="B1479" s="63"/>
      <c r="C1479" s="63"/>
      <c r="D1479" s="64"/>
      <c r="E1479" s="66"/>
      <c r="F1479" s="101" t="s">
        <v>13870</v>
      </c>
      <c r="G1479" s="63"/>
      <c r="H1479" s="67"/>
      <c r="I1479" s="68"/>
      <c r="J1479" s="68"/>
      <c r="K1479" s="67" t="s">
        <v>18221</v>
      </c>
      <c r="L1479" s="71"/>
      <c r="M1479" s="72">
        <v>4210.734375</v>
      </c>
      <c r="N1479" s="72">
        <v>902.65264892578125</v>
      </c>
      <c r="O1479" s="73"/>
      <c r="P1479" s="74"/>
      <c r="Q1479" s="74"/>
      <c r="R1479" s="84"/>
      <c r="S1479" s="84"/>
      <c r="T1479" s="84"/>
      <c r="U1479" s="84"/>
      <c r="V1479" s="50"/>
      <c r="W1479" s="50"/>
      <c r="X1479" s="50"/>
      <c r="Y1479" s="50"/>
      <c r="Z1479" s="49"/>
      <c r="AA1479" s="69">
        <v>1479</v>
      </c>
      <c r="AB14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79" s="70"/>
      <c r="AD1479" s="76">
        <v>554</v>
      </c>
      <c r="AE1479" s="76">
        <v>48</v>
      </c>
      <c r="AF1479" s="76">
        <v>958</v>
      </c>
      <c r="AG1479" s="76">
        <v>8361</v>
      </c>
      <c r="AH1479" s="76"/>
      <c r="AI1479" s="76"/>
      <c r="AJ1479" s="76" t="s">
        <v>11083</v>
      </c>
      <c r="AK1479" s="76"/>
      <c r="AL1479" s="76"/>
      <c r="AM1479" s="78">
        <v>41923.907175925924</v>
      </c>
      <c r="AN1479" s="76" t="s">
        <v>14566</v>
      </c>
      <c r="AO1479" s="81" t="s">
        <v>16043</v>
      </c>
      <c r="AP1479" s="76" t="s">
        <v>66</v>
      </c>
      <c r="AQ1479" s="2"/>
      <c r="AR1479" s="3"/>
      <c r="AS1479" s="3"/>
      <c r="AT1479" s="3"/>
      <c r="AU1479" s="3"/>
    </row>
    <row r="1480" spans="1:47" x14ac:dyDescent="0.25">
      <c r="A1480" s="62" t="s">
        <v>1162</v>
      </c>
      <c r="B1480" s="63"/>
      <c r="C1480" s="63"/>
      <c r="D1480" s="64"/>
      <c r="E1480" s="66"/>
      <c r="F1480" s="101" t="s">
        <v>13871</v>
      </c>
      <c r="G1480" s="63"/>
      <c r="H1480" s="67"/>
      <c r="I1480" s="68"/>
      <c r="J1480" s="68"/>
      <c r="K1480" s="67" t="s">
        <v>18222</v>
      </c>
      <c r="L1480" s="71"/>
      <c r="M1480" s="72">
        <v>3750.58056640625</v>
      </c>
      <c r="N1480" s="72">
        <v>608.59417724609375</v>
      </c>
      <c r="O1480" s="73"/>
      <c r="P1480" s="74"/>
      <c r="Q1480" s="74"/>
      <c r="R1480" s="84"/>
      <c r="S1480" s="84"/>
      <c r="T1480" s="84"/>
      <c r="U1480" s="84"/>
      <c r="V1480" s="50"/>
      <c r="W1480" s="50"/>
      <c r="X1480" s="50"/>
      <c r="Y1480" s="50"/>
      <c r="Z1480" s="49"/>
      <c r="AA1480" s="69">
        <v>1480</v>
      </c>
      <c r="AB14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80" s="70"/>
      <c r="AD1480" s="76">
        <v>908</v>
      </c>
      <c r="AE1480" s="76">
        <v>543</v>
      </c>
      <c r="AF1480" s="76">
        <v>60345</v>
      </c>
      <c r="AG1480" s="76">
        <v>95119</v>
      </c>
      <c r="AH1480" s="76"/>
      <c r="AI1480" s="76" t="s">
        <v>10057</v>
      </c>
      <c r="AJ1480" s="76" t="s">
        <v>11398</v>
      </c>
      <c r="AK1480" s="81" t="s">
        <v>12229</v>
      </c>
      <c r="AL1480" s="76"/>
      <c r="AM1480" s="78">
        <v>41094.76394675926</v>
      </c>
      <c r="AN1480" s="76" t="s">
        <v>14566</v>
      </c>
      <c r="AO1480" s="81" t="s">
        <v>16044</v>
      </c>
      <c r="AP1480" s="76" t="s">
        <v>66</v>
      </c>
      <c r="AQ1480" s="2"/>
      <c r="AR1480" s="3"/>
      <c r="AS1480" s="3"/>
      <c r="AT1480" s="3"/>
      <c r="AU1480" s="3"/>
    </row>
    <row r="1481" spans="1:47" x14ac:dyDescent="0.25">
      <c r="A1481" s="62" t="s">
        <v>1163</v>
      </c>
      <c r="B1481" s="63"/>
      <c r="C1481" s="63"/>
      <c r="D1481" s="64"/>
      <c r="E1481" s="66"/>
      <c r="F1481" s="101" t="s">
        <v>13872</v>
      </c>
      <c r="G1481" s="63"/>
      <c r="H1481" s="67"/>
      <c r="I1481" s="68"/>
      <c r="J1481" s="68"/>
      <c r="K1481" s="67" t="s">
        <v>18223</v>
      </c>
      <c r="L1481" s="71"/>
      <c r="M1481" s="72">
        <v>3574.7294921875</v>
      </c>
      <c r="N1481" s="72">
        <v>669.56280517578125</v>
      </c>
      <c r="O1481" s="73"/>
      <c r="P1481" s="74"/>
      <c r="Q1481" s="74"/>
      <c r="R1481" s="84"/>
      <c r="S1481" s="84"/>
      <c r="T1481" s="84"/>
      <c r="U1481" s="84"/>
      <c r="V1481" s="50"/>
      <c r="W1481" s="50"/>
      <c r="X1481" s="50"/>
      <c r="Y1481" s="50"/>
      <c r="Z1481" s="49"/>
      <c r="AA1481" s="69">
        <v>1481</v>
      </c>
      <c r="AB14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81" s="70"/>
      <c r="AD1481" s="76">
        <v>518</v>
      </c>
      <c r="AE1481" s="76">
        <v>48</v>
      </c>
      <c r="AF1481" s="76">
        <v>1171</v>
      </c>
      <c r="AG1481" s="76">
        <v>2607</v>
      </c>
      <c r="AH1481" s="76"/>
      <c r="AI1481" s="76" t="s">
        <v>10058</v>
      </c>
      <c r="AJ1481" s="76" t="s">
        <v>11399</v>
      </c>
      <c r="AK1481" s="76"/>
      <c r="AL1481" s="76"/>
      <c r="AM1481" s="78">
        <v>43534.84615740741</v>
      </c>
      <c r="AN1481" s="76" t="s">
        <v>14566</v>
      </c>
      <c r="AO1481" s="81" t="s">
        <v>16045</v>
      </c>
      <c r="AP1481" s="76" t="s">
        <v>66</v>
      </c>
      <c r="AQ1481" s="2"/>
      <c r="AR1481" s="3"/>
      <c r="AS1481" s="3"/>
      <c r="AT1481" s="3"/>
      <c r="AU1481" s="3"/>
    </row>
    <row r="1482" spans="1:47" x14ac:dyDescent="0.25">
      <c r="A1482" s="62" t="s">
        <v>1164</v>
      </c>
      <c r="B1482" s="63"/>
      <c r="C1482" s="63"/>
      <c r="D1482" s="64"/>
      <c r="E1482" s="66"/>
      <c r="F1482" s="101" t="s">
        <v>13873</v>
      </c>
      <c r="G1482" s="63"/>
      <c r="H1482" s="67"/>
      <c r="I1482" s="68"/>
      <c r="J1482" s="68"/>
      <c r="K1482" s="67" t="s">
        <v>18224</v>
      </c>
      <c r="L1482" s="71"/>
      <c r="M1482" s="72">
        <v>3731.6181640625</v>
      </c>
      <c r="N1482" s="72">
        <v>710.5904541015625</v>
      </c>
      <c r="O1482" s="73"/>
      <c r="P1482" s="74"/>
      <c r="Q1482" s="74"/>
      <c r="R1482" s="84"/>
      <c r="S1482" s="84"/>
      <c r="T1482" s="84"/>
      <c r="U1482" s="84"/>
      <c r="V1482" s="50"/>
      <c r="W1482" s="50"/>
      <c r="X1482" s="50"/>
      <c r="Y1482" s="50"/>
      <c r="Z1482" s="49"/>
      <c r="AA1482" s="69">
        <v>1482</v>
      </c>
      <c r="AB14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82" s="70"/>
      <c r="AD1482" s="76">
        <v>342</v>
      </c>
      <c r="AE1482" s="76">
        <v>314</v>
      </c>
      <c r="AF1482" s="76">
        <v>1670</v>
      </c>
      <c r="AG1482" s="76">
        <v>9690</v>
      </c>
      <c r="AH1482" s="76"/>
      <c r="AI1482" s="76" t="s">
        <v>10059</v>
      </c>
      <c r="AJ1482" s="76" t="s">
        <v>10741</v>
      </c>
      <c r="AK1482" s="76"/>
      <c r="AL1482" s="76"/>
      <c r="AM1482" s="78">
        <v>43966.874618055554</v>
      </c>
      <c r="AN1482" s="76" t="s">
        <v>14566</v>
      </c>
      <c r="AO1482" s="81" t="s">
        <v>16046</v>
      </c>
      <c r="AP1482" s="76" t="s">
        <v>66</v>
      </c>
      <c r="AQ1482" s="2"/>
      <c r="AR1482" s="3"/>
      <c r="AS1482" s="3"/>
      <c r="AT1482" s="3"/>
      <c r="AU1482" s="3"/>
    </row>
    <row r="1483" spans="1:47" x14ac:dyDescent="0.25">
      <c r="A1483" s="62" t="s">
        <v>1165</v>
      </c>
      <c r="B1483" s="63"/>
      <c r="C1483" s="63"/>
      <c r="D1483" s="64"/>
      <c r="E1483" s="66"/>
      <c r="F1483" s="101" t="s">
        <v>13874</v>
      </c>
      <c r="G1483" s="63"/>
      <c r="H1483" s="67"/>
      <c r="I1483" s="68"/>
      <c r="J1483" s="68"/>
      <c r="K1483" s="67" t="s">
        <v>18225</v>
      </c>
      <c r="L1483" s="71"/>
      <c r="M1483" s="72">
        <v>3673.473388671875</v>
      </c>
      <c r="N1483" s="72">
        <v>864.3470458984375</v>
      </c>
      <c r="O1483" s="73"/>
      <c r="P1483" s="74"/>
      <c r="Q1483" s="74"/>
      <c r="R1483" s="84"/>
      <c r="S1483" s="84"/>
      <c r="T1483" s="84"/>
      <c r="U1483" s="84"/>
      <c r="V1483" s="50"/>
      <c r="W1483" s="50"/>
      <c r="X1483" s="50"/>
      <c r="Y1483" s="50"/>
      <c r="Z1483" s="49"/>
      <c r="AA1483" s="69">
        <v>1483</v>
      </c>
      <c r="AB14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83" s="70"/>
      <c r="AD1483" s="76">
        <v>685</v>
      </c>
      <c r="AE1483" s="76">
        <v>687</v>
      </c>
      <c r="AF1483" s="76">
        <v>17783</v>
      </c>
      <c r="AG1483" s="76">
        <v>12699</v>
      </c>
      <c r="AH1483" s="76"/>
      <c r="AI1483" s="76" t="s">
        <v>10060</v>
      </c>
      <c r="AJ1483" s="76" t="s">
        <v>10714</v>
      </c>
      <c r="AK1483" s="76"/>
      <c r="AL1483" s="76"/>
      <c r="AM1483" s="78">
        <v>39868.195324074077</v>
      </c>
      <c r="AN1483" s="76" t="s">
        <v>14566</v>
      </c>
      <c r="AO1483" s="81" t="s">
        <v>16047</v>
      </c>
      <c r="AP1483" s="76" t="s">
        <v>66</v>
      </c>
      <c r="AQ1483" s="2"/>
      <c r="AR1483" s="3"/>
      <c r="AS1483" s="3"/>
      <c r="AT1483" s="3"/>
      <c r="AU1483" s="3"/>
    </row>
    <row r="1484" spans="1:47" x14ac:dyDescent="0.25">
      <c r="A1484" s="62" t="s">
        <v>1166</v>
      </c>
      <c r="B1484" s="63"/>
      <c r="C1484" s="63"/>
      <c r="D1484" s="64"/>
      <c r="E1484" s="66"/>
      <c r="F1484" s="101" t="s">
        <v>13875</v>
      </c>
      <c r="G1484" s="63"/>
      <c r="H1484" s="67"/>
      <c r="I1484" s="68"/>
      <c r="J1484" s="68"/>
      <c r="K1484" s="67" t="s">
        <v>18226</v>
      </c>
      <c r="L1484" s="71"/>
      <c r="M1484" s="72">
        <v>3225.60498046875</v>
      </c>
      <c r="N1484" s="72">
        <v>5203.31884765625</v>
      </c>
      <c r="O1484" s="73"/>
      <c r="P1484" s="74"/>
      <c r="Q1484" s="74"/>
      <c r="R1484" s="84"/>
      <c r="S1484" s="84"/>
      <c r="T1484" s="84"/>
      <c r="U1484" s="84"/>
      <c r="V1484" s="50"/>
      <c r="W1484" s="50"/>
      <c r="X1484" s="50"/>
      <c r="Y1484" s="50"/>
      <c r="Z1484" s="49"/>
      <c r="AA1484" s="69">
        <v>1484</v>
      </c>
      <c r="AB14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84" s="70"/>
      <c r="AD1484" s="76">
        <v>326</v>
      </c>
      <c r="AE1484" s="76">
        <v>80</v>
      </c>
      <c r="AF1484" s="76">
        <v>4591</v>
      </c>
      <c r="AG1484" s="76">
        <v>427</v>
      </c>
      <c r="AH1484" s="76"/>
      <c r="AI1484" s="76" t="s">
        <v>10061</v>
      </c>
      <c r="AJ1484" s="76" t="s">
        <v>11400</v>
      </c>
      <c r="AK1484" s="76"/>
      <c r="AL1484" s="76"/>
      <c r="AM1484" s="78">
        <v>40634.027881944443</v>
      </c>
      <c r="AN1484" s="76" t="s">
        <v>14566</v>
      </c>
      <c r="AO1484" s="81" t="s">
        <v>16048</v>
      </c>
      <c r="AP1484" s="76" t="s">
        <v>66</v>
      </c>
      <c r="AQ1484" s="2"/>
      <c r="AR1484" s="3"/>
      <c r="AS1484" s="3"/>
      <c r="AT1484" s="3"/>
      <c r="AU1484" s="3"/>
    </row>
    <row r="1485" spans="1:47" x14ac:dyDescent="0.25">
      <c r="A1485" s="62" t="s">
        <v>1167</v>
      </c>
      <c r="B1485" s="63"/>
      <c r="C1485" s="63"/>
      <c r="D1485" s="64"/>
      <c r="E1485" s="66"/>
      <c r="F1485" s="101" t="s">
        <v>13876</v>
      </c>
      <c r="G1485" s="63"/>
      <c r="H1485" s="67"/>
      <c r="I1485" s="68"/>
      <c r="J1485" s="68"/>
      <c r="K1485" s="67" t="s">
        <v>18227</v>
      </c>
      <c r="L1485" s="71"/>
      <c r="M1485" s="72">
        <v>5078.19873046875</v>
      </c>
      <c r="N1485" s="72">
        <v>1268.9833984375</v>
      </c>
      <c r="O1485" s="73"/>
      <c r="P1485" s="74"/>
      <c r="Q1485" s="74"/>
      <c r="R1485" s="84"/>
      <c r="S1485" s="84"/>
      <c r="T1485" s="84"/>
      <c r="U1485" s="84"/>
      <c r="V1485" s="50"/>
      <c r="W1485" s="50"/>
      <c r="X1485" s="50"/>
      <c r="Y1485" s="50"/>
      <c r="Z1485" s="49"/>
      <c r="AA1485" s="69">
        <v>1485</v>
      </c>
      <c r="AB14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85" s="70"/>
      <c r="AD1485" s="76">
        <v>590</v>
      </c>
      <c r="AE1485" s="76">
        <v>111</v>
      </c>
      <c r="AF1485" s="76">
        <v>10187</v>
      </c>
      <c r="AG1485" s="76">
        <v>11643</v>
      </c>
      <c r="AH1485" s="76"/>
      <c r="AI1485" s="76" t="s">
        <v>10062</v>
      </c>
      <c r="AJ1485" s="76" t="s">
        <v>11401</v>
      </c>
      <c r="AK1485" s="76"/>
      <c r="AL1485" s="76"/>
      <c r="AM1485" s="78">
        <v>40904.105150462965</v>
      </c>
      <c r="AN1485" s="76" t="s">
        <v>14566</v>
      </c>
      <c r="AO1485" s="81" t="s">
        <v>16049</v>
      </c>
      <c r="AP1485" s="76" t="s">
        <v>66</v>
      </c>
      <c r="AQ1485" s="2"/>
      <c r="AR1485" s="3"/>
      <c r="AS1485" s="3"/>
      <c r="AT1485" s="3"/>
      <c r="AU1485" s="3"/>
    </row>
    <row r="1486" spans="1:47" x14ac:dyDescent="0.25">
      <c r="A1486" s="62" t="s">
        <v>2332</v>
      </c>
      <c r="B1486" s="63"/>
      <c r="C1486" s="63"/>
      <c r="D1486" s="64"/>
      <c r="E1486" s="66"/>
      <c r="F1486" s="101" t="s">
        <v>13877</v>
      </c>
      <c r="G1486" s="63"/>
      <c r="H1486" s="67"/>
      <c r="I1486" s="68"/>
      <c r="J1486" s="68"/>
      <c r="K1486" s="67" t="s">
        <v>18228</v>
      </c>
      <c r="L1486" s="71"/>
      <c r="M1486" s="72">
        <v>5751.068359375</v>
      </c>
      <c r="N1486" s="72">
        <v>1618.15283203125</v>
      </c>
      <c r="O1486" s="73"/>
      <c r="P1486" s="74"/>
      <c r="Q1486" s="74"/>
      <c r="R1486" s="84"/>
      <c r="S1486" s="84"/>
      <c r="T1486" s="84"/>
      <c r="U1486" s="84"/>
      <c r="V1486" s="50"/>
      <c r="W1486" s="50"/>
      <c r="X1486" s="50"/>
      <c r="Y1486" s="50"/>
      <c r="Z1486" s="49"/>
      <c r="AA1486" s="69">
        <v>1486</v>
      </c>
      <c r="AB14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86" s="70"/>
      <c r="AD1486" s="76">
        <v>1105</v>
      </c>
      <c r="AE1486" s="76">
        <v>310</v>
      </c>
      <c r="AF1486" s="76">
        <v>20759</v>
      </c>
      <c r="AG1486" s="76">
        <v>4932</v>
      </c>
      <c r="AH1486" s="76"/>
      <c r="AI1486" s="76" t="s">
        <v>10063</v>
      </c>
      <c r="AJ1486" s="76" t="s">
        <v>11402</v>
      </c>
      <c r="AK1486" s="76"/>
      <c r="AL1486" s="76"/>
      <c r="AM1486" s="78">
        <v>40268.679918981485</v>
      </c>
      <c r="AN1486" s="76" t="s">
        <v>14566</v>
      </c>
      <c r="AO1486" s="81" t="s">
        <v>16050</v>
      </c>
      <c r="AP1486" s="76" t="s">
        <v>65</v>
      </c>
      <c r="AQ1486" s="2"/>
      <c r="AR1486" s="3"/>
      <c r="AS1486" s="3"/>
      <c r="AT1486" s="3"/>
      <c r="AU1486" s="3"/>
    </row>
    <row r="1487" spans="1:47" x14ac:dyDescent="0.25">
      <c r="A1487" s="62" t="s">
        <v>1168</v>
      </c>
      <c r="B1487" s="63"/>
      <c r="C1487" s="63"/>
      <c r="D1487" s="64"/>
      <c r="E1487" s="66"/>
      <c r="F1487" s="101" t="s">
        <v>13878</v>
      </c>
      <c r="G1487" s="63"/>
      <c r="H1487" s="67"/>
      <c r="I1487" s="68"/>
      <c r="J1487" s="68"/>
      <c r="K1487" s="67" t="s">
        <v>18229</v>
      </c>
      <c r="L1487" s="71"/>
      <c r="M1487" s="72">
        <v>9473.5751953125</v>
      </c>
      <c r="N1487" s="72">
        <v>1469.118408203125</v>
      </c>
      <c r="O1487" s="73"/>
      <c r="P1487" s="74"/>
      <c r="Q1487" s="74"/>
      <c r="R1487" s="84"/>
      <c r="S1487" s="84"/>
      <c r="T1487" s="84"/>
      <c r="U1487" s="84"/>
      <c r="V1487" s="50"/>
      <c r="W1487" s="50"/>
      <c r="X1487" s="50"/>
      <c r="Y1487" s="50"/>
      <c r="Z1487" s="49"/>
      <c r="AA1487" s="69">
        <v>1487</v>
      </c>
      <c r="AB14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87" s="70"/>
      <c r="AD1487" s="76">
        <v>1003</v>
      </c>
      <c r="AE1487" s="76">
        <v>10319</v>
      </c>
      <c r="AF1487" s="76">
        <v>201209</v>
      </c>
      <c r="AG1487" s="76">
        <v>42454</v>
      </c>
      <c r="AH1487" s="76"/>
      <c r="AI1487" s="76" t="s">
        <v>10064</v>
      </c>
      <c r="AJ1487" s="76"/>
      <c r="AK1487" s="81" t="s">
        <v>12230</v>
      </c>
      <c r="AL1487" s="76"/>
      <c r="AM1487" s="78">
        <v>40528.789907407408</v>
      </c>
      <c r="AN1487" s="76" t="s">
        <v>14566</v>
      </c>
      <c r="AO1487" s="81" t="s">
        <v>16051</v>
      </c>
      <c r="AP1487" s="76" t="s">
        <v>66</v>
      </c>
      <c r="AQ1487" s="2"/>
      <c r="AR1487" s="3"/>
      <c r="AS1487" s="3"/>
      <c r="AT1487" s="3"/>
      <c r="AU1487" s="3"/>
    </row>
    <row r="1488" spans="1:47" x14ac:dyDescent="0.25">
      <c r="A1488" s="62" t="s">
        <v>1169</v>
      </c>
      <c r="B1488" s="63"/>
      <c r="C1488" s="63"/>
      <c r="D1488" s="64"/>
      <c r="E1488" s="66"/>
      <c r="F1488" s="101" t="s">
        <v>13879</v>
      </c>
      <c r="G1488" s="63"/>
      <c r="H1488" s="67"/>
      <c r="I1488" s="68"/>
      <c r="J1488" s="68"/>
      <c r="K1488" s="67" t="s">
        <v>18230</v>
      </c>
      <c r="L1488" s="71"/>
      <c r="M1488" s="72">
        <v>5071.4775390625</v>
      </c>
      <c r="N1488" s="72">
        <v>4970.41796875</v>
      </c>
      <c r="O1488" s="73"/>
      <c r="P1488" s="74"/>
      <c r="Q1488" s="74"/>
      <c r="R1488" s="84"/>
      <c r="S1488" s="84"/>
      <c r="T1488" s="84"/>
      <c r="U1488" s="84"/>
      <c r="V1488" s="50"/>
      <c r="W1488" s="50"/>
      <c r="X1488" s="50"/>
      <c r="Y1488" s="50"/>
      <c r="Z1488" s="49"/>
      <c r="AA1488" s="69">
        <v>1488</v>
      </c>
      <c r="AB14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88" s="70"/>
      <c r="AD1488" s="76">
        <v>2562</v>
      </c>
      <c r="AE1488" s="76">
        <v>5939</v>
      </c>
      <c r="AF1488" s="76">
        <v>50607</v>
      </c>
      <c r="AG1488" s="76">
        <v>130910</v>
      </c>
      <c r="AH1488" s="76"/>
      <c r="AI1488" s="76" t="s">
        <v>10065</v>
      </c>
      <c r="AJ1488" s="76" t="s">
        <v>11403</v>
      </c>
      <c r="AK1488" s="76"/>
      <c r="AL1488" s="76"/>
      <c r="AM1488" s="78">
        <v>40096.096574074072</v>
      </c>
      <c r="AN1488" s="76" t="s">
        <v>14566</v>
      </c>
      <c r="AO1488" s="81" t="s">
        <v>16052</v>
      </c>
      <c r="AP1488" s="76" t="s">
        <v>66</v>
      </c>
      <c r="AQ1488" s="2"/>
      <c r="AR1488" s="3"/>
      <c r="AS1488" s="3"/>
      <c r="AT1488" s="3"/>
      <c r="AU1488" s="3"/>
    </row>
    <row r="1489" spans="1:47" x14ac:dyDescent="0.25">
      <c r="A1489" s="62" t="s">
        <v>1170</v>
      </c>
      <c r="B1489" s="63"/>
      <c r="C1489" s="63"/>
      <c r="D1489" s="64"/>
      <c r="E1489" s="66"/>
      <c r="F1489" s="101" t="s">
        <v>13880</v>
      </c>
      <c r="G1489" s="63"/>
      <c r="H1489" s="67"/>
      <c r="I1489" s="68"/>
      <c r="J1489" s="68"/>
      <c r="K1489" s="67" t="s">
        <v>18231</v>
      </c>
      <c r="L1489" s="71"/>
      <c r="M1489" s="72">
        <v>7483.328125</v>
      </c>
      <c r="N1489" s="72">
        <v>3729.012451171875</v>
      </c>
      <c r="O1489" s="73"/>
      <c r="P1489" s="74"/>
      <c r="Q1489" s="74"/>
      <c r="R1489" s="84"/>
      <c r="S1489" s="84"/>
      <c r="T1489" s="84"/>
      <c r="U1489" s="84"/>
      <c r="V1489" s="50"/>
      <c r="W1489" s="50"/>
      <c r="X1489" s="50"/>
      <c r="Y1489" s="50"/>
      <c r="Z1489" s="49"/>
      <c r="AA1489" s="69">
        <v>1489</v>
      </c>
      <c r="AB14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89" s="70"/>
      <c r="AD1489" s="76">
        <v>706</v>
      </c>
      <c r="AE1489" s="76">
        <v>338</v>
      </c>
      <c r="AF1489" s="76">
        <v>3215</v>
      </c>
      <c r="AG1489" s="76">
        <v>39703</v>
      </c>
      <c r="AH1489" s="76"/>
      <c r="AI1489" s="76" t="s">
        <v>10066</v>
      </c>
      <c r="AJ1489" s="76" t="s">
        <v>11404</v>
      </c>
      <c r="AK1489" s="76"/>
      <c r="AL1489" s="76"/>
      <c r="AM1489" s="78">
        <v>40137.439895833333</v>
      </c>
      <c r="AN1489" s="76" t="s">
        <v>14566</v>
      </c>
      <c r="AO1489" s="81" t="s">
        <v>16053</v>
      </c>
      <c r="AP1489" s="76" t="s">
        <v>66</v>
      </c>
      <c r="AQ1489" s="2"/>
      <c r="AR1489" s="3"/>
      <c r="AS1489" s="3"/>
      <c r="AT1489" s="3"/>
      <c r="AU1489" s="3"/>
    </row>
    <row r="1490" spans="1:47" x14ac:dyDescent="0.25">
      <c r="A1490" s="62" t="s">
        <v>2333</v>
      </c>
      <c r="B1490" s="63"/>
      <c r="C1490" s="63"/>
      <c r="D1490" s="64"/>
      <c r="E1490" s="66"/>
      <c r="F1490" s="101" t="s">
        <v>13881</v>
      </c>
      <c r="G1490" s="63"/>
      <c r="H1490" s="67"/>
      <c r="I1490" s="68"/>
      <c r="J1490" s="68"/>
      <c r="K1490" s="67" t="s">
        <v>18232</v>
      </c>
      <c r="L1490" s="71"/>
      <c r="M1490" s="72">
        <v>7483.328125</v>
      </c>
      <c r="N1490" s="72">
        <v>3811.462890625</v>
      </c>
      <c r="O1490" s="73"/>
      <c r="P1490" s="74"/>
      <c r="Q1490" s="74"/>
      <c r="R1490" s="84"/>
      <c r="S1490" s="84"/>
      <c r="T1490" s="84"/>
      <c r="U1490" s="84"/>
      <c r="V1490" s="50"/>
      <c r="W1490" s="50"/>
      <c r="X1490" s="50"/>
      <c r="Y1490" s="50"/>
      <c r="Z1490" s="49"/>
      <c r="AA1490" s="69">
        <v>1490</v>
      </c>
      <c r="AB14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90" s="70"/>
      <c r="AD1490" s="76">
        <v>1798</v>
      </c>
      <c r="AE1490" s="76">
        <v>3021</v>
      </c>
      <c r="AF1490" s="76">
        <v>78097</v>
      </c>
      <c r="AG1490" s="76">
        <v>108788</v>
      </c>
      <c r="AH1490" s="76"/>
      <c r="AI1490" s="76" t="s">
        <v>10067</v>
      </c>
      <c r="AJ1490" s="76" t="s">
        <v>11405</v>
      </c>
      <c r="AK1490" s="81" t="s">
        <v>12231</v>
      </c>
      <c r="AL1490" s="76"/>
      <c r="AM1490" s="78">
        <v>42417.891574074078</v>
      </c>
      <c r="AN1490" s="76" t="s">
        <v>14566</v>
      </c>
      <c r="AO1490" s="81" t="s">
        <v>16054</v>
      </c>
      <c r="AP1490" s="76" t="s">
        <v>65</v>
      </c>
      <c r="AQ1490" s="2"/>
      <c r="AR1490" s="3"/>
      <c r="AS1490" s="3"/>
      <c r="AT1490" s="3"/>
      <c r="AU1490" s="3"/>
    </row>
    <row r="1491" spans="1:47" x14ac:dyDescent="0.25">
      <c r="A1491" s="62" t="s">
        <v>1171</v>
      </c>
      <c r="B1491" s="63"/>
      <c r="C1491" s="63"/>
      <c r="D1491" s="64"/>
      <c r="E1491" s="66"/>
      <c r="F1491" s="101" t="s">
        <v>13882</v>
      </c>
      <c r="G1491" s="63"/>
      <c r="H1491" s="67"/>
      <c r="I1491" s="68"/>
      <c r="J1491" s="68"/>
      <c r="K1491" s="67" t="s">
        <v>18233</v>
      </c>
      <c r="L1491" s="71"/>
      <c r="M1491" s="72">
        <v>5244.55712890625</v>
      </c>
      <c r="N1491" s="72">
        <v>3624.3623046875</v>
      </c>
      <c r="O1491" s="73"/>
      <c r="P1491" s="74"/>
      <c r="Q1491" s="74"/>
      <c r="R1491" s="84"/>
      <c r="S1491" s="84"/>
      <c r="T1491" s="84"/>
      <c r="U1491" s="84"/>
      <c r="V1491" s="50"/>
      <c r="W1491" s="50"/>
      <c r="X1491" s="50"/>
      <c r="Y1491" s="50"/>
      <c r="Z1491" s="49"/>
      <c r="AA1491" s="69">
        <v>1491</v>
      </c>
      <c r="AB14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91" s="70"/>
      <c r="AD1491" s="76">
        <v>135</v>
      </c>
      <c r="AE1491" s="76">
        <v>18</v>
      </c>
      <c r="AF1491" s="76">
        <v>481</v>
      </c>
      <c r="AG1491" s="76">
        <v>1882</v>
      </c>
      <c r="AH1491" s="76"/>
      <c r="AI1491" s="76" t="s">
        <v>10068</v>
      </c>
      <c r="AJ1491" s="76" t="s">
        <v>11406</v>
      </c>
      <c r="AK1491" s="76"/>
      <c r="AL1491" s="76"/>
      <c r="AM1491" s="78">
        <v>43501.986481481479</v>
      </c>
      <c r="AN1491" s="76" t="s">
        <v>14566</v>
      </c>
      <c r="AO1491" s="81" t="s">
        <v>16055</v>
      </c>
      <c r="AP1491" s="76" t="s">
        <v>66</v>
      </c>
      <c r="AQ1491" s="2"/>
      <c r="AR1491" s="3"/>
      <c r="AS1491" s="3"/>
      <c r="AT1491" s="3"/>
      <c r="AU1491" s="3"/>
    </row>
    <row r="1492" spans="1:47" x14ac:dyDescent="0.25">
      <c r="A1492" s="62" t="s">
        <v>1172</v>
      </c>
      <c r="B1492" s="63"/>
      <c r="C1492" s="63"/>
      <c r="D1492" s="64"/>
      <c r="E1492" s="66"/>
      <c r="F1492" s="101" t="s">
        <v>13883</v>
      </c>
      <c r="G1492" s="63"/>
      <c r="H1492" s="67"/>
      <c r="I1492" s="68"/>
      <c r="J1492" s="68"/>
      <c r="K1492" s="67" t="s">
        <v>18234</v>
      </c>
      <c r="L1492" s="71"/>
      <c r="M1492" s="72">
        <v>2420.64501953125</v>
      </c>
      <c r="N1492" s="72">
        <v>7891.3857421875</v>
      </c>
      <c r="O1492" s="73"/>
      <c r="P1492" s="74"/>
      <c r="Q1492" s="74"/>
      <c r="R1492" s="84"/>
      <c r="S1492" s="84"/>
      <c r="T1492" s="84"/>
      <c r="U1492" s="84"/>
      <c r="V1492" s="50"/>
      <c r="W1492" s="50"/>
      <c r="X1492" s="50"/>
      <c r="Y1492" s="50"/>
      <c r="Z1492" s="49"/>
      <c r="AA1492" s="69">
        <v>1492</v>
      </c>
      <c r="AB14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92" s="70"/>
      <c r="AD1492" s="76">
        <v>3840</v>
      </c>
      <c r="AE1492" s="76">
        <v>3847</v>
      </c>
      <c r="AF1492" s="76">
        <v>113498</v>
      </c>
      <c r="AG1492" s="76">
        <v>90398</v>
      </c>
      <c r="AH1492" s="76"/>
      <c r="AI1492" s="76" t="s">
        <v>10069</v>
      </c>
      <c r="AJ1492" s="76" t="s">
        <v>11407</v>
      </c>
      <c r="AK1492" s="81" t="s">
        <v>12232</v>
      </c>
      <c r="AL1492" s="76"/>
      <c r="AM1492" s="78">
        <v>40124.771724537037</v>
      </c>
      <c r="AN1492" s="76" t="s">
        <v>14566</v>
      </c>
      <c r="AO1492" s="81" t="s">
        <v>16056</v>
      </c>
      <c r="AP1492" s="76" t="s">
        <v>66</v>
      </c>
      <c r="AQ1492" s="2"/>
      <c r="AR1492" s="3"/>
      <c r="AS1492" s="3"/>
      <c r="AT1492" s="3"/>
      <c r="AU1492" s="3"/>
    </row>
    <row r="1493" spans="1:47" x14ac:dyDescent="0.25">
      <c r="A1493" s="62" t="s">
        <v>1173</v>
      </c>
      <c r="B1493" s="63"/>
      <c r="C1493" s="63"/>
      <c r="D1493" s="64"/>
      <c r="E1493" s="66"/>
      <c r="F1493" s="101" t="s">
        <v>13884</v>
      </c>
      <c r="G1493" s="63"/>
      <c r="H1493" s="67"/>
      <c r="I1493" s="68"/>
      <c r="J1493" s="68"/>
      <c r="K1493" s="67" t="s">
        <v>18235</v>
      </c>
      <c r="L1493" s="71"/>
      <c r="M1493" s="72">
        <v>4375.8740234375</v>
      </c>
      <c r="N1493" s="72">
        <v>6019.71435546875</v>
      </c>
      <c r="O1493" s="73"/>
      <c r="P1493" s="74"/>
      <c r="Q1493" s="74"/>
      <c r="R1493" s="84"/>
      <c r="S1493" s="84"/>
      <c r="T1493" s="84"/>
      <c r="U1493" s="84"/>
      <c r="V1493" s="50"/>
      <c r="W1493" s="50"/>
      <c r="X1493" s="50"/>
      <c r="Y1493" s="50"/>
      <c r="Z1493" s="49"/>
      <c r="AA1493" s="69">
        <v>1493</v>
      </c>
      <c r="AB14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93" s="70"/>
      <c r="AD1493" s="76">
        <v>1443</v>
      </c>
      <c r="AE1493" s="76">
        <v>3522</v>
      </c>
      <c r="AF1493" s="76">
        <v>16928</v>
      </c>
      <c r="AG1493" s="76">
        <v>11543</v>
      </c>
      <c r="AH1493" s="76"/>
      <c r="AI1493" s="76" t="s">
        <v>10070</v>
      </c>
      <c r="AJ1493" s="76" t="s">
        <v>11408</v>
      </c>
      <c r="AK1493" s="81" t="s">
        <v>12233</v>
      </c>
      <c r="AL1493" s="76"/>
      <c r="AM1493" s="78">
        <v>40298.688935185186</v>
      </c>
      <c r="AN1493" s="76" t="s">
        <v>14566</v>
      </c>
      <c r="AO1493" s="81" t="s">
        <v>16057</v>
      </c>
      <c r="AP1493" s="76" t="s">
        <v>66</v>
      </c>
      <c r="AQ1493" s="2"/>
      <c r="AR1493" s="3"/>
      <c r="AS1493" s="3"/>
      <c r="AT1493" s="3"/>
      <c r="AU1493" s="3"/>
    </row>
    <row r="1494" spans="1:47" x14ac:dyDescent="0.25">
      <c r="A1494" s="62" t="s">
        <v>1174</v>
      </c>
      <c r="B1494" s="63"/>
      <c r="C1494" s="63"/>
      <c r="D1494" s="64"/>
      <c r="E1494" s="66"/>
      <c r="F1494" s="101" t="s">
        <v>13885</v>
      </c>
      <c r="G1494" s="63"/>
      <c r="H1494" s="67"/>
      <c r="I1494" s="68"/>
      <c r="J1494" s="68"/>
      <c r="K1494" s="67" t="s">
        <v>18236</v>
      </c>
      <c r="L1494" s="71"/>
      <c r="M1494" s="72">
        <v>6639.46337890625</v>
      </c>
      <c r="N1494" s="72">
        <v>239.8560791015625</v>
      </c>
      <c r="O1494" s="73"/>
      <c r="P1494" s="74"/>
      <c r="Q1494" s="74"/>
      <c r="R1494" s="84"/>
      <c r="S1494" s="84"/>
      <c r="T1494" s="84"/>
      <c r="U1494" s="84"/>
      <c r="V1494" s="50"/>
      <c r="W1494" s="50"/>
      <c r="X1494" s="50"/>
      <c r="Y1494" s="50"/>
      <c r="Z1494" s="49"/>
      <c r="AA1494" s="69">
        <v>1494</v>
      </c>
      <c r="AB14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94" s="70"/>
      <c r="AD1494" s="76">
        <v>666</v>
      </c>
      <c r="AE1494" s="76">
        <v>559</v>
      </c>
      <c r="AF1494" s="76">
        <v>9569</v>
      </c>
      <c r="AG1494" s="76">
        <v>47833</v>
      </c>
      <c r="AH1494" s="76"/>
      <c r="AI1494" s="76" t="s">
        <v>10071</v>
      </c>
      <c r="AJ1494" s="76" t="s">
        <v>11409</v>
      </c>
      <c r="AK1494" s="76"/>
      <c r="AL1494" s="76"/>
      <c r="AM1494" s="78">
        <v>41007.94972222222</v>
      </c>
      <c r="AN1494" s="76" t="s">
        <v>14566</v>
      </c>
      <c r="AO1494" s="81" t="s">
        <v>16058</v>
      </c>
      <c r="AP1494" s="76" t="s">
        <v>66</v>
      </c>
      <c r="AQ1494" s="2"/>
      <c r="AR1494" s="3"/>
      <c r="AS1494" s="3"/>
      <c r="AT1494" s="3"/>
      <c r="AU1494" s="3"/>
    </row>
    <row r="1495" spans="1:47" x14ac:dyDescent="0.25">
      <c r="A1495" s="62" t="s">
        <v>2334</v>
      </c>
      <c r="B1495" s="63"/>
      <c r="C1495" s="63"/>
      <c r="D1495" s="64"/>
      <c r="E1495" s="66"/>
      <c r="F1495" s="101" t="s">
        <v>13886</v>
      </c>
      <c r="G1495" s="63"/>
      <c r="H1495" s="67"/>
      <c r="I1495" s="68"/>
      <c r="J1495" s="68"/>
      <c r="K1495" s="67" t="s">
        <v>18237</v>
      </c>
      <c r="L1495" s="71"/>
      <c r="M1495" s="72">
        <v>6639.46337890625</v>
      </c>
      <c r="N1495" s="72">
        <v>359.78411865234375</v>
      </c>
      <c r="O1495" s="73"/>
      <c r="P1495" s="74"/>
      <c r="Q1495" s="74"/>
      <c r="R1495" s="84"/>
      <c r="S1495" s="84"/>
      <c r="T1495" s="84"/>
      <c r="U1495" s="84"/>
      <c r="V1495" s="50"/>
      <c r="W1495" s="50"/>
      <c r="X1495" s="50"/>
      <c r="Y1495" s="50"/>
      <c r="Z1495" s="49"/>
      <c r="AA1495" s="69">
        <v>1495</v>
      </c>
      <c r="AB14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95" s="70"/>
      <c r="AD1495" s="76">
        <v>4968</v>
      </c>
      <c r="AE1495" s="76">
        <v>3794</v>
      </c>
      <c r="AF1495" s="76">
        <v>277447</v>
      </c>
      <c r="AG1495" s="76">
        <v>54675</v>
      </c>
      <c r="AH1495" s="76"/>
      <c r="AI1495" s="76" t="s">
        <v>10072</v>
      </c>
      <c r="AJ1495" s="76" t="s">
        <v>11410</v>
      </c>
      <c r="AK1495" s="81" t="s">
        <v>12234</v>
      </c>
      <c r="AL1495" s="76"/>
      <c r="AM1495" s="78">
        <v>40570.115069444444</v>
      </c>
      <c r="AN1495" s="76" t="s">
        <v>14566</v>
      </c>
      <c r="AO1495" s="81" t="s">
        <v>16059</v>
      </c>
      <c r="AP1495" s="76" t="s">
        <v>65</v>
      </c>
      <c r="AQ1495" s="2"/>
      <c r="AR1495" s="3"/>
      <c r="AS1495" s="3"/>
      <c r="AT1495" s="3"/>
      <c r="AU1495" s="3"/>
    </row>
    <row r="1496" spans="1:47" x14ac:dyDescent="0.25">
      <c r="A1496" s="62" t="s">
        <v>2335</v>
      </c>
      <c r="B1496" s="63"/>
      <c r="C1496" s="63"/>
      <c r="D1496" s="64"/>
      <c r="E1496" s="66"/>
      <c r="F1496" s="101" t="s">
        <v>13887</v>
      </c>
      <c r="G1496" s="63"/>
      <c r="H1496" s="67"/>
      <c r="I1496" s="68"/>
      <c r="J1496" s="68"/>
      <c r="K1496" s="67" t="s">
        <v>18238</v>
      </c>
      <c r="L1496" s="71"/>
      <c r="M1496" s="72">
        <v>6734.9951171875</v>
      </c>
      <c r="N1496" s="72">
        <v>359.78411865234375</v>
      </c>
      <c r="O1496" s="73"/>
      <c r="P1496" s="74"/>
      <c r="Q1496" s="74"/>
      <c r="R1496" s="84"/>
      <c r="S1496" s="84"/>
      <c r="T1496" s="84"/>
      <c r="U1496" s="84"/>
      <c r="V1496" s="50"/>
      <c r="W1496" s="50"/>
      <c r="X1496" s="50"/>
      <c r="Y1496" s="50"/>
      <c r="Z1496" s="49"/>
      <c r="AA1496" s="69">
        <v>1496</v>
      </c>
      <c r="AB14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96" s="70"/>
      <c r="AD1496" s="76">
        <v>1053</v>
      </c>
      <c r="AE1496" s="76">
        <v>2919</v>
      </c>
      <c r="AF1496" s="76">
        <v>35348</v>
      </c>
      <c r="AG1496" s="76">
        <v>165496</v>
      </c>
      <c r="AH1496" s="76"/>
      <c r="AI1496" s="76" t="s">
        <v>10073</v>
      </c>
      <c r="AJ1496" s="76" t="s">
        <v>11411</v>
      </c>
      <c r="AK1496" s="81" t="s">
        <v>12235</v>
      </c>
      <c r="AL1496" s="76"/>
      <c r="AM1496" s="78">
        <v>40014.166701388887</v>
      </c>
      <c r="AN1496" s="76" t="s">
        <v>14566</v>
      </c>
      <c r="AO1496" s="81" t="s">
        <v>16060</v>
      </c>
      <c r="AP1496" s="76" t="s">
        <v>65</v>
      </c>
      <c r="AQ1496" s="2"/>
      <c r="AR1496" s="3"/>
      <c r="AS1496" s="3"/>
      <c r="AT1496" s="3"/>
      <c r="AU1496" s="3"/>
    </row>
    <row r="1497" spans="1:47" x14ac:dyDescent="0.25">
      <c r="A1497" s="62" t="s">
        <v>1175</v>
      </c>
      <c r="B1497" s="63"/>
      <c r="C1497" s="63"/>
      <c r="D1497" s="64"/>
      <c r="E1497" s="66"/>
      <c r="F1497" s="101" t="s">
        <v>13888</v>
      </c>
      <c r="G1497" s="63"/>
      <c r="H1497" s="67"/>
      <c r="I1497" s="68"/>
      <c r="J1497" s="68"/>
      <c r="K1497" s="67" t="s">
        <v>18239</v>
      </c>
      <c r="L1497" s="71"/>
      <c r="M1497" s="72">
        <v>2596.115234375</v>
      </c>
      <c r="N1497" s="72">
        <v>5118.39501953125</v>
      </c>
      <c r="O1497" s="73"/>
      <c r="P1497" s="74"/>
      <c r="Q1497" s="74"/>
      <c r="R1497" s="84"/>
      <c r="S1497" s="84"/>
      <c r="T1497" s="84"/>
      <c r="U1497" s="84"/>
      <c r="V1497" s="50"/>
      <c r="W1497" s="50"/>
      <c r="X1497" s="50"/>
      <c r="Y1497" s="50"/>
      <c r="Z1497" s="49"/>
      <c r="AA1497" s="69">
        <v>1497</v>
      </c>
      <c r="AB14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97" s="70"/>
      <c r="AD1497" s="76">
        <v>776</v>
      </c>
      <c r="AE1497" s="76">
        <v>159</v>
      </c>
      <c r="AF1497" s="76">
        <v>1170</v>
      </c>
      <c r="AG1497" s="76">
        <v>2481</v>
      </c>
      <c r="AH1497" s="76"/>
      <c r="AI1497" s="76"/>
      <c r="AJ1497" s="76" t="s">
        <v>11412</v>
      </c>
      <c r="AK1497" s="76"/>
      <c r="AL1497" s="76"/>
      <c r="AM1497" s="78">
        <v>40997.051759259259</v>
      </c>
      <c r="AN1497" s="76" t="s">
        <v>14566</v>
      </c>
      <c r="AO1497" s="81" t="s">
        <v>16061</v>
      </c>
      <c r="AP1497" s="76" t="s">
        <v>66</v>
      </c>
      <c r="AQ1497" s="2"/>
      <c r="AR1497" s="3"/>
      <c r="AS1497" s="3"/>
      <c r="AT1497" s="3"/>
      <c r="AU1497" s="3"/>
    </row>
    <row r="1498" spans="1:47" x14ac:dyDescent="0.25">
      <c r="A1498" s="62" t="s">
        <v>1177</v>
      </c>
      <c r="B1498" s="63"/>
      <c r="C1498" s="63"/>
      <c r="D1498" s="64"/>
      <c r="E1498" s="66"/>
      <c r="F1498" s="101" t="s">
        <v>13889</v>
      </c>
      <c r="G1498" s="63"/>
      <c r="H1498" s="67"/>
      <c r="I1498" s="68"/>
      <c r="J1498" s="68"/>
      <c r="K1498" s="67" t="s">
        <v>18240</v>
      </c>
      <c r="L1498" s="71"/>
      <c r="M1498" s="72">
        <v>4838.294921875</v>
      </c>
      <c r="N1498" s="72">
        <v>1235.7806396484375</v>
      </c>
      <c r="O1498" s="73"/>
      <c r="P1498" s="74"/>
      <c r="Q1498" s="74"/>
      <c r="R1498" s="84"/>
      <c r="S1498" s="84"/>
      <c r="T1498" s="84"/>
      <c r="U1498" s="84"/>
      <c r="V1498" s="50"/>
      <c r="W1498" s="50"/>
      <c r="X1498" s="50"/>
      <c r="Y1498" s="50"/>
      <c r="Z1498" s="49"/>
      <c r="AA1498" s="69">
        <v>1498</v>
      </c>
      <c r="AB14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98" s="70"/>
      <c r="AD1498" s="76">
        <v>231</v>
      </c>
      <c r="AE1498" s="76">
        <v>121</v>
      </c>
      <c r="AF1498" s="76">
        <v>1366</v>
      </c>
      <c r="AG1498" s="76">
        <v>1558</v>
      </c>
      <c r="AH1498" s="76"/>
      <c r="AI1498" s="76" t="s">
        <v>10074</v>
      </c>
      <c r="AJ1498" s="76" t="s">
        <v>11413</v>
      </c>
      <c r="AK1498" s="76"/>
      <c r="AL1498" s="76"/>
      <c r="AM1498" s="78">
        <v>43940.823819444442</v>
      </c>
      <c r="AN1498" s="76" t="s">
        <v>14566</v>
      </c>
      <c r="AO1498" s="81" t="s">
        <v>16062</v>
      </c>
      <c r="AP1498" s="76" t="s">
        <v>66</v>
      </c>
      <c r="AQ1498" s="2"/>
      <c r="AR1498" s="3"/>
      <c r="AS1498" s="3"/>
      <c r="AT1498" s="3"/>
      <c r="AU1498" s="3"/>
    </row>
    <row r="1499" spans="1:47" x14ac:dyDescent="0.25">
      <c r="A1499" s="62" t="s">
        <v>1178</v>
      </c>
      <c r="B1499" s="63"/>
      <c r="C1499" s="63"/>
      <c r="D1499" s="64"/>
      <c r="E1499" s="66"/>
      <c r="F1499" s="101" t="s">
        <v>13890</v>
      </c>
      <c r="G1499" s="63"/>
      <c r="H1499" s="67"/>
      <c r="I1499" s="68"/>
      <c r="J1499" s="68"/>
      <c r="K1499" s="67" t="s">
        <v>18241</v>
      </c>
      <c r="L1499" s="71"/>
      <c r="M1499" s="72">
        <v>1598.9219970703125</v>
      </c>
      <c r="N1499" s="72">
        <v>6822.91455078125</v>
      </c>
      <c r="O1499" s="73"/>
      <c r="P1499" s="74"/>
      <c r="Q1499" s="74"/>
      <c r="R1499" s="84"/>
      <c r="S1499" s="84"/>
      <c r="T1499" s="84"/>
      <c r="U1499" s="84"/>
      <c r="V1499" s="50"/>
      <c r="W1499" s="50"/>
      <c r="X1499" s="50"/>
      <c r="Y1499" s="50"/>
      <c r="Z1499" s="49"/>
      <c r="AA1499" s="69">
        <v>1499</v>
      </c>
      <c r="AB14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499" s="70"/>
      <c r="AD1499" s="76">
        <v>161</v>
      </c>
      <c r="AE1499" s="76">
        <v>195</v>
      </c>
      <c r="AF1499" s="76">
        <v>2994</v>
      </c>
      <c r="AG1499" s="76">
        <v>6652</v>
      </c>
      <c r="AH1499" s="76"/>
      <c r="AI1499" s="76" t="s">
        <v>10075</v>
      </c>
      <c r="AJ1499" s="76" t="s">
        <v>10655</v>
      </c>
      <c r="AK1499" s="81" t="s">
        <v>12236</v>
      </c>
      <c r="AL1499" s="76"/>
      <c r="AM1499" s="78">
        <v>42278.176435185182</v>
      </c>
      <c r="AN1499" s="76" t="s">
        <v>14566</v>
      </c>
      <c r="AO1499" s="81" t="s">
        <v>16063</v>
      </c>
      <c r="AP1499" s="76" t="s">
        <v>66</v>
      </c>
      <c r="AQ1499" s="2"/>
      <c r="AR1499" s="3"/>
      <c r="AS1499" s="3"/>
      <c r="AT1499" s="3"/>
      <c r="AU1499" s="3"/>
    </row>
    <row r="1500" spans="1:47" x14ac:dyDescent="0.25">
      <c r="A1500" s="62" t="s">
        <v>1179</v>
      </c>
      <c r="B1500" s="63"/>
      <c r="C1500" s="63"/>
      <c r="D1500" s="64"/>
      <c r="E1500" s="66"/>
      <c r="F1500" s="101" t="s">
        <v>13891</v>
      </c>
      <c r="G1500" s="63"/>
      <c r="H1500" s="67"/>
      <c r="I1500" s="68"/>
      <c r="J1500" s="68"/>
      <c r="K1500" s="67" t="s">
        <v>18242</v>
      </c>
      <c r="L1500" s="71"/>
      <c r="M1500" s="72">
        <v>6094.61181640625</v>
      </c>
      <c r="N1500" s="72">
        <v>6958.591796875</v>
      </c>
      <c r="O1500" s="73"/>
      <c r="P1500" s="74"/>
      <c r="Q1500" s="74"/>
      <c r="R1500" s="84"/>
      <c r="S1500" s="84"/>
      <c r="T1500" s="84"/>
      <c r="U1500" s="84"/>
      <c r="V1500" s="50"/>
      <c r="W1500" s="50"/>
      <c r="X1500" s="50"/>
      <c r="Y1500" s="50"/>
      <c r="Z1500" s="49"/>
      <c r="AA1500" s="69">
        <v>1500</v>
      </c>
      <c r="AB15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00" s="70"/>
      <c r="AD1500" s="76">
        <v>455</v>
      </c>
      <c r="AE1500" s="76">
        <v>279</v>
      </c>
      <c r="AF1500" s="76">
        <v>7416</v>
      </c>
      <c r="AG1500" s="76">
        <v>14023</v>
      </c>
      <c r="AH1500" s="76"/>
      <c r="AI1500" s="76" t="s">
        <v>10076</v>
      </c>
      <c r="AJ1500" s="76" t="s">
        <v>10986</v>
      </c>
      <c r="AK1500" s="76"/>
      <c r="AL1500" s="76"/>
      <c r="AM1500" s="78">
        <v>40656.263124999998</v>
      </c>
      <c r="AN1500" s="76" t="s">
        <v>14566</v>
      </c>
      <c r="AO1500" s="81" t="s">
        <v>16064</v>
      </c>
      <c r="AP1500" s="76" t="s">
        <v>66</v>
      </c>
      <c r="AQ1500" s="2"/>
      <c r="AR1500" s="3"/>
      <c r="AS1500" s="3"/>
      <c r="AT1500" s="3"/>
      <c r="AU1500" s="3"/>
    </row>
    <row r="1501" spans="1:47" x14ac:dyDescent="0.25">
      <c r="A1501" s="62" t="s">
        <v>1180</v>
      </c>
      <c r="B1501" s="63"/>
      <c r="C1501" s="63"/>
      <c r="D1501" s="64"/>
      <c r="E1501" s="66"/>
      <c r="F1501" s="101" t="s">
        <v>13892</v>
      </c>
      <c r="G1501" s="63"/>
      <c r="H1501" s="67"/>
      <c r="I1501" s="68"/>
      <c r="J1501" s="68"/>
      <c r="K1501" s="67" t="s">
        <v>18243</v>
      </c>
      <c r="L1501" s="71"/>
      <c r="M1501" s="72">
        <v>7483.328125</v>
      </c>
      <c r="N1501" s="72">
        <v>2679.64208984375</v>
      </c>
      <c r="O1501" s="73"/>
      <c r="P1501" s="74"/>
      <c r="Q1501" s="74"/>
      <c r="R1501" s="84"/>
      <c r="S1501" s="84"/>
      <c r="T1501" s="84"/>
      <c r="U1501" s="84"/>
      <c r="V1501" s="50"/>
      <c r="W1501" s="50"/>
      <c r="X1501" s="50"/>
      <c r="Y1501" s="50"/>
      <c r="Z1501" s="49"/>
      <c r="AA1501" s="69">
        <v>1501</v>
      </c>
      <c r="AB15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01" s="70"/>
      <c r="AD1501" s="76">
        <v>133</v>
      </c>
      <c r="AE1501" s="76">
        <v>130</v>
      </c>
      <c r="AF1501" s="76">
        <v>763</v>
      </c>
      <c r="AG1501" s="76">
        <v>911</v>
      </c>
      <c r="AH1501" s="76"/>
      <c r="AI1501" s="76" t="s">
        <v>10077</v>
      </c>
      <c r="AJ1501" s="76" t="s">
        <v>11414</v>
      </c>
      <c r="AK1501" s="76"/>
      <c r="AL1501" s="76"/>
      <c r="AM1501" s="78">
        <v>44020.063472222224</v>
      </c>
      <c r="AN1501" s="76" t="s">
        <v>14566</v>
      </c>
      <c r="AO1501" s="81" t="s">
        <v>16065</v>
      </c>
      <c r="AP1501" s="76" t="s">
        <v>66</v>
      </c>
      <c r="AQ1501" s="2"/>
      <c r="AR1501" s="3"/>
      <c r="AS1501" s="3"/>
      <c r="AT1501" s="3"/>
      <c r="AU1501" s="3"/>
    </row>
    <row r="1502" spans="1:47" x14ac:dyDescent="0.25">
      <c r="A1502" s="62" t="s">
        <v>1181</v>
      </c>
      <c r="B1502" s="63"/>
      <c r="C1502" s="63"/>
      <c r="D1502" s="64"/>
      <c r="E1502" s="66"/>
      <c r="F1502" s="101" t="s">
        <v>13893</v>
      </c>
      <c r="G1502" s="63"/>
      <c r="H1502" s="67"/>
      <c r="I1502" s="68"/>
      <c r="J1502" s="68"/>
      <c r="K1502" s="67" t="s">
        <v>18244</v>
      </c>
      <c r="L1502" s="71"/>
      <c r="M1502" s="72">
        <v>7483.328125</v>
      </c>
      <c r="N1502" s="72">
        <v>2762.092529296875</v>
      </c>
      <c r="O1502" s="73"/>
      <c r="P1502" s="74"/>
      <c r="Q1502" s="74"/>
      <c r="R1502" s="84"/>
      <c r="S1502" s="84"/>
      <c r="T1502" s="84"/>
      <c r="U1502" s="84"/>
      <c r="V1502" s="50"/>
      <c r="W1502" s="50"/>
      <c r="X1502" s="50"/>
      <c r="Y1502" s="50"/>
      <c r="Z1502" s="49"/>
      <c r="AA1502" s="69">
        <v>1502</v>
      </c>
      <c r="AB15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02" s="70"/>
      <c r="AD1502" s="76">
        <v>530</v>
      </c>
      <c r="AE1502" s="76">
        <v>101</v>
      </c>
      <c r="AF1502" s="76">
        <v>563</v>
      </c>
      <c r="AG1502" s="76">
        <v>16924</v>
      </c>
      <c r="AH1502" s="76"/>
      <c r="AI1502" s="76" t="s">
        <v>10078</v>
      </c>
      <c r="AJ1502" s="76"/>
      <c r="AK1502" s="76"/>
      <c r="AL1502" s="76"/>
      <c r="AM1502" s="78">
        <v>43537.588194444441</v>
      </c>
      <c r="AN1502" s="76" t="s">
        <v>14566</v>
      </c>
      <c r="AO1502" s="81" t="s">
        <v>16066</v>
      </c>
      <c r="AP1502" s="76" t="s">
        <v>66</v>
      </c>
      <c r="AQ1502" s="2"/>
      <c r="AR1502" s="3"/>
      <c r="AS1502" s="3"/>
      <c r="AT1502" s="3"/>
      <c r="AU1502" s="3"/>
    </row>
    <row r="1503" spans="1:47" x14ac:dyDescent="0.25">
      <c r="A1503" s="62" t="s">
        <v>1182</v>
      </c>
      <c r="B1503" s="63"/>
      <c r="C1503" s="63"/>
      <c r="D1503" s="64"/>
      <c r="E1503" s="66"/>
      <c r="F1503" s="101" t="s">
        <v>13894</v>
      </c>
      <c r="G1503" s="63"/>
      <c r="H1503" s="67"/>
      <c r="I1503" s="68"/>
      <c r="J1503" s="68"/>
      <c r="K1503" s="67" t="s">
        <v>18245</v>
      </c>
      <c r="L1503" s="71"/>
      <c r="M1503" s="72">
        <v>4160.64453125</v>
      </c>
      <c r="N1503" s="72">
        <v>9599.794921875</v>
      </c>
      <c r="O1503" s="73"/>
      <c r="P1503" s="74"/>
      <c r="Q1503" s="74"/>
      <c r="R1503" s="84"/>
      <c r="S1503" s="84"/>
      <c r="T1503" s="84"/>
      <c r="U1503" s="84"/>
      <c r="V1503" s="50"/>
      <c r="W1503" s="50"/>
      <c r="X1503" s="50"/>
      <c r="Y1503" s="50"/>
      <c r="Z1503" s="49"/>
      <c r="AA1503" s="69">
        <v>1503</v>
      </c>
      <c r="AB15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03" s="70"/>
      <c r="AD1503" s="76">
        <v>2961</v>
      </c>
      <c r="AE1503" s="76">
        <v>188</v>
      </c>
      <c r="AF1503" s="76">
        <v>47195</v>
      </c>
      <c r="AG1503" s="76">
        <v>479</v>
      </c>
      <c r="AH1503" s="76"/>
      <c r="AI1503" s="76"/>
      <c r="AJ1503" s="76" t="s">
        <v>11415</v>
      </c>
      <c r="AK1503" s="81" t="s">
        <v>12237</v>
      </c>
      <c r="AL1503" s="76"/>
      <c r="AM1503" s="78">
        <v>41446.190891203703</v>
      </c>
      <c r="AN1503" s="76" t="s">
        <v>14566</v>
      </c>
      <c r="AO1503" s="81" t="s">
        <v>16067</v>
      </c>
      <c r="AP1503" s="76" t="s">
        <v>66</v>
      </c>
      <c r="AQ1503" s="2"/>
      <c r="AR1503" s="3"/>
      <c r="AS1503" s="3"/>
      <c r="AT1503" s="3"/>
      <c r="AU1503" s="3"/>
    </row>
    <row r="1504" spans="1:47" x14ac:dyDescent="0.25">
      <c r="A1504" s="62" t="s">
        <v>1183</v>
      </c>
      <c r="B1504" s="63"/>
      <c r="C1504" s="63"/>
      <c r="D1504" s="64"/>
      <c r="E1504" s="66"/>
      <c r="F1504" s="101" t="s">
        <v>13895</v>
      </c>
      <c r="G1504" s="63"/>
      <c r="H1504" s="67"/>
      <c r="I1504" s="68"/>
      <c r="J1504" s="68"/>
      <c r="K1504" s="67" t="s">
        <v>18246</v>
      </c>
      <c r="L1504" s="71"/>
      <c r="M1504" s="72">
        <v>5650.06591796875</v>
      </c>
      <c r="N1504" s="72">
        <v>6867.85546875</v>
      </c>
      <c r="O1504" s="73"/>
      <c r="P1504" s="74"/>
      <c r="Q1504" s="74"/>
      <c r="R1504" s="84"/>
      <c r="S1504" s="84"/>
      <c r="T1504" s="84"/>
      <c r="U1504" s="84"/>
      <c r="V1504" s="50"/>
      <c r="W1504" s="50"/>
      <c r="X1504" s="50"/>
      <c r="Y1504" s="50"/>
      <c r="Z1504" s="49"/>
      <c r="AA1504" s="69">
        <v>1504</v>
      </c>
      <c r="AB15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04" s="70"/>
      <c r="AD1504" s="76">
        <v>262</v>
      </c>
      <c r="AE1504" s="76">
        <v>319</v>
      </c>
      <c r="AF1504" s="76">
        <v>69056</v>
      </c>
      <c r="AG1504" s="76">
        <v>22233</v>
      </c>
      <c r="AH1504" s="76"/>
      <c r="AI1504" s="76" t="s">
        <v>10079</v>
      </c>
      <c r="AJ1504" s="76" t="s">
        <v>11416</v>
      </c>
      <c r="AK1504" s="76"/>
      <c r="AL1504" s="76"/>
      <c r="AM1504" s="78">
        <v>39562.865381944444</v>
      </c>
      <c r="AN1504" s="76" t="s">
        <v>14566</v>
      </c>
      <c r="AO1504" s="81" t="s">
        <v>16068</v>
      </c>
      <c r="AP1504" s="76" t="s">
        <v>66</v>
      </c>
      <c r="AQ1504" s="2"/>
      <c r="AR1504" s="3"/>
      <c r="AS1504" s="3"/>
      <c r="AT1504" s="3"/>
      <c r="AU1504" s="3"/>
    </row>
    <row r="1505" spans="1:47" x14ac:dyDescent="0.25">
      <c r="A1505" s="62" t="s">
        <v>1184</v>
      </c>
      <c r="B1505" s="63"/>
      <c r="C1505" s="63"/>
      <c r="D1505" s="64"/>
      <c r="E1505" s="66"/>
      <c r="F1505" s="101" t="s">
        <v>13896</v>
      </c>
      <c r="G1505" s="63"/>
      <c r="H1505" s="67"/>
      <c r="I1505" s="68"/>
      <c r="J1505" s="68"/>
      <c r="K1505" s="67" t="s">
        <v>18247</v>
      </c>
      <c r="L1505" s="71"/>
      <c r="M1505" s="72">
        <v>2518.586669921875</v>
      </c>
      <c r="N1505" s="72">
        <v>7627.39990234375</v>
      </c>
      <c r="O1505" s="73"/>
      <c r="P1505" s="74"/>
      <c r="Q1505" s="74"/>
      <c r="R1505" s="84"/>
      <c r="S1505" s="84"/>
      <c r="T1505" s="84"/>
      <c r="U1505" s="84"/>
      <c r="V1505" s="50"/>
      <c r="W1505" s="50"/>
      <c r="X1505" s="50"/>
      <c r="Y1505" s="50"/>
      <c r="Z1505" s="49"/>
      <c r="AA1505" s="69">
        <v>1505</v>
      </c>
      <c r="AB15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05" s="70"/>
      <c r="AD1505" s="76">
        <v>873</v>
      </c>
      <c r="AE1505" s="76">
        <v>374</v>
      </c>
      <c r="AF1505" s="76">
        <v>51753</v>
      </c>
      <c r="AG1505" s="76">
        <v>3061</v>
      </c>
      <c r="AH1505" s="76"/>
      <c r="AI1505" s="76" t="s">
        <v>10080</v>
      </c>
      <c r="AJ1505" s="76" t="s">
        <v>11417</v>
      </c>
      <c r="AK1505" s="81" t="s">
        <v>12238</v>
      </c>
      <c r="AL1505" s="76"/>
      <c r="AM1505" s="78">
        <v>40897.014479166668</v>
      </c>
      <c r="AN1505" s="76" t="s">
        <v>14566</v>
      </c>
      <c r="AO1505" s="81" t="s">
        <v>16069</v>
      </c>
      <c r="AP1505" s="76" t="s">
        <v>66</v>
      </c>
      <c r="AQ1505" s="2"/>
      <c r="AR1505" s="3"/>
      <c r="AS1505" s="3"/>
      <c r="AT1505" s="3"/>
      <c r="AU1505" s="3"/>
    </row>
    <row r="1506" spans="1:47" x14ac:dyDescent="0.25">
      <c r="A1506" s="62" t="s">
        <v>1185</v>
      </c>
      <c r="B1506" s="63"/>
      <c r="C1506" s="63"/>
      <c r="D1506" s="64"/>
      <c r="E1506" s="66"/>
      <c r="F1506" s="101" t="s">
        <v>13897</v>
      </c>
      <c r="G1506" s="63"/>
      <c r="H1506" s="67"/>
      <c r="I1506" s="68"/>
      <c r="J1506" s="68"/>
      <c r="K1506" s="67" t="s">
        <v>18248</v>
      </c>
      <c r="L1506" s="71"/>
      <c r="M1506" s="72">
        <v>1903.658935546875</v>
      </c>
      <c r="N1506" s="72">
        <v>6726.263671875</v>
      </c>
      <c r="O1506" s="73"/>
      <c r="P1506" s="74"/>
      <c r="Q1506" s="74"/>
      <c r="R1506" s="84"/>
      <c r="S1506" s="84"/>
      <c r="T1506" s="84"/>
      <c r="U1506" s="84"/>
      <c r="V1506" s="50"/>
      <c r="W1506" s="50"/>
      <c r="X1506" s="50"/>
      <c r="Y1506" s="50"/>
      <c r="Z1506" s="49"/>
      <c r="AA1506" s="69">
        <v>1506</v>
      </c>
      <c r="AB15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06" s="70"/>
      <c r="AD1506" s="76">
        <v>411</v>
      </c>
      <c r="AE1506" s="76">
        <v>106</v>
      </c>
      <c r="AF1506" s="76">
        <v>4511</v>
      </c>
      <c r="AG1506" s="76">
        <v>4173</v>
      </c>
      <c r="AH1506" s="76"/>
      <c r="AI1506" s="76" t="s">
        <v>10081</v>
      </c>
      <c r="AJ1506" s="76" t="s">
        <v>11418</v>
      </c>
      <c r="AK1506" s="76"/>
      <c r="AL1506" s="76"/>
      <c r="AM1506" s="78">
        <v>41092.664537037039</v>
      </c>
      <c r="AN1506" s="76" t="s">
        <v>14566</v>
      </c>
      <c r="AO1506" s="81" t="s">
        <v>16070</v>
      </c>
      <c r="AP1506" s="76" t="s">
        <v>66</v>
      </c>
      <c r="AQ1506" s="2"/>
      <c r="AR1506" s="3"/>
      <c r="AS1506" s="3"/>
      <c r="AT1506" s="3"/>
      <c r="AU1506" s="3"/>
    </row>
    <row r="1507" spans="1:47" x14ac:dyDescent="0.25">
      <c r="A1507" s="62" t="s">
        <v>1186</v>
      </c>
      <c r="B1507" s="63"/>
      <c r="C1507" s="63"/>
      <c r="D1507" s="64"/>
      <c r="E1507" s="66"/>
      <c r="F1507" s="101" t="s">
        <v>13898</v>
      </c>
      <c r="G1507" s="63"/>
      <c r="H1507" s="67"/>
      <c r="I1507" s="68"/>
      <c r="J1507" s="68"/>
      <c r="K1507" s="67" t="s">
        <v>18249</v>
      </c>
      <c r="L1507" s="71"/>
      <c r="M1507" s="72">
        <v>5820.11962890625</v>
      </c>
      <c r="N1507" s="72">
        <v>8266.2294921875</v>
      </c>
      <c r="O1507" s="73"/>
      <c r="P1507" s="74"/>
      <c r="Q1507" s="74"/>
      <c r="R1507" s="84"/>
      <c r="S1507" s="84"/>
      <c r="T1507" s="84"/>
      <c r="U1507" s="84"/>
      <c r="V1507" s="50"/>
      <c r="W1507" s="50"/>
      <c r="X1507" s="50"/>
      <c r="Y1507" s="50"/>
      <c r="Z1507" s="49"/>
      <c r="AA1507" s="69">
        <v>1507</v>
      </c>
      <c r="AB15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07" s="70"/>
      <c r="AD1507" s="76">
        <v>139</v>
      </c>
      <c r="AE1507" s="76">
        <v>130</v>
      </c>
      <c r="AF1507" s="76">
        <v>1667</v>
      </c>
      <c r="AG1507" s="76">
        <v>3207</v>
      </c>
      <c r="AH1507" s="76"/>
      <c r="AI1507" s="76" t="s">
        <v>10082</v>
      </c>
      <c r="AJ1507" s="76" t="s">
        <v>11042</v>
      </c>
      <c r="AK1507" s="76"/>
      <c r="AL1507" s="76"/>
      <c r="AM1507" s="78">
        <v>43056.524421296293</v>
      </c>
      <c r="AN1507" s="76" t="s">
        <v>14566</v>
      </c>
      <c r="AO1507" s="81" t="s">
        <v>16071</v>
      </c>
      <c r="AP1507" s="76" t="s">
        <v>66</v>
      </c>
      <c r="AQ1507" s="2"/>
      <c r="AR1507" s="3"/>
      <c r="AS1507" s="3"/>
      <c r="AT1507" s="3"/>
      <c r="AU1507" s="3"/>
    </row>
    <row r="1508" spans="1:47" x14ac:dyDescent="0.25">
      <c r="A1508" s="62" t="s">
        <v>1187</v>
      </c>
      <c r="B1508" s="63"/>
      <c r="C1508" s="63"/>
      <c r="D1508" s="64"/>
      <c r="E1508" s="66"/>
      <c r="F1508" s="101" t="s">
        <v>13899</v>
      </c>
      <c r="G1508" s="63"/>
      <c r="H1508" s="67"/>
      <c r="I1508" s="68"/>
      <c r="J1508" s="68"/>
      <c r="K1508" s="67" t="s">
        <v>18250</v>
      </c>
      <c r="L1508" s="71"/>
      <c r="M1508" s="72">
        <v>9293.1259765625</v>
      </c>
      <c r="N1508" s="72">
        <v>1469.118408203125</v>
      </c>
      <c r="O1508" s="73"/>
      <c r="P1508" s="74"/>
      <c r="Q1508" s="74"/>
      <c r="R1508" s="84"/>
      <c r="S1508" s="84"/>
      <c r="T1508" s="84"/>
      <c r="U1508" s="84"/>
      <c r="V1508" s="50"/>
      <c r="W1508" s="50"/>
      <c r="X1508" s="50"/>
      <c r="Y1508" s="50"/>
      <c r="Z1508" s="49"/>
      <c r="AA1508" s="69">
        <v>1508</v>
      </c>
      <c r="AB15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08" s="70"/>
      <c r="AD1508" s="76">
        <v>343</v>
      </c>
      <c r="AE1508" s="76">
        <v>300</v>
      </c>
      <c r="AF1508" s="76">
        <v>1004</v>
      </c>
      <c r="AG1508" s="76">
        <v>881</v>
      </c>
      <c r="AH1508" s="76"/>
      <c r="AI1508" s="76" t="s">
        <v>10083</v>
      </c>
      <c r="AJ1508" s="76"/>
      <c r="AK1508" s="76"/>
      <c r="AL1508" s="76"/>
      <c r="AM1508" s="78">
        <v>43651.613819444443</v>
      </c>
      <c r="AN1508" s="76" t="s">
        <v>14566</v>
      </c>
      <c r="AO1508" s="81" t="s">
        <v>16072</v>
      </c>
      <c r="AP1508" s="76" t="s">
        <v>66</v>
      </c>
      <c r="AQ1508" s="2"/>
      <c r="AR1508" s="3"/>
      <c r="AS1508" s="3"/>
      <c r="AT1508" s="3"/>
      <c r="AU1508" s="3"/>
    </row>
    <row r="1509" spans="1:47" x14ac:dyDescent="0.25">
      <c r="A1509" s="62" t="s">
        <v>1188</v>
      </c>
      <c r="B1509" s="63"/>
      <c r="C1509" s="63"/>
      <c r="D1509" s="64"/>
      <c r="E1509" s="66"/>
      <c r="F1509" s="101" t="s">
        <v>13900</v>
      </c>
      <c r="G1509" s="63"/>
      <c r="H1509" s="67"/>
      <c r="I1509" s="68"/>
      <c r="J1509" s="68"/>
      <c r="K1509" s="67" t="s">
        <v>18251</v>
      </c>
      <c r="L1509" s="71"/>
      <c r="M1509" s="72">
        <v>4995.4794921875</v>
      </c>
      <c r="N1509" s="72">
        <v>9128.416015625</v>
      </c>
      <c r="O1509" s="73"/>
      <c r="P1509" s="74"/>
      <c r="Q1509" s="74"/>
      <c r="R1509" s="84"/>
      <c r="S1509" s="84"/>
      <c r="T1509" s="84"/>
      <c r="U1509" s="84"/>
      <c r="V1509" s="50"/>
      <c r="W1509" s="50"/>
      <c r="X1509" s="50"/>
      <c r="Y1509" s="50"/>
      <c r="Z1509" s="49"/>
      <c r="AA1509" s="69">
        <v>1509</v>
      </c>
      <c r="AB15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09" s="70"/>
      <c r="AD1509" s="76">
        <v>172</v>
      </c>
      <c r="AE1509" s="76">
        <v>62</v>
      </c>
      <c r="AF1509" s="76">
        <v>12731</v>
      </c>
      <c r="AG1509" s="76">
        <v>14056</v>
      </c>
      <c r="AH1509" s="76"/>
      <c r="AI1509" s="76" t="s">
        <v>10084</v>
      </c>
      <c r="AJ1509" s="76" t="s">
        <v>10859</v>
      </c>
      <c r="AK1509" s="76"/>
      <c r="AL1509" s="76"/>
      <c r="AM1509" s="78">
        <v>40015.97519675926</v>
      </c>
      <c r="AN1509" s="76" t="s">
        <v>14566</v>
      </c>
      <c r="AO1509" s="81" t="s">
        <v>16073</v>
      </c>
      <c r="AP1509" s="76" t="s">
        <v>66</v>
      </c>
      <c r="AQ1509" s="2"/>
      <c r="AR1509" s="3"/>
      <c r="AS1509" s="3"/>
      <c r="AT1509" s="3"/>
      <c r="AU1509" s="3"/>
    </row>
    <row r="1510" spans="1:47" x14ac:dyDescent="0.25">
      <c r="A1510" s="62" t="s">
        <v>1190</v>
      </c>
      <c r="B1510" s="63"/>
      <c r="C1510" s="63"/>
      <c r="D1510" s="64"/>
      <c r="E1510" s="66"/>
      <c r="F1510" s="101" t="s">
        <v>13901</v>
      </c>
      <c r="G1510" s="63"/>
      <c r="H1510" s="67"/>
      <c r="I1510" s="68"/>
      <c r="J1510" s="68"/>
      <c r="K1510" s="67" t="s">
        <v>18252</v>
      </c>
      <c r="L1510" s="71"/>
      <c r="M1510" s="72">
        <v>5400.7470703125</v>
      </c>
      <c r="N1510" s="72">
        <v>6898.076171875</v>
      </c>
      <c r="O1510" s="73"/>
      <c r="P1510" s="74"/>
      <c r="Q1510" s="74"/>
      <c r="R1510" s="84"/>
      <c r="S1510" s="84"/>
      <c r="T1510" s="84"/>
      <c r="U1510" s="84"/>
      <c r="V1510" s="50"/>
      <c r="W1510" s="50"/>
      <c r="X1510" s="50"/>
      <c r="Y1510" s="50"/>
      <c r="Z1510" s="49"/>
      <c r="AA1510" s="69">
        <v>1510</v>
      </c>
      <c r="AB15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10" s="70"/>
      <c r="AD1510" s="76">
        <v>345</v>
      </c>
      <c r="AE1510" s="76">
        <v>250</v>
      </c>
      <c r="AF1510" s="76">
        <v>43550</v>
      </c>
      <c r="AG1510" s="76">
        <v>40874</v>
      </c>
      <c r="AH1510" s="76"/>
      <c r="AI1510" s="76"/>
      <c r="AJ1510" s="76" t="s">
        <v>11419</v>
      </c>
      <c r="AK1510" s="76"/>
      <c r="AL1510" s="76"/>
      <c r="AM1510" s="78">
        <v>40603.297511574077</v>
      </c>
      <c r="AN1510" s="76" t="s">
        <v>14566</v>
      </c>
      <c r="AO1510" s="81" t="s">
        <v>16074</v>
      </c>
      <c r="AP1510" s="76" t="s">
        <v>66</v>
      </c>
      <c r="AQ1510" s="2"/>
      <c r="AR1510" s="3"/>
      <c r="AS1510" s="3"/>
      <c r="AT1510" s="3"/>
      <c r="AU1510" s="3"/>
    </row>
    <row r="1511" spans="1:47" x14ac:dyDescent="0.25">
      <c r="A1511" s="62" t="s">
        <v>1191</v>
      </c>
      <c r="B1511" s="63"/>
      <c r="C1511" s="63"/>
      <c r="D1511" s="64"/>
      <c r="E1511" s="66"/>
      <c r="F1511" s="101" t="s">
        <v>13902</v>
      </c>
      <c r="G1511" s="63"/>
      <c r="H1511" s="67"/>
      <c r="I1511" s="68"/>
      <c r="J1511" s="68"/>
      <c r="K1511" s="67" t="s">
        <v>18253</v>
      </c>
      <c r="L1511" s="71"/>
      <c r="M1511" s="72">
        <v>6034.84375</v>
      </c>
      <c r="N1511" s="72">
        <v>7770.88037109375</v>
      </c>
      <c r="O1511" s="73"/>
      <c r="P1511" s="74"/>
      <c r="Q1511" s="74"/>
      <c r="R1511" s="84"/>
      <c r="S1511" s="84"/>
      <c r="T1511" s="84"/>
      <c r="U1511" s="84"/>
      <c r="V1511" s="50"/>
      <c r="W1511" s="50"/>
      <c r="X1511" s="50"/>
      <c r="Y1511" s="50"/>
      <c r="Z1511" s="49"/>
      <c r="AA1511" s="69">
        <v>1511</v>
      </c>
      <c r="AB15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11" s="70"/>
      <c r="AD1511" s="76">
        <v>3996</v>
      </c>
      <c r="AE1511" s="76">
        <v>5627</v>
      </c>
      <c r="AF1511" s="76">
        <v>68593</v>
      </c>
      <c r="AG1511" s="76">
        <v>20341</v>
      </c>
      <c r="AH1511" s="76"/>
      <c r="AI1511" s="76" t="s">
        <v>10085</v>
      </c>
      <c r="AJ1511" s="76" t="s">
        <v>11420</v>
      </c>
      <c r="AK1511" s="81" t="s">
        <v>12239</v>
      </c>
      <c r="AL1511" s="76"/>
      <c r="AM1511" s="78">
        <v>40071.312986111108</v>
      </c>
      <c r="AN1511" s="76" t="s">
        <v>14566</v>
      </c>
      <c r="AO1511" s="81" t="s">
        <v>16075</v>
      </c>
      <c r="AP1511" s="76" t="s">
        <v>66</v>
      </c>
      <c r="AQ1511" s="2"/>
      <c r="AR1511" s="3"/>
      <c r="AS1511" s="3"/>
      <c r="AT1511" s="3"/>
      <c r="AU1511" s="3"/>
    </row>
    <row r="1512" spans="1:47" x14ac:dyDescent="0.25">
      <c r="A1512" s="62" t="s">
        <v>1192</v>
      </c>
      <c r="B1512" s="63"/>
      <c r="C1512" s="63"/>
      <c r="D1512" s="64"/>
      <c r="E1512" s="66"/>
      <c r="F1512" s="101" t="s">
        <v>13903</v>
      </c>
      <c r="G1512" s="63"/>
      <c r="H1512" s="67"/>
      <c r="I1512" s="68"/>
      <c r="J1512" s="68"/>
      <c r="K1512" s="67" t="s">
        <v>18254</v>
      </c>
      <c r="L1512" s="71"/>
      <c r="M1512" s="72">
        <v>5293.859375</v>
      </c>
      <c r="N1512" s="72">
        <v>3600.0634765625</v>
      </c>
      <c r="O1512" s="73"/>
      <c r="P1512" s="74"/>
      <c r="Q1512" s="74"/>
      <c r="R1512" s="84"/>
      <c r="S1512" s="84"/>
      <c r="T1512" s="84"/>
      <c r="U1512" s="84"/>
      <c r="V1512" s="50"/>
      <c r="W1512" s="50"/>
      <c r="X1512" s="50"/>
      <c r="Y1512" s="50"/>
      <c r="Z1512" s="49"/>
      <c r="AA1512" s="69">
        <v>1512</v>
      </c>
      <c r="AB15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12" s="70"/>
      <c r="AD1512" s="76">
        <v>12</v>
      </c>
      <c r="AE1512" s="76">
        <v>161</v>
      </c>
      <c r="AF1512" s="76">
        <v>23924</v>
      </c>
      <c r="AG1512" s="76">
        <v>31846</v>
      </c>
      <c r="AH1512" s="76"/>
      <c r="AI1512" s="76"/>
      <c r="AJ1512" s="76"/>
      <c r="AK1512" s="76"/>
      <c r="AL1512" s="76"/>
      <c r="AM1512" s="78">
        <v>42180.210625</v>
      </c>
      <c r="AN1512" s="76" t="s">
        <v>14566</v>
      </c>
      <c r="AO1512" s="81" t="s">
        <v>16076</v>
      </c>
      <c r="AP1512" s="76" t="s">
        <v>66</v>
      </c>
      <c r="AQ1512" s="2"/>
      <c r="AR1512" s="3"/>
      <c r="AS1512" s="3"/>
      <c r="AT1512" s="3"/>
      <c r="AU1512" s="3"/>
    </row>
    <row r="1513" spans="1:47" x14ac:dyDescent="0.25">
      <c r="A1513" s="62" t="s">
        <v>1193</v>
      </c>
      <c r="B1513" s="63"/>
      <c r="C1513" s="63"/>
      <c r="D1513" s="64"/>
      <c r="E1513" s="66"/>
      <c r="F1513" s="101" t="s">
        <v>13904</v>
      </c>
      <c r="G1513" s="63"/>
      <c r="H1513" s="67"/>
      <c r="I1513" s="68"/>
      <c r="J1513" s="68"/>
      <c r="K1513" s="67" t="s">
        <v>18255</v>
      </c>
      <c r="L1513" s="71"/>
      <c r="M1513" s="72">
        <v>9447.0380859375</v>
      </c>
      <c r="N1513" s="72">
        <v>479.712158203125</v>
      </c>
      <c r="O1513" s="73"/>
      <c r="P1513" s="74"/>
      <c r="Q1513" s="74"/>
      <c r="R1513" s="84"/>
      <c r="S1513" s="84"/>
      <c r="T1513" s="84"/>
      <c r="U1513" s="84"/>
      <c r="V1513" s="50"/>
      <c r="W1513" s="50"/>
      <c r="X1513" s="50"/>
      <c r="Y1513" s="50"/>
      <c r="Z1513" s="49"/>
      <c r="AA1513" s="69">
        <v>1513</v>
      </c>
      <c r="AB15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13" s="70"/>
      <c r="AD1513" s="76">
        <v>2666</v>
      </c>
      <c r="AE1513" s="76">
        <v>1305</v>
      </c>
      <c r="AF1513" s="76">
        <v>3652</v>
      </c>
      <c r="AG1513" s="76">
        <v>69300</v>
      </c>
      <c r="AH1513" s="76"/>
      <c r="AI1513" s="76" t="s">
        <v>10086</v>
      </c>
      <c r="AJ1513" s="76"/>
      <c r="AK1513" s="76"/>
      <c r="AL1513" s="76"/>
      <c r="AM1513" s="78">
        <v>41123.040578703702</v>
      </c>
      <c r="AN1513" s="76" t="s">
        <v>14566</v>
      </c>
      <c r="AO1513" s="81" t="s">
        <v>16077</v>
      </c>
      <c r="AP1513" s="76" t="s">
        <v>66</v>
      </c>
      <c r="AQ1513" s="2"/>
      <c r="AR1513" s="3"/>
      <c r="AS1513" s="3"/>
      <c r="AT1513" s="3"/>
      <c r="AU1513" s="3"/>
    </row>
    <row r="1514" spans="1:47" x14ac:dyDescent="0.25">
      <c r="A1514" s="62" t="s">
        <v>1194</v>
      </c>
      <c r="B1514" s="63"/>
      <c r="C1514" s="63"/>
      <c r="D1514" s="64"/>
      <c r="E1514" s="66"/>
      <c r="F1514" s="101" t="s">
        <v>13905</v>
      </c>
      <c r="G1514" s="63"/>
      <c r="H1514" s="67"/>
      <c r="I1514" s="68"/>
      <c r="J1514" s="68"/>
      <c r="K1514" s="67" t="s">
        <v>18256</v>
      </c>
      <c r="L1514" s="71"/>
      <c r="M1514" s="72">
        <v>2963.078125</v>
      </c>
      <c r="N1514" s="72">
        <v>8289.5146484375</v>
      </c>
      <c r="O1514" s="73"/>
      <c r="P1514" s="74"/>
      <c r="Q1514" s="74"/>
      <c r="R1514" s="84"/>
      <c r="S1514" s="84"/>
      <c r="T1514" s="84"/>
      <c r="U1514" s="84"/>
      <c r="V1514" s="50"/>
      <c r="W1514" s="50"/>
      <c r="X1514" s="50"/>
      <c r="Y1514" s="50"/>
      <c r="Z1514" s="49"/>
      <c r="AA1514" s="69">
        <v>1514</v>
      </c>
      <c r="AB15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14" s="70"/>
      <c r="AD1514" s="76">
        <v>350</v>
      </c>
      <c r="AE1514" s="76">
        <v>19</v>
      </c>
      <c r="AF1514" s="76">
        <v>67</v>
      </c>
      <c r="AG1514" s="76">
        <v>597</v>
      </c>
      <c r="AH1514" s="76"/>
      <c r="AI1514" s="76"/>
      <c r="AJ1514" s="76"/>
      <c r="AK1514" s="76"/>
      <c r="AL1514" s="76"/>
      <c r="AM1514" s="78">
        <v>41985.047002314815</v>
      </c>
      <c r="AN1514" s="76" t="s">
        <v>14566</v>
      </c>
      <c r="AO1514" s="81" t="s">
        <v>16078</v>
      </c>
      <c r="AP1514" s="76" t="s">
        <v>66</v>
      </c>
      <c r="AQ1514" s="2"/>
      <c r="AR1514" s="3"/>
      <c r="AS1514" s="3"/>
      <c r="AT1514" s="3"/>
      <c r="AU1514" s="3"/>
    </row>
    <row r="1515" spans="1:47" x14ac:dyDescent="0.25">
      <c r="A1515" s="62" t="s">
        <v>1195</v>
      </c>
      <c r="B1515" s="63"/>
      <c r="C1515" s="63"/>
      <c r="D1515" s="64"/>
      <c r="E1515" s="66"/>
      <c r="F1515" s="101" t="s">
        <v>13906</v>
      </c>
      <c r="G1515" s="63"/>
      <c r="H1515" s="67"/>
      <c r="I1515" s="68"/>
      <c r="J1515" s="68"/>
      <c r="K1515" s="67" t="s">
        <v>18257</v>
      </c>
      <c r="L1515" s="71"/>
      <c r="M1515" s="72">
        <v>5096.80126953125</v>
      </c>
      <c r="N1515" s="72">
        <v>5012.0419921875</v>
      </c>
      <c r="O1515" s="73"/>
      <c r="P1515" s="74"/>
      <c r="Q1515" s="74"/>
      <c r="R1515" s="84"/>
      <c r="S1515" s="84"/>
      <c r="T1515" s="84"/>
      <c r="U1515" s="84"/>
      <c r="V1515" s="50"/>
      <c r="W1515" s="50"/>
      <c r="X1515" s="50"/>
      <c r="Y1515" s="50"/>
      <c r="Z1515" s="49"/>
      <c r="AA1515" s="69">
        <v>1515</v>
      </c>
      <c r="AB15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15" s="70"/>
      <c r="AD1515" s="76">
        <v>746</v>
      </c>
      <c r="AE1515" s="76">
        <v>120</v>
      </c>
      <c r="AF1515" s="76">
        <v>3340</v>
      </c>
      <c r="AG1515" s="76">
        <v>9806</v>
      </c>
      <c r="AH1515" s="76"/>
      <c r="AI1515" s="76" t="s">
        <v>8920</v>
      </c>
      <c r="AJ1515" s="76" t="s">
        <v>11219</v>
      </c>
      <c r="AK1515" s="76"/>
      <c r="AL1515" s="76"/>
      <c r="AM1515" s="78">
        <v>39859.968993055554</v>
      </c>
      <c r="AN1515" s="76" t="s">
        <v>14566</v>
      </c>
      <c r="AO1515" s="81" t="s">
        <v>16079</v>
      </c>
      <c r="AP1515" s="76" t="s">
        <v>66</v>
      </c>
      <c r="AQ1515" s="2"/>
      <c r="AR1515" s="3"/>
      <c r="AS1515" s="3"/>
      <c r="AT1515" s="3"/>
      <c r="AU1515" s="3"/>
    </row>
    <row r="1516" spans="1:47" x14ac:dyDescent="0.25">
      <c r="A1516" s="62" t="s">
        <v>1196</v>
      </c>
      <c r="B1516" s="63"/>
      <c r="C1516" s="63"/>
      <c r="D1516" s="64"/>
      <c r="E1516" s="66"/>
      <c r="F1516" s="101" t="s">
        <v>13907</v>
      </c>
      <c r="G1516" s="63"/>
      <c r="H1516" s="67"/>
      <c r="I1516" s="68"/>
      <c r="J1516" s="68"/>
      <c r="K1516" s="67" t="s">
        <v>18258</v>
      </c>
      <c r="L1516" s="71"/>
      <c r="M1516" s="72">
        <v>3032.430908203125</v>
      </c>
      <c r="N1516" s="72">
        <v>9458.326171875</v>
      </c>
      <c r="O1516" s="73"/>
      <c r="P1516" s="74"/>
      <c r="Q1516" s="74"/>
      <c r="R1516" s="84"/>
      <c r="S1516" s="84"/>
      <c r="T1516" s="84"/>
      <c r="U1516" s="84"/>
      <c r="V1516" s="50"/>
      <c r="W1516" s="50"/>
      <c r="X1516" s="50"/>
      <c r="Y1516" s="50"/>
      <c r="Z1516" s="49"/>
      <c r="AA1516" s="69">
        <v>1516</v>
      </c>
      <c r="AB15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16" s="70"/>
      <c r="AD1516" s="76">
        <v>2895</v>
      </c>
      <c r="AE1516" s="76">
        <v>860</v>
      </c>
      <c r="AF1516" s="76">
        <v>28697</v>
      </c>
      <c r="AG1516" s="76">
        <v>119720</v>
      </c>
      <c r="AH1516" s="76"/>
      <c r="AI1516" s="76" t="s">
        <v>10087</v>
      </c>
      <c r="AJ1516" s="76" t="s">
        <v>11421</v>
      </c>
      <c r="AK1516" s="76"/>
      <c r="AL1516" s="76"/>
      <c r="AM1516" s="78">
        <v>41928.125752314816</v>
      </c>
      <c r="AN1516" s="76" t="s">
        <v>14566</v>
      </c>
      <c r="AO1516" s="81" t="s">
        <v>16080</v>
      </c>
      <c r="AP1516" s="76" t="s">
        <v>66</v>
      </c>
      <c r="AQ1516" s="2"/>
      <c r="AR1516" s="3"/>
      <c r="AS1516" s="3"/>
      <c r="AT1516" s="3"/>
      <c r="AU1516" s="3"/>
    </row>
    <row r="1517" spans="1:47" x14ac:dyDescent="0.25">
      <c r="A1517" s="62" t="s">
        <v>1197</v>
      </c>
      <c r="B1517" s="63"/>
      <c r="C1517" s="63"/>
      <c r="D1517" s="64"/>
      <c r="E1517" s="66"/>
      <c r="F1517" s="101" t="s">
        <v>13908</v>
      </c>
      <c r="G1517" s="63"/>
      <c r="H1517" s="67"/>
      <c r="I1517" s="68"/>
      <c r="J1517" s="68"/>
      <c r="K1517" s="67" t="s">
        <v>18259</v>
      </c>
      <c r="L1517" s="71"/>
      <c r="M1517" s="72">
        <v>6955.2490234375</v>
      </c>
      <c r="N1517" s="72">
        <v>4441.0849609375</v>
      </c>
      <c r="O1517" s="73"/>
      <c r="P1517" s="74"/>
      <c r="Q1517" s="74"/>
      <c r="R1517" s="84"/>
      <c r="S1517" s="84"/>
      <c r="T1517" s="84"/>
      <c r="U1517" s="84"/>
      <c r="V1517" s="50"/>
      <c r="W1517" s="50"/>
      <c r="X1517" s="50"/>
      <c r="Y1517" s="50"/>
      <c r="Z1517" s="49"/>
      <c r="AA1517" s="69">
        <v>1517</v>
      </c>
      <c r="AB15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17" s="70"/>
      <c r="AD1517" s="76">
        <v>176</v>
      </c>
      <c r="AE1517" s="76">
        <v>357</v>
      </c>
      <c r="AF1517" s="76">
        <v>60718</v>
      </c>
      <c r="AG1517" s="76">
        <v>23311</v>
      </c>
      <c r="AH1517" s="76"/>
      <c r="AI1517" s="76" t="s">
        <v>10088</v>
      </c>
      <c r="AJ1517" s="76" t="s">
        <v>10660</v>
      </c>
      <c r="AK1517" s="81" t="s">
        <v>12240</v>
      </c>
      <c r="AL1517" s="76"/>
      <c r="AM1517" s="78">
        <v>40179.761250000003</v>
      </c>
      <c r="AN1517" s="76" t="s">
        <v>14566</v>
      </c>
      <c r="AO1517" s="81" t="s">
        <v>16081</v>
      </c>
      <c r="AP1517" s="76" t="s">
        <v>66</v>
      </c>
      <c r="AQ1517" s="2"/>
      <c r="AR1517" s="3"/>
      <c r="AS1517" s="3"/>
      <c r="AT1517" s="3"/>
      <c r="AU1517" s="3"/>
    </row>
    <row r="1518" spans="1:47" x14ac:dyDescent="0.25">
      <c r="A1518" s="62" t="s">
        <v>1202</v>
      </c>
      <c r="B1518" s="63"/>
      <c r="C1518" s="63"/>
      <c r="D1518" s="64"/>
      <c r="E1518" s="66"/>
      <c r="F1518" s="101" t="s">
        <v>13909</v>
      </c>
      <c r="G1518" s="63"/>
      <c r="H1518" s="67"/>
      <c r="I1518" s="68"/>
      <c r="J1518" s="68"/>
      <c r="K1518" s="67" t="s">
        <v>18260</v>
      </c>
      <c r="L1518" s="71"/>
      <c r="M1518" s="72">
        <v>7045.4736328125</v>
      </c>
      <c r="N1518" s="72">
        <v>4568.5087890625</v>
      </c>
      <c r="O1518" s="73"/>
      <c r="P1518" s="74"/>
      <c r="Q1518" s="74"/>
      <c r="R1518" s="84"/>
      <c r="S1518" s="84"/>
      <c r="T1518" s="84"/>
      <c r="U1518" s="84"/>
      <c r="V1518" s="50"/>
      <c r="W1518" s="50"/>
      <c r="X1518" s="50"/>
      <c r="Y1518" s="50"/>
      <c r="Z1518" s="49"/>
      <c r="AA1518" s="69">
        <v>1518</v>
      </c>
      <c r="AB15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18" s="70"/>
      <c r="AD1518" s="76">
        <v>835</v>
      </c>
      <c r="AE1518" s="76">
        <v>857</v>
      </c>
      <c r="AF1518" s="76">
        <v>15678</v>
      </c>
      <c r="AG1518" s="76">
        <v>5195</v>
      </c>
      <c r="AH1518" s="76"/>
      <c r="AI1518" s="76" t="s">
        <v>10089</v>
      </c>
      <c r="AJ1518" s="76" t="s">
        <v>11422</v>
      </c>
      <c r="AK1518" s="81" t="s">
        <v>12241</v>
      </c>
      <c r="AL1518" s="76"/>
      <c r="AM1518" s="78">
        <v>39840.596238425926</v>
      </c>
      <c r="AN1518" s="76" t="s">
        <v>14566</v>
      </c>
      <c r="AO1518" s="81" t="s">
        <v>16082</v>
      </c>
      <c r="AP1518" s="76" t="s">
        <v>66</v>
      </c>
      <c r="AQ1518" s="2"/>
      <c r="AR1518" s="3"/>
      <c r="AS1518" s="3"/>
      <c r="AT1518" s="3"/>
      <c r="AU1518" s="3"/>
    </row>
    <row r="1519" spans="1:47" x14ac:dyDescent="0.25">
      <c r="A1519" s="62" t="s">
        <v>1198</v>
      </c>
      <c r="B1519" s="63"/>
      <c r="C1519" s="63"/>
      <c r="D1519" s="64"/>
      <c r="E1519" s="66"/>
      <c r="F1519" s="101" t="s">
        <v>13910</v>
      </c>
      <c r="G1519" s="63"/>
      <c r="H1519" s="67"/>
      <c r="I1519" s="68"/>
      <c r="J1519" s="68"/>
      <c r="K1519" s="67" t="s">
        <v>18261</v>
      </c>
      <c r="L1519" s="71"/>
      <c r="M1519" s="72">
        <v>2046.28125</v>
      </c>
      <c r="N1519" s="72">
        <v>8708.6611328125</v>
      </c>
      <c r="O1519" s="73"/>
      <c r="P1519" s="74"/>
      <c r="Q1519" s="74"/>
      <c r="R1519" s="84"/>
      <c r="S1519" s="84"/>
      <c r="T1519" s="84"/>
      <c r="U1519" s="84"/>
      <c r="V1519" s="50"/>
      <c r="W1519" s="50"/>
      <c r="X1519" s="50"/>
      <c r="Y1519" s="50"/>
      <c r="Z1519" s="49"/>
      <c r="AA1519" s="69">
        <v>1519</v>
      </c>
      <c r="AB15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19" s="70"/>
      <c r="AD1519" s="76">
        <v>437</v>
      </c>
      <c r="AE1519" s="76">
        <v>375</v>
      </c>
      <c r="AF1519" s="76">
        <v>52127</v>
      </c>
      <c r="AG1519" s="76">
        <v>7152</v>
      </c>
      <c r="AH1519" s="76"/>
      <c r="AI1519" s="76" t="s">
        <v>10090</v>
      </c>
      <c r="AJ1519" s="76" t="s">
        <v>11423</v>
      </c>
      <c r="AK1519" s="81" t="s">
        <v>12242</v>
      </c>
      <c r="AL1519" s="76"/>
      <c r="AM1519" s="78">
        <v>40204.812789351854</v>
      </c>
      <c r="AN1519" s="76" t="s">
        <v>14566</v>
      </c>
      <c r="AO1519" s="81" t="s">
        <v>16083</v>
      </c>
      <c r="AP1519" s="76" t="s">
        <v>66</v>
      </c>
      <c r="AQ1519" s="2"/>
      <c r="AR1519" s="3"/>
      <c r="AS1519" s="3"/>
      <c r="AT1519" s="3"/>
      <c r="AU1519" s="3"/>
    </row>
    <row r="1520" spans="1:47" x14ac:dyDescent="0.25">
      <c r="A1520" s="62" t="s">
        <v>1199</v>
      </c>
      <c r="B1520" s="63"/>
      <c r="C1520" s="63"/>
      <c r="D1520" s="64"/>
      <c r="E1520" s="66"/>
      <c r="F1520" s="101" t="s">
        <v>13911</v>
      </c>
      <c r="G1520" s="63"/>
      <c r="H1520" s="67"/>
      <c r="I1520" s="68"/>
      <c r="J1520" s="68"/>
      <c r="K1520" s="67" t="s">
        <v>18262</v>
      </c>
      <c r="L1520" s="71"/>
      <c r="M1520" s="72">
        <v>5815.3251953125</v>
      </c>
      <c r="N1520" s="72">
        <v>2721.56005859375</v>
      </c>
      <c r="O1520" s="73"/>
      <c r="P1520" s="74"/>
      <c r="Q1520" s="74"/>
      <c r="R1520" s="84"/>
      <c r="S1520" s="84"/>
      <c r="T1520" s="84"/>
      <c r="U1520" s="84"/>
      <c r="V1520" s="50"/>
      <c r="W1520" s="50"/>
      <c r="X1520" s="50"/>
      <c r="Y1520" s="50"/>
      <c r="Z1520" s="49"/>
      <c r="AA1520" s="69">
        <v>1520</v>
      </c>
      <c r="AB15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20" s="70"/>
      <c r="AD1520" s="76">
        <v>2758</v>
      </c>
      <c r="AE1520" s="76">
        <v>412</v>
      </c>
      <c r="AF1520" s="76">
        <v>46297</v>
      </c>
      <c r="AG1520" s="76">
        <v>49271</v>
      </c>
      <c r="AH1520" s="76"/>
      <c r="AI1520" s="76"/>
      <c r="AJ1520" s="76"/>
      <c r="AK1520" s="76"/>
      <c r="AL1520" s="76"/>
      <c r="AM1520" s="78">
        <v>40802.761481481481</v>
      </c>
      <c r="AN1520" s="76" t="s">
        <v>14566</v>
      </c>
      <c r="AO1520" s="81" t="s">
        <v>16084</v>
      </c>
      <c r="AP1520" s="76" t="s">
        <v>66</v>
      </c>
      <c r="AQ1520" s="2"/>
      <c r="AR1520" s="3"/>
      <c r="AS1520" s="3"/>
      <c r="AT1520" s="3"/>
      <c r="AU1520" s="3"/>
    </row>
    <row r="1521" spans="1:47" x14ac:dyDescent="0.25">
      <c r="A1521" s="62" t="s">
        <v>1200</v>
      </c>
      <c r="B1521" s="63"/>
      <c r="C1521" s="63"/>
      <c r="D1521" s="64"/>
      <c r="E1521" s="66"/>
      <c r="F1521" s="101" t="s">
        <v>13912</v>
      </c>
      <c r="G1521" s="63"/>
      <c r="H1521" s="67"/>
      <c r="I1521" s="68"/>
      <c r="J1521" s="68"/>
      <c r="K1521" s="67" t="s">
        <v>18263</v>
      </c>
      <c r="L1521" s="71"/>
      <c r="M1521" s="72">
        <v>3623.7509765625</v>
      </c>
      <c r="N1521" s="72">
        <v>4702.4072265625</v>
      </c>
      <c r="O1521" s="73"/>
      <c r="P1521" s="74"/>
      <c r="Q1521" s="74"/>
      <c r="R1521" s="84"/>
      <c r="S1521" s="84"/>
      <c r="T1521" s="84"/>
      <c r="U1521" s="84"/>
      <c r="V1521" s="50"/>
      <c r="W1521" s="50"/>
      <c r="X1521" s="50"/>
      <c r="Y1521" s="50"/>
      <c r="Z1521" s="49"/>
      <c r="AA1521" s="69">
        <v>1521</v>
      </c>
      <c r="AB15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21" s="70"/>
      <c r="AD1521" s="76">
        <v>481</v>
      </c>
      <c r="AE1521" s="76">
        <v>141</v>
      </c>
      <c r="AF1521" s="76">
        <v>56046</v>
      </c>
      <c r="AG1521" s="76">
        <v>143404</v>
      </c>
      <c r="AH1521" s="76"/>
      <c r="AI1521" s="76"/>
      <c r="AJ1521" s="76" t="s">
        <v>11424</v>
      </c>
      <c r="AK1521" s="76"/>
      <c r="AL1521" s="76"/>
      <c r="AM1521" s="78">
        <v>40757.153807870367</v>
      </c>
      <c r="AN1521" s="76" t="s">
        <v>14566</v>
      </c>
      <c r="AO1521" s="81" t="s">
        <v>16085</v>
      </c>
      <c r="AP1521" s="76" t="s">
        <v>66</v>
      </c>
      <c r="AQ1521" s="2"/>
      <c r="AR1521" s="3"/>
      <c r="AS1521" s="3"/>
      <c r="AT1521" s="3"/>
      <c r="AU1521" s="3"/>
    </row>
    <row r="1522" spans="1:47" x14ac:dyDescent="0.25">
      <c r="A1522" s="62" t="s">
        <v>1201</v>
      </c>
      <c r="B1522" s="63"/>
      <c r="C1522" s="63"/>
      <c r="D1522" s="64"/>
      <c r="E1522" s="66"/>
      <c r="F1522" s="101" t="s">
        <v>13913</v>
      </c>
      <c r="G1522" s="63"/>
      <c r="H1522" s="67"/>
      <c r="I1522" s="68"/>
      <c r="J1522" s="68"/>
      <c r="K1522" s="67" t="s">
        <v>18264</v>
      </c>
      <c r="L1522" s="71"/>
      <c r="M1522" s="72">
        <v>2988.862548828125</v>
      </c>
      <c r="N1522" s="72">
        <v>9133.66796875</v>
      </c>
      <c r="O1522" s="73"/>
      <c r="P1522" s="74"/>
      <c r="Q1522" s="74"/>
      <c r="R1522" s="84"/>
      <c r="S1522" s="84"/>
      <c r="T1522" s="84"/>
      <c r="U1522" s="84"/>
      <c r="V1522" s="50"/>
      <c r="W1522" s="50"/>
      <c r="X1522" s="50"/>
      <c r="Y1522" s="50"/>
      <c r="Z1522" s="49"/>
      <c r="AA1522" s="69">
        <v>1522</v>
      </c>
      <c r="AB15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22" s="70"/>
      <c r="AD1522" s="76">
        <v>694</v>
      </c>
      <c r="AE1522" s="76">
        <v>902</v>
      </c>
      <c r="AF1522" s="76">
        <v>41932</v>
      </c>
      <c r="AG1522" s="76">
        <v>37170</v>
      </c>
      <c r="AH1522" s="76"/>
      <c r="AI1522" s="76" t="s">
        <v>10091</v>
      </c>
      <c r="AJ1522" s="76" t="s">
        <v>10660</v>
      </c>
      <c r="AK1522" s="81" t="s">
        <v>12243</v>
      </c>
      <c r="AL1522" s="76"/>
      <c r="AM1522" s="78">
        <v>40233.829143518517</v>
      </c>
      <c r="AN1522" s="76" t="s">
        <v>14566</v>
      </c>
      <c r="AO1522" s="81" t="s">
        <v>16086</v>
      </c>
      <c r="AP1522" s="76" t="s">
        <v>66</v>
      </c>
      <c r="AQ1522" s="2"/>
      <c r="AR1522" s="3"/>
      <c r="AS1522" s="3"/>
      <c r="AT1522" s="3"/>
      <c r="AU1522" s="3"/>
    </row>
    <row r="1523" spans="1:47" x14ac:dyDescent="0.25">
      <c r="A1523" s="62" t="s">
        <v>1203</v>
      </c>
      <c r="B1523" s="63"/>
      <c r="C1523" s="63"/>
      <c r="D1523" s="64"/>
      <c r="E1523" s="66"/>
      <c r="F1523" s="101" t="s">
        <v>13914</v>
      </c>
      <c r="G1523" s="63"/>
      <c r="H1523" s="67"/>
      <c r="I1523" s="68"/>
      <c r="J1523" s="68"/>
      <c r="K1523" s="67" t="s">
        <v>18265</v>
      </c>
      <c r="L1523" s="71"/>
      <c r="M1523" s="72">
        <v>6955.2490234375</v>
      </c>
      <c r="N1523" s="72">
        <v>4568.5087890625</v>
      </c>
      <c r="O1523" s="73"/>
      <c r="P1523" s="74"/>
      <c r="Q1523" s="74"/>
      <c r="R1523" s="84"/>
      <c r="S1523" s="84"/>
      <c r="T1523" s="84"/>
      <c r="U1523" s="84"/>
      <c r="V1523" s="50"/>
      <c r="W1523" s="50"/>
      <c r="X1523" s="50"/>
      <c r="Y1523" s="50"/>
      <c r="Z1523" s="49"/>
      <c r="AA1523" s="69">
        <v>1523</v>
      </c>
      <c r="AB15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23" s="70"/>
      <c r="AD1523" s="76">
        <v>566</v>
      </c>
      <c r="AE1523" s="76">
        <v>575</v>
      </c>
      <c r="AF1523" s="76">
        <v>74775</v>
      </c>
      <c r="AG1523" s="76">
        <v>69072</v>
      </c>
      <c r="AH1523" s="76"/>
      <c r="AI1523" s="76" t="s">
        <v>10092</v>
      </c>
      <c r="AJ1523" s="76"/>
      <c r="AK1523" s="76"/>
      <c r="AL1523" s="76"/>
      <c r="AM1523" s="78">
        <v>40804.820763888885</v>
      </c>
      <c r="AN1523" s="76" t="s">
        <v>14566</v>
      </c>
      <c r="AO1523" s="81" t="s">
        <v>16087</v>
      </c>
      <c r="AP1523" s="76" t="s">
        <v>66</v>
      </c>
      <c r="AQ1523" s="2"/>
      <c r="AR1523" s="3"/>
      <c r="AS1523" s="3"/>
      <c r="AT1523" s="3"/>
      <c r="AU1523" s="3"/>
    </row>
    <row r="1524" spans="1:47" x14ac:dyDescent="0.25">
      <c r="A1524" s="62" t="s">
        <v>1204</v>
      </c>
      <c r="B1524" s="63"/>
      <c r="C1524" s="63"/>
      <c r="D1524" s="64"/>
      <c r="E1524" s="66"/>
      <c r="F1524" s="101" t="s">
        <v>13915</v>
      </c>
      <c r="G1524" s="63"/>
      <c r="H1524" s="67"/>
      <c r="I1524" s="68"/>
      <c r="J1524" s="68"/>
      <c r="K1524" s="67" t="s">
        <v>18266</v>
      </c>
      <c r="L1524" s="71"/>
      <c r="M1524" s="72">
        <v>1531.29443359375</v>
      </c>
      <c r="N1524" s="72">
        <v>7208.41064453125</v>
      </c>
      <c r="O1524" s="73"/>
      <c r="P1524" s="74"/>
      <c r="Q1524" s="74"/>
      <c r="R1524" s="84"/>
      <c r="S1524" s="84"/>
      <c r="T1524" s="84"/>
      <c r="U1524" s="84"/>
      <c r="V1524" s="50"/>
      <c r="W1524" s="50"/>
      <c r="X1524" s="50"/>
      <c r="Y1524" s="50"/>
      <c r="Z1524" s="49"/>
      <c r="AA1524" s="69">
        <v>1524</v>
      </c>
      <c r="AB15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24" s="70"/>
      <c r="AD1524" s="76">
        <v>317</v>
      </c>
      <c r="AE1524" s="76">
        <v>1033</v>
      </c>
      <c r="AF1524" s="76">
        <v>58557</v>
      </c>
      <c r="AG1524" s="76">
        <v>65753</v>
      </c>
      <c r="AH1524" s="76"/>
      <c r="AI1524" s="76" t="s">
        <v>10093</v>
      </c>
      <c r="AJ1524" s="76"/>
      <c r="AK1524" s="81" t="s">
        <v>12244</v>
      </c>
      <c r="AL1524" s="76"/>
      <c r="AM1524" s="78">
        <v>40393.66238425926</v>
      </c>
      <c r="AN1524" s="76" t="s">
        <v>14566</v>
      </c>
      <c r="AO1524" s="81" t="s">
        <v>16088</v>
      </c>
      <c r="AP1524" s="76" t="s">
        <v>66</v>
      </c>
      <c r="AQ1524" s="2"/>
      <c r="AR1524" s="3"/>
      <c r="AS1524" s="3"/>
      <c r="AT1524" s="3"/>
      <c r="AU1524" s="3"/>
    </row>
    <row r="1525" spans="1:47" x14ac:dyDescent="0.25">
      <c r="A1525" s="62" t="s">
        <v>1205</v>
      </c>
      <c r="B1525" s="63"/>
      <c r="C1525" s="63"/>
      <c r="D1525" s="64"/>
      <c r="E1525" s="66"/>
      <c r="F1525" s="101" t="s">
        <v>13916</v>
      </c>
      <c r="G1525" s="63"/>
      <c r="H1525" s="67"/>
      <c r="I1525" s="68"/>
      <c r="J1525" s="68"/>
      <c r="K1525" s="67" t="s">
        <v>18267</v>
      </c>
      <c r="L1525" s="71"/>
      <c r="M1525" s="72">
        <v>2383.726318359375</v>
      </c>
      <c r="N1525" s="72">
        <v>5384.67041015625</v>
      </c>
      <c r="O1525" s="73"/>
      <c r="P1525" s="74"/>
      <c r="Q1525" s="74"/>
      <c r="R1525" s="84"/>
      <c r="S1525" s="84"/>
      <c r="T1525" s="84"/>
      <c r="U1525" s="84"/>
      <c r="V1525" s="50"/>
      <c r="W1525" s="50"/>
      <c r="X1525" s="50"/>
      <c r="Y1525" s="50"/>
      <c r="Z1525" s="49"/>
      <c r="AA1525" s="69">
        <v>1525</v>
      </c>
      <c r="AB15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25" s="70"/>
      <c r="AD1525" s="76">
        <v>174</v>
      </c>
      <c r="AE1525" s="76">
        <v>147</v>
      </c>
      <c r="AF1525" s="76">
        <v>7067</v>
      </c>
      <c r="AG1525" s="76">
        <v>7124</v>
      </c>
      <c r="AH1525" s="76"/>
      <c r="AI1525" s="76" t="s">
        <v>10094</v>
      </c>
      <c r="AJ1525" s="76" t="s">
        <v>9687</v>
      </c>
      <c r="AK1525" s="76"/>
      <c r="AL1525" s="76"/>
      <c r="AM1525" s="78">
        <v>39741.110231481478</v>
      </c>
      <c r="AN1525" s="76" t="s">
        <v>14566</v>
      </c>
      <c r="AO1525" s="81" t="s">
        <v>16089</v>
      </c>
      <c r="AP1525" s="76" t="s">
        <v>66</v>
      </c>
      <c r="AQ1525" s="2"/>
      <c r="AR1525" s="3"/>
      <c r="AS1525" s="3"/>
      <c r="AT1525" s="3"/>
      <c r="AU1525" s="3"/>
    </row>
    <row r="1526" spans="1:47" x14ac:dyDescent="0.25">
      <c r="A1526" s="62" t="s">
        <v>1206</v>
      </c>
      <c r="B1526" s="63"/>
      <c r="C1526" s="63"/>
      <c r="D1526" s="64"/>
      <c r="E1526" s="66"/>
      <c r="F1526" s="101" t="s">
        <v>13917</v>
      </c>
      <c r="G1526" s="63"/>
      <c r="H1526" s="67"/>
      <c r="I1526" s="68"/>
      <c r="J1526" s="68"/>
      <c r="K1526" s="67" t="s">
        <v>18268</v>
      </c>
      <c r="L1526" s="71"/>
      <c r="M1526" s="72">
        <v>5786.361328125</v>
      </c>
      <c r="N1526" s="72">
        <v>2788.7568359375</v>
      </c>
      <c r="O1526" s="73"/>
      <c r="P1526" s="74"/>
      <c r="Q1526" s="74"/>
      <c r="R1526" s="84"/>
      <c r="S1526" s="84"/>
      <c r="T1526" s="84"/>
      <c r="U1526" s="84"/>
      <c r="V1526" s="50"/>
      <c r="W1526" s="50"/>
      <c r="X1526" s="50"/>
      <c r="Y1526" s="50"/>
      <c r="Z1526" s="49"/>
      <c r="AA1526" s="69">
        <v>1526</v>
      </c>
      <c r="AB15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26" s="70"/>
      <c r="AD1526" s="76">
        <v>1823</v>
      </c>
      <c r="AE1526" s="76">
        <v>643</v>
      </c>
      <c r="AF1526" s="76">
        <v>7928</v>
      </c>
      <c r="AG1526" s="76">
        <v>3490</v>
      </c>
      <c r="AH1526" s="76"/>
      <c r="AI1526" s="76" t="s">
        <v>10095</v>
      </c>
      <c r="AJ1526" s="76" t="s">
        <v>11425</v>
      </c>
      <c r="AK1526" s="76"/>
      <c r="AL1526" s="76"/>
      <c r="AM1526" s="78">
        <v>40659.288263888891</v>
      </c>
      <c r="AN1526" s="76" t="s">
        <v>14566</v>
      </c>
      <c r="AO1526" s="81" t="s">
        <v>16090</v>
      </c>
      <c r="AP1526" s="76" t="s">
        <v>66</v>
      </c>
      <c r="AQ1526" s="2"/>
      <c r="AR1526" s="3"/>
      <c r="AS1526" s="3"/>
      <c r="AT1526" s="3"/>
      <c r="AU1526" s="3"/>
    </row>
    <row r="1527" spans="1:47" x14ac:dyDescent="0.25">
      <c r="A1527" s="62" t="s">
        <v>1207</v>
      </c>
      <c r="B1527" s="63"/>
      <c r="C1527" s="63"/>
      <c r="D1527" s="64"/>
      <c r="E1527" s="66"/>
      <c r="F1527" s="101" t="s">
        <v>13918</v>
      </c>
      <c r="G1527" s="63"/>
      <c r="H1527" s="67"/>
      <c r="I1527" s="68"/>
      <c r="J1527" s="68"/>
      <c r="K1527" s="67" t="s">
        <v>18269</v>
      </c>
      <c r="L1527" s="71"/>
      <c r="M1527" s="72">
        <v>1943.72119140625</v>
      </c>
      <c r="N1527" s="72">
        <v>7306.119140625</v>
      </c>
      <c r="O1527" s="73"/>
      <c r="P1527" s="74"/>
      <c r="Q1527" s="74"/>
      <c r="R1527" s="84"/>
      <c r="S1527" s="84"/>
      <c r="T1527" s="84"/>
      <c r="U1527" s="84"/>
      <c r="V1527" s="50"/>
      <c r="W1527" s="50"/>
      <c r="X1527" s="50"/>
      <c r="Y1527" s="50"/>
      <c r="Z1527" s="49"/>
      <c r="AA1527" s="69">
        <v>1527</v>
      </c>
      <c r="AB15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27" s="70"/>
      <c r="AD1527" s="76">
        <v>111</v>
      </c>
      <c r="AE1527" s="76">
        <v>3270</v>
      </c>
      <c r="AF1527" s="76">
        <v>17466</v>
      </c>
      <c r="AG1527" s="76">
        <v>11023</v>
      </c>
      <c r="AH1527" s="76"/>
      <c r="AI1527" s="76" t="s">
        <v>10096</v>
      </c>
      <c r="AJ1527" s="76" t="s">
        <v>11426</v>
      </c>
      <c r="AK1527" s="81" t="s">
        <v>12245</v>
      </c>
      <c r="AL1527" s="76"/>
      <c r="AM1527" s="78">
        <v>40994.292766203704</v>
      </c>
      <c r="AN1527" s="76" t="s">
        <v>14566</v>
      </c>
      <c r="AO1527" s="81" t="s">
        <v>16091</v>
      </c>
      <c r="AP1527" s="76" t="s">
        <v>66</v>
      </c>
      <c r="AQ1527" s="2"/>
      <c r="AR1527" s="3"/>
      <c r="AS1527" s="3"/>
      <c r="AT1527" s="3"/>
      <c r="AU1527" s="3"/>
    </row>
    <row r="1528" spans="1:47" x14ac:dyDescent="0.25">
      <c r="A1528" s="62" t="s">
        <v>1208</v>
      </c>
      <c r="B1528" s="63"/>
      <c r="C1528" s="63"/>
      <c r="D1528" s="64"/>
      <c r="E1528" s="66"/>
      <c r="F1528" s="101" t="s">
        <v>13919</v>
      </c>
      <c r="G1528" s="63"/>
      <c r="H1528" s="67"/>
      <c r="I1528" s="68"/>
      <c r="J1528" s="68"/>
      <c r="K1528" s="67" t="s">
        <v>18270</v>
      </c>
      <c r="L1528" s="71"/>
      <c r="M1528" s="72">
        <v>5414.4287109375</v>
      </c>
      <c r="N1528" s="72">
        <v>8798.138671875</v>
      </c>
      <c r="O1528" s="73"/>
      <c r="P1528" s="74"/>
      <c r="Q1528" s="74"/>
      <c r="R1528" s="84"/>
      <c r="S1528" s="84"/>
      <c r="T1528" s="84"/>
      <c r="U1528" s="84"/>
      <c r="V1528" s="50"/>
      <c r="W1528" s="50"/>
      <c r="X1528" s="50"/>
      <c r="Y1528" s="50"/>
      <c r="Z1528" s="49"/>
      <c r="AA1528" s="69">
        <v>1528</v>
      </c>
      <c r="AB15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28" s="70"/>
      <c r="AD1528" s="76">
        <v>844</v>
      </c>
      <c r="AE1528" s="76">
        <v>352</v>
      </c>
      <c r="AF1528" s="76">
        <v>10470</v>
      </c>
      <c r="AG1528" s="76">
        <v>23927</v>
      </c>
      <c r="AH1528" s="76"/>
      <c r="AI1528" s="76" t="s">
        <v>10097</v>
      </c>
      <c r="AJ1528" s="76" t="s">
        <v>11427</v>
      </c>
      <c r="AK1528" s="76"/>
      <c r="AL1528" s="76"/>
      <c r="AM1528" s="78">
        <v>40515.702118055553</v>
      </c>
      <c r="AN1528" s="76" t="s">
        <v>14566</v>
      </c>
      <c r="AO1528" s="81" t="s">
        <v>16092</v>
      </c>
      <c r="AP1528" s="76" t="s">
        <v>66</v>
      </c>
      <c r="AQ1528" s="2"/>
      <c r="AR1528" s="3"/>
      <c r="AS1528" s="3"/>
      <c r="AT1528" s="3"/>
      <c r="AU1528" s="3"/>
    </row>
    <row r="1529" spans="1:47" x14ac:dyDescent="0.25">
      <c r="A1529" s="62" t="s">
        <v>1209</v>
      </c>
      <c r="B1529" s="63"/>
      <c r="C1529" s="63"/>
      <c r="D1529" s="64"/>
      <c r="E1529" s="66"/>
      <c r="F1529" s="101" t="s">
        <v>13920</v>
      </c>
      <c r="G1529" s="63"/>
      <c r="H1529" s="67"/>
      <c r="I1529" s="68"/>
      <c r="J1529" s="68"/>
      <c r="K1529" s="67" t="s">
        <v>18271</v>
      </c>
      <c r="L1529" s="71"/>
      <c r="M1529" s="72">
        <v>2781.782958984375</v>
      </c>
      <c r="N1529" s="72">
        <v>5614.89111328125</v>
      </c>
      <c r="O1529" s="73"/>
      <c r="P1529" s="74"/>
      <c r="Q1529" s="74"/>
      <c r="R1529" s="84"/>
      <c r="S1529" s="84"/>
      <c r="T1529" s="84"/>
      <c r="U1529" s="84"/>
      <c r="V1529" s="50"/>
      <c r="W1529" s="50"/>
      <c r="X1529" s="50"/>
      <c r="Y1529" s="50"/>
      <c r="Z1529" s="49"/>
      <c r="AA1529" s="69">
        <v>1529</v>
      </c>
      <c r="AB15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29" s="70"/>
      <c r="AD1529" s="76">
        <v>441</v>
      </c>
      <c r="AE1529" s="76">
        <v>134</v>
      </c>
      <c r="AF1529" s="76">
        <v>362</v>
      </c>
      <c r="AG1529" s="76">
        <v>2240</v>
      </c>
      <c r="AH1529" s="76"/>
      <c r="AI1529" s="76" t="s">
        <v>10098</v>
      </c>
      <c r="AJ1529" s="76" t="s">
        <v>11428</v>
      </c>
      <c r="AK1529" s="81" t="s">
        <v>12246</v>
      </c>
      <c r="AL1529" s="76"/>
      <c r="AM1529" s="78">
        <v>39865.703356481485</v>
      </c>
      <c r="AN1529" s="76" t="s">
        <v>14566</v>
      </c>
      <c r="AO1529" s="81" t="s">
        <v>16093</v>
      </c>
      <c r="AP1529" s="76" t="s">
        <v>66</v>
      </c>
      <c r="AQ1529" s="2"/>
      <c r="AR1529" s="3"/>
      <c r="AS1529" s="3"/>
      <c r="AT1529" s="3"/>
      <c r="AU1529" s="3"/>
    </row>
    <row r="1530" spans="1:47" x14ac:dyDescent="0.25">
      <c r="A1530" s="62" t="s">
        <v>1210</v>
      </c>
      <c r="B1530" s="63"/>
      <c r="C1530" s="63"/>
      <c r="D1530" s="64"/>
      <c r="E1530" s="66"/>
      <c r="F1530" s="101" t="s">
        <v>13921</v>
      </c>
      <c r="G1530" s="63"/>
      <c r="H1530" s="67"/>
      <c r="I1530" s="68"/>
      <c r="J1530" s="68"/>
      <c r="K1530" s="67" t="s">
        <v>18272</v>
      </c>
      <c r="L1530" s="71"/>
      <c r="M1530" s="72">
        <v>5627.7763671875</v>
      </c>
      <c r="N1530" s="72">
        <v>7822.77001953125</v>
      </c>
      <c r="O1530" s="73"/>
      <c r="P1530" s="74"/>
      <c r="Q1530" s="74"/>
      <c r="R1530" s="84"/>
      <c r="S1530" s="84"/>
      <c r="T1530" s="84"/>
      <c r="U1530" s="84"/>
      <c r="V1530" s="50"/>
      <c r="W1530" s="50"/>
      <c r="X1530" s="50"/>
      <c r="Y1530" s="50"/>
      <c r="Z1530" s="49"/>
      <c r="AA1530" s="69">
        <v>1530</v>
      </c>
      <c r="AB15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30" s="70"/>
      <c r="AD1530" s="76">
        <v>228</v>
      </c>
      <c r="AE1530" s="76">
        <v>1120</v>
      </c>
      <c r="AF1530" s="76">
        <v>15580</v>
      </c>
      <c r="AG1530" s="76">
        <v>27690</v>
      </c>
      <c r="AH1530" s="76"/>
      <c r="AI1530" s="76" t="s">
        <v>10099</v>
      </c>
      <c r="AJ1530" s="76"/>
      <c r="AK1530" s="81" t="s">
        <v>12247</v>
      </c>
      <c r="AL1530" s="76"/>
      <c r="AM1530" s="78">
        <v>43142.196620370371</v>
      </c>
      <c r="AN1530" s="76" t="s">
        <v>14566</v>
      </c>
      <c r="AO1530" s="81" t="s">
        <v>16094</v>
      </c>
      <c r="AP1530" s="76" t="s">
        <v>66</v>
      </c>
      <c r="AQ1530" s="2"/>
      <c r="AR1530" s="3"/>
      <c r="AS1530" s="3"/>
      <c r="AT1530" s="3"/>
      <c r="AU1530" s="3"/>
    </row>
    <row r="1531" spans="1:47" x14ac:dyDescent="0.25">
      <c r="A1531" s="62" t="s">
        <v>1211</v>
      </c>
      <c r="B1531" s="63"/>
      <c r="C1531" s="63"/>
      <c r="D1531" s="64"/>
      <c r="E1531" s="66"/>
      <c r="F1531" s="101" t="s">
        <v>13922</v>
      </c>
      <c r="G1531" s="63"/>
      <c r="H1531" s="67"/>
      <c r="I1531" s="68"/>
      <c r="J1531" s="68"/>
      <c r="K1531" s="67" t="s">
        <v>18273</v>
      </c>
      <c r="L1531" s="71"/>
      <c r="M1531" s="72">
        <v>1869.68603515625</v>
      </c>
      <c r="N1531" s="72">
        <v>7675.57568359375</v>
      </c>
      <c r="O1531" s="73"/>
      <c r="P1531" s="74"/>
      <c r="Q1531" s="74"/>
      <c r="R1531" s="84"/>
      <c r="S1531" s="84"/>
      <c r="T1531" s="84"/>
      <c r="U1531" s="84"/>
      <c r="V1531" s="50"/>
      <c r="W1531" s="50"/>
      <c r="X1531" s="50"/>
      <c r="Y1531" s="50"/>
      <c r="Z1531" s="49"/>
      <c r="AA1531" s="69">
        <v>1531</v>
      </c>
      <c r="AB15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31" s="70"/>
      <c r="AD1531" s="76">
        <v>1602</v>
      </c>
      <c r="AE1531" s="76">
        <v>2519</v>
      </c>
      <c r="AF1531" s="76">
        <v>187377</v>
      </c>
      <c r="AG1531" s="76">
        <v>56728</v>
      </c>
      <c r="AH1531" s="76"/>
      <c r="AI1531" s="76" t="s">
        <v>10100</v>
      </c>
      <c r="AJ1531" s="76" t="s">
        <v>11429</v>
      </c>
      <c r="AK1531" s="81" t="s">
        <v>12248</v>
      </c>
      <c r="AL1531" s="76"/>
      <c r="AM1531" s="78">
        <v>40045.927025462966</v>
      </c>
      <c r="AN1531" s="76" t="s">
        <v>14566</v>
      </c>
      <c r="AO1531" s="81" t="s">
        <v>16095</v>
      </c>
      <c r="AP1531" s="76" t="s">
        <v>66</v>
      </c>
      <c r="AQ1531" s="2"/>
      <c r="AR1531" s="3"/>
      <c r="AS1531" s="3"/>
      <c r="AT1531" s="3"/>
      <c r="AU1531" s="3"/>
    </row>
    <row r="1532" spans="1:47" x14ac:dyDescent="0.25">
      <c r="A1532" s="62" t="s">
        <v>1212</v>
      </c>
      <c r="B1532" s="63"/>
      <c r="C1532" s="63"/>
      <c r="D1532" s="64"/>
      <c r="E1532" s="66"/>
      <c r="F1532" s="101" t="s">
        <v>13923</v>
      </c>
      <c r="G1532" s="63"/>
      <c r="H1532" s="67"/>
      <c r="I1532" s="68"/>
      <c r="J1532" s="68"/>
      <c r="K1532" s="67" t="s">
        <v>18274</v>
      </c>
      <c r="L1532" s="71"/>
      <c r="M1532" s="72">
        <v>2910.521484375</v>
      </c>
      <c r="N1532" s="72">
        <v>4922.373046875</v>
      </c>
      <c r="O1532" s="73"/>
      <c r="P1532" s="74"/>
      <c r="Q1532" s="74"/>
      <c r="R1532" s="84"/>
      <c r="S1532" s="84"/>
      <c r="T1532" s="84"/>
      <c r="U1532" s="84"/>
      <c r="V1532" s="50"/>
      <c r="W1532" s="50"/>
      <c r="X1532" s="50"/>
      <c r="Y1532" s="50"/>
      <c r="Z1532" s="49"/>
      <c r="AA1532" s="69">
        <v>1532</v>
      </c>
      <c r="AB15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32" s="70"/>
      <c r="AD1532" s="76">
        <v>1165</v>
      </c>
      <c r="AE1532" s="76">
        <v>4330</v>
      </c>
      <c r="AF1532" s="76">
        <v>38568</v>
      </c>
      <c r="AG1532" s="76">
        <v>79755</v>
      </c>
      <c r="AH1532" s="76"/>
      <c r="AI1532" s="76" t="s">
        <v>10101</v>
      </c>
      <c r="AJ1532" s="76"/>
      <c r="AK1532" s="81" t="s">
        <v>12249</v>
      </c>
      <c r="AL1532" s="76"/>
      <c r="AM1532" s="78">
        <v>42347.803101851852</v>
      </c>
      <c r="AN1532" s="76" t="s">
        <v>14566</v>
      </c>
      <c r="AO1532" s="81" t="s">
        <v>16096</v>
      </c>
      <c r="AP1532" s="76" t="s">
        <v>66</v>
      </c>
      <c r="AQ1532" s="2"/>
      <c r="AR1532" s="3"/>
      <c r="AS1532" s="3"/>
      <c r="AT1532" s="3"/>
      <c r="AU1532" s="3"/>
    </row>
    <row r="1533" spans="1:47" x14ac:dyDescent="0.25">
      <c r="A1533" s="62" t="s">
        <v>1213</v>
      </c>
      <c r="B1533" s="63"/>
      <c r="C1533" s="63"/>
      <c r="D1533" s="64"/>
      <c r="E1533" s="66"/>
      <c r="F1533" s="101" t="s">
        <v>13924</v>
      </c>
      <c r="G1533" s="63"/>
      <c r="H1533" s="67"/>
      <c r="I1533" s="68"/>
      <c r="J1533" s="68"/>
      <c r="K1533" s="67" t="s">
        <v>18275</v>
      </c>
      <c r="L1533" s="71"/>
      <c r="M1533" s="72">
        <v>3875.55078125</v>
      </c>
      <c r="N1533" s="72">
        <v>5929.28759765625</v>
      </c>
      <c r="O1533" s="73"/>
      <c r="P1533" s="74"/>
      <c r="Q1533" s="74"/>
      <c r="R1533" s="84"/>
      <c r="S1533" s="84"/>
      <c r="T1533" s="84"/>
      <c r="U1533" s="84"/>
      <c r="V1533" s="50"/>
      <c r="W1533" s="50"/>
      <c r="X1533" s="50"/>
      <c r="Y1533" s="50"/>
      <c r="Z1533" s="49"/>
      <c r="AA1533" s="69">
        <v>1533</v>
      </c>
      <c r="AB15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33" s="70"/>
      <c r="AD1533" s="76">
        <v>229</v>
      </c>
      <c r="AE1533" s="76">
        <v>190</v>
      </c>
      <c r="AF1533" s="76">
        <v>38436</v>
      </c>
      <c r="AG1533" s="76">
        <v>4618</v>
      </c>
      <c r="AH1533" s="76"/>
      <c r="AI1533" s="76" t="s">
        <v>10102</v>
      </c>
      <c r="AJ1533" s="76" t="s">
        <v>10690</v>
      </c>
      <c r="AK1533" s="76"/>
      <c r="AL1533" s="76"/>
      <c r="AM1533" s="78">
        <v>40029.958634259259</v>
      </c>
      <c r="AN1533" s="76" t="s">
        <v>14566</v>
      </c>
      <c r="AO1533" s="81" t="s">
        <v>16097</v>
      </c>
      <c r="AP1533" s="76" t="s">
        <v>66</v>
      </c>
      <c r="AQ1533" s="2"/>
      <c r="AR1533" s="3"/>
      <c r="AS1533" s="3"/>
      <c r="AT1533" s="3"/>
      <c r="AU1533" s="3"/>
    </row>
    <row r="1534" spans="1:47" x14ac:dyDescent="0.25">
      <c r="A1534" s="62" t="s">
        <v>1214</v>
      </c>
      <c r="B1534" s="63"/>
      <c r="C1534" s="63"/>
      <c r="D1534" s="64"/>
      <c r="E1534" s="66"/>
      <c r="F1534" s="101" t="s">
        <v>13925</v>
      </c>
      <c r="G1534" s="63"/>
      <c r="H1534" s="67"/>
      <c r="I1534" s="68"/>
      <c r="J1534" s="68"/>
      <c r="K1534" s="67" t="s">
        <v>18276</v>
      </c>
      <c r="L1534" s="71"/>
      <c r="M1534" s="72">
        <v>5492.79345703125</v>
      </c>
      <c r="N1534" s="72">
        <v>5321.2509765625</v>
      </c>
      <c r="O1534" s="73"/>
      <c r="P1534" s="74"/>
      <c r="Q1534" s="74"/>
      <c r="R1534" s="84"/>
      <c r="S1534" s="84"/>
      <c r="T1534" s="84"/>
      <c r="U1534" s="84"/>
      <c r="V1534" s="50"/>
      <c r="W1534" s="50"/>
      <c r="X1534" s="50"/>
      <c r="Y1534" s="50"/>
      <c r="Z1534" s="49"/>
      <c r="AA1534" s="69">
        <v>1534</v>
      </c>
      <c r="AB15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34" s="70"/>
      <c r="AD1534" s="76">
        <v>2594</v>
      </c>
      <c r="AE1534" s="76">
        <v>4881</v>
      </c>
      <c r="AF1534" s="76">
        <v>31316</v>
      </c>
      <c r="AG1534" s="76">
        <v>7819</v>
      </c>
      <c r="AH1534" s="76"/>
      <c r="AI1534" s="76" t="s">
        <v>10103</v>
      </c>
      <c r="AJ1534" s="76" t="s">
        <v>10865</v>
      </c>
      <c r="AK1534" s="81" t="s">
        <v>12250</v>
      </c>
      <c r="AL1534" s="76"/>
      <c r="AM1534" s="78">
        <v>39845.594560185185</v>
      </c>
      <c r="AN1534" s="76" t="s">
        <v>14566</v>
      </c>
      <c r="AO1534" s="81" t="s">
        <v>16098</v>
      </c>
      <c r="AP1534" s="76" t="s">
        <v>66</v>
      </c>
      <c r="AQ1534" s="2"/>
      <c r="AR1534" s="3"/>
      <c r="AS1534" s="3"/>
      <c r="AT1534" s="3"/>
      <c r="AU1534" s="3"/>
    </row>
    <row r="1535" spans="1:47" x14ac:dyDescent="0.25">
      <c r="A1535" s="62" t="s">
        <v>1215</v>
      </c>
      <c r="B1535" s="63"/>
      <c r="C1535" s="63"/>
      <c r="D1535" s="64"/>
      <c r="E1535" s="66"/>
      <c r="F1535" s="101" t="s">
        <v>13926</v>
      </c>
      <c r="G1535" s="63"/>
      <c r="H1535" s="67"/>
      <c r="I1535" s="68"/>
      <c r="J1535" s="68"/>
      <c r="K1535" s="67" t="s">
        <v>18277</v>
      </c>
      <c r="L1535" s="71"/>
      <c r="M1535" s="72">
        <v>2084.119384765625</v>
      </c>
      <c r="N1535" s="72">
        <v>8312.8076171875</v>
      </c>
      <c r="O1535" s="73"/>
      <c r="P1535" s="74"/>
      <c r="Q1535" s="74"/>
      <c r="R1535" s="84"/>
      <c r="S1535" s="84"/>
      <c r="T1535" s="84"/>
      <c r="U1535" s="84"/>
      <c r="V1535" s="50"/>
      <c r="W1535" s="50"/>
      <c r="X1535" s="50"/>
      <c r="Y1535" s="50"/>
      <c r="Z1535" s="49"/>
      <c r="AA1535" s="69">
        <v>1535</v>
      </c>
      <c r="AB15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35" s="70"/>
      <c r="AD1535" s="76">
        <v>287</v>
      </c>
      <c r="AE1535" s="76">
        <v>421</v>
      </c>
      <c r="AF1535" s="76">
        <v>117122</v>
      </c>
      <c r="AG1535" s="76">
        <v>321453</v>
      </c>
      <c r="AH1535" s="76"/>
      <c r="AI1535" s="76" t="s">
        <v>10104</v>
      </c>
      <c r="AJ1535" s="76" t="s">
        <v>11083</v>
      </c>
      <c r="AK1535" s="76"/>
      <c r="AL1535" s="76"/>
      <c r="AM1535" s="78">
        <v>41516.255636574075</v>
      </c>
      <c r="AN1535" s="76" t="s">
        <v>14566</v>
      </c>
      <c r="AO1535" s="81" t="s">
        <v>16099</v>
      </c>
      <c r="AP1535" s="76" t="s">
        <v>66</v>
      </c>
      <c r="AQ1535" s="2"/>
      <c r="AR1535" s="3"/>
      <c r="AS1535" s="3"/>
      <c r="AT1535" s="3"/>
      <c r="AU1535" s="3"/>
    </row>
    <row r="1536" spans="1:47" x14ac:dyDescent="0.25">
      <c r="A1536" s="62" t="s">
        <v>1216</v>
      </c>
      <c r="B1536" s="63"/>
      <c r="C1536" s="63"/>
      <c r="D1536" s="64"/>
      <c r="E1536" s="66"/>
      <c r="F1536" s="101" t="s">
        <v>13927</v>
      </c>
      <c r="G1536" s="63"/>
      <c r="H1536" s="67"/>
      <c r="I1536" s="68"/>
      <c r="J1536" s="68"/>
      <c r="K1536" s="67" t="s">
        <v>18278</v>
      </c>
      <c r="L1536" s="71"/>
      <c r="M1536" s="72">
        <v>3923.807861328125</v>
      </c>
      <c r="N1536" s="72">
        <v>9505.5478515625</v>
      </c>
      <c r="O1536" s="73"/>
      <c r="P1536" s="74"/>
      <c r="Q1536" s="74"/>
      <c r="R1536" s="84"/>
      <c r="S1536" s="84"/>
      <c r="T1536" s="84"/>
      <c r="U1536" s="84"/>
      <c r="V1536" s="50"/>
      <c r="W1536" s="50"/>
      <c r="X1536" s="50"/>
      <c r="Y1536" s="50"/>
      <c r="Z1536" s="49"/>
      <c r="AA1536" s="69">
        <v>1536</v>
      </c>
      <c r="AB15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36" s="70"/>
      <c r="AD1536" s="76">
        <v>254</v>
      </c>
      <c r="AE1536" s="76">
        <v>121</v>
      </c>
      <c r="AF1536" s="76">
        <v>17922</v>
      </c>
      <c r="AG1536" s="76">
        <v>61479</v>
      </c>
      <c r="AH1536" s="76"/>
      <c r="AI1536" s="76" t="s">
        <v>10105</v>
      </c>
      <c r="AJ1536" s="76" t="s">
        <v>11430</v>
      </c>
      <c r="AK1536" s="76"/>
      <c r="AL1536" s="76"/>
      <c r="AM1536" s="78">
        <v>41612.10125</v>
      </c>
      <c r="AN1536" s="76" t="s">
        <v>14566</v>
      </c>
      <c r="AO1536" s="81" t="s">
        <v>16100</v>
      </c>
      <c r="AP1536" s="76" t="s">
        <v>66</v>
      </c>
      <c r="AQ1536" s="2"/>
      <c r="AR1536" s="3"/>
      <c r="AS1536" s="3"/>
      <c r="AT1536" s="3"/>
      <c r="AU1536" s="3"/>
    </row>
    <row r="1537" spans="1:47" x14ac:dyDescent="0.25">
      <c r="A1537" s="62" t="s">
        <v>1217</v>
      </c>
      <c r="B1537" s="63"/>
      <c r="C1537" s="63"/>
      <c r="D1537" s="64"/>
      <c r="E1537" s="66"/>
      <c r="F1537" s="101" t="s">
        <v>13928</v>
      </c>
      <c r="G1537" s="63"/>
      <c r="H1537" s="67"/>
      <c r="I1537" s="68"/>
      <c r="J1537" s="68"/>
      <c r="K1537" s="67" t="s">
        <v>18279</v>
      </c>
      <c r="L1537" s="71"/>
      <c r="M1537" s="72">
        <v>4137.3408203125</v>
      </c>
      <c r="N1537" s="72">
        <v>4617.2294921875</v>
      </c>
      <c r="O1537" s="73"/>
      <c r="P1537" s="74"/>
      <c r="Q1537" s="74"/>
      <c r="R1537" s="84"/>
      <c r="S1537" s="84"/>
      <c r="T1537" s="84"/>
      <c r="U1537" s="84"/>
      <c r="V1537" s="50"/>
      <c r="W1537" s="50"/>
      <c r="X1537" s="50"/>
      <c r="Y1537" s="50"/>
      <c r="Z1537" s="49"/>
      <c r="AA1537" s="69">
        <v>1537</v>
      </c>
      <c r="AB15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37" s="70"/>
      <c r="AD1537" s="76">
        <v>1527</v>
      </c>
      <c r="AE1537" s="76">
        <v>526</v>
      </c>
      <c r="AF1537" s="76">
        <v>104837</v>
      </c>
      <c r="AG1537" s="76">
        <v>114464</v>
      </c>
      <c r="AH1537" s="76"/>
      <c r="AI1537" s="76" t="s">
        <v>10106</v>
      </c>
      <c r="AJ1537" s="76" t="s">
        <v>11431</v>
      </c>
      <c r="AK1537" s="76"/>
      <c r="AL1537" s="76"/>
      <c r="AM1537" s="78">
        <v>41550.580069444448</v>
      </c>
      <c r="AN1537" s="76" t="s">
        <v>14566</v>
      </c>
      <c r="AO1537" s="81" t="s">
        <v>16101</v>
      </c>
      <c r="AP1537" s="76" t="s">
        <v>66</v>
      </c>
      <c r="AQ1537" s="2"/>
      <c r="AR1537" s="3"/>
      <c r="AS1537" s="3"/>
      <c r="AT1537" s="3"/>
      <c r="AU1537" s="3"/>
    </row>
    <row r="1538" spans="1:47" x14ac:dyDescent="0.25">
      <c r="A1538" s="62" t="s">
        <v>1218</v>
      </c>
      <c r="B1538" s="63"/>
      <c r="C1538" s="63"/>
      <c r="D1538" s="64"/>
      <c r="E1538" s="66"/>
      <c r="F1538" s="101" t="s">
        <v>13929</v>
      </c>
      <c r="G1538" s="63"/>
      <c r="H1538" s="67"/>
      <c r="I1538" s="68"/>
      <c r="J1538" s="68"/>
      <c r="K1538" s="67" t="s">
        <v>18280</v>
      </c>
      <c r="L1538" s="71"/>
      <c r="M1538" s="72">
        <v>7736.83251953125</v>
      </c>
      <c r="N1538" s="72">
        <v>7393.0576171875</v>
      </c>
      <c r="O1538" s="73"/>
      <c r="P1538" s="74"/>
      <c r="Q1538" s="74"/>
      <c r="R1538" s="84"/>
      <c r="S1538" s="84"/>
      <c r="T1538" s="84"/>
      <c r="U1538" s="84"/>
      <c r="V1538" s="50"/>
      <c r="W1538" s="50"/>
      <c r="X1538" s="50"/>
      <c r="Y1538" s="50"/>
      <c r="Z1538" s="49"/>
      <c r="AA1538" s="69">
        <v>1538</v>
      </c>
      <c r="AB15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38" s="70"/>
      <c r="AD1538" s="76">
        <v>250</v>
      </c>
      <c r="AE1538" s="76">
        <v>48</v>
      </c>
      <c r="AF1538" s="76">
        <v>5596</v>
      </c>
      <c r="AG1538" s="76">
        <v>4056</v>
      </c>
      <c r="AH1538" s="76"/>
      <c r="AI1538" s="76"/>
      <c r="AJ1538" s="76" t="s">
        <v>11432</v>
      </c>
      <c r="AK1538" s="76"/>
      <c r="AL1538" s="76"/>
      <c r="AM1538" s="78">
        <v>41788.666562500002</v>
      </c>
      <c r="AN1538" s="76" t="s">
        <v>14566</v>
      </c>
      <c r="AO1538" s="81" t="s">
        <v>16102</v>
      </c>
      <c r="AP1538" s="76" t="s">
        <v>66</v>
      </c>
      <c r="AQ1538" s="2"/>
      <c r="AR1538" s="3"/>
      <c r="AS1538" s="3"/>
      <c r="AT1538" s="3"/>
      <c r="AU1538" s="3"/>
    </row>
    <row r="1539" spans="1:47" x14ac:dyDescent="0.25">
      <c r="A1539" s="62" t="s">
        <v>1219</v>
      </c>
      <c r="B1539" s="63"/>
      <c r="C1539" s="63"/>
      <c r="D1539" s="64"/>
      <c r="E1539" s="66"/>
      <c r="F1539" s="101" t="s">
        <v>13930</v>
      </c>
      <c r="G1539" s="63"/>
      <c r="H1539" s="67"/>
      <c r="I1539" s="68"/>
      <c r="J1539" s="68"/>
      <c r="K1539" s="67" t="s">
        <v>18281</v>
      </c>
      <c r="L1539" s="71"/>
      <c r="M1539" s="72">
        <v>7263.07421875</v>
      </c>
      <c r="N1539" s="72">
        <v>4441.0849609375</v>
      </c>
      <c r="O1539" s="73"/>
      <c r="P1539" s="74"/>
      <c r="Q1539" s="74"/>
      <c r="R1539" s="84"/>
      <c r="S1539" s="84"/>
      <c r="T1539" s="84"/>
      <c r="U1539" s="84"/>
      <c r="V1539" s="50"/>
      <c r="W1539" s="50"/>
      <c r="X1539" s="50"/>
      <c r="Y1539" s="50"/>
      <c r="Z1539" s="49"/>
      <c r="AA1539" s="69">
        <v>1539</v>
      </c>
      <c r="AB15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39" s="70"/>
      <c r="AD1539" s="76">
        <v>421</v>
      </c>
      <c r="AE1539" s="76">
        <v>153</v>
      </c>
      <c r="AF1539" s="76">
        <v>15989</v>
      </c>
      <c r="AG1539" s="76">
        <v>9781</v>
      </c>
      <c r="AH1539" s="76"/>
      <c r="AI1539" s="76" t="s">
        <v>10107</v>
      </c>
      <c r="AJ1539" s="76"/>
      <c r="AK1539" s="76"/>
      <c r="AL1539" s="76"/>
      <c r="AM1539" s="78">
        <v>41300.106273148151</v>
      </c>
      <c r="AN1539" s="76" t="s">
        <v>14566</v>
      </c>
      <c r="AO1539" s="81" t="s">
        <v>16103</v>
      </c>
      <c r="AP1539" s="76" t="s">
        <v>66</v>
      </c>
      <c r="AQ1539" s="2"/>
      <c r="AR1539" s="3"/>
      <c r="AS1539" s="3"/>
      <c r="AT1539" s="3"/>
      <c r="AU1539" s="3"/>
    </row>
    <row r="1540" spans="1:47" x14ac:dyDescent="0.25">
      <c r="A1540" s="62" t="s">
        <v>2336</v>
      </c>
      <c r="B1540" s="63"/>
      <c r="C1540" s="63"/>
      <c r="D1540" s="64"/>
      <c r="E1540" s="66"/>
      <c r="F1540" s="101" t="s">
        <v>13931</v>
      </c>
      <c r="G1540" s="63"/>
      <c r="H1540" s="67"/>
      <c r="I1540" s="68"/>
      <c r="J1540" s="68"/>
      <c r="K1540" s="67" t="s">
        <v>18282</v>
      </c>
      <c r="L1540" s="71"/>
      <c r="M1540" s="72">
        <v>7263.07421875</v>
      </c>
      <c r="N1540" s="72">
        <v>4568.5087890625</v>
      </c>
      <c r="O1540" s="73"/>
      <c r="P1540" s="74"/>
      <c r="Q1540" s="74"/>
      <c r="R1540" s="84"/>
      <c r="S1540" s="84"/>
      <c r="T1540" s="84"/>
      <c r="U1540" s="84"/>
      <c r="V1540" s="50"/>
      <c r="W1540" s="50"/>
      <c r="X1540" s="50"/>
      <c r="Y1540" s="50"/>
      <c r="Z1540" s="49"/>
      <c r="AA1540" s="69">
        <v>1540</v>
      </c>
      <c r="AB15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40" s="70"/>
      <c r="AD1540" s="76">
        <v>95</v>
      </c>
      <c r="AE1540" s="76">
        <v>786612</v>
      </c>
      <c r="AF1540" s="76">
        <v>42988</v>
      </c>
      <c r="AG1540" s="76">
        <v>9204</v>
      </c>
      <c r="AH1540" s="76"/>
      <c r="AI1540" s="76" t="s">
        <v>10108</v>
      </c>
      <c r="AJ1540" s="76" t="s">
        <v>11433</v>
      </c>
      <c r="AK1540" s="81" t="s">
        <v>12251</v>
      </c>
      <c r="AL1540" s="76"/>
      <c r="AM1540" s="78">
        <v>39945.030046296299</v>
      </c>
      <c r="AN1540" s="76" t="s">
        <v>14566</v>
      </c>
      <c r="AO1540" s="81" t="s">
        <v>16104</v>
      </c>
      <c r="AP1540" s="76" t="s">
        <v>65</v>
      </c>
      <c r="AQ1540" s="2"/>
      <c r="AR1540" s="3"/>
      <c r="AS1540" s="3"/>
      <c r="AT1540" s="3"/>
      <c r="AU1540" s="3"/>
    </row>
    <row r="1541" spans="1:47" x14ac:dyDescent="0.25">
      <c r="A1541" s="62" t="s">
        <v>2337</v>
      </c>
      <c r="B1541" s="63"/>
      <c r="C1541" s="63"/>
      <c r="D1541" s="64"/>
      <c r="E1541" s="66"/>
      <c r="F1541" s="101" t="s">
        <v>13932</v>
      </c>
      <c r="G1541" s="63"/>
      <c r="H1541" s="67"/>
      <c r="I1541" s="68"/>
      <c r="J1541" s="68"/>
      <c r="K1541" s="67" t="s">
        <v>18283</v>
      </c>
      <c r="L1541" s="71"/>
      <c r="M1541" s="72">
        <v>7353.29833984375</v>
      </c>
      <c r="N1541" s="72">
        <v>4568.5087890625</v>
      </c>
      <c r="O1541" s="73"/>
      <c r="P1541" s="74"/>
      <c r="Q1541" s="74"/>
      <c r="R1541" s="84"/>
      <c r="S1541" s="84"/>
      <c r="T1541" s="84"/>
      <c r="U1541" s="84"/>
      <c r="V1541" s="50"/>
      <c r="W1541" s="50"/>
      <c r="X1541" s="50"/>
      <c r="Y1541" s="50"/>
      <c r="Z1541" s="49"/>
      <c r="AA1541" s="69">
        <v>1541</v>
      </c>
      <c r="AB15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41" s="70"/>
      <c r="AD1541" s="76">
        <v>1115</v>
      </c>
      <c r="AE1541" s="76">
        <v>165</v>
      </c>
      <c r="AF1541" s="76">
        <v>4740</v>
      </c>
      <c r="AG1541" s="76">
        <v>1280</v>
      </c>
      <c r="AH1541" s="76"/>
      <c r="AI1541" s="76"/>
      <c r="AJ1541" s="76"/>
      <c r="AK1541" s="76"/>
      <c r="AL1541" s="76"/>
      <c r="AM1541" s="78">
        <v>40619.62190972222</v>
      </c>
      <c r="AN1541" s="76" t="s">
        <v>14566</v>
      </c>
      <c r="AO1541" s="81" t="s">
        <v>16105</v>
      </c>
      <c r="AP1541" s="76" t="s">
        <v>65</v>
      </c>
      <c r="AQ1541" s="2"/>
      <c r="AR1541" s="3"/>
      <c r="AS1541" s="3"/>
      <c r="AT1541" s="3"/>
      <c r="AU1541" s="3"/>
    </row>
    <row r="1542" spans="1:47" x14ac:dyDescent="0.25">
      <c r="A1542" s="62" t="s">
        <v>1220</v>
      </c>
      <c r="B1542" s="63"/>
      <c r="C1542" s="63"/>
      <c r="D1542" s="64"/>
      <c r="E1542" s="66"/>
      <c r="F1542" s="101" t="s">
        <v>13933</v>
      </c>
      <c r="G1542" s="63"/>
      <c r="H1542" s="67"/>
      <c r="I1542" s="68"/>
      <c r="J1542" s="68"/>
      <c r="K1542" s="67" t="s">
        <v>18284</v>
      </c>
      <c r="L1542" s="71"/>
      <c r="M1542" s="72">
        <v>4685.9833984375</v>
      </c>
      <c r="N1542" s="72">
        <v>4965.951171875</v>
      </c>
      <c r="O1542" s="73"/>
      <c r="P1542" s="74"/>
      <c r="Q1542" s="74"/>
      <c r="R1542" s="84"/>
      <c r="S1542" s="84"/>
      <c r="T1542" s="84"/>
      <c r="U1542" s="84"/>
      <c r="V1542" s="50"/>
      <c r="W1542" s="50"/>
      <c r="X1542" s="50"/>
      <c r="Y1542" s="50"/>
      <c r="Z1542" s="49"/>
      <c r="AA1542" s="69">
        <v>1542</v>
      </c>
      <c r="AB15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42" s="70"/>
      <c r="AD1542" s="76">
        <v>926</v>
      </c>
      <c r="AE1542" s="76">
        <v>559</v>
      </c>
      <c r="AF1542" s="76">
        <v>20959</v>
      </c>
      <c r="AG1542" s="76">
        <v>228</v>
      </c>
      <c r="AH1542" s="76"/>
      <c r="AI1542" s="76" t="s">
        <v>10109</v>
      </c>
      <c r="AJ1542" s="76" t="s">
        <v>10764</v>
      </c>
      <c r="AK1542" s="76"/>
      <c r="AL1542" s="76"/>
      <c r="AM1542" s="78">
        <v>40100.88517361111</v>
      </c>
      <c r="AN1542" s="76" t="s">
        <v>14566</v>
      </c>
      <c r="AO1542" s="81" t="s">
        <v>16106</v>
      </c>
      <c r="AP1542" s="76" t="s">
        <v>66</v>
      </c>
      <c r="AQ1542" s="2"/>
      <c r="AR1542" s="3"/>
      <c r="AS1542" s="3"/>
      <c r="AT1542" s="3"/>
      <c r="AU1542" s="3"/>
    </row>
    <row r="1543" spans="1:47" x14ac:dyDescent="0.25">
      <c r="A1543" s="62" t="s">
        <v>1221</v>
      </c>
      <c r="B1543" s="63"/>
      <c r="C1543" s="63"/>
      <c r="D1543" s="64"/>
      <c r="E1543" s="66"/>
      <c r="F1543" s="101" t="s">
        <v>13934</v>
      </c>
      <c r="G1543" s="63"/>
      <c r="H1543" s="67"/>
      <c r="I1543" s="68"/>
      <c r="J1543" s="68"/>
      <c r="K1543" s="67" t="s">
        <v>18285</v>
      </c>
      <c r="L1543" s="71"/>
      <c r="M1543" s="72">
        <v>4549.43359375</v>
      </c>
      <c r="N1543" s="72">
        <v>4697.4267578125</v>
      </c>
      <c r="O1543" s="73"/>
      <c r="P1543" s="74"/>
      <c r="Q1543" s="74"/>
      <c r="R1543" s="84"/>
      <c r="S1543" s="84"/>
      <c r="T1543" s="84"/>
      <c r="U1543" s="84"/>
      <c r="V1543" s="50"/>
      <c r="W1543" s="50"/>
      <c r="X1543" s="50"/>
      <c r="Y1543" s="50"/>
      <c r="Z1543" s="49"/>
      <c r="AA1543" s="69">
        <v>1543</v>
      </c>
      <c r="AB15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43" s="70"/>
      <c r="AD1543" s="76">
        <v>394</v>
      </c>
      <c r="AE1543" s="76">
        <v>330</v>
      </c>
      <c r="AF1543" s="76">
        <v>6443</v>
      </c>
      <c r="AG1543" s="76">
        <v>6899</v>
      </c>
      <c r="AH1543" s="76"/>
      <c r="AI1543" s="76" t="s">
        <v>10110</v>
      </c>
      <c r="AJ1543" s="76"/>
      <c r="AK1543" s="81" t="s">
        <v>12252</v>
      </c>
      <c r="AL1543" s="76"/>
      <c r="AM1543" s="78">
        <v>41046.04760416667</v>
      </c>
      <c r="AN1543" s="76" t="s">
        <v>14566</v>
      </c>
      <c r="AO1543" s="81" t="s">
        <v>16107</v>
      </c>
      <c r="AP1543" s="76" t="s">
        <v>66</v>
      </c>
      <c r="AQ1543" s="2"/>
      <c r="AR1543" s="3"/>
      <c r="AS1543" s="3"/>
      <c r="AT1543" s="3"/>
      <c r="AU1543" s="3"/>
    </row>
    <row r="1544" spans="1:47" x14ac:dyDescent="0.25">
      <c r="A1544" s="62" t="s">
        <v>1222</v>
      </c>
      <c r="B1544" s="63"/>
      <c r="C1544" s="63"/>
      <c r="D1544" s="64"/>
      <c r="E1544" s="66"/>
      <c r="F1544" s="101" t="s">
        <v>13935</v>
      </c>
      <c r="G1544" s="63"/>
      <c r="H1544" s="67"/>
      <c r="I1544" s="68"/>
      <c r="J1544" s="68"/>
      <c r="K1544" s="67" t="s">
        <v>18286</v>
      </c>
      <c r="L1544" s="71"/>
      <c r="M1544" s="72">
        <v>5939.77880859375</v>
      </c>
      <c r="N1544" s="72">
        <v>7795.46484375</v>
      </c>
      <c r="O1544" s="73"/>
      <c r="P1544" s="74"/>
      <c r="Q1544" s="74"/>
      <c r="R1544" s="84"/>
      <c r="S1544" s="84"/>
      <c r="T1544" s="84"/>
      <c r="U1544" s="84"/>
      <c r="V1544" s="50"/>
      <c r="W1544" s="50"/>
      <c r="X1544" s="50"/>
      <c r="Y1544" s="50"/>
      <c r="Z1544" s="49"/>
      <c r="AA1544" s="69">
        <v>1544</v>
      </c>
      <c r="AB15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44" s="70"/>
      <c r="AD1544" s="76">
        <v>629</v>
      </c>
      <c r="AE1544" s="76">
        <v>661</v>
      </c>
      <c r="AF1544" s="76">
        <v>149751</v>
      </c>
      <c r="AG1544" s="76">
        <v>2505</v>
      </c>
      <c r="AH1544" s="76"/>
      <c r="AI1544" s="76" t="s">
        <v>10111</v>
      </c>
      <c r="AJ1544" s="76" t="s">
        <v>11434</v>
      </c>
      <c r="AK1544" s="81" t="s">
        <v>12253</v>
      </c>
      <c r="AL1544" s="76"/>
      <c r="AM1544" s="78">
        <v>40432.082662037035</v>
      </c>
      <c r="AN1544" s="76" t="s">
        <v>14566</v>
      </c>
      <c r="AO1544" s="81" t="s">
        <v>16108</v>
      </c>
      <c r="AP1544" s="76" t="s">
        <v>66</v>
      </c>
      <c r="AQ1544" s="2"/>
      <c r="AR1544" s="3"/>
      <c r="AS1544" s="3"/>
      <c r="AT1544" s="3"/>
      <c r="AU1544" s="3"/>
    </row>
    <row r="1545" spans="1:47" x14ac:dyDescent="0.25">
      <c r="A1545" s="62" t="s">
        <v>1223</v>
      </c>
      <c r="B1545" s="63"/>
      <c r="C1545" s="63"/>
      <c r="D1545" s="64"/>
      <c r="E1545" s="66"/>
      <c r="F1545" s="101" t="s">
        <v>13936</v>
      </c>
      <c r="G1545" s="63"/>
      <c r="H1545" s="67"/>
      <c r="I1545" s="68"/>
      <c r="J1545" s="68"/>
      <c r="K1545" s="67" t="s">
        <v>18287</v>
      </c>
      <c r="L1545" s="71"/>
      <c r="M1545" s="72">
        <v>7355.94189453125</v>
      </c>
      <c r="N1545" s="72">
        <v>5231.86767578125</v>
      </c>
      <c r="O1545" s="73"/>
      <c r="P1545" s="74"/>
      <c r="Q1545" s="74"/>
      <c r="R1545" s="84"/>
      <c r="S1545" s="84"/>
      <c r="T1545" s="84"/>
      <c r="U1545" s="84"/>
      <c r="V1545" s="50"/>
      <c r="W1545" s="50"/>
      <c r="X1545" s="50"/>
      <c r="Y1545" s="50"/>
      <c r="Z1545" s="49"/>
      <c r="AA1545" s="69">
        <v>1545</v>
      </c>
      <c r="AB15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45" s="70"/>
      <c r="AD1545" s="76">
        <v>1622</v>
      </c>
      <c r="AE1545" s="76">
        <v>354</v>
      </c>
      <c r="AF1545" s="76">
        <v>55853</v>
      </c>
      <c r="AG1545" s="76">
        <v>197556</v>
      </c>
      <c r="AH1545" s="76"/>
      <c r="AI1545" s="76" t="s">
        <v>10112</v>
      </c>
      <c r="AJ1545" s="76" t="s">
        <v>11435</v>
      </c>
      <c r="AK1545" s="81" t="s">
        <v>12254</v>
      </c>
      <c r="AL1545" s="76"/>
      <c r="AM1545" s="78">
        <v>40836.535891203705</v>
      </c>
      <c r="AN1545" s="76" t="s">
        <v>14566</v>
      </c>
      <c r="AO1545" s="81" t="s">
        <v>16109</v>
      </c>
      <c r="AP1545" s="76" t="s">
        <v>66</v>
      </c>
      <c r="AQ1545" s="2"/>
      <c r="AR1545" s="3"/>
      <c r="AS1545" s="3"/>
      <c r="AT1545" s="3"/>
      <c r="AU1545" s="3"/>
    </row>
    <row r="1546" spans="1:47" x14ac:dyDescent="0.25">
      <c r="A1546" s="62" t="s">
        <v>2338</v>
      </c>
      <c r="B1546" s="63"/>
      <c r="C1546" s="63"/>
      <c r="D1546" s="64"/>
      <c r="E1546" s="66"/>
      <c r="F1546" s="101" t="s">
        <v>13937</v>
      </c>
      <c r="G1546" s="63"/>
      <c r="H1546" s="67"/>
      <c r="I1546" s="68"/>
      <c r="J1546" s="68"/>
      <c r="K1546" s="67" t="s">
        <v>18288</v>
      </c>
      <c r="L1546" s="71"/>
      <c r="M1546" s="72">
        <v>7236.3857421875</v>
      </c>
      <c r="N1546" s="72">
        <v>5355.23291015625</v>
      </c>
      <c r="O1546" s="73"/>
      <c r="P1546" s="74"/>
      <c r="Q1546" s="74"/>
      <c r="R1546" s="84"/>
      <c r="S1546" s="84"/>
      <c r="T1546" s="84"/>
      <c r="U1546" s="84"/>
      <c r="V1546" s="50"/>
      <c r="W1546" s="50"/>
      <c r="X1546" s="50"/>
      <c r="Y1546" s="50"/>
      <c r="Z1546" s="49"/>
      <c r="AA1546" s="69">
        <v>1546</v>
      </c>
      <c r="AB15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46" s="70"/>
      <c r="AD1546" s="76">
        <v>1027</v>
      </c>
      <c r="AE1546" s="76">
        <v>234332</v>
      </c>
      <c r="AF1546" s="76">
        <v>35517</v>
      </c>
      <c r="AG1546" s="76">
        <v>1593</v>
      </c>
      <c r="AH1546" s="76"/>
      <c r="AI1546" s="76" t="s">
        <v>10113</v>
      </c>
      <c r="AJ1546" s="76" t="s">
        <v>11436</v>
      </c>
      <c r="AK1546" s="81" t="s">
        <v>12255</v>
      </c>
      <c r="AL1546" s="76"/>
      <c r="AM1546" s="78">
        <v>41755.377372685187</v>
      </c>
      <c r="AN1546" s="76" t="s">
        <v>14566</v>
      </c>
      <c r="AO1546" s="81" t="s">
        <v>16110</v>
      </c>
      <c r="AP1546" s="76" t="s">
        <v>65</v>
      </c>
      <c r="AQ1546" s="2"/>
      <c r="AR1546" s="3"/>
      <c r="AS1546" s="3"/>
      <c r="AT1546" s="3"/>
      <c r="AU1546" s="3"/>
    </row>
    <row r="1547" spans="1:47" x14ac:dyDescent="0.25">
      <c r="A1547" s="62" t="s">
        <v>1231</v>
      </c>
      <c r="B1547" s="63"/>
      <c r="C1547" s="63"/>
      <c r="D1547" s="64"/>
      <c r="E1547" s="66"/>
      <c r="F1547" s="101" t="s">
        <v>13938</v>
      </c>
      <c r="G1547" s="63"/>
      <c r="H1547" s="67"/>
      <c r="I1547" s="68"/>
      <c r="J1547" s="68"/>
      <c r="K1547" s="67" t="s">
        <v>18289</v>
      </c>
      <c r="L1547" s="71"/>
      <c r="M1547" s="72">
        <v>7079.9609375</v>
      </c>
      <c r="N1547" s="72">
        <v>5501.70556640625</v>
      </c>
      <c r="O1547" s="73"/>
      <c r="P1547" s="74"/>
      <c r="Q1547" s="74"/>
      <c r="R1547" s="84"/>
      <c r="S1547" s="84"/>
      <c r="T1547" s="84"/>
      <c r="U1547" s="84"/>
      <c r="V1547" s="50"/>
      <c r="W1547" s="50"/>
      <c r="X1547" s="50"/>
      <c r="Y1547" s="50"/>
      <c r="Z1547" s="49"/>
      <c r="AA1547" s="69">
        <v>1547</v>
      </c>
      <c r="AB15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47" s="70"/>
      <c r="AD1547" s="76">
        <v>957</v>
      </c>
      <c r="AE1547" s="76">
        <v>926</v>
      </c>
      <c r="AF1547" s="76">
        <v>7710</v>
      </c>
      <c r="AG1547" s="76">
        <v>12463</v>
      </c>
      <c r="AH1547" s="76"/>
      <c r="AI1547" s="76" t="s">
        <v>10114</v>
      </c>
      <c r="AJ1547" s="76" t="s">
        <v>11437</v>
      </c>
      <c r="AK1547" s="76"/>
      <c r="AL1547" s="76"/>
      <c r="AM1547" s="78">
        <v>43298.799525462964</v>
      </c>
      <c r="AN1547" s="76" t="s">
        <v>14566</v>
      </c>
      <c r="AO1547" s="81" t="s">
        <v>16111</v>
      </c>
      <c r="AP1547" s="76" t="s">
        <v>66</v>
      </c>
      <c r="AQ1547" s="2"/>
      <c r="AR1547" s="3"/>
      <c r="AS1547" s="3"/>
      <c r="AT1547" s="3"/>
      <c r="AU1547" s="3"/>
    </row>
    <row r="1548" spans="1:47" x14ac:dyDescent="0.25">
      <c r="A1548" s="62" t="s">
        <v>1224</v>
      </c>
      <c r="B1548" s="63"/>
      <c r="C1548" s="63"/>
      <c r="D1548" s="64"/>
      <c r="E1548" s="66"/>
      <c r="F1548" s="101" t="s">
        <v>13939</v>
      </c>
      <c r="G1548" s="63"/>
      <c r="H1548" s="67"/>
      <c r="I1548" s="68"/>
      <c r="J1548" s="68"/>
      <c r="K1548" s="67" t="s">
        <v>18290</v>
      </c>
      <c r="L1548" s="71"/>
      <c r="M1548" s="72">
        <v>9473.5751953125</v>
      </c>
      <c r="N1548" s="72">
        <v>1708.9744873046875</v>
      </c>
      <c r="O1548" s="73"/>
      <c r="P1548" s="74"/>
      <c r="Q1548" s="74"/>
      <c r="R1548" s="84"/>
      <c r="S1548" s="84"/>
      <c r="T1548" s="84"/>
      <c r="U1548" s="84"/>
      <c r="V1548" s="50"/>
      <c r="W1548" s="50"/>
      <c r="X1548" s="50"/>
      <c r="Y1548" s="50"/>
      <c r="Z1548" s="49"/>
      <c r="AA1548" s="69">
        <v>1548</v>
      </c>
      <c r="AB15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48" s="70"/>
      <c r="AD1548" s="76">
        <v>821</v>
      </c>
      <c r="AE1548" s="76">
        <v>1471</v>
      </c>
      <c r="AF1548" s="76">
        <v>31739</v>
      </c>
      <c r="AG1548" s="76">
        <v>142547</v>
      </c>
      <c r="AH1548" s="76"/>
      <c r="AI1548" s="76" t="s">
        <v>10115</v>
      </c>
      <c r="AJ1548" s="76"/>
      <c r="AK1548" s="81" t="s">
        <v>12256</v>
      </c>
      <c r="AL1548" s="76"/>
      <c r="AM1548" s="78">
        <v>40841.815046296295</v>
      </c>
      <c r="AN1548" s="76" t="s">
        <v>14566</v>
      </c>
      <c r="AO1548" s="81" t="s">
        <v>16112</v>
      </c>
      <c r="AP1548" s="76" t="s">
        <v>66</v>
      </c>
      <c r="AQ1548" s="2"/>
      <c r="AR1548" s="3"/>
      <c r="AS1548" s="3"/>
      <c r="AT1548" s="3"/>
      <c r="AU1548" s="3"/>
    </row>
    <row r="1549" spans="1:47" x14ac:dyDescent="0.25">
      <c r="A1549" s="62" t="s">
        <v>1225</v>
      </c>
      <c r="B1549" s="63"/>
      <c r="C1549" s="63"/>
      <c r="D1549" s="64"/>
      <c r="E1549" s="66"/>
      <c r="F1549" s="101" t="s">
        <v>13940</v>
      </c>
      <c r="G1549" s="63"/>
      <c r="H1549" s="67"/>
      <c r="I1549" s="68"/>
      <c r="J1549" s="68"/>
      <c r="K1549" s="67" t="s">
        <v>18291</v>
      </c>
      <c r="L1549" s="71"/>
      <c r="M1549" s="72">
        <v>2442.248046875</v>
      </c>
      <c r="N1549" s="72">
        <v>5437.68701171875</v>
      </c>
      <c r="O1549" s="73"/>
      <c r="P1549" s="74"/>
      <c r="Q1549" s="74"/>
      <c r="R1549" s="84"/>
      <c r="S1549" s="84"/>
      <c r="T1549" s="84"/>
      <c r="U1549" s="84"/>
      <c r="V1549" s="50"/>
      <c r="W1549" s="50"/>
      <c r="X1549" s="50"/>
      <c r="Y1549" s="50"/>
      <c r="Z1549" s="49"/>
      <c r="AA1549" s="69">
        <v>1549</v>
      </c>
      <c r="AB15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49" s="70"/>
      <c r="AD1549" s="76">
        <v>246</v>
      </c>
      <c r="AE1549" s="76">
        <v>162</v>
      </c>
      <c r="AF1549" s="76">
        <v>16397</v>
      </c>
      <c r="AG1549" s="76">
        <v>8103</v>
      </c>
      <c r="AH1549" s="76"/>
      <c r="AI1549" s="76" t="s">
        <v>10116</v>
      </c>
      <c r="AJ1549" s="76"/>
      <c r="AK1549" s="76"/>
      <c r="AL1549" s="76"/>
      <c r="AM1549" s="78">
        <v>40001.018495370372</v>
      </c>
      <c r="AN1549" s="76" t="s">
        <v>14566</v>
      </c>
      <c r="AO1549" s="81" t="s">
        <v>16113</v>
      </c>
      <c r="AP1549" s="76" t="s">
        <v>66</v>
      </c>
      <c r="AQ1549" s="2"/>
      <c r="AR1549" s="3"/>
      <c r="AS1549" s="3"/>
      <c r="AT1549" s="3"/>
      <c r="AU1549" s="3"/>
    </row>
    <row r="1550" spans="1:47" x14ac:dyDescent="0.25">
      <c r="A1550" s="62" t="s">
        <v>1226</v>
      </c>
      <c r="B1550" s="63"/>
      <c r="C1550" s="63"/>
      <c r="D1550" s="64"/>
      <c r="E1550" s="66"/>
      <c r="F1550" s="101" t="s">
        <v>13941</v>
      </c>
      <c r="G1550" s="63"/>
      <c r="H1550" s="67"/>
      <c r="I1550" s="68"/>
      <c r="J1550" s="68"/>
      <c r="K1550" s="67" t="s">
        <v>18292</v>
      </c>
      <c r="L1550" s="71"/>
      <c r="M1550" s="72">
        <v>1701.34423828125</v>
      </c>
      <c r="N1550" s="72">
        <v>7682.267578125</v>
      </c>
      <c r="O1550" s="73"/>
      <c r="P1550" s="74"/>
      <c r="Q1550" s="74"/>
      <c r="R1550" s="84"/>
      <c r="S1550" s="84"/>
      <c r="T1550" s="84"/>
      <c r="U1550" s="84"/>
      <c r="V1550" s="50"/>
      <c r="W1550" s="50"/>
      <c r="X1550" s="50"/>
      <c r="Y1550" s="50"/>
      <c r="Z1550" s="49"/>
      <c r="AA1550" s="69">
        <v>1550</v>
      </c>
      <c r="AB15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50" s="70"/>
      <c r="AD1550" s="76">
        <v>117</v>
      </c>
      <c r="AE1550" s="76">
        <v>66</v>
      </c>
      <c r="AF1550" s="76">
        <v>3695</v>
      </c>
      <c r="AG1550" s="76">
        <v>17</v>
      </c>
      <c r="AH1550" s="76"/>
      <c r="AI1550" s="76" t="s">
        <v>10117</v>
      </c>
      <c r="AJ1550" s="76"/>
      <c r="AK1550" s="76"/>
      <c r="AL1550" s="76"/>
      <c r="AM1550" s="78">
        <v>44046.525462962964</v>
      </c>
      <c r="AN1550" s="76" t="s">
        <v>14566</v>
      </c>
      <c r="AO1550" s="81" t="s">
        <v>16114</v>
      </c>
      <c r="AP1550" s="76" t="s">
        <v>66</v>
      </c>
      <c r="AQ1550" s="2"/>
      <c r="AR1550" s="3"/>
      <c r="AS1550" s="3"/>
      <c r="AT1550" s="3"/>
      <c r="AU1550" s="3"/>
    </row>
    <row r="1551" spans="1:47" x14ac:dyDescent="0.25">
      <c r="A1551" s="62" t="s">
        <v>1227</v>
      </c>
      <c r="B1551" s="63"/>
      <c r="C1551" s="63"/>
      <c r="D1551" s="64"/>
      <c r="E1551" s="66"/>
      <c r="F1551" s="101" t="s">
        <v>13942</v>
      </c>
      <c r="G1551" s="63"/>
      <c r="H1551" s="67"/>
      <c r="I1551" s="68"/>
      <c r="J1551" s="68"/>
      <c r="K1551" s="67" t="s">
        <v>18293</v>
      </c>
      <c r="L1551" s="71"/>
      <c r="M1551" s="72">
        <v>6112.8427734375</v>
      </c>
      <c r="N1551" s="72">
        <v>6743.30517578125</v>
      </c>
      <c r="O1551" s="73"/>
      <c r="P1551" s="74"/>
      <c r="Q1551" s="74"/>
      <c r="R1551" s="84"/>
      <c r="S1551" s="84"/>
      <c r="T1551" s="84"/>
      <c r="U1551" s="84"/>
      <c r="V1551" s="50"/>
      <c r="W1551" s="50"/>
      <c r="X1551" s="50"/>
      <c r="Y1551" s="50"/>
      <c r="Z1551" s="49"/>
      <c r="AA1551" s="69">
        <v>1551</v>
      </c>
      <c r="AB15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51" s="70"/>
      <c r="AD1551" s="76">
        <v>345</v>
      </c>
      <c r="AE1551" s="76">
        <v>270</v>
      </c>
      <c r="AF1551" s="76">
        <v>5227</v>
      </c>
      <c r="AG1551" s="76">
        <v>47669</v>
      </c>
      <c r="AH1551" s="76"/>
      <c r="AI1551" s="76" t="s">
        <v>10118</v>
      </c>
      <c r="AJ1551" s="76" t="s">
        <v>10718</v>
      </c>
      <c r="AK1551" s="76"/>
      <c r="AL1551" s="76"/>
      <c r="AM1551" s="78">
        <v>40204.799166666664</v>
      </c>
      <c r="AN1551" s="76" t="s">
        <v>14566</v>
      </c>
      <c r="AO1551" s="81" t="s">
        <v>16115</v>
      </c>
      <c r="AP1551" s="76" t="s">
        <v>66</v>
      </c>
      <c r="AQ1551" s="2"/>
      <c r="AR1551" s="3"/>
      <c r="AS1551" s="3"/>
      <c r="AT1551" s="3"/>
      <c r="AU1551" s="3"/>
    </row>
    <row r="1552" spans="1:47" x14ac:dyDescent="0.25">
      <c r="A1552" s="62" t="s">
        <v>1228</v>
      </c>
      <c r="B1552" s="63"/>
      <c r="C1552" s="63"/>
      <c r="D1552" s="64"/>
      <c r="E1552" s="66"/>
      <c r="F1552" s="101" t="s">
        <v>13943</v>
      </c>
      <c r="G1552" s="63"/>
      <c r="H1552" s="67"/>
      <c r="I1552" s="68"/>
      <c r="J1552" s="68"/>
      <c r="K1552" s="67" t="s">
        <v>18294</v>
      </c>
      <c r="L1552" s="71"/>
      <c r="M1552" s="72">
        <v>3309.016357421875</v>
      </c>
      <c r="N1552" s="72">
        <v>9613.03515625</v>
      </c>
      <c r="O1552" s="73"/>
      <c r="P1552" s="74"/>
      <c r="Q1552" s="74"/>
      <c r="R1552" s="84"/>
      <c r="S1552" s="84"/>
      <c r="T1552" s="84"/>
      <c r="U1552" s="84"/>
      <c r="V1552" s="50"/>
      <c r="W1552" s="50"/>
      <c r="X1552" s="50"/>
      <c r="Y1552" s="50"/>
      <c r="Z1552" s="49"/>
      <c r="AA1552" s="69">
        <v>1552</v>
      </c>
      <c r="AB15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52" s="70"/>
      <c r="AD1552" s="76">
        <v>66</v>
      </c>
      <c r="AE1552" s="76">
        <v>30</v>
      </c>
      <c r="AF1552" s="76">
        <v>2337</v>
      </c>
      <c r="AG1552" s="76">
        <v>2118</v>
      </c>
      <c r="AH1552" s="76"/>
      <c r="AI1552" s="76" t="s">
        <v>10119</v>
      </c>
      <c r="AJ1552" s="76" t="s">
        <v>11438</v>
      </c>
      <c r="AK1552" s="76"/>
      <c r="AL1552" s="76"/>
      <c r="AM1552" s="78">
        <v>39885.168368055558</v>
      </c>
      <c r="AN1552" s="76" t="s">
        <v>14566</v>
      </c>
      <c r="AO1552" s="81" t="s">
        <v>16116</v>
      </c>
      <c r="AP1552" s="76" t="s">
        <v>66</v>
      </c>
      <c r="AQ1552" s="2"/>
      <c r="AR1552" s="3"/>
      <c r="AS1552" s="3"/>
      <c r="AT1552" s="3"/>
      <c r="AU1552" s="3"/>
    </row>
    <row r="1553" spans="1:47" x14ac:dyDescent="0.25">
      <c r="A1553" s="62" t="s">
        <v>1229</v>
      </c>
      <c r="B1553" s="63"/>
      <c r="C1553" s="63"/>
      <c r="D1553" s="64"/>
      <c r="E1553" s="66"/>
      <c r="F1553" s="101" t="s">
        <v>13944</v>
      </c>
      <c r="G1553" s="63"/>
      <c r="H1553" s="67"/>
      <c r="I1553" s="68"/>
      <c r="J1553" s="68"/>
      <c r="K1553" s="67" t="s">
        <v>18295</v>
      </c>
      <c r="L1553" s="71"/>
      <c r="M1553" s="72">
        <v>5844.60986328125</v>
      </c>
      <c r="N1553" s="72">
        <v>5839.06640625</v>
      </c>
      <c r="O1553" s="73"/>
      <c r="P1553" s="74"/>
      <c r="Q1553" s="74"/>
      <c r="R1553" s="84"/>
      <c r="S1553" s="84"/>
      <c r="T1553" s="84"/>
      <c r="U1553" s="84"/>
      <c r="V1553" s="50"/>
      <c r="W1553" s="50"/>
      <c r="X1553" s="50"/>
      <c r="Y1553" s="50"/>
      <c r="Z1553" s="49"/>
      <c r="AA1553" s="69">
        <v>1553</v>
      </c>
      <c r="AB15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53" s="70"/>
      <c r="AD1553" s="76">
        <v>514</v>
      </c>
      <c r="AE1553" s="76">
        <v>558</v>
      </c>
      <c r="AF1553" s="76">
        <v>86116</v>
      </c>
      <c r="AG1553" s="76">
        <v>12569</v>
      </c>
      <c r="AH1553" s="76"/>
      <c r="AI1553" s="76" t="s">
        <v>10120</v>
      </c>
      <c r="AJ1553" s="76" t="s">
        <v>11439</v>
      </c>
      <c r="AK1553" s="76"/>
      <c r="AL1553" s="76"/>
      <c r="AM1553" s="78">
        <v>40858.23064814815</v>
      </c>
      <c r="AN1553" s="76" t="s">
        <v>14566</v>
      </c>
      <c r="AO1553" s="81" t="s">
        <v>16117</v>
      </c>
      <c r="AP1553" s="76" t="s">
        <v>66</v>
      </c>
      <c r="AQ1553" s="2"/>
      <c r="AR1553" s="3"/>
      <c r="AS1553" s="3"/>
      <c r="AT1553" s="3"/>
      <c r="AU1553" s="3"/>
    </row>
    <row r="1554" spans="1:47" x14ac:dyDescent="0.25">
      <c r="A1554" s="62" t="s">
        <v>1230</v>
      </c>
      <c r="B1554" s="63"/>
      <c r="C1554" s="63"/>
      <c r="D1554" s="64"/>
      <c r="E1554" s="66"/>
      <c r="F1554" s="101" t="s">
        <v>13945</v>
      </c>
      <c r="G1554" s="63"/>
      <c r="H1554" s="67"/>
      <c r="I1554" s="68"/>
      <c r="J1554" s="68"/>
      <c r="K1554" s="67" t="s">
        <v>18296</v>
      </c>
      <c r="L1554" s="71"/>
      <c r="M1554" s="72">
        <v>3323.148193359375</v>
      </c>
      <c r="N1554" s="72">
        <v>4982.7607421875</v>
      </c>
      <c r="O1554" s="73"/>
      <c r="P1554" s="74"/>
      <c r="Q1554" s="74"/>
      <c r="R1554" s="84"/>
      <c r="S1554" s="84"/>
      <c r="T1554" s="84"/>
      <c r="U1554" s="84"/>
      <c r="V1554" s="50"/>
      <c r="W1554" s="50"/>
      <c r="X1554" s="50"/>
      <c r="Y1554" s="50"/>
      <c r="Z1554" s="49"/>
      <c r="AA1554" s="69">
        <v>1554</v>
      </c>
      <c r="AB15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54" s="70"/>
      <c r="AD1554" s="76">
        <v>2159</v>
      </c>
      <c r="AE1554" s="76">
        <v>27390</v>
      </c>
      <c r="AF1554" s="76">
        <v>111944</v>
      </c>
      <c r="AG1554" s="76">
        <v>33214</v>
      </c>
      <c r="AH1554" s="76"/>
      <c r="AI1554" s="76" t="s">
        <v>10121</v>
      </c>
      <c r="AJ1554" s="76" t="s">
        <v>11100</v>
      </c>
      <c r="AK1554" s="81" t="s">
        <v>12257</v>
      </c>
      <c r="AL1554" s="76"/>
      <c r="AM1554" s="78">
        <v>40830.888206018521</v>
      </c>
      <c r="AN1554" s="76" t="s">
        <v>14566</v>
      </c>
      <c r="AO1554" s="81" t="s">
        <v>16118</v>
      </c>
      <c r="AP1554" s="76" t="s">
        <v>66</v>
      </c>
      <c r="AQ1554" s="2"/>
      <c r="AR1554" s="3"/>
      <c r="AS1554" s="3"/>
      <c r="AT1554" s="3"/>
      <c r="AU1554" s="3"/>
    </row>
    <row r="1555" spans="1:47" x14ac:dyDescent="0.25">
      <c r="A1555" s="62" t="s">
        <v>1232</v>
      </c>
      <c r="B1555" s="63"/>
      <c r="C1555" s="63"/>
      <c r="D1555" s="64"/>
      <c r="E1555" s="66"/>
      <c r="F1555" s="101" t="s">
        <v>13946</v>
      </c>
      <c r="G1555" s="63"/>
      <c r="H1555" s="67"/>
      <c r="I1555" s="68"/>
      <c r="J1555" s="68"/>
      <c r="K1555" s="67" t="s">
        <v>18297</v>
      </c>
      <c r="L1555" s="71"/>
      <c r="M1555" s="72">
        <v>7098.478515625</v>
      </c>
      <c r="N1555" s="72">
        <v>5283.99853515625</v>
      </c>
      <c r="O1555" s="73"/>
      <c r="P1555" s="74"/>
      <c r="Q1555" s="74"/>
      <c r="R1555" s="84"/>
      <c r="S1555" s="84"/>
      <c r="T1555" s="84"/>
      <c r="U1555" s="84"/>
      <c r="V1555" s="50"/>
      <c r="W1555" s="50"/>
      <c r="X1555" s="50"/>
      <c r="Y1555" s="50"/>
      <c r="Z1555" s="49"/>
      <c r="AA1555" s="69">
        <v>1555</v>
      </c>
      <c r="AB15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55" s="70"/>
      <c r="AD1555" s="76">
        <v>472</v>
      </c>
      <c r="AE1555" s="76">
        <v>164</v>
      </c>
      <c r="AF1555" s="76">
        <v>2420</v>
      </c>
      <c r="AG1555" s="76">
        <v>42598</v>
      </c>
      <c r="AH1555" s="76"/>
      <c r="AI1555" s="76" t="s">
        <v>10122</v>
      </c>
      <c r="AJ1555" s="76"/>
      <c r="AK1555" s="76"/>
      <c r="AL1555" s="76"/>
      <c r="AM1555" s="78">
        <v>42468.973437499997</v>
      </c>
      <c r="AN1555" s="76" t="s">
        <v>14566</v>
      </c>
      <c r="AO1555" s="81" t="s">
        <v>16119</v>
      </c>
      <c r="AP1555" s="76" t="s">
        <v>66</v>
      </c>
      <c r="AQ1555" s="2"/>
      <c r="AR1555" s="3"/>
      <c r="AS1555" s="3"/>
      <c r="AT1555" s="3"/>
      <c r="AU1555" s="3"/>
    </row>
    <row r="1556" spans="1:47" x14ac:dyDescent="0.25">
      <c r="A1556" s="62" t="s">
        <v>1233</v>
      </c>
      <c r="B1556" s="63"/>
      <c r="C1556" s="63"/>
      <c r="D1556" s="64"/>
      <c r="E1556" s="66"/>
      <c r="F1556" s="101" t="s">
        <v>13947</v>
      </c>
      <c r="G1556" s="63"/>
      <c r="H1556" s="67"/>
      <c r="I1556" s="68"/>
      <c r="J1556" s="68"/>
      <c r="K1556" s="67" t="s">
        <v>18298</v>
      </c>
      <c r="L1556" s="71"/>
      <c r="M1556" s="72">
        <v>9447.0380859375</v>
      </c>
      <c r="N1556" s="72">
        <v>742.05474853515625</v>
      </c>
      <c r="O1556" s="73"/>
      <c r="P1556" s="74"/>
      <c r="Q1556" s="74"/>
      <c r="R1556" s="84"/>
      <c r="S1556" s="84"/>
      <c r="T1556" s="84"/>
      <c r="U1556" s="84"/>
      <c r="V1556" s="50"/>
      <c r="W1556" s="50"/>
      <c r="X1556" s="50"/>
      <c r="Y1556" s="50"/>
      <c r="Z1556" s="49"/>
      <c r="AA1556" s="69">
        <v>1556</v>
      </c>
      <c r="AB15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56" s="70"/>
      <c r="AD1556" s="76">
        <v>197</v>
      </c>
      <c r="AE1556" s="76">
        <v>371</v>
      </c>
      <c r="AF1556" s="76">
        <v>35613</v>
      </c>
      <c r="AG1556" s="76">
        <v>51905</v>
      </c>
      <c r="AH1556" s="76"/>
      <c r="AI1556" s="76" t="s">
        <v>10123</v>
      </c>
      <c r="AJ1556" s="76" t="s">
        <v>11440</v>
      </c>
      <c r="AK1556" s="81" t="s">
        <v>12258</v>
      </c>
      <c r="AL1556" s="76"/>
      <c r="AM1556" s="78">
        <v>41838.467835648145</v>
      </c>
      <c r="AN1556" s="76" t="s">
        <v>14566</v>
      </c>
      <c r="AO1556" s="81" t="s">
        <v>16120</v>
      </c>
      <c r="AP1556" s="76" t="s">
        <v>66</v>
      </c>
      <c r="AQ1556" s="2"/>
      <c r="AR1556" s="3"/>
      <c r="AS1556" s="3"/>
      <c r="AT1556" s="3"/>
      <c r="AU1556" s="3"/>
    </row>
    <row r="1557" spans="1:47" x14ac:dyDescent="0.25">
      <c r="A1557" s="62" t="s">
        <v>1234</v>
      </c>
      <c r="B1557" s="63"/>
      <c r="C1557" s="63"/>
      <c r="D1557" s="64"/>
      <c r="E1557" s="66"/>
      <c r="F1557" s="101" t="s">
        <v>13948</v>
      </c>
      <c r="G1557" s="63"/>
      <c r="H1557" s="67"/>
      <c r="I1557" s="68"/>
      <c r="J1557" s="68"/>
      <c r="K1557" s="67" t="s">
        <v>18299</v>
      </c>
      <c r="L1557" s="71"/>
      <c r="M1557" s="72">
        <v>1977.825439453125</v>
      </c>
      <c r="N1557" s="72">
        <v>7117.859375</v>
      </c>
      <c r="O1557" s="73"/>
      <c r="P1557" s="74"/>
      <c r="Q1557" s="74"/>
      <c r="R1557" s="84"/>
      <c r="S1557" s="84"/>
      <c r="T1557" s="84"/>
      <c r="U1557" s="84"/>
      <c r="V1557" s="50"/>
      <c r="W1557" s="50"/>
      <c r="X1557" s="50"/>
      <c r="Y1557" s="50"/>
      <c r="Z1557" s="49"/>
      <c r="AA1557" s="69">
        <v>1557</v>
      </c>
      <c r="AB15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57" s="70"/>
      <c r="AD1557" s="76">
        <v>674</v>
      </c>
      <c r="AE1557" s="76">
        <v>195</v>
      </c>
      <c r="AF1557" s="76">
        <v>2687</v>
      </c>
      <c r="AG1557" s="76">
        <v>2921</v>
      </c>
      <c r="AH1557" s="76"/>
      <c r="AI1557" s="76" t="s">
        <v>10124</v>
      </c>
      <c r="AJ1557" s="76" t="s">
        <v>11024</v>
      </c>
      <c r="AK1557" s="76"/>
      <c r="AL1557" s="76"/>
      <c r="AM1557" s="78">
        <v>40773.088148148148</v>
      </c>
      <c r="AN1557" s="76" t="s">
        <v>14566</v>
      </c>
      <c r="AO1557" s="81" t="s">
        <v>16121</v>
      </c>
      <c r="AP1557" s="76" t="s">
        <v>66</v>
      </c>
      <c r="AQ1557" s="2"/>
      <c r="AR1557" s="3"/>
      <c r="AS1557" s="3"/>
      <c r="AT1557" s="3"/>
      <c r="AU1557" s="3"/>
    </row>
    <row r="1558" spans="1:47" x14ac:dyDescent="0.25">
      <c r="A1558" s="62" t="s">
        <v>1235</v>
      </c>
      <c r="B1558" s="63"/>
      <c r="C1558" s="63"/>
      <c r="D1558" s="64"/>
      <c r="E1558" s="66"/>
      <c r="F1558" s="101" t="s">
        <v>13949</v>
      </c>
      <c r="G1558" s="63"/>
      <c r="H1558" s="67"/>
      <c r="I1558" s="68"/>
      <c r="J1558" s="68"/>
      <c r="K1558" s="67" t="s">
        <v>18300</v>
      </c>
      <c r="L1558" s="71"/>
      <c r="M1558" s="72">
        <v>5735.873046875</v>
      </c>
      <c r="N1558" s="72">
        <v>8170.39306640625</v>
      </c>
      <c r="O1558" s="73"/>
      <c r="P1558" s="74"/>
      <c r="Q1558" s="74"/>
      <c r="R1558" s="84"/>
      <c r="S1558" s="84"/>
      <c r="T1558" s="84"/>
      <c r="U1558" s="84"/>
      <c r="V1558" s="50"/>
      <c r="W1558" s="50"/>
      <c r="X1558" s="50"/>
      <c r="Y1558" s="50"/>
      <c r="Z1558" s="49"/>
      <c r="AA1558" s="69">
        <v>1558</v>
      </c>
      <c r="AB15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58" s="70"/>
      <c r="AD1558" s="76">
        <v>547</v>
      </c>
      <c r="AE1558" s="76">
        <v>30</v>
      </c>
      <c r="AF1558" s="76">
        <v>961</v>
      </c>
      <c r="AG1558" s="76">
        <v>8814</v>
      </c>
      <c r="AH1558" s="76"/>
      <c r="AI1558" s="76" t="s">
        <v>10125</v>
      </c>
      <c r="AJ1558" s="76"/>
      <c r="AK1558" s="76"/>
      <c r="AL1558" s="76"/>
      <c r="AM1558" s="78">
        <v>40265.962314814817</v>
      </c>
      <c r="AN1558" s="76" t="s">
        <v>14566</v>
      </c>
      <c r="AO1558" s="81" t="s">
        <v>16122</v>
      </c>
      <c r="AP1558" s="76" t="s">
        <v>66</v>
      </c>
      <c r="AQ1558" s="2"/>
      <c r="AR1558" s="3"/>
      <c r="AS1558" s="3"/>
      <c r="AT1558" s="3"/>
      <c r="AU1558" s="3"/>
    </row>
    <row r="1559" spans="1:47" x14ac:dyDescent="0.25">
      <c r="A1559" s="62" t="s">
        <v>1236</v>
      </c>
      <c r="B1559" s="63"/>
      <c r="C1559" s="63"/>
      <c r="D1559" s="64"/>
      <c r="E1559" s="66"/>
      <c r="F1559" s="101" t="s">
        <v>13950</v>
      </c>
      <c r="G1559" s="63"/>
      <c r="H1559" s="67"/>
      <c r="I1559" s="68"/>
      <c r="J1559" s="68"/>
      <c r="K1559" s="67" t="s">
        <v>18301</v>
      </c>
      <c r="L1559" s="71"/>
      <c r="M1559" s="72">
        <v>8746.4716796875</v>
      </c>
      <c r="N1559" s="72">
        <v>1206.77587890625</v>
      </c>
      <c r="O1559" s="73"/>
      <c r="P1559" s="74"/>
      <c r="Q1559" s="74"/>
      <c r="R1559" s="84"/>
      <c r="S1559" s="84"/>
      <c r="T1559" s="84"/>
      <c r="U1559" s="84"/>
      <c r="V1559" s="50"/>
      <c r="W1559" s="50"/>
      <c r="X1559" s="50"/>
      <c r="Y1559" s="50"/>
      <c r="Z1559" s="49"/>
      <c r="AA1559" s="69">
        <v>1559</v>
      </c>
      <c r="AB15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59" s="70"/>
      <c r="AD1559" s="76">
        <v>587</v>
      </c>
      <c r="AE1559" s="76">
        <v>1531</v>
      </c>
      <c r="AF1559" s="76">
        <v>31471</v>
      </c>
      <c r="AG1559" s="76">
        <v>26173</v>
      </c>
      <c r="AH1559" s="76"/>
      <c r="AI1559" s="76" t="s">
        <v>10126</v>
      </c>
      <c r="AJ1559" s="76" t="s">
        <v>10763</v>
      </c>
      <c r="AK1559" s="81" t="s">
        <v>12259</v>
      </c>
      <c r="AL1559" s="76"/>
      <c r="AM1559" s="78">
        <v>41056.826932870368</v>
      </c>
      <c r="AN1559" s="76" t="s">
        <v>14566</v>
      </c>
      <c r="AO1559" s="81" t="s">
        <v>16123</v>
      </c>
      <c r="AP1559" s="76" t="s">
        <v>66</v>
      </c>
      <c r="AQ1559" s="2"/>
      <c r="AR1559" s="3"/>
      <c r="AS1559" s="3"/>
      <c r="AT1559" s="3"/>
      <c r="AU1559" s="3"/>
    </row>
    <row r="1560" spans="1:47" x14ac:dyDescent="0.25">
      <c r="A1560" s="62" t="s">
        <v>1237</v>
      </c>
      <c r="B1560" s="63"/>
      <c r="C1560" s="63"/>
      <c r="D1560" s="64"/>
      <c r="E1560" s="66"/>
      <c r="F1560" s="101" t="s">
        <v>13951</v>
      </c>
      <c r="G1560" s="63"/>
      <c r="H1560" s="67"/>
      <c r="I1560" s="68"/>
      <c r="J1560" s="68"/>
      <c r="K1560" s="67" t="s">
        <v>18302</v>
      </c>
      <c r="L1560" s="71"/>
      <c r="M1560" s="72">
        <v>5335.99462890625</v>
      </c>
      <c r="N1560" s="72">
        <v>5339.65283203125</v>
      </c>
      <c r="O1560" s="73"/>
      <c r="P1560" s="74"/>
      <c r="Q1560" s="74"/>
      <c r="R1560" s="84"/>
      <c r="S1560" s="84"/>
      <c r="T1560" s="84"/>
      <c r="U1560" s="84"/>
      <c r="V1560" s="50"/>
      <c r="W1560" s="50"/>
      <c r="X1560" s="50"/>
      <c r="Y1560" s="50"/>
      <c r="Z1560" s="49"/>
      <c r="AA1560" s="69">
        <v>1560</v>
      </c>
      <c r="AB15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60" s="70"/>
      <c r="AD1560" s="76">
        <v>336</v>
      </c>
      <c r="AE1560" s="76">
        <v>293</v>
      </c>
      <c r="AF1560" s="76">
        <v>54917</v>
      </c>
      <c r="AG1560" s="76">
        <v>65793</v>
      </c>
      <c r="AH1560" s="76"/>
      <c r="AI1560" s="76" t="s">
        <v>10127</v>
      </c>
      <c r="AJ1560" s="76" t="s">
        <v>11441</v>
      </c>
      <c r="AK1560" s="76"/>
      <c r="AL1560" s="76"/>
      <c r="AM1560" s="78">
        <v>39873.898888888885</v>
      </c>
      <c r="AN1560" s="76" t="s">
        <v>14566</v>
      </c>
      <c r="AO1560" s="81" t="s">
        <v>16124</v>
      </c>
      <c r="AP1560" s="76" t="s">
        <v>66</v>
      </c>
      <c r="AQ1560" s="2"/>
      <c r="AR1560" s="3"/>
      <c r="AS1560" s="3"/>
      <c r="AT1560" s="3"/>
      <c r="AU1560" s="3"/>
    </row>
    <row r="1561" spans="1:47" x14ac:dyDescent="0.25">
      <c r="A1561" s="62" t="s">
        <v>1238</v>
      </c>
      <c r="B1561" s="63"/>
      <c r="C1561" s="63"/>
      <c r="D1561" s="64"/>
      <c r="E1561" s="66"/>
      <c r="F1561" s="101" t="s">
        <v>13952</v>
      </c>
      <c r="G1561" s="63"/>
      <c r="H1561" s="67"/>
      <c r="I1561" s="68"/>
      <c r="J1561" s="68"/>
      <c r="K1561" s="67" t="s">
        <v>18303</v>
      </c>
      <c r="L1561" s="71"/>
      <c r="M1561" s="72">
        <v>2673.655517578125</v>
      </c>
      <c r="N1561" s="72">
        <v>5148.37060546875</v>
      </c>
      <c r="O1561" s="73"/>
      <c r="P1561" s="74"/>
      <c r="Q1561" s="74"/>
      <c r="R1561" s="84"/>
      <c r="S1561" s="84"/>
      <c r="T1561" s="84"/>
      <c r="U1561" s="84"/>
      <c r="V1561" s="50"/>
      <c r="W1561" s="50"/>
      <c r="X1561" s="50"/>
      <c r="Y1561" s="50"/>
      <c r="Z1561" s="49"/>
      <c r="AA1561" s="69">
        <v>1561</v>
      </c>
      <c r="AB15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61" s="70"/>
      <c r="AD1561" s="76">
        <v>1997</v>
      </c>
      <c r="AE1561" s="76">
        <v>15953</v>
      </c>
      <c r="AF1561" s="76">
        <v>223983</v>
      </c>
      <c r="AG1561" s="76">
        <v>297107</v>
      </c>
      <c r="AH1561" s="76"/>
      <c r="AI1561" s="76" t="s">
        <v>10128</v>
      </c>
      <c r="AJ1561" s="76" t="s">
        <v>11442</v>
      </c>
      <c r="AK1561" s="76"/>
      <c r="AL1561" s="76"/>
      <c r="AM1561" s="78">
        <v>41211.859398148146</v>
      </c>
      <c r="AN1561" s="76" t="s">
        <v>14566</v>
      </c>
      <c r="AO1561" s="81" t="s">
        <v>16125</v>
      </c>
      <c r="AP1561" s="76" t="s">
        <v>66</v>
      </c>
      <c r="AQ1561" s="2"/>
      <c r="AR1561" s="3"/>
      <c r="AS1561" s="3"/>
      <c r="AT1561" s="3"/>
      <c r="AU1561" s="3"/>
    </row>
    <row r="1562" spans="1:47" x14ac:dyDescent="0.25">
      <c r="A1562" s="62" t="s">
        <v>1239</v>
      </c>
      <c r="B1562" s="63"/>
      <c r="C1562" s="63"/>
      <c r="D1562" s="64"/>
      <c r="E1562" s="66"/>
      <c r="F1562" s="101" t="s">
        <v>13953</v>
      </c>
      <c r="G1562" s="63"/>
      <c r="H1562" s="67"/>
      <c r="I1562" s="68"/>
      <c r="J1562" s="68"/>
      <c r="K1562" s="67" t="s">
        <v>18304</v>
      </c>
      <c r="L1562" s="71"/>
      <c r="M1562" s="72">
        <v>3662.923583984375</v>
      </c>
      <c r="N1562" s="72">
        <v>4951.17578125</v>
      </c>
      <c r="O1562" s="73"/>
      <c r="P1562" s="74"/>
      <c r="Q1562" s="74"/>
      <c r="R1562" s="84"/>
      <c r="S1562" s="84"/>
      <c r="T1562" s="84"/>
      <c r="U1562" s="84"/>
      <c r="V1562" s="50"/>
      <c r="W1562" s="50"/>
      <c r="X1562" s="50"/>
      <c r="Y1562" s="50"/>
      <c r="Z1562" s="49"/>
      <c r="AA1562" s="69">
        <v>1562</v>
      </c>
      <c r="AB15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62" s="70"/>
      <c r="AD1562" s="76">
        <v>4919</v>
      </c>
      <c r="AE1562" s="76">
        <v>86493</v>
      </c>
      <c r="AF1562" s="76">
        <v>156274</v>
      </c>
      <c r="AG1562" s="76">
        <v>86</v>
      </c>
      <c r="AH1562" s="76"/>
      <c r="AI1562" s="76" t="s">
        <v>10129</v>
      </c>
      <c r="AJ1562" s="76" t="s">
        <v>11443</v>
      </c>
      <c r="AK1562" s="81" t="s">
        <v>12260</v>
      </c>
      <c r="AL1562" s="76"/>
      <c r="AM1562" s="78">
        <v>39884.670775462961</v>
      </c>
      <c r="AN1562" s="76" t="s">
        <v>14566</v>
      </c>
      <c r="AO1562" s="81" t="s">
        <v>16126</v>
      </c>
      <c r="AP1562" s="76" t="s">
        <v>66</v>
      </c>
      <c r="AQ1562" s="2"/>
      <c r="AR1562" s="3"/>
      <c r="AS1562" s="3"/>
      <c r="AT1562" s="3"/>
      <c r="AU1562" s="3"/>
    </row>
    <row r="1563" spans="1:47" x14ac:dyDescent="0.25">
      <c r="A1563" s="62" t="s">
        <v>1240</v>
      </c>
      <c r="B1563" s="63"/>
      <c r="C1563" s="63"/>
      <c r="D1563" s="64"/>
      <c r="E1563" s="66"/>
      <c r="F1563" s="101" t="s">
        <v>13954</v>
      </c>
      <c r="G1563" s="63"/>
      <c r="H1563" s="67"/>
      <c r="I1563" s="68"/>
      <c r="J1563" s="68"/>
      <c r="K1563" s="67" t="s">
        <v>18305</v>
      </c>
      <c r="L1563" s="71"/>
      <c r="M1563" s="72">
        <v>5594.54541015625</v>
      </c>
      <c r="N1563" s="72">
        <v>5521.30712890625</v>
      </c>
      <c r="O1563" s="73"/>
      <c r="P1563" s="74"/>
      <c r="Q1563" s="74"/>
      <c r="R1563" s="84"/>
      <c r="S1563" s="84"/>
      <c r="T1563" s="84"/>
      <c r="U1563" s="84"/>
      <c r="V1563" s="50"/>
      <c r="W1563" s="50"/>
      <c r="X1563" s="50"/>
      <c r="Y1563" s="50"/>
      <c r="Z1563" s="49"/>
      <c r="AA1563" s="69">
        <v>1563</v>
      </c>
      <c r="AB15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63" s="70"/>
      <c r="AD1563" s="76">
        <v>283</v>
      </c>
      <c r="AE1563" s="76">
        <v>530</v>
      </c>
      <c r="AF1563" s="76">
        <v>7091</v>
      </c>
      <c r="AG1563" s="76">
        <v>5587</v>
      </c>
      <c r="AH1563" s="76"/>
      <c r="AI1563" s="76" t="s">
        <v>10130</v>
      </c>
      <c r="AJ1563" s="76" t="s">
        <v>10832</v>
      </c>
      <c r="AK1563" s="76"/>
      <c r="AL1563" s="76"/>
      <c r="AM1563" s="78">
        <v>39928.129826388889</v>
      </c>
      <c r="AN1563" s="76" t="s">
        <v>14566</v>
      </c>
      <c r="AO1563" s="81" t="s">
        <v>16127</v>
      </c>
      <c r="AP1563" s="76" t="s">
        <v>66</v>
      </c>
      <c r="AQ1563" s="2"/>
      <c r="AR1563" s="3"/>
      <c r="AS1563" s="3"/>
      <c r="AT1563" s="3"/>
      <c r="AU1563" s="3"/>
    </row>
    <row r="1564" spans="1:47" x14ac:dyDescent="0.25">
      <c r="A1564" s="62" t="s">
        <v>1241</v>
      </c>
      <c r="B1564" s="63"/>
      <c r="C1564" s="63"/>
      <c r="D1564" s="64"/>
      <c r="E1564" s="66"/>
      <c r="F1564" s="101" t="s">
        <v>13955</v>
      </c>
      <c r="G1564" s="63"/>
      <c r="H1564" s="67"/>
      <c r="I1564" s="68"/>
      <c r="J1564" s="68"/>
      <c r="K1564" s="67" t="s">
        <v>18306</v>
      </c>
      <c r="L1564" s="71"/>
      <c r="M1564" s="72">
        <v>4811.1962890625</v>
      </c>
      <c r="N1564" s="72">
        <v>9149.0224609375</v>
      </c>
      <c r="O1564" s="73"/>
      <c r="P1564" s="74"/>
      <c r="Q1564" s="74"/>
      <c r="R1564" s="84"/>
      <c r="S1564" s="84"/>
      <c r="T1564" s="84"/>
      <c r="U1564" s="84"/>
      <c r="V1564" s="50"/>
      <c r="W1564" s="50"/>
      <c r="X1564" s="50"/>
      <c r="Y1564" s="50"/>
      <c r="Z1564" s="49"/>
      <c r="AA1564" s="69">
        <v>1564</v>
      </c>
      <c r="AB15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64" s="70"/>
      <c r="AD1564" s="76">
        <v>3399</v>
      </c>
      <c r="AE1564" s="76">
        <v>167406</v>
      </c>
      <c r="AF1564" s="76">
        <v>48667</v>
      </c>
      <c r="AG1564" s="76">
        <v>34103</v>
      </c>
      <c r="AH1564" s="76"/>
      <c r="AI1564" s="76" t="s">
        <v>10131</v>
      </c>
      <c r="AJ1564" s="76" t="s">
        <v>11444</v>
      </c>
      <c r="AK1564" s="81" t="s">
        <v>12261</v>
      </c>
      <c r="AL1564" s="76"/>
      <c r="AM1564" s="78">
        <v>39746.308020833334</v>
      </c>
      <c r="AN1564" s="76" t="s">
        <v>14566</v>
      </c>
      <c r="AO1564" s="81" t="s">
        <v>16128</v>
      </c>
      <c r="AP1564" s="76" t="s">
        <v>66</v>
      </c>
      <c r="AQ1564" s="2"/>
      <c r="AR1564" s="3"/>
      <c r="AS1564" s="3"/>
      <c r="AT1564" s="3"/>
      <c r="AU1564" s="3"/>
    </row>
    <row r="1565" spans="1:47" x14ac:dyDescent="0.25">
      <c r="A1565" s="62" t="s">
        <v>1242</v>
      </c>
      <c r="B1565" s="63"/>
      <c r="C1565" s="63"/>
      <c r="D1565" s="64"/>
      <c r="E1565" s="66"/>
      <c r="F1565" s="101" t="s">
        <v>13956</v>
      </c>
      <c r="G1565" s="63"/>
      <c r="H1565" s="67"/>
      <c r="I1565" s="68"/>
      <c r="J1565" s="68"/>
      <c r="K1565" s="67" t="s">
        <v>18307</v>
      </c>
      <c r="L1565" s="71"/>
      <c r="M1565" s="72">
        <v>6145.88232421875</v>
      </c>
      <c r="N1565" s="72">
        <v>6930.94287109375</v>
      </c>
      <c r="O1565" s="73"/>
      <c r="P1565" s="74"/>
      <c r="Q1565" s="74"/>
      <c r="R1565" s="84"/>
      <c r="S1565" s="84"/>
      <c r="T1565" s="84"/>
      <c r="U1565" s="84"/>
      <c r="V1565" s="50"/>
      <c r="W1565" s="50"/>
      <c r="X1565" s="50"/>
      <c r="Y1565" s="50"/>
      <c r="Z1565" s="49"/>
      <c r="AA1565" s="69">
        <v>1565</v>
      </c>
      <c r="AB15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65" s="70"/>
      <c r="AD1565" s="76">
        <v>1445</v>
      </c>
      <c r="AE1565" s="76">
        <v>16943</v>
      </c>
      <c r="AF1565" s="76">
        <v>65023</v>
      </c>
      <c r="AG1565" s="76">
        <v>2321</v>
      </c>
      <c r="AH1565" s="76"/>
      <c r="AI1565" s="76" t="s">
        <v>10132</v>
      </c>
      <c r="AJ1565" s="76" t="s">
        <v>11445</v>
      </c>
      <c r="AK1565" s="81" t="s">
        <v>12262</v>
      </c>
      <c r="AL1565" s="76"/>
      <c r="AM1565" s="78">
        <v>40775.867175925923</v>
      </c>
      <c r="AN1565" s="76" t="s">
        <v>14566</v>
      </c>
      <c r="AO1565" s="81" t="s">
        <v>16129</v>
      </c>
      <c r="AP1565" s="76" t="s">
        <v>66</v>
      </c>
      <c r="AQ1565" s="2"/>
      <c r="AR1565" s="3"/>
      <c r="AS1565" s="3"/>
      <c r="AT1565" s="3"/>
      <c r="AU1565" s="3"/>
    </row>
    <row r="1566" spans="1:47" x14ac:dyDescent="0.25">
      <c r="A1566" s="62" t="s">
        <v>1243</v>
      </c>
      <c r="B1566" s="63"/>
      <c r="C1566" s="63"/>
      <c r="D1566" s="64"/>
      <c r="E1566" s="66"/>
      <c r="F1566" s="101" t="s">
        <v>13957</v>
      </c>
      <c r="G1566" s="63"/>
      <c r="H1566" s="67"/>
      <c r="I1566" s="68"/>
      <c r="J1566" s="68"/>
      <c r="K1566" s="67" t="s">
        <v>18308</v>
      </c>
      <c r="L1566" s="71"/>
      <c r="M1566" s="72">
        <v>4014.521484375</v>
      </c>
      <c r="N1566" s="72">
        <v>9440.5625</v>
      </c>
      <c r="O1566" s="73"/>
      <c r="P1566" s="74"/>
      <c r="Q1566" s="74"/>
      <c r="R1566" s="84"/>
      <c r="S1566" s="84"/>
      <c r="T1566" s="84"/>
      <c r="U1566" s="84"/>
      <c r="V1566" s="50"/>
      <c r="W1566" s="50"/>
      <c r="X1566" s="50"/>
      <c r="Y1566" s="50"/>
      <c r="Z1566" s="49"/>
      <c r="AA1566" s="69">
        <v>1566</v>
      </c>
      <c r="AB15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66" s="70"/>
      <c r="AD1566" s="76">
        <v>1305</v>
      </c>
      <c r="AE1566" s="76">
        <v>662</v>
      </c>
      <c r="AF1566" s="76">
        <v>176195</v>
      </c>
      <c r="AG1566" s="76">
        <v>12324</v>
      </c>
      <c r="AH1566" s="76"/>
      <c r="AI1566" s="76" t="s">
        <v>10133</v>
      </c>
      <c r="AJ1566" s="76" t="s">
        <v>11446</v>
      </c>
      <c r="AK1566" s="76"/>
      <c r="AL1566" s="76"/>
      <c r="AM1566" s="78">
        <v>40833.835590277777</v>
      </c>
      <c r="AN1566" s="76" t="s">
        <v>14566</v>
      </c>
      <c r="AO1566" s="81" t="s">
        <v>16130</v>
      </c>
      <c r="AP1566" s="76" t="s">
        <v>66</v>
      </c>
      <c r="AQ1566" s="2"/>
      <c r="AR1566" s="3"/>
      <c r="AS1566" s="3"/>
      <c r="AT1566" s="3"/>
      <c r="AU1566" s="3"/>
    </row>
    <row r="1567" spans="1:47" x14ac:dyDescent="0.25">
      <c r="A1567" s="62" t="s">
        <v>1244</v>
      </c>
      <c r="B1567" s="63"/>
      <c r="C1567" s="63"/>
      <c r="D1567" s="64"/>
      <c r="E1567" s="66"/>
      <c r="F1567" s="101" t="s">
        <v>13958</v>
      </c>
      <c r="G1567" s="63"/>
      <c r="H1567" s="67"/>
      <c r="I1567" s="68"/>
      <c r="J1567" s="68"/>
      <c r="K1567" s="67" t="s">
        <v>18309</v>
      </c>
      <c r="L1567" s="71"/>
      <c r="M1567" s="72">
        <v>1789.1566162109375</v>
      </c>
      <c r="N1567" s="72">
        <v>7813.708984375</v>
      </c>
      <c r="O1567" s="73"/>
      <c r="P1567" s="74"/>
      <c r="Q1567" s="74"/>
      <c r="R1567" s="84"/>
      <c r="S1567" s="84"/>
      <c r="T1567" s="84"/>
      <c r="U1567" s="84"/>
      <c r="V1567" s="50"/>
      <c r="W1567" s="50"/>
      <c r="X1567" s="50"/>
      <c r="Y1567" s="50"/>
      <c r="Z1567" s="49"/>
      <c r="AA1567" s="69">
        <v>1567</v>
      </c>
      <c r="AB15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67" s="70"/>
      <c r="AD1567" s="76">
        <v>111</v>
      </c>
      <c r="AE1567" s="76">
        <v>15</v>
      </c>
      <c r="AF1567" s="76">
        <v>1421</v>
      </c>
      <c r="AG1567" s="76">
        <v>1395</v>
      </c>
      <c r="AH1567" s="76"/>
      <c r="AI1567" s="76" t="s">
        <v>10134</v>
      </c>
      <c r="AJ1567" s="76" t="s">
        <v>11010</v>
      </c>
      <c r="AK1567" s="76"/>
      <c r="AL1567" s="76"/>
      <c r="AM1567" s="78">
        <v>44064.083449074074</v>
      </c>
      <c r="AN1567" s="76" t="s">
        <v>14566</v>
      </c>
      <c r="AO1567" s="81" t="s">
        <v>16131</v>
      </c>
      <c r="AP1567" s="76" t="s">
        <v>66</v>
      </c>
      <c r="AQ1567" s="2"/>
      <c r="AR1567" s="3"/>
      <c r="AS1567" s="3"/>
      <c r="AT1567" s="3"/>
      <c r="AU1567" s="3"/>
    </row>
    <row r="1568" spans="1:47" x14ac:dyDescent="0.25">
      <c r="A1568" s="62" t="s">
        <v>1245</v>
      </c>
      <c r="B1568" s="63"/>
      <c r="C1568" s="63"/>
      <c r="D1568" s="64"/>
      <c r="E1568" s="66"/>
      <c r="F1568" s="101" t="s">
        <v>13959</v>
      </c>
      <c r="G1568" s="63"/>
      <c r="H1568" s="67"/>
      <c r="I1568" s="68"/>
      <c r="J1568" s="68"/>
      <c r="K1568" s="67" t="s">
        <v>18310</v>
      </c>
      <c r="L1568" s="71"/>
      <c r="M1568" s="72">
        <v>1595.803955078125</v>
      </c>
      <c r="N1568" s="72">
        <v>7134.61572265625</v>
      </c>
      <c r="O1568" s="73"/>
      <c r="P1568" s="74"/>
      <c r="Q1568" s="74"/>
      <c r="R1568" s="84"/>
      <c r="S1568" s="84"/>
      <c r="T1568" s="84"/>
      <c r="U1568" s="84"/>
      <c r="V1568" s="50"/>
      <c r="W1568" s="50"/>
      <c r="X1568" s="50"/>
      <c r="Y1568" s="50"/>
      <c r="Z1568" s="49"/>
      <c r="AA1568" s="69">
        <v>1568</v>
      </c>
      <c r="AB15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68" s="70"/>
      <c r="AD1568" s="76">
        <v>4221</v>
      </c>
      <c r="AE1568" s="76">
        <v>1140</v>
      </c>
      <c r="AF1568" s="76">
        <v>87763</v>
      </c>
      <c r="AG1568" s="76">
        <v>36002</v>
      </c>
      <c r="AH1568" s="76"/>
      <c r="AI1568" s="76" t="s">
        <v>10135</v>
      </c>
      <c r="AJ1568" s="76" t="s">
        <v>11299</v>
      </c>
      <c r="AK1568" s="81" t="s">
        <v>12263</v>
      </c>
      <c r="AL1568" s="76"/>
      <c r="AM1568" s="78">
        <v>39970.559270833335</v>
      </c>
      <c r="AN1568" s="76" t="s">
        <v>14566</v>
      </c>
      <c r="AO1568" s="81" t="s">
        <v>16132</v>
      </c>
      <c r="AP1568" s="76" t="s">
        <v>66</v>
      </c>
      <c r="AQ1568" s="2"/>
      <c r="AR1568" s="3"/>
      <c r="AS1568" s="3"/>
      <c r="AT1568" s="3"/>
      <c r="AU1568" s="3"/>
    </row>
    <row r="1569" spans="1:47" x14ac:dyDescent="0.25">
      <c r="A1569" s="62" t="s">
        <v>1246</v>
      </c>
      <c r="B1569" s="63"/>
      <c r="C1569" s="63"/>
      <c r="D1569" s="64"/>
      <c r="E1569" s="66"/>
      <c r="F1569" s="101" t="s">
        <v>13960</v>
      </c>
      <c r="G1569" s="63"/>
      <c r="H1569" s="67"/>
      <c r="I1569" s="68"/>
      <c r="J1569" s="68"/>
      <c r="K1569" s="67" t="s">
        <v>18311</v>
      </c>
      <c r="L1569" s="71"/>
      <c r="M1569" s="72">
        <v>3644.7333984375</v>
      </c>
      <c r="N1569" s="72">
        <v>4824.14697265625</v>
      </c>
      <c r="O1569" s="73"/>
      <c r="P1569" s="74"/>
      <c r="Q1569" s="74"/>
      <c r="R1569" s="84"/>
      <c r="S1569" s="84"/>
      <c r="T1569" s="84"/>
      <c r="U1569" s="84"/>
      <c r="V1569" s="50"/>
      <c r="W1569" s="50"/>
      <c r="X1569" s="50"/>
      <c r="Y1569" s="50"/>
      <c r="Z1569" s="49"/>
      <c r="AA1569" s="69">
        <v>1569</v>
      </c>
      <c r="AB15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69" s="70"/>
      <c r="AD1569" s="76">
        <v>526</v>
      </c>
      <c r="AE1569" s="76">
        <v>495</v>
      </c>
      <c r="AF1569" s="76">
        <v>88888</v>
      </c>
      <c r="AG1569" s="76">
        <v>1301</v>
      </c>
      <c r="AH1569" s="76"/>
      <c r="AI1569" s="76" t="s">
        <v>10136</v>
      </c>
      <c r="AJ1569" s="76"/>
      <c r="AK1569" s="76"/>
      <c r="AL1569" s="76"/>
      <c r="AM1569" s="78">
        <v>39724.079930555556</v>
      </c>
      <c r="AN1569" s="76" t="s">
        <v>14566</v>
      </c>
      <c r="AO1569" s="81" t="s">
        <v>16133</v>
      </c>
      <c r="AP1569" s="76" t="s">
        <v>66</v>
      </c>
      <c r="AQ1569" s="2"/>
      <c r="AR1569" s="3"/>
      <c r="AS1569" s="3"/>
      <c r="AT1569" s="3"/>
      <c r="AU1569" s="3"/>
    </row>
    <row r="1570" spans="1:47" x14ac:dyDescent="0.25">
      <c r="A1570" s="62" t="s">
        <v>1247</v>
      </c>
      <c r="B1570" s="63"/>
      <c r="C1570" s="63"/>
      <c r="D1570" s="64"/>
      <c r="E1570" s="66"/>
      <c r="F1570" s="101" t="s">
        <v>13961</v>
      </c>
      <c r="G1570" s="63"/>
      <c r="H1570" s="67"/>
      <c r="I1570" s="68"/>
      <c r="J1570" s="68"/>
      <c r="K1570" s="67" t="s">
        <v>18312</v>
      </c>
      <c r="L1570" s="71"/>
      <c r="M1570" s="72">
        <v>2544.760986328125</v>
      </c>
      <c r="N1570" s="72">
        <v>9327.0966796875</v>
      </c>
      <c r="O1570" s="73"/>
      <c r="P1570" s="74"/>
      <c r="Q1570" s="74"/>
      <c r="R1570" s="84"/>
      <c r="S1570" s="84"/>
      <c r="T1570" s="84"/>
      <c r="U1570" s="84"/>
      <c r="V1570" s="50"/>
      <c r="W1570" s="50"/>
      <c r="X1570" s="50"/>
      <c r="Y1570" s="50"/>
      <c r="Z1570" s="49"/>
      <c r="AA1570" s="69">
        <v>1570</v>
      </c>
      <c r="AB15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70" s="70"/>
      <c r="AD1570" s="76">
        <v>1065</v>
      </c>
      <c r="AE1570" s="76">
        <v>551</v>
      </c>
      <c r="AF1570" s="76">
        <v>51963</v>
      </c>
      <c r="AG1570" s="76">
        <v>104527</v>
      </c>
      <c r="AH1570" s="76"/>
      <c r="AI1570" s="76" t="s">
        <v>10137</v>
      </c>
      <c r="AJ1570" s="76"/>
      <c r="AK1570" s="76"/>
      <c r="AL1570" s="76"/>
      <c r="AM1570" s="78">
        <v>41212.650185185186</v>
      </c>
      <c r="AN1570" s="76" t="s">
        <v>14566</v>
      </c>
      <c r="AO1570" s="81" t="s">
        <v>16134</v>
      </c>
      <c r="AP1570" s="76" t="s">
        <v>66</v>
      </c>
      <c r="AQ1570" s="2"/>
      <c r="AR1570" s="3"/>
      <c r="AS1570" s="3"/>
      <c r="AT1570" s="3"/>
      <c r="AU1570" s="3"/>
    </row>
    <row r="1571" spans="1:47" x14ac:dyDescent="0.25">
      <c r="A1571" s="62" t="s">
        <v>1248</v>
      </c>
      <c r="B1571" s="63"/>
      <c r="C1571" s="63"/>
      <c r="D1571" s="64"/>
      <c r="E1571" s="66"/>
      <c r="F1571" s="101" t="s">
        <v>13962</v>
      </c>
      <c r="G1571" s="63"/>
      <c r="H1571" s="67"/>
      <c r="I1571" s="68"/>
      <c r="J1571" s="68"/>
      <c r="K1571" s="67" t="s">
        <v>18313</v>
      </c>
      <c r="L1571" s="71"/>
      <c r="M1571" s="72">
        <v>5306.79833984375</v>
      </c>
      <c r="N1571" s="72">
        <v>8894.2900390625</v>
      </c>
      <c r="O1571" s="73"/>
      <c r="P1571" s="74"/>
      <c r="Q1571" s="74"/>
      <c r="R1571" s="84"/>
      <c r="S1571" s="84"/>
      <c r="T1571" s="84"/>
      <c r="U1571" s="84"/>
      <c r="V1571" s="50"/>
      <c r="W1571" s="50"/>
      <c r="X1571" s="50"/>
      <c r="Y1571" s="50"/>
      <c r="Z1571" s="49"/>
      <c r="AA1571" s="69">
        <v>1571</v>
      </c>
      <c r="AB15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71" s="70"/>
      <c r="AD1571" s="76">
        <v>372</v>
      </c>
      <c r="AE1571" s="76">
        <v>495</v>
      </c>
      <c r="AF1571" s="76">
        <v>11271</v>
      </c>
      <c r="AG1571" s="76">
        <v>6721</v>
      </c>
      <c r="AH1571" s="76"/>
      <c r="AI1571" s="76" t="s">
        <v>10138</v>
      </c>
      <c r="AJ1571" s="76"/>
      <c r="AK1571" s="76"/>
      <c r="AL1571" s="76"/>
      <c r="AM1571" s="78">
        <v>43980.963819444441</v>
      </c>
      <c r="AN1571" s="76" t="s">
        <v>14566</v>
      </c>
      <c r="AO1571" s="81" t="s">
        <v>16135</v>
      </c>
      <c r="AP1571" s="76" t="s">
        <v>66</v>
      </c>
      <c r="AQ1571" s="2"/>
      <c r="AR1571" s="3"/>
      <c r="AS1571" s="3"/>
      <c r="AT1571" s="3"/>
      <c r="AU1571" s="3"/>
    </row>
    <row r="1572" spans="1:47" x14ac:dyDescent="0.25">
      <c r="A1572" s="62" t="s">
        <v>1249</v>
      </c>
      <c r="B1572" s="63"/>
      <c r="C1572" s="63"/>
      <c r="D1572" s="64"/>
      <c r="E1572" s="66"/>
      <c r="F1572" s="101" t="s">
        <v>13963</v>
      </c>
      <c r="G1572" s="63"/>
      <c r="H1572" s="67"/>
      <c r="I1572" s="68"/>
      <c r="J1572" s="68"/>
      <c r="K1572" s="67" t="s">
        <v>18314</v>
      </c>
      <c r="L1572" s="71"/>
      <c r="M1572" s="72">
        <v>5488.9765625</v>
      </c>
      <c r="N1572" s="72">
        <v>8611.732421875</v>
      </c>
      <c r="O1572" s="73"/>
      <c r="P1572" s="74"/>
      <c r="Q1572" s="74"/>
      <c r="R1572" s="84"/>
      <c r="S1572" s="84"/>
      <c r="T1572" s="84"/>
      <c r="U1572" s="84"/>
      <c r="V1572" s="50"/>
      <c r="W1572" s="50"/>
      <c r="X1572" s="50"/>
      <c r="Y1572" s="50"/>
      <c r="Z1572" s="49"/>
      <c r="AA1572" s="69">
        <v>1572</v>
      </c>
      <c r="AB15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72" s="70"/>
      <c r="AD1572" s="76">
        <v>1119</v>
      </c>
      <c r="AE1572" s="76">
        <v>1512</v>
      </c>
      <c r="AF1572" s="76">
        <v>56348</v>
      </c>
      <c r="AG1572" s="76">
        <v>8162</v>
      </c>
      <c r="AH1572" s="76"/>
      <c r="AI1572" s="76" t="s">
        <v>10139</v>
      </c>
      <c r="AJ1572" s="76" t="s">
        <v>11447</v>
      </c>
      <c r="AK1572" s="76"/>
      <c r="AL1572" s="76"/>
      <c r="AM1572" s="78">
        <v>40192.30400462963</v>
      </c>
      <c r="AN1572" s="76" t="s">
        <v>14566</v>
      </c>
      <c r="AO1572" s="81" t="s">
        <v>16136</v>
      </c>
      <c r="AP1572" s="76" t="s">
        <v>66</v>
      </c>
      <c r="AQ1572" s="2"/>
      <c r="AR1572" s="3"/>
      <c r="AS1572" s="3"/>
      <c r="AT1572" s="3"/>
      <c r="AU1572" s="3"/>
    </row>
    <row r="1573" spans="1:47" x14ac:dyDescent="0.25">
      <c r="A1573" s="62" t="s">
        <v>1250</v>
      </c>
      <c r="B1573" s="63"/>
      <c r="C1573" s="63"/>
      <c r="D1573" s="64"/>
      <c r="E1573" s="66"/>
      <c r="F1573" s="101" t="s">
        <v>13964</v>
      </c>
      <c r="G1573" s="63"/>
      <c r="H1573" s="67"/>
      <c r="I1573" s="68"/>
      <c r="J1573" s="68"/>
      <c r="K1573" s="67" t="s">
        <v>18315</v>
      </c>
      <c r="L1573" s="71"/>
      <c r="M1573" s="72">
        <v>4133.861328125</v>
      </c>
      <c r="N1573" s="72">
        <v>5016.7119140625</v>
      </c>
      <c r="O1573" s="73"/>
      <c r="P1573" s="74"/>
      <c r="Q1573" s="74"/>
      <c r="R1573" s="84"/>
      <c r="S1573" s="84"/>
      <c r="T1573" s="84"/>
      <c r="U1573" s="84"/>
      <c r="V1573" s="50"/>
      <c r="W1573" s="50"/>
      <c r="X1573" s="50"/>
      <c r="Y1573" s="50"/>
      <c r="Z1573" s="49"/>
      <c r="AA1573" s="69">
        <v>1573</v>
      </c>
      <c r="AB15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73" s="70"/>
      <c r="AD1573" s="76">
        <v>817</v>
      </c>
      <c r="AE1573" s="76">
        <v>460</v>
      </c>
      <c r="AF1573" s="76">
        <v>188585</v>
      </c>
      <c r="AG1573" s="76">
        <v>35820</v>
      </c>
      <c r="AH1573" s="76"/>
      <c r="AI1573" s="76" t="s">
        <v>10140</v>
      </c>
      <c r="AJ1573" s="76" t="s">
        <v>11448</v>
      </c>
      <c r="AK1573" s="81" t="s">
        <v>12264</v>
      </c>
      <c r="AL1573" s="76"/>
      <c r="AM1573" s="78">
        <v>39966.191030092596</v>
      </c>
      <c r="AN1573" s="76" t="s">
        <v>14566</v>
      </c>
      <c r="AO1573" s="81" t="s">
        <v>16137</v>
      </c>
      <c r="AP1573" s="76" t="s">
        <v>66</v>
      </c>
      <c r="AQ1573" s="2"/>
      <c r="AR1573" s="3"/>
      <c r="AS1573" s="3"/>
      <c r="AT1573" s="3"/>
      <c r="AU1573" s="3"/>
    </row>
    <row r="1574" spans="1:47" x14ac:dyDescent="0.25">
      <c r="A1574" s="62" t="s">
        <v>1251</v>
      </c>
      <c r="B1574" s="63"/>
      <c r="C1574" s="63"/>
      <c r="D1574" s="64"/>
      <c r="E1574" s="66"/>
      <c r="F1574" s="101" t="s">
        <v>13965</v>
      </c>
      <c r="G1574" s="63"/>
      <c r="H1574" s="67"/>
      <c r="I1574" s="68"/>
      <c r="J1574" s="68"/>
      <c r="K1574" s="67" t="s">
        <v>18316</v>
      </c>
      <c r="L1574" s="71"/>
      <c r="M1574" s="72">
        <v>2714.01953125</v>
      </c>
      <c r="N1574" s="72">
        <v>8442.32421875</v>
      </c>
      <c r="O1574" s="73"/>
      <c r="P1574" s="74"/>
      <c r="Q1574" s="74"/>
      <c r="R1574" s="84"/>
      <c r="S1574" s="84"/>
      <c r="T1574" s="84"/>
      <c r="U1574" s="84"/>
      <c r="V1574" s="50"/>
      <c r="W1574" s="50"/>
      <c r="X1574" s="50"/>
      <c r="Y1574" s="50"/>
      <c r="Z1574" s="49"/>
      <c r="AA1574" s="69">
        <v>1574</v>
      </c>
      <c r="AB15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74" s="70"/>
      <c r="AD1574" s="76">
        <v>903</v>
      </c>
      <c r="AE1574" s="76">
        <v>4697</v>
      </c>
      <c r="AF1574" s="76">
        <v>142991</v>
      </c>
      <c r="AG1574" s="76">
        <v>21467</v>
      </c>
      <c r="AH1574" s="76"/>
      <c r="AI1574" s="76" t="s">
        <v>10141</v>
      </c>
      <c r="AJ1574" s="76"/>
      <c r="AK1574" s="76"/>
      <c r="AL1574" s="76"/>
      <c r="AM1574" s="78">
        <v>41120.473796296297</v>
      </c>
      <c r="AN1574" s="76" t="s">
        <v>14566</v>
      </c>
      <c r="AO1574" s="81" t="s">
        <v>16138</v>
      </c>
      <c r="AP1574" s="76" t="s">
        <v>66</v>
      </c>
      <c r="AQ1574" s="2"/>
      <c r="AR1574" s="3"/>
      <c r="AS1574" s="3"/>
      <c r="AT1574" s="3"/>
      <c r="AU1574" s="3"/>
    </row>
    <row r="1575" spans="1:47" x14ac:dyDescent="0.25">
      <c r="A1575" s="62" t="s">
        <v>1252</v>
      </c>
      <c r="B1575" s="63"/>
      <c r="C1575" s="63"/>
      <c r="D1575" s="64"/>
      <c r="E1575" s="66"/>
      <c r="F1575" s="101" t="s">
        <v>13966</v>
      </c>
      <c r="G1575" s="63"/>
      <c r="H1575" s="67"/>
      <c r="I1575" s="68"/>
      <c r="J1575" s="68"/>
      <c r="K1575" s="67" t="s">
        <v>18317</v>
      </c>
      <c r="L1575" s="71"/>
      <c r="M1575" s="72">
        <v>2128.77490234375</v>
      </c>
      <c r="N1575" s="72">
        <v>8762.712890625</v>
      </c>
      <c r="O1575" s="73"/>
      <c r="P1575" s="74"/>
      <c r="Q1575" s="74"/>
      <c r="R1575" s="84"/>
      <c r="S1575" s="84"/>
      <c r="T1575" s="84"/>
      <c r="U1575" s="84"/>
      <c r="V1575" s="50"/>
      <c r="W1575" s="50"/>
      <c r="X1575" s="50"/>
      <c r="Y1575" s="50"/>
      <c r="Z1575" s="49"/>
      <c r="AA1575" s="69">
        <v>1575</v>
      </c>
      <c r="AB15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75" s="70"/>
      <c r="AD1575" s="76">
        <v>1698</v>
      </c>
      <c r="AE1575" s="76">
        <v>6025</v>
      </c>
      <c r="AF1575" s="76">
        <v>179490</v>
      </c>
      <c r="AG1575" s="76">
        <v>4681</v>
      </c>
      <c r="AH1575" s="76"/>
      <c r="AI1575" s="76" t="s">
        <v>10142</v>
      </c>
      <c r="AJ1575" s="76" t="s">
        <v>11449</v>
      </c>
      <c r="AK1575" s="81" t="s">
        <v>12265</v>
      </c>
      <c r="AL1575" s="76"/>
      <c r="AM1575" s="78">
        <v>40239.252233796295</v>
      </c>
      <c r="AN1575" s="76" t="s">
        <v>14566</v>
      </c>
      <c r="AO1575" s="81" t="s">
        <v>16139</v>
      </c>
      <c r="AP1575" s="76" t="s">
        <v>66</v>
      </c>
      <c r="AQ1575" s="2"/>
      <c r="AR1575" s="3"/>
      <c r="AS1575" s="3"/>
      <c r="AT1575" s="3"/>
      <c r="AU1575" s="3"/>
    </row>
    <row r="1576" spans="1:47" x14ac:dyDescent="0.25">
      <c r="A1576" s="62" t="s">
        <v>1253</v>
      </c>
      <c r="B1576" s="63"/>
      <c r="C1576" s="63"/>
      <c r="D1576" s="64"/>
      <c r="E1576" s="66"/>
      <c r="F1576" s="101" t="s">
        <v>13967</v>
      </c>
      <c r="G1576" s="63"/>
      <c r="H1576" s="67"/>
      <c r="I1576" s="68"/>
      <c r="J1576" s="68"/>
      <c r="K1576" s="67" t="s">
        <v>18318</v>
      </c>
      <c r="L1576" s="71"/>
      <c r="M1576" s="72">
        <v>3825.79541015625</v>
      </c>
      <c r="N1576" s="72">
        <v>5468.05419921875</v>
      </c>
      <c r="O1576" s="73"/>
      <c r="P1576" s="74"/>
      <c r="Q1576" s="74"/>
      <c r="R1576" s="84"/>
      <c r="S1576" s="84"/>
      <c r="T1576" s="84"/>
      <c r="U1576" s="84"/>
      <c r="V1576" s="50"/>
      <c r="W1576" s="50"/>
      <c r="X1576" s="50"/>
      <c r="Y1576" s="50"/>
      <c r="Z1576" s="49"/>
      <c r="AA1576" s="69">
        <v>1576</v>
      </c>
      <c r="AB15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76" s="70"/>
      <c r="AD1576" s="76">
        <v>602</v>
      </c>
      <c r="AE1576" s="76">
        <v>383</v>
      </c>
      <c r="AF1576" s="76">
        <v>18683</v>
      </c>
      <c r="AG1576" s="76">
        <v>32524</v>
      </c>
      <c r="AH1576" s="76"/>
      <c r="AI1576" s="76" t="s">
        <v>10143</v>
      </c>
      <c r="AJ1576" s="76" t="s">
        <v>10793</v>
      </c>
      <c r="AK1576" s="76"/>
      <c r="AL1576" s="76"/>
      <c r="AM1576" s="78">
        <v>40822.597812499997</v>
      </c>
      <c r="AN1576" s="76" t="s">
        <v>14566</v>
      </c>
      <c r="AO1576" s="81" t="s">
        <v>16140</v>
      </c>
      <c r="AP1576" s="76" t="s">
        <v>66</v>
      </c>
      <c r="AQ1576" s="2"/>
      <c r="AR1576" s="3"/>
      <c r="AS1576" s="3"/>
      <c r="AT1576" s="3"/>
      <c r="AU1576" s="3"/>
    </row>
    <row r="1577" spans="1:47" x14ac:dyDescent="0.25">
      <c r="A1577" s="62" t="s">
        <v>1254</v>
      </c>
      <c r="B1577" s="63"/>
      <c r="C1577" s="63"/>
      <c r="D1577" s="64"/>
      <c r="E1577" s="66"/>
      <c r="F1577" s="101" t="s">
        <v>13968</v>
      </c>
      <c r="G1577" s="63"/>
      <c r="H1577" s="67"/>
      <c r="I1577" s="68"/>
      <c r="J1577" s="68"/>
      <c r="K1577" s="67" t="s">
        <v>18319</v>
      </c>
      <c r="L1577" s="71"/>
      <c r="M1577" s="72">
        <v>5881.9365234375</v>
      </c>
      <c r="N1577" s="72">
        <v>8080.57763671875</v>
      </c>
      <c r="O1577" s="73"/>
      <c r="P1577" s="74"/>
      <c r="Q1577" s="74"/>
      <c r="R1577" s="84"/>
      <c r="S1577" s="84"/>
      <c r="T1577" s="84"/>
      <c r="U1577" s="84"/>
      <c r="V1577" s="50"/>
      <c r="W1577" s="50"/>
      <c r="X1577" s="50"/>
      <c r="Y1577" s="50"/>
      <c r="Z1577" s="49"/>
      <c r="AA1577" s="69">
        <v>1577</v>
      </c>
      <c r="AB15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77" s="70"/>
      <c r="AD1577" s="76">
        <v>214</v>
      </c>
      <c r="AE1577" s="76">
        <v>214</v>
      </c>
      <c r="AF1577" s="76">
        <v>29310</v>
      </c>
      <c r="AG1577" s="76">
        <v>66162</v>
      </c>
      <c r="AH1577" s="76"/>
      <c r="AI1577" s="76" t="s">
        <v>10144</v>
      </c>
      <c r="AJ1577" s="76"/>
      <c r="AK1577" s="81" t="s">
        <v>11807</v>
      </c>
      <c r="AL1577" s="76"/>
      <c r="AM1577" s="78">
        <v>39832.159872685188</v>
      </c>
      <c r="AN1577" s="76" t="s">
        <v>14566</v>
      </c>
      <c r="AO1577" s="81" t="s">
        <v>16141</v>
      </c>
      <c r="AP1577" s="76" t="s">
        <v>66</v>
      </c>
      <c r="AQ1577" s="2"/>
      <c r="AR1577" s="3"/>
      <c r="AS1577" s="3"/>
      <c r="AT1577" s="3"/>
      <c r="AU1577" s="3"/>
    </row>
    <row r="1578" spans="1:47" x14ac:dyDescent="0.25">
      <c r="A1578" s="62" t="s">
        <v>1255</v>
      </c>
      <c r="B1578" s="63"/>
      <c r="C1578" s="63"/>
      <c r="D1578" s="64"/>
      <c r="E1578" s="66"/>
      <c r="F1578" s="101" t="s">
        <v>13969</v>
      </c>
      <c r="G1578" s="63"/>
      <c r="H1578" s="67"/>
      <c r="I1578" s="68"/>
      <c r="J1578" s="68"/>
      <c r="K1578" s="67" t="s">
        <v>18320</v>
      </c>
      <c r="L1578" s="71"/>
      <c r="M1578" s="72">
        <v>2863.372314453125</v>
      </c>
      <c r="N1578" s="72">
        <v>5140.47607421875</v>
      </c>
      <c r="O1578" s="73"/>
      <c r="P1578" s="74"/>
      <c r="Q1578" s="74"/>
      <c r="R1578" s="84"/>
      <c r="S1578" s="84"/>
      <c r="T1578" s="84"/>
      <c r="U1578" s="84"/>
      <c r="V1578" s="50"/>
      <c r="W1578" s="50"/>
      <c r="X1578" s="50"/>
      <c r="Y1578" s="50"/>
      <c r="Z1578" s="49"/>
      <c r="AA1578" s="69">
        <v>1578</v>
      </c>
      <c r="AB15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78" s="70"/>
      <c r="AD1578" s="76">
        <v>596</v>
      </c>
      <c r="AE1578" s="76">
        <v>404</v>
      </c>
      <c r="AF1578" s="76">
        <v>81422</v>
      </c>
      <c r="AG1578" s="76">
        <v>82300</v>
      </c>
      <c r="AH1578" s="76"/>
      <c r="AI1578" s="76" t="s">
        <v>10145</v>
      </c>
      <c r="AJ1578" s="76"/>
      <c r="AK1578" s="76"/>
      <c r="AL1578" s="76"/>
      <c r="AM1578" s="78">
        <v>40811.668263888889</v>
      </c>
      <c r="AN1578" s="76" t="s">
        <v>14566</v>
      </c>
      <c r="AO1578" s="81" t="s">
        <v>16142</v>
      </c>
      <c r="AP1578" s="76" t="s">
        <v>66</v>
      </c>
      <c r="AQ1578" s="2"/>
      <c r="AR1578" s="3"/>
      <c r="AS1578" s="3"/>
      <c r="AT1578" s="3"/>
      <c r="AU1578" s="3"/>
    </row>
    <row r="1579" spans="1:47" x14ac:dyDescent="0.25">
      <c r="A1579" s="62" t="s">
        <v>1256</v>
      </c>
      <c r="B1579" s="63"/>
      <c r="C1579" s="63"/>
      <c r="D1579" s="64"/>
      <c r="E1579" s="66"/>
      <c r="F1579" s="101" t="s">
        <v>13970</v>
      </c>
      <c r="G1579" s="63"/>
      <c r="H1579" s="67"/>
      <c r="I1579" s="68"/>
      <c r="J1579" s="68"/>
      <c r="K1579" s="67" t="s">
        <v>18321</v>
      </c>
      <c r="L1579" s="71"/>
      <c r="M1579" s="72">
        <v>1848.924072265625</v>
      </c>
      <c r="N1579" s="72">
        <v>6497.26123046875</v>
      </c>
      <c r="O1579" s="73"/>
      <c r="P1579" s="74"/>
      <c r="Q1579" s="74"/>
      <c r="R1579" s="84"/>
      <c r="S1579" s="84"/>
      <c r="T1579" s="84"/>
      <c r="U1579" s="84"/>
      <c r="V1579" s="50"/>
      <c r="W1579" s="50"/>
      <c r="X1579" s="50"/>
      <c r="Y1579" s="50"/>
      <c r="Z1579" s="49"/>
      <c r="AA1579" s="69">
        <v>1579</v>
      </c>
      <c r="AB15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79" s="70"/>
      <c r="AD1579" s="76">
        <v>990</v>
      </c>
      <c r="AE1579" s="76">
        <v>562</v>
      </c>
      <c r="AF1579" s="76">
        <v>9769</v>
      </c>
      <c r="AG1579" s="76">
        <v>83</v>
      </c>
      <c r="AH1579" s="76"/>
      <c r="AI1579" s="76" t="s">
        <v>10146</v>
      </c>
      <c r="AJ1579" s="76" t="s">
        <v>11450</v>
      </c>
      <c r="AK1579" s="76"/>
      <c r="AL1579" s="76"/>
      <c r="AM1579" s="78">
        <v>41096.356932870367</v>
      </c>
      <c r="AN1579" s="76" t="s">
        <v>14566</v>
      </c>
      <c r="AO1579" s="81" t="s">
        <v>16143</v>
      </c>
      <c r="AP1579" s="76" t="s">
        <v>66</v>
      </c>
      <c r="AQ1579" s="2"/>
      <c r="AR1579" s="3"/>
      <c r="AS1579" s="3"/>
      <c r="AT1579" s="3"/>
      <c r="AU1579" s="3"/>
    </row>
    <row r="1580" spans="1:47" x14ac:dyDescent="0.25">
      <c r="A1580" s="62" t="s">
        <v>1257</v>
      </c>
      <c r="B1580" s="63"/>
      <c r="C1580" s="63"/>
      <c r="D1580" s="64"/>
      <c r="E1580" s="66"/>
      <c r="F1580" s="101" t="s">
        <v>13971</v>
      </c>
      <c r="G1580" s="63"/>
      <c r="H1580" s="67"/>
      <c r="I1580" s="68"/>
      <c r="J1580" s="68"/>
      <c r="K1580" s="67" t="s">
        <v>18322</v>
      </c>
      <c r="L1580" s="71"/>
      <c r="M1580" s="72">
        <v>3814.94287109375</v>
      </c>
      <c r="N1580" s="72">
        <v>4917.39453125</v>
      </c>
      <c r="O1580" s="73"/>
      <c r="P1580" s="74"/>
      <c r="Q1580" s="74"/>
      <c r="R1580" s="84"/>
      <c r="S1580" s="84"/>
      <c r="T1580" s="84"/>
      <c r="U1580" s="84"/>
      <c r="V1580" s="50"/>
      <c r="W1580" s="50"/>
      <c r="X1580" s="50"/>
      <c r="Y1580" s="50"/>
      <c r="Z1580" s="49"/>
      <c r="AA1580" s="69">
        <v>1580</v>
      </c>
      <c r="AB15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80" s="70"/>
      <c r="AD1580" s="76">
        <v>1291</v>
      </c>
      <c r="AE1580" s="76">
        <v>25</v>
      </c>
      <c r="AF1580" s="76">
        <v>1990</v>
      </c>
      <c r="AG1580" s="76">
        <v>3545</v>
      </c>
      <c r="AH1580" s="76"/>
      <c r="AI1580" s="76" t="s">
        <v>10147</v>
      </c>
      <c r="AJ1580" s="76" t="s">
        <v>11451</v>
      </c>
      <c r="AK1580" s="76"/>
      <c r="AL1580" s="76"/>
      <c r="AM1580" s="78">
        <v>39912.043287037035</v>
      </c>
      <c r="AN1580" s="76" t="s">
        <v>14566</v>
      </c>
      <c r="AO1580" s="81" t="s">
        <v>16144</v>
      </c>
      <c r="AP1580" s="76" t="s">
        <v>66</v>
      </c>
      <c r="AQ1580" s="2"/>
      <c r="AR1580" s="3"/>
      <c r="AS1580" s="3"/>
      <c r="AT1580" s="3"/>
      <c r="AU1580" s="3"/>
    </row>
    <row r="1581" spans="1:47" x14ac:dyDescent="0.25">
      <c r="A1581" s="62" t="s">
        <v>1258</v>
      </c>
      <c r="B1581" s="63"/>
      <c r="C1581" s="63"/>
      <c r="D1581" s="64"/>
      <c r="E1581" s="66"/>
      <c r="F1581" s="101" t="s">
        <v>13972</v>
      </c>
      <c r="G1581" s="63"/>
      <c r="H1581" s="67"/>
      <c r="I1581" s="68"/>
      <c r="J1581" s="68"/>
      <c r="K1581" s="67" t="s">
        <v>18323</v>
      </c>
      <c r="L1581" s="71"/>
      <c r="M1581" s="72">
        <v>1624.3480224609375</v>
      </c>
      <c r="N1581" s="72">
        <v>7504.95556640625</v>
      </c>
      <c r="O1581" s="73"/>
      <c r="P1581" s="74"/>
      <c r="Q1581" s="74"/>
      <c r="R1581" s="84"/>
      <c r="S1581" s="84"/>
      <c r="T1581" s="84"/>
      <c r="U1581" s="84"/>
      <c r="V1581" s="50"/>
      <c r="W1581" s="50"/>
      <c r="X1581" s="50"/>
      <c r="Y1581" s="50"/>
      <c r="Z1581" s="49"/>
      <c r="AA1581" s="69">
        <v>1581</v>
      </c>
      <c r="AB15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81" s="70"/>
      <c r="AD1581" s="76">
        <v>1116</v>
      </c>
      <c r="AE1581" s="76">
        <v>431</v>
      </c>
      <c r="AF1581" s="76">
        <v>3336</v>
      </c>
      <c r="AG1581" s="76">
        <v>87445</v>
      </c>
      <c r="AH1581" s="76"/>
      <c r="AI1581" s="76"/>
      <c r="AJ1581" s="76"/>
      <c r="AK1581" s="76"/>
      <c r="AL1581" s="76"/>
      <c r="AM1581" s="78">
        <v>40766.0862037037</v>
      </c>
      <c r="AN1581" s="76" t="s">
        <v>14566</v>
      </c>
      <c r="AO1581" s="81" t="s">
        <v>16145</v>
      </c>
      <c r="AP1581" s="76" t="s">
        <v>66</v>
      </c>
      <c r="AQ1581" s="2"/>
      <c r="AR1581" s="3"/>
      <c r="AS1581" s="3"/>
      <c r="AT1581" s="3"/>
      <c r="AU1581" s="3"/>
    </row>
    <row r="1582" spans="1:47" x14ac:dyDescent="0.25">
      <c r="A1582" s="62" t="s">
        <v>1259</v>
      </c>
      <c r="B1582" s="63"/>
      <c r="C1582" s="63"/>
      <c r="D1582" s="64"/>
      <c r="E1582" s="66"/>
      <c r="F1582" s="101" t="s">
        <v>13973</v>
      </c>
      <c r="G1582" s="63"/>
      <c r="H1582" s="67"/>
      <c r="I1582" s="68"/>
      <c r="J1582" s="68"/>
      <c r="K1582" s="67" t="s">
        <v>18324</v>
      </c>
      <c r="L1582" s="71"/>
      <c r="M1582" s="72">
        <v>4275.7587890625</v>
      </c>
      <c r="N1582" s="72">
        <v>5705.18310546875</v>
      </c>
      <c r="O1582" s="73"/>
      <c r="P1582" s="74"/>
      <c r="Q1582" s="74"/>
      <c r="R1582" s="84"/>
      <c r="S1582" s="84"/>
      <c r="T1582" s="84"/>
      <c r="U1582" s="84"/>
      <c r="V1582" s="50"/>
      <c r="W1582" s="50"/>
      <c r="X1582" s="50"/>
      <c r="Y1582" s="50"/>
      <c r="Z1582" s="49"/>
      <c r="AA1582" s="69">
        <v>1582</v>
      </c>
      <c r="AB15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82" s="70"/>
      <c r="AD1582" s="76">
        <v>638</v>
      </c>
      <c r="AE1582" s="76">
        <v>122</v>
      </c>
      <c r="AF1582" s="76">
        <v>2655</v>
      </c>
      <c r="AG1582" s="76">
        <v>2206</v>
      </c>
      <c r="AH1582" s="76"/>
      <c r="AI1582" s="76" t="s">
        <v>10148</v>
      </c>
      <c r="AJ1582" s="76" t="s">
        <v>11452</v>
      </c>
      <c r="AK1582" s="76"/>
      <c r="AL1582" s="76"/>
      <c r="AM1582" s="78">
        <v>39923.132337962961</v>
      </c>
      <c r="AN1582" s="76" t="s">
        <v>14566</v>
      </c>
      <c r="AO1582" s="81" t="s">
        <v>16146</v>
      </c>
      <c r="AP1582" s="76" t="s">
        <v>66</v>
      </c>
      <c r="AQ1582" s="2"/>
      <c r="AR1582" s="3"/>
      <c r="AS1582" s="3"/>
      <c r="AT1582" s="3"/>
      <c r="AU1582" s="3"/>
    </row>
    <row r="1583" spans="1:47" x14ac:dyDescent="0.25">
      <c r="A1583" s="62" t="s">
        <v>1260</v>
      </c>
      <c r="B1583" s="63"/>
      <c r="C1583" s="63"/>
      <c r="D1583" s="64"/>
      <c r="E1583" s="66"/>
      <c r="F1583" s="101" t="s">
        <v>13974</v>
      </c>
      <c r="G1583" s="63"/>
      <c r="H1583" s="67"/>
      <c r="I1583" s="68"/>
      <c r="J1583" s="68"/>
      <c r="K1583" s="67" t="s">
        <v>18325</v>
      </c>
      <c r="L1583" s="71"/>
      <c r="M1583" s="72">
        <v>5115.3076171875</v>
      </c>
      <c r="N1583" s="72">
        <v>8569.044921875</v>
      </c>
      <c r="O1583" s="73"/>
      <c r="P1583" s="74"/>
      <c r="Q1583" s="74"/>
      <c r="R1583" s="84"/>
      <c r="S1583" s="84"/>
      <c r="T1583" s="84"/>
      <c r="U1583" s="84"/>
      <c r="V1583" s="50"/>
      <c r="W1583" s="50"/>
      <c r="X1583" s="50"/>
      <c r="Y1583" s="50"/>
      <c r="Z1583" s="49"/>
      <c r="AA1583" s="69">
        <v>1583</v>
      </c>
      <c r="AB15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83" s="70"/>
      <c r="AD1583" s="76">
        <v>433</v>
      </c>
      <c r="AE1583" s="76">
        <v>310</v>
      </c>
      <c r="AF1583" s="76">
        <v>5444</v>
      </c>
      <c r="AG1583" s="76">
        <v>11786</v>
      </c>
      <c r="AH1583" s="76"/>
      <c r="AI1583" s="76" t="s">
        <v>10149</v>
      </c>
      <c r="AJ1583" s="76" t="s">
        <v>11453</v>
      </c>
      <c r="AK1583" s="76"/>
      <c r="AL1583" s="76"/>
      <c r="AM1583" s="78">
        <v>40905.112233796295</v>
      </c>
      <c r="AN1583" s="76" t="s">
        <v>14566</v>
      </c>
      <c r="AO1583" s="81" t="s">
        <v>16147</v>
      </c>
      <c r="AP1583" s="76" t="s">
        <v>66</v>
      </c>
      <c r="AQ1583" s="2"/>
      <c r="AR1583" s="3"/>
      <c r="AS1583" s="3"/>
      <c r="AT1583" s="3"/>
      <c r="AU1583" s="3"/>
    </row>
    <row r="1584" spans="1:47" x14ac:dyDescent="0.25">
      <c r="A1584" s="62" t="s">
        <v>1261</v>
      </c>
      <c r="B1584" s="63"/>
      <c r="C1584" s="63"/>
      <c r="D1584" s="64"/>
      <c r="E1584" s="66"/>
      <c r="F1584" s="101" t="s">
        <v>13975</v>
      </c>
      <c r="G1584" s="63"/>
      <c r="H1584" s="67"/>
      <c r="I1584" s="68"/>
      <c r="J1584" s="68"/>
      <c r="K1584" s="67" t="s">
        <v>18326</v>
      </c>
      <c r="L1584" s="71"/>
      <c r="M1584" s="72">
        <v>5088.84326171875</v>
      </c>
      <c r="N1584" s="72">
        <v>9121.537109375</v>
      </c>
      <c r="O1584" s="73"/>
      <c r="P1584" s="74"/>
      <c r="Q1584" s="74"/>
      <c r="R1584" s="84"/>
      <c r="S1584" s="84"/>
      <c r="T1584" s="84"/>
      <c r="U1584" s="84"/>
      <c r="V1584" s="50"/>
      <c r="W1584" s="50"/>
      <c r="X1584" s="50"/>
      <c r="Y1584" s="50"/>
      <c r="Z1584" s="49"/>
      <c r="AA1584" s="69">
        <v>1584</v>
      </c>
      <c r="AB15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84" s="70"/>
      <c r="AD1584" s="76">
        <v>733</v>
      </c>
      <c r="AE1584" s="76">
        <v>298</v>
      </c>
      <c r="AF1584" s="76">
        <v>5038</v>
      </c>
      <c r="AG1584" s="76">
        <v>1264</v>
      </c>
      <c r="AH1584" s="76"/>
      <c r="AI1584" s="76" t="s">
        <v>10150</v>
      </c>
      <c r="AJ1584" s="76"/>
      <c r="AK1584" s="76"/>
      <c r="AL1584" s="76"/>
      <c r="AM1584" s="78">
        <v>40261.959074074075</v>
      </c>
      <c r="AN1584" s="76" t="s">
        <v>14566</v>
      </c>
      <c r="AO1584" s="81" t="s">
        <v>16148</v>
      </c>
      <c r="AP1584" s="76" t="s">
        <v>66</v>
      </c>
      <c r="AQ1584" s="2"/>
      <c r="AR1584" s="3"/>
      <c r="AS1584" s="3"/>
      <c r="AT1584" s="3"/>
      <c r="AU1584" s="3"/>
    </row>
    <row r="1585" spans="1:47" x14ac:dyDescent="0.25">
      <c r="A1585" s="62" t="s">
        <v>1262</v>
      </c>
      <c r="B1585" s="63"/>
      <c r="C1585" s="63"/>
      <c r="D1585" s="64"/>
      <c r="E1585" s="66"/>
      <c r="F1585" s="101" t="s">
        <v>13976</v>
      </c>
      <c r="G1585" s="63"/>
      <c r="H1585" s="67"/>
      <c r="I1585" s="68"/>
      <c r="J1585" s="68"/>
      <c r="K1585" s="67" t="s">
        <v>18327</v>
      </c>
      <c r="L1585" s="71"/>
      <c r="M1585" s="72">
        <v>5977.861328125</v>
      </c>
      <c r="N1585" s="72">
        <v>6154.3271484375</v>
      </c>
      <c r="O1585" s="73"/>
      <c r="P1585" s="74"/>
      <c r="Q1585" s="74"/>
      <c r="R1585" s="84"/>
      <c r="S1585" s="84"/>
      <c r="T1585" s="84"/>
      <c r="U1585" s="84"/>
      <c r="V1585" s="50"/>
      <c r="W1585" s="50"/>
      <c r="X1585" s="50"/>
      <c r="Y1585" s="50"/>
      <c r="Z1585" s="49"/>
      <c r="AA1585" s="69">
        <v>1585</v>
      </c>
      <c r="AB15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85" s="70"/>
      <c r="AD1585" s="76">
        <v>1272</v>
      </c>
      <c r="AE1585" s="76">
        <v>484</v>
      </c>
      <c r="AF1585" s="76">
        <v>19431</v>
      </c>
      <c r="AG1585" s="76">
        <v>8651</v>
      </c>
      <c r="AH1585" s="76"/>
      <c r="AI1585" s="76" t="s">
        <v>10151</v>
      </c>
      <c r="AJ1585" s="76" t="s">
        <v>11100</v>
      </c>
      <c r="AK1585" s="76"/>
      <c r="AL1585" s="76"/>
      <c r="AM1585" s="78">
        <v>40969.724247685182</v>
      </c>
      <c r="AN1585" s="76" t="s">
        <v>14566</v>
      </c>
      <c r="AO1585" s="81" t="s">
        <v>16149</v>
      </c>
      <c r="AP1585" s="76" t="s">
        <v>66</v>
      </c>
      <c r="AQ1585" s="2"/>
      <c r="AR1585" s="3"/>
      <c r="AS1585" s="3"/>
      <c r="AT1585" s="3"/>
      <c r="AU1585" s="3"/>
    </row>
    <row r="1586" spans="1:47" x14ac:dyDescent="0.25">
      <c r="A1586" s="62" t="s">
        <v>1263</v>
      </c>
      <c r="B1586" s="63"/>
      <c r="C1586" s="63"/>
      <c r="D1586" s="64"/>
      <c r="E1586" s="66"/>
      <c r="F1586" s="101" t="s">
        <v>13977</v>
      </c>
      <c r="G1586" s="63"/>
      <c r="H1586" s="67"/>
      <c r="I1586" s="68"/>
      <c r="J1586" s="68"/>
      <c r="K1586" s="67" t="s">
        <v>18328</v>
      </c>
      <c r="L1586" s="71"/>
      <c r="M1586" s="72">
        <v>3060.072509765625</v>
      </c>
      <c r="N1586" s="72">
        <v>6511.513671875</v>
      </c>
      <c r="O1586" s="73"/>
      <c r="P1586" s="74"/>
      <c r="Q1586" s="74"/>
      <c r="R1586" s="84"/>
      <c r="S1586" s="84"/>
      <c r="T1586" s="84"/>
      <c r="U1586" s="84"/>
      <c r="V1586" s="50"/>
      <c r="W1586" s="50"/>
      <c r="X1586" s="50"/>
      <c r="Y1586" s="50"/>
      <c r="Z1586" s="49"/>
      <c r="AA1586" s="69">
        <v>1586</v>
      </c>
      <c r="AB15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86" s="70"/>
      <c r="AD1586" s="76">
        <v>326</v>
      </c>
      <c r="AE1586" s="76">
        <v>60</v>
      </c>
      <c r="AF1586" s="76">
        <v>480</v>
      </c>
      <c r="AG1586" s="76">
        <v>179</v>
      </c>
      <c r="AH1586" s="76"/>
      <c r="AI1586" s="76" t="s">
        <v>10152</v>
      </c>
      <c r="AJ1586" s="76"/>
      <c r="AK1586" s="76"/>
      <c r="AL1586" s="76"/>
      <c r="AM1586" s="78">
        <v>40873.92087962963</v>
      </c>
      <c r="AN1586" s="76" t="s">
        <v>14566</v>
      </c>
      <c r="AO1586" s="81" t="s">
        <v>16150</v>
      </c>
      <c r="AP1586" s="76" t="s">
        <v>66</v>
      </c>
      <c r="AQ1586" s="2"/>
      <c r="AR1586" s="3"/>
      <c r="AS1586" s="3"/>
      <c r="AT1586" s="3"/>
      <c r="AU1586" s="3"/>
    </row>
    <row r="1587" spans="1:47" x14ac:dyDescent="0.25">
      <c r="A1587" s="62" t="s">
        <v>1264</v>
      </c>
      <c r="B1587" s="63"/>
      <c r="C1587" s="63"/>
      <c r="D1587" s="64"/>
      <c r="E1587" s="66"/>
      <c r="F1587" s="101" t="s">
        <v>13978</v>
      </c>
      <c r="G1587" s="63"/>
      <c r="H1587" s="67"/>
      <c r="I1587" s="68"/>
      <c r="J1587" s="68"/>
      <c r="K1587" s="67" t="s">
        <v>18329</v>
      </c>
      <c r="L1587" s="71"/>
      <c r="M1587" s="72">
        <v>5358.36328125</v>
      </c>
      <c r="N1587" s="72">
        <v>8899.6943359375</v>
      </c>
      <c r="O1587" s="73"/>
      <c r="P1587" s="74"/>
      <c r="Q1587" s="74"/>
      <c r="R1587" s="84"/>
      <c r="S1587" s="84"/>
      <c r="T1587" s="84"/>
      <c r="U1587" s="84"/>
      <c r="V1587" s="50"/>
      <c r="W1587" s="50"/>
      <c r="X1587" s="50"/>
      <c r="Y1587" s="50"/>
      <c r="Z1587" s="49"/>
      <c r="AA1587" s="69">
        <v>1587</v>
      </c>
      <c r="AB15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87" s="70"/>
      <c r="AD1587" s="76">
        <v>775</v>
      </c>
      <c r="AE1587" s="76">
        <v>494</v>
      </c>
      <c r="AF1587" s="76">
        <v>147133</v>
      </c>
      <c r="AG1587" s="76">
        <v>12886</v>
      </c>
      <c r="AH1587" s="76"/>
      <c r="AI1587" s="76" t="s">
        <v>10153</v>
      </c>
      <c r="AJ1587" s="76"/>
      <c r="AK1587" s="76"/>
      <c r="AL1587" s="76"/>
      <c r="AM1587" s="78">
        <v>39980.024687500001</v>
      </c>
      <c r="AN1587" s="76" t="s">
        <v>14566</v>
      </c>
      <c r="AO1587" s="81" t="s">
        <v>16151</v>
      </c>
      <c r="AP1587" s="76" t="s">
        <v>66</v>
      </c>
      <c r="AQ1587" s="2"/>
      <c r="AR1587" s="3"/>
      <c r="AS1587" s="3"/>
      <c r="AT1587" s="3"/>
      <c r="AU1587" s="3"/>
    </row>
    <row r="1588" spans="1:47" x14ac:dyDescent="0.25">
      <c r="A1588" s="62" t="s">
        <v>1265</v>
      </c>
      <c r="B1588" s="63"/>
      <c r="C1588" s="63"/>
      <c r="D1588" s="64"/>
      <c r="E1588" s="66"/>
      <c r="F1588" s="101" t="s">
        <v>13979</v>
      </c>
      <c r="G1588" s="63"/>
      <c r="H1588" s="67"/>
      <c r="I1588" s="68"/>
      <c r="J1588" s="68"/>
      <c r="K1588" s="67" t="s">
        <v>18330</v>
      </c>
      <c r="L1588" s="71"/>
      <c r="M1588" s="72">
        <v>2855.764892578125</v>
      </c>
      <c r="N1588" s="72">
        <v>6320.4873046875</v>
      </c>
      <c r="O1588" s="73"/>
      <c r="P1588" s="74"/>
      <c r="Q1588" s="74"/>
      <c r="R1588" s="84"/>
      <c r="S1588" s="84"/>
      <c r="T1588" s="84"/>
      <c r="U1588" s="84"/>
      <c r="V1588" s="50"/>
      <c r="W1588" s="50"/>
      <c r="X1588" s="50"/>
      <c r="Y1588" s="50"/>
      <c r="Z1588" s="49"/>
      <c r="AA1588" s="69">
        <v>1588</v>
      </c>
      <c r="AB15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88" s="70"/>
      <c r="AD1588" s="76">
        <v>566</v>
      </c>
      <c r="AE1588" s="76">
        <v>463</v>
      </c>
      <c r="AF1588" s="76">
        <v>32353</v>
      </c>
      <c r="AG1588" s="76">
        <v>61527</v>
      </c>
      <c r="AH1588" s="76"/>
      <c r="AI1588" s="76" t="s">
        <v>10154</v>
      </c>
      <c r="AJ1588" s="76" t="s">
        <v>10741</v>
      </c>
      <c r="AK1588" s="81" t="s">
        <v>12266</v>
      </c>
      <c r="AL1588" s="76"/>
      <c r="AM1588" s="78">
        <v>41671.896527777775</v>
      </c>
      <c r="AN1588" s="76" t="s">
        <v>14566</v>
      </c>
      <c r="AO1588" s="81" t="s">
        <v>16152</v>
      </c>
      <c r="AP1588" s="76" t="s">
        <v>66</v>
      </c>
      <c r="AQ1588" s="2"/>
      <c r="AR1588" s="3"/>
      <c r="AS1588" s="3"/>
      <c r="AT1588" s="3"/>
      <c r="AU1588" s="3"/>
    </row>
    <row r="1589" spans="1:47" x14ac:dyDescent="0.25">
      <c r="A1589" s="62" t="s">
        <v>1266</v>
      </c>
      <c r="B1589" s="63"/>
      <c r="C1589" s="63"/>
      <c r="D1589" s="64"/>
      <c r="E1589" s="66"/>
      <c r="F1589" s="101" t="s">
        <v>13980</v>
      </c>
      <c r="G1589" s="63"/>
      <c r="H1589" s="67"/>
      <c r="I1589" s="68"/>
      <c r="J1589" s="68"/>
      <c r="K1589" s="67" t="s">
        <v>18331</v>
      </c>
      <c r="L1589" s="71"/>
      <c r="M1589" s="72">
        <v>4167.24169921875</v>
      </c>
      <c r="N1589" s="72">
        <v>4802.544921875</v>
      </c>
      <c r="O1589" s="73"/>
      <c r="P1589" s="74"/>
      <c r="Q1589" s="74"/>
      <c r="R1589" s="84"/>
      <c r="S1589" s="84"/>
      <c r="T1589" s="84"/>
      <c r="U1589" s="84"/>
      <c r="V1589" s="50"/>
      <c r="W1589" s="50"/>
      <c r="X1589" s="50"/>
      <c r="Y1589" s="50"/>
      <c r="Z1589" s="49"/>
      <c r="AA1589" s="69">
        <v>1589</v>
      </c>
      <c r="AB15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89" s="70"/>
      <c r="AD1589" s="76">
        <v>940</v>
      </c>
      <c r="AE1589" s="76">
        <v>430</v>
      </c>
      <c r="AF1589" s="76">
        <v>21345</v>
      </c>
      <c r="AG1589" s="76">
        <v>29886</v>
      </c>
      <c r="AH1589" s="76"/>
      <c r="AI1589" s="76" t="s">
        <v>10155</v>
      </c>
      <c r="AJ1589" s="76" t="s">
        <v>11156</v>
      </c>
      <c r="AK1589" s="81" t="s">
        <v>12267</v>
      </c>
      <c r="AL1589" s="76"/>
      <c r="AM1589" s="78">
        <v>40002.07508101852</v>
      </c>
      <c r="AN1589" s="76" t="s">
        <v>14566</v>
      </c>
      <c r="AO1589" s="81" t="s">
        <v>16153</v>
      </c>
      <c r="AP1589" s="76" t="s">
        <v>66</v>
      </c>
      <c r="AQ1589" s="2"/>
      <c r="AR1589" s="3"/>
      <c r="AS1589" s="3"/>
      <c r="AT1589" s="3"/>
      <c r="AU1589" s="3"/>
    </row>
    <row r="1590" spans="1:47" x14ac:dyDescent="0.25">
      <c r="A1590" s="62" t="s">
        <v>1267</v>
      </c>
      <c r="B1590" s="63"/>
      <c r="C1590" s="63"/>
      <c r="D1590" s="64"/>
      <c r="E1590" s="66"/>
      <c r="F1590" s="101" t="s">
        <v>13981</v>
      </c>
      <c r="G1590" s="63"/>
      <c r="H1590" s="67"/>
      <c r="I1590" s="68"/>
      <c r="J1590" s="68"/>
      <c r="K1590" s="67" t="s">
        <v>18332</v>
      </c>
      <c r="L1590" s="71"/>
      <c r="M1590" s="72">
        <v>3572.790771484375</v>
      </c>
      <c r="N1590" s="72">
        <v>8735.0126953125</v>
      </c>
      <c r="O1590" s="73"/>
      <c r="P1590" s="74"/>
      <c r="Q1590" s="74"/>
      <c r="R1590" s="84"/>
      <c r="S1590" s="84"/>
      <c r="T1590" s="84"/>
      <c r="U1590" s="84"/>
      <c r="V1590" s="50"/>
      <c r="W1590" s="50"/>
      <c r="X1590" s="50"/>
      <c r="Y1590" s="50"/>
      <c r="Z1590" s="49"/>
      <c r="AA1590" s="69">
        <v>1590</v>
      </c>
      <c r="AB15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90" s="70"/>
      <c r="AD1590" s="76">
        <v>377</v>
      </c>
      <c r="AE1590" s="76">
        <v>180</v>
      </c>
      <c r="AF1590" s="76">
        <v>48972</v>
      </c>
      <c r="AG1590" s="76">
        <v>40054</v>
      </c>
      <c r="AH1590" s="76"/>
      <c r="AI1590" s="76" t="s">
        <v>10156</v>
      </c>
      <c r="AJ1590" s="76" t="s">
        <v>11454</v>
      </c>
      <c r="AK1590" s="76"/>
      <c r="AL1590" s="76"/>
      <c r="AM1590" s="78">
        <v>40215.208819444444</v>
      </c>
      <c r="AN1590" s="76" t="s">
        <v>14566</v>
      </c>
      <c r="AO1590" s="81" t="s">
        <v>16154</v>
      </c>
      <c r="AP1590" s="76" t="s">
        <v>66</v>
      </c>
      <c r="AQ1590" s="2"/>
      <c r="AR1590" s="3"/>
      <c r="AS1590" s="3"/>
      <c r="AT1590" s="3"/>
      <c r="AU1590" s="3"/>
    </row>
    <row r="1591" spans="1:47" x14ac:dyDescent="0.25">
      <c r="A1591" s="62" t="s">
        <v>1268</v>
      </c>
      <c r="B1591" s="63"/>
      <c r="C1591" s="63"/>
      <c r="D1591" s="64"/>
      <c r="E1591" s="66"/>
      <c r="F1591" s="101" t="s">
        <v>13982</v>
      </c>
      <c r="G1591" s="63"/>
      <c r="H1591" s="67"/>
      <c r="I1591" s="68"/>
      <c r="J1591" s="68"/>
      <c r="K1591" s="67" t="s">
        <v>18333</v>
      </c>
      <c r="L1591" s="71"/>
      <c r="M1591" s="72">
        <v>5905.2158203125</v>
      </c>
      <c r="N1591" s="72">
        <v>6190.86572265625</v>
      </c>
      <c r="O1591" s="73"/>
      <c r="P1591" s="74"/>
      <c r="Q1591" s="74"/>
      <c r="R1591" s="84"/>
      <c r="S1591" s="84"/>
      <c r="T1591" s="84"/>
      <c r="U1591" s="84"/>
      <c r="V1591" s="50"/>
      <c r="W1591" s="50"/>
      <c r="X1591" s="50"/>
      <c r="Y1591" s="50"/>
      <c r="Z1591" s="49"/>
      <c r="AA1591" s="69">
        <v>1591</v>
      </c>
      <c r="AB15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91" s="70"/>
      <c r="AD1591" s="76">
        <v>249</v>
      </c>
      <c r="AE1591" s="76">
        <v>54</v>
      </c>
      <c r="AF1591" s="76">
        <v>4879</v>
      </c>
      <c r="AG1591" s="76">
        <v>24338</v>
      </c>
      <c r="AH1591" s="76"/>
      <c r="AI1591" s="76"/>
      <c r="AJ1591" s="76" t="s">
        <v>11213</v>
      </c>
      <c r="AK1591" s="76"/>
      <c r="AL1591" s="76"/>
      <c r="AM1591" s="78">
        <v>40251.299664351849</v>
      </c>
      <c r="AN1591" s="76" t="s">
        <v>14566</v>
      </c>
      <c r="AO1591" s="81" t="s">
        <v>16155</v>
      </c>
      <c r="AP1591" s="76" t="s">
        <v>66</v>
      </c>
      <c r="AQ1591" s="2"/>
      <c r="AR1591" s="3"/>
      <c r="AS1591" s="3"/>
      <c r="AT1591" s="3"/>
      <c r="AU1591" s="3"/>
    </row>
    <row r="1592" spans="1:47" x14ac:dyDescent="0.25">
      <c r="A1592" s="62" t="s">
        <v>1269</v>
      </c>
      <c r="B1592" s="63"/>
      <c r="C1592" s="63"/>
      <c r="D1592" s="64"/>
      <c r="E1592" s="66"/>
      <c r="F1592" s="101" t="s">
        <v>13983</v>
      </c>
      <c r="G1592" s="63"/>
      <c r="H1592" s="67"/>
      <c r="I1592" s="68"/>
      <c r="J1592" s="68"/>
      <c r="K1592" s="67" t="s">
        <v>18334</v>
      </c>
      <c r="L1592" s="71"/>
      <c r="M1592" s="72">
        <v>5694.822265625</v>
      </c>
      <c r="N1592" s="72">
        <v>8476.671875</v>
      </c>
      <c r="O1592" s="73"/>
      <c r="P1592" s="74"/>
      <c r="Q1592" s="74"/>
      <c r="R1592" s="84"/>
      <c r="S1592" s="84"/>
      <c r="T1592" s="84"/>
      <c r="U1592" s="84"/>
      <c r="V1592" s="50"/>
      <c r="W1592" s="50"/>
      <c r="X1592" s="50"/>
      <c r="Y1592" s="50"/>
      <c r="Z1592" s="49"/>
      <c r="AA1592" s="69">
        <v>1592</v>
      </c>
      <c r="AB15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92" s="70"/>
      <c r="AD1592" s="76">
        <v>74</v>
      </c>
      <c r="AE1592" s="76">
        <v>42</v>
      </c>
      <c r="AF1592" s="76">
        <v>401</v>
      </c>
      <c r="AG1592" s="76">
        <v>668</v>
      </c>
      <c r="AH1592" s="76"/>
      <c r="AI1592" s="76" t="s">
        <v>10157</v>
      </c>
      <c r="AJ1592" s="76" t="s">
        <v>11455</v>
      </c>
      <c r="AK1592" s="76"/>
      <c r="AL1592" s="76"/>
      <c r="AM1592" s="78">
        <v>41036.953761574077</v>
      </c>
      <c r="AN1592" s="76" t="s">
        <v>14566</v>
      </c>
      <c r="AO1592" s="81" t="s">
        <v>16156</v>
      </c>
      <c r="AP1592" s="76" t="s">
        <v>66</v>
      </c>
      <c r="AQ1592" s="2"/>
      <c r="AR1592" s="3"/>
      <c r="AS1592" s="3"/>
      <c r="AT1592" s="3"/>
      <c r="AU1592" s="3"/>
    </row>
    <row r="1593" spans="1:47" x14ac:dyDescent="0.25">
      <c r="A1593" s="62" t="s">
        <v>1270</v>
      </c>
      <c r="B1593" s="63"/>
      <c r="C1593" s="63"/>
      <c r="D1593" s="64"/>
      <c r="E1593" s="66"/>
      <c r="F1593" s="101" t="s">
        <v>13984</v>
      </c>
      <c r="G1593" s="63"/>
      <c r="H1593" s="67"/>
      <c r="I1593" s="68"/>
      <c r="J1593" s="68"/>
      <c r="K1593" s="67" t="s">
        <v>18335</v>
      </c>
      <c r="L1593" s="71"/>
      <c r="M1593" s="72">
        <v>1693.3507080078125</v>
      </c>
      <c r="N1593" s="72">
        <v>7169.833984375</v>
      </c>
      <c r="O1593" s="73"/>
      <c r="P1593" s="74"/>
      <c r="Q1593" s="74"/>
      <c r="R1593" s="84"/>
      <c r="S1593" s="84"/>
      <c r="T1593" s="84"/>
      <c r="U1593" s="84"/>
      <c r="V1593" s="50"/>
      <c r="W1593" s="50"/>
      <c r="X1593" s="50"/>
      <c r="Y1593" s="50"/>
      <c r="Z1593" s="49"/>
      <c r="AA1593" s="69">
        <v>1593</v>
      </c>
      <c r="AB15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93" s="70"/>
      <c r="AD1593" s="76">
        <v>2771</v>
      </c>
      <c r="AE1593" s="76">
        <v>532</v>
      </c>
      <c r="AF1593" s="76">
        <v>31605</v>
      </c>
      <c r="AG1593" s="76">
        <v>6356</v>
      </c>
      <c r="AH1593" s="76"/>
      <c r="AI1593" s="76"/>
      <c r="AJ1593" s="76" t="s">
        <v>11456</v>
      </c>
      <c r="AK1593" s="76"/>
      <c r="AL1593" s="76"/>
      <c r="AM1593" s="78">
        <v>39821.91673611111</v>
      </c>
      <c r="AN1593" s="76" t="s">
        <v>14566</v>
      </c>
      <c r="AO1593" s="81" t="s">
        <v>16157</v>
      </c>
      <c r="AP1593" s="76" t="s">
        <v>66</v>
      </c>
      <c r="AQ1593" s="2"/>
      <c r="AR1593" s="3"/>
      <c r="AS1593" s="3"/>
      <c r="AT1593" s="3"/>
      <c r="AU1593" s="3"/>
    </row>
    <row r="1594" spans="1:47" x14ac:dyDescent="0.25">
      <c r="A1594" s="62" t="s">
        <v>1271</v>
      </c>
      <c r="B1594" s="63"/>
      <c r="C1594" s="63"/>
      <c r="D1594" s="64"/>
      <c r="E1594" s="66"/>
      <c r="F1594" s="101" t="s">
        <v>13985</v>
      </c>
      <c r="G1594" s="63"/>
      <c r="H1594" s="67"/>
      <c r="I1594" s="68"/>
      <c r="J1594" s="68"/>
      <c r="K1594" s="67" t="s">
        <v>18336</v>
      </c>
      <c r="L1594" s="71"/>
      <c r="M1594" s="72">
        <v>4213.259765625</v>
      </c>
      <c r="N1594" s="72">
        <v>9543.955078125</v>
      </c>
      <c r="O1594" s="73"/>
      <c r="P1594" s="74"/>
      <c r="Q1594" s="74"/>
      <c r="R1594" s="84"/>
      <c r="S1594" s="84"/>
      <c r="T1594" s="84"/>
      <c r="U1594" s="84"/>
      <c r="V1594" s="50"/>
      <c r="W1594" s="50"/>
      <c r="X1594" s="50"/>
      <c r="Y1594" s="50"/>
      <c r="Z1594" s="49"/>
      <c r="AA1594" s="69">
        <v>1594</v>
      </c>
      <c r="AB15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94" s="70"/>
      <c r="AD1594" s="76">
        <v>947</v>
      </c>
      <c r="AE1594" s="76">
        <v>196</v>
      </c>
      <c r="AF1594" s="76">
        <v>42866</v>
      </c>
      <c r="AG1594" s="76">
        <v>27040</v>
      </c>
      <c r="AH1594" s="76"/>
      <c r="AI1594" s="76"/>
      <c r="AJ1594" s="76"/>
      <c r="AK1594" s="76"/>
      <c r="AL1594" s="76"/>
      <c r="AM1594" s="78">
        <v>41182.048807870371</v>
      </c>
      <c r="AN1594" s="76" t="s">
        <v>14566</v>
      </c>
      <c r="AO1594" s="81" t="s">
        <v>16158</v>
      </c>
      <c r="AP1594" s="76" t="s">
        <v>66</v>
      </c>
      <c r="AQ1594" s="2"/>
      <c r="AR1594" s="3"/>
      <c r="AS1594" s="3"/>
      <c r="AT1594" s="3"/>
      <c r="AU1594" s="3"/>
    </row>
    <row r="1595" spans="1:47" x14ac:dyDescent="0.25">
      <c r="A1595" s="62" t="s">
        <v>1272</v>
      </c>
      <c r="B1595" s="63"/>
      <c r="C1595" s="63"/>
      <c r="D1595" s="64"/>
      <c r="E1595" s="66"/>
      <c r="F1595" s="101" t="s">
        <v>13986</v>
      </c>
      <c r="G1595" s="63"/>
      <c r="H1595" s="67"/>
      <c r="I1595" s="68"/>
      <c r="J1595" s="68"/>
      <c r="K1595" s="67" t="s">
        <v>18337</v>
      </c>
      <c r="L1595" s="71"/>
      <c r="M1595" s="72">
        <v>2878.955078125</v>
      </c>
      <c r="N1595" s="72">
        <v>9554.92578125</v>
      </c>
      <c r="O1595" s="73"/>
      <c r="P1595" s="74"/>
      <c r="Q1595" s="74"/>
      <c r="R1595" s="84"/>
      <c r="S1595" s="84"/>
      <c r="T1595" s="84"/>
      <c r="U1595" s="84"/>
      <c r="V1595" s="50"/>
      <c r="W1595" s="50"/>
      <c r="X1595" s="50"/>
      <c r="Y1595" s="50"/>
      <c r="Z1595" s="49"/>
      <c r="AA1595" s="69">
        <v>1595</v>
      </c>
      <c r="AB15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95" s="70"/>
      <c r="AD1595" s="76">
        <v>879</v>
      </c>
      <c r="AE1595" s="76">
        <v>253</v>
      </c>
      <c r="AF1595" s="76">
        <v>5683</v>
      </c>
      <c r="AG1595" s="76">
        <v>6963</v>
      </c>
      <c r="AH1595" s="76"/>
      <c r="AI1595" s="76" t="s">
        <v>10158</v>
      </c>
      <c r="AJ1595" s="76" t="s">
        <v>11457</v>
      </c>
      <c r="AK1595" s="76"/>
      <c r="AL1595" s="76"/>
      <c r="AM1595" s="78">
        <v>40704.702141203707</v>
      </c>
      <c r="AN1595" s="76" t="s">
        <v>14566</v>
      </c>
      <c r="AO1595" s="81" t="s">
        <v>16159</v>
      </c>
      <c r="AP1595" s="76" t="s">
        <v>66</v>
      </c>
      <c r="AQ1595" s="2"/>
      <c r="AR1595" s="3"/>
      <c r="AS1595" s="3"/>
      <c r="AT1595" s="3"/>
      <c r="AU1595" s="3"/>
    </row>
    <row r="1596" spans="1:47" x14ac:dyDescent="0.25">
      <c r="A1596" s="62" t="s">
        <v>1273</v>
      </c>
      <c r="B1596" s="63"/>
      <c r="C1596" s="63"/>
      <c r="D1596" s="64"/>
      <c r="E1596" s="66"/>
      <c r="F1596" s="101" t="s">
        <v>13987</v>
      </c>
      <c r="G1596" s="63"/>
      <c r="H1596" s="67"/>
      <c r="I1596" s="68"/>
      <c r="J1596" s="68"/>
      <c r="K1596" s="67" t="s">
        <v>18338</v>
      </c>
      <c r="L1596" s="71"/>
      <c r="M1596" s="72">
        <v>2419.108642578125</v>
      </c>
      <c r="N1596" s="72">
        <v>9376.4091796875</v>
      </c>
      <c r="O1596" s="73"/>
      <c r="P1596" s="74"/>
      <c r="Q1596" s="74"/>
      <c r="R1596" s="84"/>
      <c r="S1596" s="84"/>
      <c r="T1596" s="84"/>
      <c r="U1596" s="84"/>
      <c r="V1596" s="50"/>
      <c r="W1596" s="50"/>
      <c r="X1596" s="50"/>
      <c r="Y1596" s="50"/>
      <c r="Z1596" s="49"/>
      <c r="AA1596" s="69">
        <v>1596</v>
      </c>
      <c r="AB15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96" s="70"/>
      <c r="AD1596" s="76">
        <v>2316</v>
      </c>
      <c r="AE1596" s="76">
        <v>1640</v>
      </c>
      <c r="AF1596" s="76">
        <v>466246</v>
      </c>
      <c r="AG1596" s="76">
        <v>131945</v>
      </c>
      <c r="AH1596" s="76"/>
      <c r="AI1596" s="76" t="s">
        <v>10159</v>
      </c>
      <c r="AJ1596" s="76" t="s">
        <v>11458</v>
      </c>
      <c r="AK1596" s="81" t="s">
        <v>12268</v>
      </c>
      <c r="AL1596" s="76"/>
      <c r="AM1596" s="78">
        <v>40275.821469907409</v>
      </c>
      <c r="AN1596" s="76" t="s">
        <v>14566</v>
      </c>
      <c r="AO1596" s="81" t="s">
        <v>16160</v>
      </c>
      <c r="AP1596" s="76" t="s">
        <v>66</v>
      </c>
      <c r="AQ1596" s="2"/>
      <c r="AR1596" s="3"/>
      <c r="AS1596" s="3"/>
      <c r="AT1596" s="3"/>
      <c r="AU1596" s="3"/>
    </row>
    <row r="1597" spans="1:47" x14ac:dyDescent="0.25">
      <c r="A1597" s="62" t="s">
        <v>1274</v>
      </c>
      <c r="B1597" s="63"/>
      <c r="C1597" s="63"/>
      <c r="D1597" s="64"/>
      <c r="E1597" s="66"/>
      <c r="F1597" s="101" t="s">
        <v>13988</v>
      </c>
      <c r="G1597" s="63"/>
      <c r="H1597" s="67"/>
      <c r="I1597" s="68"/>
      <c r="J1597" s="68"/>
      <c r="K1597" s="67" t="s">
        <v>18339</v>
      </c>
      <c r="L1597" s="71"/>
      <c r="M1597" s="72">
        <v>2691.330810546875</v>
      </c>
      <c r="N1597" s="72">
        <v>5972.26513671875</v>
      </c>
      <c r="O1597" s="73"/>
      <c r="P1597" s="74"/>
      <c r="Q1597" s="74"/>
      <c r="R1597" s="84"/>
      <c r="S1597" s="84"/>
      <c r="T1597" s="84"/>
      <c r="U1597" s="84"/>
      <c r="V1597" s="50"/>
      <c r="W1597" s="50"/>
      <c r="X1597" s="50"/>
      <c r="Y1597" s="50"/>
      <c r="Z1597" s="49"/>
      <c r="AA1597" s="69">
        <v>1597</v>
      </c>
      <c r="AB15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97" s="70"/>
      <c r="AD1597" s="76">
        <v>1464</v>
      </c>
      <c r="AE1597" s="76">
        <v>660</v>
      </c>
      <c r="AF1597" s="76">
        <v>25659</v>
      </c>
      <c r="AG1597" s="76">
        <v>106680</v>
      </c>
      <c r="AH1597" s="76"/>
      <c r="AI1597" s="76" t="s">
        <v>10160</v>
      </c>
      <c r="AJ1597" s="76" t="s">
        <v>11459</v>
      </c>
      <c r="AK1597" s="76"/>
      <c r="AL1597" s="76"/>
      <c r="AM1597" s="78">
        <v>40864.950949074075</v>
      </c>
      <c r="AN1597" s="76" t="s">
        <v>14566</v>
      </c>
      <c r="AO1597" s="81" t="s">
        <v>16161</v>
      </c>
      <c r="AP1597" s="76" t="s">
        <v>66</v>
      </c>
      <c r="AQ1597" s="2"/>
      <c r="AR1597" s="3"/>
      <c r="AS1597" s="3"/>
      <c r="AT1597" s="3"/>
      <c r="AU1597" s="3"/>
    </row>
    <row r="1598" spans="1:47" x14ac:dyDescent="0.25">
      <c r="A1598" s="62" t="s">
        <v>1275</v>
      </c>
      <c r="B1598" s="63"/>
      <c r="C1598" s="63"/>
      <c r="D1598" s="64"/>
      <c r="E1598" s="66"/>
      <c r="F1598" s="101" t="s">
        <v>13989</v>
      </c>
      <c r="G1598" s="63"/>
      <c r="H1598" s="67"/>
      <c r="I1598" s="68"/>
      <c r="J1598" s="68"/>
      <c r="K1598" s="67" t="s">
        <v>18340</v>
      </c>
      <c r="L1598" s="71"/>
      <c r="M1598" s="72">
        <v>1736.6795654296875</v>
      </c>
      <c r="N1598" s="72">
        <v>5876.54052734375</v>
      </c>
      <c r="O1598" s="73"/>
      <c r="P1598" s="74"/>
      <c r="Q1598" s="74"/>
      <c r="R1598" s="84"/>
      <c r="S1598" s="84"/>
      <c r="T1598" s="84"/>
      <c r="U1598" s="84"/>
      <c r="V1598" s="50"/>
      <c r="W1598" s="50"/>
      <c r="X1598" s="50"/>
      <c r="Y1598" s="50"/>
      <c r="Z1598" s="49"/>
      <c r="AA1598" s="69">
        <v>1598</v>
      </c>
      <c r="AB15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98" s="70"/>
      <c r="AD1598" s="76">
        <v>207</v>
      </c>
      <c r="AE1598" s="76">
        <v>29</v>
      </c>
      <c r="AF1598" s="76">
        <v>1848</v>
      </c>
      <c r="AG1598" s="76">
        <v>8857</v>
      </c>
      <c r="AH1598" s="76"/>
      <c r="AI1598" s="76"/>
      <c r="AJ1598" s="76"/>
      <c r="AK1598" s="76"/>
      <c r="AL1598" s="76"/>
      <c r="AM1598" s="78">
        <v>40286.602951388886</v>
      </c>
      <c r="AN1598" s="76" t="s">
        <v>14566</v>
      </c>
      <c r="AO1598" s="81" t="s">
        <v>16162</v>
      </c>
      <c r="AP1598" s="76" t="s">
        <v>66</v>
      </c>
      <c r="AQ1598" s="2"/>
      <c r="AR1598" s="3"/>
      <c r="AS1598" s="3"/>
      <c r="AT1598" s="3"/>
      <c r="AU1598" s="3"/>
    </row>
    <row r="1599" spans="1:47" x14ac:dyDescent="0.25">
      <c r="A1599" s="62" t="s">
        <v>1276</v>
      </c>
      <c r="B1599" s="63"/>
      <c r="C1599" s="63"/>
      <c r="D1599" s="64"/>
      <c r="E1599" s="66"/>
      <c r="F1599" s="101" t="s">
        <v>13990</v>
      </c>
      <c r="G1599" s="63"/>
      <c r="H1599" s="67"/>
      <c r="I1599" s="68"/>
      <c r="J1599" s="68"/>
      <c r="K1599" s="67" t="s">
        <v>18341</v>
      </c>
      <c r="L1599" s="71"/>
      <c r="M1599" s="72">
        <v>2182.1474609375</v>
      </c>
      <c r="N1599" s="72">
        <v>9231.841796875</v>
      </c>
      <c r="O1599" s="73"/>
      <c r="P1599" s="74"/>
      <c r="Q1599" s="74"/>
      <c r="R1599" s="84"/>
      <c r="S1599" s="84"/>
      <c r="T1599" s="84"/>
      <c r="U1599" s="84"/>
      <c r="V1599" s="50"/>
      <c r="W1599" s="50"/>
      <c r="X1599" s="50"/>
      <c r="Y1599" s="50"/>
      <c r="Z1599" s="49"/>
      <c r="AA1599" s="69">
        <v>1599</v>
      </c>
      <c r="AB15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599" s="70"/>
      <c r="AD1599" s="76">
        <v>507</v>
      </c>
      <c r="AE1599" s="76">
        <v>39</v>
      </c>
      <c r="AF1599" s="76">
        <v>1323</v>
      </c>
      <c r="AG1599" s="76">
        <v>2773</v>
      </c>
      <c r="AH1599" s="76"/>
      <c r="AI1599" s="76" t="s">
        <v>10161</v>
      </c>
      <c r="AJ1599" s="76" t="s">
        <v>11460</v>
      </c>
      <c r="AK1599" s="81" t="s">
        <v>12269</v>
      </c>
      <c r="AL1599" s="76"/>
      <c r="AM1599" s="78">
        <v>40047.028506944444</v>
      </c>
      <c r="AN1599" s="76" t="s">
        <v>14566</v>
      </c>
      <c r="AO1599" s="81" t="s">
        <v>16163</v>
      </c>
      <c r="AP1599" s="76" t="s">
        <v>66</v>
      </c>
      <c r="AQ1599" s="2"/>
      <c r="AR1599" s="3"/>
      <c r="AS1599" s="3"/>
      <c r="AT1599" s="3"/>
      <c r="AU1599" s="3"/>
    </row>
    <row r="1600" spans="1:47" x14ac:dyDescent="0.25">
      <c r="A1600" s="62" t="s">
        <v>1277</v>
      </c>
      <c r="B1600" s="63"/>
      <c r="C1600" s="63"/>
      <c r="D1600" s="64"/>
      <c r="E1600" s="66"/>
      <c r="F1600" s="101" t="s">
        <v>13991</v>
      </c>
      <c r="G1600" s="63"/>
      <c r="H1600" s="67"/>
      <c r="I1600" s="68"/>
      <c r="J1600" s="68"/>
      <c r="K1600" s="67" t="s">
        <v>18342</v>
      </c>
      <c r="L1600" s="71"/>
      <c r="M1600" s="72">
        <v>3033.60205078125</v>
      </c>
      <c r="N1600" s="72">
        <v>9551.2919921875</v>
      </c>
      <c r="O1600" s="73"/>
      <c r="P1600" s="74"/>
      <c r="Q1600" s="74"/>
      <c r="R1600" s="84"/>
      <c r="S1600" s="84"/>
      <c r="T1600" s="84"/>
      <c r="U1600" s="84"/>
      <c r="V1600" s="50"/>
      <c r="W1600" s="50"/>
      <c r="X1600" s="50"/>
      <c r="Y1600" s="50"/>
      <c r="Z1600" s="49"/>
      <c r="AA1600" s="69">
        <v>1600</v>
      </c>
      <c r="AB16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00" s="70"/>
      <c r="AD1600" s="76">
        <v>723</v>
      </c>
      <c r="AE1600" s="76">
        <v>570</v>
      </c>
      <c r="AF1600" s="76">
        <v>47763</v>
      </c>
      <c r="AG1600" s="76">
        <v>59233</v>
      </c>
      <c r="AH1600" s="76"/>
      <c r="AI1600" s="76" t="s">
        <v>10162</v>
      </c>
      <c r="AJ1600" s="76"/>
      <c r="AK1600" s="76"/>
      <c r="AL1600" s="76"/>
      <c r="AM1600" s="78">
        <v>41118.955706018518</v>
      </c>
      <c r="AN1600" s="76" t="s">
        <v>14566</v>
      </c>
      <c r="AO1600" s="81" t="s">
        <v>16164</v>
      </c>
      <c r="AP1600" s="76" t="s">
        <v>66</v>
      </c>
      <c r="AQ1600" s="2"/>
      <c r="AR1600" s="3"/>
      <c r="AS1600" s="3"/>
      <c r="AT1600" s="3"/>
      <c r="AU1600" s="3"/>
    </row>
    <row r="1601" spans="1:47" x14ac:dyDescent="0.25">
      <c r="A1601" s="62" t="s">
        <v>1278</v>
      </c>
      <c r="B1601" s="63"/>
      <c r="C1601" s="63"/>
      <c r="D1601" s="64"/>
      <c r="E1601" s="66"/>
      <c r="F1601" s="101" t="s">
        <v>13992</v>
      </c>
      <c r="G1601" s="63"/>
      <c r="H1601" s="67"/>
      <c r="I1601" s="68"/>
      <c r="J1601" s="68"/>
      <c r="K1601" s="67" t="s">
        <v>18343</v>
      </c>
      <c r="L1601" s="71"/>
      <c r="M1601" s="72">
        <v>8197.1630859375</v>
      </c>
      <c r="N1601" s="72">
        <v>4441.0849609375</v>
      </c>
      <c r="O1601" s="73"/>
      <c r="P1601" s="74"/>
      <c r="Q1601" s="74"/>
      <c r="R1601" s="84"/>
      <c r="S1601" s="84"/>
      <c r="T1601" s="84"/>
      <c r="U1601" s="84"/>
      <c r="V1601" s="50"/>
      <c r="W1601" s="50"/>
      <c r="X1601" s="50"/>
      <c r="Y1601" s="50"/>
      <c r="Z1601" s="49"/>
      <c r="AA1601" s="69">
        <v>1601</v>
      </c>
      <c r="AB16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01" s="70"/>
      <c r="AD1601" s="76">
        <v>671</v>
      </c>
      <c r="AE1601" s="76">
        <v>1018</v>
      </c>
      <c r="AF1601" s="76">
        <v>60036</v>
      </c>
      <c r="AG1601" s="76">
        <v>1827</v>
      </c>
      <c r="AH1601" s="76"/>
      <c r="AI1601" s="76" t="s">
        <v>10163</v>
      </c>
      <c r="AJ1601" s="76" t="s">
        <v>11461</v>
      </c>
      <c r="AK1601" s="81" t="s">
        <v>12270</v>
      </c>
      <c r="AL1601" s="76"/>
      <c r="AM1601" s="78">
        <v>39841.097592592596</v>
      </c>
      <c r="AN1601" s="76" t="s">
        <v>14566</v>
      </c>
      <c r="AO1601" s="81" t="s">
        <v>16165</v>
      </c>
      <c r="AP1601" s="76" t="s">
        <v>66</v>
      </c>
      <c r="AQ1601" s="2"/>
      <c r="AR1601" s="3"/>
      <c r="AS1601" s="3"/>
      <c r="AT1601" s="3"/>
      <c r="AU1601" s="3"/>
    </row>
    <row r="1602" spans="1:47" x14ac:dyDescent="0.25">
      <c r="A1602" s="62" t="s">
        <v>1583</v>
      </c>
      <c r="B1602" s="63"/>
      <c r="C1602" s="63"/>
      <c r="D1602" s="64"/>
      <c r="E1602" s="66"/>
      <c r="F1602" s="101" t="s">
        <v>13993</v>
      </c>
      <c r="G1602" s="63"/>
      <c r="H1602" s="67"/>
      <c r="I1602" s="68"/>
      <c r="J1602" s="68"/>
      <c r="K1602" s="67" t="s">
        <v>18344</v>
      </c>
      <c r="L1602" s="71"/>
      <c r="M1602" s="72">
        <v>8287.3876953125</v>
      </c>
      <c r="N1602" s="72">
        <v>4568.5087890625</v>
      </c>
      <c r="O1602" s="73"/>
      <c r="P1602" s="74"/>
      <c r="Q1602" s="74"/>
      <c r="R1602" s="84"/>
      <c r="S1602" s="84"/>
      <c r="T1602" s="84"/>
      <c r="U1602" s="84"/>
      <c r="V1602" s="50"/>
      <c r="W1602" s="50"/>
      <c r="X1602" s="50"/>
      <c r="Y1602" s="50"/>
      <c r="Z1602" s="49"/>
      <c r="AA1602" s="69">
        <v>1602</v>
      </c>
      <c r="AB16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02" s="70"/>
      <c r="AD1602" s="76">
        <v>516</v>
      </c>
      <c r="AE1602" s="76">
        <v>1837</v>
      </c>
      <c r="AF1602" s="76">
        <v>32297</v>
      </c>
      <c r="AG1602" s="76">
        <v>93684</v>
      </c>
      <c r="AH1602" s="76"/>
      <c r="AI1602" s="76" t="s">
        <v>10164</v>
      </c>
      <c r="AJ1602" s="76" t="s">
        <v>10754</v>
      </c>
      <c r="AK1602" s="81" t="s">
        <v>12271</v>
      </c>
      <c r="AL1602" s="76"/>
      <c r="AM1602" s="78">
        <v>40551.193645833337</v>
      </c>
      <c r="AN1602" s="76" t="s">
        <v>14566</v>
      </c>
      <c r="AO1602" s="81" t="s">
        <v>16166</v>
      </c>
      <c r="AP1602" s="76" t="s">
        <v>66</v>
      </c>
      <c r="AQ1602" s="2"/>
      <c r="AR1602" s="3"/>
      <c r="AS1602" s="3"/>
      <c r="AT1602" s="3"/>
      <c r="AU1602" s="3"/>
    </row>
    <row r="1603" spans="1:47" x14ac:dyDescent="0.25">
      <c r="A1603" s="62" t="s">
        <v>1279</v>
      </c>
      <c r="B1603" s="63"/>
      <c r="C1603" s="63"/>
      <c r="D1603" s="64"/>
      <c r="E1603" s="66"/>
      <c r="F1603" s="101" t="s">
        <v>13994</v>
      </c>
      <c r="G1603" s="63"/>
      <c r="H1603" s="67"/>
      <c r="I1603" s="68"/>
      <c r="J1603" s="68"/>
      <c r="K1603" s="67" t="s">
        <v>18345</v>
      </c>
      <c r="L1603" s="71"/>
      <c r="M1603" s="72">
        <v>2924.865234375</v>
      </c>
      <c r="N1603" s="72">
        <v>9618.1259765625</v>
      </c>
      <c r="O1603" s="73"/>
      <c r="P1603" s="74"/>
      <c r="Q1603" s="74"/>
      <c r="R1603" s="84"/>
      <c r="S1603" s="84"/>
      <c r="T1603" s="84"/>
      <c r="U1603" s="84"/>
      <c r="V1603" s="50"/>
      <c r="W1603" s="50"/>
      <c r="X1603" s="50"/>
      <c r="Y1603" s="50"/>
      <c r="Z1603" s="49"/>
      <c r="AA1603" s="69">
        <v>1603</v>
      </c>
      <c r="AB16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03" s="70"/>
      <c r="AD1603" s="76">
        <v>736</v>
      </c>
      <c r="AE1603" s="76">
        <v>451</v>
      </c>
      <c r="AF1603" s="76">
        <v>93709</v>
      </c>
      <c r="AG1603" s="76">
        <v>58075</v>
      </c>
      <c r="AH1603" s="76"/>
      <c r="AI1603" s="76" t="s">
        <v>10165</v>
      </c>
      <c r="AJ1603" s="76" t="s">
        <v>11299</v>
      </c>
      <c r="AK1603" s="76"/>
      <c r="AL1603" s="76"/>
      <c r="AM1603" s="78">
        <v>42406.181238425925</v>
      </c>
      <c r="AN1603" s="76" t="s">
        <v>14566</v>
      </c>
      <c r="AO1603" s="81" t="s">
        <v>16167</v>
      </c>
      <c r="AP1603" s="76" t="s">
        <v>66</v>
      </c>
      <c r="AQ1603" s="2"/>
      <c r="AR1603" s="3"/>
      <c r="AS1603" s="3"/>
      <c r="AT1603" s="3"/>
      <c r="AU1603" s="3"/>
    </row>
    <row r="1604" spans="1:47" x14ac:dyDescent="0.25">
      <c r="A1604" s="62" t="s">
        <v>1280</v>
      </c>
      <c r="B1604" s="63"/>
      <c r="C1604" s="63"/>
      <c r="D1604" s="64"/>
      <c r="E1604" s="66"/>
      <c r="F1604" s="101" t="s">
        <v>13995</v>
      </c>
      <c r="G1604" s="63"/>
      <c r="H1604" s="67"/>
      <c r="I1604" s="68"/>
      <c r="J1604" s="68"/>
      <c r="K1604" s="67" t="s">
        <v>18346</v>
      </c>
      <c r="L1604" s="71"/>
      <c r="M1604" s="72">
        <v>1994.9945068359375</v>
      </c>
      <c r="N1604" s="72">
        <v>8548.685546875</v>
      </c>
      <c r="O1604" s="73"/>
      <c r="P1604" s="74"/>
      <c r="Q1604" s="74"/>
      <c r="R1604" s="84"/>
      <c r="S1604" s="84"/>
      <c r="T1604" s="84"/>
      <c r="U1604" s="84"/>
      <c r="V1604" s="50"/>
      <c r="W1604" s="50"/>
      <c r="X1604" s="50"/>
      <c r="Y1604" s="50"/>
      <c r="Z1604" s="49"/>
      <c r="AA1604" s="69">
        <v>1604</v>
      </c>
      <c r="AB16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04" s="70"/>
      <c r="AD1604" s="76">
        <v>361</v>
      </c>
      <c r="AE1604" s="76">
        <v>28</v>
      </c>
      <c r="AF1604" s="76">
        <v>891</v>
      </c>
      <c r="AG1604" s="76">
        <v>1908</v>
      </c>
      <c r="AH1604" s="76"/>
      <c r="AI1604" s="76" t="s">
        <v>10166</v>
      </c>
      <c r="AJ1604" s="76"/>
      <c r="AK1604" s="76"/>
      <c r="AL1604" s="76"/>
      <c r="AM1604" s="78">
        <v>43810.885231481479</v>
      </c>
      <c r="AN1604" s="76" t="s">
        <v>14566</v>
      </c>
      <c r="AO1604" s="81" t="s">
        <v>16168</v>
      </c>
      <c r="AP1604" s="76" t="s">
        <v>66</v>
      </c>
      <c r="AQ1604" s="2"/>
      <c r="AR1604" s="3"/>
      <c r="AS1604" s="3"/>
      <c r="AT1604" s="3"/>
      <c r="AU1604" s="3"/>
    </row>
    <row r="1605" spans="1:47" x14ac:dyDescent="0.25">
      <c r="A1605" s="62" t="s">
        <v>1281</v>
      </c>
      <c r="B1605" s="63"/>
      <c r="C1605" s="63"/>
      <c r="D1605" s="64"/>
      <c r="E1605" s="66"/>
      <c r="F1605" s="101" t="s">
        <v>13996</v>
      </c>
      <c r="G1605" s="63"/>
      <c r="H1605" s="67"/>
      <c r="I1605" s="68"/>
      <c r="J1605" s="68"/>
      <c r="K1605" s="67" t="s">
        <v>18347</v>
      </c>
      <c r="L1605" s="71"/>
      <c r="M1605" s="72">
        <v>2231.697265625</v>
      </c>
      <c r="N1605" s="72">
        <v>5409.185546875</v>
      </c>
      <c r="O1605" s="73"/>
      <c r="P1605" s="74"/>
      <c r="Q1605" s="74"/>
      <c r="R1605" s="84"/>
      <c r="S1605" s="84"/>
      <c r="T1605" s="84"/>
      <c r="U1605" s="84"/>
      <c r="V1605" s="50"/>
      <c r="W1605" s="50"/>
      <c r="X1605" s="50"/>
      <c r="Y1605" s="50"/>
      <c r="Z1605" s="49"/>
      <c r="AA1605" s="69">
        <v>1605</v>
      </c>
      <c r="AB16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05" s="70"/>
      <c r="AD1605" s="76">
        <v>388</v>
      </c>
      <c r="AE1605" s="76">
        <v>222</v>
      </c>
      <c r="AF1605" s="76">
        <v>1777</v>
      </c>
      <c r="AG1605" s="76">
        <v>2657</v>
      </c>
      <c r="AH1605" s="76"/>
      <c r="AI1605" s="76"/>
      <c r="AJ1605" s="76" t="s">
        <v>11462</v>
      </c>
      <c r="AK1605" s="76"/>
      <c r="AL1605" s="76"/>
      <c r="AM1605" s="78">
        <v>40613.212627314817</v>
      </c>
      <c r="AN1605" s="76" t="s">
        <v>14566</v>
      </c>
      <c r="AO1605" s="81" t="s">
        <v>16169</v>
      </c>
      <c r="AP1605" s="76" t="s">
        <v>66</v>
      </c>
      <c r="AQ1605" s="2"/>
      <c r="AR1605" s="3"/>
      <c r="AS1605" s="3"/>
      <c r="AT1605" s="3"/>
      <c r="AU1605" s="3"/>
    </row>
    <row r="1606" spans="1:47" x14ac:dyDescent="0.25">
      <c r="A1606" s="62" t="s">
        <v>1282</v>
      </c>
      <c r="B1606" s="63"/>
      <c r="C1606" s="63"/>
      <c r="D1606" s="64"/>
      <c r="E1606" s="66"/>
      <c r="F1606" s="101" t="s">
        <v>13997</v>
      </c>
      <c r="G1606" s="63"/>
      <c r="H1606" s="67"/>
      <c r="I1606" s="68"/>
      <c r="J1606" s="68"/>
      <c r="K1606" s="67" t="s">
        <v>18348</v>
      </c>
      <c r="L1606" s="71"/>
      <c r="M1606" s="72">
        <v>5453.05029296875</v>
      </c>
      <c r="N1606" s="72">
        <v>5379.8271484375</v>
      </c>
      <c r="O1606" s="73"/>
      <c r="P1606" s="74"/>
      <c r="Q1606" s="74"/>
      <c r="R1606" s="84"/>
      <c r="S1606" s="84"/>
      <c r="T1606" s="84"/>
      <c r="U1606" s="84"/>
      <c r="V1606" s="50"/>
      <c r="W1606" s="50"/>
      <c r="X1606" s="50"/>
      <c r="Y1606" s="50"/>
      <c r="Z1606" s="49"/>
      <c r="AA1606" s="69">
        <v>1606</v>
      </c>
      <c r="AB16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06" s="70"/>
      <c r="AD1606" s="76">
        <v>105</v>
      </c>
      <c r="AE1606" s="76">
        <v>50</v>
      </c>
      <c r="AF1606" s="76">
        <v>600</v>
      </c>
      <c r="AG1606" s="76">
        <v>5135</v>
      </c>
      <c r="AH1606" s="76"/>
      <c r="AI1606" s="76" t="s">
        <v>10167</v>
      </c>
      <c r="AJ1606" s="76" t="s">
        <v>11150</v>
      </c>
      <c r="AK1606" s="81" t="s">
        <v>12272</v>
      </c>
      <c r="AL1606" s="76"/>
      <c r="AM1606" s="78">
        <v>41458.056527777779</v>
      </c>
      <c r="AN1606" s="76" t="s">
        <v>14566</v>
      </c>
      <c r="AO1606" s="81" t="s">
        <v>16170</v>
      </c>
      <c r="AP1606" s="76" t="s">
        <v>66</v>
      </c>
      <c r="AQ1606" s="2"/>
      <c r="AR1606" s="3"/>
      <c r="AS1606" s="3"/>
      <c r="AT1606" s="3"/>
      <c r="AU1606" s="3"/>
    </row>
    <row r="1607" spans="1:47" x14ac:dyDescent="0.25">
      <c r="A1607" s="62" t="s">
        <v>1283</v>
      </c>
      <c r="B1607" s="63"/>
      <c r="C1607" s="63"/>
      <c r="D1607" s="64"/>
      <c r="E1607" s="66"/>
      <c r="F1607" s="101" t="s">
        <v>13998</v>
      </c>
      <c r="G1607" s="63"/>
      <c r="H1607" s="67"/>
      <c r="I1607" s="68"/>
      <c r="J1607" s="68"/>
      <c r="K1607" s="67" t="s">
        <v>18349</v>
      </c>
      <c r="L1607" s="71"/>
      <c r="M1607" s="72">
        <v>1737.3902587890625</v>
      </c>
      <c r="N1607" s="72">
        <v>7088.56494140625</v>
      </c>
      <c r="O1607" s="73"/>
      <c r="P1607" s="74"/>
      <c r="Q1607" s="74"/>
      <c r="R1607" s="84"/>
      <c r="S1607" s="84"/>
      <c r="T1607" s="84"/>
      <c r="U1607" s="84"/>
      <c r="V1607" s="50"/>
      <c r="W1607" s="50"/>
      <c r="X1607" s="50"/>
      <c r="Y1607" s="50"/>
      <c r="Z1607" s="49"/>
      <c r="AA1607" s="69">
        <v>1607</v>
      </c>
      <c r="AB16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07" s="70"/>
      <c r="AD1607" s="76">
        <v>291</v>
      </c>
      <c r="AE1607" s="76">
        <v>59</v>
      </c>
      <c r="AF1607" s="76">
        <v>2079</v>
      </c>
      <c r="AG1607" s="76">
        <v>10833</v>
      </c>
      <c r="AH1607" s="76"/>
      <c r="AI1607" s="76" t="s">
        <v>10168</v>
      </c>
      <c r="AJ1607" s="76" t="s">
        <v>11463</v>
      </c>
      <c r="AK1607" s="76"/>
      <c r="AL1607" s="76"/>
      <c r="AM1607" s="78">
        <v>40259.714085648149</v>
      </c>
      <c r="AN1607" s="76" t="s">
        <v>14566</v>
      </c>
      <c r="AO1607" s="81" t="s">
        <v>16171</v>
      </c>
      <c r="AP1607" s="76" t="s">
        <v>66</v>
      </c>
      <c r="AQ1607" s="2"/>
      <c r="AR1607" s="3"/>
      <c r="AS1607" s="3"/>
      <c r="AT1607" s="3"/>
      <c r="AU1607" s="3"/>
    </row>
    <row r="1608" spans="1:47" x14ac:dyDescent="0.25">
      <c r="A1608" s="62" t="s">
        <v>1284</v>
      </c>
      <c r="B1608" s="63"/>
      <c r="C1608" s="63"/>
      <c r="D1608" s="64"/>
      <c r="E1608" s="66"/>
      <c r="F1608" s="101" t="s">
        <v>13999</v>
      </c>
      <c r="G1608" s="63"/>
      <c r="H1608" s="67"/>
      <c r="I1608" s="68"/>
      <c r="J1608" s="68"/>
      <c r="K1608" s="67" t="s">
        <v>18350</v>
      </c>
      <c r="L1608" s="71"/>
      <c r="M1608" s="72">
        <v>5793.52734375</v>
      </c>
      <c r="N1608" s="72">
        <v>8308.2216796875</v>
      </c>
      <c r="O1608" s="73"/>
      <c r="P1608" s="74"/>
      <c r="Q1608" s="74"/>
      <c r="R1608" s="84"/>
      <c r="S1608" s="84"/>
      <c r="T1608" s="84"/>
      <c r="U1608" s="84"/>
      <c r="V1608" s="50"/>
      <c r="W1608" s="50"/>
      <c r="X1608" s="50"/>
      <c r="Y1608" s="50"/>
      <c r="Z1608" s="49"/>
      <c r="AA1608" s="69">
        <v>1608</v>
      </c>
      <c r="AB16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08" s="70"/>
      <c r="AD1608" s="76">
        <v>305</v>
      </c>
      <c r="AE1608" s="76">
        <v>321</v>
      </c>
      <c r="AF1608" s="76">
        <v>19687</v>
      </c>
      <c r="AG1608" s="76">
        <v>1738</v>
      </c>
      <c r="AH1608" s="76"/>
      <c r="AI1608" s="76" t="s">
        <v>10169</v>
      </c>
      <c r="AJ1608" s="76" t="s">
        <v>11464</v>
      </c>
      <c r="AK1608" s="76"/>
      <c r="AL1608" s="76"/>
      <c r="AM1608" s="78">
        <v>39997.908946759257</v>
      </c>
      <c r="AN1608" s="76" t="s">
        <v>14566</v>
      </c>
      <c r="AO1608" s="81" t="s">
        <v>16172</v>
      </c>
      <c r="AP1608" s="76" t="s">
        <v>66</v>
      </c>
      <c r="AQ1608" s="2"/>
      <c r="AR1608" s="3"/>
      <c r="AS1608" s="3"/>
      <c r="AT1608" s="3"/>
      <c r="AU1608" s="3"/>
    </row>
    <row r="1609" spans="1:47" x14ac:dyDescent="0.25">
      <c r="A1609" s="62" t="s">
        <v>1285</v>
      </c>
      <c r="B1609" s="63"/>
      <c r="C1609" s="63"/>
      <c r="D1609" s="64"/>
      <c r="E1609" s="66"/>
      <c r="F1609" s="101" t="s">
        <v>14000</v>
      </c>
      <c r="G1609" s="63"/>
      <c r="H1609" s="67"/>
      <c r="I1609" s="68"/>
      <c r="J1609" s="68"/>
      <c r="K1609" s="67" t="s">
        <v>18351</v>
      </c>
      <c r="L1609" s="71"/>
      <c r="M1609" s="72">
        <v>6099.05419921875</v>
      </c>
      <c r="N1609" s="72">
        <v>7512.47412109375</v>
      </c>
      <c r="O1609" s="73"/>
      <c r="P1609" s="74"/>
      <c r="Q1609" s="74"/>
      <c r="R1609" s="84"/>
      <c r="S1609" s="84"/>
      <c r="T1609" s="84"/>
      <c r="U1609" s="84"/>
      <c r="V1609" s="50"/>
      <c r="W1609" s="50"/>
      <c r="X1609" s="50"/>
      <c r="Y1609" s="50"/>
      <c r="Z1609" s="49"/>
      <c r="AA1609" s="69">
        <v>1609</v>
      </c>
      <c r="AB16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09" s="70"/>
      <c r="AD1609" s="76">
        <v>719</v>
      </c>
      <c r="AE1609" s="76">
        <v>179</v>
      </c>
      <c r="AF1609" s="76">
        <v>4106</v>
      </c>
      <c r="AG1609" s="76">
        <v>12375</v>
      </c>
      <c r="AH1609" s="76"/>
      <c r="AI1609" s="76" t="s">
        <v>10170</v>
      </c>
      <c r="AJ1609" s="76"/>
      <c r="AK1609" s="76"/>
      <c r="AL1609" s="76"/>
      <c r="AM1609" s="78">
        <v>40658.867685185185</v>
      </c>
      <c r="AN1609" s="76" t="s">
        <v>14566</v>
      </c>
      <c r="AO1609" s="81" t="s">
        <v>16173</v>
      </c>
      <c r="AP1609" s="76" t="s">
        <v>66</v>
      </c>
      <c r="AQ1609" s="2"/>
      <c r="AR1609" s="3"/>
      <c r="AS1609" s="3"/>
      <c r="AT1609" s="3"/>
      <c r="AU1609" s="3"/>
    </row>
    <row r="1610" spans="1:47" x14ac:dyDescent="0.25">
      <c r="A1610" s="62" t="s">
        <v>1286</v>
      </c>
      <c r="B1610" s="63"/>
      <c r="C1610" s="63"/>
      <c r="D1610" s="64"/>
      <c r="E1610" s="66"/>
      <c r="F1610" s="101" t="s">
        <v>14001</v>
      </c>
      <c r="G1610" s="63"/>
      <c r="H1610" s="67"/>
      <c r="I1610" s="68"/>
      <c r="J1610" s="68"/>
      <c r="K1610" s="67" t="s">
        <v>18352</v>
      </c>
      <c r="L1610" s="71"/>
      <c r="M1610" s="72">
        <v>4226.3408203125</v>
      </c>
      <c r="N1610" s="72">
        <v>4633.974609375</v>
      </c>
      <c r="O1610" s="73"/>
      <c r="P1610" s="74"/>
      <c r="Q1610" s="74"/>
      <c r="R1610" s="84"/>
      <c r="S1610" s="84"/>
      <c r="T1610" s="84"/>
      <c r="U1610" s="84"/>
      <c r="V1610" s="50"/>
      <c r="W1610" s="50"/>
      <c r="X1610" s="50"/>
      <c r="Y1610" s="50"/>
      <c r="Z1610" s="49"/>
      <c r="AA1610" s="69">
        <v>1610</v>
      </c>
      <c r="AB16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10" s="70"/>
      <c r="AD1610" s="76">
        <v>464</v>
      </c>
      <c r="AE1610" s="76">
        <v>1573</v>
      </c>
      <c r="AF1610" s="76">
        <v>28302</v>
      </c>
      <c r="AG1610" s="76">
        <v>16120</v>
      </c>
      <c r="AH1610" s="76"/>
      <c r="AI1610" s="76" t="s">
        <v>10171</v>
      </c>
      <c r="AJ1610" s="76" t="s">
        <v>10714</v>
      </c>
      <c r="AK1610" s="76"/>
      <c r="AL1610" s="76"/>
      <c r="AM1610" s="78">
        <v>39579.124803240738</v>
      </c>
      <c r="AN1610" s="76" t="s">
        <v>14566</v>
      </c>
      <c r="AO1610" s="81" t="s">
        <v>16174</v>
      </c>
      <c r="AP1610" s="76" t="s">
        <v>66</v>
      </c>
      <c r="AQ1610" s="2"/>
      <c r="AR1610" s="3"/>
      <c r="AS1610" s="3"/>
      <c r="AT1610" s="3"/>
      <c r="AU1610" s="3"/>
    </row>
    <row r="1611" spans="1:47" x14ac:dyDescent="0.25">
      <c r="A1611" s="62" t="s">
        <v>1287</v>
      </c>
      <c r="B1611" s="63"/>
      <c r="C1611" s="63"/>
      <c r="D1611" s="64"/>
      <c r="E1611" s="66"/>
      <c r="F1611" s="101" t="s">
        <v>14002</v>
      </c>
      <c r="G1611" s="63"/>
      <c r="H1611" s="67"/>
      <c r="I1611" s="68"/>
      <c r="J1611" s="68"/>
      <c r="K1611" s="67" t="s">
        <v>18353</v>
      </c>
      <c r="L1611" s="71"/>
      <c r="M1611" s="72">
        <v>2137.15283203125</v>
      </c>
      <c r="N1611" s="72">
        <v>5464.080078125</v>
      </c>
      <c r="O1611" s="73"/>
      <c r="P1611" s="74"/>
      <c r="Q1611" s="74"/>
      <c r="R1611" s="84"/>
      <c r="S1611" s="84"/>
      <c r="T1611" s="84"/>
      <c r="U1611" s="84"/>
      <c r="V1611" s="50"/>
      <c r="W1611" s="50"/>
      <c r="X1611" s="50"/>
      <c r="Y1611" s="50"/>
      <c r="Z1611" s="49"/>
      <c r="AA1611" s="69">
        <v>1611</v>
      </c>
      <c r="AB16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11" s="70"/>
      <c r="AD1611" s="76">
        <v>4711</v>
      </c>
      <c r="AE1611" s="76">
        <v>7588</v>
      </c>
      <c r="AF1611" s="76">
        <v>85679</v>
      </c>
      <c r="AG1611" s="76">
        <v>14476</v>
      </c>
      <c r="AH1611" s="76"/>
      <c r="AI1611" s="76" t="s">
        <v>10172</v>
      </c>
      <c r="AJ1611" s="76" t="s">
        <v>11465</v>
      </c>
      <c r="AK1611" s="81" t="s">
        <v>12273</v>
      </c>
      <c r="AL1611" s="76"/>
      <c r="AM1611" s="78">
        <v>39832.60628472222</v>
      </c>
      <c r="AN1611" s="76" t="s">
        <v>14566</v>
      </c>
      <c r="AO1611" s="81" t="s">
        <v>16175</v>
      </c>
      <c r="AP1611" s="76" t="s">
        <v>66</v>
      </c>
      <c r="AQ1611" s="2"/>
      <c r="AR1611" s="3"/>
      <c r="AS1611" s="3"/>
      <c r="AT1611" s="3"/>
      <c r="AU1611" s="3"/>
    </row>
    <row r="1612" spans="1:47" x14ac:dyDescent="0.25">
      <c r="A1612" s="62" t="s">
        <v>1288</v>
      </c>
      <c r="B1612" s="63"/>
      <c r="C1612" s="63"/>
      <c r="D1612" s="64"/>
      <c r="E1612" s="66"/>
      <c r="F1612" s="101" t="s">
        <v>14003</v>
      </c>
      <c r="G1612" s="63"/>
      <c r="H1612" s="67"/>
      <c r="I1612" s="68"/>
      <c r="J1612" s="68"/>
      <c r="K1612" s="67" t="s">
        <v>18354</v>
      </c>
      <c r="L1612" s="71"/>
      <c r="M1612" s="72">
        <v>1854.1407470703125</v>
      </c>
      <c r="N1612" s="72">
        <v>8147.9677734375</v>
      </c>
      <c r="O1612" s="73"/>
      <c r="P1612" s="74"/>
      <c r="Q1612" s="74"/>
      <c r="R1612" s="84"/>
      <c r="S1612" s="84"/>
      <c r="T1612" s="84"/>
      <c r="U1612" s="84"/>
      <c r="V1612" s="50"/>
      <c r="W1612" s="50"/>
      <c r="X1612" s="50"/>
      <c r="Y1612" s="50"/>
      <c r="Z1612" s="49"/>
      <c r="AA1612" s="69">
        <v>1612</v>
      </c>
      <c r="AB16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12" s="70"/>
      <c r="AD1612" s="76">
        <v>2292</v>
      </c>
      <c r="AE1612" s="76">
        <v>412</v>
      </c>
      <c r="AF1612" s="76">
        <v>167738</v>
      </c>
      <c r="AG1612" s="76">
        <v>7261</v>
      </c>
      <c r="AH1612" s="76"/>
      <c r="AI1612" s="76" t="s">
        <v>10173</v>
      </c>
      <c r="AJ1612" s="76" t="s">
        <v>11325</v>
      </c>
      <c r="AK1612" s="76"/>
      <c r="AL1612" s="76"/>
      <c r="AM1612" s="78">
        <v>40777.975081018521</v>
      </c>
      <c r="AN1612" s="76" t="s">
        <v>14566</v>
      </c>
      <c r="AO1612" s="81" t="s">
        <v>16176</v>
      </c>
      <c r="AP1612" s="76" t="s">
        <v>66</v>
      </c>
      <c r="AQ1612" s="2"/>
      <c r="AR1612" s="3"/>
      <c r="AS1612" s="3"/>
      <c r="AT1612" s="3"/>
      <c r="AU1612" s="3"/>
    </row>
    <row r="1613" spans="1:47" x14ac:dyDescent="0.25">
      <c r="A1613" s="62" t="s">
        <v>1289</v>
      </c>
      <c r="B1613" s="63"/>
      <c r="C1613" s="63"/>
      <c r="D1613" s="64"/>
      <c r="E1613" s="66"/>
      <c r="F1613" s="101" t="s">
        <v>14004</v>
      </c>
      <c r="G1613" s="63"/>
      <c r="H1613" s="67"/>
      <c r="I1613" s="68"/>
      <c r="J1613" s="68"/>
      <c r="K1613" s="67" t="s">
        <v>18355</v>
      </c>
      <c r="L1613" s="71"/>
      <c r="M1613" s="72">
        <v>5957.4345703125</v>
      </c>
      <c r="N1613" s="72">
        <v>6772.5927734375</v>
      </c>
      <c r="O1613" s="73"/>
      <c r="P1613" s="74"/>
      <c r="Q1613" s="74"/>
      <c r="R1613" s="84"/>
      <c r="S1613" s="84"/>
      <c r="T1613" s="84"/>
      <c r="U1613" s="84"/>
      <c r="V1613" s="50"/>
      <c r="W1613" s="50"/>
      <c r="X1613" s="50"/>
      <c r="Y1613" s="50"/>
      <c r="Z1613" s="49"/>
      <c r="AA1613" s="69">
        <v>1613</v>
      </c>
      <c r="AB16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13" s="70"/>
      <c r="AD1613" s="76">
        <v>130</v>
      </c>
      <c r="AE1613" s="76">
        <v>68</v>
      </c>
      <c r="AF1613" s="76">
        <v>1762</v>
      </c>
      <c r="AG1613" s="76">
        <v>258</v>
      </c>
      <c r="AH1613" s="76"/>
      <c r="AI1613" s="76" t="s">
        <v>10174</v>
      </c>
      <c r="AJ1613" s="76" t="s">
        <v>11466</v>
      </c>
      <c r="AK1613" s="81" t="s">
        <v>12274</v>
      </c>
      <c r="AL1613" s="76"/>
      <c r="AM1613" s="78">
        <v>40163.008240740739</v>
      </c>
      <c r="AN1613" s="76" t="s">
        <v>14566</v>
      </c>
      <c r="AO1613" s="81" t="s">
        <v>16177</v>
      </c>
      <c r="AP1613" s="76" t="s">
        <v>66</v>
      </c>
      <c r="AQ1613" s="2"/>
      <c r="AR1613" s="3"/>
      <c r="AS1613" s="3"/>
      <c r="AT1613" s="3"/>
      <c r="AU1613" s="3"/>
    </row>
    <row r="1614" spans="1:47" x14ac:dyDescent="0.25">
      <c r="A1614" s="62" t="s">
        <v>1290</v>
      </c>
      <c r="B1614" s="63"/>
      <c r="C1614" s="63"/>
      <c r="D1614" s="64"/>
      <c r="E1614" s="66"/>
      <c r="F1614" s="101" t="s">
        <v>14005</v>
      </c>
      <c r="G1614" s="63"/>
      <c r="H1614" s="67"/>
      <c r="I1614" s="68"/>
      <c r="J1614" s="68"/>
      <c r="K1614" s="67" t="s">
        <v>18356</v>
      </c>
      <c r="L1614" s="71"/>
      <c r="M1614" s="72">
        <v>5944.6337890625</v>
      </c>
      <c r="N1614" s="72">
        <v>6044.0380859375</v>
      </c>
      <c r="O1614" s="73"/>
      <c r="P1614" s="74"/>
      <c r="Q1614" s="74"/>
      <c r="R1614" s="84"/>
      <c r="S1614" s="84"/>
      <c r="T1614" s="84"/>
      <c r="U1614" s="84"/>
      <c r="V1614" s="50"/>
      <c r="W1614" s="50"/>
      <c r="X1614" s="50"/>
      <c r="Y1614" s="50"/>
      <c r="Z1614" s="49"/>
      <c r="AA1614" s="69">
        <v>1614</v>
      </c>
      <c r="AB16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14" s="70"/>
      <c r="AD1614" s="76">
        <v>713</v>
      </c>
      <c r="AE1614" s="76">
        <v>624</v>
      </c>
      <c r="AF1614" s="76">
        <v>12172</v>
      </c>
      <c r="AG1614" s="76">
        <v>22854</v>
      </c>
      <c r="AH1614" s="76"/>
      <c r="AI1614" s="76" t="s">
        <v>10175</v>
      </c>
      <c r="AJ1614" s="76" t="s">
        <v>11467</v>
      </c>
      <c r="AK1614" s="76"/>
      <c r="AL1614" s="76"/>
      <c r="AM1614" s="78">
        <v>40786.656851851854</v>
      </c>
      <c r="AN1614" s="76" t="s">
        <v>14566</v>
      </c>
      <c r="AO1614" s="81" t="s">
        <v>16178</v>
      </c>
      <c r="AP1614" s="76" t="s">
        <v>66</v>
      </c>
      <c r="AQ1614" s="2"/>
      <c r="AR1614" s="3"/>
      <c r="AS1614" s="3"/>
      <c r="AT1614" s="3"/>
      <c r="AU1614" s="3"/>
    </row>
    <row r="1615" spans="1:47" x14ac:dyDescent="0.25">
      <c r="A1615" s="62" t="s">
        <v>1291</v>
      </c>
      <c r="B1615" s="63"/>
      <c r="C1615" s="63"/>
      <c r="D1615" s="64"/>
      <c r="E1615" s="66"/>
      <c r="F1615" s="101" t="s">
        <v>14006</v>
      </c>
      <c r="G1615" s="63"/>
      <c r="H1615" s="67"/>
      <c r="I1615" s="68"/>
      <c r="J1615" s="68"/>
      <c r="K1615" s="67" t="s">
        <v>18357</v>
      </c>
      <c r="L1615" s="71"/>
      <c r="M1615" s="72">
        <v>5193.50732421875</v>
      </c>
      <c r="N1615" s="72">
        <v>5032.17822265625</v>
      </c>
      <c r="O1615" s="73"/>
      <c r="P1615" s="74"/>
      <c r="Q1615" s="74"/>
      <c r="R1615" s="84"/>
      <c r="S1615" s="84"/>
      <c r="T1615" s="84"/>
      <c r="U1615" s="84"/>
      <c r="V1615" s="50"/>
      <c r="W1615" s="50"/>
      <c r="X1615" s="50"/>
      <c r="Y1615" s="50"/>
      <c r="Z1615" s="49"/>
      <c r="AA1615" s="69">
        <v>1615</v>
      </c>
      <c r="AB16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15" s="70"/>
      <c r="AD1615" s="76">
        <v>1761</v>
      </c>
      <c r="AE1615" s="76">
        <v>803</v>
      </c>
      <c r="AF1615" s="76">
        <v>38636</v>
      </c>
      <c r="AG1615" s="76">
        <v>36945</v>
      </c>
      <c r="AH1615" s="76"/>
      <c r="AI1615" s="76" t="s">
        <v>10176</v>
      </c>
      <c r="AJ1615" s="76" t="s">
        <v>11468</v>
      </c>
      <c r="AK1615" s="76"/>
      <c r="AL1615" s="76"/>
      <c r="AM1615" s="78">
        <v>39908.925729166665</v>
      </c>
      <c r="AN1615" s="76" t="s">
        <v>14566</v>
      </c>
      <c r="AO1615" s="81" t="s">
        <v>16179</v>
      </c>
      <c r="AP1615" s="76" t="s">
        <v>66</v>
      </c>
      <c r="AQ1615" s="2"/>
      <c r="AR1615" s="3"/>
      <c r="AS1615" s="3"/>
      <c r="AT1615" s="3"/>
      <c r="AU1615" s="3"/>
    </row>
    <row r="1616" spans="1:47" x14ac:dyDescent="0.25">
      <c r="A1616" s="62" t="s">
        <v>1292</v>
      </c>
      <c r="B1616" s="63"/>
      <c r="C1616" s="63"/>
      <c r="D1616" s="64"/>
      <c r="E1616" s="66"/>
      <c r="F1616" s="101" t="s">
        <v>14007</v>
      </c>
      <c r="G1616" s="63"/>
      <c r="H1616" s="67"/>
      <c r="I1616" s="68"/>
      <c r="J1616" s="68"/>
      <c r="K1616" s="67" t="s">
        <v>18358</v>
      </c>
      <c r="L1616" s="71"/>
      <c r="M1616" s="72">
        <v>2031.7772216796875</v>
      </c>
      <c r="N1616" s="72">
        <v>7428.7607421875</v>
      </c>
      <c r="O1616" s="73"/>
      <c r="P1616" s="74"/>
      <c r="Q1616" s="74"/>
      <c r="R1616" s="84"/>
      <c r="S1616" s="84"/>
      <c r="T1616" s="84"/>
      <c r="U1616" s="84"/>
      <c r="V1616" s="50"/>
      <c r="W1616" s="50"/>
      <c r="X1616" s="50"/>
      <c r="Y1616" s="50"/>
      <c r="Z1616" s="49"/>
      <c r="AA1616" s="69">
        <v>1616</v>
      </c>
      <c r="AB16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16" s="70"/>
      <c r="AD1616" s="76">
        <v>507</v>
      </c>
      <c r="AE1616" s="76">
        <v>1148</v>
      </c>
      <c r="AF1616" s="76">
        <v>73132</v>
      </c>
      <c r="AG1616" s="76">
        <v>71305</v>
      </c>
      <c r="AH1616" s="76"/>
      <c r="AI1616" s="76" t="s">
        <v>10177</v>
      </c>
      <c r="AJ1616" s="76" t="s">
        <v>10718</v>
      </c>
      <c r="AK1616" s="81" t="s">
        <v>12275</v>
      </c>
      <c r="AL1616" s="76"/>
      <c r="AM1616" s="78">
        <v>39957.085844907408</v>
      </c>
      <c r="AN1616" s="76" t="s">
        <v>14566</v>
      </c>
      <c r="AO1616" s="81" t="s">
        <v>16180</v>
      </c>
      <c r="AP1616" s="76" t="s">
        <v>66</v>
      </c>
      <c r="AQ1616" s="2"/>
      <c r="AR1616" s="3"/>
      <c r="AS1616" s="3"/>
      <c r="AT1616" s="3"/>
      <c r="AU1616" s="3"/>
    </row>
    <row r="1617" spans="1:47" x14ac:dyDescent="0.25">
      <c r="A1617" s="62" t="s">
        <v>1293</v>
      </c>
      <c r="B1617" s="63"/>
      <c r="C1617" s="63"/>
      <c r="D1617" s="64"/>
      <c r="E1617" s="66"/>
      <c r="F1617" s="101" t="s">
        <v>14008</v>
      </c>
      <c r="G1617" s="63"/>
      <c r="H1617" s="67"/>
      <c r="I1617" s="68"/>
      <c r="J1617" s="68"/>
      <c r="K1617" s="67" t="s">
        <v>18359</v>
      </c>
      <c r="L1617" s="71"/>
      <c r="M1617" s="72">
        <v>3288.3603515625</v>
      </c>
      <c r="N1617" s="72">
        <v>6208.1689453125</v>
      </c>
      <c r="O1617" s="73"/>
      <c r="P1617" s="74"/>
      <c r="Q1617" s="74"/>
      <c r="R1617" s="84"/>
      <c r="S1617" s="84"/>
      <c r="T1617" s="84"/>
      <c r="U1617" s="84"/>
      <c r="V1617" s="50"/>
      <c r="W1617" s="50"/>
      <c r="X1617" s="50"/>
      <c r="Y1617" s="50"/>
      <c r="Z1617" s="49"/>
      <c r="AA1617" s="69">
        <v>1617</v>
      </c>
      <c r="AB16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17" s="70"/>
      <c r="AD1617" s="76">
        <v>421</v>
      </c>
      <c r="AE1617" s="76">
        <v>217</v>
      </c>
      <c r="AF1617" s="76">
        <v>12105</v>
      </c>
      <c r="AG1617" s="76">
        <v>524</v>
      </c>
      <c r="AH1617" s="76"/>
      <c r="AI1617" s="76" t="s">
        <v>10178</v>
      </c>
      <c r="AJ1617" s="76" t="s">
        <v>11469</v>
      </c>
      <c r="AK1617" s="76"/>
      <c r="AL1617" s="76"/>
      <c r="AM1617" s="78">
        <v>40024.372916666667</v>
      </c>
      <c r="AN1617" s="76" t="s">
        <v>14566</v>
      </c>
      <c r="AO1617" s="81" t="s">
        <v>16181</v>
      </c>
      <c r="AP1617" s="76" t="s">
        <v>66</v>
      </c>
      <c r="AQ1617" s="2"/>
      <c r="AR1617" s="3"/>
      <c r="AS1617" s="3"/>
      <c r="AT1617" s="3"/>
      <c r="AU1617" s="3"/>
    </row>
    <row r="1618" spans="1:47" x14ac:dyDescent="0.25">
      <c r="A1618" s="62" t="s">
        <v>1294</v>
      </c>
      <c r="B1618" s="63"/>
      <c r="C1618" s="63"/>
      <c r="D1618" s="64"/>
      <c r="E1618" s="66"/>
      <c r="F1618" s="101" t="s">
        <v>14009</v>
      </c>
      <c r="G1618" s="63"/>
      <c r="H1618" s="67"/>
      <c r="I1618" s="68"/>
      <c r="J1618" s="68"/>
      <c r="K1618" s="67" t="s">
        <v>18360</v>
      </c>
      <c r="L1618" s="71"/>
      <c r="M1618" s="72">
        <v>2459.75537109375</v>
      </c>
      <c r="N1618" s="72">
        <v>9297.8115234375</v>
      </c>
      <c r="O1618" s="73"/>
      <c r="P1618" s="74"/>
      <c r="Q1618" s="74"/>
      <c r="R1618" s="84"/>
      <c r="S1618" s="84"/>
      <c r="T1618" s="84"/>
      <c r="U1618" s="84"/>
      <c r="V1618" s="50"/>
      <c r="W1618" s="50"/>
      <c r="X1618" s="50"/>
      <c r="Y1618" s="50"/>
      <c r="Z1618" s="49"/>
      <c r="AA1618" s="69">
        <v>1618</v>
      </c>
      <c r="AB16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18" s="70"/>
      <c r="AD1618" s="76">
        <v>210</v>
      </c>
      <c r="AE1618" s="76">
        <v>90</v>
      </c>
      <c r="AF1618" s="76">
        <v>71787</v>
      </c>
      <c r="AG1618" s="76">
        <v>41499</v>
      </c>
      <c r="AH1618" s="76"/>
      <c r="AI1618" s="76" t="s">
        <v>10179</v>
      </c>
      <c r="AJ1618" s="76" t="s">
        <v>11048</v>
      </c>
      <c r="AK1618" s="76"/>
      <c r="AL1618" s="76"/>
      <c r="AM1618" s="78">
        <v>40984.827951388892</v>
      </c>
      <c r="AN1618" s="76" t="s">
        <v>14566</v>
      </c>
      <c r="AO1618" s="81" t="s">
        <v>16182</v>
      </c>
      <c r="AP1618" s="76" t="s">
        <v>66</v>
      </c>
      <c r="AQ1618" s="2"/>
      <c r="AR1618" s="3"/>
      <c r="AS1618" s="3"/>
      <c r="AT1618" s="3"/>
      <c r="AU1618" s="3"/>
    </row>
    <row r="1619" spans="1:47" x14ac:dyDescent="0.25">
      <c r="A1619" s="62" t="s">
        <v>1295</v>
      </c>
      <c r="B1619" s="63"/>
      <c r="C1619" s="63"/>
      <c r="D1619" s="64"/>
      <c r="E1619" s="66"/>
      <c r="F1619" s="101" t="s">
        <v>14010</v>
      </c>
      <c r="G1619" s="63"/>
      <c r="H1619" s="67"/>
      <c r="I1619" s="68"/>
      <c r="J1619" s="68"/>
      <c r="K1619" s="67" t="s">
        <v>18361</v>
      </c>
      <c r="L1619" s="71"/>
      <c r="M1619" s="72">
        <v>2331.830810546875</v>
      </c>
      <c r="N1619" s="72">
        <v>6044.3564453125</v>
      </c>
      <c r="O1619" s="73"/>
      <c r="P1619" s="74"/>
      <c r="Q1619" s="74"/>
      <c r="R1619" s="84"/>
      <c r="S1619" s="84"/>
      <c r="T1619" s="84"/>
      <c r="U1619" s="84"/>
      <c r="V1619" s="50"/>
      <c r="W1619" s="50"/>
      <c r="X1619" s="50"/>
      <c r="Y1619" s="50"/>
      <c r="Z1619" s="49"/>
      <c r="AA1619" s="69">
        <v>1619</v>
      </c>
      <c r="AB16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19" s="70"/>
      <c r="AD1619" s="76">
        <v>201</v>
      </c>
      <c r="AE1619" s="76">
        <v>24</v>
      </c>
      <c r="AF1619" s="76">
        <v>900</v>
      </c>
      <c r="AG1619" s="76">
        <v>2583</v>
      </c>
      <c r="AH1619" s="76"/>
      <c r="AI1619" s="76" t="s">
        <v>10180</v>
      </c>
      <c r="AJ1619" s="76" t="s">
        <v>10760</v>
      </c>
      <c r="AK1619" s="76"/>
      <c r="AL1619" s="76"/>
      <c r="AM1619" s="78">
        <v>43967.173310185186</v>
      </c>
      <c r="AN1619" s="76" t="s">
        <v>14566</v>
      </c>
      <c r="AO1619" s="81" t="s">
        <v>16183</v>
      </c>
      <c r="AP1619" s="76" t="s">
        <v>66</v>
      </c>
      <c r="AQ1619" s="2"/>
      <c r="AR1619" s="3"/>
      <c r="AS1619" s="3"/>
      <c r="AT1619" s="3"/>
      <c r="AU1619" s="3"/>
    </row>
    <row r="1620" spans="1:47" x14ac:dyDescent="0.25">
      <c r="A1620" s="62" t="s">
        <v>1296</v>
      </c>
      <c r="B1620" s="63"/>
      <c r="C1620" s="63"/>
      <c r="D1620" s="64"/>
      <c r="E1620" s="66"/>
      <c r="F1620" s="101" t="s">
        <v>14011</v>
      </c>
      <c r="G1620" s="63"/>
      <c r="H1620" s="67"/>
      <c r="I1620" s="68"/>
      <c r="J1620" s="68"/>
      <c r="K1620" s="67" t="s">
        <v>18362</v>
      </c>
      <c r="L1620" s="71"/>
      <c r="M1620" s="72">
        <v>5934.71044921875</v>
      </c>
      <c r="N1620" s="72">
        <v>6080.5703125</v>
      </c>
      <c r="O1620" s="73"/>
      <c r="P1620" s="74"/>
      <c r="Q1620" s="74"/>
      <c r="R1620" s="84"/>
      <c r="S1620" s="84"/>
      <c r="T1620" s="84"/>
      <c r="U1620" s="84"/>
      <c r="V1620" s="50"/>
      <c r="W1620" s="50"/>
      <c r="X1620" s="50"/>
      <c r="Y1620" s="50"/>
      <c r="Z1620" s="49"/>
      <c r="AA1620" s="69">
        <v>1620</v>
      </c>
      <c r="AB16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20" s="70"/>
      <c r="AD1620" s="76">
        <v>1164</v>
      </c>
      <c r="AE1620" s="76">
        <v>387</v>
      </c>
      <c r="AF1620" s="76">
        <v>52249</v>
      </c>
      <c r="AG1620" s="76">
        <v>98539</v>
      </c>
      <c r="AH1620" s="76"/>
      <c r="AI1620" s="76" t="s">
        <v>10181</v>
      </c>
      <c r="AJ1620" s="76" t="s">
        <v>11470</v>
      </c>
      <c r="AK1620" s="81" t="s">
        <v>12276</v>
      </c>
      <c r="AL1620" s="76"/>
      <c r="AM1620" s="78">
        <v>40470.75949074074</v>
      </c>
      <c r="AN1620" s="76" t="s">
        <v>14566</v>
      </c>
      <c r="AO1620" s="81" t="s">
        <v>16184</v>
      </c>
      <c r="AP1620" s="76" t="s">
        <v>66</v>
      </c>
      <c r="AQ1620" s="2"/>
      <c r="AR1620" s="3"/>
      <c r="AS1620" s="3"/>
      <c r="AT1620" s="3"/>
      <c r="AU1620" s="3"/>
    </row>
    <row r="1621" spans="1:47" x14ac:dyDescent="0.25">
      <c r="A1621" s="62" t="s">
        <v>1297</v>
      </c>
      <c r="B1621" s="63"/>
      <c r="C1621" s="63"/>
      <c r="D1621" s="64"/>
      <c r="E1621" s="66"/>
      <c r="F1621" s="101" t="s">
        <v>14012</v>
      </c>
      <c r="G1621" s="63"/>
      <c r="H1621" s="67"/>
      <c r="I1621" s="68"/>
      <c r="J1621" s="68"/>
      <c r="K1621" s="67" t="s">
        <v>18363</v>
      </c>
      <c r="L1621" s="71"/>
      <c r="M1621" s="72">
        <v>1532.47802734375</v>
      </c>
      <c r="N1621" s="72">
        <v>6979.6640625</v>
      </c>
      <c r="O1621" s="73"/>
      <c r="P1621" s="74"/>
      <c r="Q1621" s="74"/>
      <c r="R1621" s="84"/>
      <c r="S1621" s="84"/>
      <c r="T1621" s="84"/>
      <c r="U1621" s="84"/>
      <c r="V1621" s="50"/>
      <c r="W1621" s="50"/>
      <c r="X1621" s="50"/>
      <c r="Y1621" s="50"/>
      <c r="Z1621" s="49"/>
      <c r="AA1621" s="69">
        <v>1621</v>
      </c>
      <c r="AB16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21" s="70"/>
      <c r="AD1621" s="76">
        <v>212</v>
      </c>
      <c r="AE1621" s="76">
        <v>108</v>
      </c>
      <c r="AF1621" s="76">
        <v>329</v>
      </c>
      <c r="AG1621" s="76">
        <v>2659</v>
      </c>
      <c r="AH1621" s="76"/>
      <c r="AI1621" s="76" t="s">
        <v>10182</v>
      </c>
      <c r="AJ1621" s="76"/>
      <c r="AK1621" s="76"/>
      <c r="AL1621" s="76"/>
      <c r="AM1621" s="78">
        <v>42101.267581018517</v>
      </c>
      <c r="AN1621" s="76" t="s">
        <v>14566</v>
      </c>
      <c r="AO1621" s="81" t="s">
        <v>16185</v>
      </c>
      <c r="AP1621" s="76" t="s">
        <v>66</v>
      </c>
      <c r="AQ1621" s="2"/>
      <c r="AR1621" s="3"/>
      <c r="AS1621" s="3"/>
      <c r="AT1621" s="3"/>
      <c r="AU1621" s="3"/>
    </row>
    <row r="1622" spans="1:47" x14ac:dyDescent="0.25">
      <c r="A1622" s="62" t="s">
        <v>1298</v>
      </c>
      <c r="B1622" s="63"/>
      <c r="C1622" s="63"/>
      <c r="D1622" s="64"/>
      <c r="E1622" s="66"/>
      <c r="F1622" s="101" t="s">
        <v>14013</v>
      </c>
      <c r="G1622" s="63"/>
      <c r="H1622" s="67"/>
      <c r="I1622" s="68"/>
      <c r="J1622" s="68"/>
      <c r="K1622" s="67" t="s">
        <v>18364</v>
      </c>
      <c r="L1622" s="71"/>
      <c r="M1622" s="72">
        <v>2440.28369140625</v>
      </c>
      <c r="N1622" s="72">
        <v>5262.2900390625</v>
      </c>
      <c r="O1622" s="73"/>
      <c r="P1622" s="74"/>
      <c r="Q1622" s="74"/>
      <c r="R1622" s="84"/>
      <c r="S1622" s="84"/>
      <c r="T1622" s="84"/>
      <c r="U1622" s="84"/>
      <c r="V1622" s="50"/>
      <c r="W1622" s="50"/>
      <c r="X1622" s="50"/>
      <c r="Y1622" s="50"/>
      <c r="Z1622" s="49"/>
      <c r="AA1622" s="69">
        <v>1622</v>
      </c>
      <c r="AB16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22" s="70"/>
      <c r="AD1622" s="76">
        <v>870</v>
      </c>
      <c r="AE1622" s="76">
        <v>345</v>
      </c>
      <c r="AF1622" s="76">
        <v>66782</v>
      </c>
      <c r="AG1622" s="76">
        <v>199551</v>
      </c>
      <c r="AH1622" s="76"/>
      <c r="AI1622" s="76" t="s">
        <v>10183</v>
      </c>
      <c r="AJ1622" s="76" t="s">
        <v>10870</v>
      </c>
      <c r="AK1622" s="76"/>
      <c r="AL1622" s="76"/>
      <c r="AM1622" s="78">
        <v>41218.058958333335</v>
      </c>
      <c r="AN1622" s="76" t="s">
        <v>14566</v>
      </c>
      <c r="AO1622" s="81" t="s">
        <v>16186</v>
      </c>
      <c r="AP1622" s="76" t="s">
        <v>66</v>
      </c>
      <c r="AQ1622" s="2"/>
      <c r="AR1622" s="3"/>
      <c r="AS1622" s="3"/>
      <c r="AT1622" s="3"/>
      <c r="AU1622" s="3"/>
    </row>
    <row r="1623" spans="1:47" x14ac:dyDescent="0.25">
      <c r="A1623" s="62" t="s">
        <v>1299</v>
      </c>
      <c r="B1623" s="63"/>
      <c r="C1623" s="63"/>
      <c r="D1623" s="64"/>
      <c r="E1623" s="66"/>
      <c r="F1623" s="101" t="s">
        <v>14014</v>
      </c>
      <c r="G1623" s="63"/>
      <c r="H1623" s="67"/>
      <c r="I1623" s="68"/>
      <c r="J1623" s="68"/>
      <c r="K1623" s="67" t="s">
        <v>18365</v>
      </c>
      <c r="L1623" s="71"/>
      <c r="M1623" s="72">
        <v>1744.576171875</v>
      </c>
      <c r="N1623" s="72">
        <v>7403.61083984375</v>
      </c>
      <c r="O1623" s="73"/>
      <c r="P1623" s="74"/>
      <c r="Q1623" s="74"/>
      <c r="R1623" s="84"/>
      <c r="S1623" s="84"/>
      <c r="T1623" s="84"/>
      <c r="U1623" s="84"/>
      <c r="V1623" s="50"/>
      <c r="W1623" s="50"/>
      <c r="X1623" s="50"/>
      <c r="Y1623" s="50"/>
      <c r="Z1623" s="49"/>
      <c r="AA1623" s="69">
        <v>1623</v>
      </c>
      <c r="AB16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23" s="70"/>
      <c r="AD1623" s="76">
        <v>808</v>
      </c>
      <c r="AE1623" s="76">
        <v>375</v>
      </c>
      <c r="AF1623" s="76">
        <v>55085</v>
      </c>
      <c r="AG1623" s="76">
        <v>2871</v>
      </c>
      <c r="AH1623" s="76"/>
      <c r="AI1623" s="76" t="s">
        <v>10184</v>
      </c>
      <c r="AJ1623" s="76" t="s">
        <v>11471</v>
      </c>
      <c r="AK1623" s="76"/>
      <c r="AL1623" s="76"/>
      <c r="AM1623" s="78">
        <v>40552.114988425928</v>
      </c>
      <c r="AN1623" s="76" t="s">
        <v>14566</v>
      </c>
      <c r="AO1623" s="81" t="s">
        <v>16187</v>
      </c>
      <c r="AP1623" s="76" t="s">
        <v>66</v>
      </c>
      <c r="AQ1623" s="2"/>
      <c r="AR1623" s="3"/>
      <c r="AS1623" s="3"/>
      <c r="AT1623" s="3"/>
      <c r="AU1623" s="3"/>
    </row>
    <row r="1624" spans="1:47" x14ac:dyDescent="0.25">
      <c r="A1624" s="62" t="s">
        <v>1300</v>
      </c>
      <c r="B1624" s="63"/>
      <c r="C1624" s="63"/>
      <c r="D1624" s="64"/>
      <c r="E1624" s="66"/>
      <c r="F1624" s="101" t="s">
        <v>14015</v>
      </c>
      <c r="G1624" s="63"/>
      <c r="H1624" s="67"/>
      <c r="I1624" s="68"/>
      <c r="J1624" s="68"/>
      <c r="K1624" s="67" t="s">
        <v>18366</v>
      </c>
      <c r="L1624" s="71"/>
      <c r="M1624" s="72">
        <v>2661.855712890625</v>
      </c>
      <c r="N1624" s="72">
        <v>9088.4052734375</v>
      </c>
      <c r="O1624" s="73"/>
      <c r="P1624" s="74"/>
      <c r="Q1624" s="74"/>
      <c r="R1624" s="84"/>
      <c r="S1624" s="84"/>
      <c r="T1624" s="84"/>
      <c r="U1624" s="84"/>
      <c r="V1624" s="50"/>
      <c r="W1624" s="50"/>
      <c r="X1624" s="50"/>
      <c r="Y1624" s="50"/>
      <c r="Z1624" s="49"/>
      <c r="AA1624" s="69">
        <v>1624</v>
      </c>
      <c r="AB16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24" s="70"/>
      <c r="AD1624" s="76">
        <v>632</v>
      </c>
      <c r="AE1624" s="76">
        <v>70</v>
      </c>
      <c r="AF1624" s="76">
        <v>5244</v>
      </c>
      <c r="AG1624" s="76">
        <v>23378</v>
      </c>
      <c r="AH1624" s="76"/>
      <c r="AI1624" s="76" t="s">
        <v>10185</v>
      </c>
      <c r="AJ1624" s="76"/>
      <c r="AK1624" s="76"/>
      <c r="AL1624" s="76"/>
      <c r="AM1624" s="78">
        <v>41646.920532407406</v>
      </c>
      <c r="AN1624" s="76" t="s">
        <v>14566</v>
      </c>
      <c r="AO1624" s="81" t="s">
        <v>16188</v>
      </c>
      <c r="AP1624" s="76" t="s">
        <v>66</v>
      </c>
      <c r="AQ1624" s="2"/>
      <c r="AR1624" s="3"/>
      <c r="AS1624" s="3"/>
      <c r="AT1624" s="3"/>
      <c r="AU1624" s="3"/>
    </row>
    <row r="1625" spans="1:47" x14ac:dyDescent="0.25">
      <c r="A1625" s="62" t="s">
        <v>1301</v>
      </c>
      <c r="B1625" s="63"/>
      <c r="C1625" s="63"/>
      <c r="D1625" s="64"/>
      <c r="E1625" s="66"/>
      <c r="F1625" s="101" t="s">
        <v>14016</v>
      </c>
      <c r="G1625" s="63"/>
      <c r="H1625" s="67"/>
      <c r="I1625" s="68"/>
      <c r="J1625" s="68"/>
      <c r="K1625" s="67" t="s">
        <v>18367</v>
      </c>
      <c r="L1625" s="71"/>
      <c r="M1625" s="72">
        <v>5883.9833984375</v>
      </c>
      <c r="N1625" s="72">
        <v>5891.63427734375</v>
      </c>
      <c r="O1625" s="73"/>
      <c r="P1625" s="74"/>
      <c r="Q1625" s="74"/>
      <c r="R1625" s="84"/>
      <c r="S1625" s="84"/>
      <c r="T1625" s="84"/>
      <c r="U1625" s="84"/>
      <c r="V1625" s="50"/>
      <c r="W1625" s="50"/>
      <c r="X1625" s="50"/>
      <c r="Y1625" s="50"/>
      <c r="Z1625" s="49"/>
      <c r="AA1625" s="69">
        <v>1625</v>
      </c>
      <c r="AB16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25" s="70"/>
      <c r="AD1625" s="76">
        <v>3952</v>
      </c>
      <c r="AE1625" s="76">
        <v>21514</v>
      </c>
      <c r="AF1625" s="76">
        <v>115216</v>
      </c>
      <c r="AG1625" s="76">
        <v>11323</v>
      </c>
      <c r="AH1625" s="76"/>
      <c r="AI1625" s="76" t="s">
        <v>10186</v>
      </c>
      <c r="AJ1625" s="76" t="s">
        <v>11472</v>
      </c>
      <c r="AK1625" s="81" t="s">
        <v>12277</v>
      </c>
      <c r="AL1625" s="76"/>
      <c r="AM1625" s="78">
        <v>39990.068414351852</v>
      </c>
      <c r="AN1625" s="76" t="s">
        <v>14566</v>
      </c>
      <c r="AO1625" s="81" t="s">
        <v>16189</v>
      </c>
      <c r="AP1625" s="76" t="s">
        <v>66</v>
      </c>
      <c r="AQ1625" s="2"/>
      <c r="AR1625" s="3"/>
      <c r="AS1625" s="3"/>
      <c r="AT1625" s="3"/>
      <c r="AU1625" s="3"/>
    </row>
    <row r="1626" spans="1:47" x14ac:dyDescent="0.25">
      <c r="A1626" s="62" t="s">
        <v>1302</v>
      </c>
      <c r="B1626" s="63"/>
      <c r="C1626" s="63"/>
      <c r="D1626" s="64"/>
      <c r="E1626" s="66"/>
      <c r="F1626" s="101" t="s">
        <v>14017</v>
      </c>
      <c r="G1626" s="63"/>
      <c r="H1626" s="67"/>
      <c r="I1626" s="68"/>
      <c r="J1626" s="68"/>
      <c r="K1626" s="67" t="s">
        <v>18368</v>
      </c>
      <c r="L1626" s="71"/>
      <c r="M1626" s="72">
        <v>2027.2711181640625</v>
      </c>
      <c r="N1626" s="72">
        <v>9050.4873046875</v>
      </c>
      <c r="O1626" s="73"/>
      <c r="P1626" s="74"/>
      <c r="Q1626" s="74"/>
      <c r="R1626" s="84"/>
      <c r="S1626" s="84"/>
      <c r="T1626" s="84"/>
      <c r="U1626" s="84"/>
      <c r="V1626" s="50"/>
      <c r="W1626" s="50"/>
      <c r="X1626" s="50"/>
      <c r="Y1626" s="50"/>
      <c r="Z1626" s="49"/>
      <c r="AA1626" s="69">
        <v>1626</v>
      </c>
      <c r="AB16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26" s="70"/>
      <c r="AD1626" s="76">
        <v>928</v>
      </c>
      <c r="AE1626" s="76">
        <v>439</v>
      </c>
      <c r="AF1626" s="76">
        <v>20200</v>
      </c>
      <c r="AG1626" s="76">
        <v>17088</v>
      </c>
      <c r="AH1626" s="76"/>
      <c r="AI1626" s="76" t="s">
        <v>10187</v>
      </c>
      <c r="AJ1626" s="76" t="s">
        <v>10967</v>
      </c>
      <c r="AK1626" s="76"/>
      <c r="AL1626" s="76"/>
      <c r="AM1626" s="78">
        <v>41137.541064814817</v>
      </c>
      <c r="AN1626" s="76" t="s">
        <v>14566</v>
      </c>
      <c r="AO1626" s="81" t="s">
        <v>16190</v>
      </c>
      <c r="AP1626" s="76" t="s">
        <v>66</v>
      </c>
      <c r="AQ1626" s="2"/>
      <c r="AR1626" s="3"/>
      <c r="AS1626" s="3"/>
      <c r="AT1626" s="3"/>
      <c r="AU1626" s="3"/>
    </row>
    <row r="1627" spans="1:47" x14ac:dyDescent="0.25">
      <c r="A1627" s="62" t="s">
        <v>1303</v>
      </c>
      <c r="B1627" s="63"/>
      <c r="C1627" s="63"/>
      <c r="D1627" s="64"/>
      <c r="E1627" s="66"/>
      <c r="F1627" s="101" t="s">
        <v>14018</v>
      </c>
      <c r="G1627" s="63"/>
      <c r="H1627" s="67"/>
      <c r="I1627" s="68"/>
      <c r="J1627" s="68"/>
      <c r="K1627" s="67" t="s">
        <v>18369</v>
      </c>
      <c r="L1627" s="71"/>
      <c r="M1627" s="72">
        <v>2950.262939453125</v>
      </c>
      <c r="N1627" s="72">
        <v>9221.1005859375</v>
      </c>
      <c r="O1627" s="73"/>
      <c r="P1627" s="74"/>
      <c r="Q1627" s="74"/>
      <c r="R1627" s="84"/>
      <c r="S1627" s="84"/>
      <c r="T1627" s="84"/>
      <c r="U1627" s="84"/>
      <c r="V1627" s="50"/>
      <c r="W1627" s="50"/>
      <c r="X1627" s="50"/>
      <c r="Y1627" s="50"/>
      <c r="Z1627" s="49"/>
      <c r="AA1627" s="69">
        <v>1627</v>
      </c>
      <c r="AB16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27" s="70"/>
      <c r="AD1627" s="76">
        <v>633</v>
      </c>
      <c r="AE1627" s="76">
        <v>247</v>
      </c>
      <c r="AF1627" s="76">
        <v>10575</v>
      </c>
      <c r="AG1627" s="76">
        <v>18177</v>
      </c>
      <c r="AH1627" s="76"/>
      <c r="AI1627" s="76"/>
      <c r="AJ1627" s="76" t="s">
        <v>11473</v>
      </c>
      <c r="AK1627" s="76"/>
      <c r="AL1627" s="76"/>
      <c r="AM1627" s="78">
        <v>40782.749490740738</v>
      </c>
      <c r="AN1627" s="76" t="s">
        <v>14566</v>
      </c>
      <c r="AO1627" s="81" t="s">
        <v>16191</v>
      </c>
      <c r="AP1627" s="76" t="s">
        <v>66</v>
      </c>
      <c r="AQ1627" s="2"/>
      <c r="AR1627" s="3"/>
      <c r="AS1627" s="3"/>
      <c r="AT1627" s="3"/>
      <c r="AU1627" s="3"/>
    </row>
    <row r="1628" spans="1:47" x14ac:dyDescent="0.25">
      <c r="A1628" s="62" t="s">
        <v>1304</v>
      </c>
      <c r="B1628" s="63"/>
      <c r="C1628" s="63"/>
      <c r="D1628" s="64"/>
      <c r="E1628" s="66"/>
      <c r="F1628" s="101" t="s">
        <v>14019</v>
      </c>
      <c r="G1628" s="63"/>
      <c r="H1628" s="67"/>
      <c r="I1628" s="68"/>
      <c r="J1628" s="68"/>
      <c r="K1628" s="67" t="s">
        <v>18370</v>
      </c>
      <c r="L1628" s="71"/>
      <c r="M1628" s="72">
        <v>6119.93310546875</v>
      </c>
      <c r="N1628" s="72">
        <v>7418.61328125</v>
      </c>
      <c r="O1628" s="73"/>
      <c r="P1628" s="74"/>
      <c r="Q1628" s="74"/>
      <c r="R1628" s="84"/>
      <c r="S1628" s="84"/>
      <c r="T1628" s="84"/>
      <c r="U1628" s="84"/>
      <c r="V1628" s="50"/>
      <c r="W1628" s="50"/>
      <c r="X1628" s="50"/>
      <c r="Y1628" s="50"/>
      <c r="Z1628" s="49"/>
      <c r="AA1628" s="69">
        <v>1628</v>
      </c>
      <c r="AB16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28" s="70"/>
      <c r="AD1628" s="76">
        <v>593</v>
      </c>
      <c r="AE1628" s="76">
        <v>489</v>
      </c>
      <c r="AF1628" s="76">
        <v>66005</v>
      </c>
      <c r="AG1628" s="76">
        <v>44171</v>
      </c>
      <c r="AH1628" s="76"/>
      <c r="AI1628" s="76" t="s">
        <v>10188</v>
      </c>
      <c r="AJ1628" s="76"/>
      <c r="AK1628" s="76"/>
      <c r="AL1628" s="76"/>
      <c r="AM1628" s="78">
        <v>41370.379826388889</v>
      </c>
      <c r="AN1628" s="76" t="s">
        <v>14566</v>
      </c>
      <c r="AO1628" s="81" t="s">
        <v>16192</v>
      </c>
      <c r="AP1628" s="76" t="s">
        <v>66</v>
      </c>
      <c r="AQ1628" s="2"/>
      <c r="AR1628" s="3"/>
      <c r="AS1628" s="3"/>
      <c r="AT1628" s="3"/>
      <c r="AU1628" s="3"/>
    </row>
    <row r="1629" spans="1:47" x14ac:dyDescent="0.25">
      <c r="A1629" s="62" t="s">
        <v>1305</v>
      </c>
      <c r="B1629" s="63"/>
      <c r="C1629" s="63"/>
      <c r="D1629" s="64"/>
      <c r="E1629" s="66"/>
      <c r="F1629" s="101" t="s">
        <v>14020</v>
      </c>
      <c r="G1629" s="63"/>
      <c r="H1629" s="67"/>
      <c r="I1629" s="68"/>
      <c r="J1629" s="68"/>
      <c r="K1629" s="67" t="s">
        <v>18371</v>
      </c>
      <c r="L1629" s="71"/>
      <c r="M1629" s="72">
        <v>2126.189453125</v>
      </c>
      <c r="N1629" s="72">
        <v>7213.68359375</v>
      </c>
      <c r="O1629" s="73"/>
      <c r="P1629" s="74"/>
      <c r="Q1629" s="74"/>
      <c r="R1629" s="84"/>
      <c r="S1629" s="84"/>
      <c r="T1629" s="84"/>
      <c r="U1629" s="84"/>
      <c r="V1629" s="50"/>
      <c r="W1629" s="50"/>
      <c r="X1629" s="50"/>
      <c r="Y1629" s="50"/>
      <c r="Z1629" s="49"/>
      <c r="AA1629" s="69">
        <v>1629</v>
      </c>
      <c r="AB16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29" s="70"/>
      <c r="AD1629" s="76">
        <v>260</v>
      </c>
      <c r="AE1629" s="76">
        <v>106</v>
      </c>
      <c r="AF1629" s="76">
        <v>21973</v>
      </c>
      <c r="AG1629" s="76">
        <v>138989</v>
      </c>
      <c r="AH1629" s="76"/>
      <c r="AI1629" s="76"/>
      <c r="AJ1629" s="76"/>
      <c r="AK1629" s="76"/>
      <c r="AL1629" s="76"/>
      <c r="AM1629" s="78">
        <v>42067.320706018516</v>
      </c>
      <c r="AN1629" s="76" t="s">
        <v>14566</v>
      </c>
      <c r="AO1629" s="81" t="s">
        <v>16193</v>
      </c>
      <c r="AP1629" s="76" t="s">
        <v>66</v>
      </c>
      <c r="AQ1629" s="2"/>
      <c r="AR1629" s="3"/>
      <c r="AS1629" s="3"/>
      <c r="AT1629" s="3"/>
      <c r="AU1629" s="3"/>
    </row>
    <row r="1630" spans="1:47" x14ac:dyDescent="0.25">
      <c r="A1630" s="62" t="s">
        <v>1306</v>
      </c>
      <c r="B1630" s="63"/>
      <c r="C1630" s="63"/>
      <c r="D1630" s="64"/>
      <c r="E1630" s="66"/>
      <c r="F1630" s="101" t="s">
        <v>14021</v>
      </c>
      <c r="G1630" s="63"/>
      <c r="H1630" s="67"/>
      <c r="I1630" s="68"/>
      <c r="J1630" s="68"/>
      <c r="K1630" s="67" t="s">
        <v>18372</v>
      </c>
      <c r="L1630" s="71"/>
      <c r="M1630" s="72">
        <v>3406.526611328125</v>
      </c>
      <c r="N1630" s="72">
        <v>9600.609375</v>
      </c>
      <c r="O1630" s="73"/>
      <c r="P1630" s="74"/>
      <c r="Q1630" s="74"/>
      <c r="R1630" s="84"/>
      <c r="S1630" s="84"/>
      <c r="T1630" s="84"/>
      <c r="U1630" s="84"/>
      <c r="V1630" s="50"/>
      <c r="W1630" s="50"/>
      <c r="X1630" s="50"/>
      <c r="Y1630" s="50"/>
      <c r="Z1630" s="49"/>
      <c r="AA1630" s="69">
        <v>1630</v>
      </c>
      <c r="AB16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30" s="70"/>
      <c r="AD1630" s="76">
        <v>414</v>
      </c>
      <c r="AE1630" s="76">
        <v>540</v>
      </c>
      <c r="AF1630" s="76">
        <v>75133</v>
      </c>
      <c r="AG1630" s="76">
        <v>8531</v>
      </c>
      <c r="AH1630" s="76"/>
      <c r="AI1630" s="76" t="s">
        <v>10189</v>
      </c>
      <c r="AJ1630" s="76" t="s">
        <v>11328</v>
      </c>
      <c r="AK1630" s="76"/>
      <c r="AL1630" s="76"/>
      <c r="AM1630" s="78">
        <v>39941.469212962962</v>
      </c>
      <c r="AN1630" s="76" t="s">
        <v>14566</v>
      </c>
      <c r="AO1630" s="81" t="s">
        <v>16194</v>
      </c>
      <c r="AP1630" s="76" t="s">
        <v>66</v>
      </c>
      <c r="AQ1630" s="2"/>
      <c r="AR1630" s="3"/>
      <c r="AS1630" s="3"/>
      <c r="AT1630" s="3"/>
      <c r="AU1630" s="3"/>
    </row>
    <row r="1631" spans="1:47" x14ac:dyDescent="0.25">
      <c r="A1631" s="62" t="s">
        <v>1307</v>
      </c>
      <c r="B1631" s="63"/>
      <c r="C1631" s="63"/>
      <c r="D1631" s="64"/>
      <c r="E1631" s="66"/>
      <c r="F1631" s="101" t="s">
        <v>14022</v>
      </c>
      <c r="G1631" s="63"/>
      <c r="H1631" s="67"/>
      <c r="I1631" s="68"/>
      <c r="J1631" s="68"/>
      <c r="K1631" s="67" t="s">
        <v>18373</v>
      </c>
      <c r="L1631" s="71"/>
      <c r="M1631" s="72">
        <v>2999.0009765625</v>
      </c>
      <c r="N1631" s="72">
        <v>5015.89892578125</v>
      </c>
      <c r="O1631" s="73"/>
      <c r="P1631" s="74"/>
      <c r="Q1631" s="74"/>
      <c r="R1631" s="84"/>
      <c r="S1631" s="84"/>
      <c r="T1631" s="84"/>
      <c r="U1631" s="84"/>
      <c r="V1631" s="50"/>
      <c r="W1631" s="50"/>
      <c r="X1631" s="50"/>
      <c r="Y1631" s="50"/>
      <c r="Z1631" s="49"/>
      <c r="AA1631" s="69">
        <v>1631</v>
      </c>
      <c r="AB16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31" s="70"/>
      <c r="AD1631" s="76">
        <v>1816</v>
      </c>
      <c r="AE1631" s="76">
        <v>2469</v>
      </c>
      <c r="AF1631" s="76">
        <v>70327</v>
      </c>
      <c r="AG1631" s="76">
        <v>52334</v>
      </c>
      <c r="AH1631" s="76"/>
      <c r="AI1631" s="76" t="s">
        <v>10190</v>
      </c>
      <c r="AJ1631" s="76" t="s">
        <v>11474</v>
      </c>
      <c r="AK1631" s="81" t="s">
        <v>12278</v>
      </c>
      <c r="AL1631" s="76"/>
      <c r="AM1631" s="78">
        <v>39610.703240740739</v>
      </c>
      <c r="AN1631" s="76" t="s">
        <v>14566</v>
      </c>
      <c r="AO1631" s="81" t="s">
        <v>16195</v>
      </c>
      <c r="AP1631" s="76" t="s">
        <v>66</v>
      </c>
      <c r="AQ1631" s="2"/>
      <c r="AR1631" s="3"/>
      <c r="AS1631" s="3"/>
      <c r="AT1631" s="3"/>
      <c r="AU1631" s="3"/>
    </row>
    <row r="1632" spans="1:47" x14ac:dyDescent="0.25">
      <c r="A1632" s="62" t="s">
        <v>1308</v>
      </c>
      <c r="B1632" s="63"/>
      <c r="C1632" s="63"/>
      <c r="D1632" s="64"/>
      <c r="E1632" s="66"/>
      <c r="F1632" s="101" t="s">
        <v>14023</v>
      </c>
      <c r="G1632" s="63"/>
      <c r="H1632" s="67"/>
      <c r="I1632" s="68"/>
      <c r="J1632" s="68"/>
      <c r="K1632" s="67" t="s">
        <v>18374</v>
      </c>
      <c r="L1632" s="71"/>
      <c r="M1632" s="72">
        <v>2636.724365234375</v>
      </c>
      <c r="N1632" s="72">
        <v>9397.685546875</v>
      </c>
      <c r="O1632" s="73"/>
      <c r="P1632" s="74"/>
      <c r="Q1632" s="74"/>
      <c r="R1632" s="84"/>
      <c r="S1632" s="84"/>
      <c r="T1632" s="84"/>
      <c r="U1632" s="84"/>
      <c r="V1632" s="50"/>
      <c r="W1632" s="50"/>
      <c r="X1632" s="50"/>
      <c r="Y1632" s="50"/>
      <c r="Z1632" s="49"/>
      <c r="AA1632" s="69">
        <v>1632</v>
      </c>
      <c r="AB16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32" s="70"/>
      <c r="AD1632" s="76">
        <v>679</v>
      </c>
      <c r="AE1632" s="76">
        <v>505</v>
      </c>
      <c r="AF1632" s="76">
        <v>46416</v>
      </c>
      <c r="AG1632" s="76">
        <v>20274</v>
      </c>
      <c r="AH1632" s="76"/>
      <c r="AI1632" s="76" t="s">
        <v>10191</v>
      </c>
      <c r="AJ1632" s="76" t="s">
        <v>11475</v>
      </c>
      <c r="AK1632" s="76"/>
      <c r="AL1632" s="76"/>
      <c r="AM1632" s="78">
        <v>40252.052511574075</v>
      </c>
      <c r="AN1632" s="76" t="s">
        <v>14566</v>
      </c>
      <c r="AO1632" s="81" t="s">
        <v>16196</v>
      </c>
      <c r="AP1632" s="76" t="s">
        <v>66</v>
      </c>
      <c r="AQ1632" s="2"/>
      <c r="AR1632" s="3"/>
      <c r="AS1632" s="3"/>
      <c r="AT1632" s="3"/>
      <c r="AU1632" s="3"/>
    </row>
    <row r="1633" spans="1:47" x14ac:dyDescent="0.25">
      <c r="A1633" s="62" t="s">
        <v>1309</v>
      </c>
      <c r="B1633" s="63"/>
      <c r="C1633" s="63"/>
      <c r="D1633" s="64"/>
      <c r="E1633" s="66"/>
      <c r="F1633" s="101" t="s">
        <v>14024</v>
      </c>
      <c r="G1633" s="63"/>
      <c r="H1633" s="67"/>
      <c r="I1633" s="68"/>
      <c r="J1633" s="68"/>
      <c r="K1633" s="67" t="s">
        <v>18375</v>
      </c>
      <c r="L1633" s="71"/>
      <c r="M1633" s="72">
        <v>6071.31005859375</v>
      </c>
      <c r="N1633" s="72">
        <v>7396.30224609375</v>
      </c>
      <c r="O1633" s="73"/>
      <c r="P1633" s="74"/>
      <c r="Q1633" s="74"/>
      <c r="R1633" s="84"/>
      <c r="S1633" s="84"/>
      <c r="T1633" s="84"/>
      <c r="U1633" s="84"/>
      <c r="V1633" s="50"/>
      <c r="W1633" s="50"/>
      <c r="X1633" s="50"/>
      <c r="Y1633" s="50"/>
      <c r="Z1633" s="49"/>
      <c r="AA1633" s="69">
        <v>1633</v>
      </c>
      <c r="AB16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33" s="70"/>
      <c r="AD1633" s="76">
        <v>460</v>
      </c>
      <c r="AE1633" s="76">
        <v>108</v>
      </c>
      <c r="AF1633" s="76">
        <v>4302</v>
      </c>
      <c r="AG1633" s="76">
        <v>489</v>
      </c>
      <c r="AH1633" s="76"/>
      <c r="AI1633" s="76" t="s">
        <v>10192</v>
      </c>
      <c r="AJ1633" s="76" t="s">
        <v>11476</v>
      </c>
      <c r="AK1633" s="76"/>
      <c r="AL1633" s="76"/>
      <c r="AM1633" s="78">
        <v>40630.958182870374</v>
      </c>
      <c r="AN1633" s="76" t="s">
        <v>14566</v>
      </c>
      <c r="AO1633" s="81" t="s">
        <v>16197</v>
      </c>
      <c r="AP1633" s="76" t="s">
        <v>66</v>
      </c>
      <c r="AQ1633" s="2"/>
      <c r="AR1633" s="3"/>
      <c r="AS1633" s="3"/>
      <c r="AT1633" s="3"/>
      <c r="AU1633" s="3"/>
    </row>
    <row r="1634" spans="1:47" x14ac:dyDescent="0.25">
      <c r="A1634" s="62" t="s">
        <v>1310</v>
      </c>
      <c r="B1634" s="63"/>
      <c r="C1634" s="63"/>
      <c r="D1634" s="64"/>
      <c r="E1634" s="66"/>
      <c r="F1634" s="101" t="s">
        <v>14025</v>
      </c>
      <c r="G1634" s="63"/>
      <c r="H1634" s="67"/>
      <c r="I1634" s="68"/>
      <c r="J1634" s="68"/>
      <c r="K1634" s="67" t="s">
        <v>18376</v>
      </c>
      <c r="L1634" s="71"/>
      <c r="M1634" s="72">
        <v>3957.013671875</v>
      </c>
      <c r="N1634" s="72">
        <v>9638.1669921875</v>
      </c>
      <c r="O1634" s="73"/>
      <c r="P1634" s="74"/>
      <c r="Q1634" s="74"/>
      <c r="R1634" s="84"/>
      <c r="S1634" s="84"/>
      <c r="T1634" s="84"/>
      <c r="U1634" s="84"/>
      <c r="V1634" s="50"/>
      <c r="W1634" s="50"/>
      <c r="X1634" s="50"/>
      <c r="Y1634" s="50"/>
      <c r="Z1634" s="49"/>
      <c r="AA1634" s="69">
        <v>1634</v>
      </c>
      <c r="AB16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34" s="70"/>
      <c r="AD1634" s="76">
        <v>140</v>
      </c>
      <c r="AE1634" s="76">
        <v>58</v>
      </c>
      <c r="AF1634" s="76">
        <v>11670</v>
      </c>
      <c r="AG1634" s="76">
        <v>37808</v>
      </c>
      <c r="AH1634" s="76"/>
      <c r="AI1634" s="76" t="s">
        <v>10193</v>
      </c>
      <c r="AJ1634" s="76"/>
      <c r="AK1634" s="76"/>
      <c r="AL1634" s="76"/>
      <c r="AM1634" s="78">
        <v>42063.129664351851</v>
      </c>
      <c r="AN1634" s="76" t="s">
        <v>14566</v>
      </c>
      <c r="AO1634" s="81" t="s">
        <v>16198</v>
      </c>
      <c r="AP1634" s="76" t="s">
        <v>66</v>
      </c>
      <c r="AQ1634" s="2"/>
      <c r="AR1634" s="3"/>
      <c r="AS1634" s="3"/>
      <c r="AT1634" s="3"/>
      <c r="AU1634" s="3"/>
    </row>
    <row r="1635" spans="1:47" x14ac:dyDescent="0.25">
      <c r="A1635" s="62" t="s">
        <v>1311</v>
      </c>
      <c r="B1635" s="63"/>
      <c r="C1635" s="63"/>
      <c r="D1635" s="64"/>
      <c r="E1635" s="66"/>
      <c r="F1635" s="101" t="s">
        <v>14026</v>
      </c>
      <c r="G1635" s="63"/>
      <c r="H1635" s="67"/>
      <c r="I1635" s="68"/>
      <c r="J1635" s="68"/>
      <c r="K1635" s="67" t="s">
        <v>18377</v>
      </c>
      <c r="L1635" s="71"/>
      <c r="M1635" s="72">
        <v>4596.1103515625</v>
      </c>
      <c r="N1635" s="72">
        <v>9272.1845703125</v>
      </c>
      <c r="O1635" s="73"/>
      <c r="P1635" s="74"/>
      <c r="Q1635" s="74"/>
      <c r="R1635" s="84"/>
      <c r="S1635" s="84"/>
      <c r="T1635" s="84"/>
      <c r="U1635" s="84"/>
      <c r="V1635" s="50"/>
      <c r="W1635" s="50"/>
      <c r="X1635" s="50"/>
      <c r="Y1635" s="50"/>
      <c r="Z1635" s="49"/>
      <c r="AA1635" s="69">
        <v>1635</v>
      </c>
      <c r="AB16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35" s="70"/>
      <c r="AD1635" s="76">
        <v>2695</v>
      </c>
      <c r="AE1635" s="76">
        <v>1295</v>
      </c>
      <c r="AF1635" s="76">
        <v>110554</v>
      </c>
      <c r="AG1635" s="76">
        <v>90885</v>
      </c>
      <c r="AH1635" s="76"/>
      <c r="AI1635" s="76" t="s">
        <v>10194</v>
      </c>
      <c r="AJ1635" s="76" t="s">
        <v>11477</v>
      </c>
      <c r="AK1635" s="81" t="s">
        <v>12279</v>
      </c>
      <c r="AL1635" s="76"/>
      <c r="AM1635" s="78">
        <v>40445.180324074077</v>
      </c>
      <c r="AN1635" s="76" t="s">
        <v>14566</v>
      </c>
      <c r="AO1635" s="81" t="s">
        <v>16199</v>
      </c>
      <c r="AP1635" s="76" t="s">
        <v>66</v>
      </c>
      <c r="AQ1635" s="2"/>
      <c r="AR1635" s="3"/>
      <c r="AS1635" s="3"/>
      <c r="AT1635" s="3"/>
      <c r="AU1635" s="3"/>
    </row>
    <row r="1636" spans="1:47" x14ac:dyDescent="0.25">
      <c r="A1636" s="62" t="s">
        <v>1312</v>
      </c>
      <c r="B1636" s="63"/>
      <c r="C1636" s="63"/>
      <c r="D1636" s="64"/>
      <c r="E1636" s="66"/>
      <c r="F1636" s="101" t="s">
        <v>14027</v>
      </c>
      <c r="G1636" s="63"/>
      <c r="H1636" s="67"/>
      <c r="I1636" s="68"/>
      <c r="J1636" s="68"/>
      <c r="K1636" s="67" t="s">
        <v>18378</v>
      </c>
      <c r="L1636" s="71"/>
      <c r="M1636" s="72">
        <v>4491.23876953125</v>
      </c>
      <c r="N1636" s="72">
        <v>5482.15625</v>
      </c>
      <c r="O1636" s="73"/>
      <c r="P1636" s="74"/>
      <c r="Q1636" s="74"/>
      <c r="R1636" s="84"/>
      <c r="S1636" s="84"/>
      <c r="T1636" s="84"/>
      <c r="U1636" s="84"/>
      <c r="V1636" s="50"/>
      <c r="W1636" s="50"/>
      <c r="X1636" s="50"/>
      <c r="Y1636" s="50"/>
      <c r="Z1636" s="49"/>
      <c r="AA1636" s="69">
        <v>1636</v>
      </c>
      <c r="AB16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36" s="70"/>
      <c r="AD1636" s="76">
        <v>892</v>
      </c>
      <c r="AE1636" s="76">
        <v>919</v>
      </c>
      <c r="AF1636" s="76">
        <v>63354</v>
      </c>
      <c r="AG1636" s="76">
        <v>79372</v>
      </c>
      <c r="AH1636" s="76"/>
      <c r="AI1636" s="76" t="s">
        <v>10195</v>
      </c>
      <c r="AJ1636" s="76" t="s">
        <v>10819</v>
      </c>
      <c r="AK1636" s="76"/>
      <c r="AL1636" s="76"/>
      <c r="AM1636" s="78">
        <v>40672.764710648145</v>
      </c>
      <c r="AN1636" s="76" t="s">
        <v>14566</v>
      </c>
      <c r="AO1636" s="81" t="s">
        <v>16200</v>
      </c>
      <c r="AP1636" s="76" t="s">
        <v>66</v>
      </c>
      <c r="AQ1636" s="2"/>
      <c r="AR1636" s="3"/>
      <c r="AS1636" s="3"/>
      <c r="AT1636" s="3"/>
      <c r="AU1636" s="3"/>
    </row>
    <row r="1637" spans="1:47" x14ac:dyDescent="0.25">
      <c r="A1637" s="62" t="s">
        <v>1313</v>
      </c>
      <c r="B1637" s="63"/>
      <c r="C1637" s="63"/>
      <c r="D1637" s="64"/>
      <c r="E1637" s="66"/>
      <c r="F1637" s="101" t="s">
        <v>14028</v>
      </c>
      <c r="G1637" s="63"/>
      <c r="H1637" s="67"/>
      <c r="I1637" s="68"/>
      <c r="J1637" s="68"/>
      <c r="K1637" s="67" t="s">
        <v>18379</v>
      </c>
      <c r="L1637" s="71"/>
      <c r="M1637" s="72">
        <v>5818.4326171875</v>
      </c>
      <c r="N1637" s="72">
        <v>8181.2197265625</v>
      </c>
      <c r="O1637" s="73"/>
      <c r="P1637" s="74"/>
      <c r="Q1637" s="74"/>
      <c r="R1637" s="84"/>
      <c r="S1637" s="84"/>
      <c r="T1637" s="84"/>
      <c r="U1637" s="84"/>
      <c r="V1637" s="50"/>
      <c r="W1637" s="50"/>
      <c r="X1637" s="50"/>
      <c r="Y1637" s="50"/>
      <c r="Z1637" s="49"/>
      <c r="AA1637" s="69">
        <v>1637</v>
      </c>
      <c r="AB16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37" s="70"/>
      <c r="AD1637" s="76">
        <v>783</v>
      </c>
      <c r="AE1637" s="76">
        <v>135</v>
      </c>
      <c r="AF1637" s="76">
        <v>2177</v>
      </c>
      <c r="AG1637" s="76">
        <v>1144</v>
      </c>
      <c r="AH1637" s="76"/>
      <c r="AI1637" s="76" t="s">
        <v>10196</v>
      </c>
      <c r="AJ1637" s="76"/>
      <c r="AK1637" s="76"/>
      <c r="AL1637" s="76"/>
      <c r="AM1637" s="78">
        <v>40741.97556712963</v>
      </c>
      <c r="AN1637" s="76" t="s">
        <v>14566</v>
      </c>
      <c r="AO1637" s="81" t="s">
        <v>16201</v>
      </c>
      <c r="AP1637" s="76" t="s">
        <v>66</v>
      </c>
      <c r="AQ1637" s="2"/>
      <c r="AR1637" s="3"/>
      <c r="AS1637" s="3"/>
      <c r="AT1637" s="3"/>
      <c r="AU1637" s="3"/>
    </row>
    <row r="1638" spans="1:47" x14ac:dyDescent="0.25">
      <c r="A1638" s="62" t="s">
        <v>1314</v>
      </c>
      <c r="B1638" s="63"/>
      <c r="C1638" s="63"/>
      <c r="D1638" s="64"/>
      <c r="E1638" s="66"/>
      <c r="F1638" s="101" t="s">
        <v>14029</v>
      </c>
      <c r="G1638" s="63"/>
      <c r="H1638" s="67"/>
      <c r="I1638" s="68"/>
      <c r="J1638" s="68"/>
      <c r="K1638" s="67" t="s">
        <v>18380</v>
      </c>
      <c r="L1638" s="71"/>
      <c r="M1638" s="72">
        <v>4466.70947265625</v>
      </c>
      <c r="N1638" s="72">
        <v>4857.9423828125</v>
      </c>
      <c r="O1638" s="73"/>
      <c r="P1638" s="74"/>
      <c r="Q1638" s="74"/>
      <c r="R1638" s="84"/>
      <c r="S1638" s="84"/>
      <c r="T1638" s="84"/>
      <c r="U1638" s="84"/>
      <c r="V1638" s="50"/>
      <c r="W1638" s="50"/>
      <c r="X1638" s="50"/>
      <c r="Y1638" s="50"/>
      <c r="Z1638" s="49"/>
      <c r="AA1638" s="69">
        <v>1638</v>
      </c>
      <c r="AB16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38" s="70"/>
      <c r="AD1638" s="76">
        <v>494</v>
      </c>
      <c r="AE1638" s="76">
        <v>61</v>
      </c>
      <c r="AF1638" s="76">
        <v>3603</v>
      </c>
      <c r="AG1638" s="76">
        <v>13086</v>
      </c>
      <c r="AH1638" s="76"/>
      <c r="AI1638" s="76"/>
      <c r="AJ1638" s="76"/>
      <c r="AK1638" s="76"/>
      <c r="AL1638" s="76"/>
      <c r="AM1638" s="78">
        <v>41095.248240740744</v>
      </c>
      <c r="AN1638" s="76" t="s">
        <v>14566</v>
      </c>
      <c r="AO1638" s="81" t="s">
        <v>16202</v>
      </c>
      <c r="AP1638" s="76" t="s">
        <v>66</v>
      </c>
      <c r="AQ1638" s="2"/>
      <c r="AR1638" s="3"/>
      <c r="AS1638" s="3"/>
      <c r="AT1638" s="3"/>
      <c r="AU1638" s="3"/>
    </row>
    <row r="1639" spans="1:47" x14ac:dyDescent="0.25">
      <c r="A1639" s="62" t="s">
        <v>1315</v>
      </c>
      <c r="B1639" s="63"/>
      <c r="C1639" s="63"/>
      <c r="D1639" s="64"/>
      <c r="E1639" s="66"/>
      <c r="F1639" s="101" t="s">
        <v>14030</v>
      </c>
      <c r="G1639" s="63"/>
      <c r="H1639" s="67"/>
      <c r="I1639" s="68"/>
      <c r="J1639" s="68"/>
      <c r="K1639" s="67" t="s">
        <v>18381</v>
      </c>
      <c r="L1639" s="71"/>
      <c r="M1639" s="72">
        <v>5401.42822265625</v>
      </c>
      <c r="N1639" s="72">
        <v>5238.10009765625</v>
      </c>
      <c r="O1639" s="73"/>
      <c r="P1639" s="74"/>
      <c r="Q1639" s="74"/>
      <c r="R1639" s="84"/>
      <c r="S1639" s="84"/>
      <c r="T1639" s="84"/>
      <c r="U1639" s="84"/>
      <c r="V1639" s="50"/>
      <c r="W1639" s="50"/>
      <c r="X1639" s="50"/>
      <c r="Y1639" s="50"/>
      <c r="Z1639" s="49"/>
      <c r="AA1639" s="69">
        <v>1639</v>
      </c>
      <c r="AB16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39" s="70"/>
      <c r="AD1639" s="76">
        <v>1200</v>
      </c>
      <c r="AE1639" s="76">
        <v>6254</v>
      </c>
      <c r="AF1639" s="76">
        <v>55210</v>
      </c>
      <c r="AG1639" s="76">
        <v>6606</v>
      </c>
      <c r="AH1639" s="76"/>
      <c r="AI1639" s="76" t="s">
        <v>10197</v>
      </c>
      <c r="AJ1639" s="76" t="s">
        <v>11478</v>
      </c>
      <c r="AK1639" s="76"/>
      <c r="AL1639" s="76"/>
      <c r="AM1639" s="78">
        <v>40044.938831018517</v>
      </c>
      <c r="AN1639" s="76" t="s">
        <v>14566</v>
      </c>
      <c r="AO1639" s="81" t="s">
        <v>16203</v>
      </c>
      <c r="AP1639" s="76" t="s">
        <v>66</v>
      </c>
      <c r="AQ1639" s="2"/>
      <c r="AR1639" s="3"/>
      <c r="AS1639" s="3"/>
      <c r="AT1639" s="3"/>
      <c r="AU1639" s="3"/>
    </row>
    <row r="1640" spans="1:47" x14ac:dyDescent="0.25">
      <c r="A1640" s="62" t="s">
        <v>1316</v>
      </c>
      <c r="B1640" s="63"/>
      <c r="C1640" s="63"/>
      <c r="D1640" s="64"/>
      <c r="E1640" s="66"/>
      <c r="F1640" s="101" t="s">
        <v>14031</v>
      </c>
      <c r="G1640" s="63"/>
      <c r="H1640" s="67"/>
      <c r="I1640" s="68"/>
      <c r="J1640" s="68"/>
      <c r="K1640" s="67" t="s">
        <v>18382</v>
      </c>
      <c r="L1640" s="71"/>
      <c r="M1640" s="72">
        <v>4888.5908203125</v>
      </c>
      <c r="N1640" s="72">
        <v>4969.73193359375</v>
      </c>
      <c r="O1640" s="73"/>
      <c r="P1640" s="74"/>
      <c r="Q1640" s="74"/>
      <c r="R1640" s="84"/>
      <c r="S1640" s="84"/>
      <c r="T1640" s="84"/>
      <c r="U1640" s="84"/>
      <c r="V1640" s="50"/>
      <c r="W1640" s="50"/>
      <c r="X1640" s="50"/>
      <c r="Y1640" s="50"/>
      <c r="Z1640" s="49"/>
      <c r="AA1640" s="69">
        <v>1640</v>
      </c>
      <c r="AB16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40" s="70"/>
      <c r="AD1640" s="76">
        <v>936</v>
      </c>
      <c r="AE1640" s="76">
        <v>65</v>
      </c>
      <c r="AF1640" s="76">
        <v>3755</v>
      </c>
      <c r="AG1640" s="76">
        <v>2274</v>
      </c>
      <c r="AH1640" s="76"/>
      <c r="AI1640" s="76"/>
      <c r="AJ1640" s="76"/>
      <c r="AK1640" s="76"/>
      <c r="AL1640" s="76"/>
      <c r="AM1640" s="78">
        <v>41219.261250000003</v>
      </c>
      <c r="AN1640" s="76" t="s">
        <v>14566</v>
      </c>
      <c r="AO1640" s="81" t="s">
        <v>16204</v>
      </c>
      <c r="AP1640" s="76" t="s">
        <v>66</v>
      </c>
      <c r="AQ1640" s="2"/>
      <c r="AR1640" s="3"/>
      <c r="AS1640" s="3"/>
      <c r="AT1640" s="3"/>
      <c r="AU1640" s="3"/>
    </row>
    <row r="1641" spans="1:47" x14ac:dyDescent="0.25">
      <c r="A1641" s="62" t="s">
        <v>1317</v>
      </c>
      <c r="B1641" s="63"/>
      <c r="C1641" s="63"/>
      <c r="D1641" s="64"/>
      <c r="E1641" s="66"/>
      <c r="F1641" s="101" t="s">
        <v>14032</v>
      </c>
      <c r="G1641" s="63"/>
      <c r="H1641" s="67"/>
      <c r="I1641" s="68"/>
      <c r="J1641" s="68"/>
      <c r="K1641" s="67" t="s">
        <v>18383</v>
      </c>
      <c r="L1641" s="71"/>
      <c r="M1641" s="72">
        <v>1846.5245361328125</v>
      </c>
      <c r="N1641" s="72">
        <v>8275.7998046875</v>
      </c>
      <c r="O1641" s="73"/>
      <c r="P1641" s="74"/>
      <c r="Q1641" s="74"/>
      <c r="R1641" s="84"/>
      <c r="S1641" s="84"/>
      <c r="T1641" s="84"/>
      <c r="U1641" s="84"/>
      <c r="V1641" s="50"/>
      <c r="W1641" s="50"/>
      <c r="X1641" s="50"/>
      <c r="Y1641" s="50"/>
      <c r="Z1641" s="49"/>
      <c r="AA1641" s="69">
        <v>1641</v>
      </c>
      <c r="AB16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41" s="70"/>
      <c r="AD1641" s="76">
        <v>284</v>
      </c>
      <c r="AE1641" s="76">
        <v>65</v>
      </c>
      <c r="AF1641" s="76">
        <v>107295</v>
      </c>
      <c r="AG1641" s="76">
        <v>307</v>
      </c>
      <c r="AH1641" s="76"/>
      <c r="AI1641" s="76"/>
      <c r="AJ1641" s="76" t="s">
        <v>10714</v>
      </c>
      <c r="AK1641" s="76"/>
      <c r="AL1641" s="76"/>
      <c r="AM1641" s="78">
        <v>42507.901863425926</v>
      </c>
      <c r="AN1641" s="76" t="s">
        <v>14566</v>
      </c>
      <c r="AO1641" s="81" t="s">
        <v>16205</v>
      </c>
      <c r="AP1641" s="76" t="s">
        <v>66</v>
      </c>
      <c r="AQ1641" s="2"/>
      <c r="AR1641" s="3"/>
      <c r="AS1641" s="3"/>
      <c r="AT1641" s="3"/>
      <c r="AU1641" s="3"/>
    </row>
    <row r="1642" spans="1:47" x14ac:dyDescent="0.25">
      <c r="A1642" s="62" t="s">
        <v>1318</v>
      </c>
      <c r="B1642" s="63"/>
      <c r="C1642" s="63"/>
      <c r="D1642" s="64"/>
      <c r="E1642" s="66"/>
      <c r="F1642" s="101" t="s">
        <v>14033</v>
      </c>
      <c r="G1642" s="63"/>
      <c r="H1642" s="67"/>
      <c r="I1642" s="68"/>
      <c r="J1642" s="68"/>
      <c r="K1642" s="67" t="s">
        <v>18384</v>
      </c>
      <c r="L1642" s="71"/>
      <c r="M1642" s="72">
        <v>6105.79150390625</v>
      </c>
      <c r="N1642" s="72">
        <v>6526.2802734375</v>
      </c>
      <c r="O1642" s="73"/>
      <c r="P1642" s="74"/>
      <c r="Q1642" s="74"/>
      <c r="R1642" s="84"/>
      <c r="S1642" s="84"/>
      <c r="T1642" s="84"/>
      <c r="U1642" s="84"/>
      <c r="V1642" s="50"/>
      <c r="W1642" s="50"/>
      <c r="X1642" s="50"/>
      <c r="Y1642" s="50"/>
      <c r="Z1642" s="49"/>
      <c r="AA1642" s="69">
        <v>1642</v>
      </c>
      <c r="AB16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42" s="70"/>
      <c r="AD1642" s="76">
        <v>1172</v>
      </c>
      <c r="AE1642" s="76">
        <v>2419</v>
      </c>
      <c r="AF1642" s="76">
        <v>28422</v>
      </c>
      <c r="AG1642" s="76">
        <v>8349</v>
      </c>
      <c r="AH1642" s="76"/>
      <c r="AI1642" s="76" t="s">
        <v>10198</v>
      </c>
      <c r="AJ1642" s="76" t="s">
        <v>11083</v>
      </c>
      <c r="AK1642" s="81" t="s">
        <v>12280</v>
      </c>
      <c r="AL1642" s="76"/>
      <c r="AM1642" s="78">
        <v>39751.789247685185</v>
      </c>
      <c r="AN1642" s="76" t="s">
        <v>14566</v>
      </c>
      <c r="AO1642" s="81" t="s">
        <v>16206</v>
      </c>
      <c r="AP1642" s="76" t="s">
        <v>66</v>
      </c>
      <c r="AQ1642" s="2"/>
      <c r="AR1642" s="3"/>
      <c r="AS1642" s="3"/>
      <c r="AT1642" s="3"/>
      <c r="AU1642" s="3"/>
    </row>
    <row r="1643" spans="1:47" x14ac:dyDescent="0.25">
      <c r="A1643" s="62" t="s">
        <v>1319</v>
      </c>
      <c r="B1643" s="63"/>
      <c r="C1643" s="63"/>
      <c r="D1643" s="64"/>
      <c r="E1643" s="66"/>
      <c r="F1643" s="101" t="s">
        <v>14034</v>
      </c>
      <c r="G1643" s="63"/>
      <c r="H1643" s="67"/>
      <c r="I1643" s="68"/>
      <c r="J1643" s="68"/>
      <c r="K1643" s="67" t="s">
        <v>18385</v>
      </c>
      <c r="L1643" s="71"/>
      <c r="M1643" s="72">
        <v>1724.2572021484375</v>
      </c>
      <c r="N1643" s="72">
        <v>6861.65478515625</v>
      </c>
      <c r="O1643" s="73"/>
      <c r="P1643" s="74"/>
      <c r="Q1643" s="74"/>
      <c r="R1643" s="84"/>
      <c r="S1643" s="84"/>
      <c r="T1643" s="84"/>
      <c r="U1643" s="84"/>
      <c r="V1643" s="50"/>
      <c r="W1643" s="50"/>
      <c r="X1643" s="50"/>
      <c r="Y1643" s="50"/>
      <c r="Z1643" s="49"/>
      <c r="AA1643" s="69">
        <v>1643</v>
      </c>
      <c r="AB16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43" s="70"/>
      <c r="AD1643" s="76">
        <v>1465</v>
      </c>
      <c r="AE1643" s="76">
        <v>377</v>
      </c>
      <c r="AF1643" s="76">
        <v>19089</v>
      </c>
      <c r="AG1643" s="76">
        <v>39811</v>
      </c>
      <c r="AH1643" s="76"/>
      <c r="AI1643" s="76" t="s">
        <v>10199</v>
      </c>
      <c r="AJ1643" s="76" t="s">
        <v>11479</v>
      </c>
      <c r="AK1643" s="81" t="s">
        <v>12281</v>
      </c>
      <c r="AL1643" s="76"/>
      <c r="AM1643" s="78">
        <v>40611.174456018518</v>
      </c>
      <c r="AN1643" s="76" t="s">
        <v>14566</v>
      </c>
      <c r="AO1643" s="81" t="s">
        <v>16207</v>
      </c>
      <c r="AP1643" s="76" t="s">
        <v>66</v>
      </c>
      <c r="AQ1643" s="2"/>
      <c r="AR1643" s="3"/>
      <c r="AS1643" s="3"/>
      <c r="AT1643" s="3"/>
      <c r="AU1643" s="3"/>
    </row>
    <row r="1644" spans="1:47" x14ac:dyDescent="0.25">
      <c r="A1644" s="62" t="s">
        <v>1320</v>
      </c>
      <c r="B1644" s="63"/>
      <c r="C1644" s="63"/>
      <c r="D1644" s="64"/>
      <c r="E1644" s="66"/>
      <c r="F1644" s="101" t="s">
        <v>14035</v>
      </c>
      <c r="G1644" s="63"/>
      <c r="H1644" s="67"/>
      <c r="I1644" s="68"/>
      <c r="J1644" s="68"/>
      <c r="K1644" s="67" t="s">
        <v>18386</v>
      </c>
      <c r="L1644" s="71"/>
      <c r="M1644" s="72">
        <v>2801.255126953125</v>
      </c>
      <c r="N1644" s="72">
        <v>5136.22314453125</v>
      </c>
      <c r="O1644" s="73"/>
      <c r="P1644" s="74"/>
      <c r="Q1644" s="74"/>
      <c r="R1644" s="84"/>
      <c r="S1644" s="84"/>
      <c r="T1644" s="84"/>
      <c r="U1644" s="84"/>
      <c r="V1644" s="50"/>
      <c r="W1644" s="50"/>
      <c r="X1644" s="50"/>
      <c r="Y1644" s="50"/>
      <c r="Z1644" s="49"/>
      <c r="AA1644" s="69">
        <v>1644</v>
      </c>
      <c r="AB16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44" s="70"/>
      <c r="AD1644" s="76">
        <v>335</v>
      </c>
      <c r="AE1644" s="76">
        <v>278</v>
      </c>
      <c r="AF1644" s="76">
        <v>57371</v>
      </c>
      <c r="AG1644" s="76">
        <v>151252</v>
      </c>
      <c r="AH1644" s="76"/>
      <c r="AI1644" s="76" t="s">
        <v>10200</v>
      </c>
      <c r="AJ1644" s="76" t="s">
        <v>11480</v>
      </c>
      <c r="AK1644" s="76"/>
      <c r="AL1644" s="76"/>
      <c r="AM1644" s="78">
        <v>40069.052835648145</v>
      </c>
      <c r="AN1644" s="76" t="s">
        <v>14566</v>
      </c>
      <c r="AO1644" s="81" t="s">
        <v>16208</v>
      </c>
      <c r="AP1644" s="76" t="s">
        <v>66</v>
      </c>
      <c r="AQ1644" s="2"/>
      <c r="AR1644" s="3"/>
      <c r="AS1644" s="3"/>
      <c r="AT1644" s="3"/>
      <c r="AU1644" s="3"/>
    </row>
    <row r="1645" spans="1:47" x14ac:dyDescent="0.25">
      <c r="A1645" s="62" t="s">
        <v>1321</v>
      </c>
      <c r="B1645" s="63"/>
      <c r="C1645" s="63"/>
      <c r="D1645" s="64"/>
      <c r="E1645" s="66"/>
      <c r="F1645" s="101" t="s">
        <v>14036</v>
      </c>
      <c r="G1645" s="63"/>
      <c r="H1645" s="67"/>
      <c r="I1645" s="68"/>
      <c r="J1645" s="68"/>
      <c r="K1645" s="67" t="s">
        <v>18387</v>
      </c>
      <c r="L1645" s="71"/>
      <c r="M1645" s="72">
        <v>6124.65234375</v>
      </c>
      <c r="N1645" s="72">
        <v>7210.66162109375</v>
      </c>
      <c r="O1645" s="73"/>
      <c r="P1645" s="74"/>
      <c r="Q1645" s="74"/>
      <c r="R1645" s="84"/>
      <c r="S1645" s="84"/>
      <c r="T1645" s="84"/>
      <c r="U1645" s="84"/>
      <c r="V1645" s="50"/>
      <c r="W1645" s="50"/>
      <c r="X1645" s="50"/>
      <c r="Y1645" s="50"/>
      <c r="Z1645" s="49"/>
      <c r="AA1645" s="69">
        <v>1645</v>
      </c>
      <c r="AB16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45" s="70"/>
      <c r="AD1645" s="76">
        <v>834</v>
      </c>
      <c r="AE1645" s="76">
        <v>130</v>
      </c>
      <c r="AF1645" s="76">
        <v>1311</v>
      </c>
      <c r="AG1645" s="76">
        <v>9754</v>
      </c>
      <c r="AH1645" s="76"/>
      <c r="AI1645" s="76"/>
      <c r="AJ1645" s="76" t="s">
        <v>11481</v>
      </c>
      <c r="AK1645" s="76"/>
      <c r="AL1645" s="76"/>
      <c r="AM1645" s="78">
        <v>40807.689618055556</v>
      </c>
      <c r="AN1645" s="76" t="s">
        <v>14566</v>
      </c>
      <c r="AO1645" s="81" t="s">
        <v>16209</v>
      </c>
      <c r="AP1645" s="76" t="s">
        <v>66</v>
      </c>
      <c r="AQ1645" s="2"/>
      <c r="AR1645" s="3"/>
      <c r="AS1645" s="3"/>
      <c r="AT1645" s="3"/>
      <c r="AU1645" s="3"/>
    </row>
    <row r="1646" spans="1:47" x14ac:dyDescent="0.25">
      <c r="A1646" s="62" t="s">
        <v>1322</v>
      </c>
      <c r="B1646" s="63"/>
      <c r="C1646" s="63"/>
      <c r="D1646" s="64"/>
      <c r="E1646" s="66"/>
      <c r="F1646" s="101" t="s">
        <v>14037</v>
      </c>
      <c r="G1646" s="63"/>
      <c r="H1646" s="67"/>
      <c r="I1646" s="68"/>
      <c r="J1646" s="68"/>
      <c r="K1646" s="67" t="s">
        <v>18388</v>
      </c>
      <c r="L1646" s="71"/>
      <c r="M1646" s="72">
        <v>4137.30859375</v>
      </c>
      <c r="N1646" s="72">
        <v>8844.94921875</v>
      </c>
      <c r="O1646" s="73"/>
      <c r="P1646" s="74"/>
      <c r="Q1646" s="74"/>
      <c r="R1646" s="84"/>
      <c r="S1646" s="84"/>
      <c r="T1646" s="84"/>
      <c r="U1646" s="84"/>
      <c r="V1646" s="50"/>
      <c r="W1646" s="50"/>
      <c r="X1646" s="50"/>
      <c r="Y1646" s="50"/>
      <c r="Z1646" s="49"/>
      <c r="AA1646" s="69">
        <v>1646</v>
      </c>
      <c r="AB16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46" s="70"/>
      <c r="AD1646" s="76">
        <v>119</v>
      </c>
      <c r="AE1646" s="76">
        <v>219</v>
      </c>
      <c r="AF1646" s="76">
        <v>99394</v>
      </c>
      <c r="AG1646" s="76">
        <v>11575</v>
      </c>
      <c r="AH1646" s="76"/>
      <c r="AI1646" s="76" t="s">
        <v>10201</v>
      </c>
      <c r="AJ1646" s="76" t="s">
        <v>11482</v>
      </c>
      <c r="AK1646" s="76"/>
      <c r="AL1646" s="76"/>
      <c r="AM1646" s="78">
        <v>43034.77553240741</v>
      </c>
      <c r="AN1646" s="76" t="s">
        <v>14566</v>
      </c>
      <c r="AO1646" s="81" t="s">
        <v>16210</v>
      </c>
      <c r="AP1646" s="76" t="s">
        <v>66</v>
      </c>
      <c r="AQ1646" s="2"/>
      <c r="AR1646" s="3"/>
      <c r="AS1646" s="3"/>
      <c r="AT1646" s="3"/>
      <c r="AU1646" s="3"/>
    </row>
    <row r="1647" spans="1:47" x14ac:dyDescent="0.25">
      <c r="A1647" s="62" t="s">
        <v>1323</v>
      </c>
      <c r="B1647" s="63"/>
      <c r="C1647" s="63"/>
      <c r="D1647" s="64"/>
      <c r="E1647" s="66"/>
      <c r="F1647" s="101" t="s">
        <v>14038</v>
      </c>
      <c r="G1647" s="63"/>
      <c r="H1647" s="67"/>
      <c r="I1647" s="68"/>
      <c r="J1647" s="68"/>
      <c r="K1647" s="67" t="s">
        <v>18389</v>
      </c>
      <c r="L1647" s="71"/>
      <c r="M1647" s="72">
        <v>3744.58203125</v>
      </c>
      <c r="N1647" s="72">
        <v>9375.853515625</v>
      </c>
      <c r="O1647" s="73"/>
      <c r="P1647" s="74"/>
      <c r="Q1647" s="74"/>
      <c r="R1647" s="84"/>
      <c r="S1647" s="84"/>
      <c r="T1647" s="84"/>
      <c r="U1647" s="84"/>
      <c r="V1647" s="50"/>
      <c r="W1647" s="50"/>
      <c r="X1647" s="50"/>
      <c r="Y1647" s="50"/>
      <c r="Z1647" s="49"/>
      <c r="AA1647" s="69">
        <v>1647</v>
      </c>
      <c r="AB16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47" s="70"/>
      <c r="AD1647" s="76">
        <v>240</v>
      </c>
      <c r="AE1647" s="76">
        <v>67</v>
      </c>
      <c r="AF1647" s="76">
        <v>4452</v>
      </c>
      <c r="AG1647" s="76">
        <v>556</v>
      </c>
      <c r="AH1647" s="76"/>
      <c r="AI1647" s="76"/>
      <c r="AJ1647" s="76"/>
      <c r="AK1647" s="76"/>
      <c r="AL1647" s="76"/>
      <c r="AM1647" s="78">
        <v>40018.615810185183</v>
      </c>
      <c r="AN1647" s="76" t="s">
        <v>14566</v>
      </c>
      <c r="AO1647" s="81" t="s">
        <v>16211</v>
      </c>
      <c r="AP1647" s="76" t="s">
        <v>66</v>
      </c>
      <c r="AQ1647" s="2"/>
      <c r="AR1647" s="3"/>
      <c r="AS1647" s="3"/>
      <c r="AT1647" s="3"/>
      <c r="AU1647" s="3"/>
    </row>
    <row r="1648" spans="1:47" x14ac:dyDescent="0.25">
      <c r="A1648" s="62" t="s">
        <v>1324</v>
      </c>
      <c r="B1648" s="63"/>
      <c r="C1648" s="63"/>
      <c r="D1648" s="64"/>
      <c r="E1648" s="66"/>
      <c r="F1648" s="101" t="s">
        <v>14039</v>
      </c>
      <c r="G1648" s="63"/>
      <c r="H1648" s="67"/>
      <c r="I1648" s="68"/>
      <c r="J1648" s="68"/>
      <c r="K1648" s="67" t="s">
        <v>18390</v>
      </c>
      <c r="L1648" s="71"/>
      <c r="M1648" s="72">
        <v>4586.51318359375</v>
      </c>
      <c r="N1648" s="72">
        <v>9396.4013671875</v>
      </c>
      <c r="O1648" s="73"/>
      <c r="P1648" s="74"/>
      <c r="Q1648" s="74"/>
      <c r="R1648" s="84"/>
      <c r="S1648" s="84"/>
      <c r="T1648" s="84"/>
      <c r="U1648" s="84"/>
      <c r="V1648" s="50"/>
      <c r="W1648" s="50"/>
      <c r="X1648" s="50"/>
      <c r="Y1648" s="50"/>
      <c r="Z1648" s="49"/>
      <c r="AA1648" s="69">
        <v>1648</v>
      </c>
      <c r="AB16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48" s="70"/>
      <c r="AD1648" s="76">
        <v>543</v>
      </c>
      <c r="AE1648" s="76">
        <v>121</v>
      </c>
      <c r="AF1648" s="76">
        <v>6260</v>
      </c>
      <c r="AG1648" s="76">
        <v>1990</v>
      </c>
      <c r="AH1648" s="76"/>
      <c r="AI1648" s="76"/>
      <c r="AJ1648" s="76" t="s">
        <v>10824</v>
      </c>
      <c r="AK1648" s="76"/>
      <c r="AL1648" s="76"/>
      <c r="AM1648" s="78">
        <v>39651.677314814813</v>
      </c>
      <c r="AN1648" s="76" t="s">
        <v>14566</v>
      </c>
      <c r="AO1648" s="81" t="s">
        <v>16212</v>
      </c>
      <c r="AP1648" s="76" t="s">
        <v>66</v>
      </c>
      <c r="AQ1648" s="2"/>
      <c r="AR1648" s="3"/>
      <c r="AS1648" s="3"/>
      <c r="AT1648" s="3"/>
      <c r="AU1648" s="3"/>
    </row>
    <row r="1649" spans="1:47" x14ac:dyDescent="0.25">
      <c r="A1649" s="62" t="s">
        <v>1325</v>
      </c>
      <c r="B1649" s="63"/>
      <c r="C1649" s="63"/>
      <c r="D1649" s="64"/>
      <c r="E1649" s="66"/>
      <c r="F1649" s="101" t="s">
        <v>14040</v>
      </c>
      <c r="G1649" s="63"/>
      <c r="H1649" s="67"/>
      <c r="I1649" s="68"/>
      <c r="J1649" s="68"/>
      <c r="K1649" s="67" t="s">
        <v>18391</v>
      </c>
      <c r="L1649" s="71"/>
      <c r="M1649" s="72">
        <v>2238.31201171875</v>
      </c>
      <c r="N1649" s="72">
        <v>6022.01953125</v>
      </c>
      <c r="O1649" s="73"/>
      <c r="P1649" s="74"/>
      <c r="Q1649" s="74"/>
      <c r="R1649" s="84"/>
      <c r="S1649" s="84"/>
      <c r="T1649" s="84"/>
      <c r="U1649" s="84"/>
      <c r="V1649" s="50"/>
      <c r="W1649" s="50"/>
      <c r="X1649" s="50"/>
      <c r="Y1649" s="50"/>
      <c r="Z1649" s="49"/>
      <c r="AA1649" s="69">
        <v>1649</v>
      </c>
      <c r="AB16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49" s="70"/>
      <c r="AD1649" s="76">
        <v>521</v>
      </c>
      <c r="AE1649" s="76">
        <v>409</v>
      </c>
      <c r="AF1649" s="76">
        <v>44855</v>
      </c>
      <c r="AG1649" s="76">
        <v>1321</v>
      </c>
      <c r="AH1649" s="76"/>
      <c r="AI1649" s="76" t="s">
        <v>10202</v>
      </c>
      <c r="AJ1649" s="76" t="s">
        <v>11483</v>
      </c>
      <c r="AK1649" s="76"/>
      <c r="AL1649" s="76"/>
      <c r="AM1649" s="78">
        <v>39890.897372685184</v>
      </c>
      <c r="AN1649" s="76" t="s">
        <v>14566</v>
      </c>
      <c r="AO1649" s="81" t="s">
        <v>16213</v>
      </c>
      <c r="AP1649" s="76" t="s">
        <v>66</v>
      </c>
      <c r="AQ1649" s="2"/>
      <c r="AR1649" s="3"/>
      <c r="AS1649" s="3"/>
      <c r="AT1649" s="3"/>
      <c r="AU1649" s="3"/>
    </row>
    <row r="1650" spans="1:47" x14ac:dyDescent="0.25">
      <c r="A1650" s="62" t="s">
        <v>1326</v>
      </c>
      <c r="B1650" s="63"/>
      <c r="C1650" s="63"/>
      <c r="D1650" s="64"/>
      <c r="E1650" s="66"/>
      <c r="F1650" s="101" t="s">
        <v>14041</v>
      </c>
      <c r="G1650" s="63"/>
      <c r="H1650" s="67"/>
      <c r="I1650" s="68"/>
      <c r="J1650" s="68"/>
      <c r="K1650" s="67" t="s">
        <v>18392</v>
      </c>
      <c r="L1650" s="71"/>
      <c r="M1650" s="72">
        <v>5198.400390625</v>
      </c>
      <c r="N1650" s="72">
        <v>8839.552734375</v>
      </c>
      <c r="O1650" s="73"/>
      <c r="P1650" s="74"/>
      <c r="Q1650" s="74"/>
      <c r="R1650" s="84"/>
      <c r="S1650" s="84"/>
      <c r="T1650" s="84"/>
      <c r="U1650" s="84"/>
      <c r="V1650" s="50"/>
      <c r="W1650" s="50"/>
      <c r="X1650" s="50"/>
      <c r="Y1650" s="50"/>
      <c r="Z1650" s="49"/>
      <c r="AA1650" s="69">
        <v>1650</v>
      </c>
      <c r="AB16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50" s="70"/>
      <c r="AD1650" s="76">
        <v>493</v>
      </c>
      <c r="AE1650" s="76">
        <v>82</v>
      </c>
      <c r="AF1650" s="76">
        <v>1961</v>
      </c>
      <c r="AG1650" s="76">
        <v>551</v>
      </c>
      <c r="AH1650" s="76"/>
      <c r="AI1650" s="76"/>
      <c r="AJ1650" s="76" t="s">
        <v>11484</v>
      </c>
      <c r="AK1650" s="76"/>
      <c r="AL1650" s="76"/>
      <c r="AM1650" s="78">
        <v>40232.923981481479</v>
      </c>
      <c r="AN1650" s="76" t="s">
        <v>14566</v>
      </c>
      <c r="AO1650" s="81" t="s">
        <v>16214</v>
      </c>
      <c r="AP1650" s="76" t="s">
        <v>66</v>
      </c>
      <c r="AQ1650" s="2"/>
      <c r="AR1650" s="3"/>
      <c r="AS1650" s="3"/>
      <c r="AT1650" s="3"/>
      <c r="AU1650" s="3"/>
    </row>
    <row r="1651" spans="1:47" x14ac:dyDescent="0.25">
      <c r="A1651" s="62" t="s">
        <v>1327</v>
      </c>
      <c r="B1651" s="63"/>
      <c r="C1651" s="63"/>
      <c r="D1651" s="64"/>
      <c r="E1651" s="66"/>
      <c r="F1651" s="101" t="s">
        <v>14042</v>
      </c>
      <c r="G1651" s="63"/>
      <c r="H1651" s="67"/>
      <c r="I1651" s="68"/>
      <c r="J1651" s="68"/>
      <c r="K1651" s="67" t="s">
        <v>18393</v>
      </c>
      <c r="L1651" s="71"/>
      <c r="M1651" s="72">
        <v>4615.16064453125</v>
      </c>
      <c r="N1651" s="72">
        <v>7090.17138671875</v>
      </c>
      <c r="O1651" s="73"/>
      <c r="P1651" s="74"/>
      <c r="Q1651" s="74"/>
      <c r="R1651" s="84"/>
      <c r="S1651" s="84"/>
      <c r="T1651" s="84"/>
      <c r="U1651" s="84"/>
      <c r="V1651" s="50"/>
      <c r="W1651" s="50"/>
      <c r="X1651" s="50"/>
      <c r="Y1651" s="50"/>
      <c r="Z1651" s="49"/>
      <c r="AA1651" s="69">
        <v>1651</v>
      </c>
      <c r="AB16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51" s="70"/>
      <c r="AD1651" s="76">
        <v>729</v>
      </c>
      <c r="AE1651" s="76">
        <v>11025</v>
      </c>
      <c r="AF1651" s="76">
        <v>161618</v>
      </c>
      <c r="AG1651" s="76">
        <v>51414</v>
      </c>
      <c r="AH1651" s="76"/>
      <c r="AI1651" s="76" t="s">
        <v>10203</v>
      </c>
      <c r="AJ1651" s="76"/>
      <c r="AK1651" s="81" t="s">
        <v>12282</v>
      </c>
      <c r="AL1651" s="76"/>
      <c r="AM1651" s="78">
        <v>39945.140474537038</v>
      </c>
      <c r="AN1651" s="76" t="s">
        <v>14566</v>
      </c>
      <c r="AO1651" s="81" t="s">
        <v>16215</v>
      </c>
      <c r="AP1651" s="76" t="s">
        <v>66</v>
      </c>
      <c r="AQ1651" s="2"/>
      <c r="AR1651" s="3"/>
      <c r="AS1651" s="3"/>
      <c r="AT1651" s="3"/>
      <c r="AU1651" s="3"/>
    </row>
    <row r="1652" spans="1:47" x14ac:dyDescent="0.25">
      <c r="A1652" s="62" t="s">
        <v>1328</v>
      </c>
      <c r="B1652" s="63"/>
      <c r="C1652" s="63"/>
      <c r="D1652" s="64"/>
      <c r="E1652" s="66"/>
      <c r="F1652" s="101" t="s">
        <v>14043</v>
      </c>
      <c r="G1652" s="63"/>
      <c r="H1652" s="67"/>
      <c r="I1652" s="68"/>
      <c r="J1652" s="68"/>
      <c r="K1652" s="67" t="s">
        <v>18394</v>
      </c>
      <c r="L1652" s="71"/>
      <c r="M1652" s="72">
        <v>4958.61767578125</v>
      </c>
      <c r="N1652" s="72">
        <v>4871.37841796875</v>
      </c>
      <c r="O1652" s="73"/>
      <c r="P1652" s="74"/>
      <c r="Q1652" s="74"/>
      <c r="R1652" s="84"/>
      <c r="S1652" s="84"/>
      <c r="T1652" s="84"/>
      <c r="U1652" s="84"/>
      <c r="V1652" s="50"/>
      <c r="W1652" s="50"/>
      <c r="X1652" s="50"/>
      <c r="Y1652" s="50"/>
      <c r="Z1652" s="49"/>
      <c r="AA1652" s="69">
        <v>1652</v>
      </c>
      <c r="AB16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52" s="70"/>
      <c r="AD1652" s="76">
        <v>353</v>
      </c>
      <c r="AE1652" s="76">
        <v>167</v>
      </c>
      <c r="AF1652" s="76">
        <v>6812</v>
      </c>
      <c r="AG1652" s="76">
        <v>5558</v>
      </c>
      <c r="AH1652" s="76"/>
      <c r="AI1652" s="76"/>
      <c r="AJ1652" s="76"/>
      <c r="AK1652" s="76"/>
      <c r="AL1652" s="76"/>
      <c r="AM1652" s="78">
        <v>39933.736203703702</v>
      </c>
      <c r="AN1652" s="76" t="s">
        <v>14566</v>
      </c>
      <c r="AO1652" s="81" t="s">
        <v>16216</v>
      </c>
      <c r="AP1652" s="76" t="s">
        <v>66</v>
      </c>
      <c r="AQ1652" s="2"/>
      <c r="AR1652" s="3"/>
      <c r="AS1652" s="3"/>
      <c r="AT1652" s="3"/>
      <c r="AU1652" s="3"/>
    </row>
    <row r="1653" spans="1:47" x14ac:dyDescent="0.25">
      <c r="A1653" s="62" t="s">
        <v>1329</v>
      </c>
      <c r="B1653" s="63"/>
      <c r="C1653" s="63"/>
      <c r="D1653" s="64"/>
      <c r="E1653" s="66"/>
      <c r="F1653" s="101" t="s">
        <v>14044</v>
      </c>
      <c r="G1653" s="63"/>
      <c r="H1653" s="67"/>
      <c r="I1653" s="68"/>
      <c r="J1653" s="68"/>
      <c r="K1653" s="67" t="s">
        <v>18395</v>
      </c>
      <c r="L1653" s="71"/>
      <c r="M1653" s="72">
        <v>5805.42236328125</v>
      </c>
      <c r="N1653" s="72">
        <v>5752.06884765625</v>
      </c>
      <c r="O1653" s="73"/>
      <c r="P1653" s="74"/>
      <c r="Q1653" s="74"/>
      <c r="R1653" s="84"/>
      <c r="S1653" s="84"/>
      <c r="T1653" s="84"/>
      <c r="U1653" s="84"/>
      <c r="V1653" s="50"/>
      <c r="W1653" s="50"/>
      <c r="X1653" s="50"/>
      <c r="Y1653" s="50"/>
      <c r="Z1653" s="49"/>
      <c r="AA1653" s="69">
        <v>1653</v>
      </c>
      <c r="AB16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53" s="70"/>
      <c r="AD1653" s="76">
        <v>146</v>
      </c>
      <c r="AE1653" s="76">
        <v>17</v>
      </c>
      <c r="AF1653" s="76">
        <v>1977</v>
      </c>
      <c r="AG1653" s="76">
        <v>13525</v>
      </c>
      <c r="AH1653" s="76"/>
      <c r="AI1653" s="76" t="s">
        <v>10204</v>
      </c>
      <c r="AJ1653" s="76"/>
      <c r="AK1653" s="76"/>
      <c r="AL1653" s="76"/>
      <c r="AM1653" s="78">
        <v>43636.604270833333</v>
      </c>
      <c r="AN1653" s="76" t="s">
        <v>14566</v>
      </c>
      <c r="AO1653" s="81" t="s">
        <v>16217</v>
      </c>
      <c r="AP1653" s="76" t="s">
        <v>66</v>
      </c>
      <c r="AQ1653" s="2"/>
      <c r="AR1653" s="3"/>
      <c r="AS1653" s="3"/>
      <c r="AT1653" s="3"/>
      <c r="AU1653" s="3"/>
    </row>
    <row r="1654" spans="1:47" x14ac:dyDescent="0.25">
      <c r="A1654" s="62" t="s">
        <v>1330</v>
      </c>
      <c r="B1654" s="63"/>
      <c r="C1654" s="63"/>
      <c r="D1654" s="64"/>
      <c r="E1654" s="66"/>
      <c r="F1654" s="101" t="s">
        <v>14045</v>
      </c>
      <c r="G1654" s="63"/>
      <c r="H1654" s="67"/>
      <c r="I1654" s="68"/>
      <c r="J1654" s="68"/>
      <c r="K1654" s="67" t="s">
        <v>18396</v>
      </c>
      <c r="L1654" s="71"/>
      <c r="M1654" s="72">
        <v>1800.1812744140625</v>
      </c>
      <c r="N1654" s="72">
        <v>7495.5361328125</v>
      </c>
      <c r="O1654" s="73"/>
      <c r="P1654" s="74"/>
      <c r="Q1654" s="74"/>
      <c r="R1654" s="84"/>
      <c r="S1654" s="84"/>
      <c r="T1654" s="84"/>
      <c r="U1654" s="84"/>
      <c r="V1654" s="50"/>
      <c r="W1654" s="50"/>
      <c r="X1654" s="50"/>
      <c r="Y1654" s="50"/>
      <c r="Z1654" s="49"/>
      <c r="AA1654" s="69">
        <v>1654</v>
      </c>
      <c r="AB16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54" s="70"/>
      <c r="AD1654" s="76">
        <v>898</v>
      </c>
      <c r="AE1654" s="76">
        <v>956</v>
      </c>
      <c r="AF1654" s="76">
        <v>9995</v>
      </c>
      <c r="AG1654" s="76">
        <v>1397</v>
      </c>
      <c r="AH1654" s="76"/>
      <c r="AI1654" s="76" t="s">
        <v>10205</v>
      </c>
      <c r="AJ1654" s="76" t="s">
        <v>10997</v>
      </c>
      <c r="AK1654" s="81" t="s">
        <v>12283</v>
      </c>
      <c r="AL1654" s="76"/>
      <c r="AM1654" s="78">
        <v>39806.434212962966</v>
      </c>
      <c r="AN1654" s="76" t="s">
        <v>14566</v>
      </c>
      <c r="AO1654" s="81" t="s">
        <v>16218</v>
      </c>
      <c r="AP1654" s="76" t="s">
        <v>66</v>
      </c>
      <c r="AQ1654" s="2"/>
      <c r="AR1654" s="3"/>
      <c r="AS1654" s="3"/>
      <c r="AT1654" s="3"/>
      <c r="AU1654" s="3"/>
    </row>
    <row r="1655" spans="1:47" x14ac:dyDescent="0.25">
      <c r="A1655" s="62" t="s">
        <v>1331</v>
      </c>
      <c r="B1655" s="63"/>
      <c r="C1655" s="63"/>
      <c r="D1655" s="64"/>
      <c r="E1655" s="66"/>
      <c r="F1655" s="101" t="s">
        <v>14046</v>
      </c>
      <c r="G1655" s="63"/>
      <c r="H1655" s="67"/>
      <c r="I1655" s="68"/>
      <c r="J1655" s="68"/>
      <c r="K1655" s="67" t="s">
        <v>18397</v>
      </c>
      <c r="L1655" s="71"/>
      <c r="M1655" s="72">
        <v>2477.46142578125</v>
      </c>
      <c r="N1655" s="72">
        <v>8705.7353515625</v>
      </c>
      <c r="O1655" s="73"/>
      <c r="P1655" s="74"/>
      <c r="Q1655" s="74"/>
      <c r="R1655" s="84"/>
      <c r="S1655" s="84"/>
      <c r="T1655" s="84"/>
      <c r="U1655" s="84"/>
      <c r="V1655" s="50"/>
      <c r="W1655" s="50"/>
      <c r="X1655" s="50"/>
      <c r="Y1655" s="50"/>
      <c r="Z1655" s="49"/>
      <c r="AA1655" s="69">
        <v>1655</v>
      </c>
      <c r="AB16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55" s="70"/>
      <c r="AD1655" s="76">
        <v>272</v>
      </c>
      <c r="AE1655" s="76">
        <v>113</v>
      </c>
      <c r="AF1655" s="76">
        <v>694</v>
      </c>
      <c r="AG1655" s="76">
        <v>9695</v>
      </c>
      <c r="AH1655" s="76"/>
      <c r="AI1655" s="76" t="s">
        <v>10206</v>
      </c>
      <c r="AJ1655" s="76" t="s">
        <v>11485</v>
      </c>
      <c r="AK1655" s="76"/>
      <c r="AL1655" s="76"/>
      <c r="AM1655" s="78">
        <v>41176.131932870368</v>
      </c>
      <c r="AN1655" s="76" t="s">
        <v>14566</v>
      </c>
      <c r="AO1655" s="81" t="s">
        <v>16219</v>
      </c>
      <c r="AP1655" s="76" t="s">
        <v>66</v>
      </c>
      <c r="AQ1655" s="2"/>
      <c r="AR1655" s="3"/>
      <c r="AS1655" s="3"/>
      <c r="AT1655" s="3"/>
      <c r="AU1655" s="3"/>
    </row>
    <row r="1656" spans="1:47" x14ac:dyDescent="0.25">
      <c r="A1656" s="62" t="s">
        <v>1332</v>
      </c>
      <c r="B1656" s="63"/>
      <c r="C1656" s="63"/>
      <c r="D1656" s="64"/>
      <c r="E1656" s="66"/>
      <c r="F1656" s="101" t="s">
        <v>14047</v>
      </c>
      <c r="G1656" s="63"/>
      <c r="H1656" s="67"/>
      <c r="I1656" s="68"/>
      <c r="J1656" s="68"/>
      <c r="K1656" s="67" t="s">
        <v>18398</v>
      </c>
      <c r="L1656" s="71"/>
      <c r="M1656" s="72">
        <v>4558.80224609375</v>
      </c>
      <c r="N1656" s="72">
        <v>9433.5947265625</v>
      </c>
      <c r="O1656" s="73"/>
      <c r="P1656" s="74"/>
      <c r="Q1656" s="74"/>
      <c r="R1656" s="84"/>
      <c r="S1656" s="84"/>
      <c r="T1656" s="84"/>
      <c r="U1656" s="84"/>
      <c r="V1656" s="50"/>
      <c r="W1656" s="50"/>
      <c r="X1656" s="50"/>
      <c r="Y1656" s="50"/>
      <c r="Z1656" s="49"/>
      <c r="AA1656" s="69">
        <v>1656</v>
      </c>
      <c r="AB16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56" s="70"/>
      <c r="AD1656" s="76">
        <v>746</v>
      </c>
      <c r="AE1656" s="76">
        <v>604</v>
      </c>
      <c r="AF1656" s="76">
        <v>15883</v>
      </c>
      <c r="AG1656" s="76">
        <v>20032</v>
      </c>
      <c r="AH1656" s="76"/>
      <c r="AI1656" s="76" t="s">
        <v>10207</v>
      </c>
      <c r="AJ1656" s="76" t="s">
        <v>11486</v>
      </c>
      <c r="AK1656" s="76"/>
      <c r="AL1656" s="76"/>
      <c r="AM1656" s="78">
        <v>40558.145150462966</v>
      </c>
      <c r="AN1656" s="76" t="s">
        <v>14566</v>
      </c>
      <c r="AO1656" s="81" t="s">
        <v>16220</v>
      </c>
      <c r="AP1656" s="76" t="s">
        <v>66</v>
      </c>
      <c r="AQ1656" s="2"/>
      <c r="AR1656" s="3"/>
      <c r="AS1656" s="3"/>
      <c r="AT1656" s="3"/>
      <c r="AU1656" s="3"/>
    </row>
    <row r="1657" spans="1:47" x14ac:dyDescent="0.25">
      <c r="A1657" s="62" t="s">
        <v>1333</v>
      </c>
      <c r="B1657" s="63"/>
      <c r="C1657" s="63"/>
      <c r="D1657" s="64"/>
      <c r="E1657" s="66"/>
      <c r="F1657" s="101" t="s">
        <v>14048</v>
      </c>
      <c r="G1657" s="63"/>
      <c r="H1657" s="67"/>
      <c r="I1657" s="68"/>
      <c r="J1657" s="68"/>
      <c r="K1657" s="67" t="s">
        <v>18399</v>
      </c>
      <c r="L1657" s="71"/>
      <c r="M1657" s="72">
        <v>5205.48974609375</v>
      </c>
      <c r="N1657" s="72">
        <v>6643.2236328125</v>
      </c>
      <c r="O1657" s="73"/>
      <c r="P1657" s="74"/>
      <c r="Q1657" s="74"/>
      <c r="R1657" s="84"/>
      <c r="S1657" s="84"/>
      <c r="T1657" s="84"/>
      <c r="U1657" s="84"/>
      <c r="V1657" s="50"/>
      <c r="W1657" s="50"/>
      <c r="X1657" s="50"/>
      <c r="Y1657" s="50"/>
      <c r="Z1657" s="49"/>
      <c r="AA1657" s="69">
        <v>1657</v>
      </c>
      <c r="AB16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57" s="70"/>
      <c r="AD1657" s="76">
        <v>352</v>
      </c>
      <c r="AE1657" s="76">
        <v>56</v>
      </c>
      <c r="AF1657" s="76">
        <v>2657</v>
      </c>
      <c r="AG1657" s="76">
        <v>18296</v>
      </c>
      <c r="AH1657" s="76"/>
      <c r="AI1657" s="76"/>
      <c r="AJ1657" s="76"/>
      <c r="AK1657" s="76"/>
      <c r="AL1657" s="76"/>
      <c r="AM1657" s="78">
        <v>40451.266458333332</v>
      </c>
      <c r="AN1657" s="76" t="s">
        <v>14566</v>
      </c>
      <c r="AO1657" s="81" t="s">
        <v>16221</v>
      </c>
      <c r="AP1657" s="76" t="s">
        <v>66</v>
      </c>
      <c r="AQ1657" s="2"/>
      <c r="AR1657" s="3"/>
      <c r="AS1657" s="3"/>
      <c r="AT1657" s="3"/>
      <c r="AU1657" s="3"/>
    </row>
    <row r="1658" spans="1:47" x14ac:dyDescent="0.25">
      <c r="A1658" s="62" t="s">
        <v>1334</v>
      </c>
      <c r="B1658" s="63"/>
      <c r="C1658" s="63"/>
      <c r="D1658" s="64"/>
      <c r="E1658" s="66"/>
      <c r="F1658" s="101" t="s">
        <v>14049</v>
      </c>
      <c r="G1658" s="63"/>
      <c r="H1658" s="67"/>
      <c r="I1658" s="68"/>
      <c r="J1658" s="68"/>
      <c r="K1658" s="67" t="s">
        <v>18400</v>
      </c>
      <c r="L1658" s="71"/>
      <c r="M1658" s="72">
        <v>3441.17333984375</v>
      </c>
      <c r="N1658" s="72">
        <v>8983.9375</v>
      </c>
      <c r="O1658" s="73"/>
      <c r="P1658" s="74"/>
      <c r="Q1658" s="74"/>
      <c r="R1658" s="84"/>
      <c r="S1658" s="84"/>
      <c r="T1658" s="84"/>
      <c r="U1658" s="84"/>
      <c r="V1658" s="50"/>
      <c r="W1658" s="50"/>
      <c r="X1658" s="50"/>
      <c r="Y1658" s="50"/>
      <c r="Z1658" s="49"/>
      <c r="AA1658" s="69">
        <v>1658</v>
      </c>
      <c r="AB16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58" s="70"/>
      <c r="AD1658" s="76">
        <v>1807</v>
      </c>
      <c r="AE1658" s="76">
        <v>340</v>
      </c>
      <c r="AF1658" s="76">
        <v>11921</v>
      </c>
      <c r="AG1658" s="76">
        <v>39211</v>
      </c>
      <c r="AH1658" s="76"/>
      <c r="AI1658" s="76" t="s">
        <v>10208</v>
      </c>
      <c r="AJ1658" s="76"/>
      <c r="AK1658" s="76"/>
      <c r="AL1658" s="76"/>
      <c r="AM1658" s="78">
        <v>41197.157696759263</v>
      </c>
      <c r="AN1658" s="76" t="s">
        <v>14566</v>
      </c>
      <c r="AO1658" s="81" t="s">
        <v>16222</v>
      </c>
      <c r="AP1658" s="76" t="s">
        <v>66</v>
      </c>
      <c r="AQ1658" s="2"/>
      <c r="AR1658" s="3"/>
      <c r="AS1658" s="3"/>
      <c r="AT1658" s="3"/>
      <c r="AU1658" s="3"/>
    </row>
    <row r="1659" spans="1:47" x14ac:dyDescent="0.25">
      <c r="A1659" s="62" t="s">
        <v>1335</v>
      </c>
      <c r="B1659" s="63"/>
      <c r="C1659" s="63"/>
      <c r="D1659" s="64"/>
      <c r="E1659" s="66"/>
      <c r="F1659" s="101" t="s">
        <v>14050</v>
      </c>
      <c r="G1659" s="63"/>
      <c r="H1659" s="67"/>
      <c r="I1659" s="68"/>
      <c r="J1659" s="68"/>
      <c r="K1659" s="67" t="s">
        <v>18401</v>
      </c>
      <c r="L1659" s="71"/>
      <c r="M1659" s="72">
        <v>2254.573486328125</v>
      </c>
      <c r="N1659" s="72">
        <v>8655.3916015625</v>
      </c>
      <c r="O1659" s="73"/>
      <c r="P1659" s="74"/>
      <c r="Q1659" s="74"/>
      <c r="R1659" s="84"/>
      <c r="S1659" s="84"/>
      <c r="T1659" s="84"/>
      <c r="U1659" s="84"/>
      <c r="V1659" s="50"/>
      <c r="W1659" s="50"/>
      <c r="X1659" s="50"/>
      <c r="Y1659" s="50"/>
      <c r="Z1659" s="49"/>
      <c r="AA1659" s="69">
        <v>1659</v>
      </c>
      <c r="AB16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59" s="70"/>
      <c r="AD1659" s="76">
        <v>153</v>
      </c>
      <c r="AE1659" s="76">
        <v>290</v>
      </c>
      <c r="AF1659" s="76">
        <v>17398</v>
      </c>
      <c r="AG1659" s="76">
        <v>3870</v>
      </c>
      <c r="AH1659" s="76"/>
      <c r="AI1659" s="82" t="s">
        <v>10209</v>
      </c>
      <c r="AJ1659" s="76" t="s">
        <v>11487</v>
      </c>
      <c r="AK1659" s="76"/>
      <c r="AL1659" s="76"/>
      <c r="AM1659" s="78">
        <v>39529.227141203701</v>
      </c>
      <c r="AN1659" s="76" t="s">
        <v>14566</v>
      </c>
      <c r="AO1659" s="81" t="s">
        <v>16223</v>
      </c>
      <c r="AP1659" s="76" t="s">
        <v>66</v>
      </c>
      <c r="AQ1659" s="2"/>
      <c r="AR1659" s="3"/>
      <c r="AS1659" s="3"/>
      <c r="AT1659" s="3"/>
      <c r="AU1659" s="3"/>
    </row>
    <row r="1660" spans="1:47" x14ac:dyDescent="0.25">
      <c r="A1660" s="62" t="s">
        <v>1336</v>
      </c>
      <c r="B1660" s="63"/>
      <c r="C1660" s="63"/>
      <c r="D1660" s="64"/>
      <c r="E1660" s="66"/>
      <c r="F1660" s="101" t="s">
        <v>14051</v>
      </c>
      <c r="G1660" s="63"/>
      <c r="H1660" s="67"/>
      <c r="I1660" s="68"/>
      <c r="J1660" s="68"/>
      <c r="K1660" s="67" t="s">
        <v>18402</v>
      </c>
      <c r="L1660" s="71"/>
      <c r="M1660" s="72">
        <v>3434.61376953125</v>
      </c>
      <c r="N1660" s="72">
        <v>9429.0888671875</v>
      </c>
      <c r="O1660" s="73"/>
      <c r="P1660" s="74"/>
      <c r="Q1660" s="74"/>
      <c r="R1660" s="84"/>
      <c r="S1660" s="84"/>
      <c r="T1660" s="84"/>
      <c r="U1660" s="84"/>
      <c r="V1660" s="50"/>
      <c r="W1660" s="50"/>
      <c r="X1660" s="50"/>
      <c r="Y1660" s="50"/>
      <c r="Z1660" s="49"/>
      <c r="AA1660" s="69">
        <v>1660</v>
      </c>
      <c r="AB16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60" s="70"/>
      <c r="AD1660" s="76">
        <v>546</v>
      </c>
      <c r="AE1660" s="76">
        <v>1182</v>
      </c>
      <c r="AF1660" s="76">
        <v>129212</v>
      </c>
      <c r="AG1660" s="76">
        <v>658</v>
      </c>
      <c r="AH1660" s="76"/>
      <c r="AI1660" s="76" t="s">
        <v>10210</v>
      </c>
      <c r="AJ1660" s="76" t="s">
        <v>11488</v>
      </c>
      <c r="AK1660" s="81" t="s">
        <v>12284</v>
      </c>
      <c r="AL1660" s="76"/>
      <c r="AM1660" s="78">
        <v>40154.636192129627</v>
      </c>
      <c r="AN1660" s="76" t="s">
        <v>14566</v>
      </c>
      <c r="AO1660" s="81" t="s">
        <v>16224</v>
      </c>
      <c r="AP1660" s="76" t="s">
        <v>66</v>
      </c>
      <c r="AQ1660" s="2"/>
      <c r="AR1660" s="3"/>
      <c r="AS1660" s="3"/>
      <c r="AT1660" s="3"/>
      <c r="AU1660" s="3"/>
    </row>
    <row r="1661" spans="1:47" x14ac:dyDescent="0.25">
      <c r="A1661" s="62" t="s">
        <v>1337</v>
      </c>
      <c r="B1661" s="63"/>
      <c r="C1661" s="63"/>
      <c r="D1661" s="64"/>
      <c r="E1661" s="66"/>
      <c r="F1661" s="101" t="s">
        <v>14052</v>
      </c>
      <c r="G1661" s="63"/>
      <c r="H1661" s="67"/>
      <c r="I1661" s="68"/>
      <c r="J1661" s="68"/>
      <c r="K1661" s="67" t="s">
        <v>18403</v>
      </c>
      <c r="L1661" s="71"/>
      <c r="M1661" s="72">
        <v>2132.5322265625</v>
      </c>
      <c r="N1661" s="72">
        <v>5846.25146484375</v>
      </c>
      <c r="O1661" s="73"/>
      <c r="P1661" s="74"/>
      <c r="Q1661" s="74"/>
      <c r="R1661" s="84"/>
      <c r="S1661" s="84"/>
      <c r="T1661" s="84"/>
      <c r="U1661" s="84"/>
      <c r="V1661" s="50"/>
      <c r="W1661" s="50"/>
      <c r="X1661" s="50"/>
      <c r="Y1661" s="50"/>
      <c r="Z1661" s="49"/>
      <c r="AA1661" s="69">
        <v>1661</v>
      </c>
      <c r="AB16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61" s="70"/>
      <c r="AD1661" s="76">
        <v>437</v>
      </c>
      <c r="AE1661" s="76">
        <v>701</v>
      </c>
      <c r="AF1661" s="76">
        <v>39906</v>
      </c>
      <c r="AG1661" s="76">
        <v>53077</v>
      </c>
      <c r="AH1661" s="76"/>
      <c r="AI1661" s="76" t="s">
        <v>10211</v>
      </c>
      <c r="AJ1661" s="76" t="s">
        <v>11489</v>
      </c>
      <c r="AK1661" s="76"/>
      <c r="AL1661" s="76"/>
      <c r="AM1661" s="78">
        <v>40453.156377314815</v>
      </c>
      <c r="AN1661" s="76" t="s">
        <v>14566</v>
      </c>
      <c r="AO1661" s="81" t="s">
        <v>16225</v>
      </c>
      <c r="AP1661" s="76" t="s">
        <v>66</v>
      </c>
      <c r="AQ1661" s="2"/>
      <c r="AR1661" s="3"/>
      <c r="AS1661" s="3"/>
      <c r="AT1661" s="3"/>
      <c r="AU1661" s="3"/>
    </row>
    <row r="1662" spans="1:47" x14ac:dyDescent="0.25">
      <c r="A1662" s="62" t="s">
        <v>1338</v>
      </c>
      <c r="B1662" s="63"/>
      <c r="C1662" s="63"/>
      <c r="D1662" s="64"/>
      <c r="E1662" s="66"/>
      <c r="F1662" s="101" t="s">
        <v>14053</v>
      </c>
      <c r="G1662" s="63"/>
      <c r="H1662" s="67"/>
      <c r="I1662" s="68"/>
      <c r="J1662" s="68"/>
      <c r="K1662" s="67" t="s">
        <v>18404</v>
      </c>
      <c r="L1662" s="71"/>
      <c r="M1662" s="72">
        <v>2376.197021484375</v>
      </c>
      <c r="N1662" s="72">
        <v>9197.861328125</v>
      </c>
      <c r="O1662" s="73"/>
      <c r="P1662" s="74"/>
      <c r="Q1662" s="74"/>
      <c r="R1662" s="84"/>
      <c r="S1662" s="84"/>
      <c r="T1662" s="84"/>
      <c r="U1662" s="84"/>
      <c r="V1662" s="50"/>
      <c r="W1662" s="50"/>
      <c r="X1662" s="50"/>
      <c r="Y1662" s="50"/>
      <c r="Z1662" s="49"/>
      <c r="AA1662" s="69">
        <v>1662</v>
      </c>
      <c r="AB16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62" s="70"/>
      <c r="AD1662" s="76">
        <v>370</v>
      </c>
      <c r="AE1662" s="76">
        <v>456</v>
      </c>
      <c r="AF1662" s="76">
        <v>166464</v>
      </c>
      <c r="AG1662" s="76">
        <v>9619</v>
      </c>
      <c r="AH1662" s="76"/>
      <c r="AI1662" s="76" t="s">
        <v>10212</v>
      </c>
      <c r="AJ1662" s="76"/>
      <c r="AK1662" s="76"/>
      <c r="AL1662" s="76"/>
      <c r="AM1662" s="78">
        <v>40803.124189814815</v>
      </c>
      <c r="AN1662" s="76" t="s">
        <v>14566</v>
      </c>
      <c r="AO1662" s="81" t="s">
        <v>16226</v>
      </c>
      <c r="AP1662" s="76" t="s">
        <v>66</v>
      </c>
      <c r="AQ1662" s="2"/>
      <c r="AR1662" s="3"/>
      <c r="AS1662" s="3"/>
      <c r="AT1662" s="3"/>
      <c r="AU1662" s="3"/>
    </row>
    <row r="1663" spans="1:47" x14ac:dyDescent="0.25">
      <c r="A1663" s="62" t="s">
        <v>1339</v>
      </c>
      <c r="B1663" s="63"/>
      <c r="C1663" s="63"/>
      <c r="D1663" s="64"/>
      <c r="E1663" s="66"/>
      <c r="F1663" s="101" t="s">
        <v>14054</v>
      </c>
      <c r="G1663" s="63"/>
      <c r="H1663" s="67"/>
      <c r="I1663" s="68"/>
      <c r="J1663" s="68"/>
      <c r="K1663" s="67" t="s">
        <v>18405</v>
      </c>
      <c r="L1663" s="71"/>
      <c r="M1663" s="72">
        <v>3728.642822265625</v>
      </c>
      <c r="N1663" s="72">
        <v>5051.74853515625</v>
      </c>
      <c r="O1663" s="73"/>
      <c r="P1663" s="74"/>
      <c r="Q1663" s="74"/>
      <c r="R1663" s="84"/>
      <c r="S1663" s="84"/>
      <c r="T1663" s="84"/>
      <c r="U1663" s="84"/>
      <c r="V1663" s="50"/>
      <c r="W1663" s="50"/>
      <c r="X1663" s="50"/>
      <c r="Y1663" s="50"/>
      <c r="Z1663" s="49"/>
      <c r="AA1663" s="69">
        <v>1663</v>
      </c>
      <c r="AB16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63" s="70"/>
      <c r="AD1663" s="76">
        <v>461</v>
      </c>
      <c r="AE1663" s="76">
        <v>765</v>
      </c>
      <c r="AF1663" s="76">
        <v>55578</v>
      </c>
      <c r="AG1663" s="76">
        <v>34282</v>
      </c>
      <c r="AH1663" s="76"/>
      <c r="AI1663" s="76" t="s">
        <v>10213</v>
      </c>
      <c r="AJ1663" s="76" t="s">
        <v>11490</v>
      </c>
      <c r="AK1663" s="76"/>
      <c r="AL1663" s="76"/>
      <c r="AM1663" s="78">
        <v>39888.965694444443</v>
      </c>
      <c r="AN1663" s="76" t="s">
        <v>14566</v>
      </c>
      <c r="AO1663" s="81" t="s">
        <v>16227</v>
      </c>
      <c r="AP1663" s="76" t="s">
        <v>66</v>
      </c>
      <c r="AQ1663" s="2"/>
      <c r="AR1663" s="3"/>
      <c r="AS1663" s="3"/>
      <c r="AT1663" s="3"/>
      <c r="AU1663" s="3"/>
    </row>
    <row r="1664" spans="1:47" x14ac:dyDescent="0.25">
      <c r="A1664" s="62" t="s">
        <v>1340</v>
      </c>
      <c r="B1664" s="63"/>
      <c r="C1664" s="63"/>
      <c r="D1664" s="64"/>
      <c r="E1664" s="66"/>
      <c r="F1664" s="101" t="s">
        <v>14055</v>
      </c>
      <c r="G1664" s="63"/>
      <c r="H1664" s="67"/>
      <c r="I1664" s="68"/>
      <c r="J1664" s="68"/>
      <c r="K1664" s="67" t="s">
        <v>18406</v>
      </c>
      <c r="L1664" s="71"/>
      <c r="M1664" s="72">
        <v>5988.97021484375</v>
      </c>
      <c r="N1664" s="72">
        <v>6297.546875</v>
      </c>
      <c r="O1664" s="73"/>
      <c r="P1664" s="74"/>
      <c r="Q1664" s="74"/>
      <c r="R1664" s="84"/>
      <c r="S1664" s="84"/>
      <c r="T1664" s="84"/>
      <c r="U1664" s="84"/>
      <c r="V1664" s="50"/>
      <c r="W1664" s="50"/>
      <c r="X1664" s="50"/>
      <c r="Y1664" s="50"/>
      <c r="Z1664" s="49"/>
      <c r="AA1664" s="69">
        <v>1664</v>
      </c>
      <c r="AB16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64" s="70"/>
      <c r="AD1664" s="76">
        <v>1154</v>
      </c>
      <c r="AE1664" s="76">
        <v>4468</v>
      </c>
      <c r="AF1664" s="76">
        <v>57899</v>
      </c>
      <c r="AG1664" s="76">
        <v>6759</v>
      </c>
      <c r="AH1664" s="76"/>
      <c r="AI1664" s="76" t="s">
        <v>10214</v>
      </c>
      <c r="AJ1664" s="76" t="s">
        <v>11491</v>
      </c>
      <c r="AK1664" s="81" t="s">
        <v>12285</v>
      </c>
      <c r="AL1664" s="76"/>
      <c r="AM1664" s="78">
        <v>39883.897824074076</v>
      </c>
      <c r="AN1664" s="76" t="s">
        <v>14566</v>
      </c>
      <c r="AO1664" s="81" t="s">
        <v>16228</v>
      </c>
      <c r="AP1664" s="76" t="s">
        <v>66</v>
      </c>
      <c r="AQ1664" s="2"/>
      <c r="AR1664" s="3"/>
      <c r="AS1664" s="3"/>
      <c r="AT1664" s="3"/>
      <c r="AU1664" s="3"/>
    </row>
    <row r="1665" spans="1:47" x14ac:dyDescent="0.25">
      <c r="A1665" s="62" t="s">
        <v>1341</v>
      </c>
      <c r="B1665" s="63"/>
      <c r="C1665" s="63"/>
      <c r="D1665" s="64"/>
      <c r="E1665" s="66"/>
      <c r="F1665" s="101" t="s">
        <v>14056</v>
      </c>
      <c r="G1665" s="63"/>
      <c r="H1665" s="67"/>
      <c r="I1665" s="68"/>
      <c r="J1665" s="68"/>
      <c r="K1665" s="67" t="s">
        <v>18407</v>
      </c>
      <c r="L1665" s="71"/>
      <c r="M1665" s="72">
        <v>4983.51123046875</v>
      </c>
      <c r="N1665" s="72">
        <v>4924.29833984375</v>
      </c>
      <c r="O1665" s="73"/>
      <c r="P1665" s="74"/>
      <c r="Q1665" s="74"/>
      <c r="R1665" s="84"/>
      <c r="S1665" s="84"/>
      <c r="T1665" s="84"/>
      <c r="U1665" s="84"/>
      <c r="V1665" s="50"/>
      <c r="W1665" s="50"/>
      <c r="X1665" s="50"/>
      <c r="Y1665" s="50"/>
      <c r="Z1665" s="49"/>
      <c r="AA1665" s="69">
        <v>1665</v>
      </c>
      <c r="AB16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65" s="70"/>
      <c r="AD1665" s="76">
        <v>101</v>
      </c>
      <c r="AE1665" s="76">
        <v>20</v>
      </c>
      <c r="AF1665" s="76">
        <v>348</v>
      </c>
      <c r="AG1665" s="76">
        <v>1374</v>
      </c>
      <c r="AH1665" s="76"/>
      <c r="AI1665" s="76"/>
      <c r="AJ1665" s="76"/>
      <c r="AK1665" s="76"/>
      <c r="AL1665" s="76"/>
      <c r="AM1665" s="78">
        <v>41375.805601851855</v>
      </c>
      <c r="AN1665" s="76" t="s">
        <v>14566</v>
      </c>
      <c r="AO1665" s="81" t="s">
        <v>16229</v>
      </c>
      <c r="AP1665" s="76" t="s">
        <v>66</v>
      </c>
      <c r="AQ1665" s="2"/>
      <c r="AR1665" s="3"/>
      <c r="AS1665" s="3"/>
      <c r="AT1665" s="3"/>
      <c r="AU1665" s="3"/>
    </row>
    <row r="1666" spans="1:47" x14ac:dyDescent="0.25">
      <c r="A1666" s="62" t="s">
        <v>1342</v>
      </c>
      <c r="B1666" s="63"/>
      <c r="C1666" s="63"/>
      <c r="D1666" s="64"/>
      <c r="E1666" s="66"/>
      <c r="F1666" s="101" t="s">
        <v>14057</v>
      </c>
      <c r="G1666" s="63"/>
      <c r="H1666" s="67"/>
      <c r="I1666" s="68"/>
      <c r="J1666" s="68"/>
      <c r="K1666" s="67" t="s">
        <v>18408</v>
      </c>
      <c r="L1666" s="71"/>
      <c r="M1666" s="72">
        <v>1932.718505859375</v>
      </c>
      <c r="N1666" s="72">
        <v>7527.314453125</v>
      </c>
      <c r="O1666" s="73"/>
      <c r="P1666" s="74"/>
      <c r="Q1666" s="74"/>
      <c r="R1666" s="84"/>
      <c r="S1666" s="84"/>
      <c r="T1666" s="84"/>
      <c r="U1666" s="84"/>
      <c r="V1666" s="50"/>
      <c r="W1666" s="50"/>
      <c r="X1666" s="50"/>
      <c r="Y1666" s="50"/>
      <c r="Z1666" s="49"/>
      <c r="AA1666" s="69">
        <v>1666</v>
      </c>
      <c r="AB16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66" s="70"/>
      <c r="AD1666" s="76">
        <v>1454</v>
      </c>
      <c r="AE1666" s="76">
        <v>1179</v>
      </c>
      <c r="AF1666" s="76">
        <v>195265</v>
      </c>
      <c r="AG1666" s="76">
        <v>88567</v>
      </c>
      <c r="AH1666" s="76"/>
      <c r="AI1666" s="76" t="s">
        <v>10215</v>
      </c>
      <c r="AJ1666" s="76" t="s">
        <v>10940</v>
      </c>
      <c r="AK1666" s="81" t="s">
        <v>12286</v>
      </c>
      <c r="AL1666" s="76"/>
      <c r="AM1666" s="78">
        <v>40884.97246527778</v>
      </c>
      <c r="AN1666" s="76" t="s">
        <v>14566</v>
      </c>
      <c r="AO1666" s="81" t="s">
        <v>16230</v>
      </c>
      <c r="AP1666" s="76" t="s">
        <v>66</v>
      </c>
      <c r="AQ1666" s="2"/>
      <c r="AR1666" s="3"/>
      <c r="AS1666" s="3"/>
      <c r="AT1666" s="3"/>
      <c r="AU1666" s="3"/>
    </row>
    <row r="1667" spans="1:47" x14ac:dyDescent="0.25">
      <c r="A1667" s="62" t="s">
        <v>1343</v>
      </c>
      <c r="B1667" s="63"/>
      <c r="C1667" s="63"/>
      <c r="D1667" s="64"/>
      <c r="E1667" s="66"/>
      <c r="F1667" s="101" t="s">
        <v>14058</v>
      </c>
      <c r="G1667" s="63"/>
      <c r="H1667" s="67"/>
      <c r="I1667" s="68"/>
      <c r="J1667" s="68"/>
      <c r="K1667" s="67" t="s">
        <v>18409</v>
      </c>
      <c r="L1667" s="71"/>
      <c r="M1667" s="72">
        <v>5981.6240234375</v>
      </c>
      <c r="N1667" s="72">
        <v>6109.83251953125</v>
      </c>
      <c r="O1667" s="73"/>
      <c r="P1667" s="74"/>
      <c r="Q1667" s="74"/>
      <c r="R1667" s="84"/>
      <c r="S1667" s="84"/>
      <c r="T1667" s="84"/>
      <c r="U1667" s="84"/>
      <c r="V1667" s="50"/>
      <c r="W1667" s="50"/>
      <c r="X1667" s="50"/>
      <c r="Y1667" s="50"/>
      <c r="Z1667" s="49"/>
      <c r="AA1667" s="69">
        <v>1667</v>
      </c>
      <c r="AB16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67" s="70"/>
      <c r="AD1667" s="76">
        <v>335</v>
      </c>
      <c r="AE1667" s="76">
        <v>287</v>
      </c>
      <c r="AF1667" s="76">
        <v>3153</v>
      </c>
      <c r="AG1667" s="76">
        <v>124</v>
      </c>
      <c r="AH1667" s="76"/>
      <c r="AI1667" s="76" t="s">
        <v>10216</v>
      </c>
      <c r="AJ1667" s="76" t="s">
        <v>11492</v>
      </c>
      <c r="AK1667" s="76"/>
      <c r="AL1667" s="76"/>
      <c r="AM1667" s="78">
        <v>40658.748819444445</v>
      </c>
      <c r="AN1667" s="76" t="s">
        <v>14566</v>
      </c>
      <c r="AO1667" s="81" t="s">
        <v>16231</v>
      </c>
      <c r="AP1667" s="76" t="s">
        <v>66</v>
      </c>
      <c r="AQ1667" s="2"/>
      <c r="AR1667" s="3"/>
      <c r="AS1667" s="3"/>
      <c r="AT1667" s="3"/>
      <c r="AU1667" s="3"/>
    </row>
    <row r="1668" spans="1:47" x14ac:dyDescent="0.25">
      <c r="A1668" s="62" t="s">
        <v>1344</v>
      </c>
      <c r="B1668" s="63"/>
      <c r="C1668" s="63"/>
      <c r="D1668" s="64"/>
      <c r="E1668" s="66"/>
      <c r="F1668" s="101" t="s">
        <v>14059</v>
      </c>
      <c r="G1668" s="63"/>
      <c r="H1668" s="67"/>
      <c r="I1668" s="68"/>
      <c r="J1668" s="68"/>
      <c r="K1668" s="67" t="s">
        <v>18410</v>
      </c>
      <c r="L1668" s="71"/>
      <c r="M1668" s="72">
        <v>1916.37060546875</v>
      </c>
      <c r="N1668" s="72">
        <v>8512.5947265625</v>
      </c>
      <c r="O1668" s="73"/>
      <c r="P1668" s="74"/>
      <c r="Q1668" s="74"/>
      <c r="R1668" s="84"/>
      <c r="S1668" s="84"/>
      <c r="T1668" s="84"/>
      <c r="U1668" s="84"/>
      <c r="V1668" s="50"/>
      <c r="W1668" s="50"/>
      <c r="X1668" s="50"/>
      <c r="Y1668" s="50"/>
      <c r="Z1668" s="49"/>
      <c r="AA1668" s="69">
        <v>1668</v>
      </c>
      <c r="AB16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68" s="70"/>
      <c r="AD1668" s="76">
        <v>358</v>
      </c>
      <c r="AE1668" s="76">
        <v>47</v>
      </c>
      <c r="AF1668" s="76">
        <v>586</v>
      </c>
      <c r="AG1668" s="76">
        <v>2257</v>
      </c>
      <c r="AH1668" s="76"/>
      <c r="AI1668" s="76" t="s">
        <v>10217</v>
      </c>
      <c r="AJ1668" s="76" t="s">
        <v>11493</v>
      </c>
      <c r="AK1668" s="76"/>
      <c r="AL1668" s="76"/>
      <c r="AM1668" s="78">
        <v>41482.037916666668</v>
      </c>
      <c r="AN1668" s="76" t="s">
        <v>14566</v>
      </c>
      <c r="AO1668" s="81" t="s">
        <v>16232</v>
      </c>
      <c r="AP1668" s="76" t="s">
        <v>66</v>
      </c>
      <c r="AQ1668" s="2"/>
      <c r="AR1668" s="3"/>
      <c r="AS1668" s="3"/>
      <c r="AT1668" s="3"/>
      <c r="AU1668" s="3"/>
    </row>
    <row r="1669" spans="1:47" x14ac:dyDescent="0.25">
      <c r="A1669" s="62" t="s">
        <v>1345</v>
      </c>
      <c r="B1669" s="63"/>
      <c r="C1669" s="63"/>
      <c r="D1669" s="64"/>
      <c r="E1669" s="66"/>
      <c r="F1669" s="101" t="s">
        <v>14060</v>
      </c>
      <c r="G1669" s="63"/>
      <c r="H1669" s="67"/>
      <c r="I1669" s="68"/>
      <c r="J1669" s="68"/>
      <c r="K1669" s="67" t="s">
        <v>18411</v>
      </c>
      <c r="L1669" s="71"/>
      <c r="M1669" s="72">
        <v>3334.472900390625</v>
      </c>
      <c r="N1669" s="72">
        <v>4827.16845703125</v>
      </c>
      <c r="O1669" s="73"/>
      <c r="P1669" s="74"/>
      <c r="Q1669" s="74"/>
      <c r="R1669" s="84"/>
      <c r="S1669" s="84"/>
      <c r="T1669" s="84"/>
      <c r="U1669" s="84"/>
      <c r="V1669" s="50"/>
      <c r="W1669" s="50"/>
      <c r="X1669" s="50"/>
      <c r="Y1669" s="50"/>
      <c r="Z1669" s="49"/>
      <c r="AA1669" s="69">
        <v>1669</v>
      </c>
      <c r="AB16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69" s="70"/>
      <c r="AD1669" s="76">
        <v>410</v>
      </c>
      <c r="AE1669" s="76">
        <v>173</v>
      </c>
      <c r="AF1669" s="76">
        <v>16381</v>
      </c>
      <c r="AG1669" s="76">
        <v>3564</v>
      </c>
      <c r="AH1669" s="76"/>
      <c r="AI1669" s="76"/>
      <c r="AJ1669" s="76"/>
      <c r="AK1669" s="76"/>
      <c r="AL1669" s="76"/>
      <c r="AM1669" s="78">
        <v>39759.400208333333</v>
      </c>
      <c r="AN1669" s="76" t="s">
        <v>14566</v>
      </c>
      <c r="AO1669" s="81" t="s">
        <v>16233</v>
      </c>
      <c r="AP1669" s="76" t="s">
        <v>66</v>
      </c>
      <c r="AQ1669" s="2"/>
      <c r="AR1669" s="3"/>
      <c r="AS1669" s="3"/>
      <c r="AT1669" s="3"/>
      <c r="AU1669" s="3"/>
    </row>
    <row r="1670" spans="1:47" x14ac:dyDescent="0.25">
      <c r="A1670" s="62" t="s">
        <v>1346</v>
      </c>
      <c r="B1670" s="63"/>
      <c r="C1670" s="63"/>
      <c r="D1670" s="64"/>
      <c r="E1670" s="66"/>
      <c r="F1670" s="101" t="s">
        <v>14061</v>
      </c>
      <c r="G1670" s="63"/>
      <c r="H1670" s="67"/>
      <c r="I1670" s="68"/>
      <c r="J1670" s="68"/>
      <c r="K1670" s="67" t="s">
        <v>18412</v>
      </c>
      <c r="L1670" s="71"/>
      <c r="M1670" s="72">
        <v>5443.1884765625</v>
      </c>
      <c r="N1670" s="72">
        <v>5274.04541015625</v>
      </c>
      <c r="O1670" s="73"/>
      <c r="P1670" s="74"/>
      <c r="Q1670" s="74"/>
      <c r="R1670" s="84"/>
      <c r="S1670" s="84"/>
      <c r="T1670" s="84"/>
      <c r="U1670" s="84"/>
      <c r="V1670" s="50"/>
      <c r="W1670" s="50"/>
      <c r="X1670" s="50"/>
      <c r="Y1670" s="50"/>
      <c r="Z1670" s="49"/>
      <c r="AA1670" s="69">
        <v>1670</v>
      </c>
      <c r="AB16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70" s="70"/>
      <c r="AD1670" s="76">
        <v>623</v>
      </c>
      <c r="AE1670" s="76">
        <v>297</v>
      </c>
      <c r="AF1670" s="76">
        <v>63515</v>
      </c>
      <c r="AG1670" s="76">
        <v>90707</v>
      </c>
      <c r="AH1670" s="76"/>
      <c r="AI1670" s="76" t="s">
        <v>10218</v>
      </c>
      <c r="AJ1670" s="76"/>
      <c r="AK1670" s="76"/>
      <c r="AL1670" s="76"/>
      <c r="AM1670" s="78">
        <v>41267.399895833332</v>
      </c>
      <c r="AN1670" s="76" t="s">
        <v>14566</v>
      </c>
      <c r="AO1670" s="81" t="s">
        <v>16234</v>
      </c>
      <c r="AP1670" s="76" t="s">
        <v>66</v>
      </c>
      <c r="AQ1670" s="2"/>
      <c r="AR1670" s="3"/>
      <c r="AS1670" s="3"/>
      <c r="AT1670" s="3"/>
      <c r="AU1670" s="3"/>
    </row>
    <row r="1671" spans="1:47" x14ac:dyDescent="0.25">
      <c r="A1671" s="62" t="s">
        <v>1347</v>
      </c>
      <c r="B1671" s="63"/>
      <c r="C1671" s="63"/>
      <c r="D1671" s="64"/>
      <c r="E1671" s="66"/>
      <c r="F1671" s="101" t="s">
        <v>14062</v>
      </c>
      <c r="G1671" s="63"/>
      <c r="H1671" s="67"/>
      <c r="I1671" s="68"/>
      <c r="J1671" s="68"/>
      <c r="K1671" s="67" t="s">
        <v>18413</v>
      </c>
      <c r="L1671" s="71"/>
      <c r="M1671" s="72">
        <v>4039.26806640625</v>
      </c>
      <c r="N1671" s="72">
        <v>4859.10205078125</v>
      </c>
      <c r="O1671" s="73"/>
      <c r="P1671" s="74"/>
      <c r="Q1671" s="74"/>
      <c r="R1671" s="84"/>
      <c r="S1671" s="84"/>
      <c r="T1671" s="84"/>
      <c r="U1671" s="84"/>
      <c r="V1671" s="50"/>
      <c r="W1671" s="50"/>
      <c r="X1671" s="50"/>
      <c r="Y1671" s="50"/>
      <c r="Z1671" s="49"/>
      <c r="AA1671" s="69">
        <v>1671</v>
      </c>
      <c r="AB16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71" s="70"/>
      <c r="AD1671" s="76">
        <v>949</v>
      </c>
      <c r="AE1671" s="76">
        <v>1270</v>
      </c>
      <c r="AF1671" s="76">
        <v>11288</v>
      </c>
      <c r="AG1671" s="76">
        <v>10406</v>
      </c>
      <c r="AH1671" s="76"/>
      <c r="AI1671" s="76" t="s">
        <v>10219</v>
      </c>
      <c r="AJ1671" s="76"/>
      <c r="AK1671" s="76"/>
      <c r="AL1671" s="76"/>
      <c r="AM1671" s="78">
        <v>41674.739374999997</v>
      </c>
      <c r="AN1671" s="76" t="s">
        <v>14566</v>
      </c>
      <c r="AO1671" s="81" t="s">
        <v>16235</v>
      </c>
      <c r="AP1671" s="76" t="s">
        <v>66</v>
      </c>
      <c r="AQ1671" s="2"/>
      <c r="AR1671" s="3"/>
      <c r="AS1671" s="3"/>
      <c r="AT1671" s="3"/>
      <c r="AU1671" s="3"/>
    </row>
    <row r="1672" spans="1:47" x14ac:dyDescent="0.25">
      <c r="A1672" s="62" t="s">
        <v>1348</v>
      </c>
      <c r="B1672" s="63"/>
      <c r="C1672" s="63"/>
      <c r="D1672" s="64"/>
      <c r="E1672" s="66"/>
      <c r="F1672" s="101" t="s">
        <v>14063</v>
      </c>
      <c r="G1672" s="63"/>
      <c r="H1672" s="67"/>
      <c r="I1672" s="68"/>
      <c r="J1672" s="68"/>
      <c r="K1672" s="67" t="s">
        <v>18414</v>
      </c>
      <c r="L1672" s="71"/>
      <c r="M1672" s="72">
        <v>2354.794921875</v>
      </c>
      <c r="N1672" s="72">
        <v>8662.556640625</v>
      </c>
      <c r="O1672" s="73"/>
      <c r="P1672" s="74"/>
      <c r="Q1672" s="74"/>
      <c r="R1672" s="84"/>
      <c r="S1672" s="84"/>
      <c r="T1672" s="84"/>
      <c r="U1672" s="84"/>
      <c r="V1672" s="50"/>
      <c r="W1672" s="50"/>
      <c r="X1672" s="50"/>
      <c r="Y1672" s="50"/>
      <c r="Z1672" s="49"/>
      <c r="AA1672" s="69">
        <v>1672</v>
      </c>
      <c r="AB16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72" s="70"/>
      <c r="AD1672" s="76">
        <v>142</v>
      </c>
      <c r="AE1672" s="76">
        <v>86</v>
      </c>
      <c r="AF1672" s="76">
        <v>6554</v>
      </c>
      <c r="AG1672" s="76">
        <v>1969</v>
      </c>
      <c r="AH1672" s="76"/>
      <c r="AI1672" s="76" t="s">
        <v>10220</v>
      </c>
      <c r="AJ1672" s="76" t="s">
        <v>11494</v>
      </c>
      <c r="AK1672" s="81" t="s">
        <v>12287</v>
      </c>
      <c r="AL1672" s="76"/>
      <c r="AM1672" s="78">
        <v>39960.899328703701</v>
      </c>
      <c r="AN1672" s="76" t="s">
        <v>14566</v>
      </c>
      <c r="AO1672" s="81" t="s">
        <v>16236</v>
      </c>
      <c r="AP1672" s="76" t="s">
        <v>66</v>
      </c>
      <c r="AQ1672" s="2"/>
      <c r="AR1672" s="3"/>
      <c r="AS1672" s="3"/>
      <c r="AT1672" s="3"/>
      <c r="AU1672" s="3"/>
    </row>
    <row r="1673" spans="1:47" x14ac:dyDescent="0.25">
      <c r="A1673" s="62" t="s">
        <v>1349</v>
      </c>
      <c r="B1673" s="63"/>
      <c r="C1673" s="63"/>
      <c r="D1673" s="64"/>
      <c r="E1673" s="66"/>
      <c r="F1673" s="101" t="s">
        <v>14064</v>
      </c>
      <c r="G1673" s="63"/>
      <c r="H1673" s="67"/>
      <c r="I1673" s="68"/>
      <c r="J1673" s="68"/>
      <c r="K1673" s="67" t="s">
        <v>18415</v>
      </c>
      <c r="L1673" s="71"/>
      <c r="M1673" s="72">
        <v>2997.20068359375</v>
      </c>
      <c r="N1673" s="72">
        <v>5478.75341796875</v>
      </c>
      <c r="O1673" s="73"/>
      <c r="P1673" s="74"/>
      <c r="Q1673" s="74"/>
      <c r="R1673" s="84"/>
      <c r="S1673" s="84"/>
      <c r="T1673" s="84"/>
      <c r="U1673" s="84"/>
      <c r="V1673" s="50"/>
      <c r="W1673" s="50"/>
      <c r="X1673" s="50"/>
      <c r="Y1673" s="50"/>
      <c r="Z1673" s="49"/>
      <c r="AA1673" s="69">
        <v>1673</v>
      </c>
      <c r="AB16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73" s="70"/>
      <c r="AD1673" s="76">
        <v>374</v>
      </c>
      <c r="AE1673" s="76">
        <v>181</v>
      </c>
      <c r="AF1673" s="76">
        <v>38762</v>
      </c>
      <c r="AG1673" s="76">
        <v>24820</v>
      </c>
      <c r="AH1673" s="76"/>
      <c r="AI1673" s="76" t="s">
        <v>10221</v>
      </c>
      <c r="AJ1673" s="76" t="s">
        <v>10967</v>
      </c>
      <c r="AK1673" s="81" t="s">
        <v>12288</v>
      </c>
      <c r="AL1673" s="76"/>
      <c r="AM1673" s="78">
        <v>40761.599143518521</v>
      </c>
      <c r="AN1673" s="76" t="s">
        <v>14566</v>
      </c>
      <c r="AO1673" s="81" t="s">
        <v>16237</v>
      </c>
      <c r="AP1673" s="76" t="s">
        <v>66</v>
      </c>
      <c r="AQ1673" s="2"/>
      <c r="AR1673" s="3"/>
      <c r="AS1673" s="3"/>
      <c r="AT1673" s="3"/>
      <c r="AU1673" s="3"/>
    </row>
    <row r="1674" spans="1:47" x14ac:dyDescent="0.25">
      <c r="A1674" s="62" t="s">
        <v>1350</v>
      </c>
      <c r="B1674" s="63"/>
      <c r="C1674" s="63"/>
      <c r="D1674" s="64"/>
      <c r="E1674" s="66"/>
      <c r="F1674" s="101" t="s">
        <v>14065</v>
      </c>
      <c r="G1674" s="63"/>
      <c r="H1674" s="67"/>
      <c r="I1674" s="68"/>
      <c r="J1674" s="68"/>
      <c r="K1674" s="67" t="s">
        <v>18416</v>
      </c>
      <c r="L1674" s="71"/>
      <c r="M1674" s="72">
        <v>4066.480712890625</v>
      </c>
      <c r="N1674" s="72">
        <v>4768.75830078125</v>
      </c>
      <c r="O1674" s="73"/>
      <c r="P1674" s="74"/>
      <c r="Q1674" s="74"/>
      <c r="R1674" s="84"/>
      <c r="S1674" s="84"/>
      <c r="T1674" s="84"/>
      <c r="U1674" s="84"/>
      <c r="V1674" s="50"/>
      <c r="W1674" s="50"/>
      <c r="X1674" s="50"/>
      <c r="Y1674" s="50"/>
      <c r="Z1674" s="49"/>
      <c r="AA1674" s="69">
        <v>1674</v>
      </c>
      <c r="AB16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74" s="70"/>
      <c r="AD1674" s="76">
        <v>442</v>
      </c>
      <c r="AE1674" s="76">
        <v>330</v>
      </c>
      <c r="AF1674" s="76">
        <v>27699</v>
      </c>
      <c r="AG1674" s="76">
        <v>53974</v>
      </c>
      <c r="AH1674" s="76"/>
      <c r="AI1674" s="76" t="s">
        <v>10222</v>
      </c>
      <c r="AJ1674" s="76" t="s">
        <v>11495</v>
      </c>
      <c r="AK1674" s="76"/>
      <c r="AL1674" s="76"/>
      <c r="AM1674" s="78">
        <v>40694.835497685184</v>
      </c>
      <c r="AN1674" s="76" t="s">
        <v>14566</v>
      </c>
      <c r="AO1674" s="81" t="s">
        <v>16238</v>
      </c>
      <c r="AP1674" s="76" t="s">
        <v>66</v>
      </c>
      <c r="AQ1674" s="2"/>
      <c r="AR1674" s="3"/>
      <c r="AS1674" s="3"/>
      <c r="AT1674" s="3"/>
      <c r="AU1674" s="3"/>
    </row>
    <row r="1675" spans="1:47" x14ac:dyDescent="0.25">
      <c r="A1675" s="62" t="s">
        <v>1351</v>
      </c>
      <c r="B1675" s="63"/>
      <c r="C1675" s="63"/>
      <c r="D1675" s="64"/>
      <c r="E1675" s="66"/>
      <c r="F1675" s="101" t="s">
        <v>14066</v>
      </c>
      <c r="G1675" s="63"/>
      <c r="H1675" s="67"/>
      <c r="I1675" s="68"/>
      <c r="J1675" s="68"/>
      <c r="K1675" s="67" t="s">
        <v>18417</v>
      </c>
      <c r="L1675" s="71"/>
      <c r="M1675" s="72">
        <v>4988.890625</v>
      </c>
      <c r="N1675" s="72">
        <v>5064.3740234375</v>
      </c>
      <c r="O1675" s="73"/>
      <c r="P1675" s="74"/>
      <c r="Q1675" s="74"/>
      <c r="R1675" s="84"/>
      <c r="S1675" s="84"/>
      <c r="T1675" s="84"/>
      <c r="U1675" s="84"/>
      <c r="V1675" s="50"/>
      <c r="W1675" s="50"/>
      <c r="X1675" s="50"/>
      <c r="Y1675" s="50"/>
      <c r="Z1675" s="49"/>
      <c r="AA1675" s="69">
        <v>1675</v>
      </c>
      <c r="AB16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75" s="70"/>
      <c r="AD1675" s="76">
        <v>933</v>
      </c>
      <c r="AE1675" s="76">
        <v>496</v>
      </c>
      <c r="AF1675" s="76">
        <v>15424</v>
      </c>
      <c r="AG1675" s="76">
        <v>19240</v>
      </c>
      <c r="AH1675" s="76"/>
      <c r="AI1675" s="76" t="s">
        <v>10223</v>
      </c>
      <c r="AJ1675" s="76" t="s">
        <v>11496</v>
      </c>
      <c r="AK1675" s="76"/>
      <c r="AL1675" s="76"/>
      <c r="AM1675" s="78">
        <v>40659.224490740744</v>
      </c>
      <c r="AN1675" s="76" t="s">
        <v>14566</v>
      </c>
      <c r="AO1675" s="81" t="s">
        <v>16239</v>
      </c>
      <c r="AP1675" s="76" t="s">
        <v>66</v>
      </c>
      <c r="AQ1675" s="2"/>
      <c r="AR1675" s="3"/>
      <c r="AS1675" s="3"/>
      <c r="AT1675" s="3"/>
      <c r="AU1675" s="3"/>
    </row>
    <row r="1676" spans="1:47" x14ac:dyDescent="0.25">
      <c r="A1676" s="62" t="s">
        <v>1352</v>
      </c>
      <c r="B1676" s="63"/>
      <c r="C1676" s="63"/>
      <c r="D1676" s="64"/>
      <c r="E1676" s="66"/>
      <c r="F1676" s="101" t="s">
        <v>14067</v>
      </c>
      <c r="G1676" s="63"/>
      <c r="H1676" s="67"/>
      <c r="I1676" s="68"/>
      <c r="J1676" s="68"/>
      <c r="K1676" s="67" t="s">
        <v>18418</v>
      </c>
      <c r="L1676" s="71"/>
      <c r="M1676" s="72">
        <v>1904.858642578125</v>
      </c>
      <c r="N1676" s="72">
        <v>8707.447265625</v>
      </c>
      <c r="O1676" s="73"/>
      <c r="P1676" s="74"/>
      <c r="Q1676" s="74"/>
      <c r="R1676" s="84"/>
      <c r="S1676" s="84"/>
      <c r="T1676" s="84"/>
      <c r="U1676" s="84"/>
      <c r="V1676" s="50"/>
      <c r="W1676" s="50"/>
      <c r="X1676" s="50"/>
      <c r="Y1676" s="50"/>
      <c r="Z1676" s="49"/>
      <c r="AA1676" s="69">
        <v>1676</v>
      </c>
      <c r="AB16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76" s="70"/>
      <c r="AD1676" s="76">
        <v>847</v>
      </c>
      <c r="AE1676" s="76">
        <v>152</v>
      </c>
      <c r="AF1676" s="76">
        <v>1167</v>
      </c>
      <c r="AG1676" s="76">
        <v>9638</v>
      </c>
      <c r="AH1676" s="76"/>
      <c r="AI1676" s="76" t="s">
        <v>10224</v>
      </c>
      <c r="AJ1676" s="76" t="s">
        <v>11497</v>
      </c>
      <c r="AK1676" s="76"/>
      <c r="AL1676" s="76"/>
      <c r="AM1676" s="78">
        <v>40015.065740740742</v>
      </c>
      <c r="AN1676" s="76" t="s">
        <v>14566</v>
      </c>
      <c r="AO1676" s="81" t="s">
        <v>16240</v>
      </c>
      <c r="AP1676" s="76" t="s">
        <v>66</v>
      </c>
      <c r="AQ1676" s="2"/>
      <c r="AR1676" s="3"/>
      <c r="AS1676" s="3"/>
      <c r="AT1676" s="3"/>
      <c r="AU1676" s="3"/>
    </row>
    <row r="1677" spans="1:47" x14ac:dyDescent="0.25">
      <c r="A1677" s="62" t="s">
        <v>1353</v>
      </c>
      <c r="B1677" s="63"/>
      <c r="C1677" s="63"/>
      <c r="D1677" s="64"/>
      <c r="E1677" s="66"/>
      <c r="F1677" s="101" t="s">
        <v>14068</v>
      </c>
      <c r="G1677" s="63"/>
      <c r="H1677" s="67"/>
      <c r="I1677" s="68"/>
      <c r="J1677" s="68"/>
      <c r="K1677" s="67" t="s">
        <v>18419</v>
      </c>
      <c r="L1677" s="71"/>
      <c r="M1677" s="72">
        <v>6118.30224609375</v>
      </c>
      <c r="N1677" s="72">
        <v>6901.58203125</v>
      </c>
      <c r="O1677" s="73"/>
      <c r="P1677" s="74"/>
      <c r="Q1677" s="74"/>
      <c r="R1677" s="84"/>
      <c r="S1677" s="84"/>
      <c r="T1677" s="84"/>
      <c r="U1677" s="84"/>
      <c r="V1677" s="50"/>
      <c r="W1677" s="50"/>
      <c r="X1677" s="50"/>
      <c r="Y1677" s="50"/>
      <c r="Z1677" s="49"/>
      <c r="AA1677" s="69">
        <v>1677</v>
      </c>
      <c r="AB16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77" s="70"/>
      <c r="AD1677" s="76">
        <v>918</v>
      </c>
      <c r="AE1677" s="76">
        <v>102</v>
      </c>
      <c r="AF1677" s="76">
        <v>7910</v>
      </c>
      <c r="AG1677" s="76">
        <v>3083</v>
      </c>
      <c r="AH1677" s="76"/>
      <c r="AI1677" s="76" t="s">
        <v>10225</v>
      </c>
      <c r="AJ1677" s="76" t="s">
        <v>10660</v>
      </c>
      <c r="AK1677" s="81" t="s">
        <v>12289</v>
      </c>
      <c r="AL1677" s="76"/>
      <c r="AM1677" s="78">
        <v>40063.759432870371</v>
      </c>
      <c r="AN1677" s="76" t="s">
        <v>14566</v>
      </c>
      <c r="AO1677" s="81" t="s">
        <v>16241</v>
      </c>
      <c r="AP1677" s="76" t="s">
        <v>66</v>
      </c>
      <c r="AQ1677" s="2"/>
      <c r="AR1677" s="3"/>
      <c r="AS1677" s="3"/>
      <c r="AT1677" s="3"/>
      <c r="AU1677" s="3"/>
    </row>
    <row r="1678" spans="1:47" x14ac:dyDescent="0.25">
      <c r="A1678" s="62" t="s">
        <v>1354</v>
      </c>
      <c r="B1678" s="63"/>
      <c r="C1678" s="63"/>
      <c r="D1678" s="64"/>
      <c r="E1678" s="66"/>
      <c r="F1678" s="101" t="s">
        <v>14069</v>
      </c>
      <c r="G1678" s="63"/>
      <c r="H1678" s="67"/>
      <c r="I1678" s="68"/>
      <c r="J1678" s="68"/>
      <c r="K1678" s="67" t="s">
        <v>18420</v>
      </c>
      <c r="L1678" s="71"/>
      <c r="M1678" s="72">
        <v>6024.7041015625</v>
      </c>
      <c r="N1678" s="72">
        <v>7704.2470703125</v>
      </c>
      <c r="O1678" s="73"/>
      <c r="P1678" s="74"/>
      <c r="Q1678" s="74"/>
      <c r="R1678" s="84"/>
      <c r="S1678" s="84"/>
      <c r="T1678" s="84"/>
      <c r="U1678" s="84"/>
      <c r="V1678" s="50"/>
      <c r="W1678" s="50"/>
      <c r="X1678" s="50"/>
      <c r="Y1678" s="50"/>
      <c r="Z1678" s="49"/>
      <c r="AA1678" s="69">
        <v>1678</v>
      </c>
      <c r="AB16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78" s="70"/>
      <c r="AD1678" s="76">
        <v>222</v>
      </c>
      <c r="AE1678" s="76">
        <v>68</v>
      </c>
      <c r="AF1678" s="76">
        <v>13605</v>
      </c>
      <c r="AG1678" s="76">
        <v>33867</v>
      </c>
      <c r="AH1678" s="76"/>
      <c r="AI1678" s="76" t="s">
        <v>10226</v>
      </c>
      <c r="AJ1678" s="76"/>
      <c r="AK1678" s="76"/>
      <c r="AL1678" s="76"/>
      <c r="AM1678" s="78">
        <v>43443.834467592591</v>
      </c>
      <c r="AN1678" s="76" t="s">
        <v>14566</v>
      </c>
      <c r="AO1678" s="81" t="s">
        <v>16242</v>
      </c>
      <c r="AP1678" s="76" t="s">
        <v>66</v>
      </c>
      <c r="AQ1678" s="2"/>
      <c r="AR1678" s="3"/>
      <c r="AS1678" s="3"/>
      <c r="AT1678" s="3"/>
      <c r="AU1678" s="3"/>
    </row>
    <row r="1679" spans="1:47" x14ac:dyDescent="0.25">
      <c r="A1679" s="62" t="s">
        <v>1355</v>
      </c>
      <c r="B1679" s="63"/>
      <c r="C1679" s="63"/>
      <c r="D1679" s="64"/>
      <c r="E1679" s="66"/>
      <c r="F1679" s="101" t="s">
        <v>14070</v>
      </c>
      <c r="G1679" s="63"/>
      <c r="H1679" s="67"/>
      <c r="I1679" s="68"/>
      <c r="J1679" s="68"/>
      <c r="K1679" s="67" t="s">
        <v>18421</v>
      </c>
      <c r="L1679" s="71"/>
      <c r="M1679" s="72">
        <v>5944.4990234375</v>
      </c>
      <c r="N1679" s="72">
        <v>8023.8876953125</v>
      </c>
      <c r="O1679" s="73"/>
      <c r="P1679" s="74"/>
      <c r="Q1679" s="74"/>
      <c r="R1679" s="84"/>
      <c r="S1679" s="84"/>
      <c r="T1679" s="84"/>
      <c r="U1679" s="84"/>
      <c r="V1679" s="50"/>
      <c r="W1679" s="50"/>
      <c r="X1679" s="50"/>
      <c r="Y1679" s="50"/>
      <c r="Z1679" s="49"/>
      <c r="AA1679" s="69">
        <v>1679</v>
      </c>
      <c r="AB16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79" s="70"/>
      <c r="AD1679" s="76">
        <v>664</v>
      </c>
      <c r="AE1679" s="76">
        <v>111</v>
      </c>
      <c r="AF1679" s="76">
        <v>5641</v>
      </c>
      <c r="AG1679" s="76">
        <v>17844</v>
      </c>
      <c r="AH1679" s="76"/>
      <c r="AI1679" s="76" t="s">
        <v>10227</v>
      </c>
      <c r="AJ1679" s="76"/>
      <c r="AK1679" s="76"/>
      <c r="AL1679" s="76"/>
      <c r="AM1679" s="78">
        <v>40244.915416666663</v>
      </c>
      <c r="AN1679" s="76" t="s">
        <v>14566</v>
      </c>
      <c r="AO1679" s="81" t="s">
        <v>16243</v>
      </c>
      <c r="AP1679" s="76" t="s">
        <v>66</v>
      </c>
      <c r="AQ1679" s="2"/>
      <c r="AR1679" s="3"/>
      <c r="AS1679" s="3"/>
      <c r="AT1679" s="3"/>
      <c r="AU1679" s="3"/>
    </row>
    <row r="1680" spans="1:47" x14ac:dyDescent="0.25">
      <c r="A1680" s="62" t="s">
        <v>1356</v>
      </c>
      <c r="B1680" s="63"/>
      <c r="C1680" s="63"/>
      <c r="D1680" s="64"/>
      <c r="E1680" s="66"/>
      <c r="F1680" s="101" t="s">
        <v>14071</v>
      </c>
      <c r="G1680" s="63"/>
      <c r="H1680" s="67"/>
      <c r="I1680" s="68"/>
      <c r="J1680" s="68"/>
      <c r="K1680" s="67" t="s">
        <v>18422</v>
      </c>
      <c r="L1680" s="71"/>
      <c r="M1680" s="72">
        <v>6086.74951171875</v>
      </c>
      <c r="N1680" s="72">
        <v>7321.3955078125</v>
      </c>
      <c r="O1680" s="73"/>
      <c r="P1680" s="74"/>
      <c r="Q1680" s="74"/>
      <c r="R1680" s="84"/>
      <c r="S1680" s="84"/>
      <c r="T1680" s="84"/>
      <c r="U1680" s="84"/>
      <c r="V1680" s="50"/>
      <c r="W1680" s="50"/>
      <c r="X1680" s="50"/>
      <c r="Y1680" s="50"/>
      <c r="Z1680" s="49"/>
      <c r="AA1680" s="69">
        <v>1680</v>
      </c>
      <c r="AB16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80" s="70"/>
      <c r="AD1680" s="76">
        <v>578</v>
      </c>
      <c r="AE1680" s="76">
        <v>1529</v>
      </c>
      <c r="AF1680" s="76">
        <v>458481</v>
      </c>
      <c r="AG1680" s="76">
        <v>932</v>
      </c>
      <c r="AH1680" s="76"/>
      <c r="AI1680" s="76" t="s">
        <v>10228</v>
      </c>
      <c r="AJ1680" s="76" t="s">
        <v>10997</v>
      </c>
      <c r="AK1680" s="81" t="s">
        <v>12290</v>
      </c>
      <c r="AL1680" s="76"/>
      <c r="AM1680" s="78">
        <v>40673.559027777781</v>
      </c>
      <c r="AN1680" s="76" t="s">
        <v>14566</v>
      </c>
      <c r="AO1680" s="81" t="s">
        <v>16244</v>
      </c>
      <c r="AP1680" s="76" t="s">
        <v>66</v>
      </c>
      <c r="AQ1680" s="2"/>
      <c r="AR1680" s="3"/>
      <c r="AS1680" s="3"/>
      <c r="AT1680" s="3"/>
      <c r="AU1680" s="3"/>
    </row>
    <row r="1681" spans="1:47" x14ac:dyDescent="0.25">
      <c r="A1681" s="62" t="s">
        <v>1357</v>
      </c>
      <c r="B1681" s="63"/>
      <c r="C1681" s="63"/>
      <c r="D1681" s="64"/>
      <c r="E1681" s="66"/>
      <c r="F1681" s="101" t="s">
        <v>14072</v>
      </c>
      <c r="G1681" s="63"/>
      <c r="H1681" s="67"/>
      <c r="I1681" s="68"/>
      <c r="J1681" s="68"/>
      <c r="K1681" s="67" t="s">
        <v>18423</v>
      </c>
      <c r="L1681" s="71"/>
      <c r="M1681" s="72">
        <v>2235.699462890625</v>
      </c>
      <c r="N1681" s="72">
        <v>8795.7275390625</v>
      </c>
      <c r="O1681" s="73"/>
      <c r="P1681" s="74"/>
      <c r="Q1681" s="74"/>
      <c r="R1681" s="84"/>
      <c r="S1681" s="84"/>
      <c r="T1681" s="84"/>
      <c r="U1681" s="84"/>
      <c r="V1681" s="50"/>
      <c r="W1681" s="50"/>
      <c r="X1681" s="50"/>
      <c r="Y1681" s="50"/>
      <c r="Z1681" s="49"/>
      <c r="AA1681" s="69">
        <v>1681</v>
      </c>
      <c r="AB16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81" s="70"/>
      <c r="AD1681" s="76">
        <v>1710</v>
      </c>
      <c r="AE1681" s="76">
        <v>1169</v>
      </c>
      <c r="AF1681" s="76">
        <v>105291</v>
      </c>
      <c r="AG1681" s="76">
        <v>42132</v>
      </c>
      <c r="AH1681" s="76"/>
      <c r="AI1681" s="76" t="s">
        <v>10229</v>
      </c>
      <c r="AJ1681" s="76" t="s">
        <v>10763</v>
      </c>
      <c r="AK1681" s="76"/>
      <c r="AL1681" s="76"/>
      <c r="AM1681" s="78">
        <v>40666.187627314815</v>
      </c>
      <c r="AN1681" s="76" t="s">
        <v>14566</v>
      </c>
      <c r="AO1681" s="81" t="s">
        <v>16245</v>
      </c>
      <c r="AP1681" s="76" t="s">
        <v>66</v>
      </c>
      <c r="AQ1681" s="2"/>
      <c r="AR1681" s="3"/>
      <c r="AS1681" s="3"/>
      <c r="AT1681" s="3"/>
      <c r="AU1681" s="3"/>
    </row>
    <row r="1682" spans="1:47" x14ac:dyDescent="0.25">
      <c r="A1682" s="62" t="s">
        <v>1358</v>
      </c>
      <c r="B1682" s="63"/>
      <c r="C1682" s="63"/>
      <c r="D1682" s="64"/>
      <c r="E1682" s="66"/>
      <c r="F1682" s="101" t="s">
        <v>14073</v>
      </c>
      <c r="G1682" s="63"/>
      <c r="H1682" s="67"/>
      <c r="I1682" s="68"/>
      <c r="J1682" s="68"/>
      <c r="K1682" s="67" t="s">
        <v>18424</v>
      </c>
      <c r="L1682" s="71"/>
      <c r="M1682" s="72">
        <v>5143.99609375</v>
      </c>
      <c r="N1682" s="72">
        <v>9091.7734375</v>
      </c>
      <c r="O1682" s="73"/>
      <c r="P1682" s="74"/>
      <c r="Q1682" s="74"/>
      <c r="R1682" s="84"/>
      <c r="S1682" s="84"/>
      <c r="T1682" s="84"/>
      <c r="U1682" s="84"/>
      <c r="V1682" s="50"/>
      <c r="W1682" s="50"/>
      <c r="X1682" s="50"/>
      <c r="Y1682" s="50"/>
      <c r="Z1682" s="49"/>
      <c r="AA1682" s="69">
        <v>1682</v>
      </c>
      <c r="AB16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82" s="70"/>
      <c r="AD1682" s="76">
        <v>272</v>
      </c>
      <c r="AE1682" s="76">
        <v>257</v>
      </c>
      <c r="AF1682" s="76">
        <v>47749</v>
      </c>
      <c r="AG1682" s="76">
        <v>17</v>
      </c>
      <c r="AH1682" s="76"/>
      <c r="AI1682" s="76" t="s">
        <v>10230</v>
      </c>
      <c r="AJ1682" s="76"/>
      <c r="AK1682" s="76"/>
      <c r="AL1682" s="76"/>
      <c r="AM1682" s="78">
        <v>40336.905300925922</v>
      </c>
      <c r="AN1682" s="76" t="s">
        <v>14566</v>
      </c>
      <c r="AO1682" s="81" t="s">
        <v>16246</v>
      </c>
      <c r="AP1682" s="76" t="s">
        <v>66</v>
      </c>
      <c r="AQ1682" s="2"/>
      <c r="AR1682" s="3"/>
      <c r="AS1682" s="3"/>
      <c r="AT1682" s="3"/>
      <c r="AU1682" s="3"/>
    </row>
    <row r="1683" spans="1:47" x14ac:dyDescent="0.25">
      <c r="A1683" s="62" t="s">
        <v>1359</v>
      </c>
      <c r="B1683" s="63"/>
      <c r="C1683" s="63"/>
      <c r="D1683" s="64"/>
      <c r="E1683" s="66"/>
      <c r="F1683" s="101" t="s">
        <v>14074</v>
      </c>
      <c r="G1683" s="63"/>
      <c r="H1683" s="67"/>
      <c r="I1683" s="68"/>
      <c r="J1683" s="68"/>
      <c r="K1683" s="67" t="s">
        <v>18425</v>
      </c>
      <c r="L1683" s="71"/>
      <c r="M1683" s="72">
        <v>2140.78515625</v>
      </c>
      <c r="N1683" s="72">
        <v>7857.6552734375</v>
      </c>
      <c r="O1683" s="73"/>
      <c r="P1683" s="74"/>
      <c r="Q1683" s="74"/>
      <c r="R1683" s="84"/>
      <c r="S1683" s="84"/>
      <c r="T1683" s="84"/>
      <c r="U1683" s="84"/>
      <c r="V1683" s="50"/>
      <c r="W1683" s="50"/>
      <c r="X1683" s="50"/>
      <c r="Y1683" s="50"/>
      <c r="Z1683" s="49"/>
      <c r="AA1683" s="69">
        <v>1683</v>
      </c>
      <c r="AB16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83" s="70"/>
      <c r="AD1683" s="76">
        <v>981</v>
      </c>
      <c r="AE1683" s="76">
        <v>1258</v>
      </c>
      <c r="AF1683" s="76">
        <v>50989</v>
      </c>
      <c r="AG1683" s="76">
        <v>6189</v>
      </c>
      <c r="AH1683" s="76"/>
      <c r="AI1683" s="76" t="s">
        <v>10231</v>
      </c>
      <c r="AJ1683" s="76"/>
      <c r="AK1683" s="76"/>
      <c r="AL1683" s="76"/>
      <c r="AM1683" s="78">
        <v>41404.248229166667</v>
      </c>
      <c r="AN1683" s="76" t="s">
        <v>14566</v>
      </c>
      <c r="AO1683" s="81" t="s">
        <v>16247</v>
      </c>
      <c r="AP1683" s="76" t="s">
        <v>66</v>
      </c>
      <c r="AQ1683" s="2"/>
      <c r="AR1683" s="3"/>
      <c r="AS1683" s="3"/>
      <c r="AT1683" s="3"/>
      <c r="AU1683" s="3"/>
    </row>
    <row r="1684" spans="1:47" x14ac:dyDescent="0.25">
      <c r="A1684" s="62" t="s">
        <v>1360</v>
      </c>
      <c r="B1684" s="63"/>
      <c r="C1684" s="63"/>
      <c r="D1684" s="64"/>
      <c r="E1684" s="66"/>
      <c r="F1684" s="101" t="s">
        <v>14075</v>
      </c>
      <c r="G1684" s="63"/>
      <c r="H1684" s="67"/>
      <c r="I1684" s="68"/>
      <c r="J1684" s="68"/>
      <c r="K1684" s="67" t="s">
        <v>18426</v>
      </c>
      <c r="L1684" s="71"/>
      <c r="M1684" s="72">
        <v>5309.81201171875</v>
      </c>
      <c r="N1684" s="72">
        <v>8955.8837890625</v>
      </c>
      <c r="O1684" s="73"/>
      <c r="P1684" s="74"/>
      <c r="Q1684" s="74"/>
      <c r="R1684" s="84"/>
      <c r="S1684" s="84"/>
      <c r="T1684" s="84"/>
      <c r="U1684" s="84"/>
      <c r="V1684" s="50"/>
      <c r="W1684" s="50"/>
      <c r="X1684" s="50"/>
      <c r="Y1684" s="50"/>
      <c r="Z1684" s="49"/>
      <c r="AA1684" s="69">
        <v>1684</v>
      </c>
      <c r="AB16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84" s="70"/>
      <c r="AD1684" s="76">
        <v>627</v>
      </c>
      <c r="AE1684" s="76">
        <v>249</v>
      </c>
      <c r="AF1684" s="76">
        <v>23923</v>
      </c>
      <c r="AG1684" s="76">
        <v>5652</v>
      </c>
      <c r="AH1684" s="76"/>
      <c r="AI1684" s="76" t="s">
        <v>10232</v>
      </c>
      <c r="AJ1684" s="76" t="s">
        <v>10704</v>
      </c>
      <c r="AK1684" s="76"/>
      <c r="AL1684" s="76"/>
      <c r="AM1684" s="78">
        <v>41582.08457175926</v>
      </c>
      <c r="AN1684" s="76" t="s">
        <v>14566</v>
      </c>
      <c r="AO1684" s="81" t="s">
        <v>16248</v>
      </c>
      <c r="AP1684" s="76" t="s">
        <v>66</v>
      </c>
      <c r="AQ1684" s="2"/>
      <c r="AR1684" s="3"/>
      <c r="AS1684" s="3"/>
      <c r="AT1684" s="3"/>
      <c r="AU1684" s="3"/>
    </row>
    <row r="1685" spans="1:47" x14ac:dyDescent="0.25">
      <c r="A1685" s="62" t="s">
        <v>1361</v>
      </c>
      <c r="B1685" s="63"/>
      <c r="C1685" s="63"/>
      <c r="D1685" s="64"/>
      <c r="E1685" s="66"/>
      <c r="F1685" s="101" t="s">
        <v>14076</v>
      </c>
      <c r="G1685" s="63"/>
      <c r="H1685" s="67"/>
      <c r="I1685" s="68"/>
      <c r="J1685" s="68"/>
      <c r="K1685" s="67" t="s">
        <v>18427</v>
      </c>
      <c r="L1685" s="71"/>
      <c r="M1685" s="72">
        <v>5259.10595703125</v>
      </c>
      <c r="N1685" s="72">
        <v>8925.345703125</v>
      </c>
      <c r="O1685" s="73"/>
      <c r="P1685" s="74"/>
      <c r="Q1685" s="74"/>
      <c r="R1685" s="84"/>
      <c r="S1685" s="84"/>
      <c r="T1685" s="84"/>
      <c r="U1685" s="84"/>
      <c r="V1685" s="50"/>
      <c r="W1685" s="50"/>
      <c r="X1685" s="50"/>
      <c r="Y1685" s="50"/>
      <c r="Z1685" s="49"/>
      <c r="AA1685" s="69">
        <v>1685</v>
      </c>
      <c r="AB16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85" s="70"/>
      <c r="AD1685" s="76">
        <v>238</v>
      </c>
      <c r="AE1685" s="76">
        <v>38</v>
      </c>
      <c r="AF1685" s="76">
        <v>2562</v>
      </c>
      <c r="AG1685" s="76">
        <v>4706</v>
      </c>
      <c r="AH1685" s="76"/>
      <c r="AI1685" s="76" t="s">
        <v>10233</v>
      </c>
      <c r="AJ1685" s="76" t="s">
        <v>11372</v>
      </c>
      <c r="AK1685" s="76"/>
      <c r="AL1685" s="76"/>
      <c r="AM1685" s="78">
        <v>39955.06894675926</v>
      </c>
      <c r="AN1685" s="76" t="s">
        <v>14566</v>
      </c>
      <c r="AO1685" s="81" t="s">
        <v>16249</v>
      </c>
      <c r="AP1685" s="76" t="s">
        <v>66</v>
      </c>
      <c r="AQ1685" s="2"/>
      <c r="AR1685" s="3"/>
      <c r="AS1685" s="3"/>
      <c r="AT1685" s="3"/>
      <c r="AU1685" s="3"/>
    </row>
    <row r="1686" spans="1:47" x14ac:dyDescent="0.25">
      <c r="A1686" s="62" t="s">
        <v>1362</v>
      </c>
      <c r="B1686" s="63"/>
      <c r="C1686" s="63"/>
      <c r="D1686" s="64"/>
      <c r="E1686" s="66"/>
      <c r="F1686" s="101" t="s">
        <v>14077</v>
      </c>
      <c r="G1686" s="63"/>
      <c r="H1686" s="67"/>
      <c r="I1686" s="68"/>
      <c r="J1686" s="68"/>
      <c r="K1686" s="67" t="s">
        <v>18428</v>
      </c>
      <c r="L1686" s="71"/>
      <c r="M1686" s="72">
        <v>3984.206298828125</v>
      </c>
      <c r="N1686" s="72">
        <v>5161.0947265625</v>
      </c>
      <c r="O1686" s="73"/>
      <c r="P1686" s="74"/>
      <c r="Q1686" s="74"/>
      <c r="R1686" s="84"/>
      <c r="S1686" s="84"/>
      <c r="T1686" s="84"/>
      <c r="U1686" s="84"/>
      <c r="V1686" s="50"/>
      <c r="W1686" s="50"/>
      <c r="X1686" s="50"/>
      <c r="Y1686" s="50"/>
      <c r="Z1686" s="49"/>
      <c r="AA1686" s="69">
        <v>1686</v>
      </c>
      <c r="AB16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86" s="70"/>
      <c r="AD1686" s="76">
        <v>618</v>
      </c>
      <c r="AE1686" s="76">
        <v>136</v>
      </c>
      <c r="AF1686" s="76">
        <v>41483</v>
      </c>
      <c r="AG1686" s="76">
        <v>18251</v>
      </c>
      <c r="AH1686" s="76"/>
      <c r="AI1686" s="76" t="s">
        <v>10234</v>
      </c>
      <c r="AJ1686" s="76" t="s">
        <v>11498</v>
      </c>
      <c r="AK1686" s="76"/>
      <c r="AL1686" s="76"/>
      <c r="AM1686" s="78">
        <v>40831.143483796295</v>
      </c>
      <c r="AN1686" s="76" t="s">
        <v>14566</v>
      </c>
      <c r="AO1686" s="81" t="s">
        <v>16250</v>
      </c>
      <c r="AP1686" s="76" t="s">
        <v>66</v>
      </c>
      <c r="AQ1686" s="2"/>
      <c r="AR1686" s="3"/>
      <c r="AS1686" s="3"/>
      <c r="AT1686" s="3"/>
      <c r="AU1686" s="3"/>
    </row>
    <row r="1687" spans="1:47" x14ac:dyDescent="0.25">
      <c r="A1687" s="62" t="s">
        <v>1363</v>
      </c>
      <c r="B1687" s="63"/>
      <c r="C1687" s="63"/>
      <c r="D1687" s="64"/>
      <c r="E1687" s="66"/>
      <c r="F1687" s="101" t="s">
        <v>14078</v>
      </c>
      <c r="G1687" s="63"/>
      <c r="H1687" s="67"/>
      <c r="I1687" s="68"/>
      <c r="J1687" s="68"/>
      <c r="K1687" s="67" t="s">
        <v>18429</v>
      </c>
      <c r="L1687" s="71"/>
      <c r="M1687" s="72">
        <v>3768.727294921875</v>
      </c>
      <c r="N1687" s="72">
        <v>9678.30859375</v>
      </c>
      <c r="O1687" s="73"/>
      <c r="P1687" s="74"/>
      <c r="Q1687" s="74"/>
      <c r="R1687" s="84"/>
      <c r="S1687" s="84"/>
      <c r="T1687" s="84"/>
      <c r="U1687" s="84"/>
      <c r="V1687" s="50"/>
      <c r="W1687" s="50"/>
      <c r="X1687" s="50"/>
      <c r="Y1687" s="50"/>
      <c r="Z1687" s="49"/>
      <c r="AA1687" s="69">
        <v>1687</v>
      </c>
      <c r="AB16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87" s="70"/>
      <c r="AD1687" s="76">
        <v>301</v>
      </c>
      <c r="AE1687" s="76">
        <v>162</v>
      </c>
      <c r="AF1687" s="76">
        <v>7658</v>
      </c>
      <c r="AG1687" s="76">
        <v>17217</v>
      </c>
      <c r="AH1687" s="76"/>
      <c r="AI1687" s="76" t="s">
        <v>10235</v>
      </c>
      <c r="AJ1687" s="76" t="s">
        <v>11499</v>
      </c>
      <c r="AK1687" s="76"/>
      <c r="AL1687" s="76"/>
      <c r="AM1687" s="78">
        <v>40454.995173611111</v>
      </c>
      <c r="AN1687" s="76" t="s">
        <v>14566</v>
      </c>
      <c r="AO1687" s="81" t="s">
        <v>16251</v>
      </c>
      <c r="AP1687" s="76" t="s">
        <v>66</v>
      </c>
      <c r="AQ1687" s="2"/>
      <c r="AR1687" s="3"/>
      <c r="AS1687" s="3"/>
      <c r="AT1687" s="3"/>
      <c r="AU1687" s="3"/>
    </row>
    <row r="1688" spans="1:47" x14ac:dyDescent="0.25">
      <c r="A1688" s="62" t="s">
        <v>1364</v>
      </c>
      <c r="B1688" s="63"/>
      <c r="C1688" s="63"/>
      <c r="D1688" s="64"/>
      <c r="E1688" s="66"/>
      <c r="F1688" s="101" t="s">
        <v>14079</v>
      </c>
      <c r="G1688" s="63"/>
      <c r="H1688" s="67"/>
      <c r="I1688" s="68"/>
      <c r="J1688" s="68"/>
      <c r="K1688" s="67" t="s">
        <v>18430</v>
      </c>
      <c r="L1688" s="71"/>
      <c r="M1688" s="72">
        <v>2276.827392578125</v>
      </c>
      <c r="N1688" s="72">
        <v>9064.4873046875</v>
      </c>
      <c r="O1688" s="73"/>
      <c r="P1688" s="74"/>
      <c r="Q1688" s="74"/>
      <c r="R1688" s="84"/>
      <c r="S1688" s="84"/>
      <c r="T1688" s="84"/>
      <c r="U1688" s="84"/>
      <c r="V1688" s="50"/>
      <c r="W1688" s="50"/>
      <c r="X1688" s="50"/>
      <c r="Y1688" s="50"/>
      <c r="Z1688" s="49"/>
      <c r="AA1688" s="69">
        <v>1688</v>
      </c>
      <c r="AB16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88" s="70"/>
      <c r="AD1688" s="76">
        <v>334</v>
      </c>
      <c r="AE1688" s="76">
        <v>97</v>
      </c>
      <c r="AF1688" s="76">
        <v>2272</v>
      </c>
      <c r="AG1688" s="76">
        <v>29481</v>
      </c>
      <c r="AH1688" s="76"/>
      <c r="AI1688" s="76"/>
      <c r="AJ1688" s="76" t="s">
        <v>10779</v>
      </c>
      <c r="AK1688" s="76"/>
      <c r="AL1688" s="76"/>
      <c r="AM1688" s="78">
        <v>41034.041458333333</v>
      </c>
      <c r="AN1688" s="76" t="s">
        <v>14566</v>
      </c>
      <c r="AO1688" s="81" t="s">
        <v>16252</v>
      </c>
      <c r="AP1688" s="76" t="s">
        <v>66</v>
      </c>
      <c r="AQ1688" s="2"/>
      <c r="AR1688" s="3"/>
      <c r="AS1688" s="3"/>
      <c r="AT1688" s="3"/>
      <c r="AU1688" s="3"/>
    </row>
    <row r="1689" spans="1:47" x14ac:dyDescent="0.25">
      <c r="A1689" s="62" t="s">
        <v>1365</v>
      </c>
      <c r="B1689" s="63"/>
      <c r="C1689" s="63"/>
      <c r="D1689" s="64"/>
      <c r="E1689" s="66"/>
      <c r="F1689" s="101" t="s">
        <v>14080</v>
      </c>
      <c r="G1689" s="63"/>
      <c r="H1689" s="67"/>
      <c r="I1689" s="68"/>
      <c r="J1689" s="68"/>
      <c r="K1689" s="67" t="s">
        <v>18431</v>
      </c>
      <c r="L1689" s="71"/>
      <c r="M1689" s="72">
        <v>6039.0185546875</v>
      </c>
      <c r="N1689" s="72">
        <v>7114.63134765625</v>
      </c>
      <c r="O1689" s="73"/>
      <c r="P1689" s="74"/>
      <c r="Q1689" s="74"/>
      <c r="R1689" s="84"/>
      <c r="S1689" s="84"/>
      <c r="T1689" s="84"/>
      <c r="U1689" s="84"/>
      <c r="V1689" s="50"/>
      <c r="W1689" s="50"/>
      <c r="X1689" s="50"/>
      <c r="Y1689" s="50"/>
      <c r="Z1689" s="49"/>
      <c r="AA1689" s="69">
        <v>1689</v>
      </c>
      <c r="AB16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89" s="70"/>
      <c r="AD1689" s="76">
        <v>243</v>
      </c>
      <c r="AE1689" s="76">
        <v>705</v>
      </c>
      <c r="AF1689" s="76">
        <v>33164</v>
      </c>
      <c r="AG1689" s="76">
        <v>9969</v>
      </c>
      <c r="AH1689" s="76"/>
      <c r="AI1689" s="76" t="s">
        <v>10236</v>
      </c>
      <c r="AJ1689" s="76" t="s">
        <v>11500</v>
      </c>
      <c r="AK1689" s="76"/>
      <c r="AL1689" s="76"/>
      <c r="AM1689" s="78">
        <v>39923.661990740744</v>
      </c>
      <c r="AN1689" s="76" t="s">
        <v>14566</v>
      </c>
      <c r="AO1689" s="81" t="s">
        <v>16253</v>
      </c>
      <c r="AP1689" s="76" t="s">
        <v>66</v>
      </c>
      <c r="AQ1689" s="2"/>
      <c r="AR1689" s="3"/>
      <c r="AS1689" s="3"/>
      <c r="AT1689" s="3"/>
      <c r="AU1689" s="3"/>
    </row>
    <row r="1690" spans="1:47" x14ac:dyDescent="0.25">
      <c r="A1690" s="62" t="s">
        <v>1366</v>
      </c>
      <c r="B1690" s="63"/>
      <c r="C1690" s="63"/>
      <c r="D1690" s="64"/>
      <c r="E1690" s="66"/>
      <c r="F1690" s="101" t="s">
        <v>14081</v>
      </c>
      <c r="G1690" s="63"/>
      <c r="H1690" s="67"/>
      <c r="I1690" s="68"/>
      <c r="J1690" s="68"/>
      <c r="K1690" s="67" t="s">
        <v>18432</v>
      </c>
      <c r="L1690" s="71"/>
      <c r="M1690" s="72">
        <v>1659.2137451171875</v>
      </c>
      <c r="N1690" s="72">
        <v>6339.00439453125</v>
      </c>
      <c r="O1690" s="73"/>
      <c r="P1690" s="74"/>
      <c r="Q1690" s="74"/>
      <c r="R1690" s="84"/>
      <c r="S1690" s="84"/>
      <c r="T1690" s="84"/>
      <c r="U1690" s="84"/>
      <c r="V1690" s="50"/>
      <c r="W1690" s="50"/>
      <c r="X1690" s="50"/>
      <c r="Y1690" s="50"/>
      <c r="Z1690" s="49"/>
      <c r="AA1690" s="69">
        <v>1690</v>
      </c>
      <c r="AB16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90" s="70"/>
      <c r="AD1690" s="76">
        <v>2949</v>
      </c>
      <c r="AE1690" s="76">
        <v>1088</v>
      </c>
      <c r="AF1690" s="76">
        <v>60117</v>
      </c>
      <c r="AG1690" s="76">
        <v>43502</v>
      </c>
      <c r="AH1690" s="76"/>
      <c r="AI1690" s="76" t="s">
        <v>10237</v>
      </c>
      <c r="AJ1690" s="76" t="s">
        <v>11501</v>
      </c>
      <c r="AK1690" s="76"/>
      <c r="AL1690" s="76"/>
      <c r="AM1690" s="78">
        <v>40926.377384259256</v>
      </c>
      <c r="AN1690" s="76" t="s">
        <v>14566</v>
      </c>
      <c r="AO1690" s="81" t="s">
        <v>16254</v>
      </c>
      <c r="AP1690" s="76" t="s">
        <v>66</v>
      </c>
      <c r="AQ1690" s="2"/>
      <c r="AR1690" s="3"/>
      <c r="AS1690" s="3"/>
      <c r="AT1690" s="3"/>
      <c r="AU1690" s="3"/>
    </row>
    <row r="1691" spans="1:47" x14ac:dyDescent="0.25">
      <c r="A1691" s="62" t="s">
        <v>1367</v>
      </c>
      <c r="B1691" s="63"/>
      <c r="C1691" s="63"/>
      <c r="D1691" s="64"/>
      <c r="E1691" s="66"/>
      <c r="F1691" s="101" t="s">
        <v>14082</v>
      </c>
      <c r="G1691" s="63"/>
      <c r="H1691" s="67"/>
      <c r="I1691" s="68"/>
      <c r="J1691" s="68"/>
      <c r="K1691" s="67" t="s">
        <v>18433</v>
      </c>
      <c r="L1691" s="71"/>
      <c r="M1691" s="72">
        <v>5608.23388671875</v>
      </c>
      <c r="N1691" s="72">
        <v>5580.49560546875</v>
      </c>
      <c r="O1691" s="73"/>
      <c r="P1691" s="74"/>
      <c r="Q1691" s="74"/>
      <c r="R1691" s="84"/>
      <c r="S1691" s="84"/>
      <c r="T1691" s="84"/>
      <c r="U1691" s="84"/>
      <c r="V1691" s="50"/>
      <c r="W1691" s="50"/>
      <c r="X1691" s="50"/>
      <c r="Y1691" s="50"/>
      <c r="Z1691" s="49"/>
      <c r="AA1691" s="69">
        <v>1691</v>
      </c>
      <c r="AB16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91" s="70"/>
      <c r="AD1691" s="76">
        <v>801</v>
      </c>
      <c r="AE1691" s="76">
        <v>33756</v>
      </c>
      <c r="AF1691" s="76">
        <v>2876</v>
      </c>
      <c r="AG1691" s="76">
        <v>31934</v>
      </c>
      <c r="AH1691" s="76"/>
      <c r="AI1691" s="76" t="s">
        <v>10238</v>
      </c>
      <c r="AJ1691" s="76" t="s">
        <v>11502</v>
      </c>
      <c r="AK1691" s="81" t="s">
        <v>12291</v>
      </c>
      <c r="AL1691" s="76"/>
      <c r="AM1691" s="78">
        <v>40772.634733796294</v>
      </c>
      <c r="AN1691" s="76" t="s">
        <v>14566</v>
      </c>
      <c r="AO1691" s="81" t="s">
        <v>16255</v>
      </c>
      <c r="AP1691" s="76" t="s">
        <v>66</v>
      </c>
      <c r="AQ1691" s="2"/>
      <c r="AR1691" s="3"/>
      <c r="AS1691" s="3"/>
      <c r="AT1691" s="3"/>
      <c r="AU1691" s="3"/>
    </row>
    <row r="1692" spans="1:47" x14ac:dyDescent="0.25">
      <c r="A1692" s="62" t="s">
        <v>1368</v>
      </c>
      <c r="B1692" s="63"/>
      <c r="C1692" s="63"/>
      <c r="D1692" s="64"/>
      <c r="E1692" s="66"/>
      <c r="F1692" s="101" t="s">
        <v>14083</v>
      </c>
      <c r="G1692" s="63"/>
      <c r="H1692" s="67"/>
      <c r="I1692" s="68"/>
      <c r="J1692" s="68"/>
      <c r="K1692" s="67" t="s">
        <v>18434</v>
      </c>
      <c r="L1692" s="71"/>
      <c r="M1692" s="72">
        <v>4788.849609375</v>
      </c>
      <c r="N1692" s="72">
        <v>4791.2626953125</v>
      </c>
      <c r="O1692" s="73"/>
      <c r="P1692" s="74"/>
      <c r="Q1692" s="74"/>
      <c r="R1692" s="84"/>
      <c r="S1692" s="84"/>
      <c r="T1692" s="84"/>
      <c r="U1692" s="84"/>
      <c r="V1692" s="50"/>
      <c r="W1692" s="50"/>
      <c r="X1692" s="50"/>
      <c r="Y1692" s="50"/>
      <c r="Z1692" s="49"/>
      <c r="AA1692" s="69">
        <v>1692</v>
      </c>
      <c r="AB16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92" s="70"/>
      <c r="AD1692" s="76">
        <v>1374</v>
      </c>
      <c r="AE1692" s="76">
        <v>1580</v>
      </c>
      <c r="AF1692" s="76">
        <v>77684</v>
      </c>
      <c r="AG1692" s="76">
        <v>88563</v>
      </c>
      <c r="AH1692" s="76"/>
      <c r="AI1692" s="76" t="s">
        <v>10239</v>
      </c>
      <c r="AJ1692" s="76" t="s">
        <v>11364</v>
      </c>
      <c r="AK1692" s="81" t="s">
        <v>12292</v>
      </c>
      <c r="AL1692" s="76"/>
      <c r="AM1692" s="78">
        <v>39322.668935185182</v>
      </c>
      <c r="AN1692" s="76" t="s">
        <v>14566</v>
      </c>
      <c r="AO1692" s="81" t="s">
        <v>16256</v>
      </c>
      <c r="AP1692" s="76" t="s">
        <v>66</v>
      </c>
      <c r="AQ1692" s="2"/>
      <c r="AR1692" s="3"/>
      <c r="AS1692" s="3"/>
      <c r="AT1692" s="3"/>
      <c r="AU1692" s="3"/>
    </row>
    <row r="1693" spans="1:47" x14ac:dyDescent="0.25">
      <c r="A1693" s="62" t="s">
        <v>1369</v>
      </c>
      <c r="B1693" s="63"/>
      <c r="C1693" s="63"/>
      <c r="D1693" s="64"/>
      <c r="E1693" s="66"/>
      <c r="F1693" s="101" t="s">
        <v>14084</v>
      </c>
      <c r="G1693" s="63"/>
      <c r="H1693" s="67"/>
      <c r="I1693" s="68"/>
      <c r="J1693" s="68"/>
      <c r="K1693" s="67" t="s">
        <v>18435</v>
      </c>
      <c r="L1693" s="71"/>
      <c r="M1693" s="72">
        <v>5046.79931640625</v>
      </c>
      <c r="N1693" s="72">
        <v>4926.47509765625</v>
      </c>
      <c r="O1693" s="73"/>
      <c r="P1693" s="74"/>
      <c r="Q1693" s="74"/>
      <c r="R1693" s="84"/>
      <c r="S1693" s="84"/>
      <c r="T1693" s="84"/>
      <c r="U1693" s="84"/>
      <c r="V1693" s="50"/>
      <c r="W1693" s="50"/>
      <c r="X1693" s="50"/>
      <c r="Y1693" s="50"/>
      <c r="Z1693" s="49"/>
      <c r="AA1693" s="69">
        <v>1693</v>
      </c>
      <c r="AB16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93" s="70"/>
      <c r="AD1693" s="76">
        <v>922</v>
      </c>
      <c r="AE1693" s="76">
        <v>497</v>
      </c>
      <c r="AF1693" s="76">
        <v>6222</v>
      </c>
      <c r="AG1693" s="76">
        <v>1348</v>
      </c>
      <c r="AH1693" s="76"/>
      <c r="AI1693" s="76" t="s">
        <v>10240</v>
      </c>
      <c r="AJ1693" s="76" t="s">
        <v>11503</v>
      </c>
      <c r="AK1693" s="76"/>
      <c r="AL1693" s="76"/>
      <c r="AM1693" s="78">
        <v>40744.99391203704</v>
      </c>
      <c r="AN1693" s="76" t="s">
        <v>14566</v>
      </c>
      <c r="AO1693" s="81" t="s">
        <v>16257</v>
      </c>
      <c r="AP1693" s="76" t="s">
        <v>66</v>
      </c>
      <c r="AQ1693" s="2"/>
      <c r="AR1693" s="3"/>
      <c r="AS1693" s="3"/>
      <c r="AT1693" s="3"/>
      <c r="AU1693" s="3"/>
    </row>
    <row r="1694" spans="1:47" x14ac:dyDescent="0.25">
      <c r="A1694" s="62" t="s">
        <v>1370</v>
      </c>
      <c r="B1694" s="63"/>
      <c r="C1694" s="63"/>
      <c r="D1694" s="64"/>
      <c r="E1694" s="66"/>
      <c r="F1694" s="101" t="s">
        <v>14085</v>
      </c>
      <c r="G1694" s="63"/>
      <c r="H1694" s="67"/>
      <c r="I1694" s="68"/>
      <c r="J1694" s="68"/>
      <c r="K1694" s="67" t="s">
        <v>18436</v>
      </c>
      <c r="L1694" s="71"/>
      <c r="M1694" s="72">
        <v>2281.5771484375</v>
      </c>
      <c r="N1694" s="72">
        <v>6753.1748046875</v>
      </c>
      <c r="O1694" s="73"/>
      <c r="P1694" s="74"/>
      <c r="Q1694" s="74"/>
      <c r="R1694" s="84"/>
      <c r="S1694" s="84"/>
      <c r="T1694" s="84"/>
      <c r="U1694" s="84"/>
      <c r="V1694" s="50"/>
      <c r="W1694" s="50"/>
      <c r="X1694" s="50"/>
      <c r="Y1694" s="50"/>
      <c r="Z1694" s="49"/>
      <c r="AA1694" s="69">
        <v>1694</v>
      </c>
      <c r="AB16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94" s="70"/>
      <c r="AD1694" s="76">
        <v>952</v>
      </c>
      <c r="AE1694" s="76">
        <v>1250</v>
      </c>
      <c r="AF1694" s="76">
        <v>32109</v>
      </c>
      <c r="AG1694" s="76">
        <v>27066</v>
      </c>
      <c r="AH1694" s="76"/>
      <c r="AI1694" s="76" t="s">
        <v>10241</v>
      </c>
      <c r="AJ1694" s="76"/>
      <c r="AK1694" s="76"/>
      <c r="AL1694" s="76"/>
      <c r="AM1694" s="78">
        <v>41008.977361111109</v>
      </c>
      <c r="AN1694" s="76" t="s">
        <v>14566</v>
      </c>
      <c r="AO1694" s="81" t="s">
        <v>16258</v>
      </c>
      <c r="AP1694" s="76" t="s">
        <v>66</v>
      </c>
      <c r="AQ1694" s="2"/>
      <c r="AR1694" s="3"/>
      <c r="AS1694" s="3"/>
      <c r="AT1694" s="3"/>
      <c r="AU1694" s="3"/>
    </row>
    <row r="1695" spans="1:47" x14ac:dyDescent="0.25">
      <c r="A1695" s="62" t="s">
        <v>1371</v>
      </c>
      <c r="B1695" s="63"/>
      <c r="C1695" s="63"/>
      <c r="D1695" s="64"/>
      <c r="E1695" s="66"/>
      <c r="F1695" s="101" t="s">
        <v>14086</v>
      </c>
      <c r="G1695" s="63"/>
      <c r="H1695" s="67"/>
      <c r="I1695" s="68"/>
      <c r="J1695" s="68"/>
      <c r="K1695" s="67" t="s">
        <v>18437</v>
      </c>
      <c r="L1695" s="71"/>
      <c r="M1695" s="72">
        <v>5662.71875</v>
      </c>
      <c r="N1695" s="72">
        <v>8507.4833984375</v>
      </c>
      <c r="O1695" s="73"/>
      <c r="P1695" s="74"/>
      <c r="Q1695" s="74"/>
      <c r="R1695" s="84"/>
      <c r="S1695" s="84"/>
      <c r="T1695" s="84"/>
      <c r="U1695" s="84"/>
      <c r="V1695" s="50"/>
      <c r="W1695" s="50"/>
      <c r="X1695" s="50"/>
      <c r="Y1695" s="50"/>
      <c r="Z1695" s="49"/>
      <c r="AA1695" s="69">
        <v>1695</v>
      </c>
      <c r="AB16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95" s="70"/>
      <c r="AD1695" s="76">
        <v>1041</v>
      </c>
      <c r="AE1695" s="76">
        <v>920</v>
      </c>
      <c r="AF1695" s="76">
        <v>137235</v>
      </c>
      <c r="AG1695" s="76">
        <v>6401</v>
      </c>
      <c r="AH1695" s="76"/>
      <c r="AI1695" s="76" t="s">
        <v>10242</v>
      </c>
      <c r="AJ1695" s="76" t="s">
        <v>11504</v>
      </c>
      <c r="AK1695" s="76"/>
      <c r="AL1695" s="76"/>
      <c r="AM1695" s="78">
        <v>40259.803159722222</v>
      </c>
      <c r="AN1695" s="76" t="s">
        <v>14566</v>
      </c>
      <c r="AO1695" s="81" t="s">
        <v>16259</v>
      </c>
      <c r="AP1695" s="76" t="s">
        <v>66</v>
      </c>
      <c r="AQ1695" s="2"/>
      <c r="AR1695" s="3"/>
      <c r="AS1695" s="3"/>
      <c r="AT1695" s="3"/>
      <c r="AU1695" s="3"/>
    </row>
    <row r="1696" spans="1:47" x14ac:dyDescent="0.25">
      <c r="A1696" s="62" t="s">
        <v>1372</v>
      </c>
      <c r="B1696" s="63"/>
      <c r="C1696" s="63"/>
      <c r="D1696" s="64"/>
      <c r="E1696" s="66"/>
      <c r="F1696" s="101" t="s">
        <v>14087</v>
      </c>
      <c r="G1696" s="63"/>
      <c r="H1696" s="67"/>
      <c r="I1696" s="68"/>
      <c r="J1696" s="68"/>
      <c r="K1696" s="67" t="s">
        <v>18438</v>
      </c>
      <c r="L1696" s="71"/>
      <c r="M1696" s="72">
        <v>3396.97900390625</v>
      </c>
      <c r="N1696" s="72">
        <v>5712.32470703125</v>
      </c>
      <c r="O1696" s="73"/>
      <c r="P1696" s="74"/>
      <c r="Q1696" s="74"/>
      <c r="R1696" s="84"/>
      <c r="S1696" s="84"/>
      <c r="T1696" s="84"/>
      <c r="U1696" s="84"/>
      <c r="V1696" s="50"/>
      <c r="W1696" s="50"/>
      <c r="X1696" s="50"/>
      <c r="Y1696" s="50"/>
      <c r="Z1696" s="49"/>
      <c r="AA1696" s="69">
        <v>1696</v>
      </c>
      <c r="AB16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96" s="70"/>
      <c r="AD1696" s="76">
        <v>2870</v>
      </c>
      <c r="AE1696" s="76">
        <v>20223</v>
      </c>
      <c r="AF1696" s="76">
        <v>58002</v>
      </c>
      <c r="AG1696" s="76">
        <v>94710</v>
      </c>
      <c r="AH1696" s="76"/>
      <c r="AI1696" s="76" t="s">
        <v>10243</v>
      </c>
      <c r="AJ1696" s="76" t="s">
        <v>10773</v>
      </c>
      <c r="AK1696" s="81" t="s">
        <v>12293</v>
      </c>
      <c r="AL1696" s="76"/>
      <c r="AM1696" s="78">
        <v>39830.121608796297</v>
      </c>
      <c r="AN1696" s="76" t="s">
        <v>14566</v>
      </c>
      <c r="AO1696" s="81" t="s">
        <v>16260</v>
      </c>
      <c r="AP1696" s="76" t="s">
        <v>66</v>
      </c>
      <c r="AQ1696" s="2"/>
      <c r="AR1696" s="3"/>
      <c r="AS1696" s="3"/>
      <c r="AT1696" s="3"/>
      <c r="AU1696" s="3"/>
    </row>
    <row r="1697" spans="1:47" x14ac:dyDescent="0.25">
      <c r="A1697" s="62" t="s">
        <v>1373</v>
      </c>
      <c r="B1697" s="63"/>
      <c r="C1697" s="63"/>
      <c r="D1697" s="64"/>
      <c r="E1697" s="66"/>
      <c r="F1697" s="101" t="s">
        <v>14088</v>
      </c>
      <c r="G1697" s="63"/>
      <c r="H1697" s="67"/>
      <c r="I1697" s="68"/>
      <c r="J1697" s="68"/>
      <c r="K1697" s="67" t="s">
        <v>18439</v>
      </c>
      <c r="L1697" s="71"/>
      <c r="M1697" s="72">
        <v>4471.646484375</v>
      </c>
      <c r="N1697" s="72">
        <v>8121.96044921875</v>
      </c>
      <c r="O1697" s="73"/>
      <c r="P1697" s="74"/>
      <c r="Q1697" s="74"/>
      <c r="R1697" s="84"/>
      <c r="S1697" s="84"/>
      <c r="T1697" s="84"/>
      <c r="U1697" s="84"/>
      <c r="V1697" s="50"/>
      <c r="W1697" s="50"/>
      <c r="X1697" s="50"/>
      <c r="Y1697" s="50"/>
      <c r="Z1697" s="49"/>
      <c r="AA1697" s="69">
        <v>1697</v>
      </c>
      <c r="AB16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97" s="70"/>
      <c r="AD1697" s="76">
        <v>1249</v>
      </c>
      <c r="AE1697" s="76">
        <v>535</v>
      </c>
      <c r="AF1697" s="76">
        <v>108362</v>
      </c>
      <c r="AG1697" s="76">
        <v>42324</v>
      </c>
      <c r="AH1697" s="76"/>
      <c r="AI1697" s="76" t="s">
        <v>10244</v>
      </c>
      <c r="AJ1697" s="76"/>
      <c r="AK1697" s="76"/>
      <c r="AL1697" s="76"/>
      <c r="AM1697" s="78">
        <v>43543.17465277778</v>
      </c>
      <c r="AN1697" s="76" t="s">
        <v>14566</v>
      </c>
      <c r="AO1697" s="81" t="s">
        <v>16261</v>
      </c>
      <c r="AP1697" s="76" t="s">
        <v>66</v>
      </c>
      <c r="AQ1697" s="2"/>
      <c r="AR1697" s="3"/>
      <c r="AS1697" s="3"/>
      <c r="AT1697" s="3"/>
      <c r="AU1697" s="3"/>
    </row>
    <row r="1698" spans="1:47" x14ac:dyDescent="0.25">
      <c r="A1698" s="62" t="s">
        <v>1374</v>
      </c>
      <c r="B1698" s="63"/>
      <c r="C1698" s="63"/>
      <c r="D1698" s="64"/>
      <c r="E1698" s="66"/>
      <c r="F1698" s="101" t="s">
        <v>14089</v>
      </c>
      <c r="G1698" s="63"/>
      <c r="H1698" s="67"/>
      <c r="I1698" s="68"/>
      <c r="J1698" s="68"/>
      <c r="K1698" s="67" t="s">
        <v>18440</v>
      </c>
      <c r="L1698" s="71"/>
      <c r="M1698" s="72">
        <v>2382.82861328125</v>
      </c>
      <c r="N1698" s="72">
        <v>8970.4677734375</v>
      </c>
      <c r="O1698" s="73"/>
      <c r="P1698" s="74"/>
      <c r="Q1698" s="74"/>
      <c r="R1698" s="84"/>
      <c r="S1698" s="84"/>
      <c r="T1698" s="84"/>
      <c r="U1698" s="84"/>
      <c r="V1698" s="50"/>
      <c r="W1698" s="50"/>
      <c r="X1698" s="50"/>
      <c r="Y1698" s="50"/>
      <c r="Z1698" s="49"/>
      <c r="AA1698" s="69">
        <v>1698</v>
      </c>
      <c r="AB16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98" s="70"/>
      <c r="AD1698" s="76">
        <v>926</v>
      </c>
      <c r="AE1698" s="76">
        <v>282</v>
      </c>
      <c r="AF1698" s="76">
        <v>5929</v>
      </c>
      <c r="AG1698" s="76">
        <v>28965</v>
      </c>
      <c r="AH1698" s="76"/>
      <c r="AI1698" s="76" t="s">
        <v>10245</v>
      </c>
      <c r="AJ1698" s="76" t="s">
        <v>11031</v>
      </c>
      <c r="AK1698" s="76"/>
      <c r="AL1698" s="76"/>
      <c r="AM1698" s="78">
        <v>42487.276087962964</v>
      </c>
      <c r="AN1698" s="76" t="s">
        <v>14566</v>
      </c>
      <c r="AO1698" s="81" t="s">
        <v>16262</v>
      </c>
      <c r="AP1698" s="76" t="s">
        <v>66</v>
      </c>
      <c r="AQ1698" s="2"/>
      <c r="AR1698" s="3"/>
      <c r="AS1698" s="3"/>
      <c r="AT1698" s="3"/>
      <c r="AU1698" s="3"/>
    </row>
    <row r="1699" spans="1:47" x14ac:dyDescent="0.25">
      <c r="A1699" s="62" t="s">
        <v>1375</v>
      </c>
      <c r="B1699" s="63"/>
      <c r="C1699" s="63"/>
      <c r="D1699" s="64"/>
      <c r="E1699" s="66"/>
      <c r="F1699" s="101" t="s">
        <v>14090</v>
      </c>
      <c r="G1699" s="63"/>
      <c r="H1699" s="67"/>
      <c r="I1699" s="68"/>
      <c r="J1699" s="68"/>
      <c r="K1699" s="67" t="s">
        <v>18441</v>
      </c>
      <c r="L1699" s="71"/>
      <c r="M1699" s="72">
        <v>2771.92236328125</v>
      </c>
      <c r="N1699" s="72">
        <v>9171.427734375</v>
      </c>
      <c r="O1699" s="73"/>
      <c r="P1699" s="74"/>
      <c r="Q1699" s="74"/>
      <c r="R1699" s="84"/>
      <c r="S1699" s="84"/>
      <c r="T1699" s="84"/>
      <c r="U1699" s="84"/>
      <c r="V1699" s="50"/>
      <c r="W1699" s="50"/>
      <c r="X1699" s="50"/>
      <c r="Y1699" s="50"/>
      <c r="Z1699" s="49"/>
      <c r="AA1699" s="69">
        <v>1699</v>
      </c>
      <c r="AB16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699" s="70"/>
      <c r="AD1699" s="76">
        <v>238</v>
      </c>
      <c r="AE1699" s="76">
        <v>275</v>
      </c>
      <c r="AF1699" s="76">
        <v>46095</v>
      </c>
      <c r="AG1699" s="76">
        <v>38353</v>
      </c>
      <c r="AH1699" s="76"/>
      <c r="AI1699" s="76" t="s">
        <v>10246</v>
      </c>
      <c r="AJ1699" s="76" t="s">
        <v>11505</v>
      </c>
      <c r="AK1699" s="76"/>
      <c r="AL1699" s="76"/>
      <c r="AM1699" s="78">
        <v>39957.667569444442</v>
      </c>
      <c r="AN1699" s="76" t="s">
        <v>14566</v>
      </c>
      <c r="AO1699" s="81" t="s">
        <v>16263</v>
      </c>
      <c r="AP1699" s="76" t="s">
        <v>66</v>
      </c>
      <c r="AQ1699" s="2"/>
      <c r="AR1699" s="3"/>
      <c r="AS1699" s="3"/>
      <c r="AT1699" s="3"/>
      <c r="AU1699" s="3"/>
    </row>
    <row r="1700" spans="1:47" x14ac:dyDescent="0.25">
      <c r="A1700" s="62" t="s">
        <v>1376</v>
      </c>
      <c r="B1700" s="63"/>
      <c r="C1700" s="63"/>
      <c r="D1700" s="64"/>
      <c r="E1700" s="66"/>
      <c r="F1700" s="101" t="s">
        <v>14091</v>
      </c>
      <c r="G1700" s="63"/>
      <c r="H1700" s="67"/>
      <c r="I1700" s="68"/>
      <c r="J1700" s="68"/>
      <c r="K1700" s="67" t="s">
        <v>18442</v>
      </c>
      <c r="L1700" s="71"/>
      <c r="M1700" s="72">
        <v>5023.20947265625</v>
      </c>
      <c r="N1700" s="72">
        <v>9196.626953125</v>
      </c>
      <c r="O1700" s="73"/>
      <c r="P1700" s="74"/>
      <c r="Q1700" s="74"/>
      <c r="R1700" s="84"/>
      <c r="S1700" s="84"/>
      <c r="T1700" s="84"/>
      <c r="U1700" s="84"/>
      <c r="V1700" s="50"/>
      <c r="W1700" s="50"/>
      <c r="X1700" s="50"/>
      <c r="Y1700" s="50"/>
      <c r="Z1700" s="49"/>
      <c r="AA1700" s="69">
        <v>1700</v>
      </c>
      <c r="AB17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00" s="70"/>
      <c r="AD1700" s="76">
        <v>1069</v>
      </c>
      <c r="AE1700" s="76">
        <v>2168</v>
      </c>
      <c r="AF1700" s="76">
        <v>12988</v>
      </c>
      <c r="AG1700" s="76">
        <v>37259</v>
      </c>
      <c r="AH1700" s="76"/>
      <c r="AI1700" s="76" t="s">
        <v>10247</v>
      </c>
      <c r="AJ1700" s="76"/>
      <c r="AK1700" s="81" t="s">
        <v>12294</v>
      </c>
      <c r="AL1700" s="76"/>
      <c r="AM1700" s="78">
        <v>43391.637152777781</v>
      </c>
      <c r="AN1700" s="76" t="s">
        <v>14566</v>
      </c>
      <c r="AO1700" s="81" t="s">
        <v>16264</v>
      </c>
      <c r="AP1700" s="76" t="s">
        <v>66</v>
      </c>
      <c r="AQ1700" s="2"/>
      <c r="AR1700" s="3"/>
      <c r="AS1700" s="3"/>
      <c r="AT1700" s="3"/>
      <c r="AU1700" s="3"/>
    </row>
    <row r="1701" spans="1:47" x14ac:dyDescent="0.25">
      <c r="A1701" s="62" t="s">
        <v>1377</v>
      </c>
      <c r="B1701" s="63"/>
      <c r="C1701" s="63"/>
      <c r="D1701" s="64"/>
      <c r="E1701" s="66"/>
      <c r="F1701" s="101" t="s">
        <v>14092</v>
      </c>
      <c r="G1701" s="63"/>
      <c r="H1701" s="67"/>
      <c r="I1701" s="68"/>
      <c r="J1701" s="68"/>
      <c r="K1701" s="67" t="s">
        <v>18443</v>
      </c>
      <c r="L1701" s="71"/>
      <c r="M1701" s="72">
        <v>2165.220703125</v>
      </c>
      <c r="N1701" s="72">
        <v>8985.9306640625</v>
      </c>
      <c r="O1701" s="73"/>
      <c r="P1701" s="74"/>
      <c r="Q1701" s="74"/>
      <c r="R1701" s="84"/>
      <c r="S1701" s="84"/>
      <c r="T1701" s="84"/>
      <c r="U1701" s="84"/>
      <c r="V1701" s="50"/>
      <c r="W1701" s="50"/>
      <c r="X1701" s="50"/>
      <c r="Y1701" s="50"/>
      <c r="Z1701" s="49"/>
      <c r="AA1701" s="69">
        <v>1701</v>
      </c>
      <c r="AB17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01" s="70"/>
      <c r="AD1701" s="76">
        <v>414</v>
      </c>
      <c r="AE1701" s="76">
        <v>124</v>
      </c>
      <c r="AF1701" s="76">
        <v>3943</v>
      </c>
      <c r="AG1701" s="76">
        <v>704</v>
      </c>
      <c r="AH1701" s="76"/>
      <c r="AI1701" s="76"/>
      <c r="AJ1701" s="76"/>
      <c r="AK1701" s="76"/>
      <c r="AL1701" s="76"/>
      <c r="AM1701" s="78">
        <v>40737.859236111108</v>
      </c>
      <c r="AN1701" s="76" t="s">
        <v>14566</v>
      </c>
      <c r="AO1701" s="81" t="s">
        <v>16265</v>
      </c>
      <c r="AP1701" s="76" t="s">
        <v>66</v>
      </c>
      <c r="AQ1701" s="2"/>
      <c r="AR1701" s="3"/>
      <c r="AS1701" s="3"/>
      <c r="AT1701" s="3"/>
      <c r="AU1701" s="3"/>
    </row>
    <row r="1702" spans="1:47" x14ac:dyDescent="0.25">
      <c r="A1702" s="62" t="s">
        <v>1378</v>
      </c>
      <c r="B1702" s="63"/>
      <c r="C1702" s="63"/>
      <c r="D1702" s="64"/>
      <c r="E1702" s="66"/>
      <c r="F1702" s="101" t="s">
        <v>14093</v>
      </c>
      <c r="G1702" s="63"/>
      <c r="H1702" s="67"/>
      <c r="I1702" s="68"/>
      <c r="J1702" s="68"/>
      <c r="K1702" s="67" t="s">
        <v>18444</v>
      </c>
      <c r="L1702" s="71"/>
      <c r="M1702" s="72">
        <v>5743.6435546875</v>
      </c>
      <c r="N1702" s="72">
        <v>8343.1015625</v>
      </c>
      <c r="O1702" s="73"/>
      <c r="P1702" s="74"/>
      <c r="Q1702" s="74"/>
      <c r="R1702" s="84"/>
      <c r="S1702" s="84"/>
      <c r="T1702" s="84"/>
      <c r="U1702" s="84"/>
      <c r="V1702" s="50"/>
      <c r="W1702" s="50"/>
      <c r="X1702" s="50"/>
      <c r="Y1702" s="50"/>
      <c r="Z1702" s="49"/>
      <c r="AA1702" s="69">
        <v>1702</v>
      </c>
      <c r="AB17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02" s="70"/>
      <c r="AD1702" s="76">
        <v>93</v>
      </c>
      <c r="AE1702" s="76">
        <v>152</v>
      </c>
      <c r="AF1702" s="76">
        <v>13915</v>
      </c>
      <c r="AG1702" s="76">
        <v>22080</v>
      </c>
      <c r="AH1702" s="76"/>
      <c r="AI1702" s="76" t="s">
        <v>10248</v>
      </c>
      <c r="AJ1702" s="76" t="s">
        <v>11506</v>
      </c>
      <c r="AK1702" s="76"/>
      <c r="AL1702" s="76"/>
      <c r="AM1702" s="78">
        <v>41454.315474537034</v>
      </c>
      <c r="AN1702" s="76" t="s">
        <v>14566</v>
      </c>
      <c r="AO1702" s="81" t="s">
        <v>16266</v>
      </c>
      <c r="AP1702" s="76" t="s">
        <v>66</v>
      </c>
      <c r="AQ1702" s="2"/>
      <c r="AR1702" s="3"/>
      <c r="AS1702" s="3"/>
      <c r="AT1702" s="3"/>
      <c r="AU1702" s="3"/>
    </row>
    <row r="1703" spans="1:47" x14ac:dyDescent="0.25">
      <c r="A1703" s="62" t="s">
        <v>1379</v>
      </c>
      <c r="B1703" s="63"/>
      <c r="C1703" s="63"/>
      <c r="D1703" s="64"/>
      <c r="E1703" s="66"/>
      <c r="F1703" s="101" t="s">
        <v>14094</v>
      </c>
      <c r="G1703" s="63"/>
      <c r="H1703" s="67"/>
      <c r="I1703" s="68"/>
      <c r="J1703" s="68"/>
      <c r="K1703" s="67" t="s">
        <v>18445</v>
      </c>
      <c r="L1703" s="71"/>
      <c r="M1703" s="72">
        <v>5694.5537109375</v>
      </c>
      <c r="N1703" s="72">
        <v>5629.48828125</v>
      </c>
      <c r="O1703" s="73"/>
      <c r="P1703" s="74"/>
      <c r="Q1703" s="74"/>
      <c r="R1703" s="84"/>
      <c r="S1703" s="84"/>
      <c r="T1703" s="84"/>
      <c r="U1703" s="84"/>
      <c r="V1703" s="50"/>
      <c r="W1703" s="50"/>
      <c r="X1703" s="50"/>
      <c r="Y1703" s="50"/>
      <c r="Z1703" s="49"/>
      <c r="AA1703" s="69">
        <v>1703</v>
      </c>
      <c r="AB17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03" s="70"/>
      <c r="AD1703" s="76">
        <v>1837</v>
      </c>
      <c r="AE1703" s="76">
        <v>732</v>
      </c>
      <c r="AF1703" s="76">
        <v>50111</v>
      </c>
      <c r="AG1703" s="76">
        <v>171</v>
      </c>
      <c r="AH1703" s="76"/>
      <c r="AI1703" s="76" t="s">
        <v>10249</v>
      </c>
      <c r="AJ1703" s="76" t="s">
        <v>10749</v>
      </c>
      <c r="AK1703" s="76"/>
      <c r="AL1703" s="76"/>
      <c r="AM1703" s="78">
        <v>40001.028703703705</v>
      </c>
      <c r="AN1703" s="76" t="s">
        <v>14566</v>
      </c>
      <c r="AO1703" s="81" t="s">
        <v>16267</v>
      </c>
      <c r="AP1703" s="76" t="s">
        <v>66</v>
      </c>
      <c r="AQ1703" s="2"/>
      <c r="AR1703" s="3"/>
      <c r="AS1703" s="3"/>
      <c r="AT1703" s="3"/>
      <c r="AU1703" s="3"/>
    </row>
    <row r="1704" spans="1:47" x14ac:dyDescent="0.25">
      <c r="A1704" s="62" t="s">
        <v>1380</v>
      </c>
      <c r="B1704" s="63"/>
      <c r="C1704" s="63"/>
      <c r="D1704" s="64"/>
      <c r="E1704" s="66"/>
      <c r="F1704" s="101" t="s">
        <v>14095</v>
      </c>
      <c r="G1704" s="63"/>
      <c r="H1704" s="67"/>
      <c r="I1704" s="68"/>
      <c r="J1704" s="68"/>
      <c r="K1704" s="67" t="s">
        <v>18446</v>
      </c>
      <c r="L1704" s="71"/>
      <c r="M1704" s="72">
        <v>4854.923828125</v>
      </c>
      <c r="N1704" s="72">
        <v>4818.03076171875</v>
      </c>
      <c r="O1704" s="73"/>
      <c r="P1704" s="74"/>
      <c r="Q1704" s="74"/>
      <c r="R1704" s="84"/>
      <c r="S1704" s="84"/>
      <c r="T1704" s="84"/>
      <c r="U1704" s="84"/>
      <c r="V1704" s="50"/>
      <c r="W1704" s="50"/>
      <c r="X1704" s="50"/>
      <c r="Y1704" s="50"/>
      <c r="Z1704" s="49"/>
      <c r="AA1704" s="69">
        <v>1704</v>
      </c>
      <c r="AB17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04" s="70"/>
      <c r="AD1704" s="76">
        <v>1770</v>
      </c>
      <c r="AE1704" s="76">
        <v>174</v>
      </c>
      <c r="AF1704" s="76">
        <v>3066</v>
      </c>
      <c r="AG1704" s="76">
        <v>1194</v>
      </c>
      <c r="AH1704" s="76"/>
      <c r="AI1704" s="76" t="s">
        <v>10250</v>
      </c>
      <c r="AJ1704" s="76" t="s">
        <v>11364</v>
      </c>
      <c r="AK1704" s="76"/>
      <c r="AL1704" s="76"/>
      <c r="AM1704" s="78">
        <v>40111.900509259256</v>
      </c>
      <c r="AN1704" s="76" t="s">
        <v>14566</v>
      </c>
      <c r="AO1704" s="81" t="s">
        <v>16268</v>
      </c>
      <c r="AP1704" s="76" t="s">
        <v>66</v>
      </c>
      <c r="AQ1704" s="2"/>
      <c r="AR1704" s="3"/>
      <c r="AS1704" s="3"/>
      <c r="AT1704" s="3"/>
      <c r="AU1704" s="3"/>
    </row>
    <row r="1705" spans="1:47" x14ac:dyDescent="0.25">
      <c r="A1705" s="62" t="s">
        <v>1381</v>
      </c>
      <c r="B1705" s="63"/>
      <c r="C1705" s="63"/>
      <c r="D1705" s="64"/>
      <c r="E1705" s="66"/>
      <c r="F1705" s="101" t="s">
        <v>14096</v>
      </c>
      <c r="G1705" s="63"/>
      <c r="H1705" s="67"/>
      <c r="I1705" s="68"/>
      <c r="J1705" s="68"/>
      <c r="K1705" s="67" t="s">
        <v>18447</v>
      </c>
      <c r="L1705" s="71"/>
      <c r="M1705" s="72">
        <v>3430.01123046875</v>
      </c>
      <c r="N1705" s="72">
        <v>6594.63720703125</v>
      </c>
      <c r="O1705" s="73"/>
      <c r="P1705" s="74"/>
      <c r="Q1705" s="74"/>
      <c r="R1705" s="84"/>
      <c r="S1705" s="84"/>
      <c r="T1705" s="84"/>
      <c r="U1705" s="84"/>
      <c r="V1705" s="50"/>
      <c r="W1705" s="50"/>
      <c r="X1705" s="50"/>
      <c r="Y1705" s="50"/>
      <c r="Z1705" s="49"/>
      <c r="AA1705" s="69">
        <v>1705</v>
      </c>
      <c r="AB17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05" s="70"/>
      <c r="AD1705" s="76">
        <v>994</v>
      </c>
      <c r="AE1705" s="76">
        <v>1721</v>
      </c>
      <c r="AF1705" s="76">
        <v>199119</v>
      </c>
      <c r="AG1705" s="76">
        <v>207463</v>
      </c>
      <c r="AH1705" s="76"/>
      <c r="AI1705" s="76" t="s">
        <v>10251</v>
      </c>
      <c r="AJ1705" s="76" t="s">
        <v>11507</v>
      </c>
      <c r="AK1705" s="76"/>
      <c r="AL1705" s="76"/>
      <c r="AM1705" s="78">
        <v>39813.257534722223</v>
      </c>
      <c r="AN1705" s="76" t="s">
        <v>14566</v>
      </c>
      <c r="AO1705" s="81" t="s">
        <v>16269</v>
      </c>
      <c r="AP1705" s="76" t="s">
        <v>66</v>
      </c>
      <c r="AQ1705" s="2"/>
      <c r="AR1705" s="3"/>
      <c r="AS1705" s="3"/>
      <c r="AT1705" s="3"/>
      <c r="AU1705" s="3"/>
    </row>
    <row r="1706" spans="1:47" x14ac:dyDescent="0.25">
      <c r="A1706" s="62" t="s">
        <v>1382</v>
      </c>
      <c r="B1706" s="63"/>
      <c r="C1706" s="63"/>
      <c r="D1706" s="64"/>
      <c r="E1706" s="66"/>
      <c r="F1706" s="101" t="s">
        <v>14097</v>
      </c>
      <c r="G1706" s="63"/>
      <c r="H1706" s="67"/>
      <c r="I1706" s="68"/>
      <c r="J1706" s="68"/>
      <c r="K1706" s="67" t="s">
        <v>18448</v>
      </c>
      <c r="L1706" s="71"/>
      <c r="M1706" s="72">
        <v>3152.218017578125</v>
      </c>
      <c r="N1706" s="72">
        <v>8151.3193359375</v>
      </c>
      <c r="O1706" s="73"/>
      <c r="P1706" s="74"/>
      <c r="Q1706" s="74"/>
      <c r="R1706" s="84"/>
      <c r="S1706" s="84"/>
      <c r="T1706" s="84"/>
      <c r="U1706" s="84"/>
      <c r="V1706" s="50"/>
      <c r="W1706" s="50"/>
      <c r="X1706" s="50"/>
      <c r="Y1706" s="50"/>
      <c r="Z1706" s="49"/>
      <c r="AA1706" s="69">
        <v>1706</v>
      </c>
      <c r="AB17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06" s="70"/>
      <c r="AD1706" s="76">
        <v>320</v>
      </c>
      <c r="AE1706" s="76">
        <v>53</v>
      </c>
      <c r="AF1706" s="76">
        <v>1437</v>
      </c>
      <c r="AG1706" s="76">
        <v>40251</v>
      </c>
      <c r="AH1706" s="76"/>
      <c r="AI1706" s="76" t="s">
        <v>10252</v>
      </c>
      <c r="AJ1706" s="76" t="s">
        <v>11508</v>
      </c>
      <c r="AK1706" s="76"/>
      <c r="AL1706" s="76"/>
      <c r="AM1706" s="78">
        <v>41318.028993055559</v>
      </c>
      <c r="AN1706" s="76" t="s">
        <v>14566</v>
      </c>
      <c r="AO1706" s="81" t="s">
        <v>16270</v>
      </c>
      <c r="AP1706" s="76" t="s">
        <v>66</v>
      </c>
      <c r="AQ1706" s="2"/>
      <c r="AR1706" s="3"/>
      <c r="AS1706" s="3"/>
      <c r="AT1706" s="3"/>
      <c r="AU1706" s="3"/>
    </row>
    <row r="1707" spans="1:47" x14ac:dyDescent="0.25">
      <c r="A1707" s="62" t="s">
        <v>1383</v>
      </c>
      <c r="B1707" s="63"/>
      <c r="C1707" s="63"/>
      <c r="D1707" s="64"/>
      <c r="E1707" s="66"/>
      <c r="F1707" s="101" t="s">
        <v>14098</v>
      </c>
      <c r="G1707" s="63"/>
      <c r="H1707" s="67"/>
      <c r="I1707" s="68"/>
      <c r="J1707" s="68"/>
      <c r="K1707" s="67" t="s">
        <v>18449</v>
      </c>
      <c r="L1707" s="71"/>
      <c r="M1707" s="72">
        <v>4117.498046875</v>
      </c>
      <c r="N1707" s="72">
        <v>6248.4638671875</v>
      </c>
      <c r="O1707" s="73"/>
      <c r="P1707" s="74"/>
      <c r="Q1707" s="74"/>
      <c r="R1707" s="84"/>
      <c r="S1707" s="84"/>
      <c r="T1707" s="84"/>
      <c r="U1707" s="84"/>
      <c r="V1707" s="50"/>
      <c r="W1707" s="50"/>
      <c r="X1707" s="50"/>
      <c r="Y1707" s="50"/>
      <c r="Z1707" s="49"/>
      <c r="AA1707" s="69">
        <v>1707</v>
      </c>
      <c r="AB17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07" s="70"/>
      <c r="AD1707" s="76">
        <v>1489</v>
      </c>
      <c r="AE1707" s="76">
        <v>603</v>
      </c>
      <c r="AF1707" s="76">
        <v>1116</v>
      </c>
      <c r="AG1707" s="76">
        <v>3673</v>
      </c>
      <c r="AH1707" s="76"/>
      <c r="AI1707" s="76" t="s">
        <v>10253</v>
      </c>
      <c r="AJ1707" s="76" t="s">
        <v>11509</v>
      </c>
      <c r="AK1707" s="76"/>
      <c r="AL1707" s="76"/>
      <c r="AM1707" s="78">
        <v>40241.215370370373</v>
      </c>
      <c r="AN1707" s="76" t="s">
        <v>14566</v>
      </c>
      <c r="AO1707" s="81" t="s">
        <v>16271</v>
      </c>
      <c r="AP1707" s="76" t="s">
        <v>66</v>
      </c>
      <c r="AQ1707" s="2"/>
      <c r="AR1707" s="3"/>
      <c r="AS1707" s="3"/>
      <c r="AT1707" s="3"/>
      <c r="AU1707" s="3"/>
    </row>
    <row r="1708" spans="1:47" x14ac:dyDescent="0.25">
      <c r="A1708" s="62" t="s">
        <v>1384</v>
      </c>
      <c r="B1708" s="63"/>
      <c r="C1708" s="63"/>
      <c r="D1708" s="64"/>
      <c r="E1708" s="66"/>
      <c r="F1708" s="101" t="s">
        <v>14099</v>
      </c>
      <c r="G1708" s="63"/>
      <c r="H1708" s="67"/>
      <c r="I1708" s="68"/>
      <c r="J1708" s="68"/>
      <c r="K1708" s="67" t="s">
        <v>18450</v>
      </c>
      <c r="L1708" s="71"/>
      <c r="M1708" s="72">
        <v>5090.1376953125</v>
      </c>
      <c r="N1708" s="72">
        <v>9075.1337890625</v>
      </c>
      <c r="O1708" s="73"/>
      <c r="P1708" s="74"/>
      <c r="Q1708" s="74"/>
      <c r="R1708" s="84"/>
      <c r="S1708" s="84"/>
      <c r="T1708" s="84"/>
      <c r="U1708" s="84"/>
      <c r="V1708" s="50"/>
      <c r="W1708" s="50"/>
      <c r="X1708" s="50"/>
      <c r="Y1708" s="50"/>
      <c r="Z1708" s="49"/>
      <c r="AA1708" s="69">
        <v>1708</v>
      </c>
      <c r="AB17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08" s="70"/>
      <c r="AD1708" s="76">
        <v>242</v>
      </c>
      <c r="AE1708" s="76">
        <v>209</v>
      </c>
      <c r="AF1708" s="76">
        <v>20515</v>
      </c>
      <c r="AG1708" s="76">
        <v>11256</v>
      </c>
      <c r="AH1708" s="76"/>
      <c r="AI1708" s="76" t="s">
        <v>10254</v>
      </c>
      <c r="AJ1708" s="76" t="s">
        <v>11510</v>
      </c>
      <c r="AK1708" s="76"/>
      <c r="AL1708" s="76"/>
      <c r="AM1708" s="78">
        <v>40828.935428240744</v>
      </c>
      <c r="AN1708" s="76" t="s">
        <v>14566</v>
      </c>
      <c r="AO1708" s="81" t="s">
        <v>16272</v>
      </c>
      <c r="AP1708" s="76" t="s">
        <v>66</v>
      </c>
      <c r="AQ1708" s="2"/>
      <c r="AR1708" s="3"/>
      <c r="AS1708" s="3"/>
      <c r="AT1708" s="3"/>
      <c r="AU1708" s="3"/>
    </row>
    <row r="1709" spans="1:47" x14ac:dyDescent="0.25">
      <c r="A1709" s="62" t="s">
        <v>1385</v>
      </c>
      <c r="B1709" s="63"/>
      <c r="C1709" s="63"/>
      <c r="D1709" s="64"/>
      <c r="E1709" s="66"/>
      <c r="F1709" s="101" t="s">
        <v>14100</v>
      </c>
      <c r="G1709" s="63"/>
      <c r="H1709" s="67"/>
      <c r="I1709" s="68"/>
      <c r="J1709" s="68"/>
      <c r="K1709" s="67" t="s">
        <v>18451</v>
      </c>
      <c r="L1709" s="71"/>
      <c r="M1709" s="72">
        <v>4139.5087890625</v>
      </c>
      <c r="N1709" s="72">
        <v>4891.3974609375</v>
      </c>
      <c r="O1709" s="73"/>
      <c r="P1709" s="74"/>
      <c r="Q1709" s="74"/>
      <c r="R1709" s="84"/>
      <c r="S1709" s="84"/>
      <c r="T1709" s="84"/>
      <c r="U1709" s="84"/>
      <c r="V1709" s="50"/>
      <c r="W1709" s="50"/>
      <c r="X1709" s="50"/>
      <c r="Y1709" s="50"/>
      <c r="Z1709" s="49"/>
      <c r="AA1709" s="69">
        <v>1709</v>
      </c>
      <c r="AB17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09" s="70"/>
      <c r="AD1709" s="76">
        <v>229</v>
      </c>
      <c r="AE1709" s="76">
        <v>327</v>
      </c>
      <c r="AF1709" s="76">
        <v>118612</v>
      </c>
      <c r="AG1709" s="76">
        <v>6878</v>
      </c>
      <c r="AH1709" s="76"/>
      <c r="AI1709" s="76" t="s">
        <v>10255</v>
      </c>
      <c r="AJ1709" s="76" t="s">
        <v>11511</v>
      </c>
      <c r="AK1709" s="76"/>
      <c r="AL1709" s="76"/>
      <c r="AM1709" s="78">
        <v>39959.062974537039</v>
      </c>
      <c r="AN1709" s="76" t="s">
        <v>14566</v>
      </c>
      <c r="AO1709" s="81" t="s">
        <v>16273</v>
      </c>
      <c r="AP1709" s="76" t="s">
        <v>66</v>
      </c>
      <c r="AQ1709" s="2"/>
      <c r="AR1709" s="3"/>
      <c r="AS1709" s="3"/>
      <c r="AT1709" s="3"/>
      <c r="AU1709" s="3"/>
    </row>
    <row r="1710" spans="1:47" x14ac:dyDescent="0.25">
      <c r="A1710" s="62" t="s">
        <v>1386</v>
      </c>
      <c r="B1710" s="63"/>
      <c r="C1710" s="63"/>
      <c r="D1710" s="64"/>
      <c r="E1710" s="66"/>
      <c r="F1710" s="101" t="s">
        <v>14101</v>
      </c>
      <c r="G1710" s="63"/>
      <c r="H1710" s="67"/>
      <c r="I1710" s="68"/>
      <c r="J1710" s="68"/>
      <c r="K1710" s="67" t="s">
        <v>18452</v>
      </c>
      <c r="L1710" s="71"/>
      <c r="M1710" s="72">
        <v>4789.71728515625</v>
      </c>
      <c r="N1710" s="72">
        <v>6107.46484375</v>
      </c>
      <c r="O1710" s="73"/>
      <c r="P1710" s="74"/>
      <c r="Q1710" s="74"/>
      <c r="R1710" s="84"/>
      <c r="S1710" s="84"/>
      <c r="T1710" s="84"/>
      <c r="U1710" s="84"/>
      <c r="V1710" s="50"/>
      <c r="W1710" s="50"/>
      <c r="X1710" s="50"/>
      <c r="Y1710" s="50"/>
      <c r="Z1710" s="49"/>
      <c r="AA1710" s="69">
        <v>1710</v>
      </c>
      <c r="AB17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10" s="70"/>
      <c r="AD1710" s="76">
        <v>950</v>
      </c>
      <c r="AE1710" s="76">
        <v>1279</v>
      </c>
      <c r="AF1710" s="76">
        <v>21890</v>
      </c>
      <c r="AG1710" s="76">
        <v>48273</v>
      </c>
      <c r="AH1710" s="76"/>
      <c r="AI1710" s="76" t="s">
        <v>10256</v>
      </c>
      <c r="AJ1710" s="76" t="s">
        <v>11512</v>
      </c>
      <c r="AK1710" s="76"/>
      <c r="AL1710" s="76"/>
      <c r="AM1710" s="78">
        <v>39869.719259259262</v>
      </c>
      <c r="AN1710" s="76" t="s">
        <v>14566</v>
      </c>
      <c r="AO1710" s="81" t="s">
        <v>16274</v>
      </c>
      <c r="AP1710" s="76" t="s">
        <v>66</v>
      </c>
      <c r="AQ1710" s="2"/>
      <c r="AR1710" s="3"/>
      <c r="AS1710" s="3"/>
      <c r="AT1710" s="3"/>
      <c r="AU1710" s="3"/>
    </row>
    <row r="1711" spans="1:47" x14ac:dyDescent="0.25">
      <c r="A1711" s="62" t="s">
        <v>1387</v>
      </c>
      <c r="B1711" s="63"/>
      <c r="C1711" s="63"/>
      <c r="D1711" s="64"/>
      <c r="E1711" s="66"/>
      <c r="F1711" s="101" t="s">
        <v>14102</v>
      </c>
      <c r="G1711" s="63"/>
      <c r="H1711" s="67"/>
      <c r="I1711" s="68"/>
      <c r="J1711" s="68"/>
      <c r="K1711" s="67" t="s">
        <v>18453</v>
      </c>
      <c r="L1711" s="71"/>
      <c r="M1711" s="72">
        <v>1931.9329833984375</v>
      </c>
      <c r="N1711" s="72">
        <v>6239.203125</v>
      </c>
      <c r="O1711" s="73"/>
      <c r="P1711" s="74"/>
      <c r="Q1711" s="74"/>
      <c r="R1711" s="84"/>
      <c r="S1711" s="84"/>
      <c r="T1711" s="84"/>
      <c r="U1711" s="84"/>
      <c r="V1711" s="50"/>
      <c r="W1711" s="50"/>
      <c r="X1711" s="50"/>
      <c r="Y1711" s="50"/>
      <c r="Z1711" s="49"/>
      <c r="AA1711" s="69">
        <v>1711</v>
      </c>
      <c r="AB17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11" s="70"/>
      <c r="AD1711" s="76">
        <v>486</v>
      </c>
      <c r="AE1711" s="76">
        <v>296</v>
      </c>
      <c r="AF1711" s="76">
        <v>40696</v>
      </c>
      <c r="AG1711" s="76">
        <v>18922</v>
      </c>
      <c r="AH1711" s="76"/>
      <c r="AI1711" s="76"/>
      <c r="AJ1711" s="76" t="s">
        <v>11432</v>
      </c>
      <c r="AK1711" s="76"/>
      <c r="AL1711" s="76"/>
      <c r="AM1711" s="78">
        <v>40906.165000000001</v>
      </c>
      <c r="AN1711" s="76" t="s">
        <v>14566</v>
      </c>
      <c r="AO1711" s="81" t="s">
        <v>16275</v>
      </c>
      <c r="AP1711" s="76" t="s">
        <v>66</v>
      </c>
      <c r="AQ1711" s="2"/>
      <c r="AR1711" s="3"/>
      <c r="AS1711" s="3"/>
      <c r="AT1711" s="3"/>
      <c r="AU1711" s="3"/>
    </row>
    <row r="1712" spans="1:47" x14ac:dyDescent="0.25">
      <c r="A1712" s="62" t="s">
        <v>1388</v>
      </c>
      <c r="B1712" s="63"/>
      <c r="C1712" s="63"/>
      <c r="D1712" s="64"/>
      <c r="E1712" s="66"/>
      <c r="F1712" s="101" t="s">
        <v>14103</v>
      </c>
      <c r="G1712" s="63"/>
      <c r="H1712" s="67"/>
      <c r="I1712" s="68"/>
      <c r="J1712" s="68"/>
      <c r="K1712" s="67" t="s">
        <v>18454</v>
      </c>
      <c r="L1712" s="71"/>
      <c r="M1712" s="72">
        <v>5246.54150390625</v>
      </c>
      <c r="N1712" s="72">
        <v>7500.60791015625</v>
      </c>
      <c r="O1712" s="73"/>
      <c r="P1712" s="74"/>
      <c r="Q1712" s="74"/>
      <c r="R1712" s="84"/>
      <c r="S1712" s="84"/>
      <c r="T1712" s="84"/>
      <c r="U1712" s="84"/>
      <c r="V1712" s="50"/>
      <c r="W1712" s="50"/>
      <c r="X1712" s="50"/>
      <c r="Y1712" s="50"/>
      <c r="Z1712" s="49"/>
      <c r="AA1712" s="69">
        <v>1712</v>
      </c>
      <c r="AB17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12" s="70"/>
      <c r="AD1712" s="76">
        <v>265</v>
      </c>
      <c r="AE1712" s="76">
        <v>83</v>
      </c>
      <c r="AF1712" s="76">
        <v>1173</v>
      </c>
      <c r="AG1712" s="76">
        <v>4529</v>
      </c>
      <c r="AH1712" s="76"/>
      <c r="AI1712" s="76" t="s">
        <v>10257</v>
      </c>
      <c r="AJ1712" s="76"/>
      <c r="AK1712" s="76"/>
      <c r="AL1712" s="76"/>
      <c r="AM1712" s="78">
        <v>40617.249236111114</v>
      </c>
      <c r="AN1712" s="76" t="s">
        <v>14566</v>
      </c>
      <c r="AO1712" s="81" t="s">
        <v>16276</v>
      </c>
      <c r="AP1712" s="76" t="s">
        <v>66</v>
      </c>
      <c r="AQ1712" s="2"/>
      <c r="AR1712" s="3"/>
      <c r="AS1712" s="3"/>
      <c r="AT1712" s="3"/>
      <c r="AU1712" s="3"/>
    </row>
    <row r="1713" spans="1:47" x14ac:dyDescent="0.25">
      <c r="A1713" s="62" t="s">
        <v>1389</v>
      </c>
      <c r="B1713" s="63"/>
      <c r="C1713" s="63"/>
      <c r="D1713" s="64"/>
      <c r="E1713" s="66"/>
      <c r="F1713" s="101" t="s">
        <v>14104</v>
      </c>
      <c r="G1713" s="63"/>
      <c r="H1713" s="67"/>
      <c r="I1713" s="68"/>
      <c r="J1713" s="68"/>
      <c r="K1713" s="67" t="s">
        <v>18455</v>
      </c>
      <c r="L1713" s="71"/>
      <c r="M1713" s="72">
        <v>3583.543701171875</v>
      </c>
      <c r="N1713" s="72">
        <v>8376.8173828125</v>
      </c>
      <c r="O1713" s="73"/>
      <c r="P1713" s="74"/>
      <c r="Q1713" s="74"/>
      <c r="R1713" s="84"/>
      <c r="S1713" s="84"/>
      <c r="T1713" s="84"/>
      <c r="U1713" s="84"/>
      <c r="V1713" s="50"/>
      <c r="W1713" s="50"/>
      <c r="X1713" s="50"/>
      <c r="Y1713" s="50"/>
      <c r="Z1713" s="49"/>
      <c r="AA1713" s="69">
        <v>1713</v>
      </c>
      <c r="AB17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13" s="70"/>
      <c r="AD1713" s="76">
        <v>905</v>
      </c>
      <c r="AE1713" s="76">
        <v>480</v>
      </c>
      <c r="AF1713" s="76">
        <v>77821</v>
      </c>
      <c r="AG1713" s="76">
        <v>74338</v>
      </c>
      <c r="AH1713" s="76"/>
      <c r="AI1713" s="76" t="s">
        <v>10258</v>
      </c>
      <c r="AJ1713" s="76"/>
      <c r="AK1713" s="76"/>
      <c r="AL1713" s="76"/>
      <c r="AM1713" s="78">
        <v>41661.191770833335</v>
      </c>
      <c r="AN1713" s="76" t="s">
        <v>14566</v>
      </c>
      <c r="AO1713" s="81" t="s">
        <v>16277</v>
      </c>
      <c r="AP1713" s="76" t="s">
        <v>66</v>
      </c>
      <c r="AQ1713" s="2"/>
      <c r="AR1713" s="3"/>
      <c r="AS1713" s="3"/>
      <c r="AT1713" s="3"/>
      <c r="AU1713" s="3"/>
    </row>
    <row r="1714" spans="1:47" x14ac:dyDescent="0.25">
      <c r="A1714" s="62" t="s">
        <v>1390</v>
      </c>
      <c r="B1714" s="63"/>
      <c r="C1714" s="63"/>
      <c r="D1714" s="64"/>
      <c r="E1714" s="66"/>
      <c r="F1714" s="101" t="s">
        <v>14105</v>
      </c>
      <c r="G1714" s="63"/>
      <c r="H1714" s="67"/>
      <c r="I1714" s="68"/>
      <c r="J1714" s="68"/>
      <c r="K1714" s="67" t="s">
        <v>18456</v>
      </c>
      <c r="L1714" s="71"/>
      <c r="M1714" s="72">
        <v>2609.69873046875</v>
      </c>
      <c r="N1714" s="72">
        <v>5214.19384765625</v>
      </c>
      <c r="O1714" s="73"/>
      <c r="P1714" s="74"/>
      <c r="Q1714" s="74"/>
      <c r="R1714" s="84"/>
      <c r="S1714" s="84"/>
      <c r="T1714" s="84"/>
      <c r="U1714" s="84"/>
      <c r="V1714" s="50"/>
      <c r="W1714" s="50"/>
      <c r="X1714" s="50"/>
      <c r="Y1714" s="50"/>
      <c r="Z1714" s="49"/>
      <c r="AA1714" s="69">
        <v>1714</v>
      </c>
      <c r="AB17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14" s="70"/>
      <c r="AD1714" s="76">
        <v>5000</v>
      </c>
      <c r="AE1714" s="76">
        <v>273</v>
      </c>
      <c r="AF1714" s="76">
        <v>3341</v>
      </c>
      <c r="AG1714" s="76">
        <v>11772</v>
      </c>
      <c r="AH1714" s="76"/>
      <c r="AI1714" s="76" t="s">
        <v>10259</v>
      </c>
      <c r="AJ1714" s="76" t="s">
        <v>11513</v>
      </c>
      <c r="AK1714" s="76"/>
      <c r="AL1714" s="76"/>
      <c r="AM1714" s="78">
        <v>42084.627800925926</v>
      </c>
      <c r="AN1714" s="76" t="s">
        <v>14566</v>
      </c>
      <c r="AO1714" s="81" t="s">
        <v>16278</v>
      </c>
      <c r="AP1714" s="76" t="s">
        <v>66</v>
      </c>
      <c r="AQ1714" s="2"/>
      <c r="AR1714" s="3"/>
      <c r="AS1714" s="3"/>
      <c r="AT1714" s="3"/>
      <c r="AU1714" s="3"/>
    </row>
    <row r="1715" spans="1:47" x14ac:dyDescent="0.25">
      <c r="A1715" s="62" t="s">
        <v>1391</v>
      </c>
      <c r="B1715" s="63"/>
      <c r="C1715" s="63"/>
      <c r="D1715" s="64"/>
      <c r="E1715" s="66"/>
      <c r="F1715" s="101" t="s">
        <v>14106</v>
      </c>
      <c r="G1715" s="63"/>
      <c r="H1715" s="67"/>
      <c r="I1715" s="68"/>
      <c r="J1715" s="68"/>
      <c r="K1715" s="67" t="s">
        <v>18457</v>
      </c>
      <c r="L1715" s="71"/>
      <c r="M1715" s="72">
        <v>5867.40380859375</v>
      </c>
      <c r="N1715" s="72">
        <v>7864.080078125</v>
      </c>
      <c r="O1715" s="73"/>
      <c r="P1715" s="74"/>
      <c r="Q1715" s="74"/>
      <c r="R1715" s="84"/>
      <c r="S1715" s="84"/>
      <c r="T1715" s="84"/>
      <c r="U1715" s="84"/>
      <c r="V1715" s="50"/>
      <c r="W1715" s="50"/>
      <c r="X1715" s="50"/>
      <c r="Y1715" s="50"/>
      <c r="Z1715" s="49"/>
      <c r="AA1715" s="69">
        <v>1715</v>
      </c>
      <c r="AB17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15" s="70"/>
      <c r="AD1715" s="76">
        <v>2055</v>
      </c>
      <c r="AE1715" s="76">
        <v>395</v>
      </c>
      <c r="AF1715" s="76">
        <v>23719</v>
      </c>
      <c r="AG1715" s="76">
        <v>53901</v>
      </c>
      <c r="AH1715" s="76"/>
      <c r="AI1715" s="76" t="s">
        <v>10260</v>
      </c>
      <c r="AJ1715" s="76" t="s">
        <v>11067</v>
      </c>
      <c r="AK1715" s="76"/>
      <c r="AL1715" s="76"/>
      <c r="AM1715" s="78">
        <v>39879.863449074073</v>
      </c>
      <c r="AN1715" s="76" t="s">
        <v>14566</v>
      </c>
      <c r="AO1715" s="81" t="s">
        <v>16279</v>
      </c>
      <c r="AP1715" s="76" t="s">
        <v>66</v>
      </c>
      <c r="AQ1715" s="2"/>
      <c r="AR1715" s="3"/>
      <c r="AS1715" s="3"/>
      <c r="AT1715" s="3"/>
      <c r="AU1715" s="3"/>
    </row>
    <row r="1716" spans="1:47" x14ac:dyDescent="0.25">
      <c r="A1716" s="62" t="s">
        <v>1392</v>
      </c>
      <c r="B1716" s="63"/>
      <c r="C1716" s="63"/>
      <c r="D1716" s="64"/>
      <c r="E1716" s="66"/>
      <c r="F1716" s="101" t="s">
        <v>14107</v>
      </c>
      <c r="G1716" s="63"/>
      <c r="H1716" s="67"/>
      <c r="I1716" s="68"/>
      <c r="J1716" s="68"/>
      <c r="K1716" s="67" t="s">
        <v>18458</v>
      </c>
      <c r="L1716" s="71"/>
      <c r="M1716" s="72">
        <v>5632.97900390625</v>
      </c>
      <c r="N1716" s="72">
        <v>3274.627197265625</v>
      </c>
      <c r="O1716" s="73"/>
      <c r="P1716" s="74"/>
      <c r="Q1716" s="74"/>
      <c r="R1716" s="84"/>
      <c r="S1716" s="84"/>
      <c r="T1716" s="84"/>
      <c r="U1716" s="84"/>
      <c r="V1716" s="50"/>
      <c r="W1716" s="50"/>
      <c r="X1716" s="50"/>
      <c r="Y1716" s="50"/>
      <c r="Z1716" s="49"/>
      <c r="AA1716" s="69">
        <v>1716</v>
      </c>
      <c r="AB17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16" s="70"/>
      <c r="AD1716" s="76">
        <v>3187</v>
      </c>
      <c r="AE1716" s="76">
        <v>381</v>
      </c>
      <c r="AF1716" s="76">
        <v>1813</v>
      </c>
      <c r="AG1716" s="76">
        <v>2305</v>
      </c>
      <c r="AH1716" s="76"/>
      <c r="AI1716" s="76" t="s">
        <v>10261</v>
      </c>
      <c r="AJ1716" s="76" t="s">
        <v>11514</v>
      </c>
      <c r="AK1716" s="76"/>
      <c r="AL1716" s="76"/>
      <c r="AM1716" s="78">
        <v>43250.731863425928</v>
      </c>
      <c r="AN1716" s="76" t="s">
        <v>14566</v>
      </c>
      <c r="AO1716" s="81" t="s">
        <v>16280</v>
      </c>
      <c r="AP1716" s="76" t="s">
        <v>66</v>
      </c>
      <c r="AQ1716" s="2"/>
      <c r="AR1716" s="3"/>
      <c r="AS1716" s="3"/>
      <c r="AT1716" s="3"/>
      <c r="AU1716" s="3"/>
    </row>
    <row r="1717" spans="1:47" x14ac:dyDescent="0.25">
      <c r="A1717" s="62" t="s">
        <v>2339</v>
      </c>
      <c r="B1717" s="63"/>
      <c r="C1717" s="63"/>
      <c r="D1717" s="64"/>
      <c r="E1717" s="66"/>
      <c r="F1717" s="101" t="s">
        <v>14108</v>
      </c>
      <c r="G1717" s="63"/>
      <c r="H1717" s="67"/>
      <c r="I1717" s="68"/>
      <c r="J1717" s="68"/>
      <c r="K1717" s="67" t="s">
        <v>18459</v>
      </c>
      <c r="L1717" s="71"/>
      <c r="M1717" s="72">
        <v>5986.25146484375</v>
      </c>
      <c r="N1717" s="72">
        <v>2749.520263671875</v>
      </c>
      <c r="O1717" s="73"/>
      <c r="P1717" s="74"/>
      <c r="Q1717" s="74"/>
      <c r="R1717" s="84"/>
      <c r="S1717" s="84"/>
      <c r="T1717" s="84"/>
      <c r="U1717" s="84"/>
      <c r="V1717" s="50"/>
      <c r="W1717" s="50"/>
      <c r="X1717" s="50"/>
      <c r="Y1717" s="50"/>
      <c r="Z1717" s="49"/>
      <c r="AA1717" s="69">
        <v>1717</v>
      </c>
      <c r="AB17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17" s="70"/>
      <c r="AD1717" s="76">
        <v>617</v>
      </c>
      <c r="AE1717" s="76">
        <v>251731</v>
      </c>
      <c r="AF1717" s="76">
        <v>84959</v>
      </c>
      <c r="AG1717" s="76">
        <v>1375</v>
      </c>
      <c r="AH1717" s="76"/>
      <c r="AI1717" s="76" t="s">
        <v>10262</v>
      </c>
      <c r="AJ1717" s="76" t="s">
        <v>11515</v>
      </c>
      <c r="AK1717" s="81" t="s">
        <v>12295</v>
      </c>
      <c r="AL1717" s="76"/>
      <c r="AM1717" s="78">
        <v>40332.824814814812</v>
      </c>
      <c r="AN1717" s="76" t="s">
        <v>14566</v>
      </c>
      <c r="AO1717" s="81" t="s">
        <v>16281</v>
      </c>
      <c r="AP1717" s="76" t="s">
        <v>65</v>
      </c>
      <c r="AQ1717" s="2"/>
      <c r="AR1717" s="3"/>
      <c r="AS1717" s="3"/>
      <c r="AT1717" s="3"/>
      <c r="AU1717" s="3"/>
    </row>
    <row r="1718" spans="1:47" x14ac:dyDescent="0.25">
      <c r="A1718" s="62" t="s">
        <v>2340</v>
      </c>
      <c r="B1718" s="63"/>
      <c r="C1718" s="63"/>
      <c r="D1718" s="64"/>
      <c r="E1718" s="66"/>
      <c r="F1718" s="101" t="s">
        <v>14109</v>
      </c>
      <c r="G1718" s="63"/>
      <c r="H1718" s="67"/>
      <c r="I1718" s="68"/>
      <c r="J1718" s="68"/>
      <c r="K1718" s="67" t="s">
        <v>18460</v>
      </c>
      <c r="L1718" s="71"/>
      <c r="M1718" s="72">
        <v>5870.10400390625</v>
      </c>
      <c r="N1718" s="72">
        <v>3169.741943359375</v>
      </c>
      <c r="O1718" s="73"/>
      <c r="P1718" s="74"/>
      <c r="Q1718" s="74"/>
      <c r="R1718" s="84"/>
      <c r="S1718" s="84"/>
      <c r="T1718" s="84"/>
      <c r="U1718" s="84"/>
      <c r="V1718" s="50"/>
      <c r="W1718" s="50"/>
      <c r="X1718" s="50"/>
      <c r="Y1718" s="50"/>
      <c r="Z1718" s="49"/>
      <c r="AA1718" s="69">
        <v>1718</v>
      </c>
      <c r="AB17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18" s="70"/>
      <c r="AD1718" s="76">
        <v>951</v>
      </c>
      <c r="AE1718" s="76">
        <v>24495</v>
      </c>
      <c r="AF1718" s="76">
        <v>48378</v>
      </c>
      <c r="AG1718" s="76">
        <v>13131</v>
      </c>
      <c r="AH1718" s="76"/>
      <c r="AI1718" s="76" t="s">
        <v>10263</v>
      </c>
      <c r="AJ1718" s="76" t="s">
        <v>11516</v>
      </c>
      <c r="AK1718" s="81" t="s">
        <v>12296</v>
      </c>
      <c r="AL1718" s="76"/>
      <c r="AM1718" s="78">
        <v>40226.647245370368</v>
      </c>
      <c r="AN1718" s="76" t="s">
        <v>14566</v>
      </c>
      <c r="AO1718" s="81" t="s">
        <v>16282</v>
      </c>
      <c r="AP1718" s="76" t="s">
        <v>65</v>
      </c>
      <c r="AQ1718" s="2"/>
      <c r="AR1718" s="3"/>
      <c r="AS1718" s="3"/>
      <c r="AT1718" s="3"/>
      <c r="AU1718" s="3"/>
    </row>
    <row r="1719" spans="1:47" x14ac:dyDescent="0.25">
      <c r="A1719" s="62" t="s">
        <v>2341</v>
      </c>
      <c r="B1719" s="63"/>
      <c r="C1719" s="63"/>
      <c r="D1719" s="64"/>
      <c r="E1719" s="66"/>
      <c r="F1719" s="101" t="s">
        <v>14110</v>
      </c>
      <c r="G1719" s="63"/>
      <c r="H1719" s="67"/>
      <c r="I1719" s="68"/>
      <c r="J1719" s="68"/>
      <c r="K1719" s="67" t="s">
        <v>18461</v>
      </c>
      <c r="L1719" s="71"/>
      <c r="M1719" s="72">
        <v>5759.67626953125</v>
      </c>
      <c r="N1719" s="72">
        <v>3366.825439453125</v>
      </c>
      <c r="O1719" s="73"/>
      <c r="P1719" s="74"/>
      <c r="Q1719" s="74"/>
      <c r="R1719" s="84"/>
      <c r="S1719" s="84"/>
      <c r="T1719" s="84"/>
      <c r="U1719" s="84"/>
      <c r="V1719" s="50"/>
      <c r="W1719" s="50"/>
      <c r="X1719" s="50"/>
      <c r="Y1719" s="50"/>
      <c r="Z1719" s="49"/>
      <c r="AA1719" s="69">
        <v>1719</v>
      </c>
      <c r="AB17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19" s="70"/>
      <c r="AD1719" s="76">
        <v>1034</v>
      </c>
      <c r="AE1719" s="76">
        <v>16512</v>
      </c>
      <c r="AF1719" s="76">
        <v>72050</v>
      </c>
      <c r="AG1719" s="76">
        <v>14909</v>
      </c>
      <c r="AH1719" s="76"/>
      <c r="AI1719" s="76" t="s">
        <v>10264</v>
      </c>
      <c r="AJ1719" s="76" t="s">
        <v>11083</v>
      </c>
      <c r="AK1719" s="76"/>
      <c r="AL1719" s="76"/>
      <c r="AM1719" s="78">
        <v>39821.949675925927</v>
      </c>
      <c r="AN1719" s="76" t="s">
        <v>14566</v>
      </c>
      <c r="AO1719" s="81" t="s">
        <v>16283</v>
      </c>
      <c r="AP1719" s="76" t="s">
        <v>65</v>
      </c>
      <c r="AQ1719" s="2"/>
      <c r="AR1719" s="3"/>
      <c r="AS1719" s="3"/>
      <c r="AT1719" s="3"/>
      <c r="AU1719" s="3"/>
    </row>
    <row r="1720" spans="1:47" x14ac:dyDescent="0.25">
      <c r="A1720" s="62" t="s">
        <v>2342</v>
      </c>
      <c r="B1720" s="63"/>
      <c r="C1720" s="63"/>
      <c r="D1720" s="64"/>
      <c r="E1720" s="66"/>
      <c r="F1720" s="101" t="s">
        <v>14111</v>
      </c>
      <c r="G1720" s="63"/>
      <c r="H1720" s="67"/>
      <c r="I1720" s="68"/>
      <c r="J1720" s="68"/>
      <c r="K1720" s="67" t="s">
        <v>18462</v>
      </c>
      <c r="L1720" s="71"/>
      <c r="M1720" s="72">
        <v>5922.4912109375</v>
      </c>
      <c r="N1720" s="72">
        <v>3039.990234375</v>
      </c>
      <c r="O1720" s="73"/>
      <c r="P1720" s="74"/>
      <c r="Q1720" s="74"/>
      <c r="R1720" s="84"/>
      <c r="S1720" s="84"/>
      <c r="T1720" s="84"/>
      <c r="U1720" s="84"/>
      <c r="V1720" s="50"/>
      <c r="W1720" s="50"/>
      <c r="X1720" s="50"/>
      <c r="Y1720" s="50"/>
      <c r="Z1720" s="49"/>
      <c r="AA1720" s="69">
        <v>1720</v>
      </c>
      <c r="AB17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20" s="70"/>
      <c r="AD1720" s="76">
        <v>733</v>
      </c>
      <c r="AE1720" s="76">
        <v>2249306</v>
      </c>
      <c r="AF1720" s="76">
        <v>82759</v>
      </c>
      <c r="AG1720" s="76">
        <v>8991</v>
      </c>
      <c r="AH1720" s="76"/>
      <c r="AI1720" s="76" t="s">
        <v>10265</v>
      </c>
      <c r="AJ1720" s="76" t="s">
        <v>11517</v>
      </c>
      <c r="AK1720" s="81" t="s">
        <v>12297</v>
      </c>
      <c r="AL1720" s="76"/>
      <c r="AM1720" s="78">
        <v>39953.943067129629</v>
      </c>
      <c r="AN1720" s="76" t="s">
        <v>14566</v>
      </c>
      <c r="AO1720" s="81" t="s">
        <v>16284</v>
      </c>
      <c r="AP1720" s="76" t="s">
        <v>65</v>
      </c>
      <c r="AQ1720" s="2"/>
      <c r="AR1720" s="3"/>
      <c r="AS1720" s="3"/>
      <c r="AT1720" s="3"/>
      <c r="AU1720" s="3"/>
    </row>
    <row r="1721" spans="1:47" x14ac:dyDescent="0.25">
      <c r="A1721" s="62" t="s">
        <v>2343</v>
      </c>
      <c r="B1721" s="63"/>
      <c r="C1721" s="63"/>
      <c r="D1721" s="64"/>
      <c r="E1721" s="66"/>
      <c r="F1721" s="101" t="s">
        <v>14112</v>
      </c>
      <c r="G1721" s="63"/>
      <c r="H1721" s="67"/>
      <c r="I1721" s="68"/>
      <c r="J1721" s="68"/>
      <c r="K1721" s="67" t="s">
        <v>18463</v>
      </c>
      <c r="L1721" s="71"/>
      <c r="M1721" s="72">
        <v>5635.81396484375</v>
      </c>
      <c r="N1721" s="72">
        <v>3532.58251953125</v>
      </c>
      <c r="O1721" s="73"/>
      <c r="P1721" s="74"/>
      <c r="Q1721" s="74"/>
      <c r="R1721" s="84"/>
      <c r="S1721" s="84"/>
      <c r="T1721" s="84"/>
      <c r="U1721" s="84"/>
      <c r="V1721" s="50"/>
      <c r="W1721" s="50"/>
      <c r="X1721" s="50"/>
      <c r="Y1721" s="50"/>
      <c r="Z1721" s="49"/>
      <c r="AA1721" s="69">
        <v>1721</v>
      </c>
      <c r="AB17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21" s="70"/>
      <c r="AD1721" s="76">
        <v>1945</v>
      </c>
      <c r="AE1721" s="76">
        <v>3310</v>
      </c>
      <c r="AF1721" s="76">
        <v>606643</v>
      </c>
      <c r="AG1721" s="76">
        <v>17233</v>
      </c>
      <c r="AH1721" s="76"/>
      <c r="AI1721" s="76" t="s">
        <v>10266</v>
      </c>
      <c r="AJ1721" s="76" t="s">
        <v>11518</v>
      </c>
      <c r="AK1721" s="76"/>
      <c r="AL1721" s="76"/>
      <c r="AM1721" s="78">
        <v>39999.719004629631</v>
      </c>
      <c r="AN1721" s="76" t="s">
        <v>14566</v>
      </c>
      <c r="AO1721" s="81" t="s">
        <v>16285</v>
      </c>
      <c r="AP1721" s="76" t="s">
        <v>65</v>
      </c>
      <c r="AQ1721" s="2"/>
      <c r="AR1721" s="3"/>
      <c r="AS1721" s="3"/>
      <c r="AT1721" s="3"/>
      <c r="AU1721" s="3"/>
    </row>
    <row r="1722" spans="1:47" x14ac:dyDescent="0.25">
      <c r="A1722" s="62" t="s">
        <v>2344</v>
      </c>
      <c r="B1722" s="63"/>
      <c r="C1722" s="63"/>
      <c r="D1722" s="64"/>
      <c r="E1722" s="66"/>
      <c r="F1722" s="101" t="s">
        <v>14113</v>
      </c>
      <c r="G1722" s="63"/>
      <c r="H1722" s="67"/>
      <c r="I1722" s="68"/>
      <c r="J1722" s="68"/>
      <c r="K1722" s="67" t="s">
        <v>18464</v>
      </c>
      <c r="L1722" s="71"/>
      <c r="M1722" s="72">
        <v>5958.2333984375</v>
      </c>
      <c r="N1722" s="72">
        <v>2908.92822265625</v>
      </c>
      <c r="O1722" s="73"/>
      <c r="P1722" s="74"/>
      <c r="Q1722" s="74"/>
      <c r="R1722" s="84"/>
      <c r="S1722" s="84"/>
      <c r="T1722" s="84"/>
      <c r="U1722" s="84"/>
      <c r="V1722" s="50"/>
      <c r="W1722" s="50"/>
      <c r="X1722" s="50"/>
      <c r="Y1722" s="50"/>
      <c r="Z1722" s="49"/>
      <c r="AA1722" s="69">
        <v>1722</v>
      </c>
      <c r="AB17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22" s="70"/>
      <c r="AD1722" s="76">
        <v>17699</v>
      </c>
      <c r="AE1722" s="76">
        <v>22105</v>
      </c>
      <c r="AF1722" s="76">
        <v>95625</v>
      </c>
      <c r="AG1722" s="76">
        <v>48251</v>
      </c>
      <c r="AH1722" s="76"/>
      <c r="AI1722" s="76" t="s">
        <v>10267</v>
      </c>
      <c r="AJ1722" s="76" t="s">
        <v>10685</v>
      </c>
      <c r="AK1722" s="81" t="s">
        <v>12298</v>
      </c>
      <c r="AL1722" s="76"/>
      <c r="AM1722" s="78">
        <v>39898.095648148148</v>
      </c>
      <c r="AN1722" s="76" t="s">
        <v>14566</v>
      </c>
      <c r="AO1722" s="81" t="s">
        <v>16286</v>
      </c>
      <c r="AP1722" s="76" t="s">
        <v>65</v>
      </c>
      <c r="AQ1722" s="2"/>
      <c r="AR1722" s="3"/>
      <c r="AS1722" s="3"/>
      <c r="AT1722" s="3"/>
      <c r="AU1722" s="3"/>
    </row>
    <row r="1723" spans="1:47" x14ac:dyDescent="0.25">
      <c r="A1723" s="62" t="s">
        <v>1393</v>
      </c>
      <c r="B1723" s="63"/>
      <c r="C1723" s="63"/>
      <c r="D1723" s="64"/>
      <c r="E1723" s="66"/>
      <c r="F1723" s="101" t="s">
        <v>14114</v>
      </c>
      <c r="G1723" s="63"/>
      <c r="H1723" s="67"/>
      <c r="I1723" s="68"/>
      <c r="J1723" s="68"/>
      <c r="K1723" s="67" t="s">
        <v>18465</v>
      </c>
      <c r="L1723" s="71"/>
      <c r="M1723" s="72">
        <v>182.73141479492188</v>
      </c>
      <c r="N1723" s="72">
        <v>7654.7275390625</v>
      </c>
      <c r="O1723" s="73"/>
      <c r="P1723" s="74"/>
      <c r="Q1723" s="74"/>
      <c r="R1723" s="84"/>
      <c r="S1723" s="84"/>
      <c r="T1723" s="84"/>
      <c r="U1723" s="84"/>
      <c r="V1723" s="50"/>
      <c r="W1723" s="50"/>
      <c r="X1723" s="50"/>
      <c r="Y1723" s="50"/>
      <c r="Z1723" s="49"/>
      <c r="AA1723" s="69">
        <v>1723</v>
      </c>
      <c r="AB17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23" s="70"/>
      <c r="AD1723" s="76">
        <v>820</v>
      </c>
      <c r="AE1723" s="76">
        <v>505</v>
      </c>
      <c r="AF1723" s="76">
        <v>70432</v>
      </c>
      <c r="AG1723" s="76">
        <v>196185</v>
      </c>
      <c r="AH1723" s="76"/>
      <c r="AI1723" s="76" t="s">
        <v>10268</v>
      </c>
      <c r="AJ1723" s="76" t="s">
        <v>11519</v>
      </c>
      <c r="AK1723" s="76"/>
      <c r="AL1723" s="76"/>
      <c r="AM1723" s="78">
        <v>39751.065092592595</v>
      </c>
      <c r="AN1723" s="76" t="s">
        <v>14566</v>
      </c>
      <c r="AO1723" s="81" t="s">
        <v>16287</v>
      </c>
      <c r="AP1723" s="76" t="s">
        <v>66</v>
      </c>
      <c r="AQ1723" s="2"/>
      <c r="AR1723" s="3"/>
      <c r="AS1723" s="3"/>
      <c r="AT1723" s="3"/>
      <c r="AU1723" s="3"/>
    </row>
    <row r="1724" spans="1:47" x14ac:dyDescent="0.25">
      <c r="A1724" s="62" t="s">
        <v>2345</v>
      </c>
      <c r="B1724" s="63"/>
      <c r="C1724" s="63"/>
      <c r="D1724" s="64"/>
      <c r="E1724" s="66"/>
      <c r="F1724" s="101" t="s">
        <v>14115</v>
      </c>
      <c r="G1724" s="63"/>
      <c r="H1724" s="67"/>
      <c r="I1724" s="68"/>
      <c r="J1724" s="68"/>
      <c r="K1724" s="67" t="s">
        <v>18466</v>
      </c>
      <c r="L1724" s="71"/>
      <c r="M1724" s="72">
        <v>127.37575531005859</v>
      </c>
      <c r="N1724" s="72">
        <v>7382.31689453125</v>
      </c>
      <c r="O1724" s="73"/>
      <c r="P1724" s="74"/>
      <c r="Q1724" s="74"/>
      <c r="R1724" s="84"/>
      <c r="S1724" s="84"/>
      <c r="T1724" s="84"/>
      <c r="U1724" s="84"/>
      <c r="V1724" s="50"/>
      <c r="W1724" s="50"/>
      <c r="X1724" s="50"/>
      <c r="Y1724" s="50"/>
      <c r="Z1724" s="49"/>
      <c r="AA1724" s="69">
        <v>1724</v>
      </c>
      <c r="AB17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24" s="70"/>
      <c r="AD1724" s="76">
        <v>957</v>
      </c>
      <c r="AE1724" s="76">
        <v>6977</v>
      </c>
      <c r="AF1724" s="76">
        <v>118351</v>
      </c>
      <c r="AG1724" s="76">
        <v>46032</v>
      </c>
      <c r="AH1724" s="76"/>
      <c r="AI1724" s="76" t="s">
        <v>10269</v>
      </c>
      <c r="AJ1724" s="76" t="s">
        <v>11520</v>
      </c>
      <c r="AK1724" s="76"/>
      <c r="AL1724" s="76"/>
      <c r="AM1724" s="78">
        <v>40568.938773148147</v>
      </c>
      <c r="AN1724" s="76" t="s">
        <v>14566</v>
      </c>
      <c r="AO1724" s="81" t="s">
        <v>16288</v>
      </c>
      <c r="AP1724" s="76" t="s">
        <v>65</v>
      </c>
      <c r="AQ1724" s="2"/>
      <c r="AR1724" s="3"/>
      <c r="AS1724" s="3"/>
      <c r="AT1724" s="3"/>
      <c r="AU1724" s="3"/>
    </row>
    <row r="1725" spans="1:47" x14ac:dyDescent="0.25">
      <c r="A1725" s="62" t="s">
        <v>1394</v>
      </c>
      <c r="B1725" s="63"/>
      <c r="C1725" s="63"/>
      <c r="D1725" s="64"/>
      <c r="E1725" s="66"/>
      <c r="F1725" s="101" t="s">
        <v>14116</v>
      </c>
      <c r="G1725" s="63"/>
      <c r="H1725" s="67"/>
      <c r="I1725" s="68"/>
      <c r="J1725" s="68"/>
      <c r="K1725" s="67" t="s">
        <v>18467</v>
      </c>
      <c r="L1725" s="71"/>
      <c r="M1725" s="72">
        <v>347.90188598632813</v>
      </c>
      <c r="N1725" s="72">
        <v>7712.73388671875</v>
      </c>
      <c r="O1725" s="73"/>
      <c r="P1725" s="74"/>
      <c r="Q1725" s="74"/>
      <c r="R1725" s="84"/>
      <c r="S1725" s="84"/>
      <c r="T1725" s="84"/>
      <c r="U1725" s="84"/>
      <c r="V1725" s="50"/>
      <c r="W1725" s="50"/>
      <c r="X1725" s="50"/>
      <c r="Y1725" s="50"/>
      <c r="Z1725" s="49"/>
      <c r="AA1725" s="69">
        <v>1725</v>
      </c>
      <c r="AB17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25" s="70"/>
      <c r="AD1725" s="76">
        <v>1209</v>
      </c>
      <c r="AE1725" s="76">
        <v>268</v>
      </c>
      <c r="AF1725" s="76">
        <v>13429</v>
      </c>
      <c r="AG1725" s="76">
        <v>19559</v>
      </c>
      <c r="AH1725" s="76"/>
      <c r="AI1725" s="76" t="s">
        <v>10270</v>
      </c>
      <c r="AJ1725" s="76" t="s">
        <v>10733</v>
      </c>
      <c r="AK1725" s="76"/>
      <c r="AL1725" s="76"/>
      <c r="AM1725" s="78">
        <v>43824.995254629626</v>
      </c>
      <c r="AN1725" s="76" t="s">
        <v>14566</v>
      </c>
      <c r="AO1725" s="81" t="s">
        <v>16289</v>
      </c>
      <c r="AP1725" s="76" t="s">
        <v>66</v>
      </c>
      <c r="AQ1725" s="2"/>
      <c r="AR1725" s="3"/>
      <c r="AS1725" s="3"/>
      <c r="AT1725" s="3"/>
      <c r="AU1725" s="3"/>
    </row>
    <row r="1726" spans="1:47" x14ac:dyDescent="0.25">
      <c r="A1726" s="62" t="s">
        <v>1823</v>
      </c>
      <c r="B1726" s="63"/>
      <c r="C1726" s="63"/>
      <c r="D1726" s="64"/>
      <c r="E1726" s="66"/>
      <c r="F1726" s="101" t="s">
        <v>14117</v>
      </c>
      <c r="G1726" s="63"/>
      <c r="H1726" s="67"/>
      <c r="I1726" s="68"/>
      <c r="J1726" s="68"/>
      <c r="K1726" s="67" t="s">
        <v>18468</v>
      </c>
      <c r="L1726" s="71"/>
      <c r="M1726" s="72">
        <v>955.45550537109375</v>
      </c>
      <c r="N1726" s="72">
        <v>7687.29443359375</v>
      </c>
      <c r="O1726" s="73"/>
      <c r="P1726" s="74"/>
      <c r="Q1726" s="74"/>
      <c r="R1726" s="84"/>
      <c r="S1726" s="84"/>
      <c r="T1726" s="84"/>
      <c r="U1726" s="84"/>
      <c r="V1726" s="50"/>
      <c r="W1726" s="50"/>
      <c r="X1726" s="50"/>
      <c r="Y1726" s="50"/>
      <c r="Z1726" s="49"/>
      <c r="AA1726" s="69">
        <v>1726</v>
      </c>
      <c r="AB17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26" s="70"/>
      <c r="AD1726" s="76">
        <v>966</v>
      </c>
      <c r="AE1726" s="76">
        <v>13737</v>
      </c>
      <c r="AF1726" s="76">
        <v>151337</v>
      </c>
      <c r="AG1726" s="76">
        <v>152795</v>
      </c>
      <c r="AH1726" s="76"/>
      <c r="AI1726" s="76" t="s">
        <v>10271</v>
      </c>
      <c r="AJ1726" s="76" t="s">
        <v>11219</v>
      </c>
      <c r="AK1726" s="81" t="s">
        <v>12299</v>
      </c>
      <c r="AL1726" s="76"/>
      <c r="AM1726" s="78">
        <v>40786.955069444448</v>
      </c>
      <c r="AN1726" s="76" t="s">
        <v>14566</v>
      </c>
      <c r="AO1726" s="81" t="s">
        <v>16290</v>
      </c>
      <c r="AP1726" s="76" t="s">
        <v>66</v>
      </c>
      <c r="AQ1726" s="2"/>
      <c r="AR1726" s="3"/>
      <c r="AS1726" s="3"/>
      <c r="AT1726" s="3"/>
      <c r="AU1726" s="3"/>
    </row>
    <row r="1727" spans="1:47" x14ac:dyDescent="0.25">
      <c r="A1727" s="62" t="s">
        <v>1395</v>
      </c>
      <c r="B1727" s="63"/>
      <c r="C1727" s="63"/>
      <c r="D1727" s="64"/>
      <c r="E1727" s="66"/>
      <c r="F1727" s="101" t="s">
        <v>14118</v>
      </c>
      <c r="G1727" s="63"/>
      <c r="H1727" s="67"/>
      <c r="I1727" s="68"/>
      <c r="J1727" s="68"/>
      <c r="K1727" s="67" t="s">
        <v>18469</v>
      </c>
      <c r="L1727" s="71"/>
      <c r="M1727" s="72">
        <v>5612.84912109375</v>
      </c>
      <c r="N1727" s="72">
        <v>5650.95849609375</v>
      </c>
      <c r="O1727" s="73"/>
      <c r="P1727" s="74"/>
      <c r="Q1727" s="74"/>
      <c r="R1727" s="84"/>
      <c r="S1727" s="84"/>
      <c r="T1727" s="84"/>
      <c r="U1727" s="84"/>
      <c r="V1727" s="50"/>
      <c r="W1727" s="50"/>
      <c r="X1727" s="50"/>
      <c r="Y1727" s="50"/>
      <c r="Z1727" s="49"/>
      <c r="AA1727" s="69">
        <v>1727</v>
      </c>
      <c r="AB17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27" s="70"/>
      <c r="AD1727" s="76">
        <v>467</v>
      </c>
      <c r="AE1727" s="76">
        <v>934</v>
      </c>
      <c r="AF1727" s="76">
        <v>68651</v>
      </c>
      <c r="AG1727" s="76">
        <v>18157</v>
      </c>
      <c r="AH1727" s="76"/>
      <c r="AI1727" s="76" t="s">
        <v>10272</v>
      </c>
      <c r="AJ1727" s="76" t="s">
        <v>10777</v>
      </c>
      <c r="AK1727" s="81" t="s">
        <v>12300</v>
      </c>
      <c r="AL1727" s="76"/>
      <c r="AM1727" s="78">
        <v>40266.978020833332</v>
      </c>
      <c r="AN1727" s="76" t="s">
        <v>14566</v>
      </c>
      <c r="AO1727" s="81" t="s">
        <v>16291</v>
      </c>
      <c r="AP1727" s="76" t="s">
        <v>66</v>
      </c>
      <c r="AQ1727" s="2"/>
      <c r="AR1727" s="3"/>
      <c r="AS1727" s="3"/>
      <c r="AT1727" s="3"/>
      <c r="AU1727" s="3"/>
    </row>
    <row r="1728" spans="1:47" x14ac:dyDescent="0.25">
      <c r="A1728" s="62" t="s">
        <v>1396</v>
      </c>
      <c r="B1728" s="63"/>
      <c r="C1728" s="63"/>
      <c r="D1728" s="64"/>
      <c r="E1728" s="66"/>
      <c r="F1728" s="101" t="s">
        <v>14119</v>
      </c>
      <c r="G1728" s="63"/>
      <c r="H1728" s="67"/>
      <c r="I1728" s="68"/>
      <c r="J1728" s="68"/>
      <c r="K1728" s="67" t="s">
        <v>18470</v>
      </c>
      <c r="L1728" s="71"/>
      <c r="M1728" s="72">
        <v>5683.14306640625</v>
      </c>
      <c r="N1728" s="72">
        <v>8426.9619140625</v>
      </c>
      <c r="O1728" s="73"/>
      <c r="P1728" s="74"/>
      <c r="Q1728" s="74"/>
      <c r="R1728" s="84"/>
      <c r="S1728" s="84"/>
      <c r="T1728" s="84"/>
      <c r="U1728" s="84"/>
      <c r="V1728" s="50"/>
      <c r="W1728" s="50"/>
      <c r="X1728" s="50"/>
      <c r="Y1728" s="50"/>
      <c r="Z1728" s="49"/>
      <c r="AA1728" s="69">
        <v>1728</v>
      </c>
      <c r="AB17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28" s="70"/>
      <c r="AD1728" s="76">
        <v>1986</v>
      </c>
      <c r="AE1728" s="76">
        <v>2028</v>
      </c>
      <c r="AF1728" s="76">
        <v>30310</v>
      </c>
      <c r="AG1728" s="76">
        <v>15282</v>
      </c>
      <c r="AH1728" s="76"/>
      <c r="AI1728" s="76" t="s">
        <v>10273</v>
      </c>
      <c r="AJ1728" s="76" t="s">
        <v>11066</v>
      </c>
      <c r="AK1728" s="81" t="s">
        <v>12301</v>
      </c>
      <c r="AL1728" s="76"/>
      <c r="AM1728" s="78">
        <v>39911.557662037034</v>
      </c>
      <c r="AN1728" s="76" t="s">
        <v>14566</v>
      </c>
      <c r="AO1728" s="81" t="s">
        <v>16292</v>
      </c>
      <c r="AP1728" s="76" t="s">
        <v>66</v>
      </c>
      <c r="AQ1728" s="2"/>
      <c r="AR1728" s="3"/>
      <c r="AS1728" s="3"/>
      <c r="AT1728" s="3"/>
      <c r="AU1728" s="3"/>
    </row>
    <row r="1729" spans="1:47" x14ac:dyDescent="0.25">
      <c r="A1729" s="62" t="s">
        <v>1397</v>
      </c>
      <c r="B1729" s="63"/>
      <c r="C1729" s="63"/>
      <c r="D1729" s="64"/>
      <c r="E1729" s="66"/>
      <c r="F1729" s="101" t="s">
        <v>14120</v>
      </c>
      <c r="G1729" s="63"/>
      <c r="H1729" s="67"/>
      <c r="I1729" s="68"/>
      <c r="J1729" s="68"/>
      <c r="K1729" s="67" t="s">
        <v>18471</v>
      </c>
      <c r="L1729" s="71"/>
      <c r="M1729" s="72">
        <v>3195.824951171875</v>
      </c>
      <c r="N1729" s="72">
        <v>9682.501953125</v>
      </c>
      <c r="O1729" s="73"/>
      <c r="P1729" s="74"/>
      <c r="Q1729" s="74"/>
      <c r="R1729" s="84"/>
      <c r="S1729" s="84"/>
      <c r="T1729" s="84"/>
      <c r="U1729" s="84"/>
      <c r="V1729" s="50"/>
      <c r="W1729" s="50"/>
      <c r="X1729" s="50"/>
      <c r="Y1729" s="50"/>
      <c r="Z1729" s="49"/>
      <c r="AA1729" s="69">
        <v>1729</v>
      </c>
      <c r="AB17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29" s="70"/>
      <c r="AD1729" s="76">
        <v>1203</v>
      </c>
      <c r="AE1729" s="76">
        <v>1555</v>
      </c>
      <c r="AF1729" s="76">
        <v>20214</v>
      </c>
      <c r="AG1729" s="76">
        <v>7765</v>
      </c>
      <c r="AH1729" s="76"/>
      <c r="AI1729" s="76" t="s">
        <v>10274</v>
      </c>
      <c r="AJ1729" s="76" t="s">
        <v>11521</v>
      </c>
      <c r="AK1729" s="81" t="s">
        <v>12302</v>
      </c>
      <c r="AL1729" s="76"/>
      <c r="AM1729" s="78">
        <v>39905.761678240742</v>
      </c>
      <c r="AN1729" s="76" t="s">
        <v>14566</v>
      </c>
      <c r="AO1729" s="81" t="s">
        <v>16293</v>
      </c>
      <c r="AP1729" s="76" t="s">
        <v>66</v>
      </c>
      <c r="AQ1729" s="2"/>
      <c r="AR1729" s="3"/>
      <c r="AS1729" s="3"/>
      <c r="AT1729" s="3"/>
      <c r="AU1729" s="3"/>
    </row>
    <row r="1730" spans="1:47" x14ac:dyDescent="0.25">
      <c r="A1730" s="62" t="s">
        <v>1398</v>
      </c>
      <c r="B1730" s="63"/>
      <c r="C1730" s="63"/>
      <c r="D1730" s="64"/>
      <c r="E1730" s="66"/>
      <c r="F1730" s="101" t="s">
        <v>14121</v>
      </c>
      <c r="G1730" s="63"/>
      <c r="H1730" s="67"/>
      <c r="I1730" s="68"/>
      <c r="J1730" s="68"/>
      <c r="K1730" s="67" t="s">
        <v>18472</v>
      </c>
      <c r="L1730" s="71"/>
      <c r="M1730" s="72">
        <v>5995.70751953125</v>
      </c>
      <c r="N1730" s="72">
        <v>7794.22265625</v>
      </c>
      <c r="O1730" s="73"/>
      <c r="P1730" s="74"/>
      <c r="Q1730" s="74"/>
      <c r="R1730" s="84"/>
      <c r="S1730" s="84"/>
      <c r="T1730" s="84"/>
      <c r="U1730" s="84"/>
      <c r="V1730" s="50"/>
      <c r="W1730" s="50"/>
      <c r="X1730" s="50"/>
      <c r="Y1730" s="50"/>
      <c r="Z1730" s="49"/>
      <c r="AA1730" s="69">
        <v>1730</v>
      </c>
      <c r="AB17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30" s="70"/>
      <c r="AD1730" s="76">
        <v>322</v>
      </c>
      <c r="AE1730" s="76">
        <v>74</v>
      </c>
      <c r="AF1730" s="76">
        <v>28885</v>
      </c>
      <c r="AG1730" s="76">
        <v>14069</v>
      </c>
      <c r="AH1730" s="76"/>
      <c r="AI1730" s="76" t="s">
        <v>10275</v>
      </c>
      <c r="AJ1730" s="76" t="s">
        <v>11522</v>
      </c>
      <c r="AK1730" s="76"/>
      <c r="AL1730" s="76"/>
      <c r="AM1730" s="78">
        <v>40661.215555555558</v>
      </c>
      <c r="AN1730" s="76" t="s">
        <v>14566</v>
      </c>
      <c r="AO1730" s="81" t="s">
        <v>16294</v>
      </c>
      <c r="AP1730" s="76" t="s">
        <v>66</v>
      </c>
      <c r="AQ1730" s="2"/>
      <c r="AR1730" s="3"/>
      <c r="AS1730" s="3"/>
      <c r="AT1730" s="3"/>
      <c r="AU1730" s="3"/>
    </row>
    <row r="1731" spans="1:47" x14ac:dyDescent="0.25">
      <c r="A1731" s="62" t="s">
        <v>1399</v>
      </c>
      <c r="B1731" s="63"/>
      <c r="C1731" s="63"/>
      <c r="D1731" s="64"/>
      <c r="E1731" s="66"/>
      <c r="F1731" s="101" t="s">
        <v>14122</v>
      </c>
      <c r="G1731" s="63"/>
      <c r="H1731" s="67"/>
      <c r="I1731" s="68"/>
      <c r="J1731" s="68"/>
      <c r="K1731" s="67" t="s">
        <v>18473</v>
      </c>
      <c r="L1731" s="71"/>
      <c r="M1731" s="72">
        <v>2342.826416015625</v>
      </c>
      <c r="N1731" s="72">
        <v>5332.4052734375</v>
      </c>
      <c r="O1731" s="73"/>
      <c r="P1731" s="74"/>
      <c r="Q1731" s="74"/>
      <c r="R1731" s="84"/>
      <c r="S1731" s="84"/>
      <c r="T1731" s="84"/>
      <c r="U1731" s="84"/>
      <c r="V1731" s="50"/>
      <c r="W1731" s="50"/>
      <c r="X1731" s="50"/>
      <c r="Y1731" s="50"/>
      <c r="Z1731" s="49"/>
      <c r="AA1731" s="69">
        <v>1731</v>
      </c>
      <c r="AB17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31" s="70"/>
      <c r="AD1731" s="76">
        <v>218</v>
      </c>
      <c r="AE1731" s="76">
        <v>114</v>
      </c>
      <c r="AF1731" s="76">
        <v>2334</v>
      </c>
      <c r="AG1731" s="76">
        <v>1615</v>
      </c>
      <c r="AH1731" s="76"/>
      <c r="AI1731" s="76" t="s">
        <v>10276</v>
      </c>
      <c r="AJ1731" s="76" t="s">
        <v>11523</v>
      </c>
      <c r="AK1731" s="76"/>
      <c r="AL1731" s="76"/>
      <c r="AM1731" s="78">
        <v>41103.150810185187</v>
      </c>
      <c r="AN1731" s="76" t="s">
        <v>14566</v>
      </c>
      <c r="AO1731" s="81" t="s">
        <v>16295</v>
      </c>
      <c r="AP1731" s="76" t="s">
        <v>66</v>
      </c>
      <c r="AQ1731" s="2"/>
      <c r="AR1731" s="3"/>
      <c r="AS1731" s="3"/>
      <c r="AT1731" s="3"/>
      <c r="AU1731" s="3"/>
    </row>
    <row r="1732" spans="1:47" x14ac:dyDescent="0.25">
      <c r="A1732" s="62" t="s">
        <v>1400</v>
      </c>
      <c r="B1732" s="63"/>
      <c r="C1732" s="63"/>
      <c r="D1732" s="64"/>
      <c r="E1732" s="66"/>
      <c r="F1732" s="101" t="s">
        <v>14123</v>
      </c>
      <c r="G1732" s="63"/>
      <c r="H1732" s="67"/>
      <c r="I1732" s="68"/>
      <c r="J1732" s="68"/>
      <c r="K1732" s="67" t="s">
        <v>18474</v>
      </c>
      <c r="L1732" s="71"/>
      <c r="M1732" s="72">
        <v>1970.9578857421875</v>
      </c>
      <c r="N1732" s="72">
        <v>8925.4287109375</v>
      </c>
      <c r="O1732" s="73"/>
      <c r="P1732" s="74"/>
      <c r="Q1732" s="74"/>
      <c r="R1732" s="84"/>
      <c r="S1732" s="84"/>
      <c r="T1732" s="84"/>
      <c r="U1732" s="84"/>
      <c r="V1732" s="50"/>
      <c r="W1732" s="50"/>
      <c r="X1732" s="50"/>
      <c r="Y1732" s="50"/>
      <c r="Z1732" s="49"/>
      <c r="AA1732" s="69">
        <v>1732</v>
      </c>
      <c r="AB17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32" s="70"/>
      <c r="AD1732" s="76">
        <v>502</v>
      </c>
      <c r="AE1732" s="76">
        <v>1902</v>
      </c>
      <c r="AF1732" s="76">
        <v>34051</v>
      </c>
      <c r="AG1732" s="76">
        <v>4711</v>
      </c>
      <c r="AH1732" s="76"/>
      <c r="AI1732" s="76" t="s">
        <v>10277</v>
      </c>
      <c r="AJ1732" s="76"/>
      <c r="AK1732" s="81" t="s">
        <v>12303</v>
      </c>
      <c r="AL1732" s="76"/>
      <c r="AM1732" s="78">
        <v>40004.039768518516</v>
      </c>
      <c r="AN1732" s="76" t="s">
        <v>14566</v>
      </c>
      <c r="AO1732" s="81" t="s">
        <v>16296</v>
      </c>
      <c r="AP1732" s="76" t="s">
        <v>66</v>
      </c>
      <c r="AQ1732" s="2"/>
      <c r="AR1732" s="3"/>
      <c r="AS1732" s="3"/>
      <c r="AT1732" s="3"/>
      <c r="AU1732" s="3"/>
    </row>
    <row r="1733" spans="1:47" x14ac:dyDescent="0.25">
      <c r="A1733" s="62" t="s">
        <v>1401</v>
      </c>
      <c r="B1733" s="63"/>
      <c r="C1733" s="63"/>
      <c r="D1733" s="64"/>
      <c r="E1733" s="66"/>
      <c r="F1733" s="101" t="s">
        <v>14124</v>
      </c>
      <c r="G1733" s="63"/>
      <c r="H1733" s="67"/>
      <c r="I1733" s="68"/>
      <c r="J1733" s="68"/>
      <c r="K1733" s="67" t="s">
        <v>18475</v>
      </c>
      <c r="L1733" s="71"/>
      <c r="M1733" s="72">
        <v>1725.9366455078125</v>
      </c>
      <c r="N1733" s="72">
        <v>7966.48828125</v>
      </c>
      <c r="O1733" s="73"/>
      <c r="P1733" s="74"/>
      <c r="Q1733" s="74"/>
      <c r="R1733" s="84"/>
      <c r="S1733" s="84"/>
      <c r="T1733" s="84"/>
      <c r="U1733" s="84"/>
      <c r="V1733" s="50"/>
      <c r="W1733" s="50"/>
      <c r="X1733" s="50"/>
      <c r="Y1733" s="50"/>
      <c r="Z1733" s="49"/>
      <c r="AA1733" s="69">
        <v>1733</v>
      </c>
      <c r="AB17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33" s="70"/>
      <c r="AD1733" s="76">
        <v>661</v>
      </c>
      <c r="AE1733" s="76">
        <v>121</v>
      </c>
      <c r="AF1733" s="76">
        <v>11795</v>
      </c>
      <c r="AG1733" s="76">
        <v>1002</v>
      </c>
      <c r="AH1733" s="76"/>
      <c r="AI1733" s="76" t="s">
        <v>10278</v>
      </c>
      <c r="AJ1733" s="76" t="s">
        <v>11524</v>
      </c>
      <c r="AK1733" s="76"/>
      <c r="AL1733" s="76"/>
      <c r="AM1733" s="78">
        <v>40304.820717592593</v>
      </c>
      <c r="AN1733" s="76" t="s">
        <v>14566</v>
      </c>
      <c r="AO1733" s="81" t="s">
        <v>16297</v>
      </c>
      <c r="AP1733" s="76" t="s">
        <v>66</v>
      </c>
      <c r="AQ1733" s="2"/>
      <c r="AR1733" s="3"/>
      <c r="AS1733" s="3"/>
      <c r="AT1733" s="3"/>
      <c r="AU1733" s="3"/>
    </row>
    <row r="1734" spans="1:47" x14ac:dyDescent="0.25">
      <c r="A1734" s="62" t="s">
        <v>1402</v>
      </c>
      <c r="B1734" s="63"/>
      <c r="C1734" s="63"/>
      <c r="D1734" s="64"/>
      <c r="E1734" s="66"/>
      <c r="F1734" s="101" t="s">
        <v>14125</v>
      </c>
      <c r="G1734" s="63"/>
      <c r="H1734" s="67"/>
      <c r="I1734" s="68"/>
      <c r="J1734" s="68"/>
      <c r="K1734" s="67" t="s">
        <v>18476</v>
      </c>
      <c r="L1734" s="71"/>
      <c r="M1734" s="72">
        <v>5618.1318359375</v>
      </c>
      <c r="N1734" s="72">
        <v>8612.796875</v>
      </c>
      <c r="O1734" s="73"/>
      <c r="P1734" s="74"/>
      <c r="Q1734" s="74"/>
      <c r="R1734" s="84"/>
      <c r="S1734" s="84"/>
      <c r="T1734" s="84"/>
      <c r="U1734" s="84"/>
      <c r="V1734" s="50"/>
      <c r="W1734" s="50"/>
      <c r="X1734" s="50"/>
      <c r="Y1734" s="50"/>
      <c r="Z1734" s="49"/>
      <c r="AA1734" s="69">
        <v>1734</v>
      </c>
      <c r="AB17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34" s="70"/>
      <c r="AD1734" s="76">
        <v>96</v>
      </c>
      <c r="AE1734" s="76">
        <v>8</v>
      </c>
      <c r="AF1734" s="76">
        <v>354</v>
      </c>
      <c r="AG1734" s="76">
        <v>1351</v>
      </c>
      <c r="AH1734" s="76"/>
      <c r="AI1734" s="76" t="s">
        <v>10279</v>
      </c>
      <c r="AJ1734" s="76"/>
      <c r="AK1734" s="76"/>
      <c r="AL1734" s="76"/>
      <c r="AM1734" s="78">
        <v>44033.65457175926</v>
      </c>
      <c r="AN1734" s="76" t="s">
        <v>14566</v>
      </c>
      <c r="AO1734" s="81" t="s">
        <v>16298</v>
      </c>
      <c r="AP1734" s="76" t="s">
        <v>66</v>
      </c>
      <c r="AQ1734" s="2"/>
      <c r="AR1734" s="3"/>
      <c r="AS1734" s="3"/>
      <c r="AT1734" s="3"/>
      <c r="AU1734" s="3"/>
    </row>
    <row r="1735" spans="1:47" x14ac:dyDescent="0.25">
      <c r="A1735" s="62" t="s">
        <v>1403</v>
      </c>
      <c r="B1735" s="63"/>
      <c r="C1735" s="63"/>
      <c r="D1735" s="64"/>
      <c r="E1735" s="66"/>
      <c r="F1735" s="101" t="s">
        <v>14126</v>
      </c>
      <c r="G1735" s="63"/>
      <c r="H1735" s="67"/>
      <c r="I1735" s="68"/>
      <c r="J1735" s="68"/>
      <c r="K1735" s="67" t="s">
        <v>18477</v>
      </c>
      <c r="L1735" s="71"/>
      <c r="M1735" s="72">
        <v>6131.5087890625</v>
      </c>
      <c r="N1735" s="72">
        <v>6775.98388671875</v>
      </c>
      <c r="O1735" s="73"/>
      <c r="P1735" s="74"/>
      <c r="Q1735" s="74"/>
      <c r="R1735" s="84"/>
      <c r="S1735" s="84"/>
      <c r="T1735" s="84"/>
      <c r="U1735" s="84"/>
      <c r="V1735" s="50"/>
      <c r="W1735" s="50"/>
      <c r="X1735" s="50"/>
      <c r="Y1735" s="50"/>
      <c r="Z1735" s="49"/>
      <c r="AA1735" s="69">
        <v>1735</v>
      </c>
      <c r="AB17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35" s="70"/>
      <c r="AD1735" s="76">
        <v>312</v>
      </c>
      <c r="AE1735" s="76">
        <v>54</v>
      </c>
      <c r="AF1735" s="76">
        <v>965</v>
      </c>
      <c r="AG1735" s="76">
        <v>6600</v>
      </c>
      <c r="AH1735" s="76"/>
      <c r="AI1735" s="76" t="s">
        <v>10280</v>
      </c>
      <c r="AJ1735" s="76" t="s">
        <v>11039</v>
      </c>
      <c r="AK1735" s="76"/>
      <c r="AL1735" s="76"/>
      <c r="AM1735" s="78">
        <v>42086.608252314814</v>
      </c>
      <c r="AN1735" s="76" t="s">
        <v>14566</v>
      </c>
      <c r="AO1735" s="81" t="s">
        <v>16299</v>
      </c>
      <c r="AP1735" s="76" t="s">
        <v>66</v>
      </c>
      <c r="AQ1735" s="2"/>
      <c r="AR1735" s="3"/>
      <c r="AS1735" s="3"/>
      <c r="AT1735" s="3"/>
      <c r="AU1735" s="3"/>
    </row>
    <row r="1736" spans="1:47" x14ac:dyDescent="0.25">
      <c r="A1736" s="62" t="s">
        <v>1404</v>
      </c>
      <c r="B1736" s="63"/>
      <c r="C1736" s="63"/>
      <c r="D1736" s="64"/>
      <c r="E1736" s="66"/>
      <c r="F1736" s="101" t="s">
        <v>14127</v>
      </c>
      <c r="G1736" s="63"/>
      <c r="H1736" s="67"/>
      <c r="I1736" s="68"/>
      <c r="J1736" s="68"/>
      <c r="K1736" s="67" t="s">
        <v>18478</v>
      </c>
      <c r="L1736" s="71"/>
      <c r="M1736" s="72">
        <v>2148.86669921875</v>
      </c>
      <c r="N1736" s="72">
        <v>5716.26806640625</v>
      </c>
      <c r="O1736" s="73"/>
      <c r="P1736" s="74"/>
      <c r="Q1736" s="74"/>
      <c r="R1736" s="84"/>
      <c r="S1736" s="84"/>
      <c r="T1736" s="84"/>
      <c r="U1736" s="84"/>
      <c r="V1736" s="50"/>
      <c r="W1736" s="50"/>
      <c r="X1736" s="50"/>
      <c r="Y1736" s="50"/>
      <c r="Z1736" s="49"/>
      <c r="AA1736" s="69">
        <v>1736</v>
      </c>
      <c r="AB17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36" s="70"/>
      <c r="AD1736" s="76">
        <v>507</v>
      </c>
      <c r="AE1736" s="76">
        <v>96</v>
      </c>
      <c r="AF1736" s="76">
        <v>6825</v>
      </c>
      <c r="AG1736" s="76">
        <v>27212</v>
      </c>
      <c r="AH1736" s="76"/>
      <c r="AI1736" s="76" t="s">
        <v>10281</v>
      </c>
      <c r="AJ1736" s="76" t="s">
        <v>11525</v>
      </c>
      <c r="AK1736" s="76"/>
      <c r="AL1736" s="76"/>
      <c r="AM1736" s="78">
        <v>43076.086597222224</v>
      </c>
      <c r="AN1736" s="76" t="s">
        <v>14566</v>
      </c>
      <c r="AO1736" s="81" t="s">
        <v>16300</v>
      </c>
      <c r="AP1736" s="76" t="s">
        <v>66</v>
      </c>
      <c r="AQ1736" s="2"/>
      <c r="AR1736" s="3"/>
      <c r="AS1736" s="3"/>
      <c r="AT1736" s="3"/>
      <c r="AU1736" s="3"/>
    </row>
    <row r="1737" spans="1:47" x14ac:dyDescent="0.25">
      <c r="A1737" s="62" t="s">
        <v>1405</v>
      </c>
      <c r="B1737" s="63"/>
      <c r="C1737" s="63"/>
      <c r="D1737" s="64"/>
      <c r="E1737" s="66"/>
      <c r="F1737" s="101" t="s">
        <v>14128</v>
      </c>
      <c r="G1737" s="63"/>
      <c r="H1737" s="67"/>
      <c r="I1737" s="68"/>
      <c r="J1737" s="68"/>
      <c r="K1737" s="67" t="s">
        <v>18479</v>
      </c>
      <c r="L1737" s="71"/>
      <c r="M1737" s="72">
        <v>3236.6181640625</v>
      </c>
      <c r="N1737" s="72">
        <v>9506.7958984375</v>
      </c>
      <c r="O1737" s="73"/>
      <c r="P1737" s="74"/>
      <c r="Q1737" s="74"/>
      <c r="R1737" s="84"/>
      <c r="S1737" s="84"/>
      <c r="T1737" s="84"/>
      <c r="U1737" s="84"/>
      <c r="V1737" s="50"/>
      <c r="W1737" s="50"/>
      <c r="X1737" s="50"/>
      <c r="Y1737" s="50"/>
      <c r="Z1737" s="49"/>
      <c r="AA1737" s="69">
        <v>1737</v>
      </c>
      <c r="AB17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37" s="70"/>
      <c r="AD1737" s="76">
        <v>592</v>
      </c>
      <c r="AE1737" s="76">
        <v>303</v>
      </c>
      <c r="AF1737" s="76">
        <v>33134</v>
      </c>
      <c r="AG1737" s="76">
        <v>140961</v>
      </c>
      <c r="AH1737" s="76"/>
      <c r="AI1737" s="76" t="s">
        <v>10282</v>
      </c>
      <c r="AJ1737" s="76" t="s">
        <v>11364</v>
      </c>
      <c r="AK1737" s="76"/>
      <c r="AL1737" s="76"/>
      <c r="AM1737" s="78">
        <v>40506.11378472222</v>
      </c>
      <c r="AN1737" s="76" t="s">
        <v>14566</v>
      </c>
      <c r="AO1737" s="81" t="s">
        <v>16301</v>
      </c>
      <c r="AP1737" s="76" t="s">
        <v>66</v>
      </c>
      <c r="AQ1737" s="2"/>
      <c r="AR1737" s="3"/>
      <c r="AS1737" s="3"/>
      <c r="AT1737" s="3"/>
      <c r="AU1737" s="3"/>
    </row>
    <row r="1738" spans="1:47" x14ac:dyDescent="0.25">
      <c r="A1738" s="62" t="s">
        <v>1406</v>
      </c>
      <c r="B1738" s="63"/>
      <c r="C1738" s="63"/>
      <c r="D1738" s="64"/>
      <c r="E1738" s="66"/>
      <c r="F1738" s="101" t="s">
        <v>14129</v>
      </c>
      <c r="G1738" s="63"/>
      <c r="H1738" s="67"/>
      <c r="I1738" s="68"/>
      <c r="J1738" s="68"/>
      <c r="K1738" s="67" t="s">
        <v>18480</v>
      </c>
      <c r="L1738" s="71"/>
      <c r="M1738" s="72">
        <v>5218.16650390625</v>
      </c>
      <c r="N1738" s="72">
        <v>5235.88671875</v>
      </c>
      <c r="O1738" s="73"/>
      <c r="P1738" s="74"/>
      <c r="Q1738" s="74"/>
      <c r="R1738" s="84"/>
      <c r="S1738" s="84"/>
      <c r="T1738" s="84"/>
      <c r="U1738" s="84"/>
      <c r="V1738" s="50"/>
      <c r="W1738" s="50"/>
      <c r="X1738" s="50"/>
      <c r="Y1738" s="50"/>
      <c r="Z1738" s="49"/>
      <c r="AA1738" s="69">
        <v>1738</v>
      </c>
      <c r="AB17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38" s="70"/>
      <c r="AD1738" s="76">
        <v>523</v>
      </c>
      <c r="AE1738" s="76">
        <v>4560</v>
      </c>
      <c r="AF1738" s="76">
        <v>18636</v>
      </c>
      <c r="AG1738" s="76">
        <v>17337</v>
      </c>
      <c r="AH1738" s="76"/>
      <c r="AI1738" s="76" t="s">
        <v>10283</v>
      </c>
      <c r="AJ1738" s="76" t="s">
        <v>11526</v>
      </c>
      <c r="AK1738" s="81" t="s">
        <v>12304</v>
      </c>
      <c r="AL1738" s="76"/>
      <c r="AM1738" s="78">
        <v>39864.767731481479</v>
      </c>
      <c r="AN1738" s="76" t="s">
        <v>14566</v>
      </c>
      <c r="AO1738" s="81" t="s">
        <v>16302</v>
      </c>
      <c r="AP1738" s="76" t="s">
        <v>66</v>
      </c>
      <c r="AQ1738" s="2"/>
      <c r="AR1738" s="3"/>
      <c r="AS1738" s="3"/>
      <c r="AT1738" s="3"/>
      <c r="AU1738" s="3"/>
    </row>
    <row r="1739" spans="1:47" x14ac:dyDescent="0.25">
      <c r="A1739" s="62" t="s">
        <v>1407</v>
      </c>
      <c r="B1739" s="63"/>
      <c r="C1739" s="63"/>
      <c r="D1739" s="64"/>
      <c r="E1739" s="66"/>
      <c r="F1739" s="101" t="s">
        <v>14130</v>
      </c>
      <c r="G1739" s="63"/>
      <c r="H1739" s="67"/>
      <c r="I1739" s="68"/>
      <c r="J1739" s="68"/>
      <c r="K1739" s="67" t="s">
        <v>18481</v>
      </c>
      <c r="L1739" s="71"/>
      <c r="M1739" s="72">
        <v>1859.8775634765625</v>
      </c>
      <c r="N1739" s="72">
        <v>7941.9091796875</v>
      </c>
      <c r="O1739" s="73"/>
      <c r="P1739" s="74"/>
      <c r="Q1739" s="74"/>
      <c r="R1739" s="84"/>
      <c r="S1739" s="84"/>
      <c r="T1739" s="84"/>
      <c r="U1739" s="84"/>
      <c r="V1739" s="50"/>
      <c r="W1739" s="50"/>
      <c r="X1739" s="50"/>
      <c r="Y1739" s="50"/>
      <c r="Z1739" s="49"/>
      <c r="AA1739" s="69">
        <v>1739</v>
      </c>
      <c r="AB17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39" s="70"/>
      <c r="AD1739" s="76">
        <v>329</v>
      </c>
      <c r="AE1739" s="76">
        <v>74</v>
      </c>
      <c r="AF1739" s="76">
        <v>6072</v>
      </c>
      <c r="AG1739" s="76">
        <v>31519</v>
      </c>
      <c r="AH1739" s="76"/>
      <c r="AI1739" s="76" t="s">
        <v>10284</v>
      </c>
      <c r="AJ1739" s="76" t="s">
        <v>11527</v>
      </c>
      <c r="AK1739" s="76"/>
      <c r="AL1739" s="76"/>
      <c r="AM1739" s="78">
        <v>40041.369479166664</v>
      </c>
      <c r="AN1739" s="76" t="s">
        <v>14566</v>
      </c>
      <c r="AO1739" s="81" t="s">
        <v>16303</v>
      </c>
      <c r="AP1739" s="76" t="s">
        <v>66</v>
      </c>
      <c r="AQ1739" s="2"/>
      <c r="AR1739" s="3"/>
      <c r="AS1739" s="3"/>
      <c r="AT1739" s="3"/>
      <c r="AU1739" s="3"/>
    </row>
    <row r="1740" spans="1:47" x14ac:dyDescent="0.25">
      <c r="A1740" s="62" t="s">
        <v>1408</v>
      </c>
      <c r="B1740" s="63"/>
      <c r="C1740" s="63"/>
      <c r="D1740" s="64"/>
      <c r="E1740" s="66"/>
      <c r="F1740" s="101" t="s">
        <v>14131</v>
      </c>
      <c r="G1740" s="63"/>
      <c r="H1740" s="67"/>
      <c r="I1740" s="68"/>
      <c r="J1740" s="68"/>
      <c r="K1740" s="67" t="s">
        <v>18482</v>
      </c>
      <c r="L1740" s="71"/>
      <c r="M1740" s="72">
        <v>2510.1142578125</v>
      </c>
      <c r="N1740" s="72">
        <v>5717.68017578125</v>
      </c>
      <c r="O1740" s="73"/>
      <c r="P1740" s="74"/>
      <c r="Q1740" s="74"/>
      <c r="R1740" s="84"/>
      <c r="S1740" s="84"/>
      <c r="T1740" s="84"/>
      <c r="U1740" s="84"/>
      <c r="V1740" s="50"/>
      <c r="W1740" s="50"/>
      <c r="X1740" s="50"/>
      <c r="Y1740" s="50"/>
      <c r="Z1740" s="49"/>
      <c r="AA1740" s="69">
        <v>1740</v>
      </c>
      <c r="AB17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40" s="70"/>
      <c r="AD1740" s="76">
        <v>254</v>
      </c>
      <c r="AE1740" s="76">
        <v>10</v>
      </c>
      <c r="AF1740" s="76">
        <v>815</v>
      </c>
      <c r="AG1740" s="76">
        <v>11996</v>
      </c>
      <c r="AH1740" s="76"/>
      <c r="AI1740" s="76" t="s">
        <v>10285</v>
      </c>
      <c r="AJ1740" s="76" t="s">
        <v>10714</v>
      </c>
      <c r="AK1740" s="76"/>
      <c r="AL1740" s="76"/>
      <c r="AM1740" s="78">
        <v>40023.257245370369</v>
      </c>
      <c r="AN1740" s="76" t="s">
        <v>14566</v>
      </c>
      <c r="AO1740" s="81" t="s">
        <v>16304</v>
      </c>
      <c r="AP1740" s="76" t="s">
        <v>66</v>
      </c>
      <c r="AQ1740" s="2"/>
      <c r="AR1740" s="3"/>
      <c r="AS1740" s="3"/>
      <c r="AT1740" s="3"/>
      <c r="AU1740" s="3"/>
    </row>
    <row r="1741" spans="1:47" x14ac:dyDescent="0.25">
      <c r="A1741" s="62" t="s">
        <v>1409</v>
      </c>
      <c r="B1741" s="63"/>
      <c r="C1741" s="63"/>
      <c r="D1741" s="64"/>
      <c r="E1741" s="66"/>
      <c r="F1741" s="101" t="s">
        <v>14132</v>
      </c>
      <c r="G1741" s="63"/>
      <c r="H1741" s="67"/>
      <c r="I1741" s="68"/>
      <c r="J1741" s="68"/>
      <c r="K1741" s="67" t="s">
        <v>18483</v>
      </c>
      <c r="L1741" s="71"/>
      <c r="M1741" s="72">
        <v>3937.91552734375</v>
      </c>
      <c r="N1741" s="72">
        <v>4847.49072265625</v>
      </c>
      <c r="O1741" s="73"/>
      <c r="P1741" s="74"/>
      <c r="Q1741" s="74"/>
      <c r="R1741" s="84"/>
      <c r="S1741" s="84"/>
      <c r="T1741" s="84"/>
      <c r="U1741" s="84"/>
      <c r="V1741" s="50"/>
      <c r="W1741" s="50"/>
      <c r="X1741" s="50"/>
      <c r="Y1741" s="50"/>
      <c r="Z1741" s="49"/>
      <c r="AA1741" s="69">
        <v>1741</v>
      </c>
      <c r="AB17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41" s="70"/>
      <c r="AD1741" s="76">
        <v>722</v>
      </c>
      <c r="AE1741" s="76">
        <v>245</v>
      </c>
      <c r="AF1741" s="76">
        <v>14597</v>
      </c>
      <c r="AG1741" s="76">
        <v>231604</v>
      </c>
      <c r="AH1741" s="76"/>
      <c r="AI1741" s="76"/>
      <c r="AJ1741" s="76" t="s">
        <v>11042</v>
      </c>
      <c r="AK1741" s="76"/>
      <c r="AL1741" s="76"/>
      <c r="AM1741" s="78">
        <v>41226.842465277776</v>
      </c>
      <c r="AN1741" s="76" t="s">
        <v>14566</v>
      </c>
      <c r="AO1741" s="81" t="s">
        <v>16305</v>
      </c>
      <c r="AP1741" s="76" t="s">
        <v>66</v>
      </c>
      <c r="AQ1741" s="2"/>
      <c r="AR1741" s="3"/>
      <c r="AS1741" s="3"/>
      <c r="AT1741" s="3"/>
      <c r="AU1741" s="3"/>
    </row>
    <row r="1742" spans="1:47" x14ac:dyDescent="0.25">
      <c r="A1742" s="62" t="s">
        <v>1410</v>
      </c>
      <c r="B1742" s="63"/>
      <c r="C1742" s="63"/>
      <c r="D1742" s="64"/>
      <c r="E1742" s="66"/>
      <c r="F1742" s="101" t="s">
        <v>14133</v>
      </c>
      <c r="G1742" s="63"/>
      <c r="H1742" s="67"/>
      <c r="I1742" s="68"/>
      <c r="J1742" s="68"/>
      <c r="K1742" s="67" t="s">
        <v>18484</v>
      </c>
      <c r="L1742" s="71"/>
      <c r="M1742" s="72">
        <v>3712.287353515625</v>
      </c>
      <c r="N1742" s="72">
        <v>4880.30712890625</v>
      </c>
      <c r="O1742" s="73"/>
      <c r="P1742" s="74"/>
      <c r="Q1742" s="74"/>
      <c r="R1742" s="84"/>
      <c r="S1742" s="84"/>
      <c r="T1742" s="84"/>
      <c r="U1742" s="84"/>
      <c r="V1742" s="50"/>
      <c r="W1742" s="50"/>
      <c r="X1742" s="50"/>
      <c r="Y1742" s="50"/>
      <c r="Z1742" s="49"/>
      <c r="AA1742" s="69">
        <v>1742</v>
      </c>
      <c r="AB17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42" s="70"/>
      <c r="AD1742" s="76">
        <v>574</v>
      </c>
      <c r="AE1742" s="76">
        <v>221</v>
      </c>
      <c r="AF1742" s="76">
        <v>9952</v>
      </c>
      <c r="AG1742" s="76">
        <v>9397</v>
      </c>
      <c r="AH1742" s="76"/>
      <c r="AI1742" s="76" t="s">
        <v>10286</v>
      </c>
      <c r="AJ1742" s="76"/>
      <c r="AK1742" s="76"/>
      <c r="AL1742" s="76"/>
      <c r="AM1742" s="78">
        <v>40998.681851851848</v>
      </c>
      <c r="AN1742" s="76" t="s">
        <v>14566</v>
      </c>
      <c r="AO1742" s="81" t="s">
        <v>16306</v>
      </c>
      <c r="AP1742" s="76" t="s">
        <v>66</v>
      </c>
      <c r="AQ1742" s="2"/>
      <c r="AR1742" s="3"/>
      <c r="AS1742" s="3"/>
      <c r="AT1742" s="3"/>
      <c r="AU1742" s="3"/>
    </row>
    <row r="1743" spans="1:47" x14ac:dyDescent="0.25">
      <c r="A1743" s="62" t="s">
        <v>1411</v>
      </c>
      <c r="B1743" s="63"/>
      <c r="C1743" s="63"/>
      <c r="D1743" s="64"/>
      <c r="E1743" s="66"/>
      <c r="F1743" s="101" t="s">
        <v>14134</v>
      </c>
      <c r="G1743" s="63"/>
      <c r="H1743" s="67"/>
      <c r="I1743" s="68"/>
      <c r="J1743" s="68"/>
      <c r="K1743" s="67" t="s">
        <v>18485</v>
      </c>
      <c r="L1743" s="71"/>
      <c r="M1743" s="72">
        <v>2702.33154296875</v>
      </c>
      <c r="N1743" s="72">
        <v>9385.7080078125</v>
      </c>
      <c r="O1743" s="73"/>
      <c r="P1743" s="74"/>
      <c r="Q1743" s="74"/>
      <c r="R1743" s="84"/>
      <c r="S1743" s="84"/>
      <c r="T1743" s="84"/>
      <c r="U1743" s="84"/>
      <c r="V1743" s="50"/>
      <c r="W1743" s="50"/>
      <c r="X1743" s="50"/>
      <c r="Y1743" s="50"/>
      <c r="Z1743" s="49"/>
      <c r="AA1743" s="69">
        <v>1743</v>
      </c>
      <c r="AB17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43" s="70"/>
      <c r="AD1743" s="76">
        <v>315</v>
      </c>
      <c r="AE1743" s="76">
        <v>81</v>
      </c>
      <c r="AF1743" s="76">
        <v>2552</v>
      </c>
      <c r="AG1743" s="76">
        <v>2003</v>
      </c>
      <c r="AH1743" s="76"/>
      <c r="AI1743" s="76" t="s">
        <v>10287</v>
      </c>
      <c r="AJ1743" s="76" t="s">
        <v>11219</v>
      </c>
      <c r="AK1743" s="76"/>
      <c r="AL1743" s="76"/>
      <c r="AM1743" s="78">
        <v>43523.939270833333</v>
      </c>
      <c r="AN1743" s="76" t="s">
        <v>14566</v>
      </c>
      <c r="AO1743" s="81" t="s">
        <v>16307</v>
      </c>
      <c r="AP1743" s="76" t="s">
        <v>66</v>
      </c>
      <c r="AQ1743" s="2"/>
      <c r="AR1743" s="3"/>
      <c r="AS1743" s="3"/>
      <c r="AT1743" s="3"/>
      <c r="AU1743" s="3"/>
    </row>
    <row r="1744" spans="1:47" x14ac:dyDescent="0.25">
      <c r="A1744" s="62" t="s">
        <v>1412</v>
      </c>
      <c r="B1744" s="63"/>
      <c r="C1744" s="63"/>
      <c r="D1744" s="64"/>
      <c r="E1744" s="66"/>
      <c r="F1744" s="101" t="s">
        <v>14135</v>
      </c>
      <c r="G1744" s="63"/>
      <c r="H1744" s="67"/>
      <c r="I1744" s="68"/>
      <c r="J1744" s="68"/>
      <c r="K1744" s="67" t="s">
        <v>18486</v>
      </c>
      <c r="L1744" s="71"/>
      <c r="M1744" s="72">
        <v>2575.141357421875</v>
      </c>
      <c r="N1744" s="72">
        <v>5570.94775390625</v>
      </c>
      <c r="O1744" s="73"/>
      <c r="P1744" s="74"/>
      <c r="Q1744" s="74"/>
      <c r="R1744" s="84"/>
      <c r="S1744" s="84"/>
      <c r="T1744" s="84"/>
      <c r="U1744" s="84"/>
      <c r="V1744" s="50"/>
      <c r="W1744" s="50"/>
      <c r="X1744" s="50"/>
      <c r="Y1744" s="50"/>
      <c r="Z1744" s="49"/>
      <c r="AA1744" s="69">
        <v>1744</v>
      </c>
      <c r="AB17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44" s="70"/>
      <c r="AD1744" s="76">
        <v>361</v>
      </c>
      <c r="AE1744" s="76">
        <v>159</v>
      </c>
      <c r="AF1744" s="76">
        <v>8089</v>
      </c>
      <c r="AG1744" s="76">
        <v>444</v>
      </c>
      <c r="AH1744" s="76"/>
      <c r="AI1744" s="76" t="s">
        <v>10288</v>
      </c>
      <c r="AJ1744" s="76" t="s">
        <v>11528</v>
      </c>
      <c r="AK1744" s="76"/>
      <c r="AL1744" s="76"/>
      <c r="AM1744" s="78">
        <v>41491.731851851851</v>
      </c>
      <c r="AN1744" s="76" t="s">
        <v>14566</v>
      </c>
      <c r="AO1744" s="81" t="s">
        <v>16308</v>
      </c>
      <c r="AP1744" s="76" t="s">
        <v>66</v>
      </c>
      <c r="AQ1744" s="2"/>
      <c r="AR1744" s="3"/>
      <c r="AS1744" s="3"/>
      <c r="AT1744" s="3"/>
      <c r="AU1744" s="3"/>
    </row>
    <row r="1745" spans="1:47" x14ac:dyDescent="0.25">
      <c r="A1745" s="62" t="s">
        <v>1413</v>
      </c>
      <c r="B1745" s="63"/>
      <c r="C1745" s="63"/>
      <c r="D1745" s="64"/>
      <c r="E1745" s="66"/>
      <c r="F1745" s="101" t="s">
        <v>14136</v>
      </c>
      <c r="G1745" s="63"/>
      <c r="H1745" s="67"/>
      <c r="I1745" s="68"/>
      <c r="J1745" s="68"/>
      <c r="K1745" s="67" t="s">
        <v>18487</v>
      </c>
      <c r="L1745" s="71"/>
      <c r="M1745" s="72">
        <v>4558.4794921875</v>
      </c>
      <c r="N1745" s="72">
        <v>4772.6826171875</v>
      </c>
      <c r="O1745" s="73"/>
      <c r="P1745" s="74"/>
      <c r="Q1745" s="74"/>
      <c r="R1745" s="84"/>
      <c r="S1745" s="84"/>
      <c r="T1745" s="84"/>
      <c r="U1745" s="84"/>
      <c r="V1745" s="50"/>
      <c r="W1745" s="50"/>
      <c r="X1745" s="50"/>
      <c r="Y1745" s="50"/>
      <c r="Z1745" s="49"/>
      <c r="AA1745" s="69">
        <v>1745</v>
      </c>
      <c r="AB17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45" s="70"/>
      <c r="AD1745" s="76">
        <v>863</v>
      </c>
      <c r="AE1745" s="76">
        <v>215</v>
      </c>
      <c r="AF1745" s="76">
        <v>10471</v>
      </c>
      <c r="AG1745" s="76">
        <v>9710</v>
      </c>
      <c r="AH1745" s="76"/>
      <c r="AI1745" s="76"/>
      <c r="AJ1745" s="76"/>
      <c r="AK1745" s="76"/>
      <c r="AL1745" s="76"/>
      <c r="AM1745" s="78">
        <v>39977.685034722221</v>
      </c>
      <c r="AN1745" s="76" t="s">
        <v>14566</v>
      </c>
      <c r="AO1745" s="81" t="s">
        <v>16309</v>
      </c>
      <c r="AP1745" s="76" t="s">
        <v>66</v>
      </c>
      <c r="AQ1745" s="2"/>
      <c r="AR1745" s="3"/>
      <c r="AS1745" s="3"/>
      <c r="AT1745" s="3"/>
      <c r="AU1745" s="3"/>
    </row>
    <row r="1746" spans="1:47" x14ac:dyDescent="0.25">
      <c r="A1746" s="62" t="s">
        <v>1414</v>
      </c>
      <c r="B1746" s="63"/>
      <c r="C1746" s="63"/>
      <c r="D1746" s="64"/>
      <c r="E1746" s="66"/>
      <c r="F1746" s="101" t="s">
        <v>14137</v>
      </c>
      <c r="G1746" s="63"/>
      <c r="H1746" s="67"/>
      <c r="I1746" s="68"/>
      <c r="J1746" s="68"/>
      <c r="K1746" s="67" t="s">
        <v>18488</v>
      </c>
      <c r="L1746" s="71"/>
      <c r="M1746" s="72">
        <v>2551.60205078125</v>
      </c>
      <c r="N1746" s="72">
        <v>5306.4814453125</v>
      </c>
      <c r="O1746" s="73"/>
      <c r="P1746" s="74"/>
      <c r="Q1746" s="74"/>
      <c r="R1746" s="84"/>
      <c r="S1746" s="84"/>
      <c r="T1746" s="84"/>
      <c r="U1746" s="84"/>
      <c r="V1746" s="50"/>
      <c r="W1746" s="50"/>
      <c r="X1746" s="50"/>
      <c r="Y1746" s="50"/>
      <c r="Z1746" s="49"/>
      <c r="AA1746" s="69">
        <v>1746</v>
      </c>
      <c r="AB17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46" s="70"/>
      <c r="AD1746" s="76">
        <v>393</v>
      </c>
      <c r="AE1746" s="76">
        <v>108</v>
      </c>
      <c r="AF1746" s="76">
        <v>15668</v>
      </c>
      <c r="AG1746" s="76">
        <v>2806</v>
      </c>
      <c r="AH1746" s="76"/>
      <c r="AI1746" s="76" t="s">
        <v>10289</v>
      </c>
      <c r="AJ1746" s="76" t="s">
        <v>11529</v>
      </c>
      <c r="AK1746" s="76"/>
      <c r="AL1746" s="76"/>
      <c r="AM1746" s="78">
        <v>39716.745324074072</v>
      </c>
      <c r="AN1746" s="76" t="s">
        <v>14566</v>
      </c>
      <c r="AO1746" s="81" t="s">
        <v>16310</v>
      </c>
      <c r="AP1746" s="76" t="s">
        <v>66</v>
      </c>
      <c r="AQ1746" s="2"/>
      <c r="AR1746" s="3"/>
      <c r="AS1746" s="3"/>
      <c r="AT1746" s="3"/>
      <c r="AU1746" s="3"/>
    </row>
    <row r="1747" spans="1:47" x14ac:dyDescent="0.25">
      <c r="A1747" s="62" t="s">
        <v>1415</v>
      </c>
      <c r="B1747" s="63"/>
      <c r="C1747" s="63"/>
      <c r="D1747" s="64"/>
      <c r="E1747" s="66"/>
      <c r="F1747" s="101" t="s">
        <v>14138</v>
      </c>
      <c r="G1747" s="63"/>
      <c r="H1747" s="67"/>
      <c r="I1747" s="68"/>
      <c r="J1747" s="68"/>
      <c r="K1747" s="67" t="s">
        <v>18489</v>
      </c>
      <c r="L1747" s="71"/>
      <c r="M1747" s="72">
        <v>8926.919921875</v>
      </c>
      <c r="N1747" s="72">
        <v>1708.9744873046875</v>
      </c>
      <c r="O1747" s="73"/>
      <c r="P1747" s="74"/>
      <c r="Q1747" s="74"/>
      <c r="R1747" s="84"/>
      <c r="S1747" s="84"/>
      <c r="T1747" s="84"/>
      <c r="U1747" s="84"/>
      <c r="V1747" s="50"/>
      <c r="W1747" s="50"/>
      <c r="X1747" s="50"/>
      <c r="Y1747" s="50"/>
      <c r="Z1747" s="49"/>
      <c r="AA1747" s="69">
        <v>1747</v>
      </c>
      <c r="AB17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47" s="70"/>
      <c r="AD1747" s="76">
        <v>270</v>
      </c>
      <c r="AE1747" s="76">
        <v>140</v>
      </c>
      <c r="AF1747" s="76">
        <v>5709</v>
      </c>
      <c r="AG1747" s="76">
        <v>2532</v>
      </c>
      <c r="AH1747" s="76"/>
      <c r="AI1747" s="76"/>
      <c r="AJ1747" s="76"/>
      <c r="AK1747" s="76"/>
      <c r="AL1747" s="76"/>
      <c r="AM1747" s="78">
        <v>41881.164143518516</v>
      </c>
      <c r="AN1747" s="76" t="s">
        <v>14566</v>
      </c>
      <c r="AO1747" s="81" t="s">
        <v>16311</v>
      </c>
      <c r="AP1747" s="76" t="s">
        <v>66</v>
      </c>
      <c r="AQ1747" s="2"/>
      <c r="AR1747" s="3"/>
      <c r="AS1747" s="3"/>
      <c r="AT1747" s="3"/>
      <c r="AU1747" s="3"/>
    </row>
    <row r="1748" spans="1:47" x14ac:dyDescent="0.25">
      <c r="A1748" s="62" t="s">
        <v>1416</v>
      </c>
      <c r="B1748" s="63"/>
      <c r="C1748" s="63"/>
      <c r="D1748" s="64"/>
      <c r="E1748" s="66"/>
      <c r="F1748" s="101" t="s">
        <v>14139</v>
      </c>
      <c r="G1748" s="63"/>
      <c r="H1748" s="67"/>
      <c r="I1748" s="68"/>
      <c r="J1748" s="68"/>
      <c r="K1748" s="67" t="s">
        <v>18490</v>
      </c>
      <c r="L1748" s="71"/>
      <c r="M1748" s="72">
        <v>5098.33740234375</v>
      </c>
      <c r="N1748" s="72">
        <v>5974.6416015625</v>
      </c>
      <c r="O1748" s="73"/>
      <c r="P1748" s="74"/>
      <c r="Q1748" s="74"/>
      <c r="R1748" s="84"/>
      <c r="S1748" s="84"/>
      <c r="T1748" s="84"/>
      <c r="U1748" s="84"/>
      <c r="V1748" s="50"/>
      <c r="W1748" s="50"/>
      <c r="X1748" s="50"/>
      <c r="Y1748" s="50"/>
      <c r="Z1748" s="49"/>
      <c r="AA1748" s="69">
        <v>1748</v>
      </c>
      <c r="AB17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48" s="70"/>
      <c r="AD1748" s="76">
        <v>339</v>
      </c>
      <c r="AE1748" s="76">
        <v>250</v>
      </c>
      <c r="AF1748" s="76">
        <v>55805</v>
      </c>
      <c r="AG1748" s="76">
        <v>1536</v>
      </c>
      <c r="AH1748" s="76"/>
      <c r="AI1748" s="76" t="s">
        <v>10290</v>
      </c>
      <c r="AJ1748" s="76" t="s">
        <v>11327</v>
      </c>
      <c r="AK1748" s="76"/>
      <c r="AL1748" s="76"/>
      <c r="AM1748" s="78">
        <v>40622.163530092592</v>
      </c>
      <c r="AN1748" s="76" t="s">
        <v>14566</v>
      </c>
      <c r="AO1748" s="81" t="s">
        <v>16312</v>
      </c>
      <c r="AP1748" s="76" t="s">
        <v>66</v>
      </c>
      <c r="AQ1748" s="2"/>
      <c r="AR1748" s="3"/>
      <c r="AS1748" s="3"/>
      <c r="AT1748" s="3"/>
      <c r="AU1748" s="3"/>
    </row>
    <row r="1749" spans="1:47" x14ac:dyDescent="0.25">
      <c r="A1749" s="62" t="s">
        <v>1417</v>
      </c>
      <c r="B1749" s="63"/>
      <c r="C1749" s="63"/>
      <c r="D1749" s="64"/>
      <c r="E1749" s="66"/>
      <c r="F1749" s="101" t="s">
        <v>14140</v>
      </c>
      <c r="G1749" s="63"/>
      <c r="H1749" s="67"/>
      <c r="I1749" s="68"/>
      <c r="J1749" s="68"/>
      <c r="K1749" s="67" t="s">
        <v>18491</v>
      </c>
      <c r="L1749" s="71"/>
      <c r="M1749" s="72">
        <v>2913.4296875</v>
      </c>
      <c r="N1749" s="72">
        <v>5021.42626953125</v>
      </c>
      <c r="O1749" s="73"/>
      <c r="P1749" s="74"/>
      <c r="Q1749" s="74"/>
      <c r="R1749" s="84"/>
      <c r="S1749" s="84"/>
      <c r="T1749" s="84"/>
      <c r="U1749" s="84"/>
      <c r="V1749" s="50"/>
      <c r="W1749" s="50"/>
      <c r="X1749" s="50"/>
      <c r="Y1749" s="50"/>
      <c r="Z1749" s="49"/>
      <c r="AA1749" s="69">
        <v>1749</v>
      </c>
      <c r="AB17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49" s="70"/>
      <c r="AD1749" s="76">
        <v>326</v>
      </c>
      <c r="AE1749" s="76">
        <v>380</v>
      </c>
      <c r="AF1749" s="76">
        <v>75605</v>
      </c>
      <c r="AG1749" s="76">
        <v>28457</v>
      </c>
      <c r="AH1749" s="76"/>
      <c r="AI1749" s="76" t="s">
        <v>10291</v>
      </c>
      <c r="AJ1749" s="76" t="s">
        <v>11530</v>
      </c>
      <c r="AK1749" s="76"/>
      <c r="AL1749" s="76"/>
      <c r="AM1749" s="78">
        <v>41355.816284722219</v>
      </c>
      <c r="AN1749" s="76" t="s">
        <v>14566</v>
      </c>
      <c r="AO1749" s="81" t="s">
        <v>16313</v>
      </c>
      <c r="AP1749" s="76" t="s">
        <v>66</v>
      </c>
      <c r="AQ1749" s="2"/>
      <c r="AR1749" s="3"/>
      <c r="AS1749" s="3"/>
      <c r="AT1749" s="3"/>
      <c r="AU1749" s="3"/>
    </row>
    <row r="1750" spans="1:47" x14ac:dyDescent="0.25">
      <c r="A1750" s="62" t="s">
        <v>1418</v>
      </c>
      <c r="B1750" s="63"/>
      <c r="C1750" s="63"/>
      <c r="D1750" s="64"/>
      <c r="E1750" s="66"/>
      <c r="F1750" s="101" t="s">
        <v>14141</v>
      </c>
      <c r="G1750" s="63"/>
      <c r="H1750" s="67"/>
      <c r="I1750" s="68"/>
      <c r="J1750" s="68"/>
      <c r="K1750" s="67" t="s">
        <v>18492</v>
      </c>
      <c r="L1750" s="71"/>
      <c r="M1750" s="72">
        <v>2609.1455078125</v>
      </c>
      <c r="N1750" s="72">
        <v>9521.4873046875</v>
      </c>
      <c r="O1750" s="73"/>
      <c r="P1750" s="74"/>
      <c r="Q1750" s="74"/>
      <c r="R1750" s="84"/>
      <c r="S1750" s="84"/>
      <c r="T1750" s="84"/>
      <c r="U1750" s="84"/>
      <c r="V1750" s="50"/>
      <c r="W1750" s="50"/>
      <c r="X1750" s="50"/>
      <c r="Y1750" s="50"/>
      <c r="Z1750" s="49"/>
      <c r="AA1750" s="69">
        <v>1750</v>
      </c>
      <c r="AB17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50" s="70"/>
      <c r="AD1750" s="76">
        <v>1276</v>
      </c>
      <c r="AE1750" s="76">
        <v>409</v>
      </c>
      <c r="AF1750" s="76">
        <v>8167</v>
      </c>
      <c r="AG1750" s="76">
        <v>467</v>
      </c>
      <c r="AH1750" s="76"/>
      <c r="AI1750" s="76" t="s">
        <v>10292</v>
      </c>
      <c r="AJ1750" s="76" t="s">
        <v>11531</v>
      </c>
      <c r="AK1750" s="76"/>
      <c r="AL1750" s="76"/>
      <c r="AM1750" s="78">
        <v>40021.647245370368</v>
      </c>
      <c r="AN1750" s="76" t="s">
        <v>14566</v>
      </c>
      <c r="AO1750" s="81" t="s">
        <v>16314</v>
      </c>
      <c r="AP1750" s="76" t="s">
        <v>66</v>
      </c>
      <c r="AQ1750" s="2"/>
      <c r="AR1750" s="3"/>
      <c r="AS1750" s="3"/>
      <c r="AT1750" s="3"/>
      <c r="AU1750" s="3"/>
    </row>
    <row r="1751" spans="1:47" x14ac:dyDescent="0.25">
      <c r="A1751" s="62" t="s">
        <v>1419</v>
      </c>
      <c r="B1751" s="63"/>
      <c r="C1751" s="63"/>
      <c r="D1751" s="64"/>
      <c r="E1751" s="66"/>
      <c r="F1751" s="101" t="s">
        <v>14142</v>
      </c>
      <c r="G1751" s="63"/>
      <c r="H1751" s="67"/>
      <c r="I1751" s="68"/>
      <c r="J1751" s="68"/>
      <c r="K1751" s="67" t="s">
        <v>18493</v>
      </c>
      <c r="L1751" s="71"/>
      <c r="M1751" s="72">
        <v>2817.01513671875</v>
      </c>
      <c r="N1751" s="72">
        <v>9020.8447265625</v>
      </c>
      <c r="O1751" s="73"/>
      <c r="P1751" s="74"/>
      <c r="Q1751" s="74"/>
      <c r="R1751" s="84"/>
      <c r="S1751" s="84"/>
      <c r="T1751" s="84"/>
      <c r="U1751" s="84"/>
      <c r="V1751" s="50"/>
      <c r="W1751" s="50"/>
      <c r="X1751" s="50"/>
      <c r="Y1751" s="50"/>
      <c r="Z1751" s="49"/>
      <c r="AA1751" s="69">
        <v>1751</v>
      </c>
      <c r="AB17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51" s="70"/>
      <c r="AD1751" s="76">
        <v>177</v>
      </c>
      <c r="AE1751" s="76">
        <v>549</v>
      </c>
      <c r="AF1751" s="76">
        <v>38300</v>
      </c>
      <c r="AG1751" s="76">
        <v>28441</v>
      </c>
      <c r="AH1751" s="76"/>
      <c r="AI1751" s="76" t="s">
        <v>10293</v>
      </c>
      <c r="AJ1751" s="76"/>
      <c r="AK1751" s="81" t="s">
        <v>12305</v>
      </c>
      <c r="AL1751" s="76"/>
      <c r="AM1751" s="78">
        <v>43084.808564814812</v>
      </c>
      <c r="AN1751" s="76" t="s">
        <v>14566</v>
      </c>
      <c r="AO1751" s="81" t="s">
        <v>16315</v>
      </c>
      <c r="AP1751" s="76" t="s">
        <v>66</v>
      </c>
      <c r="AQ1751" s="2"/>
      <c r="AR1751" s="3"/>
      <c r="AS1751" s="3"/>
      <c r="AT1751" s="3"/>
      <c r="AU1751" s="3"/>
    </row>
    <row r="1752" spans="1:47" x14ac:dyDescent="0.25">
      <c r="A1752" s="62" t="s">
        <v>1420</v>
      </c>
      <c r="B1752" s="63"/>
      <c r="C1752" s="63"/>
      <c r="D1752" s="64"/>
      <c r="E1752" s="66"/>
      <c r="F1752" s="101" t="s">
        <v>14143</v>
      </c>
      <c r="G1752" s="63"/>
      <c r="H1752" s="67"/>
      <c r="I1752" s="68"/>
      <c r="J1752" s="68"/>
      <c r="K1752" s="67" t="s">
        <v>18494</v>
      </c>
      <c r="L1752" s="71"/>
      <c r="M1752" s="72">
        <v>3107.482177734375</v>
      </c>
      <c r="N1752" s="72">
        <v>7125.5126953125</v>
      </c>
      <c r="O1752" s="73"/>
      <c r="P1752" s="74"/>
      <c r="Q1752" s="74"/>
      <c r="R1752" s="84"/>
      <c r="S1752" s="84"/>
      <c r="T1752" s="84"/>
      <c r="U1752" s="84"/>
      <c r="V1752" s="50"/>
      <c r="W1752" s="50"/>
      <c r="X1752" s="50"/>
      <c r="Y1752" s="50"/>
      <c r="Z1752" s="49"/>
      <c r="AA1752" s="69">
        <v>1752</v>
      </c>
      <c r="AB17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52" s="70"/>
      <c r="AD1752" s="76">
        <v>378</v>
      </c>
      <c r="AE1752" s="76">
        <v>177</v>
      </c>
      <c r="AF1752" s="76">
        <v>3940</v>
      </c>
      <c r="AG1752" s="76">
        <v>21475</v>
      </c>
      <c r="AH1752" s="76"/>
      <c r="AI1752" s="76"/>
      <c r="AJ1752" s="76"/>
      <c r="AK1752" s="76"/>
      <c r="AL1752" s="76"/>
      <c r="AM1752" s="78">
        <v>41039.786770833336</v>
      </c>
      <c r="AN1752" s="76" t="s">
        <v>14566</v>
      </c>
      <c r="AO1752" s="81" t="s">
        <v>16316</v>
      </c>
      <c r="AP1752" s="76" t="s">
        <v>66</v>
      </c>
      <c r="AQ1752" s="2"/>
      <c r="AR1752" s="3"/>
      <c r="AS1752" s="3"/>
      <c r="AT1752" s="3"/>
      <c r="AU1752" s="3"/>
    </row>
    <row r="1753" spans="1:47" x14ac:dyDescent="0.25">
      <c r="A1753" s="62" t="s">
        <v>1421</v>
      </c>
      <c r="B1753" s="63"/>
      <c r="C1753" s="63"/>
      <c r="D1753" s="64"/>
      <c r="E1753" s="66"/>
      <c r="F1753" s="101" t="s">
        <v>14144</v>
      </c>
      <c r="G1753" s="63"/>
      <c r="H1753" s="67"/>
      <c r="I1753" s="68"/>
      <c r="J1753" s="68"/>
      <c r="K1753" s="67" t="s">
        <v>18495</v>
      </c>
      <c r="L1753" s="71"/>
      <c r="M1753" s="72">
        <v>6135.76708984375</v>
      </c>
      <c r="N1753" s="72">
        <v>6859.177734375</v>
      </c>
      <c r="O1753" s="73"/>
      <c r="P1753" s="74"/>
      <c r="Q1753" s="74"/>
      <c r="R1753" s="84"/>
      <c r="S1753" s="84"/>
      <c r="T1753" s="84"/>
      <c r="U1753" s="84"/>
      <c r="V1753" s="50"/>
      <c r="W1753" s="50"/>
      <c r="X1753" s="50"/>
      <c r="Y1753" s="50"/>
      <c r="Z1753" s="49"/>
      <c r="AA1753" s="69">
        <v>1753</v>
      </c>
      <c r="AB17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53" s="70"/>
      <c r="AD1753" s="76">
        <v>562</v>
      </c>
      <c r="AE1753" s="76">
        <v>36</v>
      </c>
      <c r="AF1753" s="76">
        <v>8732</v>
      </c>
      <c r="AG1753" s="76">
        <v>15587</v>
      </c>
      <c r="AH1753" s="76"/>
      <c r="AI1753" s="76" t="s">
        <v>10294</v>
      </c>
      <c r="AJ1753" s="76" t="s">
        <v>11532</v>
      </c>
      <c r="AK1753" s="76"/>
      <c r="AL1753" s="76"/>
      <c r="AM1753" s="78">
        <v>42685.015636574077</v>
      </c>
      <c r="AN1753" s="76" t="s">
        <v>14566</v>
      </c>
      <c r="AO1753" s="81" t="s">
        <v>16317</v>
      </c>
      <c r="AP1753" s="76" t="s">
        <v>66</v>
      </c>
      <c r="AQ1753" s="2"/>
      <c r="AR1753" s="3"/>
      <c r="AS1753" s="3"/>
      <c r="AT1753" s="3"/>
      <c r="AU1753" s="3"/>
    </row>
    <row r="1754" spans="1:47" x14ac:dyDescent="0.25">
      <c r="A1754" s="62" t="s">
        <v>1422</v>
      </c>
      <c r="B1754" s="63"/>
      <c r="C1754" s="63"/>
      <c r="D1754" s="64"/>
      <c r="E1754" s="66"/>
      <c r="F1754" s="101" t="s">
        <v>14145</v>
      </c>
      <c r="G1754" s="63"/>
      <c r="H1754" s="67"/>
      <c r="I1754" s="68"/>
      <c r="J1754" s="68"/>
      <c r="K1754" s="67" t="s">
        <v>18496</v>
      </c>
      <c r="L1754" s="71"/>
      <c r="M1754" s="72">
        <v>6071.44873046875</v>
      </c>
      <c r="N1754" s="72">
        <v>7624.1611328125</v>
      </c>
      <c r="O1754" s="73"/>
      <c r="P1754" s="74"/>
      <c r="Q1754" s="74"/>
      <c r="R1754" s="84"/>
      <c r="S1754" s="84"/>
      <c r="T1754" s="84"/>
      <c r="U1754" s="84"/>
      <c r="V1754" s="50"/>
      <c r="W1754" s="50"/>
      <c r="X1754" s="50"/>
      <c r="Y1754" s="50"/>
      <c r="Z1754" s="49"/>
      <c r="AA1754" s="69">
        <v>1754</v>
      </c>
      <c r="AB17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54" s="70"/>
      <c r="AD1754" s="76">
        <v>618</v>
      </c>
      <c r="AE1754" s="76">
        <v>37</v>
      </c>
      <c r="AF1754" s="76">
        <v>1206</v>
      </c>
      <c r="AG1754" s="76">
        <v>6037</v>
      </c>
      <c r="AH1754" s="76"/>
      <c r="AI1754" s="76" t="s">
        <v>10295</v>
      </c>
      <c r="AJ1754" s="76" t="s">
        <v>11533</v>
      </c>
      <c r="AK1754" s="76"/>
      <c r="AL1754" s="76"/>
      <c r="AM1754" s="78">
        <v>40938.930324074077</v>
      </c>
      <c r="AN1754" s="76" t="s">
        <v>14566</v>
      </c>
      <c r="AO1754" s="81" t="s">
        <v>16318</v>
      </c>
      <c r="AP1754" s="76" t="s">
        <v>66</v>
      </c>
      <c r="AQ1754" s="2"/>
      <c r="AR1754" s="3"/>
      <c r="AS1754" s="3"/>
      <c r="AT1754" s="3"/>
      <c r="AU1754" s="3"/>
    </row>
    <row r="1755" spans="1:47" x14ac:dyDescent="0.25">
      <c r="A1755" s="62" t="s">
        <v>1423</v>
      </c>
      <c r="B1755" s="63"/>
      <c r="C1755" s="63"/>
      <c r="D1755" s="64"/>
      <c r="E1755" s="66"/>
      <c r="F1755" s="101" t="s">
        <v>14146</v>
      </c>
      <c r="G1755" s="63"/>
      <c r="H1755" s="67"/>
      <c r="I1755" s="68"/>
      <c r="J1755" s="68"/>
      <c r="K1755" s="67" t="s">
        <v>18497</v>
      </c>
      <c r="L1755" s="71"/>
      <c r="M1755" s="72">
        <v>4022.79150390625</v>
      </c>
      <c r="N1755" s="72">
        <v>9597.796875</v>
      </c>
      <c r="O1755" s="73"/>
      <c r="P1755" s="74"/>
      <c r="Q1755" s="74"/>
      <c r="R1755" s="84"/>
      <c r="S1755" s="84"/>
      <c r="T1755" s="84"/>
      <c r="U1755" s="84"/>
      <c r="V1755" s="50"/>
      <c r="W1755" s="50"/>
      <c r="X1755" s="50"/>
      <c r="Y1755" s="50"/>
      <c r="Z1755" s="49"/>
      <c r="AA1755" s="69">
        <v>1755</v>
      </c>
      <c r="AB17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55" s="70"/>
      <c r="AD1755" s="76">
        <v>474</v>
      </c>
      <c r="AE1755" s="76">
        <v>19</v>
      </c>
      <c r="AF1755" s="76">
        <v>4504</v>
      </c>
      <c r="AG1755" s="76">
        <v>6557</v>
      </c>
      <c r="AH1755" s="76"/>
      <c r="AI1755" s="76" t="s">
        <v>10296</v>
      </c>
      <c r="AJ1755" s="76" t="s">
        <v>10829</v>
      </c>
      <c r="AK1755" s="76"/>
      <c r="AL1755" s="76"/>
      <c r="AM1755" s="78">
        <v>42747.501064814816</v>
      </c>
      <c r="AN1755" s="76" t="s">
        <v>14566</v>
      </c>
      <c r="AO1755" s="81" t="s">
        <v>16319</v>
      </c>
      <c r="AP1755" s="76" t="s">
        <v>66</v>
      </c>
      <c r="AQ1755" s="2"/>
      <c r="AR1755" s="3"/>
      <c r="AS1755" s="3"/>
      <c r="AT1755" s="3"/>
      <c r="AU1755" s="3"/>
    </row>
    <row r="1756" spans="1:47" x14ac:dyDescent="0.25">
      <c r="A1756" s="62" t="s">
        <v>1424</v>
      </c>
      <c r="B1756" s="63"/>
      <c r="C1756" s="63"/>
      <c r="D1756" s="64"/>
      <c r="E1756" s="66"/>
      <c r="F1756" s="101" t="s">
        <v>14147</v>
      </c>
      <c r="G1756" s="63"/>
      <c r="H1756" s="67"/>
      <c r="I1756" s="68"/>
      <c r="J1756" s="68"/>
      <c r="K1756" s="67" t="s">
        <v>18498</v>
      </c>
      <c r="L1756" s="71"/>
      <c r="M1756" s="72">
        <v>1527.728271484375</v>
      </c>
      <c r="N1756" s="72">
        <v>7542.79833984375</v>
      </c>
      <c r="O1756" s="73"/>
      <c r="P1756" s="74"/>
      <c r="Q1756" s="74"/>
      <c r="R1756" s="84"/>
      <c r="S1756" s="84"/>
      <c r="T1756" s="84"/>
      <c r="U1756" s="84"/>
      <c r="V1756" s="50"/>
      <c r="W1756" s="50"/>
      <c r="X1756" s="50"/>
      <c r="Y1756" s="50"/>
      <c r="Z1756" s="49"/>
      <c r="AA1756" s="69">
        <v>1756</v>
      </c>
      <c r="AB17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56" s="70"/>
      <c r="AD1756" s="76">
        <v>253</v>
      </c>
      <c r="AE1756" s="76">
        <v>126</v>
      </c>
      <c r="AF1756" s="76">
        <v>4116</v>
      </c>
      <c r="AG1756" s="76">
        <v>13731</v>
      </c>
      <c r="AH1756" s="76"/>
      <c r="AI1756" s="76" t="s">
        <v>10297</v>
      </c>
      <c r="AJ1756" s="76"/>
      <c r="AK1756" s="76"/>
      <c r="AL1756" s="76"/>
      <c r="AM1756" s="78">
        <v>41192.566828703704</v>
      </c>
      <c r="AN1756" s="76" t="s">
        <v>14566</v>
      </c>
      <c r="AO1756" s="81" t="s">
        <v>16320</v>
      </c>
      <c r="AP1756" s="76" t="s">
        <v>66</v>
      </c>
      <c r="AQ1756" s="2"/>
      <c r="AR1756" s="3"/>
      <c r="AS1756" s="3"/>
      <c r="AT1756" s="3"/>
      <c r="AU1756" s="3"/>
    </row>
    <row r="1757" spans="1:47" x14ac:dyDescent="0.25">
      <c r="A1757" s="62" t="s">
        <v>1425</v>
      </c>
      <c r="B1757" s="63"/>
      <c r="C1757" s="63"/>
      <c r="D1757" s="64"/>
      <c r="E1757" s="66"/>
      <c r="F1757" s="101" t="s">
        <v>14148</v>
      </c>
      <c r="G1757" s="63"/>
      <c r="H1757" s="67"/>
      <c r="I1757" s="68"/>
      <c r="J1757" s="68"/>
      <c r="K1757" s="67" t="s">
        <v>18499</v>
      </c>
      <c r="L1757" s="71"/>
      <c r="M1757" s="72">
        <v>4539.7587890625</v>
      </c>
      <c r="N1757" s="72">
        <v>9467.7392578125</v>
      </c>
      <c r="O1757" s="73"/>
      <c r="P1757" s="74"/>
      <c r="Q1757" s="74"/>
      <c r="R1757" s="84"/>
      <c r="S1757" s="84"/>
      <c r="T1757" s="84"/>
      <c r="U1757" s="84"/>
      <c r="V1757" s="50"/>
      <c r="W1757" s="50"/>
      <c r="X1757" s="50"/>
      <c r="Y1757" s="50"/>
      <c r="Z1757" s="49"/>
      <c r="AA1757" s="69">
        <v>1757</v>
      </c>
      <c r="AB17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57" s="70"/>
      <c r="AD1757" s="76">
        <v>420</v>
      </c>
      <c r="AE1757" s="76">
        <v>7923</v>
      </c>
      <c r="AF1757" s="76">
        <v>15677</v>
      </c>
      <c r="AG1757" s="76">
        <v>11923</v>
      </c>
      <c r="AH1757" s="76"/>
      <c r="AI1757" s="82" t="s">
        <v>10298</v>
      </c>
      <c r="AJ1757" s="76" t="s">
        <v>11432</v>
      </c>
      <c r="AK1757" s="76"/>
      <c r="AL1757" s="76"/>
      <c r="AM1757" s="78">
        <v>41023.874444444446</v>
      </c>
      <c r="AN1757" s="76" t="s">
        <v>14566</v>
      </c>
      <c r="AO1757" s="81" t="s">
        <v>16321</v>
      </c>
      <c r="AP1757" s="76" t="s">
        <v>66</v>
      </c>
      <c r="AQ1757" s="2"/>
      <c r="AR1757" s="3"/>
      <c r="AS1757" s="3"/>
      <c r="AT1757" s="3"/>
      <c r="AU1757" s="3"/>
    </row>
    <row r="1758" spans="1:47" x14ac:dyDescent="0.25">
      <c r="A1758" s="62" t="s">
        <v>1426</v>
      </c>
      <c r="B1758" s="63"/>
      <c r="C1758" s="63"/>
      <c r="D1758" s="64"/>
      <c r="E1758" s="66"/>
      <c r="F1758" s="101" t="s">
        <v>14149</v>
      </c>
      <c r="G1758" s="63"/>
      <c r="H1758" s="67"/>
      <c r="I1758" s="68"/>
      <c r="J1758" s="68"/>
      <c r="K1758" s="67" t="s">
        <v>18500</v>
      </c>
      <c r="L1758" s="71"/>
      <c r="M1758" s="72">
        <v>3295.152587890625</v>
      </c>
      <c r="N1758" s="72">
        <v>5283.39501953125</v>
      </c>
      <c r="O1758" s="73"/>
      <c r="P1758" s="74"/>
      <c r="Q1758" s="74"/>
      <c r="R1758" s="84"/>
      <c r="S1758" s="84"/>
      <c r="T1758" s="84"/>
      <c r="U1758" s="84"/>
      <c r="V1758" s="50"/>
      <c r="W1758" s="50"/>
      <c r="X1758" s="50"/>
      <c r="Y1758" s="50"/>
      <c r="Z1758" s="49"/>
      <c r="AA1758" s="69">
        <v>1758</v>
      </c>
      <c r="AB17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58" s="70"/>
      <c r="AD1758" s="76">
        <v>578</v>
      </c>
      <c r="AE1758" s="76">
        <v>1141</v>
      </c>
      <c r="AF1758" s="76">
        <v>19014</v>
      </c>
      <c r="AG1758" s="76">
        <v>48421</v>
      </c>
      <c r="AH1758" s="76"/>
      <c r="AI1758" s="76" t="s">
        <v>10299</v>
      </c>
      <c r="AJ1758" s="76"/>
      <c r="AK1758" s="81" t="s">
        <v>12306</v>
      </c>
      <c r="AL1758" s="76"/>
      <c r="AM1758" s="78">
        <v>41961.280960648146</v>
      </c>
      <c r="AN1758" s="76" t="s">
        <v>14566</v>
      </c>
      <c r="AO1758" s="81" t="s">
        <v>16322</v>
      </c>
      <c r="AP1758" s="76" t="s">
        <v>66</v>
      </c>
      <c r="AQ1758" s="2"/>
      <c r="AR1758" s="3"/>
      <c r="AS1758" s="3"/>
      <c r="AT1758" s="3"/>
      <c r="AU1758" s="3"/>
    </row>
    <row r="1759" spans="1:47" x14ac:dyDescent="0.25">
      <c r="A1759" s="62" t="s">
        <v>1427</v>
      </c>
      <c r="B1759" s="63"/>
      <c r="C1759" s="63"/>
      <c r="D1759" s="64"/>
      <c r="E1759" s="66"/>
      <c r="F1759" s="101" t="s">
        <v>14150</v>
      </c>
      <c r="G1759" s="63"/>
      <c r="H1759" s="67"/>
      <c r="I1759" s="68"/>
      <c r="J1759" s="68"/>
      <c r="K1759" s="67" t="s">
        <v>18501</v>
      </c>
      <c r="L1759" s="71"/>
      <c r="M1759" s="72">
        <v>3781.942626953125</v>
      </c>
      <c r="N1759" s="72">
        <v>4637.48828125</v>
      </c>
      <c r="O1759" s="73"/>
      <c r="P1759" s="74"/>
      <c r="Q1759" s="74"/>
      <c r="R1759" s="84"/>
      <c r="S1759" s="84"/>
      <c r="T1759" s="84"/>
      <c r="U1759" s="84"/>
      <c r="V1759" s="50"/>
      <c r="W1759" s="50"/>
      <c r="X1759" s="50"/>
      <c r="Y1759" s="50"/>
      <c r="Z1759" s="49"/>
      <c r="AA1759" s="69">
        <v>1759</v>
      </c>
      <c r="AB17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59" s="70"/>
      <c r="AD1759" s="76">
        <v>1136</v>
      </c>
      <c r="AE1759" s="76">
        <v>164</v>
      </c>
      <c r="AF1759" s="76">
        <v>14710</v>
      </c>
      <c r="AG1759" s="76">
        <v>5739</v>
      </c>
      <c r="AH1759" s="76"/>
      <c r="AI1759" s="76" t="s">
        <v>10300</v>
      </c>
      <c r="AJ1759" s="76" t="s">
        <v>11534</v>
      </c>
      <c r="AK1759" s="76"/>
      <c r="AL1759" s="76"/>
      <c r="AM1759" s="78">
        <v>40763.65047453704</v>
      </c>
      <c r="AN1759" s="76" t="s">
        <v>14566</v>
      </c>
      <c r="AO1759" s="81" t="s">
        <v>16323</v>
      </c>
      <c r="AP1759" s="76" t="s">
        <v>66</v>
      </c>
      <c r="AQ1759" s="2"/>
      <c r="AR1759" s="3"/>
      <c r="AS1759" s="3"/>
      <c r="AT1759" s="3"/>
      <c r="AU1759" s="3"/>
    </row>
    <row r="1760" spans="1:47" x14ac:dyDescent="0.25">
      <c r="A1760" s="62" t="s">
        <v>1428</v>
      </c>
      <c r="B1760" s="63"/>
      <c r="C1760" s="63"/>
      <c r="D1760" s="64"/>
      <c r="E1760" s="66"/>
      <c r="F1760" s="101" t="s">
        <v>14151</v>
      </c>
      <c r="G1760" s="63"/>
      <c r="H1760" s="67"/>
      <c r="I1760" s="68"/>
      <c r="J1760" s="68"/>
      <c r="K1760" s="67" t="s">
        <v>18502</v>
      </c>
      <c r="L1760" s="71"/>
      <c r="M1760" s="72">
        <v>6087.30615234375</v>
      </c>
      <c r="N1760" s="72">
        <v>7151.7998046875</v>
      </c>
      <c r="O1760" s="73"/>
      <c r="P1760" s="74"/>
      <c r="Q1760" s="74"/>
      <c r="R1760" s="84"/>
      <c r="S1760" s="84"/>
      <c r="T1760" s="84"/>
      <c r="U1760" s="84"/>
      <c r="V1760" s="50"/>
      <c r="W1760" s="50"/>
      <c r="X1760" s="50"/>
      <c r="Y1760" s="50"/>
      <c r="Z1760" s="49"/>
      <c r="AA1760" s="69">
        <v>1760</v>
      </c>
      <c r="AB17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60" s="70"/>
      <c r="AD1760" s="76">
        <v>163</v>
      </c>
      <c r="AE1760" s="76">
        <v>32</v>
      </c>
      <c r="AF1760" s="76">
        <v>1956</v>
      </c>
      <c r="AG1760" s="76">
        <v>2144</v>
      </c>
      <c r="AH1760" s="76"/>
      <c r="AI1760" s="76"/>
      <c r="AJ1760" s="76" t="s">
        <v>10819</v>
      </c>
      <c r="AK1760" s="76"/>
      <c r="AL1760" s="76"/>
      <c r="AM1760" s="78">
        <v>41070.650740740741</v>
      </c>
      <c r="AN1760" s="76" t="s">
        <v>14566</v>
      </c>
      <c r="AO1760" s="81" t="s">
        <v>16324</v>
      </c>
      <c r="AP1760" s="76" t="s">
        <v>66</v>
      </c>
      <c r="AQ1760" s="2"/>
      <c r="AR1760" s="3"/>
      <c r="AS1760" s="3"/>
      <c r="AT1760" s="3"/>
      <c r="AU1760" s="3"/>
    </row>
    <row r="1761" spans="1:47" x14ac:dyDescent="0.25">
      <c r="A1761" s="62" t="s">
        <v>1429</v>
      </c>
      <c r="B1761" s="63"/>
      <c r="C1761" s="63"/>
      <c r="D1761" s="64"/>
      <c r="E1761" s="66"/>
      <c r="F1761" s="101" t="s">
        <v>14152</v>
      </c>
      <c r="G1761" s="63"/>
      <c r="H1761" s="67"/>
      <c r="I1761" s="68"/>
      <c r="J1761" s="68"/>
      <c r="K1761" s="67" t="s">
        <v>18503</v>
      </c>
      <c r="L1761" s="71"/>
      <c r="M1761" s="72">
        <v>2715.58447265625</v>
      </c>
      <c r="N1761" s="72">
        <v>5084.6728515625</v>
      </c>
      <c r="O1761" s="73"/>
      <c r="P1761" s="74"/>
      <c r="Q1761" s="74"/>
      <c r="R1761" s="84"/>
      <c r="S1761" s="84"/>
      <c r="T1761" s="84"/>
      <c r="U1761" s="84"/>
      <c r="V1761" s="50"/>
      <c r="W1761" s="50"/>
      <c r="X1761" s="50"/>
      <c r="Y1761" s="50"/>
      <c r="Z1761" s="49"/>
      <c r="AA1761" s="69">
        <v>1761</v>
      </c>
      <c r="AB17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61" s="70"/>
      <c r="AD1761" s="76">
        <v>380</v>
      </c>
      <c r="AE1761" s="76">
        <v>179</v>
      </c>
      <c r="AF1761" s="76">
        <v>3237</v>
      </c>
      <c r="AG1761" s="76">
        <v>4904</v>
      </c>
      <c r="AH1761" s="76"/>
      <c r="AI1761" s="76" t="s">
        <v>10301</v>
      </c>
      <c r="AJ1761" s="76" t="s">
        <v>11535</v>
      </c>
      <c r="AK1761" s="76"/>
      <c r="AL1761" s="76"/>
      <c r="AM1761" s="78">
        <v>40927.769293981481</v>
      </c>
      <c r="AN1761" s="76" t="s">
        <v>14566</v>
      </c>
      <c r="AO1761" s="81" t="s">
        <v>16325</v>
      </c>
      <c r="AP1761" s="76" t="s">
        <v>66</v>
      </c>
      <c r="AQ1761" s="2"/>
      <c r="AR1761" s="3"/>
      <c r="AS1761" s="3"/>
      <c r="AT1761" s="3"/>
      <c r="AU1761" s="3"/>
    </row>
    <row r="1762" spans="1:47" x14ac:dyDescent="0.25">
      <c r="A1762" s="62" t="s">
        <v>1430</v>
      </c>
      <c r="B1762" s="63"/>
      <c r="C1762" s="63"/>
      <c r="D1762" s="64"/>
      <c r="E1762" s="66"/>
      <c r="F1762" s="101" t="s">
        <v>14153</v>
      </c>
      <c r="G1762" s="63"/>
      <c r="H1762" s="67"/>
      <c r="I1762" s="68"/>
      <c r="J1762" s="68"/>
      <c r="K1762" s="67" t="s">
        <v>18504</v>
      </c>
      <c r="L1762" s="71"/>
      <c r="M1762" s="72">
        <v>2254.333740234375</v>
      </c>
      <c r="N1762" s="72">
        <v>5290.49462890625</v>
      </c>
      <c r="O1762" s="73"/>
      <c r="P1762" s="74"/>
      <c r="Q1762" s="74"/>
      <c r="R1762" s="84"/>
      <c r="S1762" s="84"/>
      <c r="T1762" s="84"/>
      <c r="U1762" s="84"/>
      <c r="V1762" s="50"/>
      <c r="W1762" s="50"/>
      <c r="X1762" s="50"/>
      <c r="Y1762" s="50"/>
      <c r="Z1762" s="49"/>
      <c r="AA1762" s="69">
        <v>1762</v>
      </c>
      <c r="AB17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62" s="70"/>
      <c r="AD1762" s="76">
        <v>200</v>
      </c>
      <c r="AE1762" s="76">
        <v>114</v>
      </c>
      <c r="AF1762" s="76">
        <v>3621</v>
      </c>
      <c r="AG1762" s="76">
        <v>6392</v>
      </c>
      <c r="AH1762" s="76"/>
      <c r="AI1762" s="76" t="s">
        <v>10302</v>
      </c>
      <c r="AJ1762" s="76" t="s">
        <v>11536</v>
      </c>
      <c r="AK1762" s="76"/>
      <c r="AL1762" s="76"/>
      <c r="AM1762" s="78">
        <v>40876.134930555556</v>
      </c>
      <c r="AN1762" s="76" t="s">
        <v>14566</v>
      </c>
      <c r="AO1762" s="81" t="s">
        <v>16326</v>
      </c>
      <c r="AP1762" s="76" t="s">
        <v>66</v>
      </c>
      <c r="AQ1762" s="2"/>
      <c r="AR1762" s="3"/>
      <c r="AS1762" s="3"/>
      <c r="AT1762" s="3"/>
      <c r="AU1762" s="3"/>
    </row>
    <row r="1763" spans="1:47" x14ac:dyDescent="0.25">
      <c r="A1763" s="62" t="s">
        <v>1431</v>
      </c>
      <c r="B1763" s="63"/>
      <c r="C1763" s="63"/>
      <c r="D1763" s="64"/>
      <c r="E1763" s="66"/>
      <c r="F1763" s="101" t="s">
        <v>14154</v>
      </c>
      <c r="G1763" s="63"/>
      <c r="H1763" s="67"/>
      <c r="I1763" s="68"/>
      <c r="J1763" s="68"/>
      <c r="K1763" s="67" t="s">
        <v>18505</v>
      </c>
      <c r="L1763" s="71"/>
      <c r="M1763" s="72">
        <v>5731.73388671875</v>
      </c>
      <c r="N1763" s="72">
        <v>8434.8955078125</v>
      </c>
      <c r="O1763" s="73"/>
      <c r="P1763" s="74"/>
      <c r="Q1763" s="74"/>
      <c r="R1763" s="84"/>
      <c r="S1763" s="84"/>
      <c r="T1763" s="84"/>
      <c r="U1763" s="84"/>
      <c r="V1763" s="50"/>
      <c r="W1763" s="50"/>
      <c r="X1763" s="50"/>
      <c r="Y1763" s="50"/>
      <c r="Z1763" s="49"/>
      <c r="AA1763" s="69">
        <v>1763</v>
      </c>
      <c r="AB17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63" s="70"/>
      <c r="AD1763" s="76">
        <v>865</v>
      </c>
      <c r="AE1763" s="76">
        <v>532</v>
      </c>
      <c r="AF1763" s="76">
        <v>26588</v>
      </c>
      <c r="AG1763" s="76">
        <v>61210</v>
      </c>
      <c r="AH1763" s="76"/>
      <c r="AI1763" s="76" t="s">
        <v>10303</v>
      </c>
      <c r="AJ1763" s="76" t="s">
        <v>11537</v>
      </c>
      <c r="AK1763" s="76"/>
      <c r="AL1763" s="76"/>
      <c r="AM1763" s="78">
        <v>39904.483599537038</v>
      </c>
      <c r="AN1763" s="76" t="s">
        <v>14566</v>
      </c>
      <c r="AO1763" s="81" t="s">
        <v>16327</v>
      </c>
      <c r="AP1763" s="76" t="s">
        <v>66</v>
      </c>
      <c r="AQ1763" s="2"/>
      <c r="AR1763" s="3"/>
      <c r="AS1763" s="3"/>
      <c r="AT1763" s="3"/>
      <c r="AU1763" s="3"/>
    </row>
    <row r="1764" spans="1:47" x14ac:dyDescent="0.25">
      <c r="A1764" s="62" t="s">
        <v>1432</v>
      </c>
      <c r="B1764" s="63"/>
      <c r="C1764" s="63"/>
      <c r="D1764" s="64"/>
      <c r="E1764" s="66"/>
      <c r="F1764" s="101" t="s">
        <v>14155</v>
      </c>
      <c r="G1764" s="63"/>
      <c r="H1764" s="67"/>
      <c r="I1764" s="68"/>
      <c r="J1764" s="68"/>
      <c r="K1764" s="67" t="s">
        <v>18506</v>
      </c>
      <c r="L1764" s="71"/>
      <c r="M1764" s="72">
        <v>594.6138916015625</v>
      </c>
      <c r="N1764" s="72">
        <v>8236.3544921875</v>
      </c>
      <c r="O1764" s="73"/>
      <c r="P1764" s="74"/>
      <c r="Q1764" s="74"/>
      <c r="R1764" s="84"/>
      <c r="S1764" s="84"/>
      <c r="T1764" s="84"/>
      <c r="U1764" s="84"/>
      <c r="V1764" s="50"/>
      <c r="W1764" s="50"/>
      <c r="X1764" s="50"/>
      <c r="Y1764" s="50"/>
      <c r="Z1764" s="49"/>
      <c r="AA1764" s="69">
        <v>1764</v>
      </c>
      <c r="AB17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64" s="70"/>
      <c r="AD1764" s="76">
        <v>414</v>
      </c>
      <c r="AE1764" s="76">
        <v>574</v>
      </c>
      <c r="AF1764" s="76">
        <v>67190</v>
      </c>
      <c r="AG1764" s="76">
        <v>18417</v>
      </c>
      <c r="AH1764" s="76"/>
      <c r="AI1764" s="76" t="s">
        <v>10304</v>
      </c>
      <c r="AJ1764" s="76" t="s">
        <v>11538</v>
      </c>
      <c r="AK1764" s="76"/>
      <c r="AL1764" s="76"/>
      <c r="AM1764" s="78">
        <v>39975.90865740741</v>
      </c>
      <c r="AN1764" s="76" t="s">
        <v>14566</v>
      </c>
      <c r="AO1764" s="81" t="s">
        <v>16328</v>
      </c>
      <c r="AP1764" s="76" t="s">
        <v>66</v>
      </c>
      <c r="AQ1764" s="2"/>
      <c r="AR1764" s="3"/>
      <c r="AS1764" s="3"/>
      <c r="AT1764" s="3"/>
      <c r="AU1764" s="3"/>
    </row>
    <row r="1765" spans="1:47" x14ac:dyDescent="0.25">
      <c r="A1765" s="62" t="s">
        <v>1433</v>
      </c>
      <c r="B1765" s="63"/>
      <c r="C1765" s="63"/>
      <c r="D1765" s="64"/>
      <c r="E1765" s="66"/>
      <c r="F1765" s="101" t="s">
        <v>14156</v>
      </c>
      <c r="G1765" s="63"/>
      <c r="H1765" s="67"/>
      <c r="I1765" s="68"/>
      <c r="J1765" s="68"/>
      <c r="K1765" s="67" t="s">
        <v>18507</v>
      </c>
      <c r="L1765" s="71"/>
      <c r="M1765" s="72">
        <v>2007.4305419921875</v>
      </c>
      <c r="N1765" s="72">
        <v>7916.16162109375</v>
      </c>
      <c r="O1765" s="73"/>
      <c r="P1765" s="74"/>
      <c r="Q1765" s="74"/>
      <c r="R1765" s="84"/>
      <c r="S1765" s="84"/>
      <c r="T1765" s="84"/>
      <c r="U1765" s="84"/>
      <c r="V1765" s="50"/>
      <c r="W1765" s="50"/>
      <c r="X1765" s="50"/>
      <c r="Y1765" s="50"/>
      <c r="Z1765" s="49"/>
      <c r="AA1765" s="69">
        <v>1765</v>
      </c>
      <c r="AB17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65" s="70"/>
      <c r="AD1765" s="76">
        <v>305</v>
      </c>
      <c r="AE1765" s="76">
        <v>309</v>
      </c>
      <c r="AF1765" s="76">
        <v>13271</v>
      </c>
      <c r="AG1765" s="76">
        <v>7557</v>
      </c>
      <c r="AH1765" s="76"/>
      <c r="AI1765" s="76" t="s">
        <v>10305</v>
      </c>
      <c r="AJ1765" s="76"/>
      <c r="AK1765" s="76"/>
      <c r="AL1765" s="76"/>
      <c r="AM1765" s="78">
        <v>40737.936400462961</v>
      </c>
      <c r="AN1765" s="76" t="s">
        <v>14566</v>
      </c>
      <c r="AO1765" s="81" t="s">
        <v>16329</v>
      </c>
      <c r="AP1765" s="76" t="s">
        <v>66</v>
      </c>
      <c r="AQ1765" s="2"/>
      <c r="AR1765" s="3"/>
      <c r="AS1765" s="3"/>
      <c r="AT1765" s="3"/>
      <c r="AU1765" s="3"/>
    </row>
    <row r="1766" spans="1:47" x14ac:dyDescent="0.25">
      <c r="A1766" s="62" t="s">
        <v>1434</v>
      </c>
      <c r="B1766" s="63"/>
      <c r="C1766" s="63"/>
      <c r="D1766" s="64"/>
      <c r="E1766" s="66"/>
      <c r="F1766" s="101" t="s">
        <v>14157</v>
      </c>
      <c r="G1766" s="63"/>
      <c r="H1766" s="67"/>
      <c r="I1766" s="68"/>
      <c r="J1766" s="68"/>
      <c r="K1766" s="67" t="s">
        <v>18508</v>
      </c>
      <c r="L1766" s="71"/>
      <c r="M1766" s="72">
        <v>4052.319091796875</v>
      </c>
      <c r="N1766" s="72">
        <v>9129.7939453125</v>
      </c>
      <c r="O1766" s="73"/>
      <c r="P1766" s="74"/>
      <c r="Q1766" s="74"/>
      <c r="R1766" s="84"/>
      <c r="S1766" s="84"/>
      <c r="T1766" s="84"/>
      <c r="U1766" s="84"/>
      <c r="V1766" s="50"/>
      <c r="W1766" s="50"/>
      <c r="X1766" s="50"/>
      <c r="Y1766" s="50"/>
      <c r="Z1766" s="49"/>
      <c r="AA1766" s="69">
        <v>1766</v>
      </c>
      <c r="AB17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66" s="70"/>
      <c r="AD1766" s="76">
        <v>1442</v>
      </c>
      <c r="AE1766" s="76">
        <v>617</v>
      </c>
      <c r="AF1766" s="76">
        <v>9379</v>
      </c>
      <c r="AG1766" s="76">
        <v>23774</v>
      </c>
      <c r="AH1766" s="76"/>
      <c r="AI1766" s="76" t="s">
        <v>10306</v>
      </c>
      <c r="AJ1766" s="76" t="s">
        <v>11539</v>
      </c>
      <c r="AK1766" s="76"/>
      <c r="AL1766" s="76"/>
      <c r="AM1766" s="78">
        <v>39924.825312499997</v>
      </c>
      <c r="AN1766" s="76" t="s">
        <v>14566</v>
      </c>
      <c r="AO1766" s="81" t="s">
        <v>16330</v>
      </c>
      <c r="AP1766" s="76" t="s">
        <v>66</v>
      </c>
      <c r="AQ1766" s="2"/>
      <c r="AR1766" s="3"/>
      <c r="AS1766" s="3"/>
      <c r="AT1766" s="3"/>
      <c r="AU1766" s="3"/>
    </row>
    <row r="1767" spans="1:47" x14ac:dyDescent="0.25">
      <c r="A1767" s="62" t="s">
        <v>1435</v>
      </c>
      <c r="B1767" s="63"/>
      <c r="C1767" s="63"/>
      <c r="D1767" s="64"/>
      <c r="E1767" s="66"/>
      <c r="F1767" s="101" t="s">
        <v>14158</v>
      </c>
      <c r="G1767" s="63"/>
      <c r="H1767" s="67"/>
      <c r="I1767" s="68"/>
      <c r="J1767" s="68"/>
      <c r="K1767" s="67" t="s">
        <v>18509</v>
      </c>
      <c r="L1767" s="71"/>
      <c r="M1767" s="72">
        <v>4391.8037109375</v>
      </c>
      <c r="N1767" s="72">
        <v>9512.9365234375</v>
      </c>
      <c r="O1767" s="73"/>
      <c r="P1767" s="74"/>
      <c r="Q1767" s="74"/>
      <c r="R1767" s="84"/>
      <c r="S1767" s="84"/>
      <c r="T1767" s="84"/>
      <c r="U1767" s="84"/>
      <c r="V1767" s="50"/>
      <c r="W1767" s="50"/>
      <c r="X1767" s="50"/>
      <c r="Y1767" s="50"/>
      <c r="Z1767" s="49"/>
      <c r="AA1767" s="69">
        <v>1767</v>
      </c>
      <c r="AB17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67" s="70"/>
      <c r="AD1767" s="76">
        <v>595</v>
      </c>
      <c r="AE1767" s="76">
        <v>1352</v>
      </c>
      <c r="AF1767" s="76">
        <v>234759</v>
      </c>
      <c r="AG1767" s="76">
        <v>51731</v>
      </c>
      <c r="AH1767" s="76"/>
      <c r="AI1767" s="76" t="s">
        <v>10307</v>
      </c>
      <c r="AJ1767" s="76" t="s">
        <v>11299</v>
      </c>
      <c r="AK1767" s="76"/>
      <c r="AL1767" s="76"/>
      <c r="AM1767" s="78">
        <v>40395.237210648149</v>
      </c>
      <c r="AN1767" s="76" t="s">
        <v>14566</v>
      </c>
      <c r="AO1767" s="81" t="s">
        <v>16331</v>
      </c>
      <c r="AP1767" s="76" t="s">
        <v>66</v>
      </c>
      <c r="AQ1767" s="2"/>
      <c r="AR1767" s="3"/>
      <c r="AS1767" s="3"/>
      <c r="AT1767" s="3"/>
      <c r="AU1767" s="3"/>
    </row>
    <row r="1768" spans="1:47" x14ac:dyDescent="0.25">
      <c r="A1768" s="62" t="s">
        <v>1436</v>
      </c>
      <c r="B1768" s="63"/>
      <c r="C1768" s="63"/>
      <c r="D1768" s="64"/>
      <c r="E1768" s="66"/>
      <c r="F1768" s="101" t="s">
        <v>14159</v>
      </c>
      <c r="G1768" s="63"/>
      <c r="H1768" s="67"/>
      <c r="I1768" s="68"/>
      <c r="J1768" s="68"/>
      <c r="K1768" s="67" t="s">
        <v>18510</v>
      </c>
      <c r="L1768" s="71"/>
      <c r="M1768" s="72">
        <v>5274.83642578125</v>
      </c>
      <c r="N1768" s="72">
        <v>5101.07080078125</v>
      </c>
      <c r="O1768" s="73"/>
      <c r="P1768" s="74"/>
      <c r="Q1768" s="74"/>
      <c r="R1768" s="84"/>
      <c r="S1768" s="84"/>
      <c r="T1768" s="84"/>
      <c r="U1768" s="84"/>
      <c r="V1768" s="50"/>
      <c r="W1768" s="50"/>
      <c r="X1768" s="50"/>
      <c r="Y1768" s="50"/>
      <c r="Z1768" s="49"/>
      <c r="AA1768" s="69">
        <v>1768</v>
      </c>
      <c r="AB17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68" s="70"/>
      <c r="AD1768" s="76">
        <v>264</v>
      </c>
      <c r="AE1768" s="76">
        <v>106</v>
      </c>
      <c r="AF1768" s="76">
        <v>11245</v>
      </c>
      <c r="AG1768" s="76">
        <v>187</v>
      </c>
      <c r="AH1768" s="76"/>
      <c r="AI1768" s="76" t="s">
        <v>10308</v>
      </c>
      <c r="AJ1768" s="76" t="s">
        <v>11346</v>
      </c>
      <c r="AK1768" s="76"/>
      <c r="AL1768" s="76"/>
      <c r="AM1768" s="78">
        <v>40417.610902777778</v>
      </c>
      <c r="AN1768" s="76" t="s">
        <v>14566</v>
      </c>
      <c r="AO1768" s="81" t="s">
        <v>16332</v>
      </c>
      <c r="AP1768" s="76" t="s">
        <v>66</v>
      </c>
      <c r="AQ1768" s="2"/>
      <c r="AR1768" s="3"/>
      <c r="AS1768" s="3"/>
      <c r="AT1768" s="3"/>
      <c r="AU1768" s="3"/>
    </row>
    <row r="1769" spans="1:47" x14ac:dyDescent="0.25">
      <c r="A1769" s="62" t="s">
        <v>1437</v>
      </c>
      <c r="B1769" s="63"/>
      <c r="C1769" s="63"/>
      <c r="D1769" s="64"/>
      <c r="E1769" s="66"/>
      <c r="F1769" s="101" t="s">
        <v>14160</v>
      </c>
      <c r="G1769" s="63"/>
      <c r="H1769" s="67"/>
      <c r="I1769" s="68"/>
      <c r="J1769" s="68"/>
      <c r="K1769" s="67" t="s">
        <v>18511</v>
      </c>
      <c r="L1769" s="71"/>
      <c r="M1769" s="72">
        <v>1724.9908447265625</v>
      </c>
      <c r="N1769" s="72">
        <v>6588.86376953125</v>
      </c>
      <c r="O1769" s="73"/>
      <c r="P1769" s="74"/>
      <c r="Q1769" s="74"/>
      <c r="R1769" s="84"/>
      <c r="S1769" s="84"/>
      <c r="T1769" s="84"/>
      <c r="U1769" s="84"/>
      <c r="V1769" s="50"/>
      <c r="W1769" s="50"/>
      <c r="X1769" s="50"/>
      <c r="Y1769" s="50"/>
      <c r="Z1769" s="49"/>
      <c r="AA1769" s="69">
        <v>1769</v>
      </c>
      <c r="AB17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69" s="70"/>
      <c r="AD1769" s="76">
        <v>389</v>
      </c>
      <c r="AE1769" s="76">
        <v>678</v>
      </c>
      <c r="AF1769" s="76">
        <v>11829</v>
      </c>
      <c r="AG1769" s="76">
        <v>4235</v>
      </c>
      <c r="AH1769" s="76"/>
      <c r="AI1769" s="76" t="s">
        <v>10309</v>
      </c>
      <c r="AJ1769" s="76" t="s">
        <v>11540</v>
      </c>
      <c r="AK1769" s="76"/>
      <c r="AL1769" s="76"/>
      <c r="AM1769" s="78">
        <v>40500.059594907405</v>
      </c>
      <c r="AN1769" s="76" t="s">
        <v>14566</v>
      </c>
      <c r="AO1769" s="81" t="s">
        <v>16333</v>
      </c>
      <c r="AP1769" s="76" t="s">
        <v>66</v>
      </c>
      <c r="AQ1769" s="2"/>
      <c r="AR1769" s="3"/>
      <c r="AS1769" s="3"/>
      <c r="AT1769" s="3"/>
      <c r="AU1769" s="3"/>
    </row>
    <row r="1770" spans="1:47" x14ac:dyDescent="0.25">
      <c r="A1770" s="62" t="s">
        <v>1438</v>
      </c>
      <c r="B1770" s="63"/>
      <c r="C1770" s="63"/>
      <c r="D1770" s="64"/>
      <c r="E1770" s="66"/>
      <c r="F1770" s="101" t="s">
        <v>14161</v>
      </c>
      <c r="G1770" s="63"/>
      <c r="H1770" s="67"/>
      <c r="I1770" s="68"/>
      <c r="J1770" s="68"/>
      <c r="K1770" s="67" t="s">
        <v>18512</v>
      </c>
      <c r="L1770" s="71"/>
      <c r="M1770" s="72">
        <v>2711.638671875</v>
      </c>
      <c r="N1770" s="72">
        <v>5771.73486328125</v>
      </c>
      <c r="O1770" s="73"/>
      <c r="P1770" s="74"/>
      <c r="Q1770" s="74"/>
      <c r="R1770" s="84"/>
      <c r="S1770" s="84"/>
      <c r="T1770" s="84"/>
      <c r="U1770" s="84"/>
      <c r="V1770" s="50"/>
      <c r="W1770" s="50"/>
      <c r="X1770" s="50"/>
      <c r="Y1770" s="50"/>
      <c r="Z1770" s="49"/>
      <c r="AA1770" s="69">
        <v>1770</v>
      </c>
      <c r="AB17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70" s="70"/>
      <c r="AD1770" s="76">
        <v>4852</v>
      </c>
      <c r="AE1770" s="76">
        <v>4486</v>
      </c>
      <c r="AF1770" s="76">
        <v>34301</v>
      </c>
      <c r="AG1770" s="76">
        <v>121647</v>
      </c>
      <c r="AH1770" s="76"/>
      <c r="AI1770" s="76" t="s">
        <v>10310</v>
      </c>
      <c r="AJ1770" s="76" t="s">
        <v>10704</v>
      </c>
      <c r="AK1770" s="81" t="s">
        <v>12307</v>
      </c>
      <c r="AL1770" s="76"/>
      <c r="AM1770" s="78">
        <v>39869.600717592592</v>
      </c>
      <c r="AN1770" s="76" t="s">
        <v>14566</v>
      </c>
      <c r="AO1770" s="81" t="s">
        <v>16334</v>
      </c>
      <c r="AP1770" s="76" t="s">
        <v>66</v>
      </c>
      <c r="AQ1770" s="2"/>
      <c r="AR1770" s="3"/>
      <c r="AS1770" s="3"/>
      <c r="AT1770" s="3"/>
      <c r="AU1770" s="3"/>
    </row>
    <row r="1771" spans="1:47" x14ac:dyDescent="0.25">
      <c r="A1771" s="62" t="s">
        <v>1439</v>
      </c>
      <c r="B1771" s="63"/>
      <c r="C1771" s="63"/>
      <c r="D1771" s="64"/>
      <c r="E1771" s="66"/>
      <c r="F1771" s="101" t="s">
        <v>14162</v>
      </c>
      <c r="G1771" s="63"/>
      <c r="H1771" s="67"/>
      <c r="I1771" s="68"/>
      <c r="J1771" s="68"/>
      <c r="K1771" s="67" t="s">
        <v>18513</v>
      </c>
      <c r="L1771" s="71"/>
      <c r="M1771" s="72">
        <v>5496.7138671875</v>
      </c>
      <c r="N1771" s="72">
        <v>8738.666015625</v>
      </c>
      <c r="O1771" s="73"/>
      <c r="P1771" s="74"/>
      <c r="Q1771" s="74"/>
      <c r="R1771" s="84"/>
      <c r="S1771" s="84"/>
      <c r="T1771" s="84"/>
      <c r="U1771" s="84"/>
      <c r="V1771" s="50"/>
      <c r="W1771" s="50"/>
      <c r="X1771" s="50"/>
      <c r="Y1771" s="50"/>
      <c r="Z1771" s="49"/>
      <c r="AA1771" s="69">
        <v>1771</v>
      </c>
      <c r="AB17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71" s="70"/>
      <c r="AD1771" s="76">
        <v>417</v>
      </c>
      <c r="AE1771" s="76">
        <v>128</v>
      </c>
      <c r="AF1771" s="76">
        <v>4680</v>
      </c>
      <c r="AG1771" s="76">
        <v>128</v>
      </c>
      <c r="AH1771" s="76"/>
      <c r="AI1771" s="76"/>
      <c r="AJ1771" s="76"/>
      <c r="AK1771" s="76"/>
      <c r="AL1771" s="76"/>
      <c r="AM1771" s="78">
        <v>40013.176238425927</v>
      </c>
      <c r="AN1771" s="76" t="s">
        <v>14566</v>
      </c>
      <c r="AO1771" s="81" t="s">
        <v>16335</v>
      </c>
      <c r="AP1771" s="76" t="s">
        <v>66</v>
      </c>
      <c r="AQ1771" s="2"/>
      <c r="AR1771" s="3"/>
      <c r="AS1771" s="3"/>
      <c r="AT1771" s="3"/>
      <c r="AU1771" s="3"/>
    </row>
    <row r="1772" spans="1:47" x14ac:dyDescent="0.25">
      <c r="A1772" s="62" t="s">
        <v>1440</v>
      </c>
      <c r="B1772" s="63"/>
      <c r="C1772" s="63"/>
      <c r="D1772" s="64"/>
      <c r="E1772" s="66"/>
      <c r="F1772" s="101" t="s">
        <v>14163</v>
      </c>
      <c r="G1772" s="63"/>
      <c r="H1772" s="67"/>
      <c r="I1772" s="68"/>
      <c r="J1772" s="68"/>
      <c r="K1772" s="67" t="s">
        <v>18514</v>
      </c>
      <c r="L1772" s="71"/>
      <c r="M1772" s="72">
        <v>1945.7520751953125</v>
      </c>
      <c r="N1772" s="72">
        <v>7001.4736328125</v>
      </c>
      <c r="O1772" s="73"/>
      <c r="P1772" s="74"/>
      <c r="Q1772" s="74"/>
      <c r="R1772" s="84"/>
      <c r="S1772" s="84"/>
      <c r="T1772" s="84"/>
      <c r="U1772" s="84"/>
      <c r="V1772" s="50"/>
      <c r="W1772" s="50"/>
      <c r="X1772" s="50"/>
      <c r="Y1772" s="50"/>
      <c r="Z1772" s="49"/>
      <c r="AA1772" s="69">
        <v>1772</v>
      </c>
      <c r="AB17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72" s="70"/>
      <c r="AD1772" s="76">
        <v>613</v>
      </c>
      <c r="AE1772" s="76">
        <v>698</v>
      </c>
      <c r="AF1772" s="76">
        <v>205128</v>
      </c>
      <c r="AG1772" s="76">
        <v>125262</v>
      </c>
      <c r="AH1772" s="76"/>
      <c r="AI1772" s="76" t="s">
        <v>10311</v>
      </c>
      <c r="AJ1772" s="76" t="s">
        <v>11541</v>
      </c>
      <c r="AK1772" s="76"/>
      <c r="AL1772" s="76"/>
      <c r="AM1772" s="78">
        <v>40273.835717592592</v>
      </c>
      <c r="AN1772" s="76" t="s">
        <v>14566</v>
      </c>
      <c r="AO1772" s="81" t="s">
        <v>16336</v>
      </c>
      <c r="AP1772" s="76" t="s">
        <v>66</v>
      </c>
      <c r="AQ1772" s="2"/>
      <c r="AR1772" s="3"/>
      <c r="AS1772" s="3"/>
      <c r="AT1772" s="3"/>
      <c r="AU1772" s="3"/>
    </row>
    <row r="1773" spans="1:47" x14ac:dyDescent="0.25">
      <c r="A1773" s="62" t="s">
        <v>1441</v>
      </c>
      <c r="B1773" s="63"/>
      <c r="C1773" s="63"/>
      <c r="D1773" s="64"/>
      <c r="E1773" s="66"/>
      <c r="F1773" s="101" t="s">
        <v>14164</v>
      </c>
      <c r="G1773" s="63"/>
      <c r="H1773" s="67"/>
      <c r="I1773" s="68"/>
      <c r="J1773" s="68"/>
      <c r="K1773" s="67" t="s">
        <v>18515</v>
      </c>
      <c r="L1773" s="71"/>
      <c r="M1773" s="72">
        <v>2174.37646484375</v>
      </c>
      <c r="N1773" s="72">
        <v>8231.4169921875</v>
      </c>
      <c r="O1773" s="73"/>
      <c r="P1773" s="74"/>
      <c r="Q1773" s="74"/>
      <c r="R1773" s="84"/>
      <c r="S1773" s="84"/>
      <c r="T1773" s="84"/>
      <c r="U1773" s="84"/>
      <c r="V1773" s="50"/>
      <c r="W1773" s="50"/>
      <c r="X1773" s="50"/>
      <c r="Y1773" s="50"/>
      <c r="Z1773" s="49"/>
      <c r="AA1773" s="69">
        <v>1773</v>
      </c>
      <c r="AB17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73" s="70"/>
      <c r="AD1773" s="76">
        <v>487</v>
      </c>
      <c r="AE1773" s="76">
        <v>1238</v>
      </c>
      <c r="AF1773" s="76">
        <v>10434</v>
      </c>
      <c r="AG1773" s="76">
        <v>11674</v>
      </c>
      <c r="AH1773" s="76"/>
      <c r="AI1773" s="76" t="s">
        <v>10312</v>
      </c>
      <c r="AJ1773" s="76" t="s">
        <v>10733</v>
      </c>
      <c r="AK1773" s="81" t="s">
        <v>12308</v>
      </c>
      <c r="AL1773" s="76"/>
      <c r="AM1773" s="78">
        <v>42011.126562500001</v>
      </c>
      <c r="AN1773" s="76" t="s">
        <v>14566</v>
      </c>
      <c r="AO1773" s="81" t="s">
        <v>16337</v>
      </c>
      <c r="AP1773" s="76" t="s">
        <v>66</v>
      </c>
      <c r="AQ1773" s="2"/>
      <c r="AR1773" s="3"/>
      <c r="AS1773" s="3"/>
      <c r="AT1773" s="3"/>
      <c r="AU1773" s="3"/>
    </row>
    <row r="1774" spans="1:47" x14ac:dyDescent="0.25">
      <c r="A1774" s="62" t="s">
        <v>1442</v>
      </c>
      <c r="B1774" s="63"/>
      <c r="C1774" s="63"/>
      <c r="D1774" s="64"/>
      <c r="E1774" s="66"/>
      <c r="F1774" s="101" t="s">
        <v>14165</v>
      </c>
      <c r="G1774" s="63"/>
      <c r="H1774" s="67"/>
      <c r="I1774" s="68"/>
      <c r="J1774" s="68"/>
      <c r="K1774" s="67" t="s">
        <v>18516</v>
      </c>
      <c r="L1774" s="71"/>
      <c r="M1774" s="72">
        <v>1554.80810546875</v>
      </c>
      <c r="N1774" s="72">
        <v>6768.14453125</v>
      </c>
      <c r="O1774" s="73"/>
      <c r="P1774" s="74"/>
      <c r="Q1774" s="74"/>
      <c r="R1774" s="84"/>
      <c r="S1774" s="84"/>
      <c r="T1774" s="84"/>
      <c r="U1774" s="84"/>
      <c r="V1774" s="50"/>
      <c r="W1774" s="50"/>
      <c r="X1774" s="50"/>
      <c r="Y1774" s="50"/>
      <c r="Z1774" s="49"/>
      <c r="AA1774" s="69">
        <v>1774</v>
      </c>
      <c r="AB17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74" s="70"/>
      <c r="AD1774" s="76">
        <v>1016</v>
      </c>
      <c r="AE1774" s="76">
        <v>381</v>
      </c>
      <c r="AF1774" s="76">
        <v>34941</v>
      </c>
      <c r="AG1774" s="76">
        <v>143023</v>
      </c>
      <c r="AH1774" s="76"/>
      <c r="AI1774" s="76" t="s">
        <v>10313</v>
      </c>
      <c r="AJ1774" s="76" t="s">
        <v>11066</v>
      </c>
      <c r="AK1774" s="76"/>
      <c r="AL1774" s="76"/>
      <c r="AM1774" s="78">
        <v>39224.872824074075</v>
      </c>
      <c r="AN1774" s="76" t="s">
        <v>14566</v>
      </c>
      <c r="AO1774" s="81" t="s">
        <v>16338</v>
      </c>
      <c r="AP1774" s="76" t="s">
        <v>66</v>
      </c>
      <c r="AQ1774" s="2"/>
      <c r="AR1774" s="3"/>
      <c r="AS1774" s="3"/>
      <c r="AT1774" s="3"/>
      <c r="AU1774" s="3"/>
    </row>
    <row r="1775" spans="1:47" x14ac:dyDescent="0.25">
      <c r="A1775" s="62" t="s">
        <v>1443</v>
      </c>
      <c r="B1775" s="63"/>
      <c r="C1775" s="63"/>
      <c r="D1775" s="64"/>
      <c r="E1775" s="66"/>
      <c r="F1775" s="101" t="s">
        <v>14166</v>
      </c>
      <c r="G1775" s="63"/>
      <c r="H1775" s="67"/>
      <c r="I1775" s="68"/>
      <c r="J1775" s="68"/>
      <c r="K1775" s="67" t="s">
        <v>18517</v>
      </c>
      <c r="L1775" s="71"/>
      <c r="M1775" s="72">
        <v>5000.0498046875</v>
      </c>
      <c r="N1775" s="72">
        <v>5769.67822265625</v>
      </c>
      <c r="O1775" s="73"/>
      <c r="P1775" s="74"/>
      <c r="Q1775" s="74"/>
      <c r="R1775" s="84"/>
      <c r="S1775" s="84"/>
      <c r="T1775" s="84"/>
      <c r="U1775" s="84"/>
      <c r="V1775" s="50"/>
      <c r="W1775" s="50"/>
      <c r="X1775" s="50"/>
      <c r="Y1775" s="50"/>
      <c r="Z1775" s="49"/>
      <c r="AA1775" s="69">
        <v>1775</v>
      </c>
      <c r="AB17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75" s="70"/>
      <c r="AD1775" s="76">
        <v>384</v>
      </c>
      <c r="AE1775" s="76">
        <v>77</v>
      </c>
      <c r="AF1775" s="76">
        <v>4319</v>
      </c>
      <c r="AG1775" s="76">
        <v>3326</v>
      </c>
      <c r="AH1775" s="76"/>
      <c r="AI1775" s="76"/>
      <c r="AJ1775" s="76"/>
      <c r="AK1775" s="76"/>
      <c r="AL1775" s="76"/>
      <c r="AM1775" s="78">
        <v>39744.01153935185</v>
      </c>
      <c r="AN1775" s="76" t="s">
        <v>14566</v>
      </c>
      <c r="AO1775" s="81" t="s">
        <v>16339</v>
      </c>
      <c r="AP1775" s="76" t="s">
        <v>66</v>
      </c>
      <c r="AQ1775" s="2"/>
      <c r="AR1775" s="3"/>
      <c r="AS1775" s="3"/>
      <c r="AT1775" s="3"/>
      <c r="AU1775" s="3"/>
    </row>
    <row r="1776" spans="1:47" x14ac:dyDescent="0.25">
      <c r="A1776" s="62" t="s">
        <v>1444</v>
      </c>
      <c r="B1776" s="63"/>
      <c r="C1776" s="63"/>
      <c r="D1776" s="64"/>
      <c r="E1776" s="66"/>
      <c r="F1776" s="101" t="s">
        <v>14167</v>
      </c>
      <c r="G1776" s="63"/>
      <c r="H1776" s="67"/>
      <c r="I1776" s="68"/>
      <c r="J1776" s="68"/>
      <c r="K1776" s="67" t="s">
        <v>18518</v>
      </c>
      <c r="L1776" s="71"/>
      <c r="M1776" s="72">
        <v>4829.44189453125</v>
      </c>
      <c r="N1776" s="72">
        <v>8206.6455078125</v>
      </c>
      <c r="O1776" s="73"/>
      <c r="P1776" s="74"/>
      <c r="Q1776" s="74"/>
      <c r="R1776" s="84"/>
      <c r="S1776" s="84"/>
      <c r="T1776" s="84"/>
      <c r="U1776" s="84"/>
      <c r="V1776" s="50"/>
      <c r="W1776" s="50"/>
      <c r="X1776" s="50"/>
      <c r="Y1776" s="50"/>
      <c r="Z1776" s="49"/>
      <c r="AA1776" s="69">
        <v>1776</v>
      </c>
      <c r="AB17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76" s="70"/>
      <c r="AD1776" s="76">
        <v>1378</v>
      </c>
      <c r="AE1776" s="76">
        <v>95</v>
      </c>
      <c r="AF1776" s="76">
        <v>8494</v>
      </c>
      <c r="AG1776" s="76">
        <v>9278</v>
      </c>
      <c r="AH1776" s="76"/>
      <c r="AI1776" s="76" t="s">
        <v>10314</v>
      </c>
      <c r="AJ1776" s="76"/>
      <c r="AK1776" s="76"/>
      <c r="AL1776" s="76"/>
      <c r="AM1776" s="78">
        <v>40011.696458333332</v>
      </c>
      <c r="AN1776" s="76" t="s">
        <v>14566</v>
      </c>
      <c r="AO1776" s="81" t="s">
        <v>16340</v>
      </c>
      <c r="AP1776" s="76" t="s">
        <v>66</v>
      </c>
      <c r="AQ1776" s="2"/>
      <c r="AR1776" s="3"/>
      <c r="AS1776" s="3"/>
      <c r="AT1776" s="3"/>
      <c r="AU1776" s="3"/>
    </row>
    <row r="1777" spans="1:47" x14ac:dyDescent="0.25">
      <c r="A1777" s="62" t="s">
        <v>1445</v>
      </c>
      <c r="B1777" s="63"/>
      <c r="C1777" s="63"/>
      <c r="D1777" s="64"/>
      <c r="E1777" s="66"/>
      <c r="F1777" s="101" t="s">
        <v>14168</v>
      </c>
      <c r="G1777" s="63"/>
      <c r="H1777" s="67"/>
      <c r="I1777" s="68"/>
      <c r="J1777" s="68"/>
      <c r="K1777" s="67" t="s">
        <v>18519</v>
      </c>
      <c r="L1777" s="71"/>
      <c r="M1777" s="72">
        <v>3946.29248046875</v>
      </c>
      <c r="N1777" s="72">
        <v>4638.5693359375</v>
      </c>
      <c r="O1777" s="73"/>
      <c r="P1777" s="74"/>
      <c r="Q1777" s="74"/>
      <c r="R1777" s="84"/>
      <c r="S1777" s="84"/>
      <c r="T1777" s="84"/>
      <c r="U1777" s="84"/>
      <c r="V1777" s="50"/>
      <c r="W1777" s="50"/>
      <c r="X1777" s="50"/>
      <c r="Y1777" s="50"/>
      <c r="Z1777" s="49"/>
      <c r="AA1777" s="69">
        <v>1777</v>
      </c>
      <c r="AB17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77" s="70"/>
      <c r="AD1777" s="76">
        <v>1039</v>
      </c>
      <c r="AE1777" s="76">
        <v>1141</v>
      </c>
      <c r="AF1777" s="76">
        <v>70737</v>
      </c>
      <c r="AG1777" s="76">
        <v>56025</v>
      </c>
      <c r="AH1777" s="76"/>
      <c r="AI1777" s="76" t="s">
        <v>10315</v>
      </c>
      <c r="AJ1777" s="100">
        <v>3.3791040170340699E+20</v>
      </c>
      <c r="AK1777" s="81" t="s">
        <v>12309</v>
      </c>
      <c r="AL1777" s="76"/>
      <c r="AM1777" s="78">
        <v>41874.993645833332</v>
      </c>
      <c r="AN1777" s="76" t="s">
        <v>14566</v>
      </c>
      <c r="AO1777" s="81" t="s">
        <v>16341</v>
      </c>
      <c r="AP1777" s="76" t="s">
        <v>66</v>
      </c>
      <c r="AQ1777" s="2"/>
      <c r="AR1777" s="3"/>
      <c r="AS1777" s="3"/>
      <c r="AT1777" s="3"/>
      <c r="AU1777" s="3"/>
    </row>
    <row r="1778" spans="1:47" x14ac:dyDescent="0.25">
      <c r="A1778" s="62" t="s">
        <v>1446</v>
      </c>
      <c r="B1778" s="63"/>
      <c r="C1778" s="63"/>
      <c r="D1778" s="64"/>
      <c r="E1778" s="66"/>
      <c r="F1778" s="101" t="s">
        <v>14169</v>
      </c>
      <c r="G1778" s="63"/>
      <c r="H1778" s="67"/>
      <c r="I1778" s="68"/>
      <c r="J1778" s="68"/>
      <c r="K1778" s="67" t="s">
        <v>18520</v>
      </c>
      <c r="L1778" s="71"/>
      <c r="M1778" s="72">
        <v>727.36553955078125</v>
      </c>
      <c r="N1778" s="72">
        <v>8422.2412109375</v>
      </c>
      <c r="O1778" s="73"/>
      <c r="P1778" s="74"/>
      <c r="Q1778" s="74"/>
      <c r="R1778" s="84"/>
      <c r="S1778" s="84"/>
      <c r="T1778" s="84"/>
      <c r="U1778" s="84"/>
      <c r="V1778" s="50"/>
      <c r="W1778" s="50"/>
      <c r="X1778" s="50"/>
      <c r="Y1778" s="50"/>
      <c r="Z1778" s="49"/>
      <c r="AA1778" s="69">
        <v>1778</v>
      </c>
      <c r="AB17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78" s="70"/>
      <c r="AD1778" s="76">
        <v>3563</v>
      </c>
      <c r="AE1778" s="76">
        <v>8454</v>
      </c>
      <c r="AF1778" s="76">
        <v>66846</v>
      </c>
      <c r="AG1778" s="76">
        <v>8408</v>
      </c>
      <c r="AH1778" s="76"/>
      <c r="AI1778" s="76" t="s">
        <v>10316</v>
      </c>
      <c r="AJ1778" s="76" t="s">
        <v>11106</v>
      </c>
      <c r="AK1778" s="81" t="s">
        <v>12310</v>
      </c>
      <c r="AL1778" s="76"/>
      <c r="AM1778" s="78">
        <v>40736.632939814815</v>
      </c>
      <c r="AN1778" s="76" t="s">
        <v>14566</v>
      </c>
      <c r="AO1778" s="81" t="s">
        <v>16342</v>
      </c>
      <c r="AP1778" s="76" t="s">
        <v>66</v>
      </c>
      <c r="AQ1778" s="2"/>
      <c r="AR1778" s="3"/>
      <c r="AS1778" s="3"/>
      <c r="AT1778" s="3"/>
      <c r="AU1778" s="3"/>
    </row>
    <row r="1779" spans="1:47" x14ac:dyDescent="0.25">
      <c r="A1779" s="62" t="s">
        <v>1447</v>
      </c>
      <c r="B1779" s="63"/>
      <c r="C1779" s="63"/>
      <c r="D1779" s="64"/>
      <c r="E1779" s="66"/>
      <c r="F1779" s="101" t="s">
        <v>14170</v>
      </c>
      <c r="G1779" s="63"/>
      <c r="H1779" s="67"/>
      <c r="I1779" s="68"/>
      <c r="J1779" s="68"/>
      <c r="K1779" s="67" t="s">
        <v>18521</v>
      </c>
      <c r="L1779" s="71"/>
      <c r="M1779" s="72">
        <v>471.36956787109375</v>
      </c>
      <c r="N1779" s="72">
        <v>8004.9365234375</v>
      </c>
      <c r="O1779" s="73"/>
      <c r="P1779" s="74"/>
      <c r="Q1779" s="74"/>
      <c r="R1779" s="84"/>
      <c r="S1779" s="84"/>
      <c r="T1779" s="84"/>
      <c r="U1779" s="84"/>
      <c r="V1779" s="50"/>
      <c r="W1779" s="50"/>
      <c r="X1779" s="50"/>
      <c r="Y1779" s="50"/>
      <c r="Z1779" s="49"/>
      <c r="AA1779" s="69">
        <v>1779</v>
      </c>
      <c r="AB17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79" s="70"/>
      <c r="AD1779" s="76">
        <v>3075</v>
      </c>
      <c r="AE1779" s="76">
        <v>19597</v>
      </c>
      <c r="AF1779" s="76">
        <v>80022</v>
      </c>
      <c r="AG1779" s="76">
        <v>9768</v>
      </c>
      <c r="AH1779" s="76"/>
      <c r="AI1779" s="76" t="s">
        <v>10317</v>
      </c>
      <c r="AJ1779" s="76" t="s">
        <v>11542</v>
      </c>
      <c r="AK1779" s="81" t="s">
        <v>12311</v>
      </c>
      <c r="AL1779" s="76"/>
      <c r="AM1779" s="78">
        <v>39909.635567129626</v>
      </c>
      <c r="AN1779" s="76" t="s">
        <v>14566</v>
      </c>
      <c r="AO1779" s="81" t="s">
        <v>16343</v>
      </c>
      <c r="AP1779" s="76" t="s">
        <v>66</v>
      </c>
      <c r="AQ1779" s="2"/>
      <c r="AR1779" s="3"/>
      <c r="AS1779" s="3"/>
      <c r="AT1779" s="3"/>
      <c r="AU1779" s="3"/>
    </row>
    <row r="1780" spans="1:47" x14ac:dyDescent="0.25">
      <c r="A1780" s="62" t="s">
        <v>1448</v>
      </c>
      <c r="B1780" s="63"/>
      <c r="C1780" s="63"/>
      <c r="D1780" s="64"/>
      <c r="E1780" s="66"/>
      <c r="F1780" s="101" t="s">
        <v>14171</v>
      </c>
      <c r="G1780" s="63"/>
      <c r="H1780" s="67"/>
      <c r="I1780" s="68"/>
      <c r="J1780" s="68"/>
      <c r="K1780" s="67" t="s">
        <v>18522</v>
      </c>
      <c r="L1780" s="71"/>
      <c r="M1780" s="72">
        <v>1843.4619140625</v>
      </c>
      <c r="N1780" s="72">
        <v>7802.72265625</v>
      </c>
      <c r="O1780" s="73"/>
      <c r="P1780" s="74"/>
      <c r="Q1780" s="74"/>
      <c r="R1780" s="84"/>
      <c r="S1780" s="84"/>
      <c r="T1780" s="84"/>
      <c r="U1780" s="84"/>
      <c r="V1780" s="50"/>
      <c r="W1780" s="50"/>
      <c r="X1780" s="50"/>
      <c r="Y1780" s="50"/>
      <c r="Z1780" s="49"/>
      <c r="AA1780" s="69">
        <v>1780</v>
      </c>
      <c r="AB17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80" s="70"/>
      <c r="AD1780" s="76">
        <v>655</v>
      </c>
      <c r="AE1780" s="76">
        <v>481</v>
      </c>
      <c r="AF1780" s="76">
        <v>52592</v>
      </c>
      <c r="AG1780" s="76">
        <v>44251</v>
      </c>
      <c r="AH1780" s="76"/>
      <c r="AI1780" s="76" t="s">
        <v>10318</v>
      </c>
      <c r="AJ1780" s="76" t="s">
        <v>11543</v>
      </c>
      <c r="AK1780" s="76"/>
      <c r="AL1780" s="76"/>
      <c r="AM1780" s="78">
        <v>40486.163854166669</v>
      </c>
      <c r="AN1780" s="76" t="s">
        <v>14566</v>
      </c>
      <c r="AO1780" s="81" t="s">
        <v>16344</v>
      </c>
      <c r="AP1780" s="76" t="s">
        <v>66</v>
      </c>
      <c r="AQ1780" s="2"/>
      <c r="AR1780" s="3"/>
      <c r="AS1780" s="3"/>
      <c r="AT1780" s="3"/>
      <c r="AU1780" s="3"/>
    </row>
    <row r="1781" spans="1:47" x14ac:dyDescent="0.25">
      <c r="A1781" s="62" t="s">
        <v>1449</v>
      </c>
      <c r="B1781" s="63"/>
      <c r="C1781" s="63"/>
      <c r="D1781" s="64"/>
      <c r="E1781" s="66"/>
      <c r="F1781" s="101" t="s">
        <v>14172</v>
      </c>
      <c r="G1781" s="63"/>
      <c r="H1781" s="67"/>
      <c r="I1781" s="68"/>
      <c r="J1781" s="68"/>
      <c r="K1781" s="67" t="s">
        <v>18523</v>
      </c>
      <c r="L1781" s="71"/>
      <c r="M1781" s="72">
        <v>1456.2581787109375</v>
      </c>
      <c r="N1781" s="72">
        <v>7865.244140625</v>
      </c>
      <c r="O1781" s="73"/>
      <c r="P1781" s="74"/>
      <c r="Q1781" s="74"/>
      <c r="R1781" s="84"/>
      <c r="S1781" s="84"/>
      <c r="T1781" s="84"/>
      <c r="U1781" s="84"/>
      <c r="V1781" s="50"/>
      <c r="W1781" s="50"/>
      <c r="X1781" s="50"/>
      <c r="Y1781" s="50"/>
      <c r="Z1781" s="49"/>
      <c r="AA1781" s="69">
        <v>1781</v>
      </c>
      <c r="AB17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81" s="70"/>
      <c r="AD1781" s="76">
        <v>415</v>
      </c>
      <c r="AE1781" s="76">
        <v>5402</v>
      </c>
      <c r="AF1781" s="76">
        <v>78856</v>
      </c>
      <c r="AG1781" s="76">
        <v>64524</v>
      </c>
      <c r="AH1781" s="76"/>
      <c r="AI1781" s="76" t="s">
        <v>10319</v>
      </c>
      <c r="AJ1781" s="76" t="s">
        <v>10715</v>
      </c>
      <c r="AK1781" s="76"/>
      <c r="AL1781" s="76"/>
      <c r="AM1781" s="78">
        <v>40194.258611111109</v>
      </c>
      <c r="AN1781" s="76" t="s">
        <v>14566</v>
      </c>
      <c r="AO1781" s="81" t="s">
        <v>16345</v>
      </c>
      <c r="AP1781" s="76" t="s">
        <v>66</v>
      </c>
      <c r="AQ1781" s="2"/>
      <c r="AR1781" s="3"/>
      <c r="AS1781" s="3"/>
      <c r="AT1781" s="3"/>
      <c r="AU1781" s="3"/>
    </row>
    <row r="1782" spans="1:47" x14ac:dyDescent="0.25">
      <c r="A1782" s="62" t="s">
        <v>1450</v>
      </c>
      <c r="B1782" s="63"/>
      <c r="C1782" s="63"/>
      <c r="D1782" s="64"/>
      <c r="E1782" s="66"/>
      <c r="F1782" s="101" t="s">
        <v>14173</v>
      </c>
      <c r="G1782" s="63"/>
      <c r="H1782" s="67"/>
      <c r="I1782" s="68"/>
      <c r="J1782" s="68"/>
      <c r="K1782" s="67" t="s">
        <v>18524</v>
      </c>
      <c r="L1782" s="71"/>
      <c r="M1782" s="72">
        <v>5646.2470703125</v>
      </c>
      <c r="N1782" s="72">
        <v>5491.302734375</v>
      </c>
      <c r="O1782" s="73"/>
      <c r="P1782" s="74"/>
      <c r="Q1782" s="74"/>
      <c r="R1782" s="84"/>
      <c r="S1782" s="84"/>
      <c r="T1782" s="84"/>
      <c r="U1782" s="84"/>
      <c r="V1782" s="50"/>
      <c r="W1782" s="50"/>
      <c r="X1782" s="50"/>
      <c r="Y1782" s="50"/>
      <c r="Z1782" s="49"/>
      <c r="AA1782" s="69">
        <v>1782</v>
      </c>
      <c r="AB17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82" s="70"/>
      <c r="AD1782" s="76">
        <v>376</v>
      </c>
      <c r="AE1782" s="76">
        <v>185</v>
      </c>
      <c r="AF1782" s="76">
        <v>13051</v>
      </c>
      <c r="AG1782" s="76">
        <v>6674</v>
      </c>
      <c r="AH1782" s="76"/>
      <c r="AI1782" s="76" t="s">
        <v>10320</v>
      </c>
      <c r="AJ1782" s="76" t="s">
        <v>11500</v>
      </c>
      <c r="AK1782" s="81" t="s">
        <v>12312</v>
      </c>
      <c r="AL1782" s="76"/>
      <c r="AM1782" s="78">
        <v>41279.892418981479</v>
      </c>
      <c r="AN1782" s="76" t="s">
        <v>14566</v>
      </c>
      <c r="AO1782" s="81" t="s">
        <v>16346</v>
      </c>
      <c r="AP1782" s="76" t="s">
        <v>66</v>
      </c>
      <c r="AQ1782" s="2"/>
      <c r="AR1782" s="3"/>
      <c r="AS1782" s="3"/>
      <c r="AT1782" s="3"/>
      <c r="AU1782" s="3"/>
    </row>
    <row r="1783" spans="1:47" x14ac:dyDescent="0.25">
      <c r="A1783" s="62" t="s">
        <v>1451</v>
      </c>
      <c r="B1783" s="63"/>
      <c r="C1783" s="63"/>
      <c r="D1783" s="64"/>
      <c r="E1783" s="66"/>
      <c r="F1783" s="101" t="s">
        <v>14174</v>
      </c>
      <c r="G1783" s="63"/>
      <c r="H1783" s="67"/>
      <c r="I1783" s="68"/>
      <c r="J1783" s="68"/>
      <c r="K1783" s="67" t="s">
        <v>18525</v>
      </c>
      <c r="L1783" s="71"/>
      <c r="M1783" s="72">
        <v>2532.624755859375</v>
      </c>
      <c r="N1783" s="72">
        <v>9060.01953125</v>
      </c>
      <c r="O1783" s="73"/>
      <c r="P1783" s="74"/>
      <c r="Q1783" s="74"/>
      <c r="R1783" s="84"/>
      <c r="S1783" s="84"/>
      <c r="T1783" s="84"/>
      <c r="U1783" s="84"/>
      <c r="V1783" s="50"/>
      <c r="W1783" s="50"/>
      <c r="X1783" s="50"/>
      <c r="Y1783" s="50"/>
      <c r="Z1783" s="49"/>
      <c r="AA1783" s="69">
        <v>1783</v>
      </c>
      <c r="AB17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83" s="70"/>
      <c r="AD1783" s="76">
        <v>1132</v>
      </c>
      <c r="AE1783" s="76">
        <v>26481</v>
      </c>
      <c r="AF1783" s="76">
        <v>7783</v>
      </c>
      <c r="AG1783" s="76">
        <v>19904</v>
      </c>
      <c r="AH1783" s="76"/>
      <c r="AI1783" s="76" t="s">
        <v>10321</v>
      </c>
      <c r="AJ1783" s="76" t="s">
        <v>11544</v>
      </c>
      <c r="AK1783" s="81" t="s">
        <v>12313</v>
      </c>
      <c r="AL1783" s="76"/>
      <c r="AM1783" s="78">
        <v>39565.772615740738</v>
      </c>
      <c r="AN1783" s="76" t="s">
        <v>14566</v>
      </c>
      <c r="AO1783" s="81" t="s">
        <v>16347</v>
      </c>
      <c r="AP1783" s="76" t="s">
        <v>66</v>
      </c>
      <c r="AQ1783" s="2"/>
      <c r="AR1783" s="3"/>
      <c r="AS1783" s="3"/>
      <c r="AT1783" s="3"/>
      <c r="AU1783" s="3"/>
    </row>
    <row r="1784" spans="1:47" x14ac:dyDescent="0.25">
      <c r="A1784" s="62" t="s">
        <v>1452</v>
      </c>
      <c r="B1784" s="63"/>
      <c r="C1784" s="63"/>
      <c r="D1784" s="64"/>
      <c r="E1784" s="66"/>
      <c r="F1784" s="101" t="s">
        <v>14175</v>
      </c>
      <c r="G1784" s="63"/>
      <c r="H1784" s="67"/>
      <c r="I1784" s="68"/>
      <c r="J1784" s="68"/>
      <c r="K1784" s="67" t="s">
        <v>18526</v>
      </c>
      <c r="L1784" s="71"/>
      <c r="M1784" s="72">
        <v>3479.76416015625</v>
      </c>
      <c r="N1784" s="72">
        <v>4767.095703125</v>
      </c>
      <c r="O1784" s="73"/>
      <c r="P1784" s="74"/>
      <c r="Q1784" s="74"/>
      <c r="R1784" s="84"/>
      <c r="S1784" s="84"/>
      <c r="T1784" s="84"/>
      <c r="U1784" s="84"/>
      <c r="V1784" s="50"/>
      <c r="W1784" s="50"/>
      <c r="X1784" s="50"/>
      <c r="Y1784" s="50"/>
      <c r="Z1784" s="49"/>
      <c r="AA1784" s="69">
        <v>1784</v>
      </c>
      <c r="AB17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84" s="70"/>
      <c r="AD1784" s="76">
        <v>643</v>
      </c>
      <c r="AE1784" s="76">
        <v>90</v>
      </c>
      <c r="AF1784" s="76">
        <v>1243</v>
      </c>
      <c r="AG1784" s="76">
        <v>12822</v>
      </c>
      <c r="AH1784" s="76"/>
      <c r="AI1784" s="76" t="s">
        <v>10322</v>
      </c>
      <c r="AJ1784" s="76" t="s">
        <v>11545</v>
      </c>
      <c r="AK1784" s="81" t="s">
        <v>12314</v>
      </c>
      <c r="AL1784" s="76"/>
      <c r="AM1784" s="78">
        <v>40701.594872685186</v>
      </c>
      <c r="AN1784" s="76" t="s">
        <v>14566</v>
      </c>
      <c r="AO1784" s="81" t="s">
        <v>16348</v>
      </c>
      <c r="AP1784" s="76" t="s">
        <v>66</v>
      </c>
      <c r="AQ1784" s="2"/>
      <c r="AR1784" s="3"/>
      <c r="AS1784" s="3"/>
      <c r="AT1784" s="3"/>
      <c r="AU1784" s="3"/>
    </row>
    <row r="1785" spans="1:47" x14ac:dyDescent="0.25">
      <c r="A1785" s="62" t="s">
        <v>1453</v>
      </c>
      <c r="B1785" s="63"/>
      <c r="C1785" s="63"/>
      <c r="D1785" s="64"/>
      <c r="E1785" s="66"/>
      <c r="F1785" s="101" t="s">
        <v>14176</v>
      </c>
      <c r="G1785" s="63"/>
      <c r="H1785" s="67"/>
      <c r="I1785" s="68"/>
      <c r="J1785" s="68"/>
      <c r="K1785" s="67" t="s">
        <v>18527</v>
      </c>
      <c r="L1785" s="71"/>
      <c r="M1785" s="72">
        <v>4712.1875</v>
      </c>
      <c r="N1785" s="72">
        <v>9213.560546875</v>
      </c>
      <c r="O1785" s="73"/>
      <c r="P1785" s="74"/>
      <c r="Q1785" s="74"/>
      <c r="R1785" s="84"/>
      <c r="S1785" s="84"/>
      <c r="T1785" s="84"/>
      <c r="U1785" s="84"/>
      <c r="V1785" s="50"/>
      <c r="W1785" s="50"/>
      <c r="X1785" s="50"/>
      <c r="Y1785" s="50"/>
      <c r="Z1785" s="49"/>
      <c r="AA1785" s="69">
        <v>1785</v>
      </c>
      <c r="AB17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85" s="70"/>
      <c r="AD1785" s="76">
        <v>2155</v>
      </c>
      <c r="AE1785" s="76">
        <v>667</v>
      </c>
      <c r="AF1785" s="76">
        <v>116747</v>
      </c>
      <c r="AG1785" s="76">
        <v>186468</v>
      </c>
      <c r="AH1785" s="76"/>
      <c r="AI1785" s="76" t="s">
        <v>10323</v>
      </c>
      <c r="AJ1785" s="76" t="s">
        <v>11546</v>
      </c>
      <c r="AK1785" s="81" t="s">
        <v>12315</v>
      </c>
      <c r="AL1785" s="76"/>
      <c r="AM1785" s="78">
        <v>40038.545127314814</v>
      </c>
      <c r="AN1785" s="76" t="s">
        <v>14566</v>
      </c>
      <c r="AO1785" s="81" t="s">
        <v>16349</v>
      </c>
      <c r="AP1785" s="76" t="s">
        <v>66</v>
      </c>
      <c r="AQ1785" s="2"/>
      <c r="AR1785" s="3"/>
      <c r="AS1785" s="3"/>
      <c r="AT1785" s="3"/>
      <c r="AU1785" s="3"/>
    </row>
    <row r="1786" spans="1:47" x14ac:dyDescent="0.25">
      <c r="A1786" s="62" t="s">
        <v>1454</v>
      </c>
      <c r="B1786" s="63"/>
      <c r="C1786" s="63"/>
      <c r="D1786" s="64"/>
      <c r="E1786" s="66"/>
      <c r="F1786" s="101" t="s">
        <v>14177</v>
      </c>
      <c r="G1786" s="63"/>
      <c r="H1786" s="67"/>
      <c r="I1786" s="68"/>
      <c r="J1786" s="68"/>
      <c r="K1786" s="67" t="s">
        <v>18528</v>
      </c>
      <c r="L1786" s="71"/>
      <c r="M1786" s="72">
        <v>2954.066162109375</v>
      </c>
      <c r="N1786" s="72">
        <v>6839.2265625</v>
      </c>
      <c r="O1786" s="73"/>
      <c r="P1786" s="74"/>
      <c r="Q1786" s="74"/>
      <c r="R1786" s="84"/>
      <c r="S1786" s="84"/>
      <c r="T1786" s="84"/>
      <c r="U1786" s="84"/>
      <c r="V1786" s="50"/>
      <c r="W1786" s="50"/>
      <c r="X1786" s="50"/>
      <c r="Y1786" s="50"/>
      <c r="Z1786" s="49"/>
      <c r="AA1786" s="69">
        <v>1786</v>
      </c>
      <c r="AB17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86" s="70"/>
      <c r="AD1786" s="76">
        <v>283</v>
      </c>
      <c r="AE1786" s="76">
        <v>173</v>
      </c>
      <c r="AF1786" s="76">
        <v>5038</v>
      </c>
      <c r="AG1786" s="76">
        <v>2618</v>
      </c>
      <c r="AH1786" s="76"/>
      <c r="AI1786" s="76" t="s">
        <v>10324</v>
      </c>
      <c r="AJ1786" s="76"/>
      <c r="AK1786" s="76"/>
      <c r="AL1786" s="76"/>
      <c r="AM1786" s="78">
        <v>42828.971377314818</v>
      </c>
      <c r="AN1786" s="76" t="s">
        <v>14566</v>
      </c>
      <c r="AO1786" s="81" t="s">
        <v>16350</v>
      </c>
      <c r="AP1786" s="76" t="s">
        <v>66</v>
      </c>
      <c r="AQ1786" s="2"/>
      <c r="AR1786" s="3"/>
      <c r="AS1786" s="3"/>
      <c r="AT1786" s="3"/>
      <c r="AU1786" s="3"/>
    </row>
    <row r="1787" spans="1:47" x14ac:dyDescent="0.25">
      <c r="A1787" s="62" t="s">
        <v>1455</v>
      </c>
      <c r="B1787" s="63"/>
      <c r="C1787" s="63"/>
      <c r="D1787" s="64"/>
      <c r="E1787" s="66"/>
      <c r="F1787" s="101" t="s">
        <v>14178</v>
      </c>
      <c r="G1787" s="63"/>
      <c r="H1787" s="67"/>
      <c r="I1787" s="68"/>
      <c r="J1787" s="68"/>
      <c r="K1787" s="67" t="s">
        <v>18529</v>
      </c>
      <c r="L1787" s="71"/>
      <c r="M1787" s="72">
        <v>1594.4052734375</v>
      </c>
      <c r="N1787" s="72">
        <v>7844.54931640625</v>
      </c>
      <c r="O1787" s="73"/>
      <c r="P1787" s="74"/>
      <c r="Q1787" s="74"/>
      <c r="R1787" s="84"/>
      <c r="S1787" s="84"/>
      <c r="T1787" s="84"/>
      <c r="U1787" s="84"/>
      <c r="V1787" s="50"/>
      <c r="W1787" s="50"/>
      <c r="X1787" s="50"/>
      <c r="Y1787" s="50"/>
      <c r="Z1787" s="49"/>
      <c r="AA1787" s="69">
        <v>1787</v>
      </c>
      <c r="AB17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87" s="70"/>
      <c r="AD1787" s="76">
        <v>31</v>
      </c>
      <c r="AE1787" s="76">
        <v>18</v>
      </c>
      <c r="AF1787" s="76">
        <v>107</v>
      </c>
      <c r="AG1787" s="76">
        <v>91</v>
      </c>
      <c r="AH1787" s="76"/>
      <c r="AI1787" s="76" t="s">
        <v>10325</v>
      </c>
      <c r="AJ1787" s="76" t="s">
        <v>11547</v>
      </c>
      <c r="AK1787" s="76"/>
      <c r="AL1787" s="76"/>
      <c r="AM1787" s="78">
        <v>41710.858657407407</v>
      </c>
      <c r="AN1787" s="76" t="s">
        <v>14566</v>
      </c>
      <c r="AO1787" s="81" t="s">
        <v>16351</v>
      </c>
      <c r="AP1787" s="76" t="s">
        <v>66</v>
      </c>
      <c r="AQ1787" s="2"/>
      <c r="AR1787" s="3"/>
      <c r="AS1787" s="3"/>
      <c r="AT1787" s="3"/>
      <c r="AU1787" s="3"/>
    </row>
    <row r="1788" spans="1:47" x14ac:dyDescent="0.25">
      <c r="A1788" s="62" t="s">
        <v>1456</v>
      </c>
      <c r="B1788" s="63"/>
      <c r="C1788" s="63"/>
      <c r="D1788" s="64"/>
      <c r="E1788" s="66"/>
      <c r="F1788" s="101" t="s">
        <v>14179</v>
      </c>
      <c r="G1788" s="63"/>
      <c r="H1788" s="67"/>
      <c r="I1788" s="68"/>
      <c r="J1788" s="68"/>
      <c r="K1788" s="67" t="s">
        <v>18530</v>
      </c>
      <c r="L1788" s="71"/>
      <c r="M1788" s="72">
        <v>2014.4454345703125</v>
      </c>
      <c r="N1788" s="72">
        <v>6018.2744140625</v>
      </c>
      <c r="O1788" s="73"/>
      <c r="P1788" s="74"/>
      <c r="Q1788" s="74"/>
      <c r="R1788" s="84"/>
      <c r="S1788" s="84"/>
      <c r="T1788" s="84"/>
      <c r="U1788" s="84"/>
      <c r="V1788" s="50"/>
      <c r="W1788" s="50"/>
      <c r="X1788" s="50"/>
      <c r="Y1788" s="50"/>
      <c r="Z1788" s="49"/>
      <c r="AA1788" s="69">
        <v>1788</v>
      </c>
      <c r="AB17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88" s="70"/>
      <c r="AD1788" s="76">
        <v>788</v>
      </c>
      <c r="AE1788" s="76">
        <v>988</v>
      </c>
      <c r="AF1788" s="76">
        <v>39363</v>
      </c>
      <c r="AG1788" s="76">
        <v>34217</v>
      </c>
      <c r="AH1788" s="76"/>
      <c r="AI1788" s="76" t="s">
        <v>10326</v>
      </c>
      <c r="AJ1788" s="76" t="s">
        <v>11013</v>
      </c>
      <c r="AK1788" s="76"/>
      <c r="AL1788" s="76"/>
      <c r="AM1788" s="78">
        <v>41106.673136574071</v>
      </c>
      <c r="AN1788" s="76" t="s">
        <v>14566</v>
      </c>
      <c r="AO1788" s="81" t="s">
        <v>16352</v>
      </c>
      <c r="AP1788" s="76" t="s">
        <v>66</v>
      </c>
      <c r="AQ1788" s="2"/>
      <c r="AR1788" s="3"/>
      <c r="AS1788" s="3"/>
      <c r="AT1788" s="3"/>
      <c r="AU1788" s="3"/>
    </row>
    <row r="1789" spans="1:47" x14ac:dyDescent="0.25">
      <c r="A1789" s="62" t="s">
        <v>1457</v>
      </c>
      <c r="B1789" s="63"/>
      <c r="C1789" s="63"/>
      <c r="D1789" s="64"/>
      <c r="E1789" s="66"/>
      <c r="F1789" s="101" t="s">
        <v>14180</v>
      </c>
      <c r="G1789" s="63"/>
      <c r="H1789" s="67"/>
      <c r="I1789" s="68"/>
      <c r="J1789" s="68"/>
      <c r="K1789" s="67" t="s">
        <v>18531</v>
      </c>
      <c r="L1789" s="71"/>
      <c r="M1789" s="72">
        <v>2937.58154296875</v>
      </c>
      <c r="N1789" s="72">
        <v>9525.76953125</v>
      </c>
      <c r="O1789" s="73"/>
      <c r="P1789" s="74"/>
      <c r="Q1789" s="74"/>
      <c r="R1789" s="84"/>
      <c r="S1789" s="84"/>
      <c r="T1789" s="84"/>
      <c r="U1789" s="84"/>
      <c r="V1789" s="50"/>
      <c r="W1789" s="50"/>
      <c r="X1789" s="50"/>
      <c r="Y1789" s="50"/>
      <c r="Z1789" s="49"/>
      <c r="AA1789" s="69">
        <v>1789</v>
      </c>
      <c r="AB17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89" s="70"/>
      <c r="AD1789" s="76">
        <v>492</v>
      </c>
      <c r="AE1789" s="76">
        <v>551</v>
      </c>
      <c r="AF1789" s="76">
        <v>77417</v>
      </c>
      <c r="AG1789" s="76">
        <v>6060</v>
      </c>
      <c r="AH1789" s="76"/>
      <c r="AI1789" s="76" t="s">
        <v>10327</v>
      </c>
      <c r="AJ1789" s="76" t="s">
        <v>11548</v>
      </c>
      <c r="AK1789" s="76"/>
      <c r="AL1789" s="76"/>
      <c r="AM1789" s="78">
        <v>40347.903715277775</v>
      </c>
      <c r="AN1789" s="76" t="s">
        <v>14566</v>
      </c>
      <c r="AO1789" s="81" t="s">
        <v>16353</v>
      </c>
      <c r="AP1789" s="76" t="s">
        <v>66</v>
      </c>
      <c r="AQ1789" s="2"/>
      <c r="AR1789" s="3"/>
      <c r="AS1789" s="3"/>
      <c r="AT1789" s="3"/>
      <c r="AU1789" s="3"/>
    </row>
    <row r="1790" spans="1:47" x14ac:dyDescent="0.25">
      <c r="A1790" s="62" t="s">
        <v>1458</v>
      </c>
      <c r="B1790" s="63"/>
      <c r="C1790" s="63"/>
      <c r="D1790" s="64"/>
      <c r="E1790" s="66"/>
      <c r="F1790" s="101" t="s">
        <v>14181</v>
      </c>
      <c r="G1790" s="63"/>
      <c r="H1790" s="67"/>
      <c r="I1790" s="68"/>
      <c r="J1790" s="68"/>
      <c r="K1790" s="67" t="s">
        <v>18532</v>
      </c>
      <c r="L1790" s="71"/>
      <c r="M1790" s="72">
        <v>3053.72900390625</v>
      </c>
      <c r="N1790" s="72">
        <v>5105.31689453125</v>
      </c>
      <c r="O1790" s="73"/>
      <c r="P1790" s="74"/>
      <c r="Q1790" s="74"/>
      <c r="R1790" s="84"/>
      <c r="S1790" s="84"/>
      <c r="T1790" s="84"/>
      <c r="U1790" s="84"/>
      <c r="V1790" s="50"/>
      <c r="W1790" s="50"/>
      <c r="X1790" s="50"/>
      <c r="Y1790" s="50"/>
      <c r="Z1790" s="49"/>
      <c r="AA1790" s="69">
        <v>1790</v>
      </c>
      <c r="AB17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90" s="70"/>
      <c r="AD1790" s="76">
        <v>477</v>
      </c>
      <c r="AE1790" s="76">
        <v>107</v>
      </c>
      <c r="AF1790" s="76">
        <v>30256</v>
      </c>
      <c r="AG1790" s="76">
        <v>6163</v>
      </c>
      <c r="AH1790" s="76"/>
      <c r="AI1790" s="76" t="s">
        <v>10328</v>
      </c>
      <c r="AJ1790" s="76" t="s">
        <v>11500</v>
      </c>
      <c r="AK1790" s="76"/>
      <c r="AL1790" s="76"/>
      <c r="AM1790" s="78">
        <v>43641.593553240738</v>
      </c>
      <c r="AN1790" s="76" t="s">
        <v>14566</v>
      </c>
      <c r="AO1790" s="81" t="s">
        <v>16354</v>
      </c>
      <c r="AP1790" s="76" t="s">
        <v>66</v>
      </c>
      <c r="AQ1790" s="2"/>
      <c r="AR1790" s="3"/>
      <c r="AS1790" s="3"/>
      <c r="AT1790" s="3"/>
      <c r="AU1790" s="3"/>
    </row>
    <row r="1791" spans="1:47" x14ac:dyDescent="0.25">
      <c r="A1791" s="62" t="s">
        <v>1459</v>
      </c>
      <c r="B1791" s="63"/>
      <c r="C1791" s="63"/>
      <c r="D1791" s="64"/>
      <c r="E1791" s="66"/>
      <c r="F1791" s="101" t="s">
        <v>14182</v>
      </c>
      <c r="G1791" s="63"/>
      <c r="H1791" s="67"/>
      <c r="I1791" s="68"/>
      <c r="J1791" s="68"/>
      <c r="K1791" s="67" t="s">
        <v>18533</v>
      </c>
      <c r="L1791" s="71"/>
      <c r="M1791" s="72">
        <v>4703.4755859375</v>
      </c>
      <c r="N1791" s="72">
        <v>9308.3349609375</v>
      </c>
      <c r="O1791" s="73"/>
      <c r="P1791" s="74"/>
      <c r="Q1791" s="74"/>
      <c r="R1791" s="84"/>
      <c r="S1791" s="84"/>
      <c r="T1791" s="84"/>
      <c r="U1791" s="84"/>
      <c r="V1791" s="50"/>
      <c r="W1791" s="50"/>
      <c r="X1791" s="50"/>
      <c r="Y1791" s="50"/>
      <c r="Z1791" s="49"/>
      <c r="AA1791" s="69">
        <v>1791</v>
      </c>
      <c r="AB17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91" s="70"/>
      <c r="AD1791" s="76">
        <v>608</v>
      </c>
      <c r="AE1791" s="76">
        <v>299</v>
      </c>
      <c r="AF1791" s="76">
        <v>3005</v>
      </c>
      <c r="AG1791" s="76">
        <v>13983</v>
      </c>
      <c r="AH1791" s="76"/>
      <c r="AI1791" s="76" t="s">
        <v>10329</v>
      </c>
      <c r="AJ1791" s="76"/>
      <c r="AK1791" s="76"/>
      <c r="AL1791" s="76"/>
      <c r="AM1791" s="78">
        <v>41176.742106481484</v>
      </c>
      <c r="AN1791" s="76" t="s">
        <v>14566</v>
      </c>
      <c r="AO1791" s="81" t="s">
        <v>16355</v>
      </c>
      <c r="AP1791" s="76" t="s">
        <v>66</v>
      </c>
      <c r="AQ1791" s="2"/>
      <c r="AR1791" s="3"/>
      <c r="AS1791" s="3"/>
      <c r="AT1791" s="3"/>
      <c r="AU1791" s="3"/>
    </row>
    <row r="1792" spans="1:47" x14ac:dyDescent="0.25">
      <c r="A1792" s="62" t="s">
        <v>1460</v>
      </c>
      <c r="B1792" s="63"/>
      <c r="C1792" s="63"/>
      <c r="D1792" s="64"/>
      <c r="E1792" s="66"/>
      <c r="F1792" s="101" t="s">
        <v>14183</v>
      </c>
      <c r="G1792" s="63"/>
      <c r="H1792" s="67"/>
      <c r="I1792" s="68"/>
      <c r="J1792" s="68"/>
      <c r="K1792" s="67" t="s">
        <v>18534</v>
      </c>
      <c r="L1792" s="71"/>
      <c r="M1792" s="72">
        <v>5827.20703125</v>
      </c>
      <c r="N1792" s="72">
        <v>8097.53955078125</v>
      </c>
      <c r="O1792" s="73"/>
      <c r="P1792" s="74"/>
      <c r="Q1792" s="74"/>
      <c r="R1792" s="84"/>
      <c r="S1792" s="84"/>
      <c r="T1792" s="84"/>
      <c r="U1792" s="84"/>
      <c r="V1792" s="50"/>
      <c r="W1792" s="50"/>
      <c r="X1792" s="50"/>
      <c r="Y1792" s="50"/>
      <c r="Z1792" s="49"/>
      <c r="AA1792" s="69">
        <v>1792</v>
      </c>
      <c r="AB17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92" s="70"/>
      <c r="AD1792" s="76">
        <v>216</v>
      </c>
      <c r="AE1792" s="76">
        <v>11</v>
      </c>
      <c r="AF1792" s="76">
        <v>323</v>
      </c>
      <c r="AG1792" s="76">
        <v>16812</v>
      </c>
      <c r="AH1792" s="76"/>
      <c r="AI1792" s="76"/>
      <c r="AJ1792" s="76"/>
      <c r="AK1792" s="76"/>
      <c r="AL1792" s="76"/>
      <c r="AM1792" s="78">
        <v>42585.699479166666</v>
      </c>
      <c r="AN1792" s="76" t="s">
        <v>14566</v>
      </c>
      <c r="AO1792" s="81" t="s">
        <v>16356</v>
      </c>
      <c r="AP1792" s="76" t="s">
        <v>66</v>
      </c>
      <c r="AQ1792" s="2"/>
      <c r="AR1792" s="3"/>
      <c r="AS1792" s="3"/>
      <c r="AT1792" s="3"/>
      <c r="AU1792" s="3"/>
    </row>
    <row r="1793" spans="1:47" x14ac:dyDescent="0.25">
      <c r="A1793" s="62" t="s">
        <v>1461</v>
      </c>
      <c r="B1793" s="63"/>
      <c r="C1793" s="63"/>
      <c r="D1793" s="64"/>
      <c r="E1793" s="66"/>
      <c r="F1793" s="101" t="s">
        <v>14184</v>
      </c>
      <c r="G1793" s="63"/>
      <c r="H1793" s="67"/>
      <c r="I1793" s="68"/>
      <c r="J1793" s="68"/>
      <c r="K1793" s="67" t="s">
        <v>18535</v>
      </c>
      <c r="L1793" s="71"/>
      <c r="M1793" s="72">
        <v>5595.728515625</v>
      </c>
      <c r="N1793" s="72">
        <v>5464.22705078125</v>
      </c>
      <c r="O1793" s="73"/>
      <c r="P1793" s="74"/>
      <c r="Q1793" s="74"/>
      <c r="R1793" s="84"/>
      <c r="S1793" s="84"/>
      <c r="T1793" s="84"/>
      <c r="U1793" s="84"/>
      <c r="V1793" s="50"/>
      <c r="W1793" s="50"/>
      <c r="X1793" s="50"/>
      <c r="Y1793" s="50"/>
      <c r="Z1793" s="49"/>
      <c r="AA1793" s="69">
        <v>1793</v>
      </c>
      <c r="AB17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93" s="70"/>
      <c r="AD1793" s="76">
        <v>597</v>
      </c>
      <c r="AE1793" s="76">
        <v>351</v>
      </c>
      <c r="AF1793" s="76">
        <v>84513</v>
      </c>
      <c r="AG1793" s="76">
        <v>27832</v>
      </c>
      <c r="AH1793" s="76"/>
      <c r="AI1793" s="76" t="s">
        <v>10330</v>
      </c>
      <c r="AJ1793" s="76" t="s">
        <v>11549</v>
      </c>
      <c r="AK1793" s="76"/>
      <c r="AL1793" s="76"/>
      <c r="AM1793" s="78">
        <v>40877.904814814814</v>
      </c>
      <c r="AN1793" s="76" t="s">
        <v>14566</v>
      </c>
      <c r="AO1793" s="81" t="s">
        <v>16357</v>
      </c>
      <c r="AP1793" s="76" t="s">
        <v>66</v>
      </c>
      <c r="AQ1793" s="2"/>
      <c r="AR1793" s="3"/>
      <c r="AS1793" s="3"/>
      <c r="AT1793" s="3"/>
      <c r="AU1793" s="3"/>
    </row>
    <row r="1794" spans="1:47" x14ac:dyDescent="0.25">
      <c r="A1794" s="62" t="s">
        <v>1462</v>
      </c>
      <c r="B1794" s="63"/>
      <c r="C1794" s="63"/>
      <c r="D1794" s="64"/>
      <c r="E1794" s="66"/>
      <c r="F1794" s="101" t="s">
        <v>14185</v>
      </c>
      <c r="G1794" s="63"/>
      <c r="H1794" s="67"/>
      <c r="I1794" s="68"/>
      <c r="J1794" s="68"/>
      <c r="K1794" s="67" t="s">
        <v>18536</v>
      </c>
      <c r="L1794" s="71"/>
      <c r="M1794" s="72">
        <v>4396.18115234375</v>
      </c>
      <c r="N1794" s="72">
        <v>4670.70458984375</v>
      </c>
      <c r="O1794" s="73"/>
      <c r="P1794" s="74"/>
      <c r="Q1794" s="74"/>
      <c r="R1794" s="84"/>
      <c r="S1794" s="84"/>
      <c r="T1794" s="84"/>
      <c r="U1794" s="84"/>
      <c r="V1794" s="50"/>
      <c r="W1794" s="50"/>
      <c r="X1794" s="50"/>
      <c r="Y1794" s="50"/>
      <c r="Z1794" s="49"/>
      <c r="AA1794" s="69">
        <v>1794</v>
      </c>
      <c r="AB17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94" s="70"/>
      <c r="AD1794" s="76">
        <v>557</v>
      </c>
      <c r="AE1794" s="76">
        <v>487</v>
      </c>
      <c r="AF1794" s="76">
        <v>19218</v>
      </c>
      <c r="AG1794" s="76">
        <v>23260</v>
      </c>
      <c r="AH1794" s="76"/>
      <c r="AI1794" s="76" t="s">
        <v>10331</v>
      </c>
      <c r="AJ1794" s="76" t="s">
        <v>10714</v>
      </c>
      <c r="AK1794" s="81" t="s">
        <v>12316</v>
      </c>
      <c r="AL1794" s="76"/>
      <c r="AM1794" s="78">
        <v>41667.33</v>
      </c>
      <c r="AN1794" s="76" t="s">
        <v>14566</v>
      </c>
      <c r="AO1794" s="81" t="s">
        <v>16358</v>
      </c>
      <c r="AP1794" s="76" t="s">
        <v>66</v>
      </c>
      <c r="AQ1794" s="2"/>
      <c r="AR1794" s="3"/>
      <c r="AS1794" s="3"/>
      <c r="AT1794" s="3"/>
      <c r="AU1794" s="3"/>
    </row>
    <row r="1795" spans="1:47" x14ac:dyDescent="0.25">
      <c r="A1795" s="62" t="s">
        <v>1463</v>
      </c>
      <c r="B1795" s="63"/>
      <c r="C1795" s="63"/>
      <c r="D1795" s="64"/>
      <c r="E1795" s="66"/>
      <c r="F1795" s="101" t="s">
        <v>14186</v>
      </c>
      <c r="G1795" s="63"/>
      <c r="H1795" s="67"/>
      <c r="I1795" s="68"/>
      <c r="J1795" s="68"/>
      <c r="K1795" s="67" t="s">
        <v>18537</v>
      </c>
      <c r="L1795" s="71"/>
      <c r="M1795" s="72">
        <v>4957.15087890625</v>
      </c>
      <c r="N1795" s="72">
        <v>5005.0576171875</v>
      </c>
      <c r="O1795" s="73"/>
      <c r="P1795" s="74"/>
      <c r="Q1795" s="74"/>
      <c r="R1795" s="84"/>
      <c r="S1795" s="84"/>
      <c r="T1795" s="84"/>
      <c r="U1795" s="84"/>
      <c r="V1795" s="50"/>
      <c r="W1795" s="50"/>
      <c r="X1795" s="50"/>
      <c r="Y1795" s="50"/>
      <c r="Z1795" s="49"/>
      <c r="AA1795" s="69">
        <v>1795</v>
      </c>
      <c r="AB17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95" s="70"/>
      <c r="AD1795" s="76">
        <v>213</v>
      </c>
      <c r="AE1795" s="76">
        <v>148</v>
      </c>
      <c r="AF1795" s="76">
        <v>623</v>
      </c>
      <c r="AG1795" s="76">
        <v>9050</v>
      </c>
      <c r="AH1795" s="76"/>
      <c r="AI1795" s="76" t="s">
        <v>10332</v>
      </c>
      <c r="AJ1795" s="76"/>
      <c r="AK1795" s="76"/>
      <c r="AL1795" s="76"/>
      <c r="AM1795" s="78">
        <v>40685.892835648148</v>
      </c>
      <c r="AN1795" s="76" t="s">
        <v>14566</v>
      </c>
      <c r="AO1795" s="81" t="s">
        <v>16359</v>
      </c>
      <c r="AP1795" s="76" t="s">
        <v>66</v>
      </c>
      <c r="AQ1795" s="2"/>
      <c r="AR1795" s="3"/>
      <c r="AS1795" s="3"/>
      <c r="AT1795" s="3"/>
      <c r="AU1795" s="3"/>
    </row>
    <row r="1796" spans="1:47" x14ac:dyDescent="0.25">
      <c r="A1796" s="62" t="s">
        <v>1464</v>
      </c>
      <c r="B1796" s="63"/>
      <c r="C1796" s="63"/>
      <c r="D1796" s="64"/>
      <c r="E1796" s="66"/>
      <c r="F1796" s="101" t="s">
        <v>14187</v>
      </c>
      <c r="G1796" s="63"/>
      <c r="H1796" s="67"/>
      <c r="I1796" s="68"/>
      <c r="J1796" s="68"/>
      <c r="K1796" s="67" t="s">
        <v>18538</v>
      </c>
      <c r="L1796" s="71"/>
      <c r="M1796" s="72">
        <v>3034.223876953125</v>
      </c>
      <c r="N1796" s="72">
        <v>5219.36962890625</v>
      </c>
      <c r="O1796" s="73"/>
      <c r="P1796" s="74"/>
      <c r="Q1796" s="74"/>
      <c r="R1796" s="84"/>
      <c r="S1796" s="84"/>
      <c r="T1796" s="84"/>
      <c r="U1796" s="84"/>
      <c r="V1796" s="50"/>
      <c r="W1796" s="50"/>
      <c r="X1796" s="50"/>
      <c r="Y1796" s="50"/>
      <c r="Z1796" s="49"/>
      <c r="AA1796" s="69">
        <v>1796</v>
      </c>
      <c r="AB17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96" s="70"/>
      <c r="AD1796" s="76">
        <v>916</v>
      </c>
      <c r="AE1796" s="76">
        <v>171</v>
      </c>
      <c r="AF1796" s="76">
        <v>18250</v>
      </c>
      <c r="AG1796" s="76">
        <v>928</v>
      </c>
      <c r="AH1796" s="76"/>
      <c r="AI1796" s="76" t="s">
        <v>10333</v>
      </c>
      <c r="AJ1796" s="76" t="s">
        <v>11550</v>
      </c>
      <c r="AK1796" s="76"/>
      <c r="AL1796" s="76"/>
      <c r="AM1796" s="78">
        <v>40185.071597222224</v>
      </c>
      <c r="AN1796" s="76" t="s">
        <v>14566</v>
      </c>
      <c r="AO1796" s="81" t="s">
        <v>16360</v>
      </c>
      <c r="AP1796" s="76" t="s">
        <v>66</v>
      </c>
      <c r="AQ1796" s="2"/>
      <c r="AR1796" s="3"/>
      <c r="AS1796" s="3"/>
      <c r="AT1796" s="3"/>
      <c r="AU1796" s="3"/>
    </row>
    <row r="1797" spans="1:47" x14ac:dyDescent="0.25">
      <c r="A1797" s="62" t="s">
        <v>1465</v>
      </c>
      <c r="B1797" s="63"/>
      <c r="C1797" s="63"/>
      <c r="D1797" s="64"/>
      <c r="E1797" s="66"/>
      <c r="F1797" s="101" t="s">
        <v>14188</v>
      </c>
      <c r="G1797" s="63"/>
      <c r="H1797" s="67"/>
      <c r="I1797" s="68"/>
      <c r="J1797" s="68"/>
      <c r="K1797" s="67" t="s">
        <v>18539</v>
      </c>
      <c r="L1797" s="71"/>
      <c r="M1797" s="72">
        <v>3440.904541015625</v>
      </c>
      <c r="N1797" s="72">
        <v>4947.70556640625</v>
      </c>
      <c r="O1797" s="73"/>
      <c r="P1797" s="74"/>
      <c r="Q1797" s="74"/>
      <c r="R1797" s="84"/>
      <c r="S1797" s="84"/>
      <c r="T1797" s="84"/>
      <c r="U1797" s="84"/>
      <c r="V1797" s="50"/>
      <c r="W1797" s="50"/>
      <c r="X1797" s="50"/>
      <c r="Y1797" s="50"/>
      <c r="Z1797" s="49"/>
      <c r="AA1797" s="69">
        <v>1797</v>
      </c>
      <c r="AB17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97" s="70"/>
      <c r="AD1797" s="76">
        <v>404</v>
      </c>
      <c r="AE1797" s="76">
        <v>23</v>
      </c>
      <c r="AF1797" s="76">
        <v>1561</v>
      </c>
      <c r="AG1797" s="76">
        <v>8929</v>
      </c>
      <c r="AH1797" s="76"/>
      <c r="AI1797" s="76" t="s">
        <v>10334</v>
      </c>
      <c r="AJ1797" s="76" t="s">
        <v>10660</v>
      </c>
      <c r="AK1797" s="76"/>
      <c r="AL1797" s="76"/>
      <c r="AM1797" s="78">
        <v>43411.855081018519</v>
      </c>
      <c r="AN1797" s="76" t="s">
        <v>14566</v>
      </c>
      <c r="AO1797" s="81" t="s">
        <v>16361</v>
      </c>
      <c r="AP1797" s="76" t="s">
        <v>66</v>
      </c>
      <c r="AQ1797" s="2"/>
      <c r="AR1797" s="3"/>
      <c r="AS1797" s="3"/>
      <c r="AT1797" s="3"/>
      <c r="AU1797" s="3"/>
    </row>
    <row r="1798" spans="1:47" x14ac:dyDescent="0.25">
      <c r="A1798" s="62" t="s">
        <v>1466</v>
      </c>
      <c r="B1798" s="63"/>
      <c r="C1798" s="63"/>
      <c r="D1798" s="64"/>
      <c r="E1798" s="66"/>
      <c r="F1798" s="101" t="s">
        <v>14189</v>
      </c>
      <c r="G1798" s="63"/>
      <c r="H1798" s="67"/>
      <c r="I1798" s="68"/>
      <c r="J1798" s="68"/>
      <c r="K1798" s="67" t="s">
        <v>18540</v>
      </c>
      <c r="L1798" s="71"/>
      <c r="M1798" s="72">
        <v>8602.65625</v>
      </c>
      <c r="N1798" s="72">
        <v>7374.68017578125</v>
      </c>
      <c r="O1798" s="73"/>
      <c r="P1798" s="74"/>
      <c r="Q1798" s="74"/>
      <c r="R1798" s="84"/>
      <c r="S1798" s="84"/>
      <c r="T1798" s="84"/>
      <c r="U1798" s="84"/>
      <c r="V1798" s="50"/>
      <c r="W1798" s="50"/>
      <c r="X1798" s="50"/>
      <c r="Y1798" s="50"/>
      <c r="Z1798" s="49"/>
      <c r="AA1798" s="69">
        <v>1798</v>
      </c>
      <c r="AB17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98" s="70"/>
      <c r="AD1798" s="76">
        <v>251</v>
      </c>
      <c r="AE1798" s="76">
        <v>153</v>
      </c>
      <c r="AF1798" s="76">
        <v>652</v>
      </c>
      <c r="AG1798" s="76">
        <v>2347</v>
      </c>
      <c r="AH1798" s="76"/>
      <c r="AI1798" s="76" t="s">
        <v>10335</v>
      </c>
      <c r="AJ1798" s="76" t="s">
        <v>10859</v>
      </c>
      <c r="AK1798" s="76"/>
      <c r="AL1798" s="76"/>
      <c r="AM1798" s="78">
        <v>43259.896597222221</v>
      </c>
      <c r="AN1798" s="76" t="s">
        <v>14566</v>
      </c>
      <c r="AO1798" s="81" t="s">
        <v>16362</v>
      </c>
      <c r="AP1798" s="76" t="s">
        <v>66</v>
      </c>
      <c r="AQ1798" s="2"/>
      <c r="AR1798" s="3"/>
      <c r="AS1798" s="3"/>
      <c r="AT1798" s="3"/>
      <c r="AU1798" s="3"/>
    </row>
    <row r="1799" spans="1:47" x14ac:dyDescent="0.25">
      <c r="A1799" s="62" t="s">
        <v>1718</v>
      </c>
      <c r="B1799" s="63"/>
      <c r="C1799" s="63"/>
      <c r="D1799" s="64"/>
      <c r="E1799" s="66"/>
      <c r="F1799" s="101" t="s">
        <v>14190</v>
      </c>
      <c r="G1799" s="63"/>
      <c r="H1799" s="67"/>
      <c r="I1799" s="68"/>
      <c r="J1799" s="68"/>
      <c r="K1799" s="67" t="s">
        <v>18541</v>
      </c>
      <c r="L1799" s="71"/>
      <c r="M1799" s="72">
        <v>8643.181640625</v>
      </c>
      <c r="N1799" s="72">
        <v>7552.03857421875</v>
      </c>
      <c r="O1799" s="73"/>
      <c r="P1799" s="74"/>
      <c r="Q1799" s="74"/>
      <c r="R1799" s="84"/>
      <c r="S1799" s="84"/>
      <c r="T1799" s="84"/>
      <c r="U1799" s="84"/>
      <c r="V1799" s="50"/>
      <c r="W1799" s="50"/>
      <c r="X1799" s="50"/>
      <c r="Y1799" s="50"/>
      <c r="Z1799" s="49"/>
      <c r="AA1799" s="69">
        <v>1799</v>
      </c>
      <c r="AB17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799" s="70"/>
      <c r="AD1799" s="76">
        <v>115</v>
      </c>
      <c r="AE1799" s="76">
        <v>14</v>
      </c>
      <c r="AF1799" s="76">
        <v>401</v>
      </c>
      <c r="AG1799" s="76">
        <v>515</v>
      </c>
      <c r="AH1799" s="76"/>
      <c r="AI1799" s="76" t="s">
        <v>10336</v>
      </c>
      <c r="AJ1799" s="76"/>
      <c r="AK1799" s="76"/>
      <c r="AL1799" s="76"/>
      <c r="AM1799" s="78">
        <v>43569.393125000002</v>
      </c>
      <c r="AN1799" s="76" t="s">
        <v>14566</v>
      </c>
      <c r="AO1799" s="81" t="s">
        <v>16363</v>
      </c>
      <c r="AP1799" s="76" t="s">
        <v>66</v>
      </c>
      <c r="AQ1799" s="2"/>
      <c r="AR1799" s="3"/>
      <c r="AS1799" s="3"/>
      <c r="AT1799" s="3"/>
      <c r="AU1799" s="3"/>
    </row>
    <row r="1800" spans="1:47" x14ac:dyDescent="0.25">
      <c r="A1800" s="62" t="s">
        <v>1467</v>
      </c>
      <c r="B1800" s="63"/>
      <c r="C1800" s="63"/>
      <c r="D1800" s="64"/>
      <c r="E1800" s="66"/>
      <c r="F1800" s="101" t="s">
        <v>14191</v>
      </c>
      <c r="G1800" s="63"/>
      <c r="H1800" s="67"/>
      <c r="I1800" s="68"/>
      <c r="J1800" s="68"/>
      <c r="K1800" s="67" t="s">
        <v>18542</v>
      </c>
      <c r="L1800" s="71"/>
      <c r="M1800" s="72">
        <v>2997.229736328125</v>
      </c>
      <c r="N1800" s="72">
        <v>4931.19873046875</v>
      </c>
      <c r="O1800" s="73"/>
      <c r="P1800" s="74"/>
      <c r="Q1800" s="74"/>
      <c r="R1800" s="84"/>
      <c r="S1800" s="84"/>
      <c r="T1800" s="84"/>
      <c r="U1800" s="84"/>
      <c r="V1800" s="50"/>
      <c r="W1800" s="50"/>
      <c r="X1800" s="50"/>
      <c r="Y1800" s="50"/>
      <c r="Z1800" s="49"/>
      <c r="AA1800" s="69">
        <v>1800</v>
      </c>
      <c r="AB18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00" s="70"/>
      <c r="AD1800" s="76">
        <v>560</v>
      </c>
      <c r="AE1800" s="76">
        <v>72</v>
      </c>
      <c r="AF1800" s="76">
        <v>1473</v>
      </c>
      <c r="AG1800" s="76">
        <v>1192</v>
      </c>
      <c r="AH1800" s="76"/>
      <c r="AI1800" s="76"/>
      <c r="AJ1800" s="76" t="s">
        <v>9740</v>
      </c>
      <c r="AK1800" s="76"/>
      <c r="AL1800" s="76"/>
      <c r="AM1800" s="78">
        <v>39903.023020833331</v>
      </c>
      <c r="AN1800" s="76" t="s">
        <v>14566</v>
      </c>
      <c r="AO1800" s="81" t="s">
        <v>16364</v>
      </c>
      <c r="AP1800" s="76" t="s">
        <v>66</v>
      </c>
      <c r="AQ1800" s="2"/>
      <c r="AR1800" s="3"/>
      <c r="AS1800" s="3"/>
      <c r="AT1800" s="3"/>
      <c r="AU1800" s="3"/>
    </row>
    <row r="1801" spans="1:47" x14ac:dyDescent="0.25">
      <c r="A1801" s="62" t="s">
        <v>1468</v>
      </c>
      <c r="B1801" s="63"/>
      <c r="C1801" s="63"/>
      <c r="D1801" s="64"/>
      <c r="E1801" s="66"/>
      <c r="F1801" s="101" t="s">
        <v>14192</v>
      </c>
      <c r="G1801" s="63"/>
      <c r="H1801" s="67"/>
      <c r="I1801" s="68"/>
      <c r="J1801" s="68"/>
      <c r="K1801" s="67" t="s">
        <v>18543</v>
      </c>
      <c r="L1801" s="71"/>
      <c r="M1801" s="72">
        <v>4698.4736328125</v>
      </c>
      <c r="N1801" s="72">
        <v>4752.4248046875</v>
      </c>
      <c r="O1801" s="73"/>
      <c r="P1801" s="74"/>
      <c r="Q1801" s="74"/>
      <c r="R1801" s="84"/>
      <c r="S1801" s="84"/>
      <c r="T1801" s="84"/>
      <c r="U1801" s="84"/>
      <c r="V1801" s="50"/>
      <c r="W1801" s="50"/>
      <c r="X1801" s="50"/>
      <c r="Y1801" s="50"/>
      <c r="Z1801" s="49"/>
      <c r="AA1801" s="69">
        <v>1801</v>
      </c>
      <c r="AB18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01" s="70"/>
      <c r="AD1801" s="76">
        <v>1639</v>
      </c>
      <c r="AE1801" s="76">
        <v>373</v>
      </c>
      <c r="AF1801" s="76">
        <v>103922</v>
      </c>
      <c r="AG1801" s="76">
        <v>67055</v>
      </c>
      <c r="AH1801" s="76"/>
      <c r="AI1801" s="76" t="s">
        <v>10337</v>
      </c>
      <c r="AJ1801" s="76"/>
      <c r="AK1801" s="81" t="s">
        <v>12317</v>
      </c>
      <c r="AL1801" s="76"/>
      <c r="AM1801" s="78">
        <v>39977.70888888889</v>
      </c>
      <c r="AN1801" s="76" t="s">
        <v>14566</v>
      </c>
      <c r="AO1801" s="81" t="s">
        <v>16365</v>
      </c>
      <c r="AP1801" s="76" t="s">
        <v>66</v>
      </c>
      <c r="AQ1801" s="2"/>
      <c r="AR1801" s="3"/>
      <c r="AS1801" s="3"/>
      <c r="AT1801" s="3"/>
      <c r="AU1801" s="3"/>
    </row>
    <row r="1802" spans="1:47" x14ac:dyDescent="0.25">
      <c r="A1802" s="62" t="s">
        <v>1469</v>
      </c>
      <c r="B1802" s="63"/>
      <c r="C1802" s="63"/>
      <c r="D1802" s="64"/>
      <c r="E1802" s="66"/>
      <c r="F1802" s="101" t="s">
        <v>14193</v>
      </c>
      <c r="G1802" s="63"/>
      <c r="H1802" s="67"/>
      <c r="I1802" s="68"/>
      <c r="J1802" s="68"/>
      <c r="K1802" s="67" t="s">
        <v>18544</v>
      </c>
      <c r="L1802" s="71"/>
      <c r="M1802" s="72">
        <v>2300.488525390625</v>
      </c>
      <c r="N1802" s="72">
        <v>9325.2333984375</v>
      </c>
      <c r="O1802" s="73"/>
      <c r="P1802" s="74"/>
      <c r="Q1802" s="74"/>
      <c r="R1802" s="84"/>
      <c r="S1802" s="84"/>
      <c r="T1802" s="84"/>
      <c r="U1802" s="84"/>
      <c r="V1802" s="50"/>
      <c r="W1802" s="50"/>
      <c r="X1802" s="50"/>
      <c r="Y1802" s="50"/>
      <c r="Z1802" s="49"/>
      <c r="AA1802" s="69">
        <v>1802</v>
      </c>
      <c r="AB18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02" s="70"/>
      <c r="AD1802" s="76">
        <v>216</v>
      </c>
      <c r="AE1802" s="76">
        <v>42</v>
      </c>
      <c r="AF1802" s="76">
        <v>3354</v>
      </c>
      <c r="AG1802" s="76">
        <v>2862</v>
      </c>
      <c r="AH1802" s="76"/>
      <c r="AI1802" s="76"/>
      <c r="AJ1802" s="76"/>
      <c r="AK1802" s="76"/>
      <c r="AL1802" s="76"/>
      <c r="AM1802" s="78">
        <v>40629.870034722226</v>
      </c>
      <c r="AN1802" s="76" t="s">
        <v>14566</v>
      </c>
      <c r="AO1802" s="81" t="s">
        <v>16366</v>
      </c>
      <c r="AP1802" s="76" t="s">
        <v>66</v>
      </c>
      <c r="AQ1802" s="2"/>
      <c r="AR1802" s="3"/>
      <c r="AS1802" s="3"/>
      <c r="AT1802" s="3"/>
      <c r="AU1802" s="3"/>
    </row>
    <row r="1803" spans="1:47" x14ac:dyDescent="0.25">
      <c r="A1803" s="62" t="s">
        <v>1470</v>
      </c>
      <c r="B1803" s="63"/>
      <c r="C1803" s="63"/>
      <c r="D1803" s="64"/>
      <c r="E1803" s="66"/>
      <c r="F1803" s="101" t="s">
        <v>14194</v>
      </c>
      <c r="G1803" s="63"/>
      <c r="H1803" s="67"/>
      <c r="I1803" s="68"/>
      <c r="J1803" s="68"/>
      <c r="K1803" s="67" t="s">
        <v>18545</v>
      </c>
      <c r="L1803" s="71"/>
      <c r="M1803" s="72">
        <v>5857.78173828125</v>
      </c>
      <c r="N1803" s="72">
        <v>6049.40869140625</v>
      </c>
      <c r="O1803" s="73"/>
      <c r="P1803" s="74"/>
      <c r="Q1803" s="74"/>
      <c r="R1803" s="84"/>
      <c r="S1803" s="84"/>
      <c r="T1803" s="84"/>
      <c r="U1803" s="84"/>
      <c r="V1803" s="50"/>
      <c r="W1803" s="50"/>
      <c r="X1803" s="50"/>
      <c r="Y1803" s="50"/>
      <c r="Z1803" s="49"/>
      <c r="AA1803" s="69">
        <v>1803</v>
      </c>
      <c r="AB18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03" s="70"/>
      <c r="AD1803" s="76">
        <v>277</v>
      </c>
      <c r="AE1803" s="76">
        <v>122</v>
      </c>
      <c r="AF1803" s="76">
        <v>13009</v>
      </c>
      <c r="AG1803" s="76">
        <v>14439</v>
      </c>
      <c r="AH1803" s="76"/>
      <c r="AI1803" s="76"/>
      <c r="AJ1803" s="76"/>
      <c r="AK1803" s="76"/>
      <c r="AL1803" s="76"/>
      <c r="AM1803" s="78">
        <v>41061.825844907406</v>
      </c>
      <c r="AN1803" s="76" t="s">
        <v>14566</v>
      </c>
      <c r="AO1803" s="81" t="s">
        <v>16367</v>
      </c>
      <c r="AP1803" s="76" t="s">
        <v>66</v>
      </c>
      <c r="AQ1803" s="2"/>
      <c r="AR1803" s="3"/>
      <c r="AS1803" s="3"/>
      <c r="AT1803" s="3"/>
      <c r="AU1803" s="3"/>
    </row>
    <row r="1804" spans="1:47" x14ac:dyDescent="0.25">
      <c r="A1804" s="62" t="s">
        <v>1471</v>
      </c>
      <c r="B1804" s="63"/>
      <c r="C1804" s="63"/>
      <c r="D1804" s="64"/>
      <c r="E1804" s="66"/>
      <c r="F1804" s="101" t="s">
        <v>14195</v>
      </c>
      <c r="G1804" s="63"/>
      <c r="H1804" s="67"/>
      <c r="I1804" s="68"/>
      <c r="J1804" s="68"/>
      <c r="K1804" s="67" t="s">
        <v>18546</v>
      </c>
      <c r="L1804" s="71"/>
      <c r="M1804" s="72">
        <v>5836.97216796875</v>
      </c>
      <c r="N1804" s="72">
        <v>5881.79150390625</v>
      </c>
      <c r="O1804" s="73"/>
      <c r="P1804" s="74"/>
      <c r="Q1804" s="74"/>
      <c r="R1804" s="84"/>
      <c r="S1804" s="84"/>
      <c r="T1804" s="84"/>
      <c r="U1804" s="84"/>
      <c r="V1804" s="50"/>
      <c r="W1804" s="50"/>
      <c r="X1804" s="50"/>
      <c r="Y1804" s="50"/>
      <c r="Z1804" s="49"/>
      <c r="AA1804" s="69">
        <v>1804</v>
      </c>
      <c r="AB18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04" s="70"/>
      <c r="AD1804" s="76">
        <v>179</v>
      </c>
      <c r="AE1804" s="76">
        <v>56</v>
      </c>
      <c r="AF1804" s="76">
        <v>193</v>
      </c>
      <c r="AG1804" s="76">
        <v>6600</v>
      </c>
      <c r="AH1804" s="76"/>
      <c r="AI1804" s="76"/>
      <c r="AJ1804" s="76"/>
      <c r="AK1804" s="76"/>
      <c r="AL1804" s="76"/>
      <c r="AM1804" s="78">
        <v>39979.368067129632</v>
      </c>
      <c r="AN1804" s="76" t="s">
        <v>14566</v>
      </c>
      <c r="AO1804" s="81" t="s">
        <v>16368</v>
      </c>
      <c r="AP1804" s="76" t="s">
        <v>66</v>
      </c>
      <c r="AQ1804" s="2"/>
      <c r="AR1804" s="3"/>
      <c r="AS1804" s="3"/>
      <c r="AT1804" s="3"/>
      <c r="AU1804" s="3"/>
    </row>
    <row r="1805" spans="1:47" x14ac:dyDescent="0.25">
      <c r="A1805" s="62" t="s">
        <v>1472</v>
      </c>
      <c r="B1805" s="63"/>
      <c r="C1805" s="63"/>
      <c r="D1805" s="64"/>
      <c r="E1805" s="66"/>
      <c r="F1805" s="101" t="s">
        <v>14196</v>
      </c>
      <c r="G1805" s="63"/>
      <c r="H1805" s="67"/>
      <c r="I1805" s="68"/>
      <c r="J1805" s="68"/>
      <c r="K1805" s="67" t="s">
        <v>18547</v>
      </c>
      <c r="L1805" s="71"/>
      <c r="M1805" s="72">
        <v>5614.44677734375</v>
      </c>
      <c r="N1805" s="72">
        <v>8381.162109375</v>
      </c>
      <c r="O1805" s="73"/>
      <c r="P1805" s="74"/>
      <c r="Q1805" s="74"/>
      <c r="R1805" s="84"/>
      <c r="S1805" s="84"/>
      <c r="T1805" s="84"/>
      <c r="U1805" s="84"/>
      <c r="V1805" s="50"/>
      <c r="W1805" s="50"/>
      <c r="X1805" s="50"/>
      <c r="Y1805" s="50"/>
      <c r="Z1805" s="49"/>
      <c r="AA1805" s="69">
        <v>1805</v>
      </c>
      <c r="AB18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05" s="70"/>
      <c r="AD1805" s="76">
        <v>316</v>
      </c>
      <c r="AE1805" s="76">
        <v>32</v>
      </c>
      <c r="AF1805" s="76">
        <v>1312</v>
      </c>
      <c r="AG1805" s="76">
        <v>2801</v>
      </c>
      <c r="AH1805" s="76"/>
      <c r="AI1805" s="76"/>
      <c r="AJ1805" s="76" t="s">
        <v>10693</v>
      </c>
      <c r="AK1805" s="76"/>
      <c r="AL1805" s="76"/>
      <c r="AM1805" s="78">
        <v>39926.934756944444</v>
      </c>
      <c r="AN1805" s="76" t="s">
        <v>14566</v>
      </c>
      <c r="AO1805" s="81" t="s">
        <v>16369</v>
      </c>
      <c r="AP1805" s="76" t="s">
        <v>66</v>
      </c>
      <c r="AQ1805" s="2"/>
      <c r="AR1805" s="3"/>
      <c r="AS1805" s="3"/>
      <c r="AT1805" s="3"/>
      <c r="AU1805" s="3"/>
    </row>
    <row r="1806" spans="1:47" x14ac:dyDescent="0.25">
      <c r="A1806" s="62" t="s">
        <v>1473</v>
      </c>
      <c r="B1806" s="63"/>
      <c r="C1806" s="63"/>
      <c r="D1806" s="64"/>
      <c r="E1806" s="66"/>
      <c r="F1806" s="101" t="s">
        <v>14197</v>
      </c>
      <c r="G1806" s="63"/>
      <c r="H1806" s="67"/>
      <c r="I1806" s="68"/>
      <c r="J1806" s="68"/>
      <c r="K1806" s="67" t="s">
        <v>18548</v>
      </c>
      <c r="L1806" s="71"/>
      <c r="M1806" s="72">
        <v>4520.068359375</v>
      </c>
      <c r="N1806" s="72">
        <v>4978.7919921875</v>
      </c>
      <c r="O1806" s="73"/>
      <c r="P1806" s="74"/>
      <c r="Q1806" s="74"/>
      <c r="R1806" s="84"/>
      <c r="S1806" s="84"/>
      <c r="T1806" s="84"/>
      <c r="U1806" s="84"/>
      <c r="V1806" s="50"/>
      <c r="W1806" s="50"/>
      <c r="X1806" s="50"/>
      <c r="Y1806" s="50"/>
      <c r="Z1806" s="49"/>
      <c r="AA1806" s="69">
        <v>1806</v>
      </c>
      <c r="AB18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06" s="70"/>
      <c r="AD1806" s="76">
        <v>616</v>
      </c>
      <c r="AE1806" s="76">
        <v>541</v>
      </c>
      <c r="AF1806" s="76">
        <v>16800</v>
      </c>
      <c r="AG1806" s="76">
        <v>5858</v>
      </c>
      <c r="AH1806" s="76"/>
      <c r="AI1806" s="76" t="s">
        <v>10338</v>
      </c>
      <c r="AJ1806" s="76" t="s">
        <v>11411</v>
      </c>
      <c r="AK1806" s="76"/>
      <c r="AL1806" s="76"/>
      <c r="AM1806" s="78">
        <v>41332.527037037034</v>
      </c>
      <c r="AN1806" s="76" t="s">
        <v>14566</v>
      </c>
      <c r="AO1806" s="81" t="s">
        <v>16370</v>
      </c>
      <c r="AP1806" s="76" t="s">
        <v>66</v>
      </c>
      <c r="AQ1806" s="2"/>
      <c r="AR1806" s="3"/>
      <c r="AS1806" s="3"/>
      <c r="AT1806" s="3"/>
      <c r="AU1806" s="3"/>
    </row>
    <row r="1807" spans="1:47" x14ac:dyDescent="0.25">
      <c r="A1807" s="62" t="s">
        <v>1474</v>
      </c>
      <c r="B1807" s="63"/>
      <c r="C1807" s="63"/>
      <c r="D1807" s="64"/>
      <c r="E1807" s="66"/>
      <c r="F1807" s="101" t="s">
        <v>14198</v>
      </c>
      <c r="G1807" s="63"/>
      <c r="H1807" s="67"/>
      <c r="I1807" s="68"/>
      <c r="J1807" s="68"/>
      <c r="K1807" s="67" t="s">
        <v>18549</v>
      </c>
      <c r="L1807" s="71"/>
      <c r="M1807" s="72">
        <v>1998.3939208984375</v>
      </c>
      <c r="N1807" s="72">
        <v>7745.67724609375</v>
      </c>
      <c r="O1807" s="73"/>
      <c r="P1807" s="74"/>
      <c r="Q1807" s="74"/>
      <c r="R1807" s="84"/>
      <c r="S1807" s="84"/>
      <c r="T1807" s="84"/>
      <c r="U1807" s="84"/>
      <c r="V1807" s="50"/>
      <c r="W1807" s="50"/>
      <c r="X1807" s="50"/>
      <c r="Y1807" s="50"/>
      <c r="Z1807" s="49"/>
      <c r="AA1807" s="69">
        <v>1807</v>
      </c>
      <c r="AB18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07" s="70"/>
      <c r="AD1807" s="76">
        <v>950</v>
      </c>
      <c r="AE1807" s="76">
        <v>2558</v>
      </c>
      <c r="AF1807" s="76">
        <v>6345</v>
      </c>
      <c r="AG1807" s="76">
        <v>27414</v>
      </c>
      <c r="AH1807" s="76"/>
      <c r="AI1807" s="76" t="s">
        <v>10339</v>
      </c>
      <c r="AJ1807" s="76" t="s">
        <v>11551</v>
      </c>
      <c r="AK1807" s="81" t="s">
        <v>12318</v>
      </c>
      <c r="AL1807" s="76"/>
      <c r="AM1807" s="78">
        <v>40299.036064814813</v>
      </c>
      <c r="AN1807" s="76" t="s">
        <v>14566</v>
      </c>
      <c r="AO1807" s="81" t="s">
        <v>16371</v>
      </c>
      <c r="AP1807" s="76" t="s">
        <v>66</v>
      </c>
      <c r="AQ1807" s="2"/>
      <c r="AR1807" s="3"/>
      <c r="AS1807" s="3"/>
      <c r="AT1807" s="3"/>
      <c r="AU1807" s="3"/>
    </row>
    <row r="1808" spans="1:47" x14ac:dyDescent="0.25">
      <c r="A1808" s="62" t="s">
        <v>1475</v>
      </c>
      <c r="B1808" s="63"/>
      <c r="C1808" s="63"/>
      <c r="D1808" s="64"/>
      <c r="E1808" s="66"/>
      <c r="F1808" s="101" t="s">
        <v>14199</v>
      </c>
      <c r="G1808" s="63"/>
      <c r="H1808" s="67"/>
      <c r="I1808" s="68"/>
      <c r="J1808" s="68"/>
      <c r="K1808" s="67" t="s">
        <v>18550</v>
      </c>
      <c r="L1808" s="71"/>
      <c r="M1808" s="72">
        <v>6067.37646484375</v>
      </c>
      <c r="N1808" s="72">
        <v>7481.9560546875</v>
      </c>
      <c r="O1808" s="73"/>
      <c r="P1808" s="74"/>
      <c r="Q1808" s="74"/>
      <c r="R1808" s="84"/>
      <c r="S1808" s="84"/>
      <c r="T1808" s="84"/>
      <c r="U1808" s="84"/>
      <c r="V1808" s="50"/>
      <c r="W1808" s="50"/>
      <c r="X1808" s="50"/>
      <c r="Y1808" s="50"/>
      <c r="Z1808" s="49"/>
      <c r="AA1808" s="69">
        <v>1808</v>
      </c>
      <c r="AB18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08" s="70"/>
      <c r="AD1808" s="76">
        <v>252</v>
      </c>
      <c r="AE1808" s="76">
        <v>84</v>
      </c>
      <c r="AF1808" s="76">
        <v>24544</v>
      </c>
      <c r="AG1808" s="76">
        <v>24192</v>
      </c>
      <c r="AH1808" s="76"/>
      <c r="AI1808" s="76" t="s">
        <v>10340</v>
      </c>
      <c r="AJ1808" s="76"/>
      <c r="AK1808" s="76"/>
      <c r="AL1808" s="76"/>
      <c r="AM1808" s="78">
        <v>41437.912141203706</v>
      </c>
      <c r="AN1808" s="76" t="s">
        <v>14566</v>
      </c>
      <c r="AO1808" s="81" t="s">
        <v>16372</v>
      </c>
      <c r="AP1808" s="76" t="s">
        <v>66</v>
      </c>
      <c r="AQ1808" s="2"/>
      <c r="AR1808" s="3"/>
      <c r="AS1808" s="3"/>
      <c r="AT1808" s="3"/>
      <c r="AU1808" s="3"/>
    </row>
    <row r="1809" spans="1:47" x14ac:dyDescent="0.25">
      <c r="A1809" s="62" t="s">
        <v>1476</v>
      </c>
      <c r="B1809" s="63"/>
      <c r="C1809" s="63"/>
      <c r="D1809" s="64"/>
      <c r="E1809" s="66"/>
      <c r="F1809" s="101" t="s">
        <v>14200</v>
      </c>
      <c r="G1809" s="63"/>
      <c r="H1809" s="67"/>
      <c r="I1809" s="68"/>
      <c r="J1809" s="68"/>
      <c r="K1809" s="67" t="s">
        <v>18551</v>
      </c>
      <c r="L1809" s="71"/>
      <c r="M1809" s="72">
        <v>5091.7783203125</v>
      </c>
      <c r="N1809" s="72">
        <v>5077.90771484375</v>
      </c>
      <c r="O1809" s="73"/>
      <c r="P1809" s="74"/>
      <c r="Q1809" s="74"/>
      <c r="R1809" s="84"/>
      <c r="S1809" s="84"/>
      <c r="T1809" s="84"/>
      <c r="U1809" s="84"/>
      <c r="V1809" s="50"/>
      <c r="W1809" s="50"/>
      <c r="X1809" s="50"/>
      <c r="Y1809" s="50"/>
      <c r="Z1809" s="49"/>
      <c r="AA1809" s="69">
        <v>1809</v>
      </c>
      <c r="AB18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09" s="70"/>
      <c r="AD1809" s="76">
        <v>510</v>
      </c>
      <c r="AE1809" s="76">
        <v>141</v>
      </c>
      <c r="AF1809" s="76">
        <v>44419</v>
      </c>
      <c r="AG1809" s="76">
        <v>80352</v>
      </c>
      <c r="AH1809" s="76"/>
      <c r="AI1809" s="76" t="s">
        <v>10341</v>
      </c>
      <c r="AJ1809" s="76" t="s">
        <v>11552</v>
      </c>
      <c r="AK1809" s="76"/>
      <c r="AL1809" s="76"/>
      <c r="AM1809" s="78">
        <v>40762.923344907409</v>
      </c>
      <c r="AN1809" s="76" t="s">
        <v>14566</v>
      </c>
      <c r="AO1809" s="81" t="s">
        <v>16373</v>
      </c>
      <c r="AP1809" s="76" t="s">
        <v>66</v>
      </c>
      <c r="AQ1809" s="2"/>
      <c r="AR1809" s="3"/>
      <c r="AS1809" s="3"/>
      <c r="AT1809" s="3"/>
      <c r="AU1809" s="3"/>
    </row>
    <row r="1810" spans="1:47" x14ac:dyDescent="0.25">
      <c r="A1810" s="62" t="s">
        <v>1477</v>
      </c>
      <c r="B1810" s="63"/>
      <c r="C1810" s="63"/>
      <c r="D1810" s="64"/>
      <c r="E1810" s="66"/>
      <c r="F1810" s="101" t="s">
        <v>14201</v>
      </c>
      <c r="G1810" s="63"/>
      <c r="H1810" s="67"/>
      <c r="I1810" s="68"/>
      <c r="J1810" s="68"/>
      <c r="K1810" s="67" t="s">
        <v>18552</v>
      </c>
      <c r="L1810" s="71"/>
      <c r="M1810" s="72">
        <v>6639.46337890625</v>
      </c>
      <c r="N1810" s="72">
        <v>1079.352294921875</v>
      </c>
      <c r="O1810" s="73"/>
      <c r="P1810" s="74"/>
      <c r="Q1810" s="74"/>
      <c r="R1810" s="84"/>
      <c r="S1810" s="84"/>
      <c r="T1810" s="84"/>
      <c r="U1810" s="84"/>
      <c r="V1810" s="50"/>
      <c r="W1810" s="50"/>
      <c r="X1810" s="50"/>
      <c r="Y1810" s="50"/>
      <c r="Z1810" s="49"/>
      <c r="AA1810" s="69">
        <v>1810</v>
      </c>
      <c r="AB18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10" s="70"/>
      <c r="AD1810" s="76">
        <v>320</v>
      </c>
      <c r="AE1810" s="76">
        <v>322</v>
      </c>
      <c r="AF1810" s="76">
        <v>13440</v>
      </c>
      <c r="AG1810" s="76">
        <v>36083</v>
      </c>
      <c r="AH1810" s="76"/>
      <c r="AI1810" s="76" t="s">
        <v>10342</v>
      </c>
      <c r="AJ1810" s="76"/>
      <c r="AK1810" s="76"/>
      <c r="AL1810" s="76"/>
      <c r="AM1810" s="78">
        <v>40959.932962962965</v>
      </c>
      <c r="AN1810" s="76" t="s">
        <v>14566</v>
      </c>
      <c r="AO1810" s="81" t="s">
        <v>16374</v>
      </c>
      <c r="AP1810" s="76" t="s">
        <v>66</v>
      </c>
      <c r="AQ1810" s="2"/>
      <c r="AR1810" s="3"/>
      <c r="AS1810" s="3"/>
      <c r="AT1810" s="3"/>
      <c r="AU1810" s="3"/>
    </row>
    <row r="1811" spans="1:47" x14ac:dyDescent="0.25">
      <c r="A1811" s="62" t="s">
        <v>1491</v>
      </c>
      <c r="B1811" s="63"/>
      <c r="C1811" s="63"/>
      <c r="D1811" s="64"/>
      <c r="E1811" s="66"/>
      <c r="F1811" s="101" t="s">
        <v>14202</v>
      </c>
      <c r="G1811" s="63"/>
      <c r="H1811" s="67"/>
      <c r="I1811" s="68"/>
      <c r="J1811" s="68"/>
      <c r="K1811" s="67" t="s">
        <v>18553</v>
      </c>
      <c r="L1811" s="71"/>
      <c r="M1811" s="72">
        <v>6734.9951171875</v>
      </c>
      <c r="N1811" s="72">
        <v>1199.2803955078125</v>
      </c>
      <c r="O1811" s="73"/>
      <c r="P1811" s="74"/>
      <c r="Q1811" s="74"/>
      <c r="R1811" s="84"/>
      <c r="S1811" s="84"/>
      <c r="T1811" s="84"/>
      <c r="U1811" s="84"/>
      <c r="V1811" s="50"/>
      <c r="W1811" s="50"/>
      <c r="X1811" s="50"/>
      <c r="Y1811" s="50"/>
      <c r="Z1811" s="49"/>
      <c r="AA1811" s="69">
        <v>1811</v>
      </c>
      <c r="AB18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11" s="70"/>
      <c r="AD1811" s="76">
        <v>616</v>
      </c>
      <c r="AE1811" s="76">
        <v>657</v>
      </c>
      <c r="AF1811" s="76">
        <v>903</v>
      </c>
      <c r="AG1811" s="76">
        <v>360</v>
      </c>
      <c r="AH1811" s="76"/>
      <c r="AI1811" s="76" t="s">
        <v>10343</v>
      </c>
      <c r="AJ1811" s="76" t="s">
        <v>11553</v>
      </c>
      <c r="AK1811" s="76"/>
      <c r="AL1811" s="76"/>
      <c r="AM1811" s="78">
        <v>44002.296238425923</v>
      </c>
      <c r="AN1811" s="76" t="s">
        <v>14566</v>
      </c>
      <c r="AO1811" s="81" t="s">
        <v>16375</v>
      </c>
      <c r="AP1811" s="76" t="s">
        <v>66</v>
      </c>
      <c r="AQ1811" s="2"/>
      <c r="AR1811" s="3"/>
      <c r="AS1811" s="3"/>
      <c r="AT1811" s="3"/>
      <c r="AU1811" s="3"/>
    </row>
    <row r="1812" spans="1:47" x14ac:dyDescent="0.25">
      <c r="A1812" s="62" t="s">
        <v>1478</v>
      </c>
      <c r="B1812" s="63"/>
      <c r="C1812" s="63"/>
      <c r="D1812" s="64"/>
      <c r="E1812" s="66"/>
      <c r="F1812" s="101" t="s">
        <v>14203</v>
      </c>
      <c r="G1812" s="63"/>
      <c r="H1812" s="67"/>
      <c r="I1812" s="68"/>
      <c r="J1812" s="68"/>
      <c r="K1812" s="67" t="s">
        <v>18554</v>
      </c>
      <c r="L1812" s="71"/>
      <c r="M1812" s="72">
        <v>5463.65576171875</v>
      </c>
      <c r="N1812" s="72">
        <v>8781.5888671875</v>
      </c>
      <c r="O1812" s="73"/>
      <c r="P1812" s="74"/>
      <c r="Q1812" s="74"/>
      <c r="R1812" s="84"/>
      <c r="S1812" s="84"/>
      <c r="T1812" s="84"/>
      <c r="U1812" s="84"/>
      <c r="V1812" s="50"/>
      <c r="W1812" s="50"/>
      <c r="X1812" s="50"/>
      <c r="Y1812" s="50"/>
      <c r="Z1812" s="49"/>
      <c r="AA1812" s="69">
        <v>1812</v>
      </c>
      <c r="AB18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12" s="70"/>
      <c r="AD1812" s="76">
        <v>936</v>
      </c>
      <c r="AE1812" s="76">
        <v>1064</v>
      </c>
      <c r="AF1812" s="76">
        <v>50861</v>
      </c>
      <c r="AG1812" s="76">
        <v>35129</v>
      </c>
      <c r="AH1812" s="76"/>
      <c r="AI1812" s="76" t="s">
        <v>10344</v>
      </c>
      <c r="AJ1812" s="76" t="s">
        <v>11554</v>
      </c>
      <c r="AK1812" s="81" t="s">
        <v>12319</v>
      </c>
      <c r="AL1812" s="76"/>
      <c r="AM1812" s="78">
        <v>39953.355127314811</v>
      </c>
      <c r="AN1812" s="76" t="s">
        <v>14566</v>
      </c>
      <c r="AO1812" s="81" t="s">
        <v>16376</v>
      </c>
      <c r="AP1812" s="76" t="s">
        <v>66</v>
      </c>
      <c r="AQ1812" s="2"/>
      <c r="AR1812" s="3"/>
      <c r="AS1812" s="3"/>
      <c r="AT1812" s="3"/>
      <c r="AU1812" s="3"/>
    </row>
    <row r="1813" spans="1:47" x14ac:dyDescent="0.25">
      <c r="A1813" s="62" t="s">
        <v>1479</v>
      </c>
      <c r="B1813" s="63"/>
      <c r="C1813" s="63"/>
      <c r="D1813" s="64"/>
      <c r="E1813" s="66"/>
      <c r="F1813" s="101" t="s">
        <v>14204</v>
      </c>
      <c r="G1813" s="63"/>
      <c r="H1813" s="67"/>
      <c r="I1813" s="68"/>
      <c r="J1813" s="68"/>
      <c r="K1813" s="67" t="s">
        <v>18555</v>
      </c>
      <c r="L1813" s="71"/>
      <c r="M1813" s="72">
        <v>3301.861328125</v>
      </c>
      <c r="N1813" s="72">
        <v>9430.0029296875</v>
      </c>
      <c r="O1813" s="73"/>
      <c r="P1813" s="74"/>
      <c r="Q1813" s="74"/>
      <c r="R1813" s="84"/>
      <c r="S1813" s="84"/>
      <c r="T1813" s="84"/>
      <c r="U1813" s="84"/>
      <c r="V1813" s="50"/>
      <c r="W1813" s="50"/>
      <c r="X1813" s="50"/>
      <c r="Y1813" s="50"/>
      <c r="Z1813" s="49"/>
      <c r="AA1813" s="69">
        <v>1813</v>
      </c>
      <c r="AB18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13" s="70"/>
      <c r="AD1813" s="76">
        <v>770</v>
      </c>
      <c r="AE1813" s="76">
        <v>298</v>
      </c>
      <c r="AF1813" s="76">
        <v>7068</v>
      </c>
      <c r="AG1813" s="76">
        <v>4790</v>
      </c>
      <c r="AH1813" s="76"/>
      <c r="AI1813" s="76"/>
      <c r="AJ1813" s="76" t="s">
        <v>11469</v>
      </c>
      <c r="AK1813" s="76"/>
      <c r="AL1813" s="76"/>
      <c r="AM1813" s="78">
        <v>40856.81925925926</v>
      </c>
      <c r="AN1813" s="76" t="s">
        <v>14566</v>
      </c>
      <c r="AO1813" s="81" t="s">
        <v>16377</v>
      </c>
      <c r="AP1813" s="76" t="s">
        <v>66</v>
      </c>
      <c r="AQ1813" s="2"/>
      <c r="AR1813" s="3"/>
      <c r="AS1813" s="3"/>
      <c r="AT1813" s="3"/>
      <c r="AU1813" s="3"/>
    </row>
    <row r="1814" spans="1:47" x14ac:dyDescent="0.25">
      <c r="A1814" s="62" t="s">
        <v>1480</v>
      </c>
      <c r="B1814" s="63"/>
      <c r="C1814" s="63"/>
      <c r="D1814" s="64"/>
      <c r="E1814" s="66"/>
      <c r="F1814" s="101" t="s">
        <v>14205</v>
      </c>
      <c r="G1814" s="63"/>
      <c r="H1814" s="67"/>
      <c r="I1814" s="68"/>
      <c r="J1814" s="68"/>
      <c r="K1814" s="67" t="s">
        <v>18556</v>
      </c>
      <c r="L1814" s="71"/>
      <c r="M1814" s="72">
        <v>5283.6474609375</v>
      </c>
      <c r="N1814" s="72">
        <v>8186.37939453125</v>
      </c>
      <c r="O1814" s="73"/>
      <c r="P1814" s="74"/>
      <c r="Q1814" s="74"/>
      <c r="R1814" s="84"/>
      <c r="S1814" s="84"/>
      <c r="T1814" s="84"/>
      <c r="U1814" s="84"/>
      <c r="V1814" s="50"/>
      <c r="W1814" s="50"/>
      <c r="X1814" s="50"/>
      <c r="Y1814" s="50"/>
      <c r="Z1814" s="49"/>
      <c r="AA1814" s="69">
        <v>1814</v>
      </c>
      <c r="AB18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14" s="70"/>
      <c r="AD1814" s="76">
        <v>303</v>
      </c>
      <c r="AE1814" s="76">
        <v>72</v>
      </c>
      <c r="AF1814" s="76">
        <v>2099</v>
      </c>
      <c r="AG1814" s="76">
        <v>43181</v>
      </c>
      <c r="AH1814" s="76"/>
      <c r="AI1814" s="76"/>
      <c r="AJ1814" s="76"/>
      <c r="AK1814" s="76"/>
      <c r="AL1814" s="76"/>
      <c r="AM1814" s="78">
        <v>42186.870381944442</v>
      </c>
      <c r="AN1814" s="76" t="s">
        <v>14566</v>
      </c>
      <c r="AO1814" s="81" t="s">
        <v>16378</v>
      </c>
      <c r="AP1814" s="76" t="s">
        <v>66</v>
      </c>
      <c r="AQ1814" s="2"/>
      <c r="AR1814" s="3"/>
      <c r="AS1814" s="3"/>
      <c r="AT1814" s="3"/>
      <c r="AU1814" s="3"/>
    </row>
    <row r="1815" spans="1:47" x14ac:dyDescent="0.25">
      <c r="A1815" s="62" t="s">
        <v>1481</v>
      </c>
      <c r="B1815" s="63"/>
      <c r="C1815" s="63"/>
      <c r="D1815" s="64"/>
      <c r="E1815" s="66"/>
      <c r="F1815" s="101" t="s">
        <v>14206</v>
      </c>
      <c r="G1815" s="63"/>
      <c r="H1815" s="67"/>
      <c r="I1815" s="68"/>
      <c r="J1815" s="68"/>
      <c r="K1815" s="67" t="s">
        <v>18557</v>
      </c>
      <c r="L1815" s="71"/>
      <c r="M1815" s="72">
        <v>2003.032958984375</v>
      </c>
      <c r="N1815" s="72">
        <v>6547.54443359375</v>
      </c>
      <c r="O1815" s="73"/>
      <c r="P1815" s="74"/>
      <c r="Q1815" s="74"/>
      <c r="R1815" s="84"/>
      <c r="S1815" s="84"/>
      <c r="T1815" s="84"/>
      <c r="U1815" s="84"/>
      <c r="V1815" s="50"/>
      <c r="W1815" s="50"/>
      <c r="X1815" s="50"/>
      <c r="Y1815" s="50"/>
      <c r="Z1815" s="49"/>
      <c r="AA1815" s="69">
        <v>1815</v>
      </c>
      <c r="AB18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15" s="70"/>
      <c r="AD1815" s="76">
        <v>263</v>
      </c>
      <c r="AE1815" s="76">
        <v>259</v>
      </c>
      <c r="AF1815" s="76">
        <v>12198</v>
      </c>
      <c r="AG1815" s="76">
        <v>3485</v>
      </c>
      <c r="AH1815" s="76"/>
      <c r="AI1815" s="76" t="s">
        <v>10345</v>
      </c>
      <c r="AJ1815" s="76" t="s">
        <v>11555</v>
      </c>
      <c r="AK1815" s="76"/>
      <c r="AL1815" s="76"/>
      <c r="AM1815" s="78">
        <v>40384.164629629631</v>
      </c>
      <c r="AN1815" s="76" t="s">
        <v>14566</v>
      </c>
      <c r="AO1815" s="81" t="s">
        <v>16379</v>
      </c>
      <c r="AP1815" s="76" t="s">
        <v>66</v>
      </c>
      <c r="AQ1815" s="2"/>
      <c r="AR1815" s="3"/>
      <c r="AS1815" s="3"/>
      <c r="AT1815" s="3"/>
      <c r="AU1815" s="3"/>
    </row>
    <row r="1816" spans="1:47" x14ac:dyDescent="0.25">
      <c r="A1816" s="62" t="s">
        <v>1482</v>
      </c>
      <c r="B1816" s="63"/>
      <c r="C1816" s="63"/>
      <c r="D1816" s="64"/>
      <c r="E1816" s="66"/>
      <c r="F1816" s="101" t="s">
        <v>14207</v>
      </c>
      <c r="G1816" s="63"/>
      <c r="H1816" s="67"/>
      <c r="I1816" s="68"/>
      <c r="J1816" s="68"/>
      <c r="K1816" s="67" t="s">
        <v>18558</v>
      </c>
      <c r="L1816" s="71"/>
      <c r="M1816" s="72">
        <v>2719.510986328125</v>
      </c>
      <c r="N1816" s="72">
        <v>9254.298828125</v>
      </c>
      <c r="O1816" s="73"/>
      <c r="P1816" s="74"/>
      <c r="Q1816" s="74"/>
      <c r="R1816" s="84"/>
      <c r="S1816" s="84"/>
      <c r="T1816" s="84"/>
      <c r="U1816" s="84"/>
      <c r="V1816" s="50"/>
      <c r="W1816" s="50"/>
      <c r="X1816" s="50"/>
      <c r="Y1816" s="50"/>
      <c r="Z1816" s="49"/>
      <c r="AA1816" s="69">
        <v>1816</v>
      </c>
      <c r="AB18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16" s="70"/>
      <c r="AD1816" s="76">
        <v>205</v>
      </c>
      <c r="AE1816" s="76">
        <v>300</v>
      </c>
      <c r="AF1816" s="76">
        <v>2897</v>
      </c>
      <c r="AG1816" s="76">
        <v>35401</v>
      </c>
      <c r="AH1816" s="76"/>
      <c r="AI1816" s="82" t="s">
        <v>10346</v>
      </c>
      <c r="AJ1816" s="76" t="s">
        <v>11556</v>
      </c>
      <c r="AK1816" s="81" t="s">
        <v>12320</v>
      </c>
      <c r="AL1816" s="76"/>
      <c r="AM1816" s="78">
        <v>41601.668078703704</v>
      </c>
      <c r="AN1816" s="76" t="s">
        <v>14566</v>
      </c>
      <c r="AO1816" s="81" t="s">
        <v>16380</v>
      </c>
      <c r="AP1816" s="76" t="s">
        <v>66</v>
      </c>
      <c r="AQ1816" s="2"/>
      <c r="AR1816" s="3"/>
      <c r="AS1816" s="3"/>
      <c r="AT1816" s="3"/>
      <c r="AU1816" s="3"/>
    </row>
    <row r="1817" spans="1:47" x14ac:dyDescent="0.25">
      <c r="A1817" s="62" t="s">
        <v>1483</v>
      </c>
      <c r="B1817" s="63"/>
      <c r="C1817" s="63"/>
      <c r="D1817" s="64"/>
      <c r="E1817" s="66"/>
      <c r="F1817" s="101" t="s">
        <v>14208</v>
      </c>
      <c r="G1817" s="63"/>
      <c r="H1817" s="67"/>
      <c r="I1817" s="68"/>
      <c r="J1817" s="68"/>
      <c r="K1817" s="67" t="s">
        <v>18559</v>
      </c>
      <c r="L1817" s="71"/>
      <c r="M1817" s="72">
        <v>3247.892333984375</v>
      </c>
      <c r="N1817" s="72">
        <v>5065.126953125</v>
      </c>
      <c r="O1817" s="73"/>
      <c r="P1817" s="74"/>
      <c r="Q1817" s="74"/>
      <c r="R1817" s="84"/>
      <c r="S1817" s="84"/>
      <c r="T1817" s="84"/>
      <c r="U1817" s="84"/>
      <c r="V1817" s="50"/>
      <c r="W1817" s="50"/>
      <c r="X1817" s="50"/>
      <c r="Y1817" s="50"/>
      <c r="Z1817" s="49"/>
      <c r="AA1817" s="69">
        <v>1817</v>
      </c>
      <c r="AB18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17" s="70"/>
      <c r="AD1817" s="76">
        <v>615</v>
      </c>
      <c r="AE1817" s="76">
        <v>2480</v>
      </c>
      <c r="AF1817" s="76">
        <v>17187</v>
      </c>
      <c r="AG1817" s="76">
        <v>21144</v>
      </c>
      <c r="AH1817" s="76"/>
      <c r="AI1817" s="76" t="s">
        <v>10347</v>
      </c>
      <c r="AJ1817" s="76" t="s">
        <v>11557</v>
      </c>
      <c r="AK1817" s="76"/>
      <c r="AL1817" s="76"/>
      <c r="AM1817" s="78">
        <v>40708.877812500003</v>
      </c>
      <c r="AN1817" s="76" t="s">
        <v>14566</v>
      </c>
      <c r="AO1817" s="81" t="s">
        <v>16381</v>
      </c>
      <c r="AP1817" s="76" t="s">
        <v>66</v>
      </c>
      <c r="AQ1817" s="2"/>
      <c r="AR1817" s="3"/>
      <c r="AS1817" s="3"/>
      <c r="AT1817" s="3"/>
      <c r="AU1817" s="3"/>
    </row>
    <row r="1818" spans="1:47" x14ac:dyDescent="0.25">
      <c r="A1818" s="62" t="s">
        <v>1484</v>
      </c>
      <c r="B1818" s="63"/>
      <c r="C1818" s="63"/>
      <c r="D1818" s="64"/>
      <c r="E1818" s="66"/>
      <c r="F1818" s="101" t="s">
        <v>14209</v>
      </c>
      <c r="G1818" s="63"/>
      <c r="H1818" s="67"/>
      <c r="I1818" s="68"/>
      <c r="J1818" s="68"/>
      <c r="K1818" s="67" t="s">
        <v>18560</v>
      </c>
      <c r="L1818" s="71"/>
      <c r="M1818" s="72">
        <v>3591.962158203125</v>
      </c>
      <c r="N1818" s="72">
        <v>5470.82958984375</v>
      </c>
      <c r="O1818" s="73"/>
      <c r="P1818" s="74"/>
      <c r="Q1818" s="74"/>
      <c r="R1818" s="84"/>
      <c r="S1818" s="84"/>
      <c r="T1818" s="84"/>
      <c r="U1818" s="84"/>
      <c r="V1818" s="50"/>
      <c r="W1818" s="50"/>
      <c r="X1818" s="50"/>
      <c r="Y1818" s="50"/>
      <c r="Z1818" s="49"/>
      <c r="AA1818" s="69">
        <v>1818</v>
      </c>
      <c r="AB18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18" s="70"/>
      <c r="AD1818" s="76">
        <v>626</v>
      </c>
      <c r="AE1818" s="76">
        <v>192</v>
      </c>
      <c r="AF1818" s="76">
        <v>1647</v>
      </c>
      <c r="AG1818" s="76">
        <v>7855</v>
      </c>
      <c r="AH1818" s="76"/>
      <c r="AI1818" s="76" t="s">
        <v>10348</v>
      </c>
      <c r="AJ1818" s="76" t="s">
        <v>11156</v>
      </c>
      <c r="AK1818" s="76"/>
      <c r="AL1818" s="76"/>
      <c r="AM1818" s="78">
        <v>39895.97384259259</v>
      </c>
      <c r="AN1818" s="76" t="s">
        <v>14566</v>
      </c>
      <c r="AO1818" s="81" t="s">
        <v>16382</v>
      </c>
      <c r="AP1818" s="76" t="s">
        <v>66</v>
      </c>
      <c r="AQ1818" s="2"/>
      <c r="AR1818" s="3"/>
      <c r="AS1818" s="3"/>
      <c r="AT1818" s="3"/>
      <c r="AU1818" s="3"/>
    </row>
    <row r="1819" spans="1:47" x14ac:dyDescent="0.25">
      <c r="A1819" s="62" t="s">
        <v>1485</v>
      </c>
      <c r="B1819" s="63"/>
      <c r="C1819" s="63"/>
      <c r="D1819" s="64"/>
      <c r="E1819" s="66"/>
      <c r="F1819" s="101" t="s">
        <v>14210</v>
      </c>
      <c r="G1819" s="63"/>
      <c r="H1819" s="67"/>
      <c r="I1819" s="68"/>
      <c r="J1819" s="68"/>
      <c r="K1819" s="67" t="s">
        <v>18561</v>
      </c>
      <c r="L1819" s="71"/>
      <c r="M1819" s="72">
        <v>1801.0262451171875</v>
      </c>
      <c r="N1819" s="72">
        <v>6227.70947265625</v>
      </c>
      <c r="O1819" s="73"/>
      <c r="P1819" s="74"/>
      <c r="Q1819" s="74"/>
      <c r="R1819" s="84"/>
      <c r="S1819" s="84"/>
      <c r="T1819" s="84"/>
      <c r="U1819" s="84"/>
      <c r="V1819" s="50"/>
      <c r="W1819" s="50"/>
      <c r="X1819" s="50"/>
      <c r="Y1819" s="50"/>
      <c r="Z1819" s="49"/>
      <c r="AA1819" s="69">
        <v>1819</v>
      </c>
      <c r="AB18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19" s="70"/>
      <c r="AD1819" s="76">
        <v>100</v>
      </c>
      <c r="AE1819" s="76">
        <v>9</v>
      </c>
      <c r="AF1819" s="76">
        <v>225</v>
      </c>
      <c r="AG1819" s="76">
        <v>639</v>
      </c>
      <c r="AH1819" s="76"/>
      <c r="AI1819" s="76" t="s">
        <v>10349</v>
      </c>
      <c r="AJ1819" s="76"/>
      <c r="AK1819" s="76"/>
      <c r="AL1819" s="76"/>
      <c r="AM1819" s="78">
        <v>43728.64135416667</v>
      </c>
      <c r="AN1819" s="76" t="s">
        <v>14566</v>
      </c>
      <c r="AO1819" s="81" t="s">
        <v>16383</v>
      </c>
      <c r="AP1819" s="76" t="s">
        <v>66</v>
      </c>
      <c r="AQ1819" s="2"/>
      <c r="AR1819" s="3"/>
      <c r="AS1819" s="3"/>
      <c r="AT1819" s="3"/>
      <c r="AU1819" s="3"/>
    </row>
    <row r="1820" spans="1:47" x14ac:dyDescent="0.25">
      <c r="A1820" s="62" t="s">
        <v>1486</v>
      </c>
      <c r="B1820" s="63"/>
      <c r="C1820" s="63"/>
      <c r="D1820" s="64"/>
      <c r="E1820" s="66"/>
      <c r="F1820" s="101" t="s">
        <v>14211</v>
      </c>
      <c r="G1820" s="63"/>
      <c r="H1820" s="67"/>
      <c r="I1820" s="68"/>
      <c r="J1820" s="68"/>
      <c r="K1820" s="67" t="s">
        <v>18562</v>
      </c>
      <c r="L1820" s="71"/>
      <c r="M1820" s="72">
        <v>3514.49267578125</v>
      </c>
      <c r="N1820" s="72">
        <v>5143.2880859375</v>
      </c>
      <c r="O1820" s="73"/>
      <c r="P1820" s="74"/>
      <c r="Q1820" s="74"/>
      <c r="R1820" s="84"/>
      <c r="S1820" s="84"/>
      <c r="T1820" s="84"/>
      <c r="U1820" s="84"/>
      <c r="V1820" s="50"/>
      <c r="W1820" s="50"/>
      <c r="X1820" s="50"/>
      <c r="Y1820" s="50"/>
      <c r="Z1820" s="49"/>
      <c r="AA1820" s="69">
        <v>1820</v>
      </c>
      <c r="AB18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20" s="70"/>
      <c r="AD1820" s="76">
        <v>139</v>
      </c>
      <c r="AE1820" s="76">
        <v>3146</v>
      </c>
      <c r="AF1820" s="76">
        <v>40036</v>
      </c>
      <c r="AG1820" s="76">
        <v>863</v>
      </c>
      <c r="AH1820" s="76"/>
      <c r="AI1820" s="76" t="s">
        <v>10350</v>
      </c>
      <c r="AJ1820" s="76" t="s">
        <v>11558</v>
      </c>
      <c r="AK1820" s="81" t="s">
        <v>12321</v>
      </c>
      <c r="AL1820" s="76"/>
      <c r="AM1820" s="78">
        <v>39892.849664351852</v>
      </c>
      <c r="AN1820" s="76" t="s">
        <v>14566</v>
      </c>
      <c r="AO1820" s="81" t="s">
        <v>16384</v>
      </c>
      <c r="AP1820" s="76" t="s">
        <v>66</v>
      </c>
      <c r="AQ1820" s="2"/>
      <c r="AR1820" s="3"/>
      <c r="AS1820" s="3"/>
      <c r="AT1820" s="3"/>
      <c r="AU1820" s="3"/>
    </row>
    <row r="1821" spans="1:47" x14ac:dyDescent="0.25">
      <c r="A1821" s="62" t="s">
        <v>1487</v>
      </c>
      <c r="B1821" s="63"/>
      <c r="C1821" s="63"/>
      <c r="D1821" s="64"/>
      <c r="E1821" s="66"/>
      <c r="F1821" s="101" t="s">
        <v>14212</v>
      </c>
      <c r="G1821" s="63"/>
      <c r="H1821" s="67"/>
      <c r="I1821" s="68"/>
      <c r="J1821" s="68"/>
      <c r="K1821" s="67" t="s">
        <v>18563</v>
      </c>
      <c r="L1821" s="71"/>
      <c r="M1821" s="72">
        <v>3392.09912109375</v>
      </c>
      <c r="N1821" s="72">
        <v>5061.4775390625</v>
      </c>
      <c r="O1821" s="73"/>
      <c r="P1821" s="74"/>
      <c r="Q1821" s="74"/>
      <c r="R1821" s="84"/>
      <c r="S1821" s="84"/>
      <c r="T1821" s="84"/>
      <c r="U1821" s="84"/>
      <c r="V1821" s="50"/>
      <c r="W1821" s="50"/>
      <c r="X1821" s="50"/>
      <c r="Y1821" s="50"/>
      <c r="Z1821" s="49"/>
      <c r="AA1821" s="69">
        <v>1821</v>
      </c>
      <c r="AB18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21" s="70"/>
      <c r="AD1821" s="76">
        <v>705</v>
      </c>
      <c r="AE1821" s="76">
        <v>488</v>
      </c>
      <c r="AF1821" s="76">
        <v>15963</v>
      </c>
      <c r="AG1821" s="76">
        <v>30037</v>
      </c>
      <c r="AH1821" s="76"/>
      <c r="AI1821" s="76" t="s">
        <v>10351</v>
      </c>
      <c r="AJ1821" s="76" t="s">
        <v>11031</v>
      </c>
      <c r="AK1821" s="81" t="s">
        <v>12322</v>
      </c>
      <c r="AL1821" s="76"/>
      <c r="AM1821" s="78">
        <v>40662.31726851852</v>
      </c>
      <c r="AN1821" s="76" t="s">
        <v>14566</v>
      </c>
      <c r="AO1821" s="81" t="s">
        <v>16385</v>
      </c>
      <c r="AP1821" s="76" t="s">
        <v>66</v>
      </c>
      <c r="AQ1821" s="2"/>
      <c r="AR1821" s="3"/>
      <c r="AS1821" s="3"/>
      <c r="AT1821" s="3"/>
      <c r="AU1821" s="3"/>
    </row>
    <row r="1822" spans="1:47" x14ac:dyDescent="0.25">
      <c r="A1822" s="62" t="s">
        <v>1488</v>
      </c>
      <c r="B1822" s="63"/>
      <c r="C1822" s="63"/>
      <c r="D1822" s="64"/>
      <c r="E1822" s="66"/>
      <c r="F1822" s="101" t="s">
        <v>14213</v>
      </c>
      <c r="G1822" s="63"/>
      <c r="H1822" s="67"/>
      <c r="I1822" s="68"/>
      <c r="J1822" s="68"/>
      <c r="K1822" s="67" t="s">
        <v>18564</v>
      </c>
      <c r="L1822" s="71"/>
      <c r="M1822" s="72">
        <v>3210.554443359375</v>
      </c>
      <c r="N1822" s="72">
        <v>7650.5400390625</v>
      </c>
      <c r="O1822" s="73"/>
      <c r="P1822" s="74"/>
      <c r="Q1822" s="74"/>
      <c r="R1822" s="84"/>
      <c r="S1822" s="84"/>
      <c r="T1822" s="84"/>
      <c r="U1822" s="84"/>
      <c r="V1822" s="50"/>
      <c r="W1822" s="50"/>
      <c r="X1822" s="50"/>
      <c r="Y1822" s="50"/>
      <c r="Z1822" s="49"/>
      <c r="AA1822" s="69">
        <v>1822</v>
      </c>
      <c r="AB18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22" s="70"/>
      <c r="AD1822" s="76">
        <v>736</v>
      </c>
      <c r="AE1822" s="76">
        <v>152</v>
      </c>
      <c r="AF1822" s="76">
        <v>8310</v>
      </c>
      <c r="AG1822" s="76">
        <v>7764</v>
      </c>
      <c r="AH1822" s="76"/>
      <c r="AI1822" s="76" t="s">
        <v>10352</v>
      </c>
      <c r="AJ1822" s="76"/>
      <c r="AK1822" s="76"/>
      <c r="AL1822" s="76"/>
      <c r="AM1822" s="78">
        <v>40928.072222222225</v>
      </c>
      <c r="AN1822" s="76" t="s">
        <v>14566</v>
      </c>
      <c r="AO1822" s="81" t="s">
        <v>16386</v>
      </c>
      <c r="AP1822" s="76" t="s">
        <v>66</v>
      </c>
      <c r="AQ1822" s="2"/>
      <c r="AR1822" s="3"/>
      <c r="AS1822" s="3"/>
      <c r="AT1822" s="3"/>
      <c r="AU1822" s="3"/>
    </row>
    <row r="1823" spans="1:47" x14ac:dyDescent="0.25">
      <c r="A1823" s="62" t="s">
        <v>1489</v>
      </c>
      <c r="B1823" s="63"/>
      <c r="C1823" s="63"/>
      <c r="D1823" s="64"/>
      <c r="E1823" s="66"/>
      <c r="F1823" s="101" t="s">
        <v>14214</v>
      </c>
      <c r="G1823" s="63"/>
      <c r="H1823" s="67"/>
      <c r="I1823" s="68"/>
      <c r="J1823" s="68"/>
      <c r="K1823" s="67" t="s">
        <v>18565</v>
      </c>
      <c r="L1823" s="71"/>
      <c r="M1823" s="72">
        <v>1799.4686279296875</v>
      </c>
      <c r="N1823" s="72">
        <v>6812.16259765625</v>
      </c>
      <c r="O1823" s="73"/>
      <c r="P1823" s="74"/>
      <c r="Q1823" s="74"/>
      <c r="R1823" s="84"/>
      <c r="S1823" s="84"/>
      <c r="T1823" s="84"/>
      <c r="U1823" s="84"/>
      <c r="V1823" s="50"/>
      <c r="W1823" s="50"/>
      <c r="X1823" s="50"/>
      <c r="Y1823" s="50"/>
      <c r="Z1823" s="49"/>
      <c r="AA1823" s="69">
        <v>1823</v>
      </c>
      <c r="AB18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23" s="70"/>
      <c r="AD1823" s="76">
        <v>920</v>
      </c>
      <c r="AE1823" s="76">
        <v>255</v>
      </c>
      <c r="AF1823" s="76">
        <v>14451</v>
      </c>
      <c r="AG1823" s="76">
        <v>17997</v>
      </c>
      <c r="AH1823" s="76"/>
      <c r="AI1823" s="76" t="s">
        <v>10353</v>
      </c>
      <c r="AJ1823" s="76" t="s">
        <v>11559</v>
      </c>
      <c r="AK1823" s="76"/>
      <c r="AL1823" s="76"/>
      <c r="AM1823" s="78">
        <v>39964.178379629629</v>
      </c>
      <c r="AN1823" s="76" t="s">
        <v>14566</v>
      </c>
      <c r="AO1823" s="81" t="s">
        <v>16387</v>
      </c>
      <c r="AP1823" s="76" t="s">
        <v>66</v>
      </c>
      <c r="AQ1823" s="2"/>
      <c r="AR1823" s="3"/>
      <c r="AS1823" s="3"/>
      <c r="AT1823" s="3"/>
      <c r="AU1823" s="3"/>
    </row>
    <row r="1824" spans="1:47" x14ac:dyDescent="0.25">
      <c r="A1824" s="62" t="s">
        <v>1490</v>
      </c>
      <c r="B1824" s="63"/>
      <c r="C1824" s="63"/>
      <c r="D1824" s="64"/>
      <c r="E1824" s="66"/>
      <c r="F1824" s="101" t="s">
        <v>14215</v>
      </c>
      <c r="G1824" s="63"/>
      <c r="H1824" s="67"/>
      <c r="I1824" s="68"/>
      <c r="J1824" s="68"/>
      <c r="K1824" s="67" t="s">
        <v>18566</v>
      </c>
      <c r="L1824" s="71"/>
      <c r="M1824" s="72">
        <v>5736.666015625</v>
      </c>
      <c r="N1824" s="72">
        <v>8390.3798828125</v>
      </c>
      <c r="O1824" s="73"/>
      <c r="P1824" s="74"/>
      <c r="Q1824" s="74"/>
      <c r="R1824" s="84"/>
      <c r="S1824" s="84"/>
      <c r="T1824" s="84"/>
      <c r="U1824" s="84"/>
      <c r="V1824" s="50"/>
      <c r="W1824" s="50"/>
      <c r="X1824" s="50"/>
      <c r="Y1824" s="50"/>
      <c r="Z1824" s="49"/>
      <c r="AA1824" s="69">
        <v>1824</v>
      </c>
      <c r="AB18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24" s="70"/>
      <c r="AD1824" s="76">
        <v>666</v>
      </c>
      <c r="AE1824" s="76">
        <v>725</v>
      </c>
      <c r="AF1824" s="76">
        <v>82774</v>
      </c>
      <c r="AG1824" s="76">
        <v>80766</v>
      </c>
      <c r="AH1824" s="76"/>
      <c r="AI1824" s="76" t="s">
        <v>10354</v>
      </c>
      <c r="AJ1824" s="76" t="s">
        <v>11560</v>
      </c>
      <c r="AK1824" s="76"/>
      <c r="AL1824" s="76"/>
      <c r="AM1824" s="78">
        <v>39892.108495370368</v>
      </c>
      <c r="AN1824" s="76" t="s">
        <v>14566</v>
      </c>
      <c r="AO1824" s="81" t="s">
        <v>16388</v>
      </c>
      <c r="AP1824" s="76" t="s">
        <v>66</v>
      </c>
      <c r="AQ1824" s="2"/>
      <c r="AR1824" s="3"/>
      <c r="AS1824" s="3"/>
      <c r="AT1824" s="3"/>
      <c r="AU1824" s="3"/>
    </row>
    <row r="1825" spans="1:47" x14ac:dyDescent="0.25">
      <c r="A1825" s="62" t="s">
        <v>1492</v>
      </c>
      <c r="B1825" s="63"/>
      <c r="C1825" s="63"/>
      <c r="D1825" s="64"/>
      <c r="E1825" s="66"/>
      <c r="F1825" s="101" t="s">
        <v>14216</v>
      </c>
      <c r="G1825" s="63"/>
      <c r="H1825" s="67"/>
      <c r="I1825" s="68"/>
      <c r="J1825" s="68"/>
      <c r="K1825" s="67" t="s">
        <v>18567</v>
      </c>
      <c r="L1825" s="71"/>
      <c r="M1825" s="72">
        <v>6639.46337890625</v>
      </c>
      <c r="N1825" s="72">
        <v>1199.2803955078125</v>
      </c>
      <c r="O1825" s="73"/>
      <c r="P1825" s="74"/>
      <c r="Q1825" s="74"/>
      <c r="R1825" s="84"/>
      <c r="S1825" s="84"/>
      <c r="T1825" s="84"/>
      <c r="U1825" s="84"/>
      <c r="V1825" s="50"/>
      <c r="W1825" s="50"/>
      <c r="X1825" s="50"/>
      <c r="Y1825" s="50"/>
      <c r="Z1825" s="49"/>
      <c r="AA1825" s="69">
        <v>1825</v>
      </c>
      <c r="AB18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25" s="70"/>
      <c r="AD1825" s="76">
        <v>917</v>
      </c>
      <c r="AE1825" s="76">
        <v>1521</v>
      </c>
      <c r="AF1825" s="76">
        <v>53683</v>
      </c>
      <c r="AG1825" s="76">
        <v>87716</v>
      </c>
      <c r="AH1825" s="76"/>
      <c r="AI1825" s="76"/>
      <c r="AJ1825" s="76" t="s">
        <v>11561</v>
      </c>
      <c r="AK1825" s="76"/>
      <c r="AL1825" s="76"/>
      <c r="AM1825" s="78">
        <v>43671.842719907407</v>
      </c>
      <c r="AN1825" s="76" t="s">
        <v>14566</v>
      </c>
      <c r="AO1825" s="81" t="s">
        <v>16389</v>
      </c>
      <c r="AP1825" s="76" t="s">
        <v>66</v>
      </c>
      <c r="AQ1825" s="2"/>
      <c r="AR1825" s="3"/>
      <c r="AS1825" s="3"/>
      <c r="AT1825" s="3"/>
      <c r="AU1825" s="3"/>
    </row>
    <row r="1826" spans="1:47" x14ac:dyDescent="0.25">
      <c r="A1826" s="62" t="s">
        <v>1493</v>
      </c>
      <c r="B1826" s="63"/>
      <c r="C1826" s="63"/>
      <c r="D1826" s="64"/>
      <c r="E1826" s="66"/>
      <c r="F1826" s="101" t="s">
        <v>14217</v>
      </c>
      <c r="G1826" s="63"/>
      <c r="H1826" s="67"/>
      <c r="I1826" s="68"/>
      <c r="J1826" s="68"/>
      <c r="K1826" s="67" t="s">
        <v>18568</v>
      </c>
      <c r="L1826" s="71"/>
      <c r="M1826" s="72">
        <v>5580.34521484375</v>
      </c>
      <c r="N1826" s="72">
        <v>5418.30712890625</v>
      </c>
      <c r="O1826" s="73"/>
      <c r="P1826" s="74"/>
      <c r="Q1826" s="74"/>
      <c r="R1826" s="84"/>
      <c r="S1826" s="84"/>
      <c r="T1826" s="84"/>
      <c r="U1826" s="84"/>
      <c r="V1826" s="50"/>
      <c r="W1826" s="50"/>
      <c r="X1826" s="50"/>
      <c r="Y1826" s="50"/>
      <c r="Z1826" s="49"/>
      <c r="AA1826" s="69">
        <v>1826</v>
      </c>
      <c r="AB18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26" s="70"/>
      <c r="AD1826" s="76">
        <v>347</v>
      </c>
      <c r="AE1826" s="76">
        <v>209</v>
      </c>
      <c r="AF1826" s="76">
        <v>23879</v>
      </c>
      <c r="AG1826" s="76">
        <v>49885</v>
      </c>
      <c r="AH1826" s="76"/>
      <c r="AI1826" s="76" t="s">
        <v>10355</v>
      </c>
      <c r="AJ1826" s="76" t="s">
        <v>11562</v>
      </c>
      <c r="AK1826" s="76"/>
      <c r="AL1826" s="76"/>
      <c r="AM1826" s="78">
        <v>40581.0859837963</v>
      </c>
      <c r="AN1826" s="76" t="s">
        <v>14566</v>
      </c>
      <c r="AO1826" s="81" t="s">
        <v>16390</v>
      </c>
      <c r="AP1826" s="76" t="s">
        <v>66</v>
      </c>
      <c r="AQ1826" s="2"/>
      <c r="AR1826" s="3"/>
      <c r="AS1826" s="3"/>
      <c r="AT1826" s="3"/>
      <c r="AU1826" s="3"/>
    </row>
    <row r="1827" spans="1:47" x14ac:dyDescent="0.25">
      <c r="A1827" s="62" t="s">
        <v>1494</v>
      </c>
      <c r="B1827" s="63"/>
      <c r="C1827" s="63"/>
      <c r="D1827" s="64"/>
      <c r="E1827" s="66"/>
      <c r="F1827" s="101" t="s">
        <v>14218</v>
      </c>
      <c r="G1827" s="63"/>
      <c r="H1827" s="67"/>
      <c r="I1827" s="68"/>
      <c r="J1827" s="68"/>
      <c r="K1827" s="67" t="s">
        <v>18569</v>
      </c>
      <c r="L1827" s="71"/>
      <c r="M1827" s="72">
        <v>6129.27099609375</v>
      </c>
      <c r="N1827" s="72">
        <v>6977.99853515625</v>
      </c>
      <c r="O1827" s="73"/>
      <c r="P1827" s="74"/>
      <c r="Q1827" s="74"/>
      <c r="R1827" s="84"/>
      <c r="S1827" s="84"/>
      <c r="T1827" s="84"/>
      <c r="U1827" s="84"/>
      <c r="V1827" s="50"/>
      <c r="W1827" s="50"/>
      <c r="X1827" s="50"/>
      <c r="Y1827" s="50"/>
      <c r="Z1827" s="49"/>
      <c r="AA1827" s="69">
        <v>1827</v>
      </c>
      <c r="AB18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27" s="70"/>
      <c r="AD1827" s="76">
        <v>355</v>
      </c>
      <c r="AE1827" s="76">
        <v>97</v>
      </c>
      <c r="AF1827" s="76">
        <v>7887</v>
      </c>
      <c r="AG1827" s="76">
        <v>8953</v>
      </c>
      <c r="AH1827" s="76"/>
      <c r="AI1827" s="76" t="s">
        <v>10356</v>
      </c>
      <c r="AJ1827" s="76"/>
      <c r="AK1827" s="76"/>
      <c r="AL1827" s="76"/>
      <c r="AM1827" s="78">
        <v>41392.95752314815</v>
      </c>
      <c r="AN1827" s="76" t="s">
        <v>14566</v>
      </c>
      <c r="AO1827" s="81" t="s">
        <v>16391</v>
      </c>
      <c r="AP1827" s="76" t="s">
        <v>66</v>
      </c>
      <c r="AQ1827" s="2"/>
      <c r="AR1827" s="3"/>
      <c r="AS1827" s="3"/>
      <c r="AT1827" s="3"/>
      <c r="AU1827" s="3"/>
    </row>
    <row r="1828" spans="1:47" x14ac:dyDescent="0.25">
      <c r="A1828" s="62" t="s">
        <v>1495</v>
      </c>
      <c r="B1828" s="63"/>
      <c r="C1828" s="63"/>
      <c r="D1828" s="64"/>
      <c r="E1828" s="66"/>
      <c r="F1828" s="101" t="s">
        <v>14219</v>
      </c>
      <c r="G1828" s="63"/>
      <c r="H1828" s="67"/>
      <c r="I1828" s="68"/>
      <c r="J1828" s="68"/>
      <c r="K1828" s="67" t="s">
        <v>18570</v>
      </c>
      <c r="L1828" s="71"/>
      <c r="M1828" s="72">
        <v>1639.52734375</v>
      </c>
      <c r="N1828" s="72">
        <v>7261.021484375</v>
      </c>
      <c r="O1828" s="73"/>
      <c r="P1828" s="74"/>
      <c r="Q1828" s="74"/>
      <c r="R1828" s="84"/>
      <c r="S1828" s="84"/>
      <c r="T1828" s="84"/>
      <c r="U1828" s="84"/>
      <c r="V1828" s="50"/>
      <c r="W1828" s="50"/>
      <c r="X1828" s="50"/>
      <c r="Y1828" s="50"/>
      <c r="Z1828" s="49"/>
      <c r="AA1828" s="69">
        <v>1828</v>
      </c>
      <c r="AB18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28" s="70"/>
      <c r="AD1828" s="76">
        <v>528</v>
      </c>
      <c r="AE1828" s="76">
        <v>98</v>
      </c>
      <c r="AF1828" s="76">
        <v>3345</v>
      </c>
      <c r="AG1828" s="76">
        <v>48872</v>
      </c>
      <c r="AH1828" s="76"/>
      <c r="AI1828" s="76" t="s">
        <v>10357</v>
      </c>
      <c r="AJ1828" s="76" t="s">
        <v>11563</v>
      </c>
      <c r="AK1828" s="76"/>
      <c r="AL1828" s="76"/>
      <c r="AM1828" s="78">
        <v>39977.909814814811</v>
      </c>
      <c r="AN1828" s="76" t="s">
        <v>14566</v>
      </c>
      <c r="AO1828" s="81" t="s">
        <v>16392</v>
      </c>
      <c r="AP1828" s="76" t="s">
        <v>66</v>
      </c>
      <c r="AQ1828" s="2"/>
      <c r="AR1828" s="3"/>
      <c r="AS1828" s="3"/>
      <c r="AT1828" s="3"/>
      <c r="AU1828" s="3"/>
    </row>
    <row r="1829" spans="1:47" x14ac:dyDescent="0.25">
      <c r="A1829" s="62" t="s">
        <v>1496</v>
      </c>
      <c r="B1829" s="63"/>
      <c r="C1829" s="63"/>
      <c r="D1829" s="64"/>
      <c r="E1829" s="66"/>
      <c r="F1829" s="101" t="s">
        <v>14220</v>
      </c>
      <c r="G1829" s="63"/>
      <c r="H1829" s="67"/>
      <c r="I1829" s="68"/>
      <c r="J1829" s="68"/>
      <c r="K1829" s="67" t="s">
        <v>18571</v>
      </c>
      <c r="L1829" s="71"/>
      <c r="M1829" s="72">
        <v>5469.9765625</v>
      </c>
      <c r="N1829" s="72">
        <v>5600.77001953125</v>
      </c>
      <c r="O1829" s="73"/>
      <c r="P1829" s="74"/>
      <c r="Q1829" s="74"/>
      <c r="R1829" s="84"/>
      <c r="S1829" s="84"/>
      <c r="T1829" s="84"/>
      <c r="U1829" s="84"/>
      <c r="V1829" s="50"/>
      <c r="W1829" s="50"/>
      <c r="X1829" s="50"/>
      <c r="Y1829" s="50"/>
      <c r="Z1829" s="49"/>
      <c r="AA1829" s="69">
        <v>1829</v>
      </c>
      <c r="AB18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29" s="70"/>
      <c r="AD1829" s="76">
        <v>1015</v>
      </c>
      <c r="AE1829" s="76">
        <v>215</v>
      </c>
      <c r="AF1829" s="76">
        <v>43997</v>
      </c>
      <c r="AG1829" s="76">
        <v>7879</v>
      </c>
      <c r="AH1829" s="76"/>
      <c r="AI1829" s="76" t="s">
        <v>10358</v>
      </c>
      <c r="AJ1829" s="76" t="s">
        <v>11564</v>
      </c>
      <c r="AK1829" s="76"/>
      <c r="AL1829" s="76"/>
      <c r="AM1829" s="78">
        <v>40134.183298611111</v>
      </c>
      <c r="AN1829" s="76" t="s">
        <v>14566</v>
      </c>
      <c r="AO1829" s="81" t="s">
        <v>16393</v>
      </c>
      <c r="AP1829" s="76" t="s">
        <v>66</v>
      </c>
      <c r="AQ1829" s="2"/>
      <c r="AR1829" s="3"/>
      <c r="AS1829" s="3"/>
      <c r="AT1829" s="3"/>
      <c r="AU1829" s="3"/>
    </row>
    <row r="1830" spans="1:47" x14ac:dyDescent="0.25">
      <c r="A1830" s="62" t="s">
        <v>1497</v>
      </c>
      <c r="B1830" s="63"/>
      <c r="C1830" s="63"/>
      <c r="D1830" s="64"/>
      <c r="E1830" s="66"/>
      <c r="F1830" s="101" t="s">
        <v>14221</v>
      </c>
      <c r="G1830" s="63"/>
      <c r="H1830" s="67"/>
      <c r="I1830" s="68"/>
      <c r="J1830" s="68"/>
      <c r="K1830" s="67" t="s">
        <v>18572</v>
      </c>
      <c r="L1830" s="71"/>
      <c r="M1830" s="72">
        <v>5896.26123046875</v>
      </c>
      <c r="N1830" s="72">
        <v>7952.80126953125</v>
      </c>
      <c r="O1830" s="73"/>
      <c r="P1830" s="74"/>
      <c r="Q1830" s="74"/>
      <c r="R1830" s="84"/>
      <c r="S1830" s="84"/>
      <c r="T1830" s="84"/>
      <c r="U1830" s="84"/>
      <c r="V1830" s="50"/>
      <c r="W1830" s="50"/>
      <c r="X1830" s="50"/>
      <c r="Y1830" s="50"/>
      <c r="Z1830" s="49"/>
      <c r="AA1830" s="69">
        <v>1830</v>
      </c>
      <c r="AB18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30" s="70"/>
      <c r="AD1830" s="76">
        <v>696</v>
      </c>
      <c r="AE1830" s="76">
        <v>205</v>
      </c>
      <c r="AF1830" s="76">
        <v>18233</v>
      </c>
      <c r="AG1830" s="76">
        <v>1159</v>
      </c>
      <c r="AH1830" s="76"/>
      <c r="AI1830" s="76" t="s">
        <v>10359</v>
      </c>
      <c r="AJ1830" s="76" t="s">
        <v>11565</v>
      </c>
      <c r="AK1830" s="76"/>
      <c r="AL1830" s="76"/>
      <c r="AM1830" s="78">
        <v>40566.834583333337</v>
      </c>
      <c r="AN1830" s="76" t="s">
        <v>14566</v>
      </c>
      <c r="AO1830" s="81" t="s">
        <v>16394</v>
      </c>
      <c r="AP1830" s="76" t="s">
        <v>66</v>
      </c>
      <c r="AQ1830" s="2"/>
      <c r="AR1830" s="3"/>
      <c r="AS1830" s="3"/>
      <c r="AT1830" s="3"/>
      <c r="AU1830" s="3"/>
    </row>
    <row r="1831" spans="1:47" x14ac:dyDescent="0.25">
      <c r="A1831" s="62" t="s">
        <v>1498</v>
      </c>
      <c r="B1831" s="63"/>
      <c r="C1831" s="63"/>
      <c r="D1831" s="64"/>
      <c r="E1831" s="66"/>
      <c r="F1831" s="101" t="s">
        <v>14222</v>
      </c>
      <c r="G1831" s="63"/>
      <c r="H1831" s="67"/>
      <c r="I1831" s="68"/>
      <c r="J1831" s="68"/>
      <c r="K1831" s="67" t="s">
        <v>18573</v>
      </c>
      <c r="L1831" s="71"/>
      <c r="M1831" s="72">
        <v>3156.592041015625</v>
      </c>
      <c r="N1831" s="72">
        <v>9429.958984375</v>
      </c>
      <c r="O1831" s="73"/>
      <c r="P1831" s="74"/>
      <c r="Q1831" s="74"/>
      <c r="R1831" s="84"/>
      <c r="S1831" s="84"/>
      <c r="T1831" s="84"/>
      <c r="U1831" s="84"/>
      <c r="V1831" s="50"/>
      <c r="W1831" s="50"/>
      <c r="X1831" s="50"/>
      <c r="Y1831" s="50"/>
      <c r="Z1831" s="49"/>
      <c r="AA1831" s="69">
        <v>1831</v>
      </c>
      <c r="AB18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31" s="70"/>
      <c r="AD1831" s="76">
        <v>258</v>
      </c>
      <c r="AE1831" s="76">
        <v>74</v>
      </c>
      <c r="AF1831" s="76">
        <v>6530</v>
      </c>
      <c r="AG1831" s="76">
        <v>2916</v>
      </c>
      <c r="AH1831" s="76"/>
      <c r="AI1831" s="76" t="s">
        <v>10360</v>
      </c>
      <c r="AJ1831" s="76" t="s">
        <v>11566</v>
      </c>
      <c r="AK1831" s="76"/>
      <c r="AL1831" s="76"/>
      <c r="AM1831" s="78">
        <v>39867.060428240744</v>
      </c>
      <c r="AN1831" s="76" t="s">
        <v>14566</v>
      </c>
      <c r="AO1831" s="81" t="s">
        <v>16395</v>
      </c>
      <c r="AP1831" s="76" t="s">
        <v>66</v>
      </c>
      <c r="AQ1831" s="2"/>
      <c r="AR1831" s="3"/>
      <c r="AS1831" s="3"/>
      <c r="AT1831" s="3"/>
      <c r="AU1831" s="3"/>
    </row>
    <row r="1832" spans="1:47" x14ac:dyDescent="0.25">
      <c r="A1832" s="62" t="s">
        <v>1499</v>
      </c>
      <c r="B1832" s="63"/>
      <c r="C1832" s="63"/>
      <c r="D1832" s="64"/>
      <c r="E1832" s="66"/>
      <c r="F1832" s="101" t="s">
        <v>14223</v>
      </c>
      <c r="G1832" s="63"/>
      <c r="H1832" s="67"/>
      <c r="I1832" s="68"/>
      <c r="J1832" s="68"/>
      <c r="K1832" s="67" t="s">
        <v>18574</v>
      </c>
      <c r="L1832" s="71"/>
      <c r="M1832" s="72">
        <v>5138.7158203125</v>
      </c>
      <c r="N1832" s="72">
        <v>5456.26025390625</v>
      </c>
      <c r="O1832" s="73"/>
      <c r="P1832" s="74"/>
      <c r="Q1832" s="74"/>
      <c r="R1832" s="84"/>
      <c r="S1832" s="84"/>
      <c r="T1832" s="84"/>
      <c r="U1832" s="84"/>
      <c r="V1832" s="50"/>
      <c r="W1832" s="50"/>
      <c r="X1832" s="50"/>
      <c r="Y1832" s="50"/>
      <c r="Z1832" s="49"/>
      <c r="AA1832" s="69">
        <v>1832</v>
      </c>
      <c r="AB18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32" s="70"/>
      <c r="AD1832" s="76">
        <v>522</v>
      </c>
      <c r="AE1832" s="76">
        <v>1718</v>
      </c>
      <c r="AF1832" s="76">
        <v>1313</v>
      </c>
      <c r="AG1832" s="76">
        <v>1699</v>
      </c>
      <c r="AH1832" s="76"/>
      <c r="AI1832" s="76"/>
      <c r="AJ1832" s="76" t="s">
        <v>11031</v>
      </c>
      <c r="AK1832" s="76"/>
      <c r="AL1832" s="76"/>
      <c r="AM1832" s="78">
        <v>42089.046620370369</v>
      </c>
      <c r="AN1832" s="76" t="s">
        <v>14566</v>
      </c>
      <c r="AO1832" s="81" t="s">
        <v>16396</v>
      </c>
      <c r="AP1832" s="76" t="s">
        <v>66</v>
      </c>
      <c r="AQ1832" s="2"/>
      <c r="AR1832" s="3"/>
      <c r="AS1832" s="3"/>
      <c r="AT1832" s="3"/>
      <c r="AU1832" s="3"/>
    </row>
    <row r="1833" spans="1:47" x14ac:dyDescent="0.25">
      <c r="A1833" s="62" t="s">
        <v>1500</v>
      </c>
      <c r="B1833" s="63"/>
      <c r="C1833" s="63"/>
      <c r="D1833" s="64"/>
      <c r="E1833" s="66"/>
      <c r="F1833" s="101" t="s">
        <v>14224</v>
      </c>
      <c r="G1833" s="63"/>
      <c r="H1833" s="67"/>
      <c r="I1833" s="68"/>
      <c r="J1833" s="68"/>
      <c r="K1833" s="67" t="s">
        <v>18575</v>
      </c>
      <c r="L1833" s="71"/>
      <c r="M1833" s="72">
        <v>2290.046875</v>
      </c>
      <c r="N1833" s="72">
        <v>8344.9921875</v>
      </c>
      <c r="O1833" s="73"/>
      <c r="P1833" s="74"/>
      <c r="Q1833" s="74"/>
      <c r="R1833" s="84"/>
      <c r="S1833" s="84"/>
      <c r="T1833" s="84"/>
      <c r="U1833" s="84"/>
      <c r="V1833" s="50"/>
      <c r="W1833" s="50"/>
      <c r="X1833" s="50"/>
      <c r="Y1833" s="50"/>
      <c r="Z1833" s="49"/>
      <c r="AA1833" s="69">
        <v>1833</v>
      </c>
      <c r="AB18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33" s="70"/>
      <c r="AD1833" s="76">
        <v>213</v>
      </c>
      <c r="AE1833" s="76">
        <v>116</v>
      </c>
      <c r="AF1833" s="76">
        <v>3494</v>
      </c>
      <c r="AG1833" s="76">
        <v>1080</v>
      </c>
      <c r="AH1833" s="76"/>
      <c r="AI1833" s="76" t="s">
        <v>10361</v>
      </c>
      <c r="AJ1833" s="76" t="s">
        <v>10930</v>
      </c>
      <c r="AK1833" s="76"/>
      <c r="AL1833" s="76"/>
      <c r="AM1833" s="78">
        <v>41576.031388888892</v>
      </c>
      <c r="AN1833" s="76" t="s">
        <v>14566</v>
      </c>
      <c r="AO1833" s="81" t="s">
        <v>16397</v>
      </c>
      <c r="AP1833" s="76" t="s">
        <v>66</v>
      </c>
      <c r="AQ1833" s="2"/>
      <c r="AR1833" s="3"/>
      <c r="AS1833" s="3"/>
      <c r="AT1833" s="3"/>
      <c r="AU1833" s="3"/>
    </row>
    <row r="1834" spans="1:47" x14ac:dyDescent="0.25">
      <c r="A1834" s="62" t="s">
        <v>1501</v>
      </c>
      <c r="B1834" s="63"/>
      <c r="C1834" s="63"/>
      <c r="D1834" s="64"/>
      <c r="E1834" s="66"/>
      <c r="F1834" s="101" t="s">
        <v>14225</v>
      </c>
      <c r="G1834" s="63"/>
      <c r="H1834" s="67"/>
      <c r="I1834" s="68"/>
      <c r="J1834" s="68"/>
      <c r="K1834" s="67" t="s">
        <v>18576</v>
      </c>
      <c r="L1834" s="71"/>
      <c r="M1834" s="72">
        <v>3892.336181640625</v>
      </c>
      <c r="N1834" s="72">
        <v>9352.4462890625</v>
      </c>
      <c r="O1834" s="73"/>
      <c r="P1834" s="74"/>
      <c r="Q1834" s="74"/>
      <c r="R1834" s="84"/>
      <c r="S1834" s="84"/>
      <c r="T1834" s="84"/>
      <c r="U1834" s="84"/>
      <c r="V1834" s="50"/>
      <c r="W1834" s="50"/>
      <c r="X1834" s="50"/>
      <c r="Y1834" s="50"/>
      <c r="Z1834" s="49"/>
      <c r="AA1834" s="69">
        <v>1834</v>
      </c>
      <c r="AB18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34" s="70"/>
      <c r="AD1834" s="76">
        <v>512</v>
      </c>
      <c r="AE1834" s="76">
        <v>216</v>
      </c>
      <c r="AF1834" s="76">
        <v>10538</v>
      </c>
      <c r="AG1834" s="76">
        <v>2532</v>
      </c>
      <c r="AH1834" s="76"/>
      <c r="AI1834" s="76" t="s">
        <v>10362</v>
      </c>
      <c r="AJ1834" s="76" t="s">
        <v>11567</v>
      </c>
      <c r="AK1834" s="76"/>
      <c r="AL1834" s="76"/>
      <c r="AM1834" s="78">
        <v>39912.169525462959</v>
      </c>
      <c r="AN1834" s="76" t="s">
        <v>14566</v>
      </c>
      <c r="AO1834" s="81" t="s">
        <v>16398</v>
      </c>
      <c r="AP1834" s="76" t="s">
        <v>66</v>
      </c>
      <c r="AQ1834" s="2"/>
      <c r="AR1834" s="3"/>
      <c r="AS1834" s="3"/>
      <c r="AT1834" s="3"/>
      <c r="AU1834" s="3"/>
    </row>
    <row r="1835" spans="1:47" x14ac:dyDescent="0.25">
      <c r="A1835" s="62" t="s">
        <v>1502</v>
      </c>
      <c r="B1835" s="63"/>
      <c r="C1835" s="63"/>
      <c r="D1835" s="64"/>
      <c r="E1835" s="66"/>
      <c r="F1835" s="101" t="s">
        <v>14226</v>
      </c>
      <c r="G1835" s="63"/>
      <c r="H1835" s="67"/>
      <c r="I1835" s="68"/>
      <c r="J1835" s="68"/>
      <c r="K1835" s="67" t="s">
        <v>18577</v>
      </c>
      <c r="L1835" s="71"/>
      <c r="M1835" s="72">
        <v>2380.156494140625</v>
      </c>
      <c r="N1835" s="72">
        <v>6523.0791015625</v>
      </c>
      <c r="O1835" s="73"/>
      <c r="P1835" s="74"/>
      <c r="Q1835" s="74"/>
      <c r="R1835" s="84"/>
      <c r="S1835" s="84"/>
      <c r="T1835" s="84"/>
      <c r="U1835" s="84"/>
      <c r="V1835" s="50"/>
      <c r="W1835" s="50"/>
      <c r="X1835" s="50"/>
      <c r="Y1835" s="50"/>
      <c r="Z1835" s="49"/>
      <c r="AA1835" s="69">
        <v>1835</v>
      </c>
      <c r="AB18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35" s="70"/>
      <c r="AD1835" s="76">
        <v>1052</v>
      </c>
      <c r="AE1835" s="76">
        <v>107</v>
      </c>
      <c r="AF1835" s="76">
        <v>2509</v>
      </c>
      <c r="AG1835" s="76">
        <v>15366</v>
      </c>
      <c r="AH1835" s="76"/>
      <c r="AI1835" s="76"/>
      <c r="AJ1835" s="76"/>
      <c r="AK1835" s="76"/>
      <c r="AL1835" s="76"/>
      <c r="AM1835" s="78">
        <v>41295.649895833332</v>
      </c>
      <c r="AN1835" s="76" t="s">
        <v>14566</v>
      </c>
      <c r="AO1835" s="81" t="s">
        <v>16399</v>
      </c>
      <c r="AP1835" s="76" t="s">
        <v>66</v>
      </c>
      <c r="AQ1835" s="2"/>
      <c r="AR1835" s="3"/>
      <c r="AS1835" s="3"/>
      <c r="AT1835" s="3"/>
      <c r="AU1835" s="3"/>
    </row>
    <row r="1836" spans="1:47" x14ac:dyDescent="0.25">
      <c r="A1836" s="62" t="s">
        <v>1503</v>
      </c>
      <c r="B1836" s="63"/>
      <c r="C1836" s="63"/>
      <c r="D1836" s="64"/>
      <c r="E1836" s="66"/>
      <c r="F1836" s="101" t="s">
        <v>14227</v>
      </c>
      <c r="G1836" s="63"/>
      <c r="H1836" s="67"/>
      <c r="I1836" s="68"/>
      <c r="J1836" s="68"/>
      <c r="K1836" s="67" t="s">
        <v>18578</v>
      </c>
      <c r="L1836" s="71"/>
      <c r="M1836" s="72">
        <v>4322.21826171875</v>
      </c>
      <c r="N1836" s="72">
        <v>9483.958984375</v>
      </c>
      <c r="O1836" s="73"/>
      <c r="P1836" s="74"/>
      <c r="Q1836" s="74"/>
      <c r="R1836" s="84"/>
      <c r="S1836" s="84"/>
      <c r="T1836" s="84"/>
      <c r="U1836" s="84"/>
      <c r="V1836" s="50"/>
      <c r="W1836" s="50"/>
      <c r="X1836" s="50"/>
      <c r="Y1836" s="50"/>
      <c r="Z1836" s="49"/>
      <c r="AA1836" s="69">
        <v>1836</v>
      </c>
      <c r="AB18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36" s="70"/>
      <c r="AD1836" s="76">
        <v>409</v>
      </c>
      <c r="AE1836" s="76">
        <v>438</v>
      </c>
      <c r="AF1836" s="76">
        <v>53211</v>
      </c>
      <c r="AG1836" s="76">
        <v>563</v>
      </c>
      <c r="AH1836" s="76"/>
      <c r="AI1836" s="76" t="s">
        <v>10363</v>
      </c>
      <c r="AJ1836" s="76" t="s">
        <v>10718</v>
      </c>
      <c r="AK1836" s="76"/>
      <c r="AL1836" s="76"/>
      <c r="AM1836" s="78">
        <v>40001.79724537037</v>
      </c>
      <c r="AN1836" s="76" t="s">
        <v>14566</v>
      </c>
      <c r="AO1836" s="81" t="s">
        <v>16400</v>
      </c>
      <c r="AP1836" s="76" t="s">
        <v>66</v>
      </c>
      <c r="AQ1836" s="2"/>
      <c r="AR1836" s="3"/>
      <c r="AS1836" s="3"/>
      <c r="AT1836" s="3"/>
      <c r="AU1836" s="3"/>
    </row>
    <row r="1837" spans="1:47" x14ac:dyDescent="0.25">
      <c r="A1837" s="62" t="s">
        <v>1504</v>
      </c>
      <c r="B1837" s="63"/>
      <c r="C1837" s="63"/>
      <c r="D1837" s="64"/>
      <c r="E1837" s="66"/>
      <c r="F1837" s="101" t="s">
        <v>14228</v>
      </c>
      <c r="G1837" s="63"/>
      <c r="H1837" s="67"/>
      <c r="I1837" s="68"/>
      <c r="J1837" s="68"/>
      <c r="K1837" s="67" t="s">
        <v>18579</v>
      </c>
      <c r="L1837" s="71"/>
      <c r="M1837" s="72">
        <v>3555.89794921875</v>
      </c>
      <c r="N1837" s="72">
        <v>9632.4072265625</v>
      </c>
      <c r="O1837" s="73"/>
      <c r="P1837" s="74"/>
      <c r="Q1837" s="74"/>
      <c r="R1837" s="84"/>
      <c r="S1837" s="84"/>
      <c r="T1837" s="84"/>
      <c r="U1837" s="84"/>
      <c r="V1837" s="50"/>
      <c r="W1837" s="50"/>
      <c r="X1837" s="50"/>
      <c r="Y1837" s="50"/>
      <c r="Z1837" s="49"/>
      <c r="AA1837" s="69">
        <v>1837</v>
      </c>
      <c r="AB18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37" s="70"/>
      <c r="AD1837" s="76">
        <v>1681</v>
      </c>
      <c r="AE1837" s="76">
        <v>326</v>
      </c>
      <c r="AF1837" s="76">
        <v>6927</v>
      </c>
      <c r="AG1837" s="76">
        <v>7382</v>
      </c>
      <c r="AH1837" s="76"/>
      <c r="AI1837" s="76" t="s">
        <v>10364</v>
      </c>
      <c r="AJ1837" s="76" t="s">
        <v>11568</v>
      </c>
      <c r="AK1837" s="81" t="s">
        <v>12323</v>
      </c>
      <c r="AL1837" s="76"/>
      <c r="AM1837" s="78">
        <v>39958.628761574073</v>
      </c>
      <c r="AN1837" s="76" t="s">
        <v>14566</v>
      </c>
      <c r="AO1837" s="81" t="s">
        <v>16401</v>
      </c>
      <c r="AP1837" s="76" t="s">
        <v>66</v>
      </c>
      <c r="AQ1837" s="2"/>
      <c r="AR1837" s="3"/>
      <c r="AS1837" s="3"/>
      <c r="AT1837" s="3"/>
      <c r="AU1837" s="3"/>
    </row>
    <row r="1838" spans="1:47" x14ac:dyDescent="0.25">
      <c r="A1838" s="62" t="s">
        <v>1505</v>
      </c>
      <c r="B1838" s="63"/>
      <c r="C1838" s="63"/>
      <c r="D1838" s="64"/>
      <c r="E1838" s="66"/>
      <c r="F1838" s="101" t="s">
        <v>14229</v>
      </c>
      <c r="G1838" s="63"/>
      <c r="H1838" s="67"/>
      <c r="I1838" s="68"/>
      <c r="J1838" s="68"/>
      <c r="K1838" s="67" t="s">
        <v>18580</v>
      </c>
      <c r="L1838" s="71"/>
      <c r="M1838" s="72">
        <v>4782.28662109375</v>
      </c>
      <c r="N1838" s="72">
        <v>5410.5205078125</v>
      </c>
      <c r="O1838" s="73"/>
      <c r="P1838" s="74"/>
      <c r="Q1838" s="74"/>
      <c r="R1838" s="84"/>
      <c r="S1838" s="84"/>
      <c r="T1838" s="84"/>
      <c r="U1838" s="84"/>
      <c r="V1838" s="50"/>
      <c r="W1838" s="50"/>
      <c r="X1838" s="50"/>
      <c r="Y1838" s="50"/>
      <c r="Z1838" s="49"/>
      <c r="AA1838" s="69">
        <v>1838</v>
      </c>
      <c r="AB18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38" s="70"/>
      <c r="AD1838" s="76">
        <v>246</v>
      </c>
      <c r="AE1838" s="76">
        <v>586</v>
      </c>
      <c r="AF1838" s="76">
        <v>30686</v>
      </c>
      <c r="AG1838" s="76">
        <v>16842</v>
      </c>
      <c r="AH1838" s="76"/>
      <c r="AI1838" s="76" t="s">
        <v>10365</v>
      </c>
      <c r="AJ1838" s="76"/>
      <c r="AK1838" s="76"/>
      <c r="AL1838" s="76"/>
      <c r="AM1838" s="78">
        <v>40118.018773148149</v>
      </c>
      <c r="AN1838" s="76" t="s">
        <v>14566</v>
      </c>
      <c r="AO1838" s="81" t="s">
        <v>16402</v>
      </c>
      <c r="AP1838" s="76" t="s">
        <v>66</v>
      </c>
      <c r="AQ1838" s="2"/>
      <c r="AR1838" s="3"/>
      <c r="AS1838" s="3"/>
      <c r="AT1838" s="3"/>
      <c r="AU1838" s="3"/>
    </row>
    <row r="1839" spans="1:47" x14ac:dyDescent="0.25">
      <c r="A1839" s="62" t="s">
        <v>1506</v>
      </c>
      <c r="B1839" s="63"/>
      <c r="C1839" s="63"/>
      <c r="D1839" s="64"/>
      <c r="E1839" s="66"/>
      <c r="F1839" s="101" t="s">
        <v>14230</v>
      </c>
      <c r="G1839" s="63"/>
      <c r="H1839" s="67"/>
      <c r="I1839" s="68"/>
      <c r="J1839" s="68"/>
      <c r="K1839" s="67" t="s">
        <v>18581</v>
      </c>
      <c r="L1839" s="71"/>
      <c r="M1839" s="72">
        <v>3507.60595703125</v>
      </c>
      <c r="N1839" s="72">
        <v>9246.2119140625</v>
      </c>
      <c r="O1839" s="73"/>
      <c r="P1839" s="74"/>
      <c r="Q1839" s="74"/>
      <c r="R1839" s="84"/>
      <c r="S1839" s="84"/>
      <c r="T1839" s="84"/>
      <c r="U1839" s="84"/>
      <c r="V1839" s="50"/>
      <c r="W1839" s="50"/>
      <c r="X1839" s="50"/>
      <c r="Y1839" s="50"/>
      <c r="Z1839" s="49"/>
      <c r="AA1839" s="69">
        <v>1839</v>
      </c>
      <c r="AB18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39" s="70"/>
      <c r="AD1839" s="76">
        <v>329</v>
      </c>
      <c r="AE1839" s="76">
        <v>289</v>
      </c>
      <c r="AF1839" s="76">
        <v>106049</v>
      </c>
      <c r="AG1839" s="76">
        <v>90659</v>
      </c>
      <c r="AH1839" s="76"/>
      <c r="AI1839" s="76" t="s">
        <v>10366</v>
      </c>
      <c r="AJ1839" s="76" t="s">
        <v>10860</v>
      </c>
      <c r="AK1839" s="76"/>
      <c r="AL1839" s="76"/>
      <c r="AM1839" s="78">
        <v>40024.827650462961</v>
      </c>
      <c r="AN1839" s="76" t="s">
        <v>14566</v>
      </c>
      <c r="AO1839" s="81" t="s">
        <v>16403</v>
      </c>
      <c r="AP1839" s="76" t="s">
        <v>66</v>
      </c>
      <c r="AQ1839" s="2"/>
      <c r="AR1839" s="3"/>
      <c r="AS1839" s="3"/>
      <c r="AT1839" s="3"/>
      <c r="AU1839" s="3"/>
    </row>
    <row r="1840" spans="1:47" x14ac:dyDescent="0.25">
      <c r="A1840" s="62" t="s">
        <v>1507</v>
      </c>
      <c r="B1840" s="63"/>
      <c r="C1840" s="63"/>
      <c r="D1840" s="64"/>
      <c r="E1840" s="66"/>
      <c r="F1840" s="101" t="s">
        <v>14231</v>
      </c>
      <c r="G1840" s="63"/>
      <c r="H1840" s="67"/>
      <c r="I1840" s="68"/>
      <c r="J1840" s="68"/>
      <c r="K1840" s="67" t="s">
        <v>18582</v>
      </c>
      <c r="L1840" s="71"/>
      <c r="M1840" s="72">
        <v>3543.246826171875</v>
      </c>
      <c r="N1840" s="72">
        <v>5962.73486328125</v>
      </c>
      <c r="O1840" s="73"/>
      <c r="P1840" s="74"/>
      <c r="Q1840" s="74"/>
      <c r="R1840" s="84"/>
      <c r="S1840" s="84"/>
      <c r="T1840" s="84"/>
      <c r="U1840" s="84"/>
      <c r="V1840" s="50"/>
      <c r="W1840" s="50"/>
      <c r="X1840" s="50"/>
      <c r="Y1840" s="50"/>
      <c r="Z1840" s="49"/>
      <c r="AA1840" s="69">
        <v>1840</v>
      </c>
      <c r="AB18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40" s="70"/>
      <c r="AD1840" s="76">
        <v>992</v>
      </c>
      <c r="AE1840" s="76">
        <v>3444</v>
      </c>
      <c r="AF1840" s="76">
        <v>79892</v>
      </c>
      <c r="AG1840" s="76">
        <v>116662</v>
      </c>
      <c r="AH1840" s="76"/>
      <c r="AI1840" s="76" t="s">
        <v>10367</v>
      </c>
      <c r="AJ1840" s="76" t="s">
        <v>10693</v>
      </c>
      <c r="AK1840" s="76"/>
      <c r="AL1840" s="76"/>
      <c r="AM1840" s="78">
        <v>42490.747233796297</v>
      </c>
      <c r="AN1840" s="76" t="s">
        <v>14566</v>
      </c>
      <c r="AO1840" s="81" t="s">
        <v>16404</v>
      </c>
      <c r="AP1840" s="76" t="s">
        <v>66</v>
      </c>
      <c r="AQ1840" s="2"/>
      <c r="AR1840" s="3"/>
      <c r="AS1840" s="3"/>
      <c r="AT1840" s="3"/>
      <c r="AU1840" s="3"/>
    </row>
    <row r="1841" spans="1:47" x14ac:dyDescent="0.25">
      <c r="A1841" s="62" t="s">
        <v>1508</v>
      </c>
      <c r="B1841" s="63"/>
      <c r="C1841" s="63"/>
      <c r="D1841" s="64"/>
      <c r="E1841" s="66"/>
      <c r="F1841" s="101" t="s">
        <v>14232</v>
      </c>
      <c r="G1841" s="63"/>
      <c r="H1841" s="67"/>
      <c r="I1841" s="68"/>
      <c r="J1841" s="68"/>
      <c r="K1841" s="67" t="s">
        <v>18583</v>
      </c>
      <c r="L1841" s="71"/>
      <c r="M1841" s="72">
        <v>3593.365478515625</v>
      </c>
      <c r="N1841" s="72">
        <v>9415.125</v>
      </c>
      <c r="O1841" s="73"/>
      <c r="P1841" s="74"/>
      <c r="Q1841" s="74"/>
      <c r="R1841" s="84"/>
      <c r="S1841" s="84"/>
      <c r="T1841" s="84"/>
      <c r="U1841" s="84"/>
      <c r="V1841" s="50"/>
      <c r="W1841" s="50"/>
      <c r="X1841" s="50"/>
      <c r="Y1841" s="50"/>
      <c r="Z1841" s="49"/>
      <c r="AA1841" s="69">
        <v>1841</v>
      </c>
      <c r="AB18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41" s="70"/>
      <c r="AD1841" s="76">
        <v>790</v>
      </c>
      <c r="AE1841" s="76">
        <v>903</v>
      </c>
      <c r="AF1841" s="76">
        <v>32685</v>
      </c>
      <c r="AG1841" s="76">
        <v>23373</v>
      </c>
      <c r="AH1841" s="76"/>
      <c r="AI1841" s="76" t="s">
        <v>10368</v>
      </c>
      <c r="AJ1841" s="76"/>
      <c r="AK1841" s="81" t="s">
        <v>12324</v>
      </c>
      <c r="AL1841" s="76"/>
      <c r="AM1841" s="78">
        <v>39876.915266203701</v>
      </c>
      <c r="AN1841" s="76" t="s">
        <v>14566</v>
      </c>
      <c r="AO1841" s="81" t="s">
        <v>16405</v>
      </c>
      <c r="AP1841" s="76" t="s">
        <v>66</v>
      </c>
      <c r="AQ1841" s="2"/>
      <c r="AR1841" s="3"/>
      <c r="AS1841" s="3"/>
      <c r="AT1841" s="3"/>
      <c r="AU1841" s="3"/>
    </row>
    <row r="1842" spans="1:47" x14ac:dyDescent="0.25">
      <c r="A1842" s="62" t="s">
        <v>1509</v>
      </c>
      <c r="B1842" s="63"/>
      <c r="C1842" s="63"/>
      <c r="D1842" s="64"/>
      <c r="E1842" s="66"/>
      <c r="F1842" s="101" t="s">
        <v>14233</v>
      </c>
      <c r="G1842" s="63"/>
      <c r="H1842" s="67"/>
      <c r="I1842" s="68"/>
      <c r="J1842" s="68"/>
      <c r="K1842" s="67" t="s">
        <v>18584</v>
      </c>
      <c r="L1842" s="71"/>
      <c r="M1842" s="72">
        <v>1964.992431640625</v>
      </c>
      <c r="N1842" s="72">
        <v>8055.96142578125</v>
      </c>
      <c r="O1842" s="73"/>
      <c r="P1842" s="74"/>
      <c r="Q1842" s="74"/>
      <c r="R1842" s="84"/>
      <c r="S1842" s="84"/>
      <c r="T1842" s="84"/>
      <c r="U1842" s="84"/>
      <c r="V1842" s="50"/>
      <c r="W1842" s="50"/>
      <c r="X1842" s="50"/>
      <c r="Y1842" s="50"/>
      <c r="Z1842" s="49"/>
      <c r="AA1842" s="69">
        <v>1842</v>
      </c>
      <c r="AB18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42" s="70"/>
      <c r="AD1842" s="76">
        <v>1113</v>
      </c>
      <c r="AE1842" s="76">
        <v>23</v>
      </c>
      <c r="AF1842" s="76">
        <v>6061</v>
      </c>
      <c r="AG1842" s="76">
        <v>5080</v>
      </c>
      <c r="AH1842" s="76"/>
      <c r="AI1842" s="76" t="s">
        <v>10369</v>
      </c>
      <c r="AJ1842" s="76"/>
      <c r="AK1842" s="76"/>
      <c r="AL1842" s="76"/>
      <c r="AM1842" s="78">
        <v>43770.547361111108</v>
      </c>
      <c r="AN1842" s="76" t="s">
        <v>14566</v>
      </c>
      <c r="AO1842" s="81" t="s">
        <v>16406</v>
      </c>
      <c r="AP1842" s="76" t="s">
        <v>66</v>
      </c>
      <c r="AQ1842" s="2"/>
      <c r="AR1842" s="3"/>
      <c r="AS1842" s="3"/>
      <c r="AT1842" s="3"/>
      <c r="AU1842" s="3"/>
    </row>
    <row r="1843" spans="1:47" x14ac:dyDescent="0.25">
      <c r="A1843" s="62" t="s">
        <v>1510</v>
      </c>
      <c r="B1843" s="63"/>
      <c r="C1843" s="63"/>
      <c r="D1843" s="64"/>
      <c r="E1843" s="66"/>
      <c r="F1843" s="101" t="s">
        <v>14234</v>
      </c>
      <c r="G1843" s="63"/>
      <c r="H1843" s="67"/>
      <c r="I1843" s="68"/>
      <c r="J1843" s="68"/>
      <c r="K1843" s="67" t="s">
        <v>18585</v>
      </c>
      <c r="L1843" s="71"/>
      <c r="M1843" s="72">
        <v>4743.193359375</v>
      </c>
      <c r="N1843" s="72">
        <v>9347.3798828125</v>
      </c>
      <c r="O1843" s="73"/>
      <c r="P1843" s="74"/>
      <c r="Q1843" s="74"/>
      <c r="R1843" s="84"/>
      <c r="S1843" s="84"/>
      <c r="T1843" s="84"/>
      <c r="U1843" s="84"/>
      <c r="V1843" s="50"/>
      <c r="W1843" s="50"/>
      <c r="X1843" s="50"/>
      <c r="Y1843" s="50"/>
      <c r="Z1843" s="49"/>
      <c r="AA1843" s="69">
        <v>1843</v>
      </c>
      <c r="AB18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43" s="70"/>
      <c r="AD1843" s="76">
        <v>244</v>
      </c>
      <c r="AE1843" s="76">
        <v>64</v>
      </c>
      <c r="AF1843" s="76">
        <v>417</v>
      </c>
      <c r="AG1843" s="76">
        <v>905</v>
      </c>
      <c r="AH1843" s="76"/>
      <c r="AI1843" s="76" t="s">
        <v>10370</v>
      </c>
      <c r="AJ1843" s="76"/>
      <c r="AK1843" s="76"/>
      <c r="AL1843" s="76"/>
      <c r="AM1843" s="78">
        <v>43696.8674537037</v>
      </c>
      <c r="AN1843" s="76" t="s">
        <v>14566</v>
      </c>
      <c r="AO1843" s="81" t="s">
        <v>16407</v>
      </c>
      <c r="AP1843" s="76" t="s">
        <v>66</v>
      </c>
      <c r="AQ1843" s="2"/>
      <c r="AR1843" s="3"/>
      <c r="AS1843" s="3"/>
      <c r="AT1843" s="3"/>
      <c r="AU1843" s="3"/>
    </row>
    <row r="1844" spans="1:47" x14ac:dyDescent="0.25">
      <c r="A1844" s="62" t="s">
        <v>2346</v>
      </c>
      <c r="B1844" s="63"/>
      <c r="C1844" s="63"/>
      <c r="D1844" s="64"/>
      <c r="E1844" s="66"/>
      <c r="F1844" s="101" t="s">
        <v>14235</v>
      </c>
      <c r="G1844" s="63"/>
      <c r="H1844" s="67"/>
      <c r="I1844" s="68"/>
      <c r="J1844" s="68"/>
      <c r="K1844" s="67" t="s">
        <v>18586</v>
      </c>
      <c r="L1844" s="71"/>
      <c r="M1844" s="72">
        <v>4762.62548828125</v>
      </c>
      <c r="N1844" s="72">
        <v>9496.8388671875</v>
      </c>
      <c r="O1844" s="73"/>
      <c r="P1844" s="74"/>
      <c r="Q1844" s="74"/>
      <c r="R1844" s="84"/>
      <c r="S1844" s="84"/>
      <c r="T1844" s="84"/>
      <c r="U1844" s="84"/>
      <c r="V1844" s="50"/>
      <c r="W1844" s="50"/>
      <c r="X1844" s="50"/>
      <c r="Y1844" s="50"/>
      <c r="Z1844" s="49"/>
      <c r="AA1844" s="69">
        <v>1844</v>
      </c>
      <c r="AB18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44" s="70"/>
      <c r="AD1844" s="76">
        <v>954</v>
      </c>
      <c r="AE1844" s="76">
        <v>15272</v>
      </c>
      <c r="AF1844" s="76">
        <v>10880</v>
      </c>
      <c r="AG1844" s="76">
        <v>15580</v>
      </c>
      <c r="AH1844" s="76"/>
      <c r="AI1844" s="76" t="s">
        <v>10371</v>
      </c>
      <c r="AJ1844" s="76" t="s">
        <v>10850</v>
      </c>
      <c r="AK1844" s="81" t="s">
        <v>12325</v>
      </c>
      <c r="AL1844" s="76"/>
      <c r="AM1844" s="78">
        <v>41199.167870370373</v>
      </c>
      <c r="AN1844" s="76" t="s">
        <v>14566</v>
      </c>
      <c r="AO1844" s="81" t="s">
        <v>16408</v>
      </c>
      <c r="AP1844" s="76" t="s">
        <v>65</v>
      </c>
      <c r="AQ1844" s="2"/>
      <c r="AR1844" s="3"/>
      <c r="AS1844" s="3"/>
      <c r="AT1844" s="3"/>
      <c r="AU1844" s="3"/>
    </row>
    <row r="1845" spans="1:47" x14ac:dyDescent="0.25">
      <c r="A1845" s="62" t="s">
        <v>2347</v>
      </c>
      <c r="B1845" s="63"/>
      <c r="C1845" s="63"/>
      <c r="D1845" s="64"/>
      <c r="E1845" s="66"/>
      <c r="F1845" s="101" t="s">
        <v>14236</v>
      </c>
      <c r="G1845" s="63"/>
      <c r="H1845" s="67"/>
      <c r="I1845" s="68"/>
      <c r="J1845" s="68"/>
      <c r="K1845" s="67" t="s">
        <v>18587</v>
      </c>
      <c r="L1845" s="71"/>
      <c r="M1845" s="72">
        <v>3419.33251953125</v>
      </c>
      <c r="N1845" s="72">
        <v>9819.1083984375</v>
      </c>
      <c r="O1845" s="73"/>
      <c r="P1845" s="74"/>
      <c r="Q1845" s="74"/>
      <c r="R1845" s="84"/>
      <c r="S1845" s="84"/>
      <c r="T1845" s="84"/>
      <c r="U1845" s="84"/>
      <c r="V1845" s="50"/>
      <c r="W1845" s="50"/>
      <c r="X1845" s="50"/>
      <c r="Y1845" s="50"/>
      <c r="Z1845" s="49"/>
      <c r="AA1845" s="69">
        <v>1845</v>
      </c>
      <c r="AB18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45" s="70"/>
      <c r="AD1845" s="76">
        <v>385</v>
      </c>
      <c r="AE1845" s="76">
        <v>390</v>
      </c>
      <c r="AF1845" s="76">
        <v>16255</v>
      </c>
      <c r="AG1845" s="76">
        <v>59589</v>
      </c>
      <c r="AH1845" s="76"/>
      <c r="AI1845" s="76" t="s">
        <v>10372</v>
      </c>
      <c r="AJ1845" s="76" t="s">
        <v>11569</v>
      </c>
      <c r="AK1845" s="76"/>
      <c r="AL1845" s="76"/>
      <c r="AM1845" s="78">
        <v>40157.950624999998</v>
      </c>
      <c r="AN1845" s="76" t="s">
        <v>14566</v>
      </c>
      <c r="AO1845" s="81" t="s">
        <v>16409</v>
      </c>
      <c r="AP1845" s="76" t="s">
        <v>65</v>
      </c>
      <c r="AQ1845" s="2"/>
      <c r="AR1845" s="3"/>
      <c r="AS1845" s="3"/>
      <c r="AT1845" s="3"/>
      <c r="AU1845" s="3"/>
    </row>
    <row r="1846" spans="1:47" x14ac:dyDescent="0.25">
      <c r="A1846" s="62" t="s">
        <v>2348</v>
      </c>
      <c r="B1846" s="63"/>
      <c r="C1846" s="63"/>
      <c r="D1846" s="64"/>
      <c r="E1846" s="66"/>
      <c r="F1846" s="101" t="s">
        <v>14237</v>
      </c>
      <c r="G1846" s="63"/>
      <c r="H1846" s="67"/>
      <c r="I1846" s="68"/>
      <c r="J1846" s="68"/>
      <c r="K1846" s="67" t="s">
        <v>18588</v>
      </c>
      <c r="L1846" s="71"/>
      <c r="M1846" s="72">
        <v>5796.39697265625</v>
      </c>
      <c r="N1846" s="72">
        <v>8586.7607421875</v>
      </c>
      <c r="O1846" s="73"/>
      <c r="P1846" s="74"/>
      <c r="Q1846" s="74"/>
      <c r="R1846" s="84"/>
      <c r="S1846" s="84"/>
      <c r="T1846" s="84"/>
      <c r="U1846" s="84"/>
      <c r="V1846" s="50"/>
      <c r="W1846" s="50"/>
      <c r="X1846" s="50"/>
      <c r="Y1846" s="50"/>
      <c r="Z1846" s="49"/>
      <c r="AA1846" s="69">
        <v>1846</v>
      </c>
      <c r="AB18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46" s="70"/>
      <c r="AD1846" s="76">
        <v>2070</v>
      </c>
      <c r="AE1846" s="76">
        <v>295</v>
      </c>
      <c r="AF1846" s="76">
        <v>8748</v>
      </c>
      <c r="AG1846" s="76">
        <v>29154</v>
      </c>
      <c r="AH1846" s="76"/>
      <c r="AI1846" s="76" t="s">
        <v>10373</v>
      </c>
      <c r="AJ1846" s="76"/>
      <c r="AK1846" s="76"/>
      <c r="AL1846" s="76"/>
      <c r="AM1846" s="78">
        <v>40509.239444444444</v>
      </c>
      <c r="AN1846" s="76" t="s">
        <v>14566</v>
      </c>
      <c r="AO1846" s="81" t="s">
        <v>16410</v>
      </c>
      <c r="AP1846" s="76" t="s">
        <v>65</v>
      </c>
      <c r="AQ1846" s="2"/>
      <c r="AR1846" s="3"/>
      <c r="AS1846" s="3"/>
      <c r="AT1846" s="3"/>
      <c r="AU1846" s="3"/>
    </row>
    <row r="1847" spans="1:47" x14ac:dyDescent="0.25">
      <c r="A1847" s="62" t="s">
        <v>1511</v>
      </c>
      <c r="B1847" s="63"/>
      <c r="C1847" s="63"/>
      <c r="D1847" s="64"/>
      <c r="E1847" s="66"/>
      <c r="F1847" s="101" t="s">
        <v>14238</v>
      </c>
      <c r="G1847" s="63"/>
      <c r="H1847" s="67"/>
      <c r="I1847" s="68"/>
      <c r="J1847" s="68"/>
      <c r="K1847" s="67" t="s">
        <v>18589</v>
      </c>
      <c r="L1847" s="71"/>
      <c r="M1847" s="72">
        <v>1773.517578125</v>
      </c>
      <c r="N1847" s="72">
        <v>6099.00732421875</v>
      </c>
      <c r="O1847" s="73"/>
      <c r="P1847" s="74"/>
      <c r="Q1847" s="74"/>
      <c r="R1847" s="84"/>
      <c r="S1847" s="84"/>
      <c r="T1847" s="84"/>
      <c r="U1847" s="84"/>
      <c r="V1847" s="50"/>
      <c r="W1847" s="50"/>
      <c r="X1847" s="50"/>
      <c r="Y1847" s="50"/>
      <c r="Z1847" s="49"/>
      <c r="AA1847" s="69">
        <v>1847</v>
      </c>
      <c r="AB18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47" s="70"/>
      <c r="AD1847" s="76">
        <v>177</v>
      </c>
      <c r="AE1847" s="76">
        <v>291</v>
      </c>
      <c r="AF1847" s="76">
        <v>43636</v>
      </c>
      <c r="AG1847" s="76">
        <v>86359</v>
      </c>
      <c r="AH1847" s="76"/>
      <c r="AI1847" s="76" t="s">
        <v>10374</v>
      </c>
      <c r="AJ1847" s="76" t="s">
        <v>11570</v>
      </c>
      <c r="AK1847" s="76"/>
      <c r="AL1847" s="76"/>
      <c r="AM1847" s="78">
        <v>40714.611770833333</v>
      </c>
      <c r="AN1847" s="76" t="s">
        <v>14566</v>
      </c>
      <c r="AO1847" s="81" t="s">
        <v>16411</v>
      </c>
      <c r="AP1847" s="76" t="s">
        <v>66</v>
      </c>
      <c r="AQ1847" s="2"/>
      <c r="AR1847" s="3"/>
      <c r="AS1847" s="3"/>
      <c r="AT1847" s="3"/>
      <c r="AU1847" s="3"/>
    </row>
    <row r="1848" spans="1:47" x14ac:dyDescent="0.25">
      <c r="A1848" s="62" t="s">
        <v>1512</v>
      </c>
      <c r="B1848" s="63"/>
      <c r="C1848" s="63"/>
      <c r="D1848" s="64"/>
      <c r="E1848" s="66"/>
      <c r="F1848" s="101" t="s">
        <v>14239</v>
      </c>
      <c r="G1848" s="63"/>
      <c r="H1848" s="67"/>
      <c r="I1848" s="68"/>
      <c r="J1848" s="68"/>
      <c r="K1848" s="67" t="s">
        <v>18590</v>
      </c>
      <c r="L1848" s="71"/>
      <c r="M1848" s="72">
        <v>2193.699462890625</v>
      </c>
      <c r="N1848" s="72">
        <v>6343.33984375</v>
      </c>
      <c r="O1848" s="73"/>
      <c r="P1848" s="74"/>
      <c r="Q1848" s="74"/>
      <c r="R1848" s="84"/>
      <c r="S1848" s="84"/>
      <c r="T1848" s="84"/>
      <c r="U1848" s="84"/>
      <c r="V1848" s="50"/>
      <c r="W1848" s="50"/>
      <c r="X1848" s="50"/>
      <c r="Y1848" s="50"/>
      <c r="Z1848" s="49"/>
      <c r="AA1848" s="69">
        <v>1848</v>
      </c>
      <c r="AB18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48" s="70"/>
      <c r="AD1848" s="76">
        <v>1320</v>
      </c>
      <c r="AE1848" s="76">
        <v>722</v>
      </c>
      <c r="AF1848" s="76">
        <v>275847</v>
      </c>
      <c r="AG1848" s="76">
        <v>563</v>
      </c>
      <c r="AH1848" s="76"/>
      <c r="AI1848" s="76" t="s">
        <v>10375</v>
      </c>
      <c r="AJ1848" s="76" t="s">
        <v>11571</v>
      </c>
      <c r="AK1848" s="76"/>
      <c r="AL1848" s="76"/>
      <c r="AM1848" s="78">
        <v>41395.073263888888</v>
      </c>
      <c r="AN1848" s="76" t="s">
        <v>14566</v>
      </c>
      <c r="AO1848" s="81" t="s">
        <v>16412</v>
      </c>
      <c r="AP1848" s="76" t="s">
        <v>66</v>
      </c>
      <c r="AQ1848" s="2"/>
      <c r="AR1848" s="3"/>
      <c r="AS1848" s="3"/>
      <c r="AT1848" s="3"/>
      <c r="AU1848" s="3"/>
    </row>
    <row r="1849" spans="1:47" x14ac:dyDescent="0.25">
      <c r="A1849" s="62" t="s">
        <v>1513</v>
      </c>
      <c r="B1849" s="63"/>
      <c r="C1849" s="63"/>
      <c r="D1849" s="64"/>
      <c r="E1849" s="66"/>
      <c r="F1849" s="101" t="s">
        <v>12470</v>
      </c>
      <c r="G1849" s="63"/>
      <c r="H1849" s="67"/>
      <c r="I1849" s="68"/>
      <c r="J1849" s="68"/>
      <c r="K1849" s="67" t="s">
        <v>18591</v>
      </c>
      <c r="L1849" s="71"/>
      <c r="M1849" s="72">
        <v>4850.54052734375</v>
      </c>
      <c r="N1849" s="72">
        <v>5052.875</v>
      </c>
      <c r="O1849" s="73"/>
      <c r="P1849" s="74"/>
      <c r="Q1849" s="74"/>
      <c r="R1849" s="84"/>
      <c r="S1849" s="84"/>
      <c r="T1849" s="84"/>
      <c r="U1849" s="84"/>
      <c r="V1849" s="50"/>
      <c r="W1849" s="50"/>
      <c r="X1849" s="50"/>
      <c r="Y1849" s="50"/>
      <c r="Z1849" s="49"/>
      <c r="AA1849" s="69">
        <v>1849</v>
      </c>
      <c r="AB18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49" s="70"/>
      <c r="AD1849" s="76">
        <v>189</v>
      </c>
      <c r="AE1849" s="76">
        <v>3</v>
      </c>
      <c r="AF1849" s="76">
        <v>334</v>
      </c>
      <c r="AG1849" s="76">
        <v>1832</v>
      </c>
      <c r="AH1849" s="76"/>
      <c r="AI1849" s="76"/>
      <c r="AJ1849" s="76"/>
      <c r="AK1849" s="76"/>
      <c r="AL1849" s="76"/>
      <c r="AM1849" s="78">
        <v>44050.050405092596</v>
      </c>
      <c r="AN1849" s="76" t="s">
        <v>14566</v>
      </c>
      <c r="AO1849" s="81" t="s">
        <v>16413</v>
      </c>
      <c r="AP1849" s="76" t="s">
        <v>66</v>
      </c>
      <c r="AQ1849" s="2"/>
      <c r="AR1849" s="3"/>
      <c r="AS1849" s="3"/>
      <c r="AT1849" s="3"/>
      <c r="AU1849" s="3"/>
    </row>
    <row r="1850" spans="1:47" x14ac:dyDescent="0.25">
      <c r="A1850" s="62" t="s">
        <v>1514</v>
      </c>
      <c r="B1850" s="63"/>
      <c r="C1850" s="63"/>
      <c r="D1850" s="64"/>
      <c r="E1850" s="66"/>
      <c r="F1850" s="101" t="s">
        <v>14240</v>
      </c>
      <c r="G1850" s="63"/>
      <c r="H1850" s="67"/>
      <c r="I1850" s="68"/>
      <c r="J1850" s="68"/>
      <c r="K1850" s="67" t="s">
        <v>18592</v>
      </c>
      <c r="L1850" s="71"/>
      <c r="M1850" s="72">
        <v>6639.46337890625</v>
      </c>
      <c r="N1850" s="72">
        <v>3612.83203125</v>
      </c>
      <c r="O1850" s="73"/>
      <c r="P1850" s="74"/>
      <c r="Q1850" s="74"/>
      <c r="R1850" s="84"/>
      <c r="S1850" s="84"/>
      <c r="T1850" s="84"/>
      <c r="U1850" s="84"/>
      <c r="V1850" s="50"/>
      <c r="W1850" s="50"/>
      <c r="X1850" s="50"/>
      <c r="Y1850" s="50"/>
      <c r="Z1850" s="49"/>
      <c r="AA1850" s="69">
        <v>1850</v>
      </c>
      <c r="AB18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50" s="70"/>
      <c r="AD1850" s="76">
        <v>889</v>
      </c>
      <c r="AE1850" s="76">
        <v>125</v>
      </c>
      <c r="AF1850" s="76">
        <v>13423</v>
      </c>
      <c r="AG1850" s="76">
        <v>4</v>
      </c>
      <c r="AH1850" s="76"/>
      <c r="AI1850" s="76" t="s">
        <v>10376</v>
      </c>
      <c r="AJ1850" s="76" t="s">
        <v>11572</v>
      </c>
      <c r="AK1850" s="76"/>
      <c r="AL1850" s="76"/>
      <c r="AM1850" s="78">
        <v>43567.813993055555</v>
      </c>
      <c r="AN1850" s="76" t="s">
        <v>14566</v>
      </c>
      <c r="AO1850" s="81" t="s">
        <v>16414</v>
      </c>
      <c r="AP1850" s="76" t="s">
        <v>66</v>
      </c>
      <c r="AQ1850" s="2"/>
      <c r="AR1850" s="3"/>
      <c r="AS1850" s="3"/>
      <c r="AT1850" s="3"/>
      <c r="AU1850" s="3"/>
    </row>
    <row r="1851" spans="1:47" x14ac:dyDescent="0.25">
      <c r="A1851" s="62" t="s">
        <v>1589</v>
      </c>
      <c r="B1851" s="63"/>
      <c r="C1851" s="63"/>
      <c r="D1851" s="64"/>
      <c r="E1851" s="66"/>
      <c r="F1851" s="101" t="s">
        <v>14241</v>
      </c>
      <c r="G1851" s="63"/>
      <c r="H1851" s="67"/>
      <c r="I1851" s="68"/>
      <c r="J1851" s="68"/>
      <c r="K1851" s="67" t="s">
        <v>18593</v>
      </c>
      <c r="L1851" s="71"/>
      <c r="M1851" s="72">
        <v>6734.9951171875</v>
      </c>
      <c r="N1851" s="72">
        <v>3732.760009765625</v>
      </c>
      <c r="O1851" s="73"/>
      <c r="P1851" s="74"/>
      <c r="Q1851" s="74"/>
      <c r="R1851" s="84"/>
      <c r="S1851" s="84"/>
      <c r="T1851" s="84"/>
      <c r="U1851" s="84"/>
      <c r="V1851" s="50"/>
      <c r="W1851" s="50"/>
      <c r="X1851" s="50"/>
      <c r="Y1851" s="50"/>
      <c r="Z1851" s="49"/>
      <c r="AA1851" s="69">
        <v>1851</v>
      </c>
      <c r="AB18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51" s="70"/>
      <c r="AD1851" s="76">
        <v>341</v>
      </c>
      <c r="AE1851" s="76">
        <v>2733</v>
      </c>
      <c r="AF1851" s="76">
        <v>20340</v>
      </c>
      <c r="AG1851" s="76">
        <v>2412</v>
      </c>
      <c r="AH1851" s="76"/>
      <c r="AI1851" s="76" t="s">
        <v>10377</v>
      </c>
      <c r="AJ1851" s="76"/>
      <c r="AK1851" s="76"/>
      <c r="AL1851" s="76"/>
      <c r="AM1851" s="78">
        <v>42166.108819444446</v>
      </c>
      <c r="AN1851" s="76" t="s">
        <v>14566</v>
      </c>
      <c r="AO1851" s="81" t="s">
        <v>16415</v>
      </c>
      <c r="AP1851" s="76" t="s">
        <v>66</v>
      </c>
      <c r="AQ1851" s="2"/>
      <c r="AR1851" s="3"/>
      <c r="AS1851" s="3"/>
      <c r="AT1851" s="3"/>
      <c r="AU1851" s="3"/>
    </row>
    <row r="1852" spans="1:47" x14ac:dyDescent="0.25">
      <c r="A1852" s="62" t="s">
        <v>1515</v>
      </c>
      <c r="B1852" s="63"/>
      <c r="C1852" s="63"/>
      <c r="D1852" s="64"/>
      <c r="E1852" s="66"/>
      <c r="F1852" s="101" t="s">
        <v>14242</v>
      </c>
      <c r="G1852" s="63"/>
      <c r="H1852" s="67"/>
      <c r="I1852" s="68"/>
      <c r="J1852" s="68"/>
      <c r="K1852" s="67" t="s">
        <v>18594</v>
      </c>
      <c r="L1852" s="71"/>
      <c r="M1852" s="72">
        <v>5171.20654296875</v>
      </c>
      <c r="N1852" s="72">
        <v>8982.3115234375</v>
      </c>
      <c r="O1852" s="73"/>
      <c r="P1852" s="74"/>
      <c r="Q1852" s="74"/>
      <c r="R1852" s="84"/>
      <c r="S1852" s="84"/>
      <c r="T1852" s="84"/>
      <c r="U1852" s="84"/>
      <c r="V1852" s="50"/>
      <c r="W1852" s="50"/>
      <c r="X1852" s="50"/>
      <c r="Y1852" s="50"/>
      <c r="Z1852" s="49"/>
      <c r="AA1852" s="69">
        <v>1852</v>
      </c>
      <c r="AB18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52" s="70"/>
      <c r="AD1852" s="76">
        <v>573</v>
      </c>
      <c r="AE1852" s="76">
        <v>442</v>
      </c>
      <c r="AF1852" s="76">
        <v>139547</v>
      </c>
      <c r="AG1852" s="76">
        <v>39009</v>
      </c>
      <c r="AH1852" s="76"/>
      <c r="AI1852" s="76" t="s">
        <v>10378</v>
      </c>
      <c r="AJ1852" s="76" t="s">
        <v>10671</v>
      </c>
      <c r="AK1852" s="76"/>
      <c r="AL1852" s="76"/>
      <c r="AM1852" s="78">
        <v>41097.86446759259</v>
      </c>
      <c r="AN1852" s="76" t="s">
        <v>14566</v>
      </c>
      <c r="AO1852" s="81" t="s">
        <v>16416</v>
      </c>
      <c r="AP1852" s="76" t="s">
        <v>66</v>
      </c>
      <c r="AQ1852" s="2"/>
      <c r="AR1852" s="3"/>
      <c r="AS1852" s="3"/>
      <c r="AT1852" s="3"/>
      <c r="AU1852" s="3"/>
    </row>
    <row r="1853" spans="1:47" x14ac:dyDescent="0.25">
      <c r="A1853" s="62" t="s">
        <v>1516</v>
      </c>
      <c r="B1853" s="63"/>
      <c r="C1853" s="63"/>
      <c r="D1853" s="64"/>
      <c r="E1853" s="66"/>
      <c r="F1853" s="101" t="s">
        <v>14243</v>
      </c>
      <c r="G1853" s="63"/>
      <c r="H1853" s="67"/>
      <c r="I1853" s="68"/>
      <c r="J1853" s="68"/>
      <c r="K1853" s="67" t="s">
        <v>18595</v>
      </c>
      <c r="L1853" s="71"/>
      <c r="M1853" s="72">
        <v>2516.6298828125</v>
      </c>
      <c r="N1853" s="72">
        <v>5253.1298828125</v>
      </c>
      <c r="O1853" s="73"/>
      <c r="P1853" s="74"/>
      <c r="Q1853" s="74"/>
      <c r="R1853" s="84"/>
      <c r="S1853" s="84"/>
      <c r="T1853" s="84"/>
      <c r="U1853" s="84"/>
      <c r="V1853" s="50"/>
      <c r="W1853" s="50"/>
      <c r="X1853" s="50"/>
      <c r="Y1853" s="50"/>
      <c r="Z1853" s="49"/>
      <c r="AA1853" s="69">
        <v>1853</v>
      </c>
      <c r="AB18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53" s="70"/>
      <c r="AD1853" s="76">
        <v>543</v>
      </c>
      <c r="AE1853" s="76">
        <v>257</v>
      </c>
      <c r="AF1853" s="76">
        <v>2529</v>
      </c>
      <c r="AG1853" s="76">
        <v>5782</v>
      </c>
      <c r="AH1853" s="76"/>
      <c r="AI1853" s="76" t="s">
        <v>10379</v>
      </c>
      <c r="AJ1853" s="76" t="s">
        <v>10714</v>
      </c>
      <c r="AK1853" s="81" t="s">
        <v>12326</v>
      </c>
      <c r="AL1853" s="76"/>
      <c r="AM1853" s="78">
        <v>39991.063634259262</v>
      </c>
      <c r="AN1853" s="76" t="s">
        <v>14566</v>
      </c>
      <c r="AO1853" s="81" t="s">
        <v>16417</v>
      </c>
      <c r="AP1853" s="76" t="s">
        <v>66</v>
      </c>
      <c r="AQ1853" s="2"/>
      <c r="AR1853" s="3"/>
      <c r="AS1853" s="3"/>
      <c r="AT1853" s="3"/>
      <c r="AU1853" s="3"/>
    </row>
    <row r="1854" spans="1:47" x14ac:dyDescent="0.25">
      <c r="A1854" s="62" t="s">
        <v>1517</v>
      </c>
      <c r="B1854" s="63"/>
      <c r="C1854" s="63"/>
      <c r="D1854" s="64"/>
      <c r="E1854" s="66"/>
      <c r="F1854" s="101" t="s">
        <v>14244</v>
      </c>
      <c r="G1854" s="63"/>
      <c r="H1854" s="67"/>
      <c r="I1854" s="68"/>
      <c r="J1854" s="68"/>
      <c r="K1854" s="67" t="s">
        <v>18596</v>
      </c>
      <c r="L1854" s="71"/>
      <c r="M1854" s="72">
        <v>5240.0693359375</v>
      </c>
      <c r="N1854" s="72">
        <v>9010.2998046875</v>
      </c>
      <c r="O1854" s="73"/>
      <c r="P1854" s="74"/>
      <c r="Q1854" s="74"/>
      <c r="R1854" s="84"/>
      <c r="S1854" s="84"/>
      <c r="T1854" s="84"/>
      <c r="U1854" s="84"/>
      <c r="V1854" s="50"/>
      <c r="W1854" s="50"/>
      <c r="X1854" s="50"/>
      <c r="Y1854" s="50"/>
      <c r="Z1854" s="49"/>
      <c r="AA1854" s="69">
        <v>1854</v>
      </c>
      <c r="AB18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54" s="70"/>
      <c r="AD1854" s="76">
        <v>730</v>
      </c>
      <c r="AE1854" s="76">
        <v>413</v>
      </c>
      <c r="AF1854" s="76">
        <v>17627</v>
      </c>
      <c r="AG1854" s="76">
        <v>27908</v>
      </c>
      <c r="AH1854" s="76"/>
      <c r="AI1854" s="76" t="s">
        <v>10380</v>
      </c>
      <c r="AJ1854" s="76"/>
      <c r="AK1854" s="76"/>
      <c r="AL1854" s="76"/>
      <c r="AM1854" s="78">
        <v>39964.002106481479</v>
      </c>
      <c r="AN1854" s="76" t="s">
        <v>14566</v>
      </c>
      <c r="AO1854" s="81" t="s">
        <v>16418</v>
      </c>
      <c r="AP1854" s="76" t="s">
        <v>66</v>
      </c>
      <c r="AQ1854" s="2"/>
      <c r="AR1854" s="3"/>
      <c r="AS1854" s="3"/>
      <c r="AT1854" s="3"/>
      <c r="AU1854" s="3"/>
    </row>
    <row r="1855" spans="1:47" x14ac:dyDescent="0.25">
      <c r="A1855" s="62" t="s">
        <v>1518</v>
      </c>
      <c r="B1855" s="63"/>
      <c r="C1855" s="63"/>
      <c r="D1855" s="64"/>
      <c r="E1855" s="66"/>
      <c r="F1855" s="101" t="s">
        <v>14245</v>
      </c>
      <c r="G1855" s="63"/>
      <c r="H1855" s="67"/>
      <c r="I1855" s="68"/>
      <c r="J1855" s="68"/>
      <c r="K1855" s="67" t="s">
        <v>18597</v>
      </c>
      <c r="L1855" s="71"/>
      <c r="M1855" s="72">
        <v>5861.16162109375</v>
      </c>
      <c r="N1855" s="72">
        <v>8195.9794921875</v>
      </c>
      <c r="O1855" s="73"/>
      <c r="P1855" s="74"/>
      <c r="Q1855" s="74"/>
      <c r="R1855" s="84"/>
      <c r="S1855" s="84"/>
      <c r="T1855" s="84"/>
      <c r="U1855" s="84"/>
      <c r="V1855" s="50"/>
      <c r="W1855" s="50"/>
      <c r="X1855" s="50"/>
      <c r="Y1855" s="50"/>
      <c r="Z1855" s="49"/>
      <c r="AA1855" s="69">
        <v>1855</v>
      </c>
      <c r="AB18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55" s="70"/>
      <c r="AD1855" s="76">
        <v>709</v>
      </c>
      <c r="AE1855" s="76">
        <v>486</v>
      </c>
      <c r="AF1855" s="76">
        <v>59054</v>
      </c>
      <c r="AG1855" s="76">
        <v>26925</v>
      </c>
      <c r="AH1855" s="76"/>
      <c r="AI1855" s="76" t="s">
        <v>10381</v>
      </c>
      <c r="AJ1855" s="76"/>
      <c r="AK1855" s="81" t="s">
        <v>12327</v>
      </c>
      <c r="AL1855" s="76"/>
      <c r="AM1855" s="78">
        <v>39884.03193287037</v>
      </c>
      <c r="AN1855" s="76" t="s">
        <v>14566</v>
      </c>
      <c r="AO1855" s="81" t="s">
        <v>16419</v>
      </c>
      <c r="AP1855" s="76" t="s">
        <v>66</v>
      </c>
      <c r="AQ1855" s="2"/>
      <c r="AR1855" s="3"/>
      <c r="AS1855" s="3"/>
      <c r="AT1855" s="3"/>
      <c r="AU1855" s="3"/>
    </row>
    <row r="1856" spans="1:47" x14ac:dyDescent="0.25">
      <c r="A1856" s="62" t="s">
        <v>1519</v>
      </c>
      <c r="B1856" s="63"/>
      <c r="C1856" s="63"/>
      <c r="D1856" s="64"/>
      <c r="E1856" s="66"/>
      <c r="F1856" s="101" t="s">
        <v>14246</v>
      </c>
      <c r="G1856" s="63"/>
      <c r="H1856" s="67"/>
      <c r="I1856" s="68"/>
      <c r="J1856" s="68"/>
      <c r="K1856" s="67" t="s">
        <v>18598</v>
      </c>
      <c r="L1856" s="71"/>
      <c r="M1856" s="72">
        <v>3585.789794921875</v>
      </c>
      <c r="N1856" s="72">
        <v>9698.890625</v>
      </c>
      <c r="O1856" s="73"/>
      <c r="P1856" s="74"/>
      <c r="Q1856" s="74"/>
      <c r="R1856" s="84"/>
      <c r="S1856" s="84"/>
      <c r="T1856" s="84"/>
      <c r="U1856" s="84"/>
      <c r="V1856" s="50"/>
      <c r="W1856" s="50"/>
      <c r="X1856" s="50"/>
      <c r="Y1856" s="50"/>
      <c r="Z1856" s="49"/>
      <c r="AA1856" s="69">
        <v>1856</v>
      </c>
      <c r="AB18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56" s="70"/>
      <c r="AD1856" s="76">
        <v>1004</v>
      </c>
      <c r="AE1856" s="76">
        <v>519</v>
      </c>
      <c r="AF1856" s="76">
        <v>124648</v>
      </c>
      <c r="AG1856" s="76">
        <v>336290</v>
      </c>
      <c r="AH1856" s="76"/>
      <c r="AI1856" s="76" t="s">
        <v>10382</v>
      </c>
      <c r="AJ1856" s="76" t="s">
        <v>10829</v>
      </c>
      <c r="AK1856" s="76"/>
      <c r="AL1856" s="76"/>
      <c r="AM1856" s="78">
        <v>39864.838587962964</v>
      </c>
      <c r="AN1856" s="76" t="s">
        <v>14566</v>
      </c>
      <c r="AO1856" s="81" t="s">
        <v>16420</v>
      </c>
      <c r="AP1856" s="76" t="s">
        <v>66</v>
      </c>
      <c r="AQ1856" s="2"/>
      <c r="AR1856" s="3"/>
      <c r="AS1856" s="3"/>
      <c r="AT1856" s="3"/>
      <c r="AU1856" s="3"/>
    </row>
    <row r="1857" spans="1:47" x14ac:dyDescent="0.25">
      <c r="A1857" s="62" t="s">
        <v>1520</v>
      </c>
      <c r="B1857" s="63"/>
      <c r="C1857" s="63"/>
      <c r="D1857" s="64"/>
      <c r="E1857" s="66"/>
      <c r="F1857" s="101" t="s">
        <v>14247</v>
      </c>
      <c r="G1857" s="63"/>
      <c r="H1857" s="67"/>
      <c r="I1857" s="68"/>
      <c r="J1857" s="68"/>
      <c r="K1857" s="67" t="s">
        <v>18599</v>
      </c>
      <c r="L1857" s="71"/>
      <c r="M1857" s="72">
        <v>5967.20751953125</v>
      </c>
      <c r="N1857" s="72">
        <v>7565.568359375</v>
      </c>
      <c r="O1857" s="73"/>
      <c r="P1857" s="74"/>
      <c r="Q1857" s="74"/>
      <c r="R1857" s="84"/>
      <c r="S1857" s="84"/>
      <c r="T1857" s="84"/>
      <c r="U1857" s="84"/>
      <c r="V1857" s="50"/>
      <c r="W1857" s="50"/>
      <c r="X1857" s="50"/>
      <c r="Y1857" s="50"/>
      <c r="Z1857" s="49"/>
      <c r="AA1857" s="69">
        <v>1857</v>
      </c>
      <c r="AB18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57" s="70"/>
      <c r="AD1857" s="76">
        <v>645</v>
      </c>
      <c r="AE1857" s="76">
        <v>522</v>
      </c>
      <c r="AF1857" s="76">
        <v>74346</v>
      </c>
      <c r="AG1857" s="76">
        <v>12066</v>
      </c>
      <c r="AH1857" s="76"/>
      <c r="AI1857" s="76" t="s">
        <v>10383</v>
      </c>
      <c r="AJ1857" s="76" t="s">
        <v>11573</v>
      </c>
      <c r="AK1857" s="76"/>
      <c r="AL1857" s="76"/>
      <c r="AM1857" s="78">
        <v>39778.884675925925</v>
      </c>
      <c r="AN1857" s="76" t="s">
        <v>14566</v>
      </c>
      <c r="AO1857" s="81" t="s">
        <v>16421</v>
      </c>
      <c r="AP1857" s="76" t="s">
        <v>66</v>
      </c>
      <c r="AQ1857" s="2"/>
      <c r="AR1857" s="3"/>
      <c r="AS1857" s="3"/>
      <c r="AT1857" s="3"/>
      <c r="AU1857" s="3"/>
    </row>
    <row r="1858" spans="1:47" x14ac:dyDescent="0.25">
      <c r="A1858" s="62" t="s">
        <v>1521</v>
      </c>
      <c r="B1858" s="63"/>
      <c r="C1858" s="63"/>
      <c r="D1858" s="64"/>
      <c r="E1858" s="66"/>
      <c r="F1858" s="101" t="s">
        <v>14248</v>
      </c>
      <c r="G1858" s="63"/>
      <c r="H1858" s="67"/>
      <c r="I1858" s="68"/>
      <c r="J1858" s="68"/>
      <c r="K1858" s="67" t="s">
        <v>18600</v>
      </c>
      <c r="L1858" s="71"/>
      <c r="M1858" s="72">
        <v>5860.541015625</v>
      </c>
      <c r="N1858" s="72">
        <v>6409.82470703125</v>
      </c>
      <c r="O1858" s="73"/>
      <c r="P1858" s="74"/>
      <c r="Q1858" s="74"/>
      <c r="R1858" s="84"/>
      <c r="S1858" s="84"/>
      <c r="T1858" s="84"/>
      <c r="U1858" s="84"/>
      <c r="V1858" s="50"/>
      <c r="W1858" s="50"/>
      <c r="X1858" s="50"/>
      <c r="Y1858" s="50"/>
      <c r="Z1858" s="49"/>
      <c r="AA1858" s="69">
        <v>1858</v>
      </c>
      <c r="AB18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58" s="70"/>
      <c r="AD1858" s="76">
        <v>3120</v>
      </c>
      <c r="AE1858" s="76">
        <v>5687</v>
      </c>
      <c r="AF1858" s="76">
        <v>26428</v>
      </c>
      <c r="AG1858" s="76">
        <v>39199</v>
      </c>
      <c r="AH1858" s="76"/>
      <c r="AI1858" s="76" t="s">
        <v>10384</v>
      </c>
      <c r="AJ1858" s="76" t="s">
        <v>10384</v>
      </c>
      <c r="AK1858" s="81" t="s">
        <v>12328</v>
      </c>
      <c r="AL1858" s="76"/>
      <c r="AM1858" s="78">
        <v>40151.51152777778</v>
      </c>
      <c r="AN1858" s="76" t="s">
        <v>14566</v>
      </c>
      <c r="AO1858" s="81" t="s">
        <v>16422</v>
      </c>
      <c r="AP1858" s="76" t="s">
        <v>66</v>
      </c>
      <c r="AQ1858" s="2"/>
      <c r="AR1858" s="3"/>
      <c r="AS1858" s="3"/>
      <c r="AT1858" s="3"/>
      <c r="AU1858" s="3"/>
    </row>
    <row r="1859" spans="1:47" x14ac:dyDescent="0.25">
      <c r="A1859" s="62" t="s">
        <v>1522</v>
      </c>
      <c r="B1859" s="63"/>
      <c r="C1859" s="63"/>
      <c r="D1859" s="64"/>
      <c r="E1859" s="66"/>
      <c r="F1859" s="101" t="s">
        <v>14249</v>
      </c>
      <c r="G1859" s="63"/>
      <c r="H1859" s="67"/>
      <c r="I1859" s="68"/>
      <c r="J1859" s="68"/>
      <c r="K1859" s="67" t="s">
        <v>18601</v>
      </c>
      <c r="L1859" s="71"/>
      <c r="M1859" s="72">
        <v>1733.866943359375</v>
      </c>
      <c r="N1859" s="72">
        <v>6464.48779296875</v>
      </c>
      <c r="O1859" s="73"/>
      <c r="P1859" s="74"/>
      <c r="Q1859" s="74"/>
      <c r="R1859" s="84"/>
      <c r="S1859" s="84"/>
      <c r="T1859" s="84"/>
      <c r="U1859" s="84"/>
      <c r="V1859" s="50"/>
      <c r="W1859" s="50"/>
      <c r="X1859" s="50"/>
      <c r="Y1859" s="50"/>
      <c r="Z1859" s="49"/>
      <c r="AA1859" s="69">
        <v>1859</v>
      </c>
      <c r="AB18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59" s="70"/>
      <c r="AD1859" s="76">
        <v>416</v>
      </c>
      <c r="AE1859" s="76">
        <v>437</v>
      </c>
      <c r="AF1859" s="76">
        <v>4423</v>
      </c>
      <c r="AG1859" s="76">
        <v>108979</v>
      </c>
      <c r="AH1859" s="76"/>
      <c r="AI1859" s="76" t="s">
        <v>10385</v>
      </c>
      <c r="AJ1859" s="76" t="s">
        <v>11574</v>
      </c>
      <c r="AK1859" s="81" t="s">
        <v>12329</v>
      </c>
      <c r="AL1859" s="76"/>
      <c r="AM1859" s="78">
        <v>41030.111215277779</v>
      </c>
      <c r="AN1859" s="76" t="s">
        <v>14566</v>
      </c>
      <c r="AO1859" s="81" t="s">
        <v>16423</v>
      </c>
      <c r="AP1859" s="76" t="s">
        <v>66</v>
      </c>
      <c r="AQ1859" s="2"/>
      <c r="AR1859" s="3"/>
      <c r="AS1859" s="3"/>
      <c r="AT1859" s="3"/>
      <c r="AU1859" s="3"/>
    </row>
    <row r="1860" spans="1:47" x14ac:dyDescent="0.25">
      <c r="A1860" s="62" t="s">
        <v>1523</v>
      </c>
      <c r="B1860" s="63"/>
      <c r="C1860" s="63"/>
      <c r="D1860" s="64"/>
      <c r="E1860" s="66"/>
      <c r="F1860" s="101" t="s">
        <v>14250</v>
      </c>
      <c r="G1860" s="63"/>
      <c r="H1860" s="67"/>
      <c r="I1860" s="68"/>
      <c r="J1860" s="68"/>
      <c r="K1860" s="67" t="s">
        <v>18602</v>
      </c>
      <c r="L1860" s="71"/>
      <c r="M1860" s="72">
        <v>1857.295166015625</v>
      </c>
      <c r="N1860" s="72">
        <v>6619.48193359375</v>
      </c>
      <c r="O1860" s="73"/>
      <c r="P1860" s="74"/>
      <c r="Q1860" s="74"/>
      <c r="R1860" s="84"/>
      <c r="S1860" s="84"/>
      <c r="T1860" s="84"/>
      <c r="U1860" s="84"/>
      <c r="V1860" s="50"/>
      <c r="W1860" s="50"/>
      <c r="X1860" s="50"/>
      <c r="Y1860" s="50"/>
      <c r="Z1860" s="49"/>
      <c r="AA1860" s="69">
        <v>1860</v>
      </c>
      <c r="AB18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60" s="70"/>
      <c r="AD1860" s="76">
        <v>702</v>
      </c>
      <c r="AE1860" s="76">
        <v>3145</v>
      </c>
      <c r="AF1860" s="76">
        <v>77342</v>
      </c>
      <c r="AG1860" s="76">
        <v>83037</v>
      </c>
      <c r="AH1860" s="76"/>
      <c r="AI1860" s="76" t="s">
        <v>10386</v>
      </c>
      <c r="AJ1860" s="76" t="s">
        <v>11575</v>
      </c>
      <c r="AK1860" s="81" t="s">
        <v>12330</v>
      </c>
      <c r="AL1860" s="76"/>
      <c r="AM1860" s="78">
        <v>42531.679398148146</v>
      </c>
      <c r="AN1860" s="76" t="s">
        <v>14566</v>
      </c>
      <c r="AO1860" s="81" t="s">
        <v>16424</v>
      </c>
      <c r="AP1860" s="76" t="s">
        <v>66</v>
      </c>
      <c r="AQ1860" s="2"/>
      <c r="AR1860" s="3"/>
      <c r="AS1860" s="3"/>
      <c r="AT1860" s="3"/>
      <c r="AU1860" s="3"/>
    </row>
    <row r="1861" spans="1:47" x14ac:dyDescent="0.25">
      <c r="A1861" s="62" t="s">
        <v>1524</v>
      </c>
      <c r="B1861" s="63"/>
      <c r="C1861" s="63"/>
      <c r="D1861" s="64"/>
      <c r="E1861" s="66"/>
      <c r="F1861" s="101" t="s">
        <v>14251</v>
      </c>
      <c r="G1861" s="63"/>
      <c r="H1861" s="67"/>
      <c r="I1861" s="68"/>
      <c r="J1861" s="68"/>
      <c r="K1861" s="67" t="s">
        <v>18603</v>
      </c>
      <c r="L1861" s="71"/>
      <c r="M1861" s="72">
        <v>3115.031982421875</v>
      </c>
      <c r="N1861" s="72">
        <v>9631.2607421875</v>
      </c>
      <c r="O1861" s="73"/>
      <c r="P1861" s="74"/>
      <c r="Q1861" s="74"/>
      <c r="R1861" s="84"/>
      <c r="S1861" s="84"/>
      <c r="T1861" s="84"/>
      <c r="U1861" s="84"/>
      <c r="V1861" s="50"/>
      <c r="W1861" s="50"/>
      <c r="X1861" s="50"/>
      <c r="Y1861" s="50"/>
      <c r="Z1861" s="49"/>
      <c r="AA1861" s="69">
        <v>1861</v>
      </c>
      <c r="AB18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61" s="70"/>
      <c r="AD1861" s="76">
        <v>64</v>
      </c>
      <c r="AE1861" s="76">
        <v>4</v>
      </c>
      <c r="AF1861" s="76">
        <v>598</v>
      </c>
      <c r="AG1861" s="76">
        <v>1669</v>
      </c>
      <c r="AH1861" s="76"/>
      <c r="AI1861" s="76"/>
      <c r="AJ1861" s="76" t="s">
        <v>11346</v>
      </c>
      <c r="AK1861" s="76"/>
      <c r="AL1861" s="76"/>
      <c r="AM1861" s="78">
        <v>41037.059837962966</v>
      </c>
      <c r="AN1861" s="76" t="s">
        <v>14566</v>
      </c>
      <c r="AO1861" s="81" t="s">
        <v>16425</v>
      </c>
      <c r="AP1861" s="76" t="s">
        <v>66</v>
      </c>
      <c r="AQ1861" s="2"/>
      <c r="AR1861" s="3"/>
      <c r="AS1861" s="3"/>
      <c r="AT1861" s="3"/>
      <c r="AU1861" s="3"/>
    </row>
    <row r="1862" spans="1:47" x14ac:dyDescent="0.25">
      <c r="A1862" s="62" t="s">
        <v>1525</v>
      </c>
      <c r="B1862" s="63"/>
      <c r="C1862" s="63"/>
      <c r="D1862" s="64"/>
      <c r="E1862" s="66"/>
      <c r="F1862" s="101" t="s">
        <v>14252</v>
      </c>
      <c r="G1862" s="63"/>
      <c r="H1862" s="67"/>
      <c r="I1862" s="68"/>
      <c r="J1862" s="68"/>
      <c r="K1862" s="67" t="s">
        <v>18604</v>
      </c>
      <c r="L1862" s="71"/>
      <c r="M1862" s="72">
        <v>5151.16162109375</v>
      </c>
      <c r="N1862" s="72">
        <v>9040.740234375</v>
      </c>
      <c r="O1862" s="73"/>
      <c r="P1862" s="74"/>
      <c r="Q1862" s="74"/>
      <c r="R1862" s="84"/>
      <c r="S1862" s="84"/>
      <c r="T1862" s="84"/>
      <c r="U1862" s="84"/>
      <c r="V1862" s="50"/>
      <c r="W1862" s="50"/>
      <c r="X1862" s="50"/>
      <c r="Y1862" s="50"/>
      <c r="Z1862" s="49"/>
      <c r="AA1862" s="69">
        <v>1862</v>
      </c>
      <c r="AB18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62" s="70"/>
      <c r="AD1862" s="76">
        <v>3256</v>
      </c>
      <c r="AE1862" s="76">
        <v>436</v>
      </c>
      <c r="AF1862" s="76">
        <v>40834</v>
      </c>
      <c r="AG1862" s="76">
        <v>37517</v>
      </c>
      <c r="AH1862" s="76"/>
      <c r="AI1862" s="76"/>
      <c r="AJ1862" s="76"/>
      <c r="AK1862" s="76"/>
      <c r="AL1862" s="76"/>
      <c r="AM1862" s="78">
        <v>40596.647800925923</v>
      </c>
      <c r="AN1862" s="76" t="s">
        <v>14566</v>
      </c>
      <c r="AO1862" s="81" t="s">
        <v>16426</v>
      </c>
      <c r="AP1862" s="76" t="s">
        <v>66</v>
      </c>
      <c r="AQ1862" s="2"/>
      <c r="AR1862" s="3"/>
      <c r="AS1862" s="3"/>
      <c r="AT1862" s="3"/>
      <c r="AU1862" s="3"/>
    </row>
    <row r="1863" spans="1:47" x14ac:dyDescent="0.25">
      <c r="A1863" s="62" t="s">
        <v>1526</v>
      </c>
      <c r="B1863" s="63"/>
      <c r="C1863" s="63"/>
      <c r="D1863" s="64"/>
      <c r="E1863" s="66"/>
      <c r="F1863" s="101" t="s">
        <v>14253</v>
      </c>
      <c r="G1863" s="63"/>
      <c r="H1863" s="67"/>
      <c r="I1863" s="68"/>
      <c r="J1863" s="68"/>
      <c r="K1863" s="67" t="s">
        <v>18605</v>
      </c>
      <c r="L1863" s="71"/>
      <c r="M1863" s="72">
        <v>3166.28955078125</v>
      </c>
      <c r="N1863" s="72">
        <v>4859.15087890625</v>
      </c>
      <c r="O1863" s="73"/>
      <c r="P1863" s="74"/>
      <c r="Q1863" s="74"/>
      <c r="R1863" s="84"/>
      <c r="S1863" s="84"/>
      <c r="T1863" s="84"/>
      <c r="U1863" s="84"/>
      <c r="V1863" s="50"/>
      <c r="W1863" s="50"/>
      <c r="X1863" s="50"/>
      <c r="Y1863" s="50"/>
      <c r="Z1863" s="49"/>
      <c r="AA1863" s="69">
        <v>1863</v>
      </c>
      <c r="AB18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63" s="70"/>
      <c r="AD1863" s="76">
        <v>299</v>
      </c>
      <c r="AE1863" s="76">
        <v>277</v>
      </c>
      <c r="AF1863" s="76">
        <v>5182</v>
      </c>
      <c r="AG1863" s="76">
        <v>1815</v>
      </c>
      <c r="AH1863" s="76"/>
      <c r="AI1863" s="76" t="s">
        <v>10387</v>
      </c>
      <c r="AJ1863" s="76" t="s">
        <v>11576</v>
      </c>
      <c r="AK1863" s="81" t="s">
        <v>12331</v>
      </c>
      <c r="AL1863" s="76"/>
      <c r="AM1863" s="78">
        <v>42268.178819444445</v>
      </c>
      <c r="AN1863" s="76" t="s">
        <v>14566</v>
      </c>
      <c r="AO1863" s="81" t="s">
        <v>16427</v>
      </c>
      <c r="AP1863" s="76" t="s">
        <v>66</v>
      </c>
      <c r="AQ1863" s="2"/>
      <c r="AR1863" s="3"/>
      <c r="AS1863" s="3"/>
      <c r="AT1863" s="3"/>
      <c r="AU1863" s="3"/>
    </row>
    <row r="1864" spans="1:47" x14ac:dyDescent="0.25">
      <c r="A1864" s="62" t="s">
        <v>1527</v>
      </c>
      <c r="B1864" s="63"/>
      <c r="C1864" s="63"/>
      <c r="D1864" s="64"/>
      <c r="E1864" s="66"/>
      <c r="F1864" s="101" t="s">
        <v>14254</v>
      </c>
      <c r="G1864" s="63"/>
      <c r="H1864" s="67"/>
      <c r="I1864" s="68"/>
      <c r="J1864" s="68"/>
      <c r="K1864" s="67" t="s">
        <v>18606</v>
      </c>
      <c r="L1864" s="71"/>
      <c r="M1864" s="72">
        <v>2475.859130859375</v>
      </c>
      <c r="N1864" s="72">
        <v>9463.5048828125</v>
      </c>
      <c r="O1864" s="73"/>
      <c r="P1864" s="74"/>
      <c r="Q1864" s="74"/>
      <c r="R1864" s="84"/>
      <c r="S1864" s="84"/>
      <c r="T1864" s="84"/>
      <c r="U1864" s="84"/>
      <c r="V1864" s="50"/>
      <c r="W1864" s="50"/>
      <c r="X1864" s="50"/>
      <c r="Y1864" s="50"/>
      <c r="Z1864" s="49"/>
      <c r="AA1864" s="69">
        <v>1864</v>
      </c>
      <c r="AB18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64" s="70"/>
      <c r="AD1864" s="76">
        <v>2297</v>
      </c>
      <c r="AE1864" s="76">
        <v>1498</v>
      </c>
      <c r="AF1864" s="76">
        <v>12830</v>
      </c>
      <c r="AG1864" s="76">
        <v>6067</v>
      </c>
      <c r="AH1864" s="76"/>
      <c r="AI1864" s="76" t="s">
        <v>10388</v>
      </c>
      <c r="AJ1864" s="76" t="s">
        <v>11577</v>
      </c>
      <c r="AK1864" s="81" t="s">
        <v>12332</v>
      </c>
      <c r="AL1864" s="76"/>
      <c r="AM1864" s="78">
        <v>39983.787118055552</v>
      </c>
      <c r="AN1864" s="76" t="s">
        <v>14566</v>
      </c>
      <c r="AO1864" s="81" t="s">
        <v>16428</v>
      </c>
      <c r="AP1864" s="76" t="s">
        <v>66</v>
      </c>
      <c r="AQ1864" s="2"/>
      <c r="AR1864" s="3"/>
      <c r="AS1864" s="3"/>
      <c r="AT1864" s="3"/>
      <c r="AU1864" s="3"/>
    </row>
    <row r="1865" spans="1:47" x14ac:dyDescent="0.25">
      <c r="A1865" s="62" t="s">
        <v>1528</v>
      </c>
      <c r="B1865" s="63"/>
      <c r="C1865" s="63"/>
      <c r="D1865" s="64"/>
      <c r="E1865" s="66"/>
      <c r="F1865" s="101" t="s">
        <v>14255</v>
      </c>
      <c r="G1865" s="63"/>
      <c r="H1865" s="67"/>
      <c r="I1865" s="68"/>
      <c r="J1865" s="68"/>
      <c r="K1865" s="67" t="s">
        <v>18607</v>
      </c>
      <c r="L1865" s="71"/>
      <c r="M1865" s="72">
        <v>5984.67138671875</v>
      </c>
      <c r="N1865" s="72">
        <v>6232.0966796875</v>
      </c>
      <c r="O1865" s="73"/>
      <c r="P1865" s="74"/>
      <c r="Q1865" s="74"/>
      <c r="R1865" s="84"/>
      <c r="S1865" s="84"/>
      <c r="T1865" s="84"/>
      <c r="U1865" s="84"/>
      <c r="V1865" s="50"/>
      <c r="W1865" s="50"/>
      <c r="X1865" s="50"/>
      <c r="Y1865" s="50"/>
      <c r="Z1865" s="49"/>
      <c r="AA1865" s="69">
        <v>1865</v>
      </c>
      <c r="AB18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65" s="70"/>
      <c r="AD1865" s="76">
        <v>1829</v>
      </c>
      <c r="AE1865" s="76">
        <v>16349</v>
      </c>
      <c r="AF1865" s="76">
        <v>56364</v>
      </c>
      <c r="AG1865" s="76">
        <v>684</v>
      </c>
      <c r="AH1865" s="76"/>
      <c r="AI1865" s="76" t="s">
        <v>10389</v>
      </c>
      <c r="AJ1865" s="76" t="s">
        <v>11572</v>
      </c>
      <c r="AK1865" s="81" t="s">
        <v>12333</v>
      </c>
      <c r="AL1865" s="76"/>
      <c r="AM1865" s="78">
        <v>39709.889178240737</v>
      </c>
      <c r="AN1865" s="76" t="s">
        <v>14566</v>
      </c>
      <c r="AO1865" s="81" t="s">
        <v>16429</v>
      </c>
      <c r="AP1865" s="76" t="s">
        <v>66</v>
      </c>
      <c r="AQ1865" s="2"/>
      <c r="AR1865" s="3"/>
      <c r="AS1865" s="3"/>
      <c r="AT1865" s="3"/>
      <c r="AU1865" s="3"/>
    </row>
    <row r="1866" spans="1:47" x14ac:dyDescent="0.25">
      <c r="A1866" s="62" t="s">
        <v>1529</v>
      </c>
      <c r="B1866" s="63"/>
      <c r="C1866" s="63"/>
      <c r="D1866" s="64"/>
      <c r="E1866" s="66"/>
      <c r="F1866" s="101" t="s">
        <v>14256</v>
      </c>
      <c r="G1866" s="63"/>
      <c r="H1866" s="67"/>
      <c r="I1866" s="68"/>
      <c r="J1866" s="68"/>
      <c r="K1866" s="67" t="s">
        <v>18608</v>
      </c>
      <c r="L1866" s="71"/>
      <c r="M1866" s="72">
        <v>1582.68212890625</v>
      </c>
      <c r="N1866" s="72">
        <v>6593.90283203125</v>
      </c>
      <c r="O1866" s="73"/>
      <c r="P1866" s="74"/>
      <c r="Q1866" s="74"/>
      <c r="R1866" s="84"/>
      <c r="S1866" s="84"/>
      <c r="T1866" s="84"/>
      <c r="U1866" s="84"/>
      <c r="V1866" s="50"/>
      <c r="W1866" s="50"/>
      <c r="X1866" s="50"/>
      <c r="Y1866" s="50"/>
      <c r="Z1866" s="49"/>
      <c r="AA1866" s="69">
        <v>1866</v>
      </c>
      <c r="AB18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66" s="70"/>
      <c r="AD1866" s="76">
        <v>397</v>
      </c>
      <c r="AE1866" s="76">
        <v>604</v>
      </c>
      <c r="AF1866" s="76">
        <v>54569</v>
      </c>
      <c r="AG1866" s="76">
        <v>17091</v>
      </c>
      <c r="AH1866" s="76"/>
      <c r="AI1866" s="76" t="s">
        <v>10390</v>
      </c>
      <c r="AJ1866" s="76"/>
      <c r="AK1866" s="76"/>
      <c r="AL1866" s="76"/>
      <c r="AM1866" s="78">
        <v>41348.963425925926</v>
      </c>
      <c r="AN1866" s="76" t="s">
        <v>14566</v>
      </c>
      <c r="AO1866" s="81" t="s">
        <v>16430</v>
      </c>
      <c r="AP1866" s="76" t="s">
        <v>66</v>
      </c>
      <c r="AQ1866" s="2"/>
      <c r="AR1866" s="3"/>
      <c r="AS1866" s="3"/>
      <c r="AT1866" s="3"/>
      <c r="AU1866" s="3"/>
    </row>
    <row r="1867" spans="1:47" x14ac:dyDescent="0.25">
      <c r="A1867" s="62" t="s">
        <v>1530</v>
      </c>
      <c r="B1867" s="63"/>
      <c r="C1867" s="63"/>
      <c r="D1867" s="64"/>
      <c r="E1867" s="66"/>
      <c r="F1867" s="101" t="s">
        <v>14257</v>
      </c>
      <c r="G1867" s="63"/>
      <c r="H1867" s="67"/>
      <c r="I1867" s="68"/>
      <c r="J1867" s="68"/>
      <c r="K1867" s="67" t="s">
        <v>18609</v>
      </c>
      <c r="L1867" s="71"/>
      <c r="M1867" s="72">
        <v>1554.244140625</v>
      </c>
      <c r="N1867" s="72">
        <v>7955.71728515625</v>
      </c>
      <c r="O1867" s="73"/>
      <c r="P1867" s="74"/>
      <c r="Q1867" s="74"/>
      <c r="R1867" s="84"/>
      <c r="S1867" s="84"/>
      <c r="T1867" s="84"/>
      <c r="U1867" s="84"/>
      <c r="V1867" s="50"/>
      <c r="W1867" s="50"/>
      <c r="X1867" s="50"/>
      <c r="Y1867" s="50"/>
      <c r="Z1867" s="49"/>
      <c r="AA1867" s="69">
        <v>1867</v>
      </c>
      <c r="AB18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67" s="70"/>
      <c r="AD1867" s="76">
        <v>1110</v>
      </c>
      <c r="AE1867" s="76">
        <v>591</v>
      </c>
      <c r="AF1867" s="76">
        <v>80063</v>
      </c>
      <c r="AG1867" s="76">
        <v>28929</v>
      </c>
      <c r="AH1867" s="76"/>
      <c r="AI1867" s="76" t="s">
        <v>10391</v>
      </c>
      <c r="AJ1867" s="76" t="s">
        <v>11578</v>
      </c>
      <c r="AK1867" s="76"/>
      <c r="AL1867" s="76"/>
      <c r="AM1867" s="78">
        <v>40805.736157407409</v>
      </c>
      <c r="AN1867" s="76" t="s">
        <v>14566</v>
      </c>
      <c r="AO1867" s="81" t="s">
        <v>16431</v>
      </c>
      <c r="AP1867" s="76" t="s">
        <v>66</v>
      </c>
      <c r="AQ1867" s="2"/>
      <c r="AR1867" s="3"/>
      <c r="AS1867" s="3"/>
      <c r="AT1867" s="3"/>
      <c r="AU1867" s="3"/>
    </row>
    <row r="1868" spans="1:47" x14ac:dyDescent="0.25">
      <c r="A1868" s="62" t="s">
        <v>1531</v>
      </c>
      <c r="B1868" s="63"/>
      <c r="C1868" s="63"/>
      <c r="D1868" s="64"/>
      <c r="E1868" s="66"/>
      <c r="F1868" s="101" t="s">
        <v>14258</v>
      </c>
      <c r="G1868" s="63"/>
      <c r="H1868" s="67"/>
      <c r="I1868" s="68"/>
      <c r="J1868" s="68"/>
      <c r="K1868" s="67" t="s">
        <v>18610</v>
      </c>
      <c r="L1868" s="71"/>
      <c r="M1868" s="72">
        <v>3822.098876953125</v>
      </c>
      <c r="N1868" s="72">
        <v>5108.54541015625</v>
      </c>
      <c r="O1868" s="73"/>
      <c r="P1868" s="74"/>
      <c r="Q1868" s="74"/>
      <c r="R1868" s="84"/>
      <c r="S1868" s="84"/>
      <c r="T1868" s="84"/>
      <c r="U1868" s="84"/>
      <c r="V1868" s="50"/>
      <c r="W1868" s="50"/>
      <c r="X1868" s="50"/>
      <c r="Y1868" s="50"/>
      <c r="Z1868" s="49"/>
      <c r="AA1868" s="69">
        <v>1868</v>
      </c>
      <c r="AB18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68" s="70"/>
      <c r="AD1868" s="76">
        <v>574</v>
      </c>
      <c r="AE1868" s="76">
        <v>145</v>
      </c>
      <c r="AF1868" s="76">
        <v>27759</v>
      </c>
      <c r="AG1868" s="76">
        <v>38647</v>
      </c>
      <c r="AH1868" s="76"/>
      <c r="AI1868" s="76" t="s">
        <v>10392</v>
      </c>
      <c r="AJ1868" s="76"/>
      <c r="AK1868" s="76"/>
      <c r="AL1868" s="76"/>
      <c r="AM1868" s="78">
        <v>40304.566828703704</v>
      </c>
      <c r="AN1868" s="76" t="s">
        <v>14566</v>
      </c>
      <c r="AO1868" s="81" t="s">
        <v>16432</v>
      </c>
      <c r="AP1868" s="76" t="s">
        <v>66</v>
      </c>
      <c r="AQ1868" s="2"/>
      <c r="AR1868" s="3"/>
      <c r="AS1868" s="3"/>
      <c r="AT1868" s="3"/>
      <c r="AU1868" s="3"/>
    </row>
    <row r="1869" spans="1:47" x14ac:dyDescent="0.25">
      <c r="A1869" s="62" t="s">
        <v>1532</v>
      </c>
      <c r="B1869" s="63"/>
      <c r="C1869" s="63"/>
      <c r="D1869" s="64"/>
      <c r="E1869" s="66"/>
      <c r="F1869" s="101" t="s">
        <v>14259</v>
      </c>
      <c r="G1869" s="63"/>
      <c r="H1869" s="67"/>
      <c r="I1869" s="68"/>
      <c r="J1869" s="68"/>
      <c r="K1869" s="67" t="s">
        <v>18611</v>
      </c>
      <c r="L1869" s="71"/>
      <c r="M1869" s="72">
        <v>4016.8017578125</v>
      </c>
      <c r="N1869" s="72">
        <v>4971.0029296875</v>
      </c>
      <c r="O1869" s="73"/>
      <c r="P1869" s="74"/>
      <c r="Q1869" s="74"/>
      <c r="R1869" s="84"/>
      <c r="S1869" s="84"/>
      <c r="T1869" s="84"/>
      <c r="U1869" s="84"/>
      <c r="V1869" s="50"/>
      <c r="W1869" s="50"/>
      <c r="X1869" s="50"/>
      <c r="Y1869" s="50"/>
      <c r="Z1869" s="49"/>
      <c r="AA1869" s="69">
        <v>1869</v>
      </c>
      <c r="AB18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69" s="70"/>
      <c r="AD1869" s="76">
        <v>758</v>
      </c>
      <c r="AE1869" s="76">
        <v>285</v>
      </c>
      <c r="AF1869" s="76">
        <v>64775</v>
      </c>
      <c r="AG1869" s="76">
        <v>14855</v>
      </c>
      <c r="AH1869" s="76"/>
      <c r="AI1869" s="76" t="s">
        <v>10393</v>
      </c>
      <c r="AJ1869" s="76"/>
      <c r="AK1869" s="81" t="s">
        <v>12334</v>
      </c>
      <c r="AL1869" s="76"/>
      <c r="AM1869" s="78">
        <v>39966.953599537039</v>
      </c>
      <c r="AN1869" s="76" t="s">
        <v>14566</v>
      </c>
      <c r="AO1869" s="81" t="s">
        <v>16433</v>
      </c>
      <c r="AP1869" s="76" t="s">
        <v>66</v>
      </c>
      <c r="AQ1869" s="2"/>
      <c r="AR1869" s="3"/>
      <c r="AS1869" s="3"/>
      <c r="AT1869" s="3"/>
      <c r="AU1869" s="3"/>
    </row>
    <row r="1870" spans="1:47" x14ac:dyDescent="0.25">
      <c r="A1870" s="62" t="s">
        <v>1533</v>
      </c>
      <c r="B1870" s="63"/>
      <c r="C1870" s="63"/>
      <c r="D1870" s="64"/>
      <c r="E1870" s="66"/>
      <c r="F1870" s="101" t="s">
        <v>14260</v>
      </c>
      <c r="G1870" s="63"/>
      <c r="H1870" s="67"/>
      <c r="I1870" s="68"/>
      <c r="J1870" s="68"/>
      <c r="K1870" s="67" t="s">
        <v>18612</v>
      </c>
      <c r="L1870" s="71"/>
      <c r="M1870" s="72">
        <v>5215.75927734375</v>
      </c>
      <c r="N1870" s="72">
        <v>5092.86474609375</v>
      </c>
      <c r="O1870" s="73"/>
      <c r="P1870" s="74"/>
      <c r="Q1870" s="74"/>
      <c r="R1870" s="84"/>
      <c r="S1870" s="84"/>
      <c r="T1870" s="84"/>
      <c r="U1870" s="84"/>
      <c r="V1870" s="50"/>
      <c r="W1870" s="50"/>
      <c r="X1870" s="50"/>
      <c r="Y1870" s="50"/>
      <c r="Z1870" s="49"/>
      <c r="AA1870" s="69">
        <v>1870</v>
      </c>
      <c r="AB18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70" s="70"/>
      <c r="AD1870" s="76">
        <v>2703</v>
      </c>
      <c r="AE1870" s="76">
        <v>835</v>
      </c>
      <c r="AF1870" s="76">
        <v>44736</v>
      </c>
      <c r="AG1870" s="76">
        <v>44764</v>
      </c>
      <c r="AH1870" s="76"/>
      <c r="AI1870" s="76" t="s">
        <v>10394</v>
      </c>
      <c r="AJ1870" s="76" t="s">
        <v>11579</v>
      </c>
      <c r="AK1870" s="81" t="s">
        <v>12335</v>
      </c>
      <c r="AL1870" s="76"/>
      <c r="AM1870" s="78">
        <v>40420.106134259258</v>
      </c>
      <c r="AN1870" s="76" t="s">
        <v>14566</v>
      </c>
      <c r="AO1870" s="81" t="s">
        <v>16434</v>
      </c>
      <c r="AP1870" s="76" t="s">
        <v>66</v>
      </c>
      <c r="AQ1870" s="2"/>
      <c r="AR1870" s="3"/>
      <c r="AS1870" s="3"/>
      <c r="AT1870" s="3"/>
      <c r="AU1870" s="3"/>
    </row>
    <row r="1871" spans="1:47" x14ac:dyDescent="0.25">
      <c r="A1871" s="62" t="s">
        <v>1534</v>
      </c>
      <c r="B1871" s="63"/>
      <c r="C1871" s="63"/>
      <c r="D1871" s="64"/>
      <c r="E1871" s="66"/>
      <c r="F1871" s="101" t="s">
        <v>14261</v>
      </c>
      <c r="G1871" s="63"/>
      <c r="H1871" s="67"/>
      <c r="I1871" s="68"/>
      <c r="J1871" s="68"/>
      <c r="K1871" s="67" t="s">
        <v>18613</v>
      </c>
      <c r="L1871" s="71"/>
      <c r="M1871" s="72">
        <v>2590.7001953125</v>
      </c>
      <c r="N1871" s="72">
        <v>6984.15576171875</v>
      </c>
      <c r="O1871" s="73"/>
      <c r="P1871" s="74"/>
      <c r="Q1871" s="74"/>
      <c r="R1871" s="84"/>
      <c r="S1871" s="84"/>
      <c r="T1871" s="84"/>
      <c r="U1871" s="84"/>
      <c r="V1871" s="50"/>
      <c r="W1871" s="50"/>
      <c r="X1871" s="50"/>
      <c r="Y1871" s="50"/>
      <c r="Z1871" s="49"/>
      <c r="AA1871" s="69">
        <v>1871</v>
      </c>
      <c r="AB18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71" s="70"/>
      <c r="AD1871" s="76">
        <v>727</v>
      </c>
      <c r="AE1871" s="76">
        <v>447</v>
      </c>
      <c r="AF1871" s="76">
        <v>40997</v>
      </c>
      <c r="AG1871" s="76">
        <v>341970</v>
      </c>
      <c r="AH1871" s="76"/>
      <c r="AI1871" s="76" t="s">
        <v>10395</v>
      </c>
      <c r="AJ1871" s="76" t="s">
        <v>11580</v>
      </c>
      <c r="AK1871" s="76"/>
      <c r="AL1871" s="76"/>
      <c r="AM1871" s="78">
        <v>41424.138449074075</v>
      </c>
      <c r="AN1871" s="76" t="s">
        <v>14566</v>
      </c>
      <c r="AO1871" s="81" t="s">
        <v>16435</v>
      </c>
      <c r="AP1871" s="76" t="s">
        <v>66</v>
      </c>
      <c r="AQ1871" s="2"/>
      <c r="AR1871" s="3"/>
      <c r="AS1871" s="3"/>
      <c r="AT1871" s="3"/>
      <c r="AU1871" s="3"/>
    </row>
    <row r="1872" spans="1:47" x14ac:dyDescent="0.25">
      <c r="A1872" s="62" t="s">
        <v>1535</v>
      </c>
      <c r="B1872" s="63"/>
      <c r="C1872" s="63"/>
      <c r="D1872" s="64"/>
      <c r="E1872" s="66"/>
      <c r="F1872" s="101" t="s">
        <v>14262</v>
      </c>
      <c r="G1872" s="63"/>
      <c r="H1872" s="67"/>
      <c r="I1872" s="68"/>
      <c r="J1872" s="68"/>
      <c r="K1872" s="67" t="s">
        <v>18614</v>
      </c>
      <c r="L1872" s="71"/>
      <c r="M1872" s="72">
        <v>4582.8427734375</v>
      </c>
      <c r="N1872" s="72">
        <v>4891.69677734375</v>
      </c>
      <c r="O1872" s="73"/>
      <c r="P1872" s="74"/>
      <c r="Q1872" s="74"/>
      <c r="R1872" s="84"/>
      <c r="S1872" s="84"/>
      <c r="T1872" s="84"/>
      <c r="U1872" s="84"/>
      <c r="V1872" s="50"/>
      <c r="W1872" s="50"/>
      <c r="X1872" s="50"/>
      <c r="Y1872" s="50"/>
      <c r="Z1872" s="49"/>
      <c r="AA1872" s="69">
        <v>1872</v>
      </c>
      <c r="AB18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72" s="70"/>
      <c r="AD1872" s="76">
        <v>337</v>
      </c>
      <c r="AE1872" s="76">
        <v>383</v>
      </c>
      <c r="AF1872" s="76">
        <v>16314</v>
      </c>
      <c r="AG1872" s="76">
        <v>4758</v>
      </c>
      <c r="AH1872" s="76"/>
      <c r="AI1872" s="76" t="s">
        <v>10396</v>
      </c>
      <c r="AJ1872" s="76" t="s">
        <v>11581</v>
      </c>
      <c r="AK1872" s="76"/>
      <c r="AL1872" s="76"/>
      <c r="AM1872" s="78">
        <v>40474.879560185182</v>
      </c>
      <c r="AN1872" s="76" t="s">
        <v>14566</v>
      </c>
      <c r="AO1872" s="81" t="s">
        <v>16436</v>
      </c>
      <c r="AP1872" s="76" t="s">
        <v>66</v>
      </c>
      <c r="AQ1872" s="2"/>
      <c r="AR1872" s="3"/>
      <c r="AS1872" s="3"/>
      <c r="AT1872" s="3"/>
      <c r="AU1872" s="3"/>
    </row>
    <row r="1873" spans="1:47" x14ac:dyDescent="0.25">
      <c r="A1873" s="62" t="s">
        <v>1536</v>
      </c>
      <c r="B1873" s="63"/>
      <c r="C1873" s="63"/>
      <c r="D1873" s="64"/>
      <c r="E1873" s="66"/>
      <c r="F1873" s="101" t="s">
        <v>14263</v>
      </c>
      <c r="G1873" s="63"/>
      <c r="H1873" s="67"/>
      <c r="I1873" s="68"/>
      <c r="J1873" s="68"/>
      <c r="K1873" s="67" t="s">
        <v>18615</v>
      </c>
      <c r="L1873" s="71"/>
      <c r="M1873" s="72">
        <v>2442.210205078125</v>
      </c>
      <c r="N1873" s="72">
        <v>5853.30517578125</v>
      </c>
      <c r="O1873" s="73"/>
      <c r="P1873" s="74"/>
      <c r="Q1873" s="74"/>
      <c r="R1873" s="84"/>
      <c r="S1873" s="84"/>
      <c r="T1873" s="84"/>
      <c r="U1873" s="84"/>
      <c r="V1873" s="50"/>
      <c r="W1873" s="50"/>
      <c r="X1873" s="50"/>
      <c r="Y1873" s="50"/>
      <c r="Z1873" s="49"/>
      <c r="AA1873" s="69">
        <v>1873</v>
      </c>
      <c r="AB18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73" s="70"/>
      <c r="AD1873" s="76">
        <v>364</v>
      </c>
      <c r="AE1873" s="76">
        <v>119</v>
      </c>
      <c r="AF1873" s="76">
        <v>1092</v>
      </c>
      <c r="AG1873" s="76">
        <v>2155</v>
      </c>
      <c r="AH1873" s="76"/>
      <c r="AI1873" s="76" t="s">
        <v>10397</v>
      </c>
      <c r="AJ1873" s="76"/>
      <c r="AK1873" s="76"/>
      <c r="AL1873" s="76"/>
      <c r="AM1873" s="78">
        <v>42177.580983796295</v>
      </c>
      <c r="AN1873" s="76" t="s">
        <v>14566</v>
      </c>
      <c r="AO1873" s="81" t="s">
        <v>16437</v>
      </c>
      <c r="AP1873" s="76" t="s">
        <v>66</v>
      </c>
      <c r="AQ1873" s="2"/>
      <c r="AR1873" s="3"/>
      <c r="AS1873" s="3"/>
      <c r="AT1873" s="3"/>
      <c r="AU1873" s="3"/>
    </row>
    <row r="1874" spans="1:47" x14ac:dyDescent="0.25">
      <c r="A1874" s="62" t="s">
        <v>1537</v>
      </c>
      <c r="B1874" s="63"/>
      <c r="C1874" s="63"/>
      <c r="D1874" s="64"/>
      <c r="E1874" s="66"/>
      <c r="F1874" s="101" t="s">
        <v>14264</v>
      </c>
      <c r="G1874" s="63"/>
      <c r="H1874" s="67"/>
      <c r="I1874" s="68"/>
      <c r="J1874" s="68"/>
      <c r="K1874" s="67" t="s">
        <v>18616</v>
      </c>
      <c r="L1874" s="71"/>
      <c r="M1874" s="72">
        <v>971.4805908203125</v>
      </c>
      <c r="N1874" s="72">
        <v>8734.8173828125</v>
      </c>
      <c r="O1874" s="73"/>
      <c r="P1874" s="74"/>
      <c r="Q1874" s="74"/>
      <c r="R1874" s="84"/>
      <c r="S1874" s="84"/>
      <c r="T1874" s="84"/>
      <c r="U1874" s="84"/>
      <c r="V1874" s="50"/>
      <c r="W1874" s="50"/>
      <c r="X1874" s="50"/>
      <c r="Y1874" s="50"/>
      <c r="Z1874" s="49"/>
      <c r="AA1874" s="69">
        <v>1874</v>
      </c>
      <c r="AB18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74" s="70"/>
      <c r="AD1874" s="76">
        <v>1714</v>
      </c>
      <c r="AE1874" s="76">
        <v>657</v>
      </c>
      <c r="AF1874" s="76">
        <v>46324</v>
      </c>
      <c r="AG1874" s="76">
        <v>90</v>
      </c>
      <c r="AH1874" s="76"/>
      <c r="AI1874" s="76" t="s">
        <v>10398</v>
      </c>
      <c r="AJ1874" s="76"/>
      <c r="AK1874" s="76"/>
      <c r="AL1874" s="76"/>
      <c r="AM1874" s="78">
        <v>40661.820694444446</v>
      </c>
      <c r="AN1874" s="76" t="s">
        <v>14566</v>
      </c>
      <c r="AO1874" s="81" t="s">
        <v>16438</v>
      </c>
      <c r="AP1874" s="76" t="s">
        <v>66</v>
      </c>
      <c r="AQ1874" s="2"/>
      <c r="AR1874" s="3"/>
      <c r="AS1874" s="3"/>
      <c r="AT1874" s="3"/>
      <c r="AU1874" s="3"/>
    </row>
    <row r="1875" spans="1:47" x14ac:dyDescent="0.25">
      <c r="A1875" s="62" t="s">
        <v>1538</v>
      </c>
      <c r="B1875" s="63"/>
      <c r="C1875" s="63"/>
      <c r="D1875" s="64"/>
      <c r="E1875" s="66"/>
      <c r="F1875" s="101" t="s">
        <v>14265</v>
      </c>
      <c r="G1875" s="63"/>
      <c r="H1875" s="67"/>
      <c r="I1875" s="68"/>
      <c r="J1875" s="68"/>
      <c r="K1875" s="67" t="s">
        <v>18617</v>
      </c>
      <c r="L1875" s="71"/>
      <c r="M1875" s="72">
        <v>3983.720947265625</v>
      </c>
      <c r="N1875" s="72">
        <v>5700.61279296875</v>
      </c>
      <c r="O1875" s="73"/>
      <c r="P1875" s="74"/>
      <c r="Q1875" s="74"/>
      <c r="R1875" s="84"/>
      <c r="S1875" s="84"/>
      <c r="T1875" s="84"/>
      <c r="U1875" s="84"/>
      <c r="V1875" s="50"/>
      <c r="W1875" s="50"/>
      <c r="X1875" s="50"/>
      <c r="Y1875" s="50"/>
      <c r="Z1875" s="49"/>
      <c r="AA1875" s="69">
        <v>1875</v>
      </c>
      <c r="AB18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75" s="70"/>
      <c r="AD1875" s="76">
        <v>840</v>
      </c>
      <c r="AE1875" s="76">
        <v>227</v>
      </c>
      <c r="AF1875" s="76">
        <v>12228</v>
      </c>
      <c r="AG1875" s="76">
        <v>23321</v>
      </c>
      <c r="AH1875" s="76"/>
      <c r="AI1875" s="76" t="s">
        <v>10399</v>
      </c>
      <c r="AJ1875" s="76" t="s">
        <v>10749</v>
      </c>
      <c r="AK1875" s="81" t="s">
        <v>12336</v>
      </c>
      <c r="AL1875" s="76"/>
      <c r="AM1875" s="78">
        <v>40617.63486111111</v>
      </c>
      <c r="AN1875" s="76" t="s">
        <v>14566</v>
      </c>
      <c r="AO1875" s="81" t="s">
        <v>16439</v>
      </c>
      <c r="AP1875" s="76" t="s">
        <v>66</v>
      </c>
      <c r="AQ1875" s="2"/>
      <c r="AR1875" s="3"/>
      <c r="AS1875" s="3"/>
      <c r="AT1875" s="3"/>
      <c r="AU1875" s="3"/>
    </row>
    <row r="1876" spans="1:47" x14ac:dyDescent="0.25">
      <c r="A1876" s="62" t="s">
        <v>1539</v>
      </c>
      <c r="B1876" s="63"/>
      <c r="C1876" s="63"/>
      <c r="D1876" s="64"/>
      <c r="E1876" s="66"/>
      <c r="F1876" s="101" t="s">
        <v>14266</v>
      </c>
      <c r="G1876" s="63"/>
      <c r="H1876" s="67"/>
      <c r="I1876" s="68"/>
      <c r="J1876" s="68"/>
      <c r="K1876" s="67" t="s">
        <v>18618</v>
      </c>
      <c r="L1876" s="71"/>
      <c r="M1876" s="72">
        <v>1858.828125</v>
      </c>
      <c r="N1876" s="72">
        <v>7183.4892578125</v>
      </c>
      <c r="O1876" s="73"/>
      <c r="P1876" s="74"/>
      <c r="Q1876" s="74"/>
      <c r="R1876" s="84"/>
      <c r="S1876" s="84"/>
      <c r="T1876" s="84"/>
      <c r="U1876" s="84"/>
      <c r="V1876" s="50"/>
      <c r="W1876" s="50"/>
      <c r="X1876" s="50"/>
      <c r="Y1876" s="50"/>
      <c r="Z1876" s="49"/>
      <c r="AA1876" s="69">
        <v>1876</v>
      </c>
      <c r="AB18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76" s="70"/>
      <c r="AD1876" s="76">
        <v>317</v>
      </c>
      <c r="AE1876" s="76">
        <v>170</v>
      </c>
      <c r="AF1876" s="76">
        <v>11106</v>
      </c>
      <c r="AG1876" s="76">
        <v>8111</v>
      </c>
      <c r="AH1876" s="76"/>
      <c r="AI1876" s="76"/>
      <c r="AJ1876" s="76"/>
      <c r="AK1876" s="76"/>
      <c r="AL1876" s="76"/>
      <c r="AM1876" s="78">
        <v>40667.917534722219</v>
      </c>
      <c r="AN1876" s="76" t="s">
        <v>14566</v>
      </c>
      <c r="AO1876" s="81" t="s">
        <v>16440</v>
      </c>
      <c r="AP1876" s="76" t="s">
        <v>66</v>
      </c>
      <c r="AQ1876" s="2"/>
      <c r="AR1876" s="3"/>
      <c r="AS1876" s="3"/>
      <c r="AT1876" s="3"/>
      <c r="AU1876" s="3"/>
    </row>
    <row r="1877" spans="1:47" x14ac:dyDescent="0.25">
      <c r="A1877" s="62" t="s">
        <v>1540</v>
      </c>
      <c r="B1877" s="63"/>
      <c r="C1877" s="63"/>
      <c r="D1877" s="64"/>
      <c r="E1877" s="66"/>
      <c r="F1877" s="101" t="s">
        <v>14267</v>
      </c>
      <c r="G1877" s="63"/>
      <c r="H1877" s="67"/>
      <c r="I1877" s="68"/>
      <c r="J1877" s="68"/>
      <c r="K1877" s="67" t="s">
        <v>18619</v>
      </c>
      <c r="L1877" s="71"/>
      <c r="M1877" s="72">
        <v>5596.99072265625</v>
      </c>
      <c r="N1877" s="72">
        <v>8535.845703125</v>
      </c>
      <c r="O1877" s="73"/>
      <c r="P1877" s="74"/>
      <c r="Q1877" s="74"/>
      <c r="R1877" s="84"/>
      <c r="S1877" s="84"/>
      <c r="T1877" s="84"/>
      <c r="U1877" s="84"/>
      <c r="V1877" s="50"/>
      <c r="W1877" s="50"/>
      <c r="X1877" s="50"/>
      <c r="Y1877" s="50"/>
      <c r="Z1877" s="49"/>
      <c r="AA1877" s="69">
        <v>1877</v>
      </c>
      <c r="AB18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77" s="70"/>
      <c r="AD1877" s="76">
        <v>986</v>
      </c>
      <c r="AE1877" s="76">
        <v>1099</v>
      </c>
      <c r="AF1877" s="76">
        <v>29588</v>
      </c>
      <c r="AG1877" s="76">
        <v>4989</v>
      </c>
      <c r="AH1877" s="76"/>
      <c r="AI1877" s="76" t="s">
        <v>10400</v>
      </c>
      <c r="AJ1877" s="76" t="s">
        <v>11582</v>
      </c>
      <c r="AK1877" s="76"/>
      <c r="AL1877" s="76"/>
      <c r="AM1877" s="78">
        <v>39967.562696759262</v>
      </c>
      <c r="AN1877" s="76" t="s">
        <v>14566</v>
      </c>
      <c r="AO1877" s="81" t="s">
        <v>16441</v>
      </c>
      <c r="AP1877" s="76" t="s">
        <v>66</v>
      </c>
      <c r="AQ1877" s="2"/>
      <c r="AR1877" s="3"/>
      <c r="AS1877" s="3"/>
      <c r="AT1877" s="3"/>
      <c r="AU1877" s="3"/>
    </row>
    <row r="1878" spans="1:47" x14ac:dyDescent="0.25">
      <c r="A1878" s="62" t="s">
        <v>1541</v>
      </c>
      <c r="B1878" s="63"/>
      <c r="C1878" s="63"/>
      <c r="D1878" s="64"/>
      <c r="E1878" s="66"/>
      <c r="F1878" s="101" t="s">
        <v>14268</v>
      </c>
      <c r="G1878" s="63"/>
      <c r="H1878" s="67"/>
      <c r="I1878" s="68"/>
      <c r="J1878" s="68"/>
      <c r="K1878" s="67" t="s">
        <v>18620</v>
      </c>
      <c r="L1878" s="71"/>
      <c r="M1878" s="72">
        <v>2070.68017578125</v>
      </c>
      <c r="N1878" s="72">
        <v>5428.85205078125</v>
      </c>
      <c r="O1878" s="73"/>
      <c r="P1878" s="74"/>
      <c r="Q1878" s="74"/>
      <c r="R1878" s="84"/>
      <c r="S1878" s="84"/>
      <c r="T1878" s="84"/>
      <c r="U1878" s="84"/>
      <c r="V1878" s="50"/>
      <c r="W1878" s="50"/>
      <c r="X1878" s="50"/>
      <c r="Y1878" s="50"/>
      <c r="Z1878" s="49"/>
      <c r="AA1878" s="69">
        <v>1878</v>
      </c>
      <c r="AB18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78" s="70"/>
      <c r="AD1878" s="76">
        <v>371</v>
      </c>
      <c r="AE1878" s="76">
        <v>20</v>
      </c>
      <c r="AF1878" s="76">
        <v>1270</v>
      </c>
      <c r="AG1878" s="76">
        <v>44157</v>
      </c>
      <c r="AH1878" s="76"/>
      <c r="AI1878" s="76" t="s">
        <v>10401</v>
      </c>
      <c r="AJ1878" s="76" t="s">
        <v>11583</v>
      </c>
      <c r="AK1878" s="76"/>
      <c r="AL1878" s="76"/>
      <c r="AM1878" s="78">
        <v>42914.825972222221</v>
      </c>
      <c r="AN1878" s="76" t="s">
        <v>14566</v>
      </c>
      <c r="AO1878" s="81" t="s">
        <v>16442</v>
      </c>
      <c r="AP1878" s="76" t="s">
        <v>66</v>
      </c>
      <c r="AQ1878" s="2"/>
      <c r="AR1878" s="3"/>
      <c r="AS1878" s="3"/>
      <c r="AT1878" s="3"/>
      <c r="AU1878" s="3"/>
    </row>
    <row r="1879" spans="1:47" x14ac:dyDescent="0.25">
      <c r="A1879" s="62" t="s">
        <v>1542</v>
      </c>
      <c r="B1879" s="63"/>
      <c r="C1879" s="63"/>
      <c r="D1879" s="64"/>
      <c r="E1879" s="66"/>
      <c r="F1879" s="101" t="s">
        <v>14269</v>
      </c>
      <c r="G1879" s="63"/>
      <c r="H1879" s="67"/>
      <c r="I1879" s="68"/>
      <c r="J1879" s="68"/>
      <c r="K1879" s="67" t="s">
        <v>18621</v>
      </c>
      <c r="L1879" s="71"/>
      <c r="M1879" s="72">
        <v>6048.11474609375</v>
      </c>
      <c r="N1879" s="72">
        <v>7593.75146484375</v>
      </c>
      <c r="O1879" s="73"/>
      <c r="P1879" s="74"/>
      <c r="Q1879" s="74"/>
      <c r="R1879" s="84"/>
      <c r="S1879" s="84"/>
      <c r="T1879" s="84"/>
      <c r="U1879" s="84"/>
      <c r="V1879" s="50"/>
      <c r="W1879" s="50"/>
      <c r="X1879" s="50"/>
      <c r="Y1879" s="50"/>
      <c r="Z1879" s="49"/>
      <c r="AA1879" s="69">
        <v>1879</v>
      </c>
      <c r="AB18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79" s="70"/>
      <c r="AD1879" s="76">
        <v>4959</v>
      </c>
      <c r="AE1879" s="76">
        <v>3851</v>
      </c>
      <c r="AF1879" s="76">
        <v>135806</v>
      </c>
      <c r="AG1879" s="76">
        <v>63910</v>
      </c>
      <c r="AH1879" s="76"/>
      <c r="AI1879" s="76" t="s">
        <v>10402</v>
      </c>
      <c r="AJ1879" s="76" t="s">
        <v>11584</v>
      </c>
      <c r="AK1879" s="76"/>
      <c r="AL1879" s="76"/>
      <c r="AM1879" s="78">
        <v>40499.258657407408</v>
      </c>
      <c r="AN1879" s="76" t="s">
        <v>14566</v>
      </c>
      <c r="AO1879" s="81" t="s">
        <v>16443</v>
      </c>
      <c r="AP1879" s="76" t="s">
        <v>66</v>
      </c>
      <c r="AQ1879" s="2"/>
      <c r="AR1879" s="3"/>
      <c r="AS1879" s="3"/>
      <c r="AT1879" s="3"/>
      <c r="AU1879" s="3"/>
    </row>
    <row r="1880" spans="1:47" x14ac:dyDescent="0.25">
      <c r="A1880" s="62" t="s">
        <v>1543</v>
      </c>
      <c r="B1880" s="63"/>
      <c r="C1880" s="63"/>
      <c r="D1880" s="64"/>
      <c r="E1880" s="66"/>
      <c r="F1880" s="101" t="s">
        <v>14270</v>
      </c>
      <c r="G1880" s="63"/>
      <c r="H1880" s="67"/>
      <c r="I1880" s="68"/>
      <c r="J1880" s="68"/>
      <c r="K1880" s="67" t="s">
        <v>18622</v>
      </c>
      <c r="L1880" s="71"/>
      <c r="M1880" s="72">
        <v>5764.44921875</v>
      </c>
      <c r="N1880" s="72">
        <v>5722.96875</v>
      </c>
      <c r="O1880" s="73"/>
      <c r="P1880" s="74"/>
      <c r="Q1880" s="74"/>
      <c r="R1880" s="84"/>
      <c r="S1880" s="84"/>
      <c r="T1880" s="84"/>
      <c r="U1880" s="84"/>
      <c r="V1880" s="50"/>
      <c r="W1880" s="50"/>
      <c r="X1880" s="50"/>
      <c r="Y1880" s="50"/>
      <c r="Z1880" s="49"/>
      <c r="AA1880" s="69">
        <v>1880</v>
      </c>
      <c r="AB18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80" s="70"/>
      <c r="AD1880" s="76">
        <v>603</v>
      </c>
      <c r="AE1880" s="76">
        <v>23</v>
      </c>
      <c r="AF1880" s="76">
        <v>7416</v>
      </c>
      <c r="AG1880" s="76">
        <v>20168</v>
      </c>
      <c r="AH1880" s="76"/>
      <c r="AI1880" s="76"/>
      <c r="AJ1880" s="76" t="s">
        <v>11585</v>
      </c>
      <c r="AK1880" s="76"/>
      <c r="AL1880" s="76"/>
      <c r="AM1880" s="78">
        <v>42376.449143518519</v>
      </c>
      <c r="AN1880" s="76" t="s">
        <v>14566</v>
      </c>
      <c r="AO1880" s="81" t="s">
        <v>16444</v>
      </c>
      <c r="AP1880" s="76" t="s">
        <v>66</v>
      </c>
      <c r="AQ1880" s="2"/>
      <c r="AR1880" s="3"/>
      <c r="AS1880" s="3"/>
      <c r="AT1880" s="3"/>
      <c r="AU1880" s="3"/>
    </row>
    <row r="1881" spans="1:47" x14ac:dyDescent="0.25">
      <c r="A1881" s="62" t="s">
        <v>1544</v>
      </c>
      <c r="B1881" s="63"/>
      <c r="C1881" s="63"/>
      <c r="D1881" s="64"/>
      <c r="E1881" s="66"/>
      <c r="F1881" s="101" t="s">
        <v>14271</v>
      </c>
      <c r="G1881" s="63"/>
      <c r="H1881" s="67"/>
      <c r="I1881" s="68"/>
      <c r="J1881" s="68"/>
      <c r="K1881" s="67" t="s">
        <v>18623</v>
      </c>
      <c r="L1881" s="71"/>
      <c r="M1881" s="72">
        <v>852.5831298828125</v>
      </c>
      <c r="N1881" s="72">
        <v>8580.28125</v>
      </c>
      <c r="O1881" s="73"/>
      <c r="P1881" s="74"/>
      <c r="Q1881" s="74"/>
      <c r="R1881" s="84"/>
      <c r="S1881" s="84"/>
      <c r="T1881" s="84"/>
      <c r="U1881" s="84"/>
      <c r="V1881" s="50"/>
      <c r="W1881" s="50"/>
      <c r="X1881" s="50"/>
      <c r="Y1881" s="50"/>
      <c r="Z1881" s="49"/>
      <c r="AA1881" s="69">
        <v>1881</v>
      </c>
      <c r="AB18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81" s="70"/>
      <c r="AD1881" s="76">
        <v>1025</v>
      </c>
      <c r="AE1881" s="76">
        <v>178</v>
      </c>
      <c r="AF1881" s="76">
        <v>35730</v>
      </c>
      <c r="AG1881" s="76">
        <v>20232</v>
      </c>
      <c r="AH1881" s="76"/>
      <c r="AI1881" s="76" t="s">
        <v>10403</v>
      </c>
      <c r="AJ1881" s="76"/>
      <c r="AK1881" s="76"/>
      <c r="AL1881" s="76"/>
      <c r="AM1881" s="78">
        <v>42907.067766203705</v>
      </c>
      <c r="AN1881" s="76" t="s">
        <v>14566</v>
      </c>
      <c r="AO1881" s="81" t="s">
        <v>16445</v>
      </c>
      <c r="AP1881" s="76" t="s">
        <v>66</v>
      </c>
      <c r="AQ1881" s="2"/>
      <c r="AR1881" s="3"/>
      <c r="AS1881" s="3"/>
      <c r="AT1881" s="3"/>
      <c r="AU1881" s="3"/>
    </row>
    <row r="1882" spans="1:47" x14ac:dyDescent="0.25">
      <c r="A1882" s="62" t="s">
        <v>1545</v>
      </c>
      <c r="B1882" s="63"/>
      <c r="C1882" s="63"/>
      <c r="D1882" s="64"/>
      <c r="E1882" s="66"/>
      <c r="F1882" s="101" t="s">
        <v>14272</v>
      </c>
      <c r="G1882" s="63"/>
      <c r="H1882" s="67"/>
      <c r="I1882" s="68"/>
      <c r="J1882" s="68"/>
      <c r="K1882" s="67" t="s">
        <v>18624</v>
      </c>
      <c r="L1882" s="71"/>
      <c r="M1882" s="72">
        <v>3609.593994140625</v>
      </c>
      <c r="N1882" s="72">
        <v>5041.42724609375</v>
      </c>
      <c r="O1882" s="73"/>
      <c r="P1882" s="74"/>
      <c r="Q1882" s="74"/>
      <c r="R1882" s="84"/>
      <c r="S1882" s="84"/>
      <c r="T1882" s="84"/>
      <c r="U1882" s="84"/>
      <c r="V1882" s="50"/>
      <c r="W1882" s="50"/>
      <c r="X1882" s="50"/>
      <c r="Y1882" s="50"/>
      <c r="Z1882" s="49"/>
      <c r="AA1882" s="69">
        <v>1882</v>
      </c>
      <c r="AB18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82" s="70"/>
      <c r="AD1882" s="76">
        <v>2526</v>
      </c>
      <c r="AE1882" s="76">
        <v>750</v>
      </c>
      <c r="AF1882" s="76">
        <v>150075</v>
      </c>
      <c r="AG1882" s="76">
        <v>21134</v>
      </c>
      <c r="AH1882" s="76"/>
      <c r="AI1882" s="76" t="s">
        <v>10404</v>
      </c>
      <c r="AJ1882" s="76" t="s">
        <v>10660</v>
      </c>
      <c r="AK1882" s="81" t="s">
        <v>12337</v>
      </c>
      <c r="AL1882" s="76"/>
      <c r="AM1882" s="78">
        <v>40204.907013888886</v>
      </c>
      <c r="AN1882" s="76" t="s">
        <v>14566</v>
      </c>
      <c r="AO1882" s="81" t="s">
        <v>16446</v>
      </c>
      <c r="AP1882" s="76" t="s">
        <v>66</v>
      </c>
      <c r="AQ1882" s="2"/>
      <c r="AR1882" s="3"/>
      <c r="AS1882" s="3"/>
      <c r="AT1882" s="3"/>
      <c r="AU1882" s="3"/>
    </row>
    <row r="1883" spans="1:47" x14ac:dyDescent="0.25">
      <c r="A1883" s="62" t="s">
        <v>1546</v>
      </c>
      <c r="B1883" s="63"/>
      <c r="C1883" s="63"/>
      <c r="D1883" s="64"/>
      <c r="E1883" s="66"/>
      <c r="F1883" s="101" t="s">
        <v>14273</v>
      </c>
      <c r="G1883" s="63"/>
      <c r="H1883" s="67"/>
      <c r="I1883" s="68"/>
      <c r="J1883" s="68"/>
      <c r="K1883" s="67" t="s">
        <v>18625</v>
      </c>
      <c r="L1883" s="71"/>
      <c r="M1883" s="72">
        <v>8746.4716796875</v>
      </c>
      <c r="N1883" s="72">
        <v>464.72113037109375</v>
      </c>
      <c r="O1883" s="73"/>
      <c r="P1883" s="74"/>
      <c r="Q1883" s="74"/>
      <c r="R1883" s="84"/>
      <c r="S1883" s="84"/>
      <c r="T1883" s="84"/>
      <c r="U1883" s="84"/>
      <c r="V1883" s="50"/>
      <c r="W1883" s="50"/>
      <c r="X1883" s="50"/>
      <c r="Y1883" s="50"/>
      <c r="Z1883" s="49"/>
      <c r="AA1883" s="69">
        <v>1883</v>
      </c>
      <c r="AB18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83" s="70"/>
      <c r="AD1883" s="76">
        <v>1138</v>
      </c>
      <c r="AE1883" s="76">
        <v>1686</v>
      </c>
      <c r="AF1883" s="76">
        <v>8343</v>
      </c>
      <c r="AG1883" s="76">
        <v>17451</v>
      </c>
      <c r="AH1883" s="76"/>
      <c r="AI1883" s="76" t="s">
        <v>10405</v>
      </c>
      <c r="AJ1883" s="76" t="s">
        <v>11156</v>
      </c>
      <c r="AK1883" s="81" t="s">
        <v>12338</v>
      </c>
      <c r="AL1883" s="76"/>
      <c r="AM1883" s="78">
        <v>40501.45989583333</v>
      </c>
      <c r="AN1883" s="76" t="s">
        <v>14566</v>
      </c>
      <c r="AO1883" s="81" t="s">
        <v>16447</v>
      </c>
      <c r="AP1883" s="76" t="s">
        <v>66</v>
      </c>
      <c r="AQ1883" s="2"/>
      <c r="AR1883" s="3"/>
      <c r="AS1883" s="3"/>
      <c r="AT1883" s="3"/>
      <c r="AU1883" s="3"/>
    </row>
    <row r="1884" spans="1:47" x14ac:dyDescent="0.25">
      <c r="A1884" s="62" t="s">
        <v>1547</v>
      </c>
      <c r="B1884" s="63"/>
      <c r="C1884" s="63"/>
      <c r="D1884" s="64"/>
      <c r="E1884" s="66"/>
      <c r="F1884" s="101" t="s">
        <v>14274</v>
      </c>
      <c r="G1884" s="63"/>
      <c r="H1884" s="67"/>
      <c r="I1884" s="68"/>
      <c r="J1884" s="68"/>
      <c r="K1884" s="67" t="s">
        <v>18626</v>
      </c>
      <c r="L1884" s="71"/>
      <c r="M1884" s="72">
        <v>5990.71484375</v>
      </c>
      <c r="N1884" s="72">
        <v>7907.32763671875</v>
      </c>
      <c r="O1884" s="73"/>
      <c r="P1884" s="74"/>
      <c r="Q1884" s="74"/>
      <c r="R1884" s="84"/>
      <c r="S1884" s="84"/>
      <c r="T1884" s="84"/>
      <c r="U1884" s="84"/>
      <c r="V1884" s="50"/>
      <c r="W1884" s="50"/>
      <c r="X1884" s="50"/>
      <c r="Y1884" s="50"/>
      <c r="Z1884" s="49"/>
      <c r="AA1884" s="69">
        <v>1884</v>
      </c>
      <c r="AB18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84" s="70"/>
      <c r="AD1884" s="76">
        <v>697</v>
      </c>
      <c r="AE1884" s="76">
        <v>950</v>
      </c>
      <c r="AF1884" s="76">
        <v>62961</v>
      </c>
      <c r="AG1884" s="76">
        <v>41</v>
      </c>
      <c r="AH1884" s="76"/>
      <c r="AI1884" s="76" t="s">
        <v>10406</v>
      </c>
      <c r="AJ1884" s="76" t="s">
        <v>11586</v>
      </c>
      <c r="AK1884" s="81" t="s">
        <v>12339</v>
      </c>
      <c r="AL1884" s="76"/>
      <c r="AM1884" s="78">
        <v>40321.889143518521</v>
      </c>
      <c r="AN1884" s="76" t="s">
        <v>14566</v>
      </c>
      <c r="AO1884" s="81" t="s">
        <v>16448</v>
      </c>
      <c r="AP1884" s="76" t="s">
        <v>66</v>
      </c>
      <c r="AQ1884" s="2"/>
      <c r="AR1884" s="3"/>
      <c r="AS1884" s="3"/>
      <c r="AT1884" s="3"/>
      <c r="AU1884" s="3"/>
    </row>
    <row r="1885" spans="1:47" x14ac:dyDescent="0.25">
      <c r="A1885" s="62" t="s">
        <v>1548</v>
      </c>
      <c r="B1885" s="63"/>
      <c r="C1885" s="63"/>
      <c r="D1885" s="64"/>
      <c r="E1885" s="66"/>
      <c r="F1885" s="101" t="s">
        <v>14275</v>
      </c>
      <c r="G1885" s="63"/>
      <c r="H1885" s="67"/>
      <c r="I1885" s="68"/>
      <c r="J1885" s="68"/>
      <c r="K1885" s="67" t="s">
        <v>18627</v>
      </c>
      <c r="L1885" s="71"/>
      <c r="M1885" s="72">
        <v>4160.1669921875</v>
      </c>
      <c r="N1885" s="72">
        <v>8071.43798828125</v>
      </c>
      <c r="O1885" s="73"/>
      <c r="P1885" s="74"/>
      <c r="Q1885" s="74"/>
      <c r="R1885" s="84"/>
      <c r="S1885" s="84"/>
      <c r="T1885" s="84"/>
      <c r="U1885" s="84"/>
      <c r="V1885" s="50"/>
      <c r="W1885" s="50"/>
      <c r="X1885" s="50"/>
      <c r="Y1885" s="50"/>
      <c r="Z1885" s="49"/>
      <c r="AA1885" s="69">
        <v>1885</v>
      </c>
      <c r="AB18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85" s="70"/>
      <c r="AD1885" s="76">
        <v>825</v>
      </c>
      <c r="AE1885" s="76">
        <v>407</v>
      </c>
      <c r="AF1885" s="76">
        <v>27794</v>
      </c>
      <c r="AG1885" s="76">
        <v>60779</v>
      </c>
      <c r="AH1885" s="76"/>
      <c r="AI1885" s="76" t="s">
        <v>10407</v>
      </c>
      <c r="AJ1885" s="76" t="s">
        <v>11587</v>
      </c>
      <c r="AK1885" s="76"/>
      <c r="AL1885" s="76"/>
      <c r="AM1885" s="78">
        <v>39843.080069444448</v>
      </c>
      <c r="AN1885" s="76" t="s">
        <v>14566</v>
      </c>
      <c r="AO1885" s="81" t="s">
        <v>16449</v>
      </c>
      <c r="AP1885" s="76" t="s">
        <v>66</v>
      </c>
      <c r="AQ1885" s="2"/>
      <c r="AR1885" s="3"/>
      <c r="AS1885" s="3"/>
      <c r="AT1885" s="3"/>
      <c r="AU1885" s="3"/>
    </row>
    <row r="1886" spans="1:47" x14ac:dyDescent="0.25">
      <c r="A1886" s="62" t="s">
        <v>1549</v>
      </c>
      <c r="B1886" s="63"/>
      <c r="C1886" s="63"/>
      <c r="D1886" s="64"/>
      <c r="E1886" s="66"/>
      <c r="F1886" s="101" t="s">
        <v>14276</v>
      </c>
      <c r="G1886" s="63"/>
      <c r="H1886" s="67"/>
      <c r="I1886" s="68"/>
      <c r="J1886" s="68"/>
      <c r="K1886" s="67" t="s">
        <v>18628</v>
      </c>
      <c r="L1886" s="71"/>
      <c r="M1886" s="72">
        <v>5899.04736328125</v>
      </c>
      <c r="N1886" s="72">
        <v>5940.87060546875</v>
      </c>
      <c r="O1886" s="73"/>
      <c r="P1886" s="74"/>
      <c r="Q1886" s="74"/>
      <c r="R1886" s="84"/>
      <c r="S1886" s="84"/>
      <c r="T1886" s="84"/>
      <c r="U1886" s="84"/>
      <c r="V1886" s="50"/>
      <c r="W1886" s="50"/>
      <c r="X1886" s="50"/>
      <c r="Y1886" s="50"/>
      <c r="Z1886" s="49"/>
      <c r="AA1886" s="69">
        <v>1886</v>
      </c>
      <c r="AB18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86" s="70"/>
      <c r="AD1886" s="76">
        <v>117</v>
      </c>
      <c r="AE1886" s="76">
        <v>104</v>
      </c>
      <c r="AF1886" s="76">
        <v>16274</v>
      </c>
      <c r="AG1886" s="76">
        <v>4212</v>
      </c>
      <c r="AH1886" s="76"/>
      <c r="AI1886" s="76"/>
      <c r="AJ1886" s="76"/>
      <c r="AK1886" s="76"/>
      <c r="AL1886" s="76"/>
      <c r="AM1886" s="78">
        <v>41076.746574074074</v>
      </c>
      <c r="AN1886" s="76" t="s">
        <v>14566</v>
      </c>
      <c r="AO1886" s="81" t="s">
        <v>16450</v>
      </c>
      <c r="AP1886" s="76" t="s">
        <v>66</v>
      </c>
      <c r="AQ1886" s="2"/>
      <c r="AR1886" s="3"/>
      <c r="AS1886" s="3"/>
      <c r="AT1886" s="3"/>
      <c r="AU1886" s="3"/>
    </row>
    <row r="1887" spans="1:47" x14ac:dyDescent="0.25">
      <c r="A1887" s="62" t="s">
        <v>1550</v>
      </c>
      <c r="B1887" s="63"/>
      <c r="C1887" s="63"/>
      <c r="D1887" s="64"/>
      <c r="E1887" s="66"/>
      <c r="F1887" s="101" t="s">
        <v>14277</v>
      </c>
      <c r="G1887" s="63"/>
      <c r="H1887" s="67"/>
      <c r="I1887" s="68"/>
      <c r="J1887" s="68"/>
      <c r="K1887" s="67" t="s">
        <v>18629</v>
      </c>
      <c r="L1887" s="71"/>
      <c r="M1887" s="72">
        <v>5530.5771484375</v>
      </c>
      <c r="N1887" s="72">
        <v>3314.563720703125</v>
      </c>
      <c r="O1887" s="73"/>
      <c r="P1887" s="74"/>
      <c r="Q1887" s="74"/>
      <c r="R1887" s="84"/>
      <c r="S1887" s="84"/>
      <c r="T1887" s="84"/>
      <c r="U1887" s="84"/>
      <c r="V1887" s="50"/>
      <c r="W1887" s="50"/>
      <c r="X1887" s="50"/>
      <c r="Y1887" s="50"/>
      <c r="Z1887" s="49"/>
      <c r="AA1887" s="69">
        <v>1887</v>
      </c>
      <c r="AB18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87" s="70"/>
      <c r="AD1887" s="76">
        <v>908</v>
      </c>
      <c r="AE1887" s="76">
        <v>18</v>
      </c>
      <c r="AF1887" s="76">
        <v>306</v>
      </c>
      <c r="AG1887" s="76">
        <v>110</v>
      </c>
      <c r="AH1887" s="76"/>
      <c r="AI1887" s="76"/>
      <c r="AJ1887" s="76" t="s">
        <v>10660</v>
      </c>
      <c r="AK1887" s="76"/>
      <c r="AL1887" s="76"/>
      <c r="AM1887" s="78">
        <v>42528.197962962964</v>
      </c>
      <c r="AN1887" s="76" t="s">
        <v>14566</v>
      </c>
      <c r="AO1887" s="81" t="s">
        <v>16451</v>
      </c>
      <c r="AP1887" s="76" t="s">
        <v>66</v>
      </c>
      <c r="AQ1887" s="2"/>
      <c r="AR1887" s="3"/>
      <c r="AS1887" s="3"/>
      <c r="AT1887" s="3"/>
      <c r="AU1887" s="3"/>
    </row>
    <row r="1888" spans="1:47" x14ac:dyDescent="0.25">
      <c r="A1888" s="62" t="s">
        <v>1551</v>
      </c>
      <c r="B1888" s="63"/>
      <c r="C1888" s="63"/>
      <c r="D1888" s="64"/>
      <c r="E1888" s="66"/>
      <c r="F1888" s="101" t="s">
        <v>14278</v>
      </c>
      <c r="G1888" s="63"/>
      <c r="H1888" s="67"/>
      <c r="I1888" s="68"/>
      <c r="J1888" s="68"/>
      <c r="K1888" s="67" t="s">
        <v>18630</v>
      </c>
      <c r="L1888" s="71"/>
      <c r="M1888" s="72">
        <v>5862.5810546875</v>
      </c>
      <c r="N1888" s="72">
        <v>8149.93017578125</v>
      </c>
      <c r="O1888" s="73"/>
      <c r="P1888" s="74"/>
      <c r="Q1888" s="74"/>
      <c r="R1888" s="84"/>
      <c r="S1888" s="84"/>
      <c r="T1888" s="84"/>
      <c r="U1888" s="84"/>
      <c r="V1888" s="50"/>
      <c r="W1888" s="50"/>
      <c r="X1888" s="50"/>
      <c r="Y1888" s="50"/>
      <c r="Z1888" s="49"/>
      <c r="AA1888" s="69">
        <v>1888</v>
      </c>
      <c r="AB18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88" s="70"/>
      <c r="AD1888" s="76">
        <v>143</v>
      </c>
      <c r="AE1888" s="76">
        <v>25</v>
      </c>
      <c r="AF1888" s="76">
        <v>1149</v>
      </c>
      <c r="AG1888" s="76">
        <v>3799</v>
      </c>
      <c r="AH1888" s="76"/>
      <c r="AI1888" s="76" t="s">
        <v>10408</v>
      </c>
      <c r="AJ1888" s="76" t="s">
        <v>11588</v>
      </c>
      <c r="AK1888" s="76"/>
      <c r="AL1888" s="76"/>
      <c r="AM1888" s="78">
        <v>42485.900266203702</v>
      </c>
      <c r="AN1888" s="76" t="s">
        <v>14566</v>
      </c>
      <c r="AO1888" s="81" t="s">
        <v>16452</v>
      </c>
      <c r="AP1888" s="76" t="s">
        <v>66</v>
      </c>
      <c r="AQ1888" s="2"/>
      <c r="AR1888" s="3"/>
      <c r="AS1888" s="3"/>
      <c r="AT1888" s="3"/>
      <c r="AU1888" s="3"/>
    </row>
    <row r="1889" spans="1:47" x14ac:dyDescent="0.25">
      <c r="A1889" s="62" t="s">
        <v>1552</v>
      </c>
      <c r="B1889" s="63"/>
      <c r="C1889" s="63"/>
      <c r="D1889" s="64"/>
      <c r="E1889" s="66"/>
      <c r="F1889" s="101" t="s">
        <v>14279</v>
      </c>
      <c r="G1889" s="63"/>
      <c r="H1889" s="67"/>
      <c r="I1889" s="68"/>
      <c r="J1889" s="68"/>
      <c r="K1889" s="67" t="s">
        <v>18631</v>
      </c>
      <c r="L1889" s="71"/>
      <c r="M1889" s="72">
        <v>5515.1396484375</v>
      </c>
      <c r="N1889" s="72">
        <v>8685.48046875</v>
      </c>
      <c r="O1889" s="73"/>
      <c r="P1889" s="74"/>
      <c r="Q1889" s="74"/>
      <c r="R1889" s="84"/>
      <c r="S1889" s="84"/>
      <c r="T1889" s="84"/>
      <c r="U1889" s="84"/>
      <c r="V1889" s="50"/>
      <c r="W1889" s="50"/>
      <c r="X1889" s="50"/>
      <c r="Y1889" s="50"/>
      <c r="Z1889" s="49"/>
      <c r="AA1889" s="69">
        <v>1889</v>
      </c>
      <c r="AB18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89" s="70"/>
      <c r="AD1889" s="76">
        <v>445</v>
      </c>
      <c r="AE1889" s="76">
        <v>122</v>
      </c>
      <c r="AF1889" s="76">
        <v>5732</v>
      </c>
      <c r="AG1889" s="76">
        <v>21271</v>
      </c>
      <c r="AH1889" s="76"/>
      <c r="AI1889" s="76" t="s">
        <v>10409</v>
      </c>
      <c r="AJ1889" s="76"/>
      <c r="AK1889" s="76"/>
      <c r="AL1889" s="76"/>
      <c r="AM1889" s="78">
        <v>41344.054826388892</v>
      </c>
      <c r="AN1889" s="76" t="s">
        <v>14566</v>
      </c>
      <c r="AO1889" s="81" t="s">
        <v>16453</v>
      </c>
      <c r="AP1889" s="76" t="s">
        <v>66</v>
      </c>
      <c r="AQ1889" s="2"/>
      <c r="AR1889" s="3"/>
      <c r="AS1889" s="3"/>
      <c r="AT1889" s="3"/>
      <c r="AU1889" s="3"/>
    </row>
    <row r="1890" spans="1:47" x14ac:dyDescent="0.25">
      <c r="A1890" s="62" t="s">
        <v>1553</v>
      </c>
      <c r="B1890" s="63"/>
      <c r="C1890" s="63"/>
      <c r="D1890" s="64"/>
      <c r="E1890" s="66"/>
      <c r="F1890" s="101" t="s">
        <v>14280</v>
      </c>
      <c r="G1890" s="63"/>
      <c r="H1890" s="67"/>
      <c r="I1890" s="68"/>
      <c r="J1890" s="68"/>
      <c r="K1890" s="67" t="s">
        <v>18632</v>
      </c>
      <c r="L1890" s="71"/>
      <c r="M1890" s="72">
        <v>6058.79443359375</v>
      </c>
      <c r="N1890" s="72">
        <v>6385.26220703125</v>
      </c>
      <c r="O1890" s="73"/>
      <c r="P1890" s="74"/>
      <c r="Q1890" s="74"/>
      <c r="R1890" s="84"/>
      <c r="S1890" s="84"/>
      <c r="T1890" s="84"/>
      <c r="U1890" s="84"/>
      <c r="V1890" s="50"/>
      <c r="W1890" s="50"/>
      <c r="X1890" s="50"/>
      <c r="Y1890" s="50"/>
      <c r="Z1890" s="49"/>
      <c r="AA1890" s="69">
        <v>1890</v>
      </c>
      <c r="AB18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90" s="70"/>
      <c r="AD1890" s="76">
        <v>962</v>
      </c>
      <c r="AE1890" s="76">
        <v>334</v>
      </c>
      <c r="AF1890" s="76">
        <v>10910</v>
      </c>
      <c r="AG1890" s="76">
        <v>9829</v>
      </c>
      <c r="AH1890" s="76"/>
      <c r="AI1890" s="76" t="s">
        <v>10410</v>
      </c>
      <c r="AJ1890" s="76" t="s">
        <v>10777</v>
      </c>
      <c r="AK1890" s="76"/>
      <c r="AL1890" s="76"/>
      <c r="AM1890" s="78">
        <v>39874.288761574076</v>
      </c>
      <c r="AN1890" s="76" t="s">
        <v>14566</v>
      </c>
      <c r="AO1890" s="81" t="s">
        <v>16454</v>
      </c>
      <c r="AP1890" s="76" t="s">
        <v>66</v>
      </c>
      <c r="AQ1890" s="2"/>
      <c r="AR1890" s="3"/>
      <c r="AS1890" s="3"/>
      <c r="AT1890" s="3"/>
      <c r="AU1890" s="3"/>
    </row>
    <row r="1891" spans="1:47" x14ac:dyDescent="0.25">
      <c r="A1891" s="62" t="s">
        <v>1554</v>
      </c>
      <c r="B1891" s="63"/>
      <c r="C1891" s="63"/>
      <c r="D1891" s="64"/>
      <c r="E1891" s="66"/>
      <c r="F1891" s="101" t="s">
        <v>14281</v>
      </c>
      <c r="G1891" s="63"/>
      <c r="H1891" s="67"/>
      <c r="I1891" s="68"/>
      <c r="J1891" s="68"/>
      <c r="K1891" s="67" t="s">
        <v>18633</v>
      </c>
      <c r="L1891" s="71"/>
      <c r="M1891" s="72">
        <v>1815.13330078125</v>
      </c>
      <c r="N1891" s="72">
        <v>8544.1494140625</v>
      </c>
      <c r="O1891" s="73"/>
      <c r="P1891" s="74"/>
      <c r="Q1891" s="74"/>
      <c r="R1891" s="84"/>
      <c r="S1891" s="84"/>
      <c r="T1891" s="84"/>
      <c r="U1891" s="84"/>
      <c r="V1891" s="50"/>
      <c r="W1891" s="50"/>
      <c r="X1891" s="50"/>
      <c r="Y1891" s="50"/>
      <c r="Z1891" s="49"/>
      <c r="AA1891" s="69">
        <v>1891</v>
      </c>
      <c r="AB18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91" s="70"/>
      <c r="AD1891" s="76">
        <v>1002</v>
      </c>
      <c r="AE1891" s="76">
        <v>304</v>
      </c>
      <c r="AF1891" s="76">
        <v>5423</v>
      </c>
      <c r="AG1891" s="76">
        <v>2780</v>
      </c>
      <c r="AH1891" s="76"/>
      <c r="AI1891" s="76" t="s">
        <v>10411</v>
      </c>
      <c r="AJ1891" s="76" t="s">
        <v>11589</v>
      </c>
      <c r="AK1891" s="81" t="s">
        <v>12340</v>
      </c>
      <c r="AL1891" s="76"/>
      <c r="AM1891" s="78">
        <v>39978.992118055554</v>
      </c>
      <c r="AN1891" s="76" t="s">
        <v>14566</v>
      </c>
      <c r="AO1891" s="81" t="s">
        <v>16455</v>
      </c>
      <c r="AP1891" s="76" t="s">
        <v>66</v>
      </c>
      <c r="AQ1891" s="2"/>
      <c r="AR1891" s="3"/>
      <c r="AS1891" s="3"/>
      <c r="AT1891" s="3"/>
      <c r="AU1891" s="3"/>
    </row>
    <row r="1892" spans="1:47" x14ac:dyDescent="0.25">
      <c r="A1892" s="62" t="s">
        <v>1555</v>
      </c>
      <c r="B1892" s="63"/>
      <c r="C1892" s="63"/>
      <c r="D1892" s="64"/>
      <c r="E1892" s="66"/>
      <c r="F1892" s="101" t="s">
        <v>14282</v>
      </c>
      <c r="G1892" s="63"/>
      <c r="H1892" s="67"/>
      <c r="I1892" s="68"/>
      <c r="J1892" s="68"/>
      <c r="K1892" s="67" t="s">
        <v>18634</v>
      </c>
      <c r="L1892" s="71"/>
      <c r="M1892" s="72">
        <v>5430.06494140625</v>
      </c>
      <c r="N1892" s="72">
        <v>5317.13720703125</v>
      </c>
      <c r="O1892" s="73"/>
      <c r="P1892" s="74"/>
      <c r="Q1892" s="74"/>
      <c r="R1892" s="84"/>
      <c r="S1892" s="84"/>
      <c r="T1892" s="84"/>
      <c r="U1892" s="84"/>
      <c r="V1892" s="50"/>
      <c r="W1892" s="50"/>
      <c r="X1892" s="50"/>
      <c r="Y1892" s="50"/>
      <c r="Z1892" s="49"/>
      <c r="AA1892" s="69">
        <v>1892</v>
      </c>
      <c r="AB18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92" s="70"/>
      <c r="AD1892" s="76">
        <v>1092</v>
      </c>
      <c r="AE1892" s="76">
        <v>642</v>
      </c>
      <c r="AF1892" s="76">
        <v>57461</v>
      </c>
      <c r="AG1892" s="76">
        <v>42724</v>
      </c>
      <c r="AH1892" s="76"/>
      <c r="AI1892" s="76" t="s">
        <v>10412</v>
      </c>
      <c r="AJ1892" s="76" t="s">
        <v>11590</v>
      </c>
      <c r="AK1892" s="81" t="s">
        <v>12341</v>
      </c>
      <c r="AL1892" s="76"/>
      <c r="AM1892" s="78">
        <v>39733.079444444447</v>
      </c>
      <c r="AN1892" s="76" t="s">
        <v>14566</v>
      </c>
      <c r="AO1892" s="81" t="s">
        <v>16456</v>
      </c>
      <c r="AP1892" s="76" t="s">
        <v>66</v>
      </c>
      <c r="AQ1892" s="2"/>
      <c r="AR1892" s="3"/>
      <c r="AS1892" s="3"/>
      <c r="AT1892" s="3"/>
      <c r="AU1892" s="3"/>
    </row>
    <row r="1893" spans="1:47" x14ac:dyDescent="0.25">
      <c r="A1893" s="62" t="s">
        <v>1556</v>
      </c>
      <c r="B1893" s="63"/>
      <c r="C1893" s="63"/>
      <c r="D1893" s="64"/>
      <c r="E1893" s="66"/>
      <c r="F1893" s="101" t="s">
        <v>14283</v>
      </c>
      <c r="G1893" s="63"/>
      <c r="H1893" s="67"/>
      <c r="I1893" s="68"/>
      <c r="J1893" s="68"/>
      <c r="K1893" s="67" t="s">
        <v>18635</v>
      </c>
      <c r="L1893" s="71"/>
      <c r="M1893" s="72">
        <v>5181.89990234375</v>
      </c>
      <c r="N1893" s="72">
        <v>5138.552734375</v>
      </c>
      <c r="O1893" s="73"/>
      <c r="P1893" s="74"/>
      <c r="Q1893" s="74"/>
      <c r="R1893" s="84"/>
      <c r="S1893" s="84"/>
      <c r="T1893" s="84"/>
      <c r="U1893" s="84"/>
      <c r="V1893" s="50"/>
      <c r="W1893" s="50"/>
      <c r="X1893" s="50"/>
      <c r="Y1893" s="50"/>
      <c r="Z1893" s="49"/>
      <c r="AA1893" s="69">
        <v>1893</v>
      </c>
      <c r="AB18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93" s="70"/>
      <c r="AD1893" s="76">
        <v>358</v>
      </c>
      <c r="AE1893" s="76">
        <v>36</v>
      </c>
      <c r="AF1893" s="76">
        <v>2965</v>
      </c>
      <c r="AG1893" s="76">
        <v>6756</v>
      </c>
      <c r="AH1893" s="76"/>
      <c r="AI1893" s="81" t="s">
        <v>10413</v>
      </c>
      <c r="AJ1893" s="76"/>
      <c r="AK1893" s="76"/>
      <c r="AL1893" s="76"/>
      <c r="AM1893" s="78">
        <v>43157.118287037039</v>
      </c>
      <c r="AN1893" s="76" t="s">
        <v>14566</v>
      </c>
      <c r="AO1893" s="81" t="s">
        <v>16457</v>
      </c>
      <c r="AP1893" s="76" t="s">
        <v>66</v>
      </c>
      <c r="AQ1893" s="2"/>
      <c r="AR1893" s="3"/>
      <c r="AS1893" s="3"/>
      <c r="AT1893" s="3"/>
      <c r="AU1893" s="3"/>
    </row>
    <row r="1894" spans="1:47" x14ac:dyDescent="0.25">
      <c r="A1894" s="62" t="s">
        <v>1557</v>
      </c>
      <c r="B1894" s="63"/>
      <c r="C1894" s="63"/>
      <c r="D1894" s="64"/>
      <c r="E1894" s="66"/>
      <c r="F1894" s="101" t="s">
        <v>14284</v>
      </c>
      <c r="G1894" s="63"/>
      <c r="H1894" s="67"/>
      <c r="I1894" s="68"/>
      <c r="J1894" s="68"/>
      <c r="K1894" s="67" t="s">
        <v>18636</v>
      </c>
      <c r="L1894" s="71"/>
      <c r="M1894" s="72">
        <v>1546.96533203125</v>
      </c>
      <c r="N1894" s="72">
        <v>7072.72216796875</v>
      </c>
      <c r="O1894" s="73"/>
      <c r="P1894" s="74"/>
      <c r="Q1894" s="74"/>
      <c r="R1894" s="84"/>
      <c r="S1894" s="84"/>
      <c r="T1894" s="84"/>
      <c r="U1894" s="84"/>
      <c r="V1894" s="50"/>
      <c r="W1894" s="50"/>
      <c r="X1894" s="50"/>
      <c r="Y1894" s="50"/>
      <c r="Z1894" s="49"/>
      <c r="AA1894" s="69">
        <v>1894</v>
      </c>
      <c r="AB18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94" s="70"/>
      <c r="AD1894" s="76">
        <v>285</v>
      </c>
      <c r="AE1894" s="76">
        <v>22</v>
      </c>
      <c r="AF1894" s="76">
        <v>2457</v>
      </c>
      <c r="AG1894" s="76">
        <v>426</v>
      </c>
      <c r="AH1894" s="76"/>
      <c r="AI1894" s="76"/>
      <c r="AJ1894" s="76" t="s">
        <v>11591</v>
      </c>
      <c r="AK1894" s="76"/>
      <c r="AL1894" s="76"/>
      <c r="AM1894" s="78">
        <v>40535.271539351852</v>
      </c>
      <c r="AN1894" s="76" t="s">
        <v>14566</v>
      </c>
      <c r="AO1894" s="81" t="s">
        <v>16458</v>
      </c>
      <c r="AP1894" s="76" t="s">
        <v>66</v>
      </c>
      <c r="AQ1894" s="2"/>
      <c r="AR1894" s="3"/>
      <c r="AS1894" s="3"/>
      <c r="AT1894" s="3"/>
      <c r="AU1894" s="3"/>
    </row>
    <row r="1895" spans="1:47" x14ac:dyDescent="0.25">
      <c r="A1895" s="62" t="s">
        <v>1558</v>
      </c>
      <c r="B1895" s="63"/>
      <c r="C1895" s="63"/>
      <c r="D1895" s="64"/>
      <c r="E1895" s="66"/>
      <c r="F1895" s="101" t="s">
        <v>14285</v>
      </c>
      <c r="G1895" s="63"/>
      <c r="H1895" s="67"/>
      <c r="I1895" s="68"/>
      <c r="J1895" s="68"/>
      <c r="K1895" s="67" t="s">
        <v>18637</v>
      </c>
      <c r="L1895" s="71"/>
      <c r="M1895" s="72">
        <v>6016.439453125</v>
      </c>
      <c r="N1895" s="72">
        <v>6247.9248046875</v>
      </c>
      <c r="O1895" s="73"/>
      <c r="P1895" s="74"/>
      <c r="Q1895" s="74"/>
      <c r="R1895" s="84"/>
      <c r="S1895" s="84"/>
      <c r="T1895" s="84"/>
      <c r="U1895" s="84"/>
      <c r="V1895" s="50"/>
      <c r="W1895" s="50"/>
      <c r="X1895" s="50"/>
      <c r="Y1895" s="50"/>
      <c r="Z1895" s="49"/>
      <c r="AA1895" s="69">
        <v>1895</v>
      </c>
      <c r="AB18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95" s="70"/>
      <c r="AD1895" s="76">
        <v>324</v>
      </c>
      <c r="AE1895" s="76">
        <v>122</v>
      </c>
      <c r="AF1895" s="76">
        <v>4351</v>
      </c>
      <c r="AG1895" s="76">
        <v>12875</v>
      </c>
      <c r="AH1895" s="76"/>
      <c r="AI1895" s="76" t="s">
        <v>10414</v>
      </c>
      <c r="AJ1895" s="76" t="s">
        <v>11592</v>
      </c>
      <c r="AK1895" s="76"/>
      <c r="AL1895" s="76"/>
      <c r="AM1895" s="78">
        <v>39880.045300925929</v>
      </c>
      <c r="AN1895" s="76" t="s">
        <v>14566</v>
      </c>
      <c r="AO1895" s="81" t="s">
        <v>16459</v>
      </c>
      <c r="AP1895" s="76" t="s">
        <v>66</v>
      </c>
      <c r="AQ1895" s="2"/>
      <c r="AR1895" s="3"/>
      <c r="AS1895" s="3"/>
      <c r="AT1895" s="3"/>
      <c r="AU1895" s="3"/>
    </row>
    <row r="1896" spans="1:47" x14ac:dyDescent="0.25">
      <c r="A1896" s="62" t="s">
        <v>1559</v>
      </c>
      <c r="B1896" s="63"/>
      <c r="C1896" s="63"/>
      <c r="D1896" s="64"/>
      <c r="E1896" s="66"/>
      <c r="F1896" s="101" t="s">
        <v>14286</v>
      </c>
      <c r="G1896" s="63"/>
      <c r="H1896" s="67"/>
      <c r="I1896" s="68"/>
      <c r="J1896" s="68"/>
      <c r="K1896" s="67" t="s">
        <v>18638</v>
      </c>
      <c r="L1896" s="71"/>
      <c r="M1896" s="72">
        <v>1737.630859375</v>
      </c>
      <c r="N1896" s="72">
        <v>6310.314453125</v>
      </c>
      <c r="O1896" s="73"/>
      <c r="P1896" s="74"/>
      <c r="Q1896" s="74"/>
      <c r="R1896" s="84"/>
      <c r="S1896" s="84"/>
      <c r="T1896" s="84"/>
      <c r="U1896" s="84"/>
      <c r="V1896" s="50"/>
      <c r="W1896" s="50"/>
      <c r="X1896" s="50"/>
      <c r="Y1896" s="50"/>
      <c r="Z1896" s="49"/>
      <c r="AA1896" s="69">
        <v>1896</v>
      </c>
      <c r="AB18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96" s="70"/>
      <c r="AD1896" s="76">
        <v>192</v>
      </c>
      <c r="AE1896" s="76">
        <v>240</v>
      </c>
      <c r="AF1896" s="76">
        <v>12412</v>
      </c>
      <c r="AG1896" s="76">
        <v>2765</v>
      </c>
      <c r="AH1896" s="76"/>
      <c r="AI1896" s="76" t="s">
        <v>10415</v>
      </c>
      <c r="AJ1896" s="76" t="s">
        <v>11593</v>
      </c>
      <c r="AK1896" s="76"/>
      <c r="AL1896" s="76"/>
      <c r="AM1896" s="78">
        <v>40176.690208333333</v>
      </c>
      <c r="AN1896" s="76" t="s">
        <v>14566</v>
      </c>
      <c r="AO1896" s="81" t="s">
        <v>16460</v>
      </c>
      <c r="AP1896" s="76" t="s">
        <v>66</v>
      </c>
      <c r="AQ1896" s="2"/>
      <c r="AR1896" s="3"/>
      <c r="AS1896" s="3"/>
      <c r="AT1896" s="3"/>
      <c r="AU1896" s="3"/>
    </row>
    <row r="1897" spans="1:47" x14ac:dyDescent="0.25">
      <c r="A1897" s="62" t="s">
        <v>1560</v>
      </c>
      <c r="B1897" s="63"/>
      <c r="C1897" s="63"/>
      <c r="D1897" s="64"/>
      <c r="E1897" s="66"/>
      <c r="F1897" s="101" t="s">
        <v>14287</v>
      </c>
      <c r="G1897" s="63"/>
      <c r="H1897" s="67"/>
      <c r="I1897" s="68"/>
      <c r="J1897" s="68"/>
      <c r="K1897" s="67" t="s">
        <v>18639</v>
      </c>
      <c r="L1897" s="71"/>
      <c r="M1897" s="72">
        <v>2238.834716796875</v>
      </c>
      <c r="N1897" s="72">
        <v>9193.1572265625</v>
      </c>
      <c r="O1897" s="73"/>
      <c r="P1897" s="74"/>
      <c r="Q1897" s="74"/>
      <c r="R1897" s="84"/>
      <c r="S1897" s="84"/>
      <c r="T1897" s="84"/>
      <c r="U1897" s="84"/>
      <c r="V1897" s="50"/>
      <c r="W1897" s="50"/>
      <c r="X1897" s="50"/>
      <c r="Y1897" s="50"/>
      <c r="Z1897" s="49"/>
      <c r="AA1897" s="69">
        <v>1897</v>
      </c>
      <c r="AB18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97" s="70"/>
      <c r="AD1897" s="76">
        <v>925</v>
      </c>
      <c r="AE1897" s="76">
        <v>70</v>
      </c>
      <c r="AF1897" s="76">
        <v>21374</v>
      </c>
      <c r="AG1897" s="76">
        <v>8280</v>
      </c>
      <c r="AH1897" s="76"/>
      <c r="AI1897" s="76" t="s">
        <v>10416</v>
      </c>
      <c r="AJ1897" s="76" t="s">
        <v>11594</v>
      </c>
      <c r="AK1897" s="76"/>
      <c r="AL1897" s="76"/>
      <c r="AM1897" s="78">
        <v>39928.117268518516</v>
      </c>
      <c r="AN1897" s="76" t="s">
        <v>14566</v>
      </c>
      <c r="AO1897" s="81" t="s">
        <v>16461</v>
      </c>
      <c r="AP1897" s="76" t="s">
        <v>66</v>
      </c>
      <c r="AQ1897" s="2"/>
      <c r="AR1897" s="3"/>
      <c r="AS1897" s="3"/>
      <c r="AT1897" s="3"/>
      <c r="AU1897" s="3"/>
    </row>
    <row r="1898" spans="1:47" x14ac:dyDescent="0.25">
      <c r="A1898" s="62" t="s">
        <v>1561</v>
      </c>
      <c r="B1898" s="63"/>
      <c r="C1898" s="63"/>
      <c r="D1898" s="64"/>
      <c r="E1898" s="66"/>
      <c r="F1898" s="101" t="s">
        <v>14288</v>
      </c>
      <c r="G1898" s="63"/>
      <c r="H1898" s="67"/>
      <c r="I1898" s="68"/>
      <c r="J1898" s="68"/>
      <c r="K1898" s="67" t="s">
        <v>18640</v>
      </c>
      <c r="L1898" s="71"/>
      <c r="M1898" s="72">
        <v>3503.28466796875</v>
      </c>
      <c r="N1898" s="72">
        <v>7403.4345703125</v>
      </c>
      <c r="O1898" s="73"/>
      <c r="P1898" s="74"/>
      <c r="Q1898" s="74"/>
      <c r="R1898" s="84"/>
      <c r="S1898" s="84"/>
      <c r="T1898" s="84"/>
      <c r="U1898" s="84"/>
      <c r="V1898" s="50"/>
      <c r="W1898" s="50"/>
      <c r="X1898" s="50"/>
      <c r="Y1898" s="50"/>
      <c r="Z1898" s="49"/>
      <c r="AA1898" s="69">
        <v>1898</v>
      </c>
      <c r="AB18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98" s="70"/>
      <c r="AD1898" s="76">
        <v>252</v>
      </c>
      <c r="AE1898" s="76">
        <v>18</v>
      </c>
      <c r="AF1898" s="76">
        <v>1157</v>
      </c>
      <c r="AG1898" s="76">
        <v>32116</v>
      </c>
      <c r="AH1898" s="76"/>
      <c r="AI1898" s="76"/>
      <c r="AJ1898" s="76"/>
      <c r="AK1898" s="76"/>
      <c r="AL1898" s="76"/>
      <c r="AM1898" s="78">
        <v>42463.606249999997</v>
      </c>
      <c r="AN1898" s="76" t="s">
        <v>14566</v>
      </c>
      <c r="AO1898" s="81" t="s">
        <v>16462</v>
      </c>
      <c r="AP1898" s="76" t="s">
        <v>66</v>
      </c>
      <c r="AQ1898" s="2"/>
      <c r="AR1898" s="3"/>
      <c r="AS1898" s="3"/>
      <c r="AT1898" s="3"/>
      <c r="AU1898" s="3"/>
    </row>
    <row r="1899" spans="1:47" x14ac:dyDescent="0.25">
      <c r="A1899" s="62" t="s">
        <v>1562</v>
      </c>
      <c r="B1899" s="63"/>
      <c r="C1899" s="63"/>
      <c r="D1899" s="64"/>
      <c r="E1899" s="66"/>
      <c r="F1899" s="101" t="s">
        <v>14289</v>
      </c>
      <c r="G1899" s="63"/>
      <c r="H1899" s="67"/>
      <c r="I1899" s="68"/>
      <c r="J1899" s="68"/>
      <c r="K1899" s="67" t="s">
        <v>18641</v>
      </c>
      <c r="L1899" s="71"/>
      <c r="M1899" s="72">
        <v>1895.41552734375</v>
      </c>
      <c r="N1899" s="72">
        <v>8806.1015625</v>
      </c>
      <c r="O1899" s="73"/>
      <c r="P1899" s="74"/>
      <c r="Q1899" s="74"/>
      <c r="R1899" s="84"/>
      <c r="S1899" s="84"/>
      <c r="T1899" s="84"/>
      <c r="U1899" s="84"/>
      <c r="V1899" s="50"/>
      <c r="W1899" s="50"/>
      <c r="X1899" s="50"/>
      <c r="Y1899" s="50"/>
      <c r="Z1899" s="49"/>
      <c r="AA1899" s="69">
        <v>1899</v>
      </c>
      <c r="AB18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899" s="70"/>
      <c r="AD1899" s="76">
        <v>2560</v>
      </c>
      <c r="AE1899" s="76">
        <v>426</v>
      </c>
      <c r="AF1899" s="76">
        <v>21446</v>
      </c>
      <c r="AG1899" s="76">
        <v>52718</v>
      </c>
      <c r="AH1899" s="76"/>
      <c r="AI1899" s="76" t="s">
        <v>10417</v>
      </c>
      <c r="AJ1899" s="76" t="s">
        <v>11595</v>
      </c>
      <c r="AK1899" s="76"/>
      <c r="AL1899" s="76"/>
      <c r="AM1899" s="78">
        <v>40708.071712962963</v>
      </c>
      <c r="AN1899" s="76" t="s">
        <v>14566</v>
      </c>
      <c r="AO1899" s="81" t="s">
        <v>16463</v>
      </c>
      <c r="AP1899" s="76" t="s">
        <v>66</v>
      </c>
      <c r="AQ1899" s="2"/>
      <c r="AR1899" s="3"/>
      <c r="AS1899" s="3"/>
      <c r="AT1899" s="3"/>
      <c r="AU1899" s="3"/>
    </row>
    <row r="1900" spans="1:47" x14ac:dyDescent="0.25">
      <c r="A1900" s="62" t="s">
        <v>1563</v>
      </c>
      <c r="B1900" s="63"/>
      <c r="C1900" s="63"/>
      <c r="D1900" s="64"/>
      <c r="E1900" s="66"/>
      <c r="F1900" s="101" t="s">
        <v>14290</v>
      </c>
      <c r="G1900" s="63"/>
      <c r="H1900" s="67"/>
      <c r="I1900" s="68"/>
      <c r="J1900" s="68"/>
      <c r="K1900" s="67" t="s">
        <v>18642</v>
      </c>
      <c r="L1900" s="71"/>
      <c r="M1900" s="72">
        <v>6120.57275390625</v>
      </c>
      <c r="N1900" s="72">
        <v>7277.19775390625</v>
      </c>
      <c r="O1900" s="73"/>
      <c r="P1900" s="74"/>
      <c r="Q1900" s="74"/>
      <c r="R1900" s="84"/>
      <c r="S1900" s="84"/>
      <c r="T1900" s="84"/>
      <c r="U1900" s="84"/>
      <c r="V1900" s="50"/>
      <c r="W1900" s="50"/>
      <c r="X1900" s="50"/>
      <c r="Y1900" s="50"/>
      <c r="Z1900" s="49"/>
      <c r="AA1900" s="69">
        <v>1900</v>
      </c>
      <c r="AB19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00" s="70"/>
      <c r="AD1900" s="76">
        <v>326</v>
      </c>
      <c r="AE1900" s="76">
        <v>1314</v>
      </c>
      <c r="AF1900" s="76">
        <v>18065</v>
      </c>
      <c r="AG1900" s="76">
        <v>66766</v>
      </c>
      <c r="AH1900" s="76"/>
      <c r="AI1900" s="76" t="s">
        <v>10418</v>
      </c>
      <c r="AJ1900" s="76"/>
      <c r="AK1900" s="76"/>
      <c r="AL1900" s="76"/>
      <c r="AM1900" s="78">
        <v>40825.755706018521</v>
      </c>
      <c r="AN1900" s="76" t="s">
        <v>14566</v>
      </c>
      <c r="AO1900" s="81" t="s">
        <v>16464</v>
      </c>
      <c r="AP1900" s="76" t="s">
        <v>66</v>
      </c>
      <c r="AQ1900" s="2"/>
      <c r="AR1900" s="3"/>
      <c r="AS1900" s="3"/>
      <c r="AT1900" s="3"/>
      <c r="AU1900" s="3"/>
    </row>
    <row r="1901" spans="1:47" x14ac:dyDescent="0.25">
      <c r="A1901" s="62" t="s">
        <v>1564</v>
      </c>
      <c r="B1901" s="63"/>
      <c r="C1901" s="63"/>
      <c r="D1901" s="64"/>
      <c r="E1901" s="66"/>
      <c r="F1901" s="101" t="s">
        <v>14291</v>
      </c>
      <c r="G1901" s="63"/>
      <c r="H1901" s="67"/>
      <c r="I1901" s="68"/>
      <c r="J1901" s="68"/>
      <c r="K1901" s="67" t="s">
        <v>18643</v>
      </c>
      <c r="L1901" s="71"/>
      <c r="M1901" s="72">
        <v>5981.45703125</v>
      </c>
      <c r="N1901" s="72">
        <v>7651.4306640625</v>
      </c>
      <c r="O1901" s="73"/>
      <c r="P1901" s="74"/>
      <c r="Q1901" s="74"/>
      <c r="R1901" s="84"/>
      <c r="S1901" s="84"/>
      <c r="T1901" s="84"/>
      <c r="U1901" s="84"/>
      <c r="V1901" s="50"/>
      <c r="W1901" s="50"/>
      <c r="X1901" s="50"/>
      <c r="Y1901" s="50"/>
      <c r="Z1901" s="49"/>
      <c r="AA1901" s="69">
        <v>1901</v>
      </c>
      <c r="AB19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01" s="70"/>
      <c r="AD1901" s="76">
        <v>556</v>
      </c>
      <c r="AE1901" s="76">
        <v>250</v>
      </c>
      <c r="AF1901" s="76">
        <v>22268</v>
      </c>
      <c r="AG1901" s="76">
        <v>54595</v>
      </c>
      <c r="AH1901" s="76"/>
      <c r="AI1901" s="76" t="s">
        <v>10419</v>
      </c>
      <c r="AJ1901" s="76" t="s">
        <v>11596</v>
      </c>
      <c r="AK1901" s="76"/>
      <c r="AL1901" s="76"/>
      <c r="AM1901" s="78">
        <v>40664.874918981484</v>
      </c>
      <c r="AN1901" s="76" t="s">
        <v>14566</v>
      </c>
      <c r="AO1901" s="81" t="s">
        <v>16465</v>
      </c>
      <c r="AP1901" s="76" t="s">
        <v>66</v>
      </c>
      <c r="AQ1901" s="2"/>
      <c r="AR1901" s="3"/>
      <c r="AS1901" s="3"/>
      <c r="AT1901" s="3"/>
      <c r="AU1901" s="3"/>
    </row>
    <row r="1902" spans="1:47" x14ac:dyDescent="0.25">
      <c r="A1902" s="62" t="s">
        <v>1565</v>
      </c>
      <c r="B1902" s="63"/>
      <c r="C1902" s="63"/>
      <c r="D1902" s="64"/>
      <c r="E1902" s="66"/>
      <c r="F1902" s="101" t="s">
        <v>14292</v>
      </c>
      <c r="G1902" s="63"/>
      <c r="H1902" s="67"/>
      <c r="I1902" s="68"/>
      <c r="J1902" s="68"/>
      <c r="K1902" s="67" t="s">
        <v>18644</v>
      </c>
      <c r="L1902" s="71"/>
      <c r="M1902" s="72">
        <v>2865.676513671875</v>
      </c>
      <c r="N1902" s="72">
        <v>9289.333984375</v>
      </c>
      <c r="O1902" s="73"/>
      <c r="P1902" s="74"/>
      <c r="Q1902" s="74"/>
      <c r="R1902" s="84"/>
      <c r="S1902" s="84"/>
      <c r="T1902" s="84"/>
      <c r="U1902" s="84"/>
      <c r="V1902" s="50"/>
      <c r="W1902" s="50"/>
      <c r="X1902" s="50"/>
      <c r="Y1902" s="50"/>
      <c r="Z1902" s="49"/>
      <c r="AA1902" s="69">
        <v>1902</v>
      </c>
      <c r="AB19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02" s="70"/>
      <c r="AD1902" s="76">
        <v>562</v>
      </c>
      <c r="AE1902" s="76">
        <v>227</v>
      </c>
      <c r="AF1902" s="76">
        <v>13404</v>
      </c>
      <c r="AG1902" s="76">
        <v>30394</v>
      </c>
      <c r="AH1902" s="76"/>
      <c r="AI1902" s="76" t="s">
        <v>10420</v>
      </c>
      <c r="AJ1902" s="76" t="s">
        <v>10859</v>
      </c>
      <c r="AK1902" s="76"/>
      <c r="AL1902" s="76"/>
      <c r="AM1902" s="78">
        <v>40904.364421296297</v>
      </c>
      <c r="AN1902" s="76" t="s">
        <v>14566</v>
      </c>
      <c r="AO1902" s="81" t="s">
        <v>16466</v>
      </c>
      <c r="AP1902" s="76" t="s">
        <v>66</v>
      </c>
      <c r="AQ1902" s="2"/>
      <c r="AR1902" s="3"/>
      <c r="AS1902" s="3"/>
      <c r="AT1902" s="3"/>
      <c r="AU1902" s="3"/>
    </row>
    <row r="1903" spans="1:47" x14ac:dyDescent="0.25">
      <c r="A1903" s="62" t="s">
        <v>1566</v>
      </c>
      <c r="B1903" s="63"/>
      <c r="C1903" s="63"/>
      <c r="D1903" s="64"/>
      <c r="E1903" s="66"/>
      <c r="F1903" s="101" t="s">
        <v>14293</v>
      </c>
      <c r="G1903" s="63"/>
      <c r="H1903" s="67"/>
      <c r="I1903" s="68"/>
      <c r="J1903" s="68"/>
      <c r="K1903" s="67" t="s">
        <v>18645</v>
      </c>
      <c r="L1903" s="71"/>
      <c r="M1903" s="72">
        <v>6094.88134765625</v>
      </c>
      <c r="N1903" s="72">
        <v>6575.22265625</v>
      </c>
      <c r="O1903" s="73"/>
      <c r="P1903" s="74"/>
      <c r="Q1903" s="74"/>
      <c r="R1903" s="84"/>
      <c r="S1903" s="84"/>
      <c r="T1903" s="84"/>
      <c r="U1903" s="84"/>
      <c r="V1903" s="50"/>
      <c r="W1903" s="50"/>
      <c r="X1903" s="50"/>
      <c r="Y1903" s="50"/>
      <c r="Z1903" s="49"/>
      <c r="AA1903" s="69">
        <v>1903</v>
      </c>
      <c r="AB19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03" s="70"/>
      <c r="AD1903" s="76">
        <v>3081</v>
      </c>
      <c r="AE1903" s="76">
        <v>1046</v>
      </c>
      <c r="AF1903" s="76">
        <v>5882</v>
      </c>
      <c r="AG1903" s="76">
        <v>7079</v>
      </c>
      <c r="AH1903" s="76"/>
      <c r="AI1903" s="76" t="s">
        <v>10421</v>
      </c>
      <c r="AJ1903" s="76" t="s">
        <v>10819</v>
      </c>
      <c r="AK1903" s="76"/>
      <c r="AL1903" s="76"/>
      <c r="AM1903" s="78">
        <v>39904.214722222219</v>
      </c>
      <c r="AN1903" s="76" t="s">
        <v>14566</v>
      </c>
      <c r="AO1903" s="81" t="s">
        <v>16467</v>
      </c>
      <c r="AP1903" s="76" t="s">
        <v>66</v>
      </c>
      <c r="AQ1903" s="2"/>
      <c r="AR1903" s="3"/>
      <c r="AS1903" s="3"/>
      <c r="AT1903" s="3"/>
      <c r="AU1903" s="3"/>
    </row>
    <row r="1904" spans="1:47" x14ac:dyDescent="0.25">
      <c r="A1904" s="62" t="s">
        <v>1567</v>
      </c>
      <c r="B1904" s="63"/>
      <c r="C1904" s="63"/>
      <c r="D1904" s="64"/>
      <c r="E1904" s="66"/>
      <c r="F1904" s="101" t="s">
        <v>14294</v>
      </c>
      <c r="G1904" s="63"/>
      <c r="H1904" s="67"/>
      <c r="I1904" s="68"/>
      <c r="J1904" s="68"/>
      <c r="K1904" s="67" t="s">
        <v>18646</v>
      </c>
      <c r="L1904" s="71"/>
      <c r="M1904" s="72">
        <v>654.032958984375</v>
      </c>
      <c r="N1904" s="72">
        <v>6360.07373046875</v>
      </c>
      <c r="O1904" s="73"/>
      <c r="P1904" s="74"/>
      <c r="Q1904" s="74"/>
      <c r="R1904" s="84"/>
      <c r="S1904" s="84"/>
      <c r="T1904" s="84"/>
      <c r="U1904" s="84"/>
      <c r="V1904" s="50"/>
      <c r="W1904" s="50"/>
      <c r="X1904" s="50"/>
      <c r="Y1904" s="50"/>
      <c r="Z1904" s="49"/>
      <c r="AA1904" s="69">
        <v>1904</v>
      </c>
      <c r="AB19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04" s="70"/>
      <c r="AD1904" s="76">
        <v>1021</v>
      </c>
      <c r="AE1904" s="76">
        <v>1306</v>
      </c>
      <c r="AF1904" s="76">
        <v>135905</v>
      </c>
      <c r="AG1904" s="76">
        <v>369870</v>
      </c>
      <c r="AH1904" s="76"/>
      <c r="AI1904" s="76" t="s">
        <v>10422</v>
      </c>
      <c r="AJ1904" s="76" t="s">
        <v>11597</v>
      </c>
      <c r="AK1904" s="76"/>
      <c r="AL1904" s="76"/>
      <c r="AM1904" s="78">
        <v>40380.915763888886</v>
      </c>
      <c r="AN1904" s="76" t="s">
        <v>14566</v>
      </c>
      <c r="AO1904" s="81" t="s">
        <v>16468</v>
      </c>
      <c r="AP1904" s="76" t="s">
        <v>66</v>
      </c>
      <c r="AQ1904" s="2"/>
      <c r="AR1904" s="3"/>
      <c r="AS1904" s="3"/>
      <c r="AT1904" s="3"/>
      <c r="AU1904" s="3"/>
    </row>
    <row r="1905" spans="1:47" x14ac:dyDescent="0.25">
      <c r="A1905" s="62" t="s">
        <v>1568</v>
      </c>
      <c r="B1905" s="63"/>
      <c r="C1905" s="63"/>
      <c r="D1905" s="64"/>
      <c r="E1905" s="66"/>
      <c r="F1905" s="101" t="s">
        <v>14295</v>
      </c>
      <c r="G1905" s="63"/>
      <c r="H1905" s="67"/>
      <c r="I1905" s="68"/>
      <c r="J1905" s="68"/>
      <c r="K1905" s="67" t="s">
        <v>18647</v>
      </c>
      <c r="L1905" s="71"/>
      <c r="M1905" s="72">
        <v>2041.5125732421875</v>
      </c>
      <c r="N1905" s="72">
        <v>5627.240234375</v>
      </c>
      <c r="O1905" s="73"/>
      <c r="P1905" s="74"/>
      <c r="Q1905" s="74"/>
      <c r="R1905" s="84"/>
      <c r="S1905" s="84"/>
      <c r="T1905" s="84"/>
      <c r="U1905" s="84"/>
      <c r="V1905" s="50"/>
      <c r="W1905" s="50"/>
      <c r="X1905" s="50"/>
      <c r="Y1905" s="50"/>
      <c r="Z1905" s="49"/>
      <c r="AA1905" s="69">
        <v>1905</v>
      </c>
      <c r="AB19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05" s="70"/>
      <c r="AD1905" s="76">
        <v>690</v>
      </c>
      <c r="AE1905" s="76">
        <v>649</v>
      </c>
      <c r="AF1905" s="76">
        <v>19494</v>
      </c>
      <c r="AG1905" s="76">
        <v>158938</v>
      </c>
      <c r="AH1905" s="76"/>
      <c r="AI1905" s="76" t="s">
        <v>10423</v>
      </c>
      <c r="AJ1905" s="76" t="s">
        <v>11598</v>
      </c>
      <c r="AK1905" s="76"/>
      <c r="AL1905" s="76"/>
      <c r="AM1905" s="78">
        <v>40326.886307870373</v>
      </c>
      <c r="AN1905" s="76" t="s">
        <v>14566</v>
      </c>
      <c r="AO1905" s="81" t="s">
        <v>16469</v>
      </c>
      <c r="AP1905" s="76" t="s">
        <v>66</v>
      </c>
      <c r="AQ1905" s="2"/>
      <c r="AR1905" s="3"/>
      <c r="AS1905" s="3"/>
      <c r="AT1905" s="3"/>
      <c r="AU1905" s="3"/>
    </row>
    <row r="1906" spans="1:47" x14ac:dyDescent="0.25">
      <c r="A1906" s="62" t="s">
        <v>1569</v>
      </c>
      <c r="B1906" s="63"/>
      <c r="C1906" s="63"/>
      <c r="D1906" s="64"/>
      <c r="E1906" s="66"/>
      <c r="F1906" s="101" t="s">
        <v>14296</v>
      </c>
      <c r="G1906" s="63"/>
      <c r="H1906" s="67"/>
      <c r="I1906" s="68"/>
      <c r="J1906" s="68"/>
      <c r="K1906" s="67" t="s">
        <v>18648</v>
      </c>
      <c r="L1906" s="71"/>
      <c r="M1906" s="72">
        <v>5645.4619140625</v>
      </c>
      <c r="N1906" s="72">
        <v>8553.4384765625</v>
      </c>
      <c r="O1906" s="73"/>
      <c r="P1906" s="74"/>
      <c r="Q1906" s="74"/>
      <c r="R1906" s="84"/>
      <c r="S1906" s="84"/>
      <c r="T1906" s="84"/>
      <c r="U1906" s="84"/>
      <c r="V1906" s="50"/>
      <c r="W1906" s="50"/>
      <c r="X1906" s="50"/>
      <c r="Y1906" s="50"/>
      <c r="Z1906" s="49"/>
      <c r="AA1906" s="69">
        <v>1906</v>
      </c>
      <c r="AB19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06" s="70"/>
      <c r="AD1906" s="76">
        <v>986</v>
      </c>
      <c r="AE1906" s="76">
        <v>697</v>
      </c>
      <c r="AF1906" s="76">
        <v>102247</v>
      </c>
      <c r="AG1906" s="76">
        <v>377</v>
      </c>
      <c r="AH1906" s="76"/>
      <c r="AI1906" s="76" t="s">
        <v>10424</v>
      </c>
      <c r="AJ1906" s="76" t="s">
        <v>11098</v>
      </c>
      <c r="AK1906" s="76"/>
      <c r="AL1906" s="76"/>
      <c r="AM1906" s="78">
        <v>40133.355023148149</v>
      </c>
      <c r="AN1906" s="76" t="s">
        <v>14566</v>
      </c>
      <c r="AO1906" s="81" t="s">
        <v>16470</v>
      </c>
      <c r="AP1906" s="76" t="s">
        <v>66</v>
      </c>
      <c r="AQ1906" s="2"/>
      <c r="AR1906" s="3"/>
      <c r="AS1906" s="3"/>
      <c r="AT1906" s="3"/>
      <c r="AU1906" s="3"/>
    </row>
    <row r="1907" spans="1:47" x14ac:dyDescent="0.25">
      <c r="A1907" s="62" t="s">
        <v>1570</v>
      </c>
      <c r="B1907" s="63"/>
      <c r="C1907" s="63"/>
      <c r="D1907" s="64"/>
      <c r="E1907" s="66"/>
      <c r="F1907" s="101" t="s">
        <v>14297</v>
      </c>
      <c r="G1907" s="63"/>
      <c r="H1907" s="67"/>
      <c r="I1907" s="68"/>
      <c r="J1907" s="68"/>
      <c r="K1907" s="67" t="s">
        <v>18649</v>
      </c>
      <c r="L1907" s="71"/>
      <c r="M1907" s="72">
        <v>2995.524658203125</v>
      </c>
      <c r="N1907" s="72">
        <v>9606.181640625</v>
      </c>
      <c r="O1907" s="73"/>
      <c r="P1907" s="74"/>
      <c r="Q1907" s="74"/>
      <c r="R1907" s="84"/>
      <c r="S1907" s="84"/>
      <c r="T1907" s="84"/>
      <c r="U1907" s="84"/>
      <c r="V1907" s="50"/>
      <c r="W1907" s="50"/>
      <c r="X1907" s="50"/>
      <c r="Y1907" s="50"/>
      <c r="Z1907" s="49"/>
      <c r="AA1907" s="69">
        <v>1907</v>
      </c>
      <c r="AB19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07" s="70"/>
      <c r="AD1907" s="76">
        <v>879</v>
      </c>
      <c r="AE1907" s="76">
        <v>679</v>
      </c>
      <c r="AF1907" s="76">
        <v>57829</v>
      </c>
      <c r="AG1907" s="76">
        <v>565</v>
      </c>
      <c r="AH1907" s="76"/>
      <c r="AI1907" s="76" t="s">
        <v>10425</v>
      </c>
      <c r="AJ1907" s="76" t="s">
        <v>11599</v>
      </c>
      <c r="AK1907" s="76"/>
      <c r="AL1907" s="76"/>
      <c r="AM1907" s="78">
        <v>39949.046574074076</v>
      </c>
      <c r="AN1907" s="76" t="s">
        <v>14566</v>
      </c>
      <c r="AO1907" s="81" t="s">
        <v>16471</v>
      </c>
      <c r="AP1907" s="76" t="s">
        <v>66</v>
      </c>
      <c r="AQ1907" s="2"/>
      <c r="AR1907" s="3"/>
      <c r="AS1907" s="3"/>
      <c r="AT1907" s="3"/>
      <c r="AU1907" s="3"/>
    </row>
    <row r="1908" spans="1:47" x14ac:dyDescent="0.25">
      <c r="A1908" s="62" t="s">
        <v>1571</v>
      </c>
      <c r="B1908" s="63"/>
      <c r="C1908" s="63"/>
      <c r="D1908" s="64"/>
      <c r="E1908" s="66"/>
      <c r="F1908" s="101" t="s">
        <v>14298</v>
      </c>
      <c r="G1908" s="63"/>
      <c r="H1908" s="67"/>
      <c r="I1908" s="68"/>
      <c r="J1908" s="68"/>
      <c r="K1908" s="67" t="s">
        <v>18650</v>
      </c>
      <c r="L1908" s="71"/>
      <c r="M1908" s="72">
        <v>2028.1265869140625</v>
      </c>
      <c r="N1908" s="72">
        <v>6908.8876953125</v>
      </c>
      <c r="O1908" s="73"/>
      <c r="P1908" s="74"/>
      <c r="Q1908" s="74"/>
      <c r="R1908" s="84"/>
      <c r="S1908" s="84"/>
      <c r="T1908" s="84"/>
      <c r="U1908" s="84"/>
      <c r="V1908" s="50"/>
      <c r="W1908" s="50"/>
      <c r="X1908" s="50"/>
      <c r="Y1908" s="50"/>
      <c r="Z1908" s="49"/>
      <c r="AA1908" s="69">
        <v>1908</v>
      </c>
      <c r="AB19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08" s="70"/>
      <c r="AD1908" s="76">
        <v>226</v>
      </c>
      <c r="AE1908" s="76">
        <v>371</v>
      </c>
      <c r="AF1908" s="76">
        <v>34305</v>
      </c>
      <c r="AG1908" s="76">
        <v>14885</v>
      </c>
      <c r="AH1908" s="76"/>
      <c r="AI1908" s="76" t="s">
        <v>10426</v>
      </c>
      <c r="AJ1908" s="76"/>
      <c r="AK1908" s="76"/>
      <c r="AL1908" s="76"/>
      <c r="AM1908" s="78">
        <v>40662.091331018521</v>
      </c>
      <c r="AN1908" s="76" t="s">
        <v>14566</v>
      </c>
      <c r="AO1908" s="81" t="s">
        <v>16472</v>
      </c>
      <c r="AP1908" s="76" t="s">
        <v>66</v>
      </c>
      <c r="AQ1908" s="2"/>
      <c r="AR1908" s="3"/>
      <c r="AS1908" s="3"/>
      <c r="AT1908" s="3"/>
      <c r="AU1908" s="3"/>
    </row>
    <row r="1909" spans="1:47" x14ac:dyDescent="0.25">
      <c r="A1909" s="62" t="s">
        <v>1572</v>
      </c>
      <c r="B1909" s="63"/>
      <c r="C1909" s="63"/>
      <c r="D1909" s="64"/>
      <c r="E1909" s="66"/>
      <c r="F1909" s="101" t="s">
        <v>14299</v>
      </c>
      <c r="G1909" s="63"/>
      <c r="H1909" s="67"/>
      <c r="I1909" s="68"/>
      <c r="J1909" s="68"/>
      <c r="K1909" s="67" t="s">
        <v>18651</v>
      </c>
      <c r="L1909" s="71"/>
      <c r="M1909" s="72">
        <v>5739.0048828125</v>
      </c>
      <c r="N1909" s="72">
        <v>6138.03466796875</v>
      </c>
      <c r="O1909" s="73"/>
      <c r="P1909" s="74"/>
      <c r="Q1909" s="74"/>
      <c r="R1909" s="84"/>
      <c r="S1909" s="84"/>
      <c r="T1909" s="84"/>
      <c r="U1909" s="84"/>
      <c r="V1909" s="50"/>
      <c r="W1909" s="50"/>
      <c r="X1909" s="50"/>
      <c r="Y1909" s="50"/>
      <c r="Z1909" s="49"/>
      <c r="AA1909" s="69">
        <v>1909</v>
      </c>
      <c r="AB19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09" s="70"/>
      <c r="AD1909" s="76">
        <v>427</v>
      </c>
      <c r="AE1909" s="76">
        <v>70</v>
      </c>
      <c r="AF1909" s="76">
        <v>743</v>
      </c>
      <c r="AG1909" s="76">
        <v>32081</v>
      </c>
      <c r="AH1909" s="76"/>
      <c r="AI1909" s="76" t="s">
        <v>10427</v>
      </c>
      <c r="AJ1909" s="76"/>
      <c r="AK1909" s="76"/>
      <c r="AL1909" s="76"/>
      <c r="AM1909" s="78">
        <v>42474.286180555559</v>
      </c>
      <c r="AN1909" s="76" t="s">
        <v>14566</v>
      </c>
      <c r="AO1909" s="81" t="s">
        <v>16473</v>
      </c>
      <c r="AP1909" s="76" t="s">
        <v>66</v>
      </c>
      <c r="AQ1909" s="2"/>
      <c r="AR1909" s="3"/>
      <c r="AS1909" s="3"/>
      <c r="AT1909" s="3"/>
      <c r="AU1909" s="3"/>
    </row>
    <row r="1910" spans="1:47" x14ac:dyDescent="0.25">
      <c r="A1910" s="62" t="s">
        <v>1573</v>
      </c>
      <c r="B1910" s="63"/>
      <c r="C1910" s="63"/>
      <c r="D1910" s="64"/>
      <c r="E1910" s="66"/>
      <c r="F1910" s="101" t="s">
        <v>14300</v>
      </c>
      <c r="G1910" s="63"/>
      <c r="H1910" s="67"/>
      <c r="I1910" s="68"/>
      <c r="J1910" s="68"/>
      <c r="K1910" s="67" t="s">
        <v>18652</v>
      </c>
      <c r="L1910" s="71"/>
      <c r="M1910" s="72">
        <v>6047.28466796875</v>
      </c>
      <c r="N1910" s="72">
        <v>7032.17822265625</v>
      </c>
      <c r="O1910" s="73"/>
      <c r="P1910" s="74"/>
      <c r="Q1910" s="74"/>
      <c r="R1910" s="84"/>
      <c r="S1910" s="84"/>
      <c r="T1910" s="84"/>
      <c r="U1910" s="84"/>
      <c r="V1910" s="50"/>
      <c r="W1910" s="50"/>
      <c r="X1910" s="50"/>
      <c r="Y1910" s="50"/>
      <c r="Z1910" s="49"/>
      <c r="AA1910" s="69">
        <v>1910</v>
      </c>
      <c r="AB19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10" s="70"/>
      <c r="AD1910" s="76">
        <v>446</v>
      </c>
      <c r="AE1910" s="76">
        <v>206</v>
      </c>
      <c r="AF1910" s="76">
        <v>20058</v>
      </c>
      <c r="AG1910" s="76">
        <v>4672</v>
      </c>
      <c r="AH1910" s="76"/>
      <c r="AI1910" s="76" t="s">
        <v>10428</v>
      </c>
      <c r="AJ1910" s="76"/>
      <c r="AK1910" s="76"/>
      <c r="AL1910" s="76"/>
      <c r="AM1910" s="78">
        <v>40682.149131944447</v>
      </c>
      <c r="AN1910" s="76" t="s">
        <v>14566</v>
      </c>
      <c r="AO1910" s="81" t="s">
        <v>16474</v>
      </c>
      <c r="AP1910" s="76" t="s">
        <v>66</v>
      </c>
      <c r="AQ1910" s="2"/>
      <c r="AR1910" s="3"/>
      <c r="AS1910" s="3"/>
      <c r="AT1910" s="3"/>
      <c r="AU1910" s="3"/>
    </row>
    <row r="1911" spans="1:47" x14ac:dyDescent="0.25">
      <c r="A1911" s="62" t="s">
        <v>1574</v>
      </c>
      <c r="B1911" s="63"/>
      <c r="C1911" s="63"/>
      <c r="D1911" s="64"/>
      <c r="E1911" s="66"/>
      <c r="F1911" s="101" t="s">
        <v>14301</v>
      </c>
      <c r="G1911" s="63"/>
      <c r="H1911" s="67"/>
      <c r="I1911" s="68"/>
      <c r="J1911" s="68"/>
      <c r="K1911" s="67" t="s">
        <v>18653</v>
      </c>
      <c r="L1911" s="71"/>
      <c r="M1911" s="72">
        <v>3059.53466796875</v>
      </c>
      <c r="N1911" s="72">
        <v>9651.7744140625</v>
      </c>
      <c r="O1911" s="73"/>
      <c r="P1911" s="74"/>
      <c r="Q1911" s="74"/>
      <c r="R1911" s="84"/>
      <c r="S1911" s="84"/>
      <c r="T1911" s="84"/>
      <c r="U1911" s="84"/>
      <c r="V1911" s="50"/>
      <c r="W1911" s="50"/>
      <c r="X1911" s="50"/>
      <c r="Y1911" s="50"/>
      <c r="Z1911" s="49"/>
      <c r="AA1911" s="69">
        <v>1911</v>
      </c>
      <c r="AB19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11" s="70"/>
      <c r="AD1911" s="76">
        <v>691</v>
      </c>
      <c r="AE1911" s="76">
        <v>216</v>
      </c>
      <c r="AF1911" s="76">
        <v>6069</v>
      </c>
      <c r="AG1911" s="76">
        <v>2160</v>
      </c>
      <c r="AH1911" s="76"/>
      <c r="AI1911" s="76" t="s">
        <v>10429</v>
      </c>
      <c r="AJ1911" s="76" t="s">
        <v>11041</v>
      </c>
      <c r="AK1911" s="76"/>
      <c r="AL1911" s="76"/>
      <c r="AM1911" s="78">
        <v>40830.628391203703</v>
      </c>
      <c r="AN1911" s="76" t="s">
        <v>14566</v>
      </c>
      <c r="AO1911" s="81" t="s">
        <v>16475</v>
      </c>
      <c r="AP1911" s="76" t="s">
        <v>66</v>
      </c>
      <c r="AQ1911" s="2"/>
      <c r="AR1911" s="3"/>
      <c r="AS1911" s="3"/>
      <c r="AT1911" s="3"/>
      <c r="AU1911" s="3"/>
    </row>
    <row r="1912" spans="1:47" x14ac:dyDescent="0.25">
      <c r="A1912" s="62" t="s">
        <v>1575</v>
      </c>
      <c r="B1912" s="63"/>
      <c r="C1912" s="63"/>
      <c r="D1912" s="64"/>
      <c r="E1912" s="66"/>
      <c r="F1912" s="101" t="s">
        <v>14302</v>
      </c>
      <c r="G1912" s="63"/>
      <c r="H1912" s="67"/>
      <c r="I1912" s="68"/>
      <c r="J1912" s="68"/>
      <c r="K1912" s="67" t="s">
        <v>18654</v>
      </c>
      <c r="L1912" s="71"/>
      <c r="M1912" s="72">
        <v>2068.2626953125</v>
      </c>
      <c r="N1912" s="72">
        <v>8431.3125</v>
      </c>
      <c r="O1912" s="73"/>
      <c r="P1912" s="74"/>
      <c r="Q1912" s="74"/>
      <c r="R1912" s="84"/>
      <c r="S1912" s="84"/>
      <c r="T1912" s="84"/>
      <c r="U1912" s="84"/>
      <c r="V1912" s="50"/>
      <c r="W1912" s="50"/>
      <c r="X1912" s="50"/>
      <c r="Y1912" s="50"/>
      <c r="Z1912" s="49"/>
      <c r="AA1912" s="69">
        <v>1912</v>
      </c>
      <c r="AB19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12" s="70"/>
      <c r="AD1912" s="76">
        <v>191</v>
      </c>
      <c r="AE1912" s="76">
        <v>55</v>
      </c>
      <c r="AF1912" s="76">
        <v>29925</v>
      </c>
      <c r="AG1912" s="76">
        <v>53501</v>
      </c>
      <c r="AH1912" s="76"/>
      <c r="AI1912" s="76"/>
      <c r="AJ1912" s="76" t="s">
        <v>11114</v>
      </c>
      <c r="AK1912" s="76"/>
      <c r="AL1912" s="76"/>
      <c r="AM1912" s="78">
        <v>40343.70417824074</v>
      </c>
      <c r="AN1912" s="76" t="s">
        <v>14566</v>
      </c>
      <c r="AO1912" s="81" t="s">
        <v>16476</v>
      </c>
      <c r="AP1912" s="76" t="s">
        <v>66</v>
      </c>
      <c r="AQ1912" s="2"/>
      <c r="AR1912" s="3"/>
      <c r="AS1912" s="3"/>
      <c r="AT1912" s="3"/>
      <c r="AU1912" s="3"/>
    </row>
    <row r="1913" spans="1:47" x14ac:dyDescent="0.25">
      <c r="A1913" s="62" t="s">
        <v>1576</v>
      </c>
      <c r="B1913" s="63"/>
      <c r="C1913" s="63"/>
      <c r="D1913" s="64"/>
      <c r="E1913" s="66"/>
      <c r="F1913" s="101" t="s">
        <v>14303</v>
      </c>
      <c r="G1913" s="63"/>
      <c r="H1913" s="67"/>
      <c r="I1913" s="68"/>
      <c r="J1913" s="68"/>
      <c r="K1913" s="67" t="s">
        <v>18655</v>
      </c>
      <c r="L1913" s="71"/>
      <c r="M1913" s="72">
        <v>4893.419921875</v>
      </c>
      <c r="N1913" s="72">
        <v>8897.0810546875</v>
      </c>
      <c r="O1913" s="73"/>
      <c r="P1913" s="74"/>
      <c r="Q1913" s="74"/>
      <c r="R1913" s="84"/>
      <c r="S1913" s="84"/>
      <c r="T1913" s="84"/>
      <c r="U1913" s="84"/>
      <c r="V1913" s="50"/>
      <c r="W1913" s="50"/>
      <c r="X1913" s="50"/>
      <c r="Y1913" s="50"/>
      <c r="Z1913" s="49"/>
      <c r="AA1913" s="69">
        <v>1913</v>
      </c>
      <c r="AB19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13" s="70"/>
      <c r="AD1913" s="76">
        <v>502</v>
      </c>
      <c r="AE1913" s="76">
        <v>654</v>
      </c>
      <c r="AF1913" s="76">
        <v>2748</v>
      </c>
      <c r="AG1913" s="76">
        <v>1314</v>
      </c>
      <c r="AH1913" s="76"/>
      <c r="AI1913" s="76"/>
      <c r="AJ1913" s="76" t="s">
        <v>10714</v>
      </c>
      <c r="AK1913" s="81" t="s">
        <v>12342</v>
      </c>
      <c r="AL1913" s="76"/>
      <c r="AM1913" s="78">
        <v>40558.66097222222</v>
      </c>
      <c r="AN1913" s="76" t="s">
        <v>14566</v>
      </c>
      <c r="AO1913" s="81" t="s">
        <v>16477</v>
      </c>
      <c r="AP1913" s="76" t="s">
        <v>66</v>
      </c>
      <c r="AQ1913" s="2"/>
      <c r="AR1913" s="3"/>
      <c r="AS1913" s="3"/>
      <c r="AT1913" s="3"/>
      <c r="AU1913" s="3"/>
    </row>
    <row r="1914" spans="1:47" x14ac:dyDescent="0.25">
      <c r="A1914" s="62" t="s">
        <v>1577</v>
      </c>
      <c r="B1914" s="63"/>
      <c r="C1914" s="63"/>
      <c r="D1914" s="64"/>
      <c r="E1914" s="66"/>
      <c r="F1914" s="101" t="s">
        <v>14304</v>
      </c>
      <c r="G1914" s="63"/>
      <c r="H1914" s="67"/>
      <c r="I1914" s="68"/>
      <c r="J1914" s="68"/>
      <c r="K1914" s="67" t="s">
        <v>18656</v>
      </c>
      <c r="L1914" s="71"/>
      <c r="M1914" s="72">
        <v>3100.13330078125</v>
      </c>
      <c r="N1914" s="72">
        <v>9318.5</v>
      </c>
      <c r="O1914" s="73"/>
      <c r="P1914" s="74"/>
      <c r="Q1914" s="74"/>
      <c r="R1914" s="84"/>
      <c r="S1914" s="84"/>
      <c r="T1914" s="84"/>
      <c r="U1914" s="84"/>
      <c r="V1914" s="50"/>
      <c r="W1914" s="50"/>
      <c r="X1914" s="50"/>
      <c r="Y1914" s="50"/>
      <c r="Z1914" s="49"/>
      <c r="AA1914" s="69">
        <v>1914</v>
      </c>
      <c r="AB19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14" s="70"/>
      <c r="AD1914" s="76">
        <v>160</v>
      </c>
      <c r="AE1914" s="76">
        <v>72</v>
      </c>
      <c r="AF1914" s="76">
        <v>2457</v>
      </c>
      <c r="AG1914" s="76">
        <v>1666</v>
      </c>
      <c r="AH1914" s="76"/>
      <c r="AI1914" s="76" t="s">
        <v>10430</v>
      </c>
      <c r="AJ1914" s="76"/>
      <c r="AK1914" s="76"/>
      <c r="AL1914" s="76"/>
      <c r="AM1914" s="78">
        <v>41440.190671296295</v>
      </c>
      <c r="AN1914" s="76" t="s">
        <v>14566</v>
      </c>
      <c r="AO1914" s="81" t="s">
        <v>16478</v>
      </c>
      <c r="AP1914" s="76" t="s">
        <v>66</v>
      </c>
      <c r="AQ1914" s="2"/>
      <c r="AR1914" s="3"/>
      <c r="AS1914" s="3"/>
      <c r="AT1914" s="3"/>
      <c r="AU1914" s="3"/>
    </row>
    <row r="1915" spans="1:47" x14ac:dyDescent="0.25">
      <c r="A1915" s="62" t="s">
        <v>1578</v>
      </c>
      <c r="B1915" s="63"/>
      <c r="C1915" s="63"/>
      <c r="D1915" s="64"/>
      <c r="E1915" s="66"/>
      <c r="F1915" s="101" t="s">
        <v>14305</v>
      </c>
      <c r="G1915" s="63"/>
      <c r="H1915" s="67"/>
      <c r="I1915" s="68"/>
      <c r="J1915" s="68"/>
      <c r="K1915" s="67" t="s">
        <v>18657</v>
      </c>
      <c r="L1915" s="71"/>
      <c r="M1915" s="72">
        <v>3765.489990234375</v>
      </c>
      <c r="N1915" s="72">
        <v>9090.017578125</v>
      </c>
      <c r="O1915" s="73"/>
      <c r="P1915" s="74"/>
      <c r="Q1915" s="74"/>
      <c r="R1915" s="84"/>
      <c r="S1915" s="84"/>
      <c r="T1915" s="84"/>
      <c r="U1915" s="84"/>
      <c r="V1915" s="50"/>
      <c r="W1915" s="50"/>
      <c r="X1915" s="50"/>
      <c r="Y1915" s="50"/>
      <c r="Z1915" s="49"/>
      <c r="AA1915" s="69">
        <v>1915</v>
      </c>
      <c r="AB19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15" s="70"/>
      <c r="AD1915" s="76">
        <v>764</v>
      </c>
      <c r="AE1915" s="76">
        <v>28</v>
      </c>
      <c r="AF1915" s="76">
        <v>804</v>
      </c>
      <c r="AG1915" s="76">
        <v>11017</v>
      </c>
      <c r="AH1915" s="76"/>
      <c r="AI1915" s="76"/>
      <c r="AJ1915" s="76"/>
      <c r="AK1915" s="76"/>
      <c r="AL1915" s="76"/>
      <c r="AM1915" s="78">
        <v>43973.136481481481</v>
      </c>
      <c r="AN1915" s="76" t="s">
        <v>14566</v>
      </c>
      <c r="AO1915" s="81" t="s">
        <v>16479</v>
      </c>
      <c r="AP1915" s="76" t="s">
        <v>66</v>
      </c>
      <c r="AQ1915" s="2"/>
      <c r="AR1915" s="3"/>
      <c r="AS1915" s="3"/>
      <c r="AT1915" s="3"/>
      <c r="AU1915" s="3"/>
    </row>
    <row r="1916" spans="1:47" x14ac:dyDescent="0.25">
      <c r="A1916" s="62" t="s">
        <v>1579</v>
      </c>
      <c r="B1916" s="63"/>
      <c r="C1916" s="63"/>
      <c r="D1916" s="64"/>
      <c r="E1916" s="66"/>
      <c r="F1916" s="101" t="s">
        <v>14306</v>
      </c>
      <c r="G1916" s="63"/>
      <c r="H1916" s="67"/>
      <c r="I1916" s="68"/>
      <c r="J1916" s="68"/>
      <c r="K1916" s="67" t="s">
        <v>18658</v>
      </c>
      <c r="L1916" s="71"/>
      <c r="M1916" s="72">
        <v>2907.660888671875</v>
      </c>
      <c r="N1916" s="72">
        <v>8631.6953125</v>
      </c>
      <c r="O1916" s="73"/>
      <c r="P1916" s="74"/>
      <c r="Q1916" s="74"/>
      <c r="R1916" s="84"/>
      <c r="S1916" s="84"/>
      <c r="T1916" s="84"/>
      <c r="U1916" s="84"/>
      <c r="V1916" s="50"/>
      <c r="W1916" s="50"/>
      <c r="X1916" s="50"/>
      <c r="Y1916" s="50"/>
      <c r="Z1916" s="49"/>
      <c r="AA1916" s="69">
        <v>1916</v>
      </c>
      <c r="AB19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16" s="70"/>
      <c r="AD1916" s="76">
        <v>401</v>
      </c>
      <c r="AE1916" s="76">
        <v>112</v>
      </c>
      <c r="AF1916" s="76">
        <v>13167</v>
      </c>
      <c r="AG1916" s="76">
        <v>6302</v>
      </c>
      <c r="AH1916" s="76"/>
      <c r="AI1916" s="76" t="s">
        <v>10431</v>
      </c>
      <c r="AJ1916" s="76"/>
      <c r="AK1916" s="81" t="s">
        <v>12343</v>
      </c>
      <c r="AL1916" s="76"/>
      <c r="AM1916" s="78">
        <v>40008.619189814817</v>
      </c>
      <c r="AN1916" s="76" t="s">
        <v>14566</v>
      </c>
      <c r="AO1916" s="81" t="s">
        <v>16480</v>
      </c>
      <c r="AP1916" s="76" t="s">
        <v>66</v>
      </c>
      <c r="AQ1916" s="2"/>
      <c r="AR1916" s="3"/>
      <c r="AS1916" s="3"/>
      <c r="AT1916" s="3"/>
      <c r="AU1916" s="3"/>
    </row>
    <row r="1917" spans="1:47" x14ac:dyDescent="0.25">
      <c r="A1917" s="62" t="s">
        <v>1580</v>
      </c>
      <c r="B1917" s="63"/>
      <c r="C1917" s="63"/>
      <c r="D1917" s="64"/>
      <c r="E1917" s="66"/>
      <c r="F1917" s="101" t="s">
        <v>14307</v>
      </c>
      <c r="G1917" s="63"/>
      <c r="H1917" s="67"/>
      <c r="I1917" s="68"/>
      <c r="J1917" s="68"/>
      <c r="K1917" s="67" t="s">
        <v>18659</v>
      </c>
      <c r="L1917" s="71"/>
      <c r="M1917" s="72">
        <v>6639.46337890625</v>
      </c>
      <c r="N1917" s="72">
        <v>3181.8408203125</v>
      </c>
      <c r="O1917" s="73"/>
      <c r="P1917" s="74"/>
      <c r="Q1917" s="74"/>
      <c r="R1917" s="84"/>
      <c r="S1917" s="84"/>
      <c r="T1917" s="84"/>
      <c r="U1917" s="84"/>
      <c r="V1917" s="50"/>
      <c r="W1917" s="50"/>
      <c r="X1917" s="50"/>
      <c r="Y1917" s="50"/>
      <c r="Z1917" s="49"/>
      <c r="AA1917" s="69">
        <v>1917</v>
      </c>
      <c r="AB19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17" s="70"/>
      <c r="AD1917" s="76">
        <v>622</v>
      </c>
      <c r="AE1917" s="76">
        <v>778</v>
      </c>
      <c r="AF1917" s="76">
        <v>17325</v>
      </c>
      <c r="AG1917" s="76">
        <v>162406</v>
      </c>
      <c r="AH1917" s="76"/>
      <c r="AI1917" s="76" t="s">
        <v>10432</v>
      </c>
      <c r="AJ1917" s="76"/>
      <c r="AK1917" s="76"/>
      <c r="AL1917" s="76"/>
      <c r="AM1917" s="78">
        <v>39915.010509259257</v>
      </c>
      <c r="AN1917" s="76" t="s">
        <v>14566</v>
      </c>
      <c r="AO1917" s="81" t="s">
        <v>16481</v>
      </c>
      <c r="AP1917" s="76" t="s">
        <v>66</v>
      </c>
      <c r="AQ1917" s="2"/>
      <c r="AR1917" s="3"/>
      <c r="AS1917" s="3"/>
      <c r="AT1917" s="3"/>
      <c r="AU1917" s="3"/>
    </row>
    <row r="1918" spans="1:47" x14ac:dyDescent="0.25">
      <c r="A1918" s="62" t="s">
        <v>1602</v>
      </c>
      <c r="B1918" s="63"/>
      <c r="C1918" s="63"/>
      <c r="D1918" s="64"/>
      <c r="E1918" s="66"/>
      <c r="F1918" s="101" t="s">
        <v>14308</v>
      </c>
      <c r="G1918" s="63"/>
      <c r="H1918" s="67"/>
      <c r="I1918" s="68"/>
      <c r="J1918" s="68"/>
      <c r="K1918" s="67" t="s">
        <v>18660</v>
      </c>
      <c r="L1918" s="71"/>
      <c r="M1918" s="72">
        <v>6734.9951171875</v>
      </c>
      <c r="N1918" s="72">
        <v>3309.26416015625</v>
      </c>
      <c r="O1918" s="73"/>
      <c r="P1918" s="74"/>
      <c r="Q1918" s="74"/>
      <c r="R1918" s="84"/>
      <c r="S1918" s="84"/>
      <c r="T1918" s="84"/>
      <c r="U1918" s="84"/>
      <c r="V1918" s="50"/>
      <c r="W1918" s="50"/>
      <c r="X1918" s="50"/>
      <c r="Y1918" s="50"/>
      <c r="Z1918" s="49"/>
      <c r="AA1918" s="69">
        <v>1918</v>
      </c>
      <c r="AB19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18" s="70"/>
      <c r="AD1918" s="76">
        <v>564</v>
      </c>
      <c r="AE1918" s="76">
        <v>2104</v>
      </c>
      <c r="AF1918" s="76">
        <v>4967</v>
      </c>
      <c r="AG1918" s="76">
        <v>76848</v>
      </c>
      <c r="AH1918" s="76"/>
      <c r="AI1918" s="76" t="s">
        <v>10433</v>
      </c>
      <c r="AJ1918" s="76" t="s">
        <v>10685</v>
      </c>
      <c r="AK1918" s="81" t="s">
        <v>12344</v>
      </c>
      <c r="AL1918" s="76"/>
      <c r="AM1918" s="78">
        <v>39999.994259259256</v>
      </c>
      <c r="AN1918" s="76" t="s">
        <v>14566</v>
      </c>
      <c r="AO1918" s="81" t="s">
        <v>16482</v>
      </c>
      <c r="AP1918" s="76" t="s">
        <v>66</v>
      </c>
      <c r="AQ1918" s="2"/>
      <c r="AR1918" s="3"/>
      <c r="AS1918" s="3"/>
      <c r="AT1918" s="3"/>
      <c r="AU1918" s="3"/>
    </row>
    <row r="1919" spans="1:47" x14ac:dyDescent="0.25">
      <c r="A1919" s="62" t="s">
        <v>1581</v>
      </c>
      <c r="B1919" s="63"/>
      <c r="C1919" s="63"/>
      <c r="D1919" s="64"/>
      <c r="E1919" s="66"/>
      <c r="F1919" s="101" t="s">
        <v>14309</v>
      </c>
      <c r="G1919" s="63"/>
      <c r="H1919" s="67"/>
      <c r="I1919" s="68"/>
      <c r="J1919" s="68"/>
      <c r="K1919" s="67" t="s">
        <v>18661</v>
      </c>
      <c r="L1919" s="71"/>
      <c r="M1919" s="72">
        <v>5407.36083984375</v>
      </c>
      <c r="N1919" s="72">
        <v>8840.728515625</v>
      </c>
      <c r="O1919" s="73"/>
      <c r="P1919" s="74"/>
      <c r="Q1919" s="74"/>
      <c r="R1919" s="84"/>
      <c r="S1919" s="84"/>
      <c r="T1919" s="84"/>
      <c r="U1919" s="84"/>
      <c r="V1919" s="50"/>
      <c r="W1919" s="50"/>
      <c r="X1919" s="50"/>
      <c r="Y1919" s="50"/>
      <c r="Z1919" s="49"/>
      <c r="AA1919" s="69">
        <v>1919</v>
      </c>
      <c r="AB19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19" s="70"/>
      <c r="AD1919" s="76">
        <v>1010</v>
      </c>
      <c r="AE1919" s="76">
        <v>2010</v>
      </c>
      <c r="AF1919" s="76">
        <v>468791</v>
      </c>
      <c r="AG1919" s="76">
        <v>36890</v>
      </c>
      <c r="AH1919" s="76"/>
      <c r="AI1919" s="76" t="s">
        <v>10434</v>
      </c>
      <c r="AJ1919" s="76" t="s">
        <v>11600</v>
      </c>
      <c r="AK1919" s="76"/>
      <c r="AL1919" s="76"/>
      <c r="AM1919" s="78">
        <v>40650.618055555555</v>
      </c>
      <c r="AN1919" s="76" t="s">
        <v>14566</v>
      </c>
      <c r="AO1919" s="81" t="s">
        <v>16483</v>
      </c>
      <c r="AP1919" s="76" t="s">
        <v>66</v>
      </c>
      <c r="AQ1919" s="2"/>
      <c r="AR1919" s="3"/>
      <c r="AS1919" s="3"/>
      <c r="AT1919" s="3"/>
      <c r="AU1919" s="3"/>
    </row>
    <row r="1920" spans="1:47" x14ac:dyDescent="0.25">
      <c r="A1920" s="62" t="s">
        <v>1582</v>
      </c>
      <c r="B1920" s="63"/>
      <c r="C1920" s="63"/>
      <c r="D1920" s="64"/>
      <c r="E1920" s="66"/>
      <c r="F1920" s="101" t="s">
        <v>14310</v>
      </c>
      <c r="G1920" s="63"/>
      <c r="H1920" s="67"/>
      <c r="I1920" s="68"/>
      <c r="J1920" s="68"/>
      <c r="K1920" s="67" t="s">
        <v>18662</v>
      </c>
      <c r="L1920" s="71"/>
      <c r="M1920" s="72">
        <v>4168.09716796875</v>
      </c>
      <c r="N1920" s="72">
        <v>9399.7353515625</v>
      </c>
      <c r="O1920" s="73"/>
      <c r="P1920" s="74"/>
      <c r="Q1920" s="74"/>
      <c r="R1920" s="84"/>
      <c r="S1920" s="84"/>
      <c r="T1920" s="84"/>
      <c r="U1920" s="84"/>
      <c r="V1920" s="50"/>
      <c r="W1920" s="50"/>
      <c r="X1920" s="50"/>
      <c r="Y1920" s="50"/>
      <c r="Z1920" s="49"/>
      <c r="AA1920" s="69">
        <v>1920</v>
      </c>
      <c r="AB19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20" s="70"/>
      <c r="AD1920" s="76">
        <v>372</v>
      </c>
      <c r="AE1920" s="76">
        <v>136</v>
      </c>
      <c r="AF1920" s="76">
        <v>26057</v>
      </c>
      <c r="AG1920" s="76">
        <v>27976</v>
      </c>
      <c r="AH1920" s="76"/>
      <c r="AI1920" s="76" t="s">
        <v>10435</v>
      </c>
      <c r="AJ1920" s="76" t="s">
        <v>11601</v>
      </c>
      <c r="AK1920" s="76"/>
      <c r="AL1920" s="76"/>
      <c r="AM1920" s="78">
        <v>40177.169374999998</v>
      </c>
      <c r="AN1920" s="76" t="s">
        <v>14566</v>
      </c>
      <c r="AO1920" s="81" t="s">
        <v>16484</v>
      </c>
      <c r="AP1920" s="76" t="s">
        <v>66</v>
      </c>
      <c r="AQ1920" s="2"/>
      <c r="AR1920" s="3"/>
      <c r="AS1920" s="3"/>
      <c r="AT1920" s="3"/>
      <c r="AU1920" s="3"/>
    </row>
    <row r="1921" spans="1:47" x14ac:dyDescent="0.25">
      <c r="A1921" s="62" t="s">
        <v>1584</v>
      </c>
      <c r="B1921" s="63"/>
      <c r="C1921" s="63"/>
      <c r="D1921" s="64"/>
      <c r="E1921" s="66"/>
      <c r="F1921" s="101" t="s">
        <v>14311</v>
      </c>
      <c r="G1921" s="63"/>
      <c r="H1921" s="67"/>
      <c r="I1921" s="68"/>
      <c r="J1921" s="68"/>
      <c r="K1921" s="67" t="s">
        <v>18663</v>
      </c>
      <c r="L1921" s="71"/>
      <c r="M1921" s="72">
        <v>8197.1630859375</v>
      </c>
      <c r="N1921" s="72">
        <v>4568.5087890625</v>
      </c>
      <c r="O1921" s="73"/>
      <c r="P1921" s="74"/>
      <c r="Q1921" s="74"/>
      <c r="R1921" s="84"/>
      <c r="S1921" s="84"/>
      <c r="T1921" s="84"/>
      <c r="U1921" s="84"/>
      <c r="V1921" s="50"/>
      <c r="W1921" s="50"/>
      <c r="X1921" s="50"/>
      <c r="Y1921" s="50"/>
      <c r="Z1921" s="49"/>
      <c r="AA1921" s="69">
        <v>1921</v>
      </c>
      <c r="AB19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21" s="70"/>
      <c r="AD1921" s="76">
        <v>1886</v>
      </c>
      <c r="AE1921" s="76">
        <v>2478</v>
      </c>
      <c r="AF1921" s="76">
        <v>482747</v>
      </c>
      <c r="AG1921" s="76">
        <v>274556</v>
      </c>
      <c r="AH1921" s="76"/>
      <c r="AI1921" s="76" t="s">
        <v>10436</v>
      </c>
      <c r="AJ1921" s="76" t="s">
        <v>11602</v>
      </c>
      <c r="AK1921" s="76"/>
      <c r="AL1921" s="76"/>
      <c r="AM1921" s="78">
        <v>40362.952430555553</v>
      </c>
      <c r="AN1921" s="76" t="s">
        <v>14566</v>
      </c>
      <c r="AO1921" s="81" t="s">
        <v>16485</v>
      </c>
      <c r="AP1921" s="76" t="s">
        <v>66</v>
      </c>
      <c r="AQ1921" s="2"/>
      <c r="AR1921" s="3"/>
      <c r="AS1921" s="3"/>
      <c r="AT1921" s="3"/>
      <c r="AU1921" s="3"/>
    </row>
    <row r="1922" spans="1:47" x14ac:dyDescent="0.25">
      <c r="A1922" s="62" t="s">
        <v>1585</v>
      </c>
      <c r="B1922" s="63"/>
      <c r="C1922" s="63"/>
      <c r="D1922" s="64"/>
      <c r="E1922" s="66"/>
      <c r="F1922" s="101" t="s">
        <v>14312</v>
      </c>
      <c r="G1922" s="63"/>
      <c r="H1922" s="67"/>
      <c r="I1922" s="68"/>
      <c r="J1922" s="68"/>
      <c r="K1922" s="67" t="s">
        <v>18664</v>
      </c>
      <c r="L1922" s="71"/>
      <c r="M1922" s="72">
        <v>1718.831298828125</v>
      </c>
      <c r="N1922" s="72">
        <v>6207.4091796875</v>
      </c>
      <c r="O1922" s="73"/>
      <c r="P1922" s="74"/>
      <c r="Q1922" s="74"/>
      <c r="R1922" s="84"/>
      <c r="S1922" s="84"/>
      <c r="T1922" s="84"/>
      <c r="U1922" s="84"/>
      <c r="V1922" s="50"/>
      <c r="W1922" s="50"/>
      <c r="X1922" s="50"/>
      <c r="Y1922" s="50"/>
      <c r="Z1922" s="49"/>
      <c r="AA1922" s="69">
        <v>1922</v>
      </c>
      <c r="AB19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22" s="70"/>
      <c r="AD1922" s="76">
        <v>341</v>
      </c>
      <c r="AE1922" s="76">
        <v>124</v>
      </c>
      <c r="AF1922" s="76">
        <v>8785</v>
      </c>
      <c r="AG1922" s="76">
        <v>4565</v>
      </c>
      <c r="AH1922" s="76"/>
      <c r="AI1922" s="76" t="s">
        <v>10437</v>
      </c>
      <c r="AJ1922" s="76" t="s">
        <v>11041</v>
      </c>
      <c r="AK1922" s="76"/>
      <c r="AL1922" s="76"/>
      <c r="AM1922" s="78">
        <v>39919.996504629627</v>
      </c>
      <c r="AN1922" s="76" t="s">
        <v>14566</v>
      </c>
      <c r="AO1922" s="81" t="s">
        <v>16486</v>
      </c>
      <c r="AP1922" s="76" t="s">
        <v>66</v>
      </c>
      <c r="AQ1922" s="2"/>
      <c r="AR1922" s="3"/>
      <c r="AS1922" s="3"/>
      <c r="AT1922" s="3"/>
      <c r="AU1922" s="3"/>
    </row>
    <row r="1923" spans="1:47" x14ac:dyDescent="0.25">
      <c r="A1923" s="62" t="s">
        <v>1586</v>
      </c>
      <c r="B1923" s="63"/>
      <c r="C1923" s="63"/>
      <c r="D1923" s="64"/>
      <c r="E1923" s="66"/>
      <c r="F1923" s="101" t="s">
        <v>14313</v>
      </c>
      <c r="G1923" s="63"/>
      <c r="H1923" s="67"/>
      <c r="I1923" s="68"/>
      <c r="J1923" s="68"/>
      <c r="K1923" s="67" t="s">
        <v>18665</v>
      </c>
      <c r="L1923" s="71"/>
      <c r="M1923" s="72">
        <v>2689.691650390625</v>
      </c>
      <c r="N1923" s="72">
        <v>9504.14453125</v>
      </c>
      <c r="O1923" s="73"/>
      <c r="P1923" s="74"/>
      <c r="Q1923" s="74"/>
      <c r="R1923" s="84"/>
      <c r="S1923" s="84"/>
      <c r="T1923" s="84"/>
      <c r="U1923" s="84"/>
      <c r="V1923" s="50"/>
      <c r="W1923" s="50"/>
      <c r="X1923" s="50"/>
      <c r="Y1923" s="50"/>
      <c r="Z1923" s="49"/>
      <c r="AA1923" s="69">
        <v>1923</v>
      </c>
      <c r="AB19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23" s="70"/>
      <c r="AD1923" s="76">
        <v>2175</v>
      </c>
      <c r="AE1923" s="76">
        <v>797</v>
      </c>
      <c r="AF1923" s="76">
        <v>50916</v>
      </c>
      <c r="AG1923" s="76">
        <v>58049</v>
      </c>
      <c r="AH1923" s="76"/>
      <c r="AI1923" s="76" t="s">
        <v>10438</v>
      </c>
      <c r="AJ1923" s="76" t="s">
        <v>11311</v>
      </c>
      <c r="AK1923" s="81" t="s">
        <v>12345</v>
      </c>
      <c r="AL1923" s="76"/>
      <c r="AM1923" s="78">
        <v>40418.99291666667</v>
      </c>
      <c r="AN1923" s="76" t="s">
        <v>14566</v>
      </c>
      <c r="AO1923" s="81" t="s">
        <v>16487</v>
      </c>
      <c r="AP1923" s="76" t="s">
        <v>66</v>
      </c>
      <c r="AQ1923" s="2"/>
      <c r="AR1923" s="3"/>
      <c r="AS1923" s="3"/>
      <c r="AT1923" s="3"/>
      <c r="AU1923" s="3"/>
    </row>
    <row r="1924" spans="1:47" x14ac:dyDescent="0.25">
      <c r="A1924" s="62" t="s">
        <v>1587</v>
      </c>
      <c r="B1924" s="63"/>
      <c r="C1924" s="63"/>
      <c r="D1924" s="64"/>
      <c r="E1924" s="66"/>
      <c r="F1924" s="101" t="s">
        <v>14314</v>
      </c>
      <c r="G1924" s="63"/>
      <c r="H1924" s="67"/>
      <c r="I1924" s="68"/>
      <c r="J1924" s="68"/>
      <c r="K1924" s="67" t="s">
        <v>18666</v>
      </c>
      <c r="L1924" s="71"/>
      <c r="M1924" s="72">
        <v>3816.183837890625</v>
      </c>
      <c r="N1924" s="72">
        <v>4818.85302734375</v>
      </c>
      <c r="O1924" s="73"/>
      <c r="P1924" s="74"/>
      <c r="Q1924" s="74"/>
      <c r="R1924" s="84"/>
      <c r="S1924" s="84"/>
      <c r="T1924" s="84"/>
      <c r="U1924" s="84"/>
      <c r="V1924" s="50"/>
      <c r="W1924" s="50"/>
      <c r="X1924" s="50"/>
      <c r="Y1924" s="50"/>
      <c r="Z1924" s="49"/>
      <c r="AA1924" s="69">
        <v>1924</v>
      </c>
      <c r="AB19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24" s="70"/>
      <c r="AD1924" s="76">
        <v>1580</v>
      </c>
      <c r="AE1924" s="76">
        <v>1022</v>
      </c>
      <c r="AF1924" s="76">
        <v>58552</v>
      </c>
      <c r="AG1924" s="76">
        <v>48834</v>
      </c>
      <c r="AH1924" s="76"/>
      <c r="AI1924" s="76" t="s">
        <v>10439</v>
      </c>
      <c r="AJ1924" s="76" t="s">
        <v>11100</v>
      </c>
      <c r="AK1924" s="81" t="s">
        <v>12346</v>
      </c>
      <c r="AL1924" s="76"/>
      <c r="AM1924" s="78">
        <v>39533.973009259258</v>
      </c>
      <c r="AN1924" s="76" t="s">
        <v>14566</v>
      </c>
      <c r="AO1924" s="81" t="s">
        <v>16488</v>
      </c>
      <c r="AP1924" s="76" t="s">
        <v>66</v>
      </c>
      <c r="AQ1924" s="2"/>
      <c r="AR1924" s="3"/>
      <c r="AS1924" s="3"/>
      <c r="AT1924" s="3"/>
      <c r="AU1924" s="3"/>
    </row>
    <row r="1925" spans="1:47" x14ac:dyDescent="0.25">
      <c r="A1925" s="62" t="s">
        <v>1588</v>
      </c>
      <c r="B1925" s="63"/>
      <c r="C1925" s="63"/>
      <c r="D1925" s="64"/>
      <c r="E1925" s="66"/>
      <c r="F1925" s="101" t="s">
        <v>14315</v>
      </c>
      <c r="G1925" s="63"/>
      <c r="H1925" s="67"/>
      <c r="I1925" s="68"/>
      <c r="J1925" s="68"/>
      <c r="K1925" s="67" t="s">
        <v>18667</v>
      </c>
      <c r="L1925" s="71"/>
      <c r="M1925" s="72">
        <v>5381.89404296875</v>
      </c>
      <c r="N1925" s="72">
        <v>8679.6826171875</v>
      </c>
      <c r="O1925" s="73"/>
      <c r="P1925" s="74"/>
      <c r="Q1925" s="74"/>
      <c r="R1925" s="84"/>
      <c r="S1925" s="84"/>
      <c r="T1925" s="84"/>
      <c r="U1925" s="84"/>
      <c r="V1925" s="50"/>
      <c r="W1925" s="50"/>
      <c r="X1925" s="50"/>
      <c r="Y1925" s="50"/>
      <c r="Z1925" s="49"/>
      <c r="AA1925" s="69">
        <v>1925</v>
      </c>
      <c r="AB19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25" s="70"/>
      <c r="AD1925" s="76">
        <v>796</v>
      </c>
      <c r="AE1925" s="76">
        <v>488</v>
      </c>
      <c r="AF1925" s="76">
        <v>16617</v>
      </c>
      <c r="AG1925" s="76">
        <v>16450</v>
      </c>
      <c r="AH1925" s="76"/>
      <c r="AI1925" s="76" t="s">
        <v>10440</v>
      </c>
      <c r="AJ1925" s="76"/>
      <c r="AK1925" s="76"/>
      <c r="AL1925" s="76"/>
      <c r="AM1925" s="78">
        <v>40515.033229166664</v>
      </c>
      <c r="AN1925" s="76" t="s">
        <v>14566</v>
      </c>
      <c r="AO1925" s="81" t="s">
        <v>16489</v>
      </c>
      <c r="AP1925" s="76" t="s">
        <v>66</v>
      </c>
      <c r="AQ1925" s="2"/>
      <c r="AR1925" s="3"/>
      <c r="AS1925" s="3"/>
      <c r="AT1925" s="3"/>
      <c r="AU1925" s="3"/>
    </row>
    <row r="1926" spans="1:47" x14ac:dyDescent="0.25">
      <c r="A1926" s="62" t="s">
        <v>1590</v>
      </c>
      <c r="B1926" s="63"/>
      <c r="C1926" s="63"/>
      <c r="D1926" s="64"/>
      <c r="E1926" s="66"/>
      <c r="F1926" s="101" t="s">
        <v>14316</v>
      </c>
      <c r="G1926" s="63"/>
      <c r="H1926" s="67"/>
      <c r="I1926" s="68"/>
      <c r="J1926" s="68"/>
      <c r="K1926" s="67" t="s">
        <v>18668</v>
      </c>
      <c r="L1926" s="71"/>
      <c r="M1926" s="72">
        <v>6639.46337890625</v>
      </c>
      <c r="N1926" s="72">
        <v>3732.760009765625</v>
      </c>
      <c r="O1926" s="73"/>
      <c r="P1926" s="74"/>
      <c r="Q1926" s="74"/>
      <c r="R1926" s="84"/>
      <c r="S1926" s="84"/>
      <c r="T1926" s="84"/>
      <c r="U1926" s="84"/>
      <c r="V1926" s="50"/>
      <c r="W1926" s="50"/>
      <c r="X1926" s="50"/>
      <c r="Y1926" s="50"/>
      <c r="Z1926" s="49"/>
      <c r="AA1926" s="69">
        <v>1926</v>
      </c>
      <c r="AB19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26" s="70"/>
      <c r="AD1926" s="76">
        <v>737</v>
      </c>
      <c r="AE1926" s="76">
        <v>856</v>
      </c>
      <c r="AF1926" s="76">
        <v>146988</v>
      </c>
      <c r="AG1926" s="76">
        <v>157420</v>
      </c>
      <c r="AH1926" s="76"/>
      <c r="AI1926" s="76" t="s">
        <v>10441</v>
      </c>
      <c r="AJ1926" s="76"/>
      <c r="AK1926" s="81" t="s">
        <v>12347</v>
      </c>
      <c r="AL1926" s="76"/>
      <c r="AM1926" s="78">
        <v>40617.705659722225</v>
      </c>
      <c r="AN1926" s="76" t="s">
        <v>14566</v>
      </c>
      <c r="AO1926" s="81" t="s">
        <v>16490</v>
      </c>
      <c r="AP1926" s="76" t="s">
        <v>66</v>
      </c>
      <c r="AQ1926" s="2"/>
      <c r="AR1926" s="3"/>
      <c r="AS1926" s="3"/>
      <c r="AT1926" s="3"/>
      <c r="AU1926" s="3"/>
    </row>
    <row r="1927" spans="1:47" x14ac:dyDescent="0.25">
      <c r="A1927" s="62" t="s">
        <v>1591</v>
      </c>
      <c r="B1927" s="63"/>
      <c r="C1927" s="63"/>
      <c r="D1927" s="64"/>
      <c r="E1927" s="66"/>
      <c r="F1927" s="101" t="s">
        <v>14317</v>
      </c>
      <c r="G1927" s="63"/>
      <c r="H1927" s="67"/>
      <c r="I1927" s="68"/>
      <c r="J1927" s="68"/>
      <c r="K1927" s="67" t="s">
        <v>18669</v>
      </c>
      <c r="L1927" s="71"/>
      <c r="M1927" s="72">
        <v>1906.6466064453125</v>
      </c>
      <c r="N1927" s="72">
        <v>6873.25390625</v>
      </c>
      <c r="O1927" s="73"/>
      <c r="P1927" s="74"/>
      <c r="Q1927" s="74"/>
      <c r="R1927" s="84"/>
      <c r="S1927" s="84"/>
      <c r="T1927" s="84"/>
      <c r="U1927" s="84"/>
      <c r="V1927" s="50"/>
      <c r="W1927" s="50"/>
      <c r="X1927" s="50"/>
      <c r="Y1927" s="50"/>
      <c r="Z1927" s="49"/>
      <c r="AA1927" s="69">
        <v>1927</v>
      </c>
      <c r="AB19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27" s="70"/>
      <c r="AD1927" s="76">
        <v>774</v>
      </c>
      <c r="AE1927" s="76">
        <v>202</v>
      </c>
      <c r="AF1927" s="76">
        <v>30224</v>
      </c>
      <c r="AG1927" s="76">
        <v>145907</v>
      </c>
      <c r="AH1927" s="76"/>
      <c r="AI1927" s="76" t="s">
        <v>10442</v>
      </c>
      <c r="AJ1927" s="76" t="s">
        <v>11603</v>
      </c>
      <c r="AK1927" s="76"/>
      <c r="AL1927" s="76"/>
      <c r="AM1927" s="78">
        <v>39773.305127314816</v>
      </c>
      <c r="AN1927" s="76" t="s">
        <v>14566</v>
      </c>
      <c r="AO1927" s="81" t="s">
        <v>16491</v>
      </c>
      <c r="AP1927" s="76" t="s">
        <v>66</v>
      </c>
      <c r="AQ1927" s="2"/>
      <c r="AR1927" s="3"/>
      <c r="AS1927" s="3"/>
      <c r="AT1927" s="3"/>
      <c r="AU1927" s="3"/>
    </row>
    <row r="1928" spans="1:47" x14ac:dyDescent="0.25">
      <c r="A1928" s="62" t="s">
        <v>1592</v>
      </c>
      <c r="B1928" s="63"/>
      <c r="C1928" s="63"/>
      <c r="D1928" s="64"/>
      <c r="E1928" s="66"/>
      <c r="F1928" s="101" t="s">
        <v>14318</v>
      </c>
      <c r="G1928" s="63"/>
      <c r="H1928" s="67"/>
      <c r="I1928" s="68"/>
      <c r="J1928" s="68"/>
      <c r="K1928" s="67" t="s">
        <v>18670</v>
      </c>
      <c r="L1928" s="71"/>
      <c r="M1928" s="72">
        <v>5888.55859375</v>
      </c>
      <c r="N1928" s="72">
        <v>6613.93310546875</v>
      </c>
      <c r="O1928" s="73"/>
      <c r="P1928" s="74"/>
      <c r="Q1928" s="74"/>
      <c r="R1928" s="84"/>
      <c r="S1928" s="84"/>
      <c r="T1928" s="84"/>
      <c r="U1928" s="84"/>
      <c r="V1928" s="50"/>
      <c r="W1928" s="50"/>
      <c r="X1928" s="50"/>
      <c r="Y1928" s="50"/>
      <c r="Z1928" s="49"/>
      <c r="AA1928" s="69">
        <v>1928</v>
      </c>
      <c r="AB19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28" s="70"/>
      <c r="AD1928" s="76">
        <v>104</v>
      </c>
      <c r="AE1928" s="76">
        <v>107</v>
      </c>
      <c r="AF1928" s="76">
        <v>2145</v>
      </c>
      <c r="AG1928" s="76">
        <v>3004</v>
      </c>
      <c r="AH1928" s="76"/>
      <c r="AI1928" s="76" t="s">
        <v>10443</v>
      </c>
      <c r="AJ1928" s="76" t="s">
        <v>11604</v>
      </c>
      <c r="AK1928" s="76"/>
      <c r="AL1928" s="76"/>
      <c r="AM1928" s="78">
        <v>41025.198981481481</v>
      </c>
      <c r="AN1928" s="76" t="s">
        <v>14566</v>
      </c>
      <c r="AO1928" s="81" t="s">
        <v>16492</v>
      </c>
      <c r="AP1928" s="76" t="s">
        <v>66</v>
      </c>
      <c r="AQ1928" s="2"/>
      <c r="AR1928" s="3"/>
      <c r="AS1928" s="3"/>
      <c r="AT1928" s="3"/>
      <c r="AU1928" s="3"/>
    </row>
    <row r="1929" spans="1:47" x14ac:dyDescent="0.25">
      <c r="A1929" s="62" t="s">
        <v>1593</v>
      </c>
      <c r="B1929" s="63"/>
      <c r="C1929" s="63"/>
      <c r="D1929" s="64"/>
      <c r="E1929" s="66"/>
      <c r="F1929" s="101" t="s">
        <v>14319</v>
      </c>
      <c r="G1929" s="63"/>
      <c r="H1929" s="67"/>
      <c r="I1929" s="68"/>
      <c r="J1929" s="68"/>
      <c r="K1929" s="67" t="s">
        <v>18671</v>
      </c>
      <c r="L1929" s="71"/>
      <c r="M1929" s="72">
        <v>3073.395263671875</v>
      </c>
      <c r="N1929" s="72">
        <v>4892.55029296875</v>
      </c>
      <c r="O1929" s="73"/>
      <c r="P1929" s="74"/>
      <c r="Q1929" s="74"/>
      <c r="R1929" s="84"/>
      <c r="S1929" s="84"/>
      <c r="T1929" s="84"/>
      <c r="U1929" s="84"/>
      <c r="V1929" s="50"/>
      <c r="W1929" s="50"/>
      <c r="X1929" s="50"/>
      <c r="Y1929" s="50"/>
      <c r="Z1929" s="49"/>
      <c r="AA1929" s="69">
        <v>1929</v>
      </c>
      <c r="AB19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29" s="70"/>
      <c r="AD1929" s="76">
        <v>436</v>
      </c>
      <c r="AE1929" s="76">
        <v>214</v>
      </c>
      <c r="AF1929" s="76">
        <v>119401</v>
      </c>
      <c r="AG1929" s="76">
        <v>1595</v>
      </c>
      <c r="AH1929" s="76"/>
      <c r="AI1929" s="76" t="s">
        <v>10444</v>
      </c>
      <c r="AJ1929" s="76" t="s">
        <v>11275</v>
      </c>
      <c r="AK1929" s="76"/>
      <c r="AL1929" s="76"/>
      <c r="AM1929" s="78">
        <v>39676.015300925923</v>
      </c>
      <c r="AN1929" s="76" t="s">
        <v>14566</v>
      </c>
      <c r="AO1929" s="81" t="s">
        <v>16493</v>
      </c>
      <c r="AP1929" s="76" t="s">
        <v>66</v>
      </c>
      <c r="AQ1929" s="2"/>
      <c r="AR1929" s="3"/>
      <c r="AS1929" s="3"/>
      <c r="AT1929" s="3"/>
      <c r="AU1929" s="3"/>
    </row>
    <row r="1930" spans="1:47" x14ac:dyDescent="0.25">
      <c r="A1930" s="62" t="s">
        <v>1594</v>
      </c>
      <c r="B1930" s="63"/>
      <c r="C1930" s="63"/>
      <c r="D1930" s="64"/>
      <c r="E1930" s="66"/>
      <c r="F1930" s="101" t="s">
        <v>14320</v>
      </c>
      <c r="G1930" s="63"/>
      <c r="H1930" s="67"/>
      <c r="I1930" s="68"/>
      <c r="J1930" s="68"/>
      <c r="K1930" s="67" t="s">
        <v>18672</v>
      </c>
      <c r="L1930" s="71"/>
      <c r="M1930" s="72">
        <v>6035.97216796875</v>
      </c>
      <c r="N1930" s="72">
        <v>6841.419921875</v>
      </c>
      <c r="O1930" s="73"/>
      <c r="P1930" s="74"/>
      <c r="Q1930" s="74"/>
      <c r="R1930" s="84"/>
      <c r="S1930" s="84"/>
      <c r="T1930" s="84"/>
      <c r="U1930" s="84"/>
      <c r="V1930" s="50"/>
      <c r="W1930" s="50"/>
      <c r="X1930" s="50"/>
      <c r="Y1930" s="50"/>
      <c r="Z1930" s="49"/>
      <c r="AA1930" s="69">
        <v>1930</v>
      </c>
      <c r="AB19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30" s="70"/>
      <c r="AD1930" s="76">
        <v>507</v>
      </c>
      <c r="AE1930" s="76">
        <v>199</v>
      </c>
      <c r="AF1930" s="76">
        <v>2336</v>
      </c>
      <c r="AG1930" s="76">
        <v>1684</v>
      </c>
      <c r="AH1930" s="76"/>
      <c r="AI1930" s="76" t="s">
        <v>10445</v>
      </c>
      <c r="AJ1930" s="76" t="s">
        <v>11041</v>
      </c>
      <c r="AK1930" s="81" t="s">
        <v>12348</v>
      </c>
      <c r="AL1930" s="76"/>
      <c r="AM1930" s="78">
        <v>40472.233657407407</v>
      </c>
      <c r="AN1930" s="76" t="s">
        <v>14566</v>
      </c>
      <c r="AO1930" s="81" t="s">
        <v>16494</v>
      </c>
      <c r="AP1930" s="76" t="s">
        <v>66</v>
      </c>
      <c r="AQ1930" s="2"/>
      <c r="AR1930" s="3"/>
      <c r="AS1930" s="3"/>
      <c r="AT1930" s="3"/>
      <c r="AU1930" s="3"/>
    </row>
    <row r="1931" spans="1:47" x14ac:dyDescent="0.25">
      <c r="A1931" s="62" t="s">
        <v>1595</v>
      </c>
      <c r="B1931" s="63"/>
      <c r="C1931" s="63"/>
      <c r="D1931" s="64"/>
      <c r="E1931" s="66"/>
      <c r="F1931" s="101" t="s">
        <v>14321</v>
      </c>
      <c r="G1931" s="63"/>
      <c r="H1931" s="67"/>
      <c r="I1931" s="68"/>
      <c r="J1931" s="68"/>
      <c r="K1931" s="67" t="s">
        <v>18673</v>
      </c>
      <c r="L1931" s="71"/>
      <c r="M1931" s="72">
        <v>5021.21435546875</v>
      </c>
      <c r="N1931" s="72">
        <v>9077.7099609375</v>
      </c>
      <c r="O1931" s="73"/>
      <c r="P1931" s="74"/>
      <c r="Q1931" s="74"/>
      <c r="R1931" s="84"/>
      <c r="S1931" s="84"/>
      <c r="T1931" s="84"/>
      <c r="U1931" s="84"/>
      <c r="V1931" s="50"/>
      <c r="W1931" s="50"/>
      <c r="X1931" s="50"/>
      <c r="Y1931" s="50"/>
      <c r="Z1931" s="49"/>
      <c r="AA1931" s="69">
        <v>1931</v>
      </c>
      <c r="AB19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31" s="70"/>
      <c r="AD1931" s="76">
        <v>534</v>
      </c>
      <c r="AE1931" s="76">
        <v>82</v>
      </c>
      <c r="AF1931" s="76">
        <v>1714</v>
      </c>
      <c r="AG1931" s="76">
        <v>3387</v>
      </c>
      <c r="AH1931" s="76"/>
      <c r="AI1931" s="76"/>
      <c r="AJ1931" s="76"/>
      <c r="AK1931" s="76"/>
      <c r="AL1931" s="76"/>
      <c r="AM1931" s="78">
        <v>40773.857071759259</v>
      </c>
      <c r="AN1931" s="76" t="s">
        <v>14566</v>
      </c>
      <c r="AO1931" s="81" t="s">
        <v>16495</v>
      </c>
      <c r="AP1931" s="76" t="s">
        <v>66</v>
      </c>
      <c r="AQ1931" s="2"/>
      <c r="AR1931" s="3"/>
      <c r="AS1931" s="3"/>
      <c r="AT1931" s="3"/>
      <c r="AU1931" s="3"/>
    </row>
    <row r="1932" spans="1:47" x14ac:dyDescent="0.25">
      <c r="A1932" s="62" t="s">
        <v>1596</v>
      </c>
      <c r="B1932" s="63"/>
      <c r="C1932" s="63"/>
      <c r="D1932" s="64"/>
      <c r="E1932" s="66"/>
      <c r="F1932" s="101" t="s">
        <v>14322</v>
      </c>
      <c r="G1932" s="63"/>
      <c r="H1932" s="67"/>
      <c r="I1932" s="68"/>
      <c r="J1932" s="68"/>
      <c r="K1932" s="67" t="s">
        <v>18674</v>
      </c>
      <c r="L1932" s="71"/>
      <c r="M1932" s="72">
        <v>5821.0927734375</v>
      </c>
      <c r="N1932" s="72">
        <v>8227.341796875</v>
      </c>
      <c r="O1932" s="73"/>
      <c r="P1932" s="74"/>
      <c r="Q1932" s="74"/>
      <c r="R1932" s="84"/>
      <c r="S1932" s="84"/>
      <c r="T1932" s="84"/>
      <c r="U1932" s="84"/>
      <c r="V1932" s="50"/>
      <c r="W1932" s="50"/>
      <c r="X1932" s="50"/>
      <c r="Y1932" s="50"/>
      <c r="Z1932" s="49"/>
      <c r="AA1932" s="69">
        <v>1932</v>
      </c>
      <c r="AB19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32" s="70"/>
      <c r="AD1932" s="76">
        <v>435</v>
      </c>
      <c r="AE1932" s="76">
        <v>260</v>
      </c>
      <c r="AF1932" s="76">
        <v>8207</v>
      </c>
      <c r="AG1932" s="76">
        <v>8947</v>
      </c>
      <c r="AH1932" s="76"/>
      <c r="AI1932" s="76" t="s">
        <v>10446</v>
      </c>
      <c r="AJ1932" s="76"/>
      <c r="AK1932" s="76"/>
      <c r="AL1932" s="76"/>
      <c r="AM1932" s="78">
        <v>41958.310671296298</v>
      </c>
      <c r="AN1932" s="76" t="s">
        <v>14566</v>
      </c>
      <c r="AO1932" s="81" t="s">
        <v>16496</v>
      </c>
      <c r="AP1932" s="76" t="s">
        <v>66</v>
      </c>
      <c r="AQ1932" s="2"/>
      <c r="AR1932" s="3"/>
      <c r="AS1932" s="3"/>
      <c r="AT1932" s="3"/>
      <c r="AU1932" s="3"/>
    </row>
    <row r="1933" spans="1:47" x14ac:dyDescent="0.25">
      <c r="A1933" s="62" t="s">
        <v>1597</v>
      </c>
      <c r="B1933" s="63"/>
      <c r="C1933" s="63"/>
      <c r="D1933" s="64"/>
      <c r="E1933" s="66"/>
      <c r="F1933" s="101" t="s">
        <v>14323</v>
      </c>
      <c r="G1933" s="63"/>
      <c r="H1933" s="67"/>
      <c r="I1933" s="68"/>
      <c r="J1933" s="68"/>
      <c r="K1933" s="67" t="s">
        <v>18675</v>
      </c>
      <c r="L1933" s="71"/>
      <c r="M1933" s="72">
        <v>2744.56787109375</v>
      </c>
      <c r="N1933" s="72">
        <v>5377.939453125</v>
      </c>
      <c r="O1933" s="73"/>
      <c r="P1933" s="74"/>
      <c r="Q1933" s="74"/>
      <c r="R1933" s="84"/>
      <c r="S1933" s="84"/>
      <c r="T1933" s="84"/>
      <c r="U1933" s="84"/>
      <c r="V1933" s="50"/>
      <c r="W1933" s="50"/>
      <c r="X1933" s="50"/>
      <c r="Y1933" s="50"/>
      <c r="Z1933" s="49"/>
      <c r="AA1933" s="69">
        <v>1933</v>
      </c>
      <c r="AB19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33" s="70"/>
      <c r="AD1933" s="76">
        <v>1046</v>
      </c>
      <c r="AE1933" s="76">
        <v>2078</v>
      </c>
      <c r="AF1933" s="76">
        <v>117872</v>
      </c>
      <c r="AG1933" s="76">
        <v>39090</v>
      </c>
      <c r="AH1933" s="76"/>
      <c r="AI1933" s="76" t="s">
        <v>10447</v>
      </c>
      <c r="AJ1933" s="76" t="s">
        <v>11213</v>
      </c>
      <c r="AK1933" s="81" t="s">
        <v>12349</v>
      </c>
      <c r="AL1933" s="76"/>
      <c r="AM1933" s="78">
        <v>40184.064641203702</v>
      </c>
      <c r="AN1933" s="76" t="s">
        <v>14566</v>
      </c>
      <c r="AO1933" s="81" t="s">
        <v>16497</v>
      </c>
      <c r="AP1933" s="76" t="s">
        <v>66</v>
      </c>
      <c r="AQ1933" s="2"/>
      <c r="AR1933" s="3"/>
      <c r="AS1933" s="3"/>
      <c r="AT1933" s="3"/>
      <c r="AU1933" s="3"/>
    </row>
    <row r="1934" spans="1:47" x14ac:dyDescent="0.25">
      <c r="A1934" s="62" t="s">
        <v>1598</v>
      </c>
      <c r="B1934" s="63"/>
      <c r="C1934" s="63"/>
      <c r="D1934" s="64"/>
      <c r="E1934" s="66"/>
      <c r="F1934" s="101" t="s">
        <v>14324</v>
      </c>
      <c r="G1934" s="63"/>
      <c r="H1934" s="67"/>
      <c r="I1934" s="68"/>
      <c r="J1934" s="68"/>
      <c r="K1934" s="67" t="s">
        <v>18676</v>
      </c>
      <c r="L1934" s="71"/>
      <c r="M1934" s="72">
        <v>5341.37646484375</v>
      </c>
      <c r="N1934" s="72">
        <v>5279.56640625</v>
      </c>
      <c r="O1934" s="73"/>
      <c r="P1934" s="74"/>
      <c r="Q1934" s="74"/>
      <c r="R1934" s="84"/>
      <c r="S1934" s="84"/>
      <c r="T1934" s="84"/>
      <c r="U1934" s="84"/>
      <c r="V1934" s="50"/>
      <c r="W1934" s="50"/>
      <c r="X1934" s="50"/>
      <c r="Y1934" s="50"/>
      <c r="Z1934" s="49"/>
      <c r="AA1934" s="69">
        <v>1934</v>
      </c>
      <c r="AB19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34" s="70"/>
      <c r="AD1934" s="76">
        <v>465</v>
      </c>
      <c r="AE1934" s="76">
        <v>126</v>
      </c>
      <c r="AF1934" s="76">
        <v>8281</v>
      </c>
      <c r="AG1934" s="76">
        <v>8430</v>
      </c>
      <c r="AH1934" s="76"/>
      <c r="AI1934" s="76" t="s">
        <v>10448</v>
      </c>
      <c r="AJ1934" s="76"/>
      <c r="AK1934" s="76"/>
      <c r="AL1934" s="76"/>
      <c r="AM1934" s="78">
        <v>40264.702094907407</v>
      </c>
      <c r="AN1934" s="76" t="s">
        <v>14566</v>
      </c>
      <c r="AO1934" s="81" t="s">
        <v>16498</v>
      </c>
      <c r="AP1934" s="76" t="s">
        <v>66</v>
      </c>
      <c r="AQ1934" s="2"/>
      <c r="AR1934" s="3"/>
      <c r="AS1934" s="3"/>
      <c r="AT1934" s="3"/>
      <c r="AU1934" s="3"/>
    </row>
    <row r="1935" spans="1:47" x14ac:dyDescent="0.25">
      <c r="A1935" s="62" t="s">
        <v>1599</v>
      </c>
      <c r="B1935" s="63"/>
      <c r="C1935" s="63"/>
      <c r="D1935" s="64"/>
      <c r="E1935" s="66"/>
      <c r="F1935" s="101" t="s">
        <v>14325</v>
      </c>
      <c r="G1935" s="63"/>
      <c r="H1935" s="67"/>
      <c r="I1935" s="68"/>
      <c r="J1935" s="68"/>
      <c r="K1935" s="67" t="s">
        <v>18677</v>
      </c>
      <c r="L1935" s="71"/>
      <c r="M1935" s="72">
        <v>5297.39013671875</v>
      </c>
      <c r="N1935" s="72">
        <v>8842.9482421875</v>
      </c>
      <c r="O1935" s="73"/>
      <c r="P1935" s="74"/>
      <c r="Q1935" s="74"/>
      <c r="R1935" s="84"/>
      <c r="S1935" s="84"/>
      <c r="T1935" s="84"/>
      <c r="U1935" s="84"/>
      <c r="V1935" s="50"/>
      <c r="W1935" s="50"/>
      <c r="X1935" s="50"/>
      <c r="Y1935" s="50"/>
      <c r="Z1935" s="49"/>
      <c r="AA1935" s="69">
        <v>1935</v>
      </c>
      <c r="AB19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35" s="70"/>
      <c r="AD1935" s="76">
        <v>303</v>
      </c>
      <c r="AE1935" s="76">
        <v>196</v>
      </c>
      <c r="AF1935" s="76">
        <v>1358</v>
      </c>
      <c r="AG1935" s="76">
        <v>538</v>
      </c>
      <c r="AH1935" s="76"/>
      <c r="AI1935" s="76" t="s">
        <v>10449</v>
      </c>
      <c r="AJ1935" s="76" t="s">
        <v>11605</v>
      </c>
      <c r="AK1935" s="76"/>
      <c r="AL1935" s="76"/>
      <c r="AM1935" s="78">
        <v>40862.817604166667</v>
      </c>
      <c r="AN1935" s="76" t="s">
        <v>14566</v>
      </c>
      <c r="AO1935" s="81" t="s">
        <v>16499</v>
      </c>
      <c r="AP1935" s="76" t="s">
        <v>66</v>
      </c>
      <c r="AQ1935" s="2"/>
      <c r="AR1935" s="3"/>
      <c r="AS1935" s="3"/>
      <c r="AT1935" s="3"/>
      <c r="AU1935" s="3"/>
    </row>
    <row r="1936" spans="1:47" x14ac:dyDescent="0.25">
      <c r="A1936" s="62" t="s">
        <v>1600</v>
      </c>
      <c r="B1936" s="63"/>
      <c r="C1936" s="63"/>
      <c r="D1936" s="64"/>
      <c r="E1936" s="66"/>
      <c r="F1936" s="101" t="s">
        <v>14326</v>
      </c>
      <c r="G1936" s="63"/>
      <c r="H1936" s="67"/>
      <c r="I1936" s="68"/>
      <c r="J1936" s="68"/>
      <c r="K1936" s="67" t="s">
        <v>18678</v>
      </c>
      <c r="L1936" s="71"/>
      <c r="M1936" s="72">
        <v>6058.61083984375</v>
      </c>
      <c r="N1936" s="72">
        <v>7225.1748046875</v>
      </c>
      <c r="O1936" s="73"/>
      <c r="P1936" s="74"/>
      <c r="Q1936" s="74"/>
      <c r="R1936" s="84"/>
      <c r="S1936" s="84"/>
      <c r="T1936" s="84"/>
      <c r="U1936" s="84"/>
      <c r="V1936" s="50"/>
      <c r="W1936" s="50"/>
      <c r="X1936" s="50"/>
      <c r="Y1936" s="50"/>
      <c r="Z1936" s="49"/>
      <c r="AA1936" s="69">
        <v>1936</v>
      </c>
      <c r="AB19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36" s="70"/>
      <c r="AD1936" s="76">
        <v>256</v>
      </c>
      <c r="AE1936" s="76">
        <v>1281</v>
      </c>
      <c r="AF1936" s="76">
        <v>13059</v>
      </c>
      <c r="AG1936" s="76">
        <v>3915</v>
      </c>
      <c r="AH1936" s="76"/>
      <c r="AI1936" s="76" t="s">
        <v>10450</v>
      </c>
      <c r="AJ1936" s="76" t="s">
        <v>11606</v>
      </c>
      <c r="AK1936" s="81" t="s">
        <v>12350</v>
      </c>
      <c r="AL1936" s="76"/>
      <c r="AM1936" s="78">
        <v>40957.081076388888</v>
      </c>
      <c r="AN1936" s="76" t="s">
        <v>14566</v>
      </c>
      <c r="AO1936" s="81" t="s">
        <v>16500</v>
      </c>
      <c r="AP1936" s="76" t="s">
        <v>66</v>
      </c>
      <c r="AQ1936" s="2"/>
      <c r="AR1936" s="3"/>
      <c r="AS1936" s="3"/>
      <c r="AT1936" s="3"/>
      <c r="AU1936" s="3"/>
    </row>
    <row r="1937" spans="1:47" x14ac:dyDescent="0.25">
      <c r="A1937" s="62" t="s">
        <v>1601</v>
      </c>
      <c r="B1937" s="63"/>
      <c r="C1937" s="63"/>
      <c r="D1937" s="64"/>
      <c r="E1937" s="66"/>
      <c r="F1937" s="101" t="s">
        <v>14327</v>
      </c>
      <c r="G1937" s="63"/>
      <c r="H1937" s="67"/>
      <c r="I1937" s="68"/>
      <c r="J1937" s="68"/>
      <c r="K1937" s="67" t="s">
        <v>18679</v>
      </c>
      <c r="L1937" s="71"/>
      <c r="M1937" s="72">
        <v>9659.3310546875</v>
      </c>
      <c r="N1937" s="72">
        <v>1708.9744873046875</v>
      </c>
      <c r="O1937" s="73"/>
      <c r="P1937" s="74"/>
      <c r="Q1937" s="74"/>
      <c r="R1937" s="84"/>
      <c r="S1937" s="84"/>
      <c r="T1937" s="84"/>
      <c r="U1937" s="84"/>
      <c r="V1937" s="50"/>
      <c r="W1937" s="50"/>
      <c r="X1937" s="50"/>
      <c r="Y1937" s="50"/>
      <c r="Z1937" s="49"/>
      <c r="AA1937" s="69">
        <v>1937</v>
      </c>
      <c r="AB19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37" s="70"/>
      <c r="AD1937" s="76">
        <v>4331</v>
      </c>
      <c r="AE1937" s="76">
        <v>4795</v>
      </c>
      <c r="AF1937" s="76">
        <v>22020</v>
      </c>
      <c r="AG1937" s="76">
        <v>38513</v>
      </c>
      <c r="AH1937" s="76"/>
      <c r="AI1937" s="76" t="s">
        <v>10451</v>
      </c>
      <c r="AJ1937" s="76" t="s">
        <v>11607</v>
      </c>
      <c r="AK1937" s="76"/>
      <c r="AL1937" s="76"/>
      <c r="AM1937" s="78">
        <v>41085.685231481482</v>
      </c>
      <c r="AN1937" s="76" t="s">
        <v>14566</v>
      </c>
      <c r="AO1937" s="81" t="s">
        <v>16501</v>
      </c>
      <c r="AP1937" s="76" t="s">
        <v>66</v>
      </c>
      <c r="AQ1937" s="2"/>
      <c r="AR1937" s="3"/>
      <c r="AS1937" s="3"/>
      <c r="AT1937" s="3"/>
      <c r="AU1937" s="3"/>
    </row>
    <row r="1938" spans="1:47" x14ac:dyDescent="0.25">
      <c r="A1938" s="62" t="s">
        <v>1603</v>
      </c>
      <c r="B1938" s="63"/>
      <c r="C1938" s="63"/>
      <c r="D1938" s="64"/>
      <c r="E1938" s="66"/>
      <c r="F1938" s="101" t="s">
        <v>14328</v>
      </c>
      <c r="G1938" s="63"/>
      <c r="H1938" s="67"/>
      <c r="I1938" s="68"/>
      <c r="J1938" s="68"/>
      <c r="K1938" s="67" t="s">
        <v>18680</v>
      </c>
      <c r="L1938" s="71"/>
      <c r="M1938" s="72">
        <v>6639.46337890625</v>
      </c>
      <c r="N1938" s="72">
        <v>3309.26416015625</v>
      </c>
      <c r="O1938" s="73"/>
      <c r="P1938" s="74"/>
      <c r="Q1938" s="74"/>
      <c r="R1938" s="84"/>
      <c r="S1938" s="84"/>
      <c r="T1938" s="84"/>
      <c r="U1938" s="84"/>
      <c r="V1938" s="50"/>
      <c r="W1938" s="50"/>
      <c r="X1938" s="50"/>
      <c r="Y1938" s="50"/>
      <c r="Z1938" s="49"/>
      <c r="AA1938" s="69">
        <v>1938</v>
      </c>
      <c r="AB19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38" s="70"/>
      <c r="AD1938" s="76">
        <v>1508</v>
      </c>
      <c r="AE1938" s="76">
        <v>1785</v>
      </c>
      <c r="AF1938" s="76">
        <v>243780</v>
      </c>
      <c r="AG1938" s="76">
        <v>344112</v>
      </c>
      <c r="AH1938" s="76"/>
      <c r="AI1938" s="76" t="s">
        <v>10452</v>
      </c>
      <c r="AJ1938" s="76" t="s">
        <v>11608</v>
      </c>
      <c r="AK1938" s="81" t="s">
        <v>12351</v>
      </c>
      <c r="AL1938" s="76"/>
      <c r="AM1938" s="78">
        <v>40528.567199074074</v>
      </c>
      <c r="AN1938" s="76" t="s">
        <v>14566</v>
      </c>
      <c r="AO1938" s="81" t="s">
        <v>16502</v>
      </c>
      <c r="AP1938" s="76" t="s">
        <v>66</v>
      </c>
      <c r="AQ1938" s="2"/>
      <c r="AR1938" s="3"/>
      <c r="AS1938" s="3"/>
      <c r="AT1938" s="3"/>
      <c r="AU1938" s="3"/>
    </row>
    <row r="1939" spans="1:47" x14ac:dyDescent="0.25">
      <c r="A1939" s="62" t="s">
        <v>1604</v>
      </c>
      <c r="B1939" s="63"/>
      <c r="C1939" s="63"/>
      <c r="D1939" s="64"/>
      <c r="E1939" s="66"/>
      <c r="F1939" s="101" t="s">
        <v>14329</v>
      </c>
      <c r="G1939" s="63"/>
      <c r="H1939" s="67"/>
      <c r="I1939" s="68"/>
      <c r="J1939" s="68"/>
      <c r="K1939" s="67" t="s">
        <v>18681</v>
      </c>
      <c r="L1939" s="71"/>
      <c r="M1939" s="72">
        <v>4495.6845703125</v>
      </c>
      <c r="N1939" s="72">
        <v>9478.73828125</v>
      </c>
      <c r="O1939" s="73"/>
      <c r="P1939" s="74"/>
      <c r="Q1939" s="74"/>
      <c r="R1939" s="84"/>
      <c r="S1939" s="84"/>
      <c r="T1939" s="84"/>
      <c r="U1939" s="84"/>
      <c r="V1939" s="50"/>
      <c r="W1939" s="50"/>
      <c r="X1939" s="50"/>
      <c r="Y1939" s="50"/>
      <c r="Z1939" s="49"/>
      <c r="AA1939" s="69">
        <v>1939</v>
      </c>
      <c r="AB19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39" s="70"/>
      <c r="AD1939" s="76">
        <v>425</v>
      </c>
      <c r="AE1939" s="76">
        <v>173</v>
      </c>
      <c r="AF1939" s="76">
        <v>24013</v>
      </c>
      <c r="AG1939" s="76">
        <v>123617</v>
      </c>
      <c r="AH1939" s="76"/>
      <c r="AI1939" s="76" t="s">
        <v>10453</v>
      </c>
      <c r="AJ1939" s="76" t="s">
        <v>11609</v>
      </c>
      <c r="AK1939" s="81" t="s">
        <v>12352</v>
      </c>
      <c r="AL1939" s="76"/>
      <c r="AM1939" s="78">
        <v>40733.321435185186</v>
      </c>
      <c r="AN1939" s="76" t="s">
        <v>14566</v>
      </c>
      <c r="AO1939" s="81" t="s">
        <v>16503</v>
      </c>
      <c r="AP1939" s="76" t="s">
        <v>66</v>
      </c>
      <c r="AQ1939" s="2"/>
      <c r="AR1939" s="3"/>
      <c r="AS1939" s="3"/>
      <c r="AT1939" s="3"/>
      <c r="AU1939" s="3"/>
    </row>
    <row r="1940" spans="1:47" x14ac:dyDescent="0.25">
      <c r="A1940" s="62" t="s">
        <v>1605</v>
      </c>
      <c r="B1940" s="63"/>
      <c r="C1940" s="63"/>
      <c r="D1940" s="64"/>
      <c r="E1940" s="66"/>
      <c r="F1940" s="101" t="s">
        <v>14330</v>
      </c>
      <c r="G1940" s="63"/>
      <c r="H1940" s="67"/>
      <c r="I1940" s="68"/>
      <c r="J1940" s="68"/>
      <c r="K1940" s="67" t="s">
        <v>18682</v>
      </c>
      <c r="L1940" s="71"/>
      <c r="M1940" s="72">
        <v>5777.75830078125</v>
      </c>
      <c r="N1940" s="72">
        <v>5686.00830078125</v>
      </c>
      <c r="O1940" s="73"/>
      <c r="P1940" s="74"/>
      <c r="Q1940" s="74"/>
      <c r="R1940" s="84"/>
      <c r="S1940" s="84"/>
      <c r="T1940" s="84"/>
      <c r="U1940" s="84"/>
      <c r="V1940" s="50"/>
      <c r="W1940" s="50"/>
      <c r="X1940" s="50"/>
      <c r="Y1940" s="50"/>
      <c r="Z1940" s="49"/>
      <c r="AA1940" s="69">
        <v>1940</v>
      </c>
      <c r="AB19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40" s="70"/>
      <c r="AD1940" s="76">
        <v>1273</v>
      </c>
      <c r="AE1940" s="76">
        <v>126</v>
      </c>
      <c r="AF1940" s="76">
        <v>2439</v>
      </c>
      <c r="AG1940" s="76">
        <v>44451</v>
      </c>
      <c r="AH1940" s="76"/>
      <c r="AI1940" s="76"/>
      <c r="AJ1940" s="76"/>
      <c r="AK1940" s="76"/>
      <c r="AL1940" s="76"/>
      <c r="AM1940" s="78">
        <v>39883.096412037034</v>
      </c>
      <c r="AN1940" s="76" t="s">
        <v>14566</v>
      </c>
      <c r="AO1940" s="81" t="s">
        <v>16504</v>
      </c>
      <c r="AP1940" s="76" t="s">
        <v>66</v>
      </c>
      <c r="AQ1940" s="2"/>
      <c r="AR1940" s="3"/>
      <c r="AS1940" s="3"/>
      <c r="AT1940" s="3"/>
      <c r="AU1940" s="3"/>
    </row>
    <row r="1941" spans="1:47" x14ac:dyDescent="0.25">
      <c r="A1941" s="62" t="s">
        <v>1606</v>
      </c>
      <c r="B1941" s="63"/>
      <c r="C1941" s="63"/>
      <c r="D1941" s="64"/>
      <c r="E1941" s="66"/>
      <c r="F1941" s="101" t="s">
        <v>14331</v>
      </c>
      <c r="G1941" s="63"/>
      <c r="H1941" s="67"/>
      <c r="I1941" s="68"/>
      <c r="J1941" s="68"/>
      <c r="K1941" s="67" t="s">
        <v>18683</v>
      </c>
      <c r="L1941" s="71"/>
      <c r="M1941" s="72">
        <v>2777.108642578125</v>
      </c>
      <c r="N1941" s="72">
        <v>5258.7431640625</v>
      </c>
      <c r="O1941" s="73"/>
      <c r="P1941" s="74"/>
      <c r="Q1941" s="74"/>
      <c r="R1941" s="84"/>
      <c r="S1941" s="84"/>
      <c r="T1941" s="84"/>
      <c r="U1941" s="84"/>
      <c r="V1941" s="50"/>
      <c r="W1941" s="50"/>
      <c r="X1941" s="50"/>
      <c r="Y1941" s="50"/>
      <c r="Z1941" s="49"/>
      <c r="AA1941" s="69">
        <v>1941</v>
      </c>
      <c r="AB19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41" s="70"/>
      <c r="AD1941" s="76">
        <v>912</v>
      </c>
      <c r="AE1941" s="76">
        <v>275</v>
      </c>
      <c r="AF1941" s="76">
        <v>12317</v>
      </c>
      <c r="AG1941" s="76">
        <v>4953</v>
      </c>
      <c r="AH1941" s="76"/>
      <c r="AI1941" s="76" t="s">
        <v>10454</v>
      </c>
      <c r="AJ1941" s="76"/>
      <c r="AK1941" s="76"/>
      <c r="AL1941" s="76"/>
      <c r="AM1941" s="78">
        <v>39929.811354166668</v>
      </c>
      <c r="AN1941" s="76" t="s">
        <v>14566</v>
      </c>
      <c r="AO1941" s="81" t="s">
        <v>16505</v>
      </c>
      <c r="AP1941" s="76" t="s">
        <v>66</v>
      </c>
      <c r="AQ1941" s="2"/>
      <c r="AR1941" s="3"/>
      <c r="AS1941" s="3"/>
      <c r="AT1941" s="3"/>
      <c r="AU1941" s="3"/>
    </row>
    <row r="1942" spans="1:47" x14ac:dyDescent="0.25">
      <c r="A1942" s="62" t="s">
        <v>1607</v>
      </c>
      <c r="B1942" s="63"/>
      <c r="C1942" s="63"/>
      <c r="D1942" s="64"/>
      <c r="E1942" s="66"/>
      <c r="F1942" s="101" t="s">
        <v>14332</v>
      </c>
      <c r="G1942" s="63"/>
      <c r="H1942" s="67"/>
      <c r="I1942" s="68"/>
      <c r="J1942" s="68"/>
      <c r="K1942" s="67" t="s">
        <v>18684</v>
      </c>
      <c r="L1942" s="71"/>
      <c r="M1942" s="72">
        <v>5757.8720703125</v>
      </c>
      <c r="N1942" s="72">
        <v>5874.72021484375</v>
      </c>
      <c r="O1942" s="73"/>
      <c r="P1942" s="74"/>
      <c r="Q1942" s="74"/>
      <c r="R1942" s="84"/>
      <c r="S1942" s="84"/>
      <c r="T1942" s="84"/>
      <c r="U1942" s="84"/>
      <c r="V1942" s="50"/>
      <c r="W1942" s="50"/>
      <c r="X1942" s="50"/>
      <c r="Y1942" s="50"/>
      <c r="Z1942" s="49"/>
      <c r="AA1942" s="69">
        <v>1942</v>
      </c>
      <c r="AB19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42" s="70"/>
      <c r="AD1942" s="76">
        <v>2004</v>
      </c>
      <c r="AE1942" s="76">
        <v>9254</v>
      </c>
      <c r="AF1942" s="76">
        <v>2996</v>
      </c>
      <c r="AG1942" s="76">
        <v>72130</v>
      </c>
      <c r="AH1942" s="76"/>
      <c r="AI1942" s="76" t="s">
        <v>10455</v>
      </c>
      <c r="AJ1942" s="76" t="s">
        <v>11610</v>
      </c>
      <c r="AK1942" s="81" t="s">
        <v>12353</v>
      </c>
      <c r="AL1942" s="76"/>
      <c r="AM1942" s="78">
        <v>40160.824641203704</v>
      </c>
      <c r="AN1942" s="76" t="s">
        <v>14566</v>
      </c>
      <c r="AO1942" s="81" t="s">
        <v>16506</v>
      </c>
      <c r="AP1942" s="76" t="s">
        <v>66</v>
      </c>
      <c r="AQ1942" s="2"/>
      <c r="AR1942" s="3"/>
      <c r="AS1942" s="3"/>
      <c r="AT1942" s="3"/>
      <c r="AU1942" s="3"/>
    </row>
    <row r="1943" spans="1:47" x14ac:dyDescent="0.25">
      <c r="A1943" s="62" t="s">
        <v>1608</v>
      </c>
      <c r="B1943" s="63"/>
      <c r="C1943" s="63"/>
      <c r="D1943" s="64"/>
      <c r="E1943" s="66"/>
      <c r="F1943" s="101" t="s">
        <v>14333</v>
      </c>
      <c r="G1943" s="63"/>
      <c r="H1943" s="67"/>
      <c r="I1943" s="68"/>
      <c r="J1943" s="68"/>
      <c r="K1943" s="67" t="s">
        <v>18685</v>
      </c>
      <c r="L1943" s="71"/>
      <c r="M1943" s="72">
        <v>2473.331787109375</v>
      </c>
      <c r="N1943" s="72">
        <v>5621.048828125</v>
      </c>
      <c r="O1943" s="73"/>
      <c r="P1943" s="74"/>
      <c r="Q1943" s="74"/>
      <c r="R1943" s="84"/>
      <c r="S1943" s="84"/>
      <c r="T1943" s="84"/>
      <c r="U1943" s="84"/>
      <c r="V1943" s="50"/>
      <c r="W1943" s="50"/>
      <c r="X1943" s="50"/>
      <c r="Y1943" s="50"/>
      <c r="Z1943" s="49"/>
      <c r="AA1943" s="69">
        <v>1943</v>
      </c>
      <c r="AB19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43" s="70"/>
      <c r="AD1943" s="76">
        <v>277</v>
      </c>
      <c r="AE1943" s="76">
        <v>129</v>
      </c>
      <c r="AF1943" s="76">
        <v>2854</v>
      </c>
      <c r="AG1943" s="76">
        <v>5651</v>
      </c>
      <c r="AH1943" s="76"/>
      <c r="AI1943" s="76" t="s">
        <v>10456</v>
      </c>
      <c r="AJ1943" s="76" t="s">
        <v>11177</v>
      </c>
      <c r="AK1943" s="76"/>
      <c r="AL1943" s="76"/>
      <c r="AM1943" s="78">
        <v>40447.627708333333</v>
      </c>
      <c r="AN1943" s="76" t="s">
        <v>14566</v>
      </c>
      <c r="AO1943" s="81" t="s">
        <v>16507</v>
      </c>
      <c r="AP1943" s="76" t="s">
        <v>66</v>
      </c>
      <c r="AQ1943" s="2"/>
      <c r="AR1943" s="3"/>
      <c r="AS1943" s="3"/>
      <c r="AT1943" s="3"/>
      <c r="AU1943" s="3"/>
    </row>
    <row r="1944" spans="1:47" x14ac:dyDescent="0.25">
      <c r="A1944" s="62" t="s">
        <v>1609</v>
      </c>
      <c r="B1944" s="63"/>
      <c r="C1944" s="63"/>
      <c r="D1944" s="64"/>
      <c r="E1944" s="66"/>
      <c r="F1944" s="101" t="s">
        <v>14334</v>
      </c>
      <c r="G1944" s="63"/>
      <c r="H1944" s="67"/>
      <c r="I1944" s="68"/>
      <c r="J1944" s="68"/>
      <c r="K1944" s="67" t="s">
        <v>18686</v>
      </c>
      <c r="L1944" s="71"/>
      <c r="M1944" s="72">
        <v>2536.50146484375</v>
      </c>
      <c r="N1944" s="72">
        <v>7258.23486328125</v>
      </c>
      <c r="O1944" s="73"/>
      <c r="P1944" s="74"/>
      <c r="Q1944" s="74"/>
      <c r="R1944" s="84"/>
      <c r="S1944" s="84"/>
      <c r="T1944" s="84"/>
      <c r="U1944" s="84"/>
      <c r="V1944" s="50"/>
      <c r="W1944" s="50"/>
      <c r="X1944" s="50"/>
      <c r="Y1944" s="50"/>
      <c r="Z1944" s="49"/>
      <c r="AA1944" s="69">
        <v>1944</v>
      </c>
      <c r="AB19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44" s="70"/>
      <c r="AD1944" s="76">
        <v>108</v>
      </c>
      <c r="AE1944" s="76">
        <v>75</v>
      </c>
      <c r="AF1944" s="76">
        <v>5650</v>
      </c>
      <c r="AG1944" s="76">
        <v>1731</v>
      </c>
      <c r="AH1944" s="76"/>
      <c r="AI1944" s="76" t="s">
        <v>10457</v>
      </c>
      <c r="AJ1944" s="76" t="s">
        <v>11611</v>
      </c>
      <c r="AK1944" s="76"/>
      <c r="AL1944" s="76"/>
      <c r="AM1944" s="78">
        <v>43443.014849537038</v>
      </c>
      <c r="AN1944" s="76" t="s">
        <v>14566</v>
      </c>
      <c r="AO1944" s="81" t="s">
        <v>16508</v>
      </c>
      <c r="AP1944" s="76" t="s">
        <v>66</v>
      </c>
      <c r="AQ1944" s="2"/>
      <c r="AR1944" s="3"/>
      <c r="AS1944" s="3"/>
      <c r="AT1944" s="3"/>
      <c r="AU1944" s="3"/>
    </row>
    <row r="1945" spans="1:47" x14ac:dyDescent="0.25">
      <c r="A1945" s="62" t="s">
        <v>1610</v>
      </c>
      <c r="B1945" s="63"/>
      <c r="C1945" s="63"/>
      <c r="D1945" s="64"/>
      <c r="E1945" s="66"/>
      <c r="F1945" s="101" t="s">
        <v>14335</v>
      </c>
      <c r="G1945" s="63"/>
      <c r="H1945" s="67"/>
      <c r="I1945" s="68"/>
      <c r="J1945" s="68"/>
      <c r="K1945" s="67" t="s">
        <v>18687</v>
      </c>
      <c r="L1945" s="71"/>
      <c r="M1945" s="72">
        <v>2608.404296875</v>
      </c>
      <c r="N1945" s="72">
        <v>9257.68359375</v>
      </c>
      <c r="O1945" s="73"/>
      <c r="P1945" s="74"/>
      <c r="Q1945" s="74"/>
      <c r="R1945" s="84"/>
      <c r="S1945" s="84"/>
      <c r="T1945" s="84"/>
      <c r="U1945" s="84"/>
      <c r="V1945" s="50"/>
      <c r="W1945" s="50"/>
      <c r="X1945" s="50"/>
      <c r="Y1945" s="50"/>
      <c r="Z1945" s="49"/>
      <c r="AA1945" s="69">
        <v>1945</v>
      </c>
      <c r="AB19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45" s="70"/>
      <c r="AD1945" s="76">
        <v>3084</v>
      </c>
      <c r="AE1945" s="76">
        <v>548</v>
      </c>
      <c r="AF1945" s="76">
        <v>5167</v>
      </c>
      <c r="AG1945" s="76">
        <v>8749</v>
      </c>
      <c r="AH1945" s="76"/>
      <c r="AI1945" s="76" t="s">
        <v>10458</v>
      </c>
      <c r="AJ1945" s="76" t="s">
        <v>11005</v>
      </c>
      <c r="AK1945" s="81" t="s">
        <v>12354</v>
      </c>
      <c r="AL1945" s="76"/>
      <c r="AM1945" s="78">
        <v>42363.086516203701</v>
      </c>
      <c r="AN1945" s="76" t="s">
        <v>14566</v>
      </c>
      <c r="AO1945" s="81" t="s">
        <v>16509</v>
      </c>
      <c r="AP1945" s="76" t="s">
        <v>66</v>
      </c>
      <c r="AQ1945" s="2"/>
      <c r="AR1945" s="3"/>
      <c r="AS1945" s="3"/>
      <c r="AT1945" s="3"/>
      <c r="AU1945" s="3"/>
    </row>
    <row r="1946" spans="1:47" x14ac:dyDescent="0.25">
      <c r="A1946" s="62" t="s">
        <v>1611</v>
      </c>
      <c r="B1946" s="63"/>
      <c r="C1946" s="63"/>
      <c r="D1946" s="64"/>
      <c r="E1946" s="66"/>
      <c r="F1946" s="101" t="s">
        <v>14336</v>
      </c>
      <c r="G1946" s="63"/>
      <c r="H1946" s="67"/>
      <c r="I1946" s="68"/>
      <c r="J1946" s="68"/>
      <c r="K1946" s="67" t="s">
        <v>18688</v>
      </c>
      <c r="L1946" s="71"/>
      <c r="M1946" s="72">
        <v>2696.591796875</v>
      </c>
      <c r="N1946" s="72">
        <v>5532.30126953125</v>
      </c>
      <c r="O1946" s="73"/>
      <c r="P1946" s="74"/>
      <c r="Q1946" s="74"/>
      <c r="R1946" s="84"/>
      <c r="S1946" s="84"/>
      <c r="T1946" s="84"/>
      <c r="U1946" s="84"/>
      <c r="V1946" s="50"/>
      <c r="W1946" s="50"/>
      <c r="X1946" s="50"/>
      <c r="Y1946" s="50"/>
      <c r="Z1946" s="49"/>
      <c r="AA1946" s="69">
        <v>1946</v>
      </c>
      <c r="AB19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46" s="70"/>
      <c r="AD1946" s="76">
        <v>1681</v>
      </c>
      <c r="AE1946" s="76">
        <v>3670</v>
      </c>
      <c r="AF1946" s="76">
        <v>5294</v>
      </c>
      <c r="AG1946" s="76">
        <v>9158</v>
      </c>
      <c r="AH1946" s="76"/>
      <c r="AI1946" s="76" t="s">
        <v>10459</v>
      </c>
      <c r="AJ1946" s="76" t="s">
        <v>11156</v>
      </c>
      <c r="AK1946" s="81" t="s">
        <v>12355</v>
      </c>
      <c r="AL1946" s="76"/>
      <c r="AM1946" s="78">
        <v>40325.018263888887</v>
      </c>
      <c r="AN1946" s="76" t="s">
        <v>14566</v>
      </c>
      <c r="AO1946" s="81" t="s">
        <v>16510</v>
      </c>
      <c r="AP1946" s="76" t="s">
        <v>66</v>
      </c>
      <c r="AQ1946" s="2"/>
      <c r="AR1946" s="3"/>
      <c r="AS1946" s="3"/>
      <c r="AT1946" s="3"/>
      <c r="AU1946" s="3"/>
    </row>
    <row r="1947" spans="1:47" x14ac:dyDescent="0.25">
      <c r="A1947" s="62" t="s">
        <v>1612</v>
      </c>
      <c r="B1947" s="63"/>
      <c r="C1947" s="63"/>
      <c r="D1947" s="64"/>
      <c r="E1947" s="66"/>
      <c r="F1947" s="101" t="s">
        <v>14337</v>
      </c>
      <c r="G1947" s="63"/>
      <c r="H1947" s="67"/>
      <c r="I1947" s="68"/>
      <c r="J1947" s="68"/>
      <c r="K1947" s="67" t="s">
        <v>18689</v>
      </c>
      <c r="L1947" s="71"/>
      <c r="M1947" s="72">
        <v>3454.000244140625</v>
      </c>
      <c r="N1947" s="72">
        <v>4713.9736328125</v>
      </c>
      <c r="O1947" s="73"/>
      <c r="P1947" s="74"/>
      <c r="Q1947" s="74"/>
      <c r="R1947" s="84"/>
      <c r="S1947" s="84"/>
      <c r="T1947" s="84"/>
      <c r="U1947" s="84"/>
      <c r="V1947" s="50"/>
      <c r="W1947" s="50"/>
      <c r="X1947" s="50"/>
      <c r="Y1947" s="50"/>
      <c r="Z1947" s="49"/>
      <c r="AA1947" s="69">
        <v>1947</v>
      </c>
      <c r="AB19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47" s="70"/>
      <c r="AD1947" s="76">
        <v>449</v>
      </c>
      <c r="AE1947" s="76">
        <v>59</v>
      </c>
      <c r="AF1947" s="76">
        <v>7605</v>
      </c>
      <c r="AG1947" s="76">
        <v>8502</v>
      </c>
      <c r="AH1947" s="76"/>
      <c r="AI1947" s="76" t="s">
        <v>10460</v>
      </c>
      <c r="AJ1947" s="76" t="s">
        <v>11612</v>
      </c>
      <c r="AK1947" s="76"/>
      <c r="AL1947" s="76"/>
      <c r="AM1947" s="78">
        <v>41830.52171296296</v>
      </c>
      <c r="AN1947" s="76" t="s">
        <v>14566</v>
      </c>
      <c r="AO1947" s="81" t="s">
        <v>16511</v>
      </c>
      <c r="AP1947" s="76" t="s">
        <v>66</v>
      </c>
      <c r="AQ1947" s="2"/>
      <c r="AR1947" s="3"/>
      <c r="AS1947" s="3"/>
      <c r="AT1947" s="3"/>
      <c r="AU1947" s="3"/>
    </row>
    <row r="1948" spans="1:47" x14ac:dyDescent="0.25">
      <c r="A1948" s="62" t="s">
        <v>1613</v>
      </c>
      <c r="B1948" s="63"/>
      <c r="C1948" s="63"/>
      <c r="D1948" s="64"/>
      <c r="E1948" s="66"/>
      <c r="F1948" s="101" t="s">
        <v>14338</v>
      </c>
      <c r="G1948" s="63"/>
      <c r="H1948" s="67"/>
      <c r="I1948" s="68"/>
      <c r="J1948" s="68"/>
      <c r="K1948" s="67" t="s">
        <v>18690</v>
      </c>
      <c r="L1948" s="71"/>
      <c r="M1948" s="72">
        <v>6084.50927734375</v>
      </c>
      <c r="N1948" s="72">
        <v>6615.7294921875</v>
      </c>
      <c r="O1948" s="73"/>
      <c r="P1948" s="74"/>
      <c r="Q1948" s="74"/>
      <c r="R1948" s="84"/>
      <c r="S1948" s="84"/>
      <c r="T1948" s="84"/>
      <c r="U1948" s="84"/>
      <c r="V1948" s="50"/>
      <c r="W1948" s="50"/>
      <c r="X1948" s="50"/>
      <c r="Y1948" s="50"/>
      <c r="Z1948" s="49"/>
      <c r="AA1948" s="69">
        <v>1948</v>
      </c>
      <c r="AB19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48" s="70"/>
      <c r="AD1948" s="76">
        <v>24</v>
      </c>
      <c r="AE1948" s="76">
        <v>22</v>
      </c>
      <c r="AF1948" s="76">
        <v>1791</v>
      </c>
      <c r="AG1948" s="76">
        <v>3931</v>
      </c>
      <c r="AH1948" s="76"/>
      <c r="AI1948" s="76" t="s">
        <v>10461</v>
      </c>
      <c r="AJ1948" s="76"/>
      <c r="AK1948" s="76"/>
      <c r="AL1948" s="76"/>
      <c r="AM1948" s="78">
        <v>43405.930474537039</v>
      </c>
      <c r="AN1948" s="76" t="s">
        <v>14566</v>
      </c>
      <c r="AO1948" s="81" t="s">
        <v>16512</v>
      </c>
      <c r="AP1948" s="76" t="s">
        <v>66</v>
      </c>
      <c r="AQ1948" s="2"/>
      <c r="AR1948" s="3"/>
      <c r="AS1948" s="3"/>
      <c r="AT1948" s="3"/>
      <c r="AU1948" s="3"/>
    </row>
    <row r="1949" spans="1:47" x14ac:dyDescent="0.25">
      <c r="A1949" s="62" t="s">
        <v>1614</v>
      </c>
      <c r="B1949" s="63"/>
      <c r="C1949" s="63"/>
      <c r="D1949" s="64"/>
      <c r="E1949" s="66"/>
      <c r="F1949" s="101" t="s">
        <v>14339</v>
      </c>
      <c r="G1949" s="63"/>
      <c r="H1949" s="67"/>
      <c r="I1949" s="68"/>
      <c r="J1949" s="68"/>
      <c r="K1949" s="67" t="s">
        <v>18691</v>
      </c>
      <c r="L1949" s="71"/>
      <c r="M1949" s="72">
        <v>1852.6912841796875</v>
      </c>
      <c r="N1949" s="72">
        <v>8626.451171875</v>
      </c>
      <c r="O1949" s="73"/>
      <c r="P1949" s="74"/>
      <c r="Q1949" s="74"/>
      <c r="R1949" s="84"/>
      <c r="S1949" s="84"/>
      <c r="T1949" s="84"/>
      <c r="U1949" s="84"/>
      <c r="V1949" s="50"/>
      <c r="W1949" s="50"/>
      <c r="X1949" s="50"/>
      <c r="Y1949" s="50"/>
      <c r="Z1949" s="49"/>
      <c r="AA1949" s="69">
        <v>1949</v>
      </c>
      <c r="AB19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49" s="70"/>
      <c r="AD1949" s="76">
        <v>163</v>
      </c>
      <c r="AE1949" s="76">
        <v>167</v>
      </c>
      <c r="AF1949" s="76">
        <v>1607</v>
      </c>
      <c r="AG1949" s="76">
        <v>1596</v>
      </c>
      <c r="AH1949" s="76"/>
      <c r="AI1949" s="76" t="s">
        <v>10462</v>
      </c>
      <c r="AJ1949" s="76" t="s">
        <v>11572</v>
      </c>
      <c r="AK1949" s="76"/>
      <c r="AL1949" s="76"/>
      <c r="AM1949" s="78">
        <v>41487.118483796294</v>
      </c>
      <c r="AN1949" s="76" t="s">
        <v>14566</v>
      </c>
      <c r="AO1949" s="81" t="s">
        <v>16513</v>
      </c>
      <c r="AP1949" s="76" t="s">
        <v>66</v>
      </c>
      <c r="AQ1949" s="2"/>
      <c r="AR1949" s="3"/>
      <c r="AS1949" s="3"/>
      <c r="AT1949" s="3"/>
      <c r="AU1949" s="3"/>
    </row>
    <row r="1950" spans="1:47" x14ac:dyDescent="0.25">
      <c r="A1950" s="62" t="s">
        <v>1615</v>
      </c>
      <c r="B1950" s="63"/>
      <c r="C1950" s="63"/>
      <c r="D1950" s="64"/>
      <c r="E1950" s="66"/>
      <c r="F1950" s="101" t="s">
        <v>14340</v>
      </c>
      <c r="G1950" s="63"/>
      <c r="H1950" s="67"/>
      <c r="I1950" s="68"/>
      <c r="J1950" s="68"/>
      <c r="K1950" s="67" t="s">
        <v>18692</v>
      </c>
      <c r="L1950" s="71"/>
      <c r="M1950" s="72">
        <v>8746.4716796875</v>
      </c>
      <c r="N1950" s="72">
        <v>712.07269287109375</v>
      </c>
      <c r="O1950" s="73"/>
      <c r="P1950" s="74"/>
      <c r="Q1950" s="74"/>
      <c r="R1950" s="84"/>
      <c r="S1950" s="84"/>
      <c r="T1950" s="84"/>
      <c r="U1950" s="84"/>
      <c r="V1950" s="50"/>
      <c r="W1950" s="50"/>
      <c r="X1950" s="50"/>
      <c r="Y1950" s="50"/>
      <c r="Z1950" s="49"/>
      <c r="AA1950" s="69">
        <v>1950</v>
      </c>
      <c r="AB19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50" s="70"/>
      <c r="AD1950" s="76">
        <v>319</v>
      </c>
      <c r="AE1950" s="76">
        <v>304</v>
      </c>
      <c r="AF1950" s="76">
        <v>5886</v>
      </c>
      <c r="AG1950" s="76">
        <v>4196</v>
      </c>
      <c r="AH1950" s="76"/>
      <c r="AI1950" s="76"/>
      <c r="AJ1950" s="76"/>
      <c r="AK1950" s="76"/>
      <c r="AL1950" s="76"/>
      <c r="AM1950" s="78">
        <v>41816.226354166669</v>
      </c>
      <c r="AN1950" s="76" t="s">
        <v>14566</v>
      </c>
      <c r="AO1950" s="81" t="s">
        <v>16514</v>
      </c>
      <c r="AP1950" s="76" t="s">
        <v>66</v>
      </c>
      <c r="AQ1950" s="2"/>
      <c r="AR1950" s="3"/>
      <c r="AS1950" s="3"/>
      <c r="AT1950" s="3"/>
      <c r="AU1950" s="3"/>
    </row>
    <row r="1951" spans="1:47" x14ac:dyDescent="0.25">
      <c r="A1951" s="62" t="s">
        <v>1616</v>
      </c>
      <c r="B1951" s="63"/>
      <c r="C1951" s="63"/>
      <c r="D1951" s="64"/>
      <c r="E1951" s="66"/>
      <c r="F1951" s="101" t="s">
        <v>14341</v>
      </c>
      <c r="G1951" s="63"/>
      <c r="H1951" s="67"/>
      <c r="I1951" s="68"/>
      <c r="J1951" s="68"/>
      <c r="K1951" s="67" t="s">
        <v>18693</v>
      </c>
      <c r="L1951" s="71"/>
      <c r="M1951" s="72">
        <v>4301.7255859375</v>
      </c>
      <c r="N1951" s="72">
        <v>4649.3154296875</v>
      </c>
      <c r="O1951" s="73"/>
      <c r="P1951" s="74"/>
      <c r="Q1951" s="74"/>
      <c r="R1951" s="84"/>
      <c r="S1951" s="84"/>
      <c r="T1951" s="84"/>
      <c r="U1951" s="84"/>
      <c r="V1951" s="50"/>
      <c r="W1951" s="50"/>
      <c r="X1951" s="50"/>
      <c r="Y1951" s="50"/>
      <c r="Z1951" s="49"/>
      <c r="AA1951" s="69">
        <v>1951</v>
      </c>
      <c r="AB19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51" s="70"/>
      <c r="AD1951" s="76">
        <v>2072</v>
      </c>
      <c r="AE1951" s="76">
        <v>3110</v>
      </c>
      <c r="AF1951" s="76">
        <v>39288</v>
      </c>
      <c r="AG1951" s="76">
        <v>52959</v>
      </c>
      <c r="AH1951" s="76"/>
      <c r="AI1951" s="76" t="s">
        <v>10463</v>
      </c>
      <c r="AJ1951" s="76" t="s">
        <v>11613</v>
      </c>
      <c r="AK1951" s="81" t="s">
        <v>12356</v>
      </c>
      <c r="AL1951" s="76"/>
      <c r="AM1951" s="78">
        <v>40738.792974537035</v>
      </c>
      <c r="AN1951" s="76" t="s">
        <v>14566</v>
      </c>
      <c r="AO1951" s="81" t="s">
        <v>16515</v>
      </c>
      <c r="AP1951" s="76" t="s">
        <v>66</v>
      </c>
      <c r="AQ1951" s="2"/>
      <c r="AR1951" s="3"/>
      <c r="AS1951" s="3"/>
      <c r="AT1951" s="3"/>
      <c r="AU1951" s="3"/>
    </row>
    <row r="1952" spans="1:47" x14ac:dyDescent="0.25">
      <c r="A1952" s="62" t="s">
        <v>1617</v>
      </c>
      <c r="B1952" s="63"/>
      <c r="C1952" s="63"/>
      <c r="D1952" s="64"/>
      <c r="E1952" s="66"/>
      <c r="F1952" s="101" t="s">
        <v>14342</v>
      </c>
      <c r="G1952" s="63"/>
      <c r="H1952" s="67"/>
      <c r="I1952" s="68"/>
      <c r="J1952" s="68"/>
      <c r="K1952" s="67" t="s">
        <v>18694</v>
      </c>
      <c r="L1952" s="71"/>
      <c r="M1952" s="72">
        <v>4824.4853515625</v>
      </c>
      <c r="N1952" s="72">
        <v>9238.189453125</v>
      </c>
      <c r="O1952" s="73"/>
      <c r="P1952" s="74"/>
      <c r="Q1952" s="74"/>
      <c r="R1952" s="84"/>
      <c r="S1952" s="84"/>
      <c r="T1952" s="84"/>
      <c r="U1952" s="84"/>
      <c r="V1952" s="50"/>
      <c r="W1952" s="50"/>
      <c r="X1952" s="50"/>
      <c r="Y1952" s="50"/>
      <c r="Z1952" s="49"/>
      <c r="AA1952" s="69">
        <v>1952</v>
      </c>
      <c r="AB19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52" s="70"/>
      <c r="AD1952" s="76">
        <v>1621</v>
      </c>
      <c r="AE1952" s="76">
        <v>545</v>
      </c>
      <c r="AF1952" s="76">
        <v>75397</v>
      </c>
      <c r="AG1952" s="76">
        <v>49692</v>
      </c>
      <c r="AH1952" s="76"/>
      <c r="AI1952" s="76" t="s">
        <v>10464</v>
      </c>
      <c r="AJ1952" s="76" t="s">
        <v>11614</v>
      </c>
      <c r="AK1952" s="76"/>
      <c r="AL1952" s="76"/>
      <c r="AM1952" s="78">
        <v>40610.981979166667</v>
      </c>
      <c r="AN1952" s="76" t="s">
        <v>14566</v>
      </c>
      <c r="AO1952" s="81" t="s">
        <v>16516</v>
      </c>
      <c r="AP1952" s="76" t="s">
        <v>66</v>
      </c>
      <c r="AQ1952" s="2"/>
      <c r="AR1952" s="3"/>
      <c r="AS1952" s="3"/>
      <c r="AT1952" s="3"/>
      <c r="AU1952" s="3"/>
    </row>
    <row r="1953" spans="1:47" x14ac:dyDescent="0.25">
      <c r="A1953" s="62" t="s">
        <v>1618</v>
      </c>
      <c r="B1953" s="63"/>
      <c r="C1953" s="63"/>
      <c r="D1953" s="64"/>
      <c r="E1953" s="66"/>
      <c r="F1953" s="101" t="s">
        <v>14343</v>
      </c>
      <c r="G1953" s="63"/>
      <c r="H1953" s="67"/>
      <c r="I1953" s="68"/>
      <c r="J1953" s="68"/>
      <c r="K1953" s="67" t="s">
        <v>18695</v>
      </c>
      <c r="L1953" s="71"/>
      <c r="M1953" s="72">
        <v>2300.585205078125</v>
      </c>
      <c r="N1953" s="72">
        <v>8490.4140625</v>
      </c>
      <c r="O1953" s="73"/>
      <c r="P1953" s="74"/>
      <c r="Q1953" s="74"/>
      <c r="R1953" s="84"/>
      <c r="S1953" s="84"/>
      <c r="T1953" s="84"/>
      <c r="U1953" s="84"/>
      <c r="V1953" s="50"/>
      <c r="W1953" s="50"/>
      <c r="X1953" s="50"/>
      <c r="Y1953" s="50"/>
      <c r="Z1953" s="49"/>
      <c r="AA1953" s="69">
        <v>1953</v>
      </c>
      <c r="AB19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53" s="70"/>
      <c r="AD1953" s="76">
        <v>406</v>
      </c>
      <c r="AE1953" s="76">
        <v>263</v>
      </c>
      <c r="AF1953" s="76">
        <v>2201</v>
      </c>
      <c r="AG1953" s="76">
        <v>8965</v>
      </c>
      <c r="AH1953" s="76"/>
      <c r="AI1953" s="76" t="s">
        <v>10465</v>
      </c>
      <c r="AJ1953" s="76" t="s">
        <v>11615</v>
      </c>
      <c r="AK1953" s="81" t="s">
        <v>12357</v>
      </c>
      <c r="AL1953" s="76"/>
      <c r="AM1953" s="78">
        <v>39874.924375000002</v>
      </c>
      <c r="AN1953" s="76" t="s">
        <v>14566</v>
      </c>
      <c r="AO1953" s="81" t="s">
        <v>16517</v>
      </c>
      <c r="AP1953" s="76" t="s">
        <v>66</v>
      </c>
      <c r="AQ1953" s="2"/>
      <c r="AR1953" s="3"/>
      <c r="AS1953" s="3"/>
      <c r="AT1953" s="3"/>
      <c r="AU1953" s="3"/>
    </row>
    <row r="1954" spans="1:47" x14ac:dyDescent="0.25">
      <c r="A1954" s="62" t="s">
        <v>1619</v>
      </c>
      <c r="B1954" s="63"/>
      <c r="C1954" s="63"/>
      <c r="D1954" s="64"/>
      <c r="E1954" s="66"/>
      <c r="F1954" s="101" t="s">
        <v>14344</v>
      </c>
      <c r="G1954" s="63"/>
      <c r="H1954" s="67"/>
      <c r="I1954" s="68"/>
      <c r="J1954" s="68"/>
      <c r="K1954" s="67" t="s">
        <v>18696</v>
      </c>
      <c r="L1954" s="71"/>
      <c r="M1954" s="72">
        <v>1653.4560546875</v>
      </c>
      <c r="N1954" s="72">
        <v>8246.939453125</v>
      </c>
      <c r="O1954" s="73"/>
      <c r="P1954" s="74"/>
      <c r="Q1954" s="74"/>
      <c r="R1954" s="84"/>
      <c r="S1954" s="84"/>
      <c r="T1954" s="84"/>
      <c r="U1954" s="84"/>
      <c r="V1954" s="50"/>
      <c r="W1954" s="50"/>
      <c r="X1954" s="50"/>
      <c r="Y1954" s="50"/>
      <c r="Z1954" s="49"/>
      <c r="AA1954" s="69">
        <v>1954</v>
      </c>
      <c r="AB19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54" s="70"/>
      <c r="AD1954" s="76">
        <v>292</v>
      </c>
      <c r="AE1954" s="76">
        <v>65</v>
      </c>
      <c r="AF1954" s="76">
        <v>1948</v>
      </c>
      <c r="AG1954" s="76">
        <v>3519</v>
      </c>
      <c r="AH1954" s="76"/>
      <c r="AI1954" s="76"/>
      <c r="AJ1954" s="76" t="s">
        <v>11568</v>
      </c>
      <c r="AK1954" s="76"/>
      <c r="AL1954" s="76"/>
      <c r="AM1954" s="78">
        <v>41234.658148148148</v>
      </c>
      <c r="AN1954" s="76" t="s">
        <v>14566</v>
      </c>
      <c r="AO1954" s="81" t="s">
        <v>16518</v>
      </c>
      <c r="AP1954" s="76" t="s">
        <v>66</v>
      </c>
      <c r="AQ1954" s="2"/>
      <c r="AR1954" s="3"/>
      <c r="AS1954" s="3"/>
      <c r="AT1954" s="3"/>
      <c r="AU1954" s="3"/>
    </row>
    <row r="1955" spans="1:47" x14ac:dyDescent="0.25">
      <c r="A1955" s="62" t="s">
        <v>1620</v>
      </c>
      <c r="B1955" s="63"/>
      <c r="C1955" s="63"/>
      <c r="D1955" s="64"/>
      <c r="E1955" s="66"/>
      <c r="F1955" s="101" t="s">
        <v>14345</v>
      </c>
      <c r="G1955" s="63"/>
      <c r="H1955" s="67"/>
      <c r="I1955" s="68"/>
      <c r="J1955" s="68"/>
      <c r="K1955" s="67" t="s">
        <v>18697</v>
      </c>
      <c r="L1955" s="71"/>
      <c r="M1955" s="72">
        <v>5889.072265625</v>
      </c>
      <c r="N1955" s="72">
        <v>6270.3525390625</v>
      </c>
      <c r="O1955" s="73"/>
      <c r="P1955" s="74"/>
      <c r="Q1955" s="74"/>
      <c r="R1955" s="84"/>
      <c r="S1955" s="84"/>
      <c r="T1955" s="84"/>
      <c r="U1955" s="84"/>
      <c r="V1955" s="50"/>
      <c r="W1955" s="50"/>
      <c r="X1955" s="50"/>
      <c r="Y1955" s="50"/>
      <c r="Z1955" s="49"/>
      <c r="AA1955" s="69">
        <v>1955</v>
      </c>
      <c r="AB19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55" s="70"/>
      <c r="AD1955" s="76">
        <v>211</v>
      </c>
      <c r="AE1955" s="76">
        <v>108</v>
      </c>
      <c r="AF1955" s="76">
        <v>9501</v>
      </c>
      <c r="AG1955" s="76">
        <v>71</v>
      </c>
      <c r="AH1955" s="76"/>
      <c r="AI1955" s="76" t="s">
        <v>10466</v>
      </c>
      <c r="AJ1955" s="76" t="s">
        <v>11346</v>
      </c>
      <c r="AK1955" s="81" t="s">
        <v>12358</v>
      </c>
      <c r="AL1955" s="76"/>
      <c r="AM1955" s="78">
        <v>40098.161793981482</v>
      </c>
      <c r="AN1955" s="76" t="s">
        <v>14566</v>
      </c>
      <c r="AO1955" s="81" t="s">
        <v>16519</v>
      </c>
      <c r="AP1955" s="76" t="s">
        <v>66</v>
      </c>
      <c r="AQ1955" s="2"/>
      <c r="AR1955" s="3"/>
      <c r="AS1955" s="3"/>
      <c r="AT1955" s="3"/>
      <c r="AU1955" s="3"/>
    </row>
    <row r="1956" spans="1:47" x14ac:dyDescent="0.25">
      <c r="A1956" s="62" t="s">
        <v>1621</v>
      </c>
      <c r="B1956" s="63"/>
      <c r="C1956" s="63"/>
      <c r="D1956" s="64"/>
      <c r="E1956" s="66"/>
      <c r="F1956" s="101" t="s">
        <v>14346</v>
      </c>
      <c r="G1956" s="63"/>
      <c r="H1956" s="67"/>
      <c r="I1956" s="68"/>
      <c r="J1956" s="68"/>
      <c r="K1956" s="67" t="s">
        <v>18698</v>
      </c>
      <c r="L1956" s="71"/>
      <c r="M1956" s="72">
        <v>3924.3203125</v>
      </c>
      <c r="N1956" s="72">
        <v>4763.5087890625</v>
      </c>
      <c r="O1956" s="73"/>
      <c r="P1956" s="74"/>
      <c r="Q1956" s="74"/>
      <c r="R1956" s="84"/>
      <c r="S1956" s="84"/>
      <c r="T1956" s="84"/>
      <c r="U1956" s="84"/>
      <c r="V1956" s="50"/>
      <c r="W1956" s="50"/>
      <c r="X1956" s="50"/>
      <c r="Y1956" s="50"/>
      <c r="Z1956" s="49"/>
      <c r="AA1956" s="69">
        <v>1956</v>
      </c>
      <c r="AB19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56" s="70"/>
      <c r="AD1956" s="76">
        <v>1035</v>
      </c>
      <c r="AE1956" s="76">
        <v>309</v>
      </c>
      <c r="AF1956" s="76">
        <v>8355</v>
      </c>
      <c r="AG1956" s="76">
        <v>6173</v>
      </c>
      <c r="AH1956" s="76"/>
      <c r="AI1956" s="76" t="s">
        <v>10467</v>
      </c>
      <c r="AJ1956" s="76" t="s">
        <v>11616</v>
      </c>
      <c r="AK1956" s="76"/>
      <c r="AL1956" s="76"/>
      <c r="AM1956" s="78">
        <v>42117.871412037035</v>
      </c>
      <c r="AN1956" s="76" t="s">
        <v>14566</v>
      </c>
      <c r="AO1956" s="81" t="s">
        <v>16520</v>
      </c>
      <c r="AP1956" s="76" t="s">
        <v>66</v>
      </c>
      <c r="AQ1956" s="2"/>
      <c r="AR1956" s="3"/>
      <c r="AS1956" s="3"/>
      <c r="AT1956" s="3"/>
      <c r="AU1956" s="3"/>
    </row>
    <row r="1957" spans="1:47" x14ac:dyDescent="0.25">
      <c r="A1957" s="62" t="s">
        <v>1622</v>
      </c>
      <c r="B1957" s="63"/>
      <c r="C1957" s="63"/>
      <c r="D1957" s="64"/>
      <c r="E1957" s="66"/>
      <c r="F1957" s="101" t="s">
        <v>14347</v>
      </c>
      <c r="G1957" s="63"/>
      <c r="H1957" s="67"/>
      <c r="I1957" s="68"/>
      <c r="J1957" s="68"/>
      <c r="K1957" s="67" t="s">
        <v>18699</v>
      </c>
      <c r="L1957" s="71"/>
      <c r="M1957" s="72">
        <v>2380.772705078125</v>
      </c>
      <c r="N1957" s="72">
        <v>5578.00146484375</v>
      </c>
      <c r="O1957" s="73"/>
      <c r="P1957" s="74"/>
      <c r="Q1957" s="74"/>
      <c r="R1957" s="84"/>
      <c r="S1957" s="84"/>
      <c r="T1957" s="84"/>
      <c r="U1957" s="84"/>
      <c r="V1957" s="50"/>
      <c r="W1957" s="50"/>
      <c r="X1957" s="50"/>
      <c r="Y1957" s="50"/>
      <c r="Z1957" s="49"/>
      <c r="AA1957" s="69">
        <v>1957</v>
      </c>
      <c r="AB19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57" s="70"/>
      <c r="AD1957" s="76">
        <v>694</v>
      </c>
      <c r="AE1957" s="76">
        <v>154</v>
      </c>
      <c r="AF1957" s="76">
        <v>29063</v>
      </c>
      <c r="AG1957" s="76">
        <v>151</v>
      </c>
      <c r="AH1957" s="76"/>
      <c r="AI1957" s="76"/>
      <c r="AJ1957" s="76"/>
      <c r="AK1957" s="76"/>
      <c r="AL1957" s="76"/>
      <c r="AM1957" s="78">
        <v>41101.658101851855</v>
      </c>
      <c r="AN1957" s="76" t="s">
        <v>14566</v>
      </c>
      <c r="AO1957" s="81" t="s">
        <v>16521</v>
      </c>
      <c r="AP1957" s="76" t="s">
        <v>66</v>
      </c>
      <c r="AQ1957" s="2"/>
      <c r="AR1957" s="3"/>
      <c r="AS1957" s="3"/>
      <c r="AT1957" s="3"/>
      <c r="AU1957" s="3"/>
    </row>
    <row r="1958" spans="1:47" x14ac:dyDescent="0.25">
      <c r="A1958" s="62" t="s">
        <v>1623</v>
      </c>
      <c r="B1958" s="63"/>
      <c r="C1958" s="63"/>
      <c r="D1958" s="64"/>
      <c r="E1958" s="66"/>
      <c r="F1958" s="101" t="s">
        <v>14348</v>
      </c>
      <c r="G1958" s="63"/>
      <c r="H1958" s="67"/>
      <c r="I1958" s="68"/>
      <c r="J1958" s="68"/>
      <c r="K1958" s="67" t="s">
        <v>18700</v>
      </c>
      <c r="L1958" s="71"/>
      <c r="M1958" s="72">
        <v>3407.412109375</v>
      </c>
      <c r="N1958" s="72">
        <v>4856.8359375</v>
      </c>
      <c r="O1958" s="73"/>
      <c r="P1958" s="74"/>
      <c r="Q1958" s="74"/>
      <c r="R1958" s="84"/>
      <c r="S1958" s="84"/>
      <c r="T1958" s="84"/>
      <c r="U1958" s="84"/>
      <c r="V1958" s="50"/>
      <c r="W1958" s="50"/>
      <c r="X1958" s="50"/>
      <c r="Y1958" s="50"/>
      <c r="Z1958" s="49"/>
      <c r="AA1958" s="69">
        <v>1958</v>
      </c>
      <c r="AB19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58" s="70"/>
      <c r="AD1958" s="76">
        <v>522</v>
      </c>
      <c r="AE1958" s="76">
        <v>93</v>
      </c>
      <c r="AF1958" s="76">
        <v>6602</v>
      </c>
      <c r="AG1958" s="76">
        <v>5502</v>
      </c>
      <c r="AH1958" s="76"/>
      <c r="AI1958" s="76" t="s">
        <v>10468</v>
      </c>
      <c r="AJ1958" s="76" t="s">
        <v>11031</v>
      </c>
      <c r="AK1958" s="76"/>
      <c r="AL1958" s="76"/>
      <c r="AM1958" s="78">
        <v>40715.790254629632</v>
      </c>
      <c r="AN1958" s="76" t="s">
        <v>14566</v>
      </c>
      <c r="AO1958" s="81" t="s">
        <v>16522</v>
      </c>
      <c r="AP1958" s="76" t="s">
        <v>66</v>
      </c>
      <c r="AQ1958" s="2"/>
      <c r="AR1958" s="3"/>
      <c r="AS1958" s="3"/>
      <c r="AT1958" s="3"/>
      <c r="AU1958" s="3"/>
    </row>
    <row r="1959" spans="1:47" x14ac:dyDescent="0.25">
      <c r="A1959" s="62" t="s">
        <v>1624</v>
      </c>
      <c r="B1959" s="63"/>
      <c r="C1959" s="63"/>
      <c r="D1959" s="64"/>
      <c r="E1959" s="66"/>
      <c r="F1959" s="101" t="s">
        <v>14349</v>
      </c>
      <c r="G1959" s="63"/>
      <c r="H1959" s="67"/>
      <c r="I1959" s="68"/>
      <c r="J1959" s="68"/>
      <c r="K1959" s="67" t="s">
        <v>18701</v>
      </c>
      <c r="L1959" s="71"/>
      <c r="M1959" s="72">
        <v>3632.07421875</v>
      </c>
      <c r="N1959" s="72">
        <v>9596.8955078125</v>
      </c>
      <c r="O1959" s="73"/>
      <c r="P1959" s="74"/>
      <c r="Q1959" s="74"/>
      <c r="R1959" s="84"/>
      <c r="S1959" s="84"/>
      <c r="T1959" s="84"/>
      <c r="U1959" s="84"/>
      <c r="V1959" s="50"/>
      <c r="W1959" s="50"/>
      <c r="X1959" s="50"/>
      <c r="Y1959" s="50"/>
      <c r="Z1959" s="49"/>
      <c r="AA1959" s="69">
        <v>1959</v>
      </c>
      <c r="AB19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59" s="70"/>
      <c r="AD1959" s="76">
        <v>513</v>
      </c>
      <c r="AE1959" s="76">
        <v>416</v>
      </c>
      <c r="AF1959" s="76">
        <v>1937</v>
      </c>
      <c r="AG1959" s="76">
        <v>10145</v>
      </c>
      <c r="AH1959" s="76"/>
      <c r="AI1959" s="76" t="s">
        <v>10469</v>
      </c>
      <c r="AJ1959" s="76" t="s">
        <v>11275</v>
      </c>
      <c r="AK1959" s="76"/>
      <c r="AL1959" s="76"/>
      <c r="AM1959" s="78">
        <v>41139.82476851852</v>
      </c>
      <c r="AN1959" s="76" t="s">
        <v>14566</v>
      </c>
      <c r="AO1959" s="81" t="s">
        <v>16523</v>
      </c>
      <c r="AP1959" s="76" t="s">
        <v>66</v>
      </c>
      <c r="AQ1959" s="2"/>
      <c r="AR1959" s="3"/>
      <c r="AS1959" s="3"/>
      <c r="AT1959" s="3"/>
      <c r="AU1959" s="3"/>
    </row>
    <row r="1960" spans="1:47" x14ac:dyDescent="0.25">
      <c r="A1960" s="62" t="s">
        <v>1625</v>
      </c>
      <c r="B1960" s="63"/>
      <c r="C1960" s="63"/>
      <c r="D1960" s="64"/>
      <c r="E1960" s="66"/>
      <c r="F1960" s="101" t="s">
        <v>14350</v>
      </c>
      <c r="G1960" s="63"/>
      <c r="H1960" s="67"/>
      <c r="I1960" s="68"/>
      <c r="J1960" s="68"/>
      <c r="K1960" s="67" t="s">
        <v>18702</v>
      </c>
      <c r="L1960" s="71"/>
      <c r="M1960" s="72">
        <v>3239.0966796875</v>
      </c>
      <c r="N1960" s="72">
        <v>4908.53076171875</v>
      </c>
      <c r="O1960" s="73"/>
      <c r="P1960" s="74"/>
      <c r="Q1960" s="74"/>
      <c r="R1960" s="84"/>
      <c r="S1960" s="84"/>
      <c r="T1960" s="84"/>
      <c r="U1960" s="84"/>
      <c r="V1960" s="50"/>
      <c r="W1960" s="50"/>
      <c r="X1960" s="50"/>
      <c r="Y1960" s="50"/>
      <c r="Z1960" s="49"/>
      <c r="AA1960" s="69">
        <v>1960</v>
      </c>
      <c r="AB19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60" s="70"/>
      <c r="AD1960" s="76">
        <v>249</v>
      </c>
      <c r="AE1960" s="76">
        <v>539</v>
      </c>
      <c r="AF1960" s="76">
        <v>6589</v>
      </c>
      <c r="AG1960" s="76">
        <v>8802</v>
      </c>
      <c r="AH1960" s="76"/>
      <c r="AI1960" s="76" t="s">
        <v>10470</v>
      </c>
      <c r="AJ1960" s="76" t="s">
        <v>10693</v>
      </c>
      <c r="AK1960" s="81" t="s">
        <v>12359</v>
      </c>
      <c r="AL1960" s="76"/>
      <c r="AM1960" s="78">
        <v>40827.955277777779</v>
      </c>
      <c r="AN1960" s="76" t="s">
        <v>14566</v>
      </c>
      <c r="AO1960" s="81" t="s">
        <v>16524</v>
      </c>
      <c r="AP1960" s="76" t="s">
        <v>66</v>
      </c>
      <c r="AQ1960" s="2"/>
      <c r="AR1960" s="3"/>
      <c r="AS1960" s="3"/>
      <c r="AT1960" s="3"/>
      <c r="AU1960" s="3"/>
    </row>
    <row r="1961" spans="1:47" x14ac:dyDescent="0.25">
      <c r="A1961" s="62" t="s">
        <v>1626</v>
      </c>
      <c r="B1961" s="63"/>
      <c r="C1961" s="63"/>
      <c r="D1961" s="64"/>
      <c r="E1961" s="66"/>
      <c r="F1961" s="101" t="s">
        <v>14351</v>
      </c>
      <c r="G1961" s="63"/>
      <c r="H1961" s="67"/>
      <c r="I1961" s="68"/>
      <c r="J1961" s="68"/>
      <c r="K1961" s="67" t="s">
        <v>18703</v>
      </c>
      <c r="L1961" s="71"/>
      <c r="M1961" s="72">
        <v>5945.453125</v>
      </c>
      <c r="N1961" s="72">
        <v>7902.658203125</v>
      </c>
      <c r="O1961" s="73"/>
      <c r="P1961" s="74"/>
      <c r="Q1961" s="74"/>
      <c r="R1961" s="84"/>
      <c r="S1961" s="84"/>
      <c r="T1961" s="84"/>
      <c r="U1961" s="84"/>
      <c r="V1961" s="50"/>
      <c r="W1961" s="50"/>
      <c r="X1961" s="50"/>
      <c r="Y1961" s="50"/>
      <c r="Z1961" s="49"/>
      <c r="AA1961" s="69">
        <v>1961</v>
      </c>
      <c r="AB19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61" s="70"/>
      <c r="AD1961" s="76">
        <v>673</v>
      </c>
      <c r="AE1961" s="76">
        <v>63</v>
      </c>
      <c r="AF1961" s="76">
        <v>2141</v>
      </c>
      <c r="AG1961" s="76">
        <v>5582</v>
      </c>
      <c r="AH1961" s="76"/>
      <c r="AI1961" s="76" t="s">
        <v>10471</v>
      </c>
      <c r="AJ1961" s="76" t="s">
        <v>11617</v>
      </c>
      <c r="AK1961" s="76"/>
      <c r="AL1961" s="76"/>
      <c r="AM1961" s="78">
        <v>43755.549247685187</v>
      </c>
      <c r="AN1961" s="76" t="s">
        <v>14566</v>
      </c>
      <c r="AO1961" s="81" t="s">
        <v>16525</v>
      </c>
      <c r="AP1961" s="76" t="s">
        <v>66</v>
      </c>
      <c r="AQ1961" s="2"/>
      <c r="AR1961" s="3"/>
      <c r="AS1961" s="3"/>
      <c r="AT1961" s="3"/>
      <c r="AU1961" s="3"/>
    </row>
    <row r="1962" spans="1:47" x14ac:dyDescent="0.25">
      <c r="A1962" s="62" t="s">
        <v>1627</v>
      </c>
      <c r="B1962" s="63"/>
      <c r="C1962" s="63"/>
      <c r="D1962" s="64"/>
      <c r="E1962" s="66"/>
      <c r="F1962" s="101" t="s">
        <v>12470</v>
      </c>
      <c r="G1962" s="63"/>
      <c r="H1962" s="67"/>
      <c r="I1962" s="68"/>
      <c r="J1962" s="68"/>
      <c r="K1962" s="67" t="s">
        <v>18704</v>
      </c>
      <c r="L1962" s="71"/>
      <c r="M1962" s="72">
        <v>4338.1162109375</v>
      </c>
      <c r="N1962" s="72">
        <v>7685.7802734375</v>
      </c>
      <c r="O1962" s="73"/>
      <c r="P1962" s="74"/>
      <c r="Q1962" s="74"/>
      <c r="R1962" s="84"/>
      <c r="S1962" s="84"/>
      <c r="T1962" s="84"/>
      <c r="U1962" s="84"/>
      <c r="V1962" s="50"/>
      <c r="W1962" s="50"/>
      <c r="X1962" s="50"/>
      <c r="Y1962" s="50"/>
      <c r="Z1962" s="49"/>
      <c r="AA1962" s="69">
        <v>1962</v>
      </c>
      <c r="AB19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62" s="70"/>
      <c r="AD1962" s="76">
        <v>19</v>
      </c>
      <c r="AE1962" s="76">
        <v>245</v>
      </c>
      <c r="AF1962" s="76">
        <v>74419</v>
      </c>
      <c r="AG1962" s="76">
        <v>106535</v>
      </c>
      <c r="AH1962" s="76"/>
      <c r="AI1962" s="76"/>
      <c r="AJ1962" s="76"/>
      <c r="AK1962" s="76"/>
      <c r="AL1962" s="76"/>
      <c r="AM1962" s="78">
        <v>42758.820451388892</v>
      </c>
      <c r="AN1962" s="76" t="s">
        <v>14566</v>
      </c>
      <c r="AO1962" s="81" t="s">
        <v>16526</v>
      </c>
      <c r="AP1962" s="76" t="s">
        <v>66</v>
      </c>
      <c r="AQ1962" s="2"/>
      <c r="AR1962" s="3"/>
      <c r="AS1962" s="3"/>
      <c r="AT1962" s="3"/>
      <c r="AU1962" s="3"/>
    </row>
    <row r="1963" spans="1:47" x14ac:dyDescent="0.25">
      <c r="A1963" s="62" t="s">
        <v>1628</v>
      </c>
      <c r="B1963" s="63"/>
      <c r="C1963" s="63"/>
      <c r="D1963" s="64"/>
      <c r="E1963" s="66"/>
      <c r="F1963" s="101" t="s">
        <v>14352</v>
      </c>
      <c r="G1963" s="63"/>
      <c r="H1963" s="67"/>
      <c r="I1963" s="68"/>
      <c r="J1963" s="68"/>
      <c r="K1963" s="67" t="s">
        <v>18705</v>
      </c>
      <c r="L1963" s="71"/>
      <c r="M1963" s="72">
        <v>5679.72314453125</v>
      </c>
      <c r="N1963" s="72">
        <v>7196.064453125</v>
      </c>
      <c r="O1963" s="73"/>
      <c r="P1963" s="74"/>
      <c r="Q1963" s="74"/>
      <c r="R1963" s="84"/>
      <c r="S1963" s="84"/>
      <c r="T1963" s="84"/>
      <c r="U1963" s="84"/>
      <c r="V1963" s="50"/>
      <c r="W1963" s="50"/>
      <c r="X1963" s="50"/>
      <c r="Y1963" s="50"/>
      <c r="Z1963" s="49"/>
      <c r="AA1963" s="69">
        <v>1963</v>
      </c>
      <c r="AB19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63" s="70"/>
      <c r="AD1963" s="76">
        <v>489</v>
      </c>
      <c r="AE1963" s="76">
        <v>496</v>
      </c>
      <c r="AF1963" s="76">
        <v>15756</v>
      </c>
      <c r="AG1963" s="76">
        <v>33224</v>
      </c>
      <c r="AH1963" s="76"/>
      <c r="AI1963" s="76" t="s">
        <v>10472</v>
      </c>
      <c r="AJ1963" s="76"/>
      <c r="AK1963" s="76"/>
      <c r="AL1963" s="76"/>
      <c r="AM1963" s="78">
        <v>40742.098067129627</v>
      </c>
      <c r="AN1963" s="76" t="s">
        <v>14566</v>
      </c>
      <c r="AO1963" s="81" t="s">
        <v>16527</v>
      </c>
      <c r="AP1963" s="76" t="s">
        <v>66</v>
      </c>
      <c r="AQ1963" s="2"/>
      <c r="AR1963" s="3"/>
      <c r="AS1963" s="3"/>
      <c r="AT1963" s="3"/>
      <c r="AU1963" s="3"/>
    </row>
    <row r="1964" spans="1:47" x14ac:dyDescent="0.25">
      <c r="A1964" s="62" t="s">
        <v>1629</v>
      </c>
      <c r="B1964" s="63"/>
      <c r="C1964" s="63"/>
      <c r="D1964" s="64"/>
      <c r="E1964" s="66"/>
      <c r="F1964" s="101" t="s">
        <v>14353</v>
      </c>
      <c r="G1964" s="63"/>
      <c r="H1964" s="67"/>
      <c r="I1964" s="68"/>
      <c r="J1964" s="68"/>
      <c r="K1964" s="67" t="s">
        <v>18706</v>
      </c>
      <c r="L1964" s="71"/>
      <c r="M1964" s="72">
        <v>2253.642822265625</v>
      </c>
      <c r="N1964" s="72">
        <v>5557.5849609375</v>
      </c>
      <c r="O1964" s="73"/>
      <c r="P1964" s="74"/>
      <c r="Q1964" s="74"/>
      <c r="R1964" s="84"/>
      <c r="S1964" s="84"/>
      <c r="T1964" s="84"/>
      <c r="U1964" s="84"/>
      <c r="V1964" s="50"/>
      <c r="W1964" s="50"/>
      <c r="X1964" s="50"/>
      <c r="Y1964" s="50"/>
      <c r="Z1964" s="49"/>
      <c r="AA1964" s="69">
        <v>1964</v>
      </c>
      <c r="AB19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64" s="70"/>
      <c r="AD1964" s="76">
        <v>191</v>
      </c>
      <c r="AE1964" s="76">
        <v>16</v>
      </c>
      <c r="AF1964" s="76">
        <v>3732</v>
      </c>
      <c r="AG1964" s="76">
        <v>1949</v>
      </c>
      <c r="AH1964" s="76"/>
      <c r="AI1964" s="76" t="s">
        <v>10473</v>
      </c>
      <c r="AJ1964" s="76" t="s">
        <v>11040</v>
      </c>
      <c r="AK1964" s="76"/>
      <c r="AL1964" s="76"/>
      <c r="AM1964" s="78">
        <v>43690.5778587963</v>
      </c>
      <c r="AN1964" s="76" t="s">
        <v>14566</v>
      </c>
      <c r="AO1964" s="81" t="s">
        <v>16528</v>
      </c>
      <c r="AP1964" s="76" t="s">
        <v>66</v>
      </c>
      <c r="AQ1964" s="2"/>
      <c r="AR1964" s="3"/>
      <c r="AS1964" s="3"/>
      <c r="AT1964" s="3"/>
      <c r="AU1964" s="3"/>
    </row>
    <row r="1965" spans="1:47" x14ac:dyDescent="0.25">
      <c r="A1965" s="62" t="s">
        <v>1630</v>
      </c>
      <c r="B1965" s="63"/>
      <c r="C1965" s="63"/>
      <c r="D1965" s="64"/>
      <c r="E1965" s="66"/>
      <c r="F1965" s="101" t="s">
        <v>12470</v>
      </c>
      <c r="G1965" s="63"/>
      <c r="H1965" s="67"/>
      <c r="I1965" s="68"/>
      <c r="J1965" s="68"/>
      <c r="K1965" s="67" t="s">
        <v>18707</v>
      </c>
      <c r="L1965" s="71"/>
      <c r="M1965" s="72">
        <v>3252.665771484375</v>
      </c>
      <c r="N1965" s="72">
        <v>9638.5751953125</v>
      </c>
      <c r="O1965" s="73"/>
      <c r="P1965" s="74"/>
      <c r="Q1965" s="74"/>
      <c r="R1965" s="84"/>
      <c r="S1965" s="84"/>
      <c r="T1965" s="84"/>
      <c r="U1965" s="84"/>
      <c r="V1965" s="50"/>
      <c r="W1965" s="50"/>
      <c r="X1965" s="50"/>
      <c r="Y1965" s="50"/>
      <c r="Z1965" s="49"/>
      <c r="AA1965" s="69">
        <v>1965</v>
      </c>
      <c r="AB19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65" s="70"/>
      <c r="AD1965" s="76">
        <v>696</v>
      </c>
      <c r="AE1965" s="76">
        <v>81</v>
      </c>
      <c r="AF1965" s="76">
        <v>54445</v>
      </c>
      <c r="AG1965" s="76">
        <v>35007</v>
      </c>
      <c r="AH1965" s="76"/>
      <c r="AI1965" s="76"/>
      <c r="AJ1965" s="76"/>
      <c r="AK1965" s="76"/>
      <c r="AL1965" s="76"/>
      <c r="AM1965" s="78">
        <v>40947.957048611112</v>
      </c>
      <c r="AN1965" s="76" t="s">
        <v>14566</v>
      </c>
      <c r="AO1965" s="81" t="s">
        <v>16529</v>
      </c>
      <c r="AP1965" s="76" t="s">
        <v>66</v>
      </c>
      <c r="AQ1965" s="2"/>
      <c r="AR1965" s="3"/>
      <c r="AS1965" s="3"/>
      <c r="AT1965" s="3"/>
      <c r="AU1965" s="3"/>
    </row>
    <row r="1966" spans="1:47" x14ac:dyDescent="0.25">
      <c r="A1966" s="62" t="s">
        <v>1631</v>
      </c>
      <c r="B1966" s="63"/>
      <c r="C1966" s="63"/>
      <c r="D1966" s="64"/>
      <c r="E1966" s="66"/>
      <c r="F1966" s="101" t="s">
        <v>14354</v>
      </c>
      <c r="G1966" s="63"/>
      <c r="H1966" s="67"/>
      <c r="I1966" s="68"/>
      <c r="J1966" s="68"/>
      <c r="K1966" s="67" t="s">
        <v>18708</v>
      </c>
      <c r="L1966" s="71"/>
      <c r="M1966" s="72">
        <v>5123.79833984375</v>
      </c>
      <c r="N1966" s="72">
        <v>7845.2958984375</v>
      </c>
      <c r="O1966" s="73"/>
      <c r="P1966" s="74"/>
      <c r="Q1966" s="74"/>
      <c r="R1966" s="84"/>
      <c r="S1966" s="84"/>
      <c r="T1966" s="84"/>
      <c r="U1966" s="84"/>
      <c r="V1966" s="50"/>
      <c r="W1966" s="50"/>
      <c r="X1966" s="50"/>
      <c r="Y1966" s="50"/>
      <c r="Z1966" s="49"/>
      <c r="AA1966" s="69">
        <v>1966</v>
      </c>
      <c r="AB19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66" s="70"/>
      <c r="AD1966" s="76">
        <v>779</v>
      </c>
      <c r="AE1966" s="76">
        <v>383</v>
      </c>
      <c r="AF1966" s="76">
        <v>19968</v>
      </c>
      <c r="AG1966" s="76">
        <v>79730</v>
      </c>
      <c r="AH1966" s="76"/>
      <c r="AI1966" s="76" t="s">
        <v>10474</v>
      </c>
      <c r="AJ1966" s="76" t="s">
        <v>11618</v>
      </c>
      <c r="AK1966" s="76"/>
      <c r="AL1966" s="76"/>
      <c r="AM1966" s="78">
        <v>39830.615960648145</v>
      </c>
      <c r="AN1966" s="76" t="s">
        <v>14566</v>
      </c>
      <c r="AO1966" s="81" t="s">
        <v>16530</v>
      </c>
      <c r="AP1966" s="76" t="s">
        <v>66</v>
      </c>
      <c r="AQ1966" s="2"/>
      <c r="AR1966" s="3"/>
      <c r="AS1966" s="3"/>
      <c r="AT1966" s="3"/>
      <c r="AU1966" s="3"/>
    </row>
    <row r="1967" spans="1:47" x14ac:dyDescent="0.25">
      <c r="A1967" s="62" t="s">
        <v>1632</v>
      </c>
      <c r="B1967" s="63"/>
      <c r="C1967" s="63"/>
      <c r="D1967" s="64"/>
      <c r="E1967" s="66"/>
      <c r="F1967" s="101" t="s">
        <v>14355</v>
      </c>
      <c r="G1967" s="63"/>
      <c r="H1967" s="67"/>
      <c r="I1967" s="68"/>
      <c r="J1967" s="68"/>
      <c r="K1967" s="67" t="s">
        <v>18709</v>
      </c>
      <c r="L1967" s="71"/>
      <c r="M1967" s="72">
        <v>4347.95361328125</v>
      </c>
      <c r="N1967" s="72">
        <v>4978.892578125</v>
      </c>
      <c r="O1967" s="73"/>
      <c r="P1967" s="74"/>
      <c r="Q1967" s="74"/>
      <c r="R1967" s="84"/>
      <c r="S1967" s="84"/>
      <c r="T1967" s="84"/>
      <c r="U1967" s="84"/>
      <c r="V1967" s="50"/>
      <c r="W1967" s="50"/>
      <c r="X1967" s="50"/>
      <c r="Y1967" s="50"/>
      <c r="Z1967" s="49"/>
      <c r="AA1967" s="69">
        <v>1967</v>
      </c>
      <c r="AB19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67" s="70"/>
      <c r="AD1967" s="76">
        <v>159</v>
      </c>
      <c r="AE1967" s="76">
        <v>101</v>
      </c>
      <c r="AF1967" s="76">
        <v>1450</v>
      </c>
      <c r="AG1967" s="76">
        <v>1968</v>
      </c>
      <c r="AH1967" s="76"/>
      <c r="AI1967" s="76" t="s">
        <v>10475</v>
      </c>
      <c r="AJ1967" s="76" t="s">
        <v>10715</v>
      </c>
      <c r="AK1967" s="76"/>
      <c r="AL1967" s="76"/>
      <c r="AM1967" s="78">
        <v>42651.793402777781</v>
      </c>
      <c r="AN1967" s="76" t="s">
        <v>14566</v>
      </c>
      <c r="AO1967" s="81" t="s">
        <v>16531</v>
      </c>
      <c r="AP1967" s="76" t="s">
        <v>66</v>
      </c>
      <c r="AQ1967" s="2"/>
      <c r="AR1967" s="3"/>
      <c r="AS1967" s="3"/>
      <c r="AT1967" s="3"/>
      <c r="AU1967" s="3"/>
    </row>
    <row r="1968" spans="1:47" x14ac:dyDescent="0.25">
      <c r="A1968" s="62" t="s">
        <v>1633</v>
      </c>
      <c r="B1968" s="63"/>
      <c r="C1968" s="63"/>
      <c r="D1968" s="64"/>
      <c r="E1968" s="66"/>
      <c r="F1968" s="101" t="s">
        <v>14356</v>
      </c>
      <c r="G1968" s="63"/>
      <c r="H1968" s="67"/>
      <c r="I1968" s="68"/>
      <c r="J1968" s="68"/>
      <c r="K1968" s="67" t="s">
        <v>18710</v>
      </c>
      <c r="L1968" s="71"/>
      <c r="M1968" s="72">
        <v>4889.3173828125</v>
      </c>
      <c r="N1968" s="72">
        <v>9230.1123046875</v>
      </c>
      <c r="O1968" s="73"/>
      <c r="P1968" s="74"/>
      <c r="Q1968" s="74"/>
      <c r="R1968" s="84"/>
      <c r="S1968" s="84"/>
      <c r="T1968" s="84"/>
      <c r="U1968" s="84"/>
      <c r="V1968" s="50"/>
      <c r="W1968" s="50"/>
      <c r="X1968" s="50"/>
      <c r="Y1968" s="50"/>
      <c r="Z1968" s="49"/>
      <c r="AA1968" s="69">
        <v>1968</v>
      </c>
      <c r="AB19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68" s="70"/>
      <c r="AD1968" s="76">
        <v>864</v>
      </c>
      <c r="AE1968" s="76">
        <v>88</v>
      </c>
      <c r="AF1968" s="76">
        <v>2664</v>
      </c>
      <c r="AG1968" s="76">
        <v>26155</v>
      </c>
      <c r="AH1968" s="76"/>
      <c r="AI1968" s="76" t="s">
        <v>10476</v>
      </c>
      <c r="AJ1968" s="76" t="s">
        <v>11619</v>
      </c>
      <c r="AK1968" s="76"/>
      <c r="AL1968" s="76"/>
      <c r="AM1968" s="78">
        <v>40789.774328703701</v>
      </c>
      <c r="AN1968" s="76" t="s">
        <v>14566</v>
      </c>
      <c r="AO1968" s="81" t="s">
        <v>16532</v>
      </c>
      <c r="AP1968" s="76" t="s">
        <v>66</v>
      </c>
      <c r="AQ1968" s="2"/>
      <c r="AR1968" s="3"/>
      <c r="AS1968" s="3"/>
      <c r="AT1968" s="3"/>
      <c r="AU1968" s="3"/>
    </row>
    <row r="1969" spans="1:47" x14ac:dyDescent="0.25">
      <c r="A1969" s="62" t="s">
        <v>1634</v>
      </c>
      <c r="B1969" s="63"/>
      <c r="C1969" s="63"/>
      <c r="D1969" s="64"/>
      <c r="E1969" s="66"/>
      <c r="F1969" s="101" t="s">
        <v>14357</v>
      </c>
      <c r="G1969" s="63"/>
      <c r="H1969" s="67"/>
      <c r="I1969" s="68"/>
      <c r="J1969" s="68"/>
      <c r="K1969" s="67" t="s">
        <v>18711</v>
      </c>
      <c r="L1969" s="71"/>
      <c r="M1969" s="72">
        <v>2614.905029296875</v>
      </c>
      <c r="N1969" s="72">
        <v>6697.74365234375</v>
      </c>
      <c r="O1969" s="73"/>
      <c r="P1969" s="74"/>
      <c r="Q1969" s="74"/>
      <c r="R1969" s="84"/>
      <c r="S1969" s="84"/>
      <c r="T1969" s="84"/>
      <c r="U1969" s="84"/>
      <c r="V1969" s="50"/>
      <c r="W1969" s="50"/>
      <c r="X1969" s="50"/>
      <c r="Y1969" s="50"/>
      <c r="Z1969" s="49"/>
      <c r="AA1969" s="69">
        <v>1969</v>
      </c>
      <c r="AB19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69" s="70"/>
      <c r="AD1969" s="76">
        <v>130</v>
      </c>
      <c r="AE1969" s="76">
        <v>5</v>
      </c>
      <c r="AF1969" s="76">
        <v>247</v>
      </c>
      <c r="AG1969" s="76">
        <v>394</v>
      </c>
      <c r="AH1969" s="76"/>
      <c r="AI1969" s="76" t="s">
        <v>10477</v>
      </c>
      <c r="AJ1969" s="76" t="s">
        <v>11620</v>
      </c>
      <c r="AK1969" s="76"/>
      <c r="AL1969" s="76"/>
      <c r="AM1969" s="78">
        <v>43888.156400462962</v>
      </c>
      <c r="AN1969" s="76" t="s">
        <v>14566</v>
      </c>
      <c r="AO1969" s="81" t="s">
        <v>16533</v>
      </c>
      <c r="AP1969" s="76" t="s">
        <v>66</v>
      </c>
      <c r="AQ1969" s="2"/>
      <c r="AR1969" s="3"/>
      <c r="AS1969" s="3"/>
      <c r="AT1969" s="3"/>
      <c r="AU1969" s="3"/>
    </row>
    <row r="1970" spans="1:47" x14ac:dyDescent="0.25">
      <c r="A1970" s="62" t="s">
        <v>1635</v>
      </c>
      <c r="B1970" s="63"/>
      <c r="C1970" s="63"/>
      <c r="D1970" s="64"/>
      <c r="E1970" s="66"/>
      <c r="F1970" s="101" t="s">
        <v>14358</v>
      </c>
      <c r="G1970" s="63"/>
      <c r="H1970" s="67"/>
      <c r="I1970" s="68"/>
      <c r="J1970" s="68"/>
      <c r="K1970" s="67" t="s">
        <v>18712</v>
      </c>
      <c r="L1970" s="71"/>
      <c r="M1970" s="72">
        <v>8654.140625</v>
      </c>
      <c r="N1970" s="72">
        <v>7724.693359375</v>
      </c>
      <c r="O1970" s="73"/>
      <c r="P1970" s="74"/>
      <c r="Q1970" s="74"/>
      <c r="R1970" s="84"/>
      <c r="S1970" s="84"/>
      <c r="T1970" s="84"/>
      <c r="U1970" s="84"/>
      <c r="V1970" s="50"/>
      <c r="W1970" s="50"/>
      <c r="X1970" s="50"/>
      <c r="Y1970" s="50"/>
      <c r="Z1970" s="49"/>
      <c r="AA1970" s="69">
        <v>1970</v>
      </c>
      <c r="AB19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70" s="70"/>
      <c r="AD1970" s="76">
        <v>937</v>
      </c>
      <c r="AE1970" s="76">
        <v>15443</v>
      </c>
      <c r="AF1970" s="76">
        <v>73386</v>
      </c>
      <c r="AG1970" s="76">
        <v>432</v>
      </c>
      <c r="AH1970" s="76"/>
      <c r="AI1970" s="76" t="s">
        <v>10478</v>
      </c>
      <c r="AJ1970" s="76" t="s">
        <v>10859</v>
      </c>
      <c r="AK1970" s="81" t="s">
        <v>12360</v>
      </c>
      <c r="AL1970" s="76"/>
      <c r="AM1970" s="78">
        <v>40400.00072916667</v>
      </c>
      <c r="AN1970" s="76" t="s">
        <v>14566</v>
      </c>
      <c r="AO1970" s="81" t="s">
        <v>16534</v>
      </c>
      <c r="AP1970" s="76" t="s">
        <v>66</v>
      </c>
      <c r="AQ1970" s="2"/>
      <c r="AR1970" s="3"/>
      <c r="AS1970" s="3"/>
      <c r="AT1970" s="3"/>
      <c r="AU1970" s="3"/>
    </row>
    <row r="1971" spans="1:47" x14ac:dyDescent="0.25">
      <c r="A1971" s="62" t="s">
        <v>1636</v>
      </c>
      <c r="B1971" s="63"/>
      <c r="C1971" s="63"/>
      <c r="D1971" s="64"/>
      <c r="E1971" s="66"/>
      <c r="F1971" s="101" t="s">
        <v>14359</v>
      </c>
      <c r="G1971" s="63"/>
      <c r="H1971" s="67"/>
      <c r="I1971" s="68"/>
      <c r="J1971" s="68"/>
      <c r="K1971" s="67" t="s">
        <v>18713</v>
      </c>
      <c r="L1971" s="71"/>
      <c r="M1971" s="72">
        <v>5535.1923828125</v>
      </c>
      <c r="N1971" s="72">
        <v>5365.5234375</v>
      </c>
      <c r="O1971" s="73"/>
      <c r="P1971" s="74"/>
      <c r="Q1971" s="74"/>
      <c r="R1971" s="84"/>
      <c r="S1971" s="84"/>
      <c r="T1971" s="84"/>
      <c r="U1971" s="84"/>
      <c r="V1971" s="50"/>
      <c r="W1971" s="50"/>
      <c r="X1971" s="50"/>
      <c r="Y1971" s="50"/>
      <c r="Z1971" s="49"/>
      <c r="AA1971" s="69">
        <v>1971</v>
      </c>
      <c r="AB19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71" s="70"/>
      <c r="AD1971" s="76">
        <v>1023</v>
      </c>
      <c r="AE1971" s="76">
        <v>281767</v>
      </c>
      <c r="AF1971" s="76">
        <v>23970</v>
      </c>
      <c r="AG1971" s="76">
        <v>23593</v>
      </c>
      <c r="AH1971" s="76"/>
      <c r="AI1971" s="76" t="s">
        <v>10479</v>
      </c>
      <c r="AJ1971" s="76" t="s">
        <v>10714</v>
      </c>
      <c r="AK1971" s="81" t="s">
        <v>12361</v>
      </c>
      <c r="AL1971" s="76"/>
      <c r="AM1971" s="78">
        <v>40340.303912037038</v>
      </c>
      <c r="AN1971" s="76" t="s">
        <v>14566</v>
      </c>
      <c r="AO1971" s="81" t="s">
        <v>16535</v>
      </c>
      <c r="AP1971" s="76" t="s">
        <v>66</v>
      </c>
      <c r="AQ1971" s="2"/>
      <c r="AR1971" s="3"/>
      <c r="AS1971" s="3"/>
      <c r="AT1971" s="3"/>
      <c r="AU1971" s="3"/>
    </row>
    <row r="1972" spans="1:47" x14ac:dyDescent="0.25">
      <c r="A1972" s="62" t="s">
        <v>1637</v>
      </c>
      <c r="B1972" s="63"/>
      <c r="C1972" s="63"/>
      <c r="D1972" s="64"/>
      <c r="E1972" s="66"/>
      <c r="F1972" s="101" t="s">
        <v>14360</v>
      </c>
      <c r="G1972" s="63"/>
      <c r="H1972" s="67"/>
      <c r="I1972" s="68"/>
      <c r="J1972" s="68"/>
      <c r="K1972" s="67" t="s">
        <v>18714</v>
      </c>
      <c r="L1972" s="71"/>
      <c r="M1972" s="72">
        <v>9845.087890625</v>
      </c>
      <c r="N1972" s="72">
        <v>1708.9744873046875</v>
      </c>
      <c r="O1972" s="73"/>
      <c r="P1972" s="74"/>
      <c r="Q1972" s="74"/>
      <c r="R1972" s="84"/>
      <c r="S1972" s="84"/>
      <c r="T1972" s="84"/>
      <c r="U1972" s="84"/>
      <c r="V1972" s="50"/>
      <c r="W1972" s="50"/>
      <c r="X1972" s="50"/>
      <c r="Y1972" s="50"/>
      <c r="Z1972" s="49"/>
      <c r="AA1972" s="69">
        <v>1972</v>
      </c>
      <c r="AB19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72" s="70"/>
      <c r="AD1972" s="76">
        <v>494</v>
      </c>
      <c r="AE1972" s="76">
        <v>258</v>
      </c>
      <c r="AF1972" s="76">
        <v>1479</v>
      </c>
      <c r="AG1972" s="76">
        <v>9371</v>
      </c>
      <c r="AH1972" s="76"/>
      <c r="AI1972" s="76" t="s">
        <v>10480</v>
      </c>
      <c r="AJ1972" s="76"/>
      <c r="AK1972" s="76"/>
      <c r="AL1972" s="76"/>
      <c r="AM1972" s="78">
        <v>40729.948344907411</v>
      </c>
      <c r="AN1972" s="76" t="s">
        <v>14566</v>
      </c>
      <c r="AO1972" s="81" t="s">
        <v>16536</v>
      </c>
      <c r="AP1972" s="76" t="s">
        <v>66</v>
      </c>
      <c r="AQ1972" s="2"/>
      <c r="AR1972" s="3"/>
      <c r="AS1972" s="3"/>
      <c r="AT1972" s="3"/>
      <c r="AU1972" s="3"/>
    </row>
    <row r="1973" spans="1:47" x14ac:dyDescent="0.25">
      <c r="A1973" s="62" t="s">
        <v>1638</v>
      </c>
      <c r="B1973" s="63"/>
      <c r="C1973" s="63"/>
      <c r="D1973" s="64"/>
      <c r="E1973" s="66"/>
      <c r="F1973" s="101" t="s">
        <v>14361</v>
      </c>
      <c r="G1973" s="63"/>
      <c r="H1973" s="67"/>
      <c r="I1973" s="68"/>
      <c r="J1973" s="68"/>
      <c r="K1973" s="67" t="s">
        <v>18715</v>
      </c>
      <c r="L1973" s="71"/>
      <c r="M1973" s="72">
        <v>3716.09716796875</v>
      </c>
      <c r="N1973" s="72">
        <v>4704.4384765625</v>
      </c>
      <c r="O1973" s="73"/>
      <c r="P1973" s="74"/>
      <c r="Q1973" s="74"/>
      <c r="R1973" s="84"/>
      <c r="S1973" s="84"/>
      <c r="T1973" s="84"/>
      <c r="U1973" s="84"/>
      <c r="V1973" s="50"/>
      <c r="W1973" s="50"/>
      <c r="X1973" s="50"/>
      <c r="Y1973" s="50"/>
      <c r="Z1973" s="49"/>
      <c r="AA1973" s="69">
        <v>1973</v>
      </c>
      <c r="AB19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73" s="70"/>
      <c r="AD1973" s="76">
        <v>743</v>
      </c>
      <c r="AE1973" s="76">
        <v>810</v>
      </c>
      <c r="AF1973" s="76">
        <v>1269</v>
      </c>
      <c r="AG1973" s="76">
        <v>3133</v>
      </c>
      <c r="AH1973" s="76"/>
      <c r="AI1973" s="76" t="s">
        <v>10481</v>
      </c>
      <c r="AJ1973" s="76" t="s">
        <v>11621</v>
      </c>
      <c r="AK1973" s="81" t="s">
        <v>12362</v>
      </c>
      <c r="AL1973" s="76"/>
      <c r="AM1973" s="78">
        <v>39980.304398148146</v>
      </c>
      <c r="AN1973" s="76" t="s">
        <v>14566</v>
      </c>
      <c r="AO1973" s="81" t="s">
        <v>16537</v>
      </c>
      <c r="AP1973" s="76" t="s">
        <v>66</v>
      </c>
      <c r="AQ1973" s="2"/>
      <c r="AR1973" s="3"/>
      <c r="AS1973" s="3"/>
      <c r="AT1973" s="3"/>
      <c r="AU1973" s="3"/>
    </row>
    <row r="1974" spans="1:47" x14ac:dyDescent="0.25">
      <c r="A1974" s="62" t="s">
        <v>1639</v>
      </c>
      <c r="B1974" s="63"/>
      <c r="C1974" s="63"/>
      <c r="D1974" s="64"/>
      <c r="E1974" s="66"/>
      <c r="F1974" s="101" t="s">
        <v>14362</v>
      </c>
      <c r="G1974" s="63"/>
      <c r="H1974" s="67"/>
      <c r="I1974" s="68"/>
      <c r="J1974" s="68"/>
      <c r="K1974" s="67" t="s">
        <v>18716</v>
      </c>
      <c r="L1974" s="71"/>
      <c r="M1974" s="72">
        <v>5193.72802734375</v>
      </c>
      <c r="N1974" s="72">
        <v>3649.72216796875</v>
      </c>
      <c r="O1974" s="73"/>
      <c r="P1974" s="74"/>
      <c r="Q1974" s="74"/>
      <c r="R1974" s="84"/>
      <c r="S1974" s="84"/>
      <c r="T1974" s="84"/>
      <c r="U1974" s="84"/>
      <c r="V1974" s="50"/>
      <c r="W1974" s="50"/>
      <c r="X1974" s="50"/>
      <c r="Y1974" s="50"/>
      <c r="Z1974" s="49"/>
      <c r="AA1974" s="69">
        <v>1974</v>
      </c>
      <c r="AB19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74" s="70"/>
      <c r="AD1974" s="76">
        <v>1180</v>
      </c>
      <c r="AE1974" s="76">
        <v>85</v>
      </c>
      <c r="AF1974" s="76">
        <v>2114</v>
      </c>
      <c r="AG1974" s="76">
        <v>10731</v>
      </c>
      <c r="AH1974" s="76"/>
      <c r="AI1974" s="76" t="s">
        <v>10482</v>
      </c>
      <c r="AJ1974" s="76"/>
      <c r="AK1974" s="76"/>
      <c r="AL1974" s="76"/>
      <c r="AM1974" s="78">
        <v>41288.986134259256</v>
      </c>
      <c r="AN1974" s="76" t="s">
        <v>14566</v>
      </c>
      <c r="AO1974" s="81" t="s">
        <v>16538</v>
      </c>
      <c r="AP1974" s="76" t="s">
        <v>66</v>
      </c>
      <c r="AQ1974" s="2"/>
      <c r="AR1974" s="3"/>
      <c r="AS1974" s="3"/>
      <c r="AT1974" s="3"/>
      <c r="AU1974" s="3"/>
    </row>
    <row r="1975" spans="1:47" x14ac:dyDescent="0.25">
      <c r="A1975" s="62" t="s">
        <v>1640</v>
      </c>
      <c r="B1975" s="63"/>
      <c r="C1975" s="63"/>
      <c r="D1975" s="64"/>
      <c r="E1975" s="66"/>
      <c r="F1975" s="101" t="s">
        <v>14363</v>
      </c>
      <c r="G1975" s="63"/>
      <c r="H1975" s="67"/>
      <c r="I1975" s="68"/>
      <c r="J1975" s="68"/>
      <c r="K1975" s="67" t="s">
        <v>18717</v>
      </c>
      <c r="L1975" s="71"/>
      <c r="M1975" s="72">
        <v>4960.50634765625</v>
      </c>
      <c r="N1975" s="72">
        <v>9208.5703125</v>
      </c>
      <c r="O1975" s="73"/>
      <c r="P1975" s="74"/>
      <c r="Q1975" s="74"/>
      <c r="R1975" s="84"/>
      <c r="S1975" s="84"/>
      <c r="T1975" s="84"/>
      <c r="U1975" s="84"/>
      <c r="V1975" s="50"/>
      <c r="W1975" s="50"/>
      <c r="X1975" s="50"/>
      <c r="Y1975" s="50"/>
      <c r="Z1975" s="49"/>
      <c r="AA1975" s="69">
        <v>1975</v>
      </c>
      <c r="AB19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75" s="70"/>
      <c r="AD1975" s="76">
        <v>1237</v>
      </c>
      <c r="AE1975" s="76">
        <v>698</v>
      </c>
      <c r="AF1975" s="76">
        <v>73968</v>
      </c>
      <c r="AG1975" s="76">
        <v>10149</v>
      </c>
      <c r="AH1975" s="76"/>
      <c r="AI1975" s="76" t="s">
        <v>10483</v>
      </c>
      <c r="AJ1975" s="76" t="s">
        <v>10714</v>
      </c>
      <c r="AK1975" s="81" t="s">
        <v>12363</v>
      </c>
      <c r="AL1975" s="76"/>
      <c r="AM1975" s="78">
        <v>40678.176874999997</v>
      </c>
      <c r="AN1975" s="76" t="s">
        <v>14566</v>
      </c>
      <c r="AO1975" s="81" t="s">
        <v>16539</v>
      </c>
      <c r="AP1975" s="76" t="s">
        <v>66</v>
      </c>
      <c r="AQ1975" s="2"/>
      <c r="AR1975" s="3"/>
      <c r="AS1975" s="3"/>
      <c r="AT1975" s="3"/>
      <c r="AU1975" s="3"/>
    </row>
    <row r="1976" spans="1:47" x14ac:dyDescent="0.25">
      <c r="A1976" s="62" t="s">
        <v>1641</v>
      </c>
      <c r="B1976" s="63"/>
      <c r="C1976" s="63"/>
      <c r="D1976" s="64"/>
      <c r="E1976" s="66"/>
      <c r="F1976" s="101" t="s">
        <v>14364</v>
      </c>
      <c r="G1976" s="63"/>
      <c r="H1976" s="67"/>
      <c r="I1976" s="68"/>
      <c r="J1976" s="68"/>
      <c r="K1976" s="67" t="s">
        <v>18718</v>
      </c>
      <c r="L1976" s="71"/>
      <c r="M1976" s="72">
        <v>4731.60595703125</v>
      </c>
      <c r="N1976" s="72">
        <v>4863.07080078125</v>
      </c>
      <c r="O1976" s="73"/>
      <c r="P1976" s="74"/>
      <c r="Q1976" s="74"/>
      <c r="R1976" s="84"/>
      <c r="S1976" s="84"/>
      <c r="T1976" s="84"/>
      <c r="U1976" s="84"/>
      <c r="V1976" s="50"/>
      <c r="W1976" s="50"/>
      <c r="X1976" s="50"/>
      <c r="Y1976" s="50"/>
      <c r="Z1976" s="49"/>
      <c r="AA1976" s="69">
        <v>1976</v>
      </c>
      <c r="AB19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76" s="70"/>
      <c r="AD1976" s="76">
        <v>902</v>
      </c>
      <c r="AE1976" s="76">
        <v>874</v>
      </c>
      <c r="AF1976" s="76">
        <v>28712</v>
      </c>
      <c r="AG1976" s="76">
        <v>5207</v>
      </c>
      <c r="AH1976" s="76"/>
      <c r="AI1976" s="76" t="s">
        <v>10484</v>
      </c>
      <c r="AJ1976" s="76" t="s">
        <v>11622</v>
      </c>
      <c r="AK1976" s="81" t="s">
        <v>12364</v>
      </c>
      <c r="AL1976" s="76"/>
      <c r="AM1976" s="78">
        <v>39847.073240740741</v>
      </c>
      <c r="AN1976" s="76" t="s">
        <v>14566</v>
      </c>
      <c r="AO1976" s="81" t="s">
        <v>16540</v>
      </c>
      <c r="AP1976" s="76" t="s">
        <v>66</v>
      </c>
      <c r="AQ1976" s="2"/>
      <c r="AR1976" s="3"/>
      <c r="AS1976" s="3"/>
      <c r="AT1976" s="3"/>
      <c r="AU1976" s="3"/>
    </row>
    <row r="1977" spans="1:47" x14ac:dyDescent="0.25">
      <c r="A1977" s="62" t="s">
        <v>1642</v>
      </c>
      <c r="B1977" s="63"/>
      <c r="C1977" s="63"/>
      <c r="D1977" s="64"/>
      <c r="E1977" s="66"/>
      <c r="F1977" s="101" t="s">
        <v>14365</v>
      </c>
      <c r="G1977" s="63"/>
      <c r="H1977" s="67"/>
      <c r="I1977" s="68"/>
      <c r="J1977" s="68"/>
      <c r="K1977" s="67" t="s">
        <v>18719</v>
      </c>
      <c r="L1977" s="71"/>
      <c r="M1977" s="72">
        <v>2266.111572265625</v>
      </c>
      <c r="N1977" s="72">
        <v>8062.83544921875</v>
      </c>
      <c r="O1977" s="73"/>
      <c r="P1977" s="74"/>
      <c r="Q1977" s="74"/>
      <c r="R1977" s="84"/>
      <c r="S1977" s="84"/>
      <c r="T1977" s="84"/>
      <c r="U1977" s="84"/>
      <c r="V1977" s="50"/>
      <c r="W1977" s="50"/>
      <c r="X1977" s="50"/>
      <c r="Y1977" s="50"/>
      <c r="Z1977" s="49"/>
      <c r="AA1977" s="69">
        <v>1977</v>
      </c>
      <c r="AB19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77" s="70"/>
      <c r="AD1977" s="76">
        <v>327</v>
      </c>
      <c r="AE1977" s="76">
        <v>179</v>
      </c>
      <c r="AF1977" s="76">
        <v>21333</v>
      </c>
      <c r="AG1977" s="76">
        <v>3942</v>
      </c>
      <c r="AH1977" s="76"/>
      <c r="AI1977" s="76" t="s">
        <v>10485</v>
      </c>
      <c r="AJ1977" s="76" t="s">
        <v>11623</v>
      </c>
      <c r="AK1977" s="76"/>
      <c r="AL1977" s="76"/>
      <c r="AM1977" s="78">
        <v>40623.124097222222</v>
      </c>
      <c r="AN1977" s="76" t="s">
        <v>14566</v>
      </c>
      <c r="AO1977" s="81" t="s">
        <v>16541</v>
      </c>
      <c r="AP1977" s="76" t="s">
        <v>66</v>
      </c>
      <c r="AQ1977" s="2"/>
      <c r="AR1977" s="3"/>
      <c r="AS1977" s="3"/>
      <c r="AT1977" s="3"/>
      <c r="AU1977" s="3"/>
    </row>
    <row r="1978" spans="1:47" x14ac:dyDescent="0.25">
      <c r="A1978" s="62" t="s">
        <v>1643</v>
      </c>
      <c r="B1978" s="63"/>
      <c r="C1978" s="63"/>
      <c r="D1978" s="64"/>
      <c r="E1978" s="66"/>
      <c r="F1978" s="101" t="s">
        <v>14366</v>
      </c>
      <c r="G1978" s="63"/>
      <c r="H1978" s="67"/>
      <c r="I1978" s="68"/>
      <c r="J1978" s="68"/>
      <c r="K1978" s="67" t="s">
        <v>18720</v>
      </c>
      <c r="L1978" s="71"/>
      <c r="M1978" s="72">
        <v>4175.615234375</v>
      </c>
      <c r="N1978" s="72">
        <v>5405.93603515625</v>
      </c>
      <c r="O1978" s="73"/>
      <c r="P1978" s="74"/>
      <c r="Q1978" s="74"/>
      <c r="R1978" s="84"/>
      <c r="S1978" s="84"/>
      <c r="T1978" s="84"/>
      <c r="U1978" s="84"/>
      <c r="V1978" s="50"/>
      <c r="W1978" s="50"/>
      <c r="X1978" s="50"/>
      <c r="Y1978" s="50"/>
      <c r="Z1978" s="49"/>
      <c r="AA1978" s="69">
        <v>1978</v>
      </c>
      <c r="AB19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78" s="70"/>
      <c r="AD1978" s="76">
        <v>705</v>
      </c>
      <c r="AE1978" s="76">
        <v>243</v>
      </c>
      <c r="AF1978" s="76">
        <v>6703</v>
      </c>
      <c r="AG1978" s="76">
        <v>6572</v>
      </c>
      <c r="AH1978" s="76"/>
      <c r="AI1978" s="76" t="s">
        <v>10486</v>
      </c>
      <c r="AJ1978" s="76" t="s">
        <v>11624</v>
      </c>
      <c r="AK1978" s="76"/>
      <c r="AL1978" s="76"/>
      <c r="AM1978" s="78">
        <v>40313.854953703703</v>
      </c>
      <c r="AN1978" s="76" t="s">
        <v>14566</v>
      </c>
      <c r="AO1978" s="81" t="s">
        <v>16542</v>
      </c>
      <c r="AP1978" s="76" t="s">
        <v>66</v>
      </c>
      <c r="AQ1978" s="2"/>
      <c r="AR1978" s="3"/>
      <c r="AS1978" s="3"/>
      <c r="AT1978" s="3"/>
      <c r="AU1978" s="3"/>
    </row>
    <row r="1979" spans="1:47" x14ac:dyDescent="0.25">
      <c r="A1979" s="62" t="s">
        <v>1644</v>
      </c>
      <c r="B1979" s="63"/>
      <c r="C1979" s="63"/>
      <c r="D1979" s="64"/>
      <c r="E1979" s="66"/>
      <c r="F1979" s="101" t="s">
        <v>14367</v>
      </c>
      <c r="G1979" s="63"/>
      <c r="H1979" s="67"/>
      <c r="I1979" s="68"/>
      <c r="J1979" s="68"/>
      <c r="K1979" s="67" t="s">
        <v>18721</v>
      </c>
      <c r="L1979" s="71"/>
      <c r="M1979" s="72">
        <v>5086.3681640625</v>
      </c>
      <c r="N1979" s="72">
        <v>9005.3564453125</v>
      </c>
      <c r="O1979" s="73"/>
      <c r="P1979" s="74"/>
      <c r="Q1979" s="74"/>
      <c r="R1979" s="84"/>
      <c r="S1979" s="84"/>
      <c r="T1979" s="84"/>
      <c r="U1979" s="84"/>
      <c r="V1979" s="50"/>
      <c r="W1979" s="50"/>
      <c r="X1979" s="50"/>
      <c r="Y1979" s="50"/>
      <c r="Z1979" s="49"/>
      <c r="AA1979" s="69">
        <v>1979</v>
      </c>
      <c r="AB19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79" s="70"/>
      <c r="AD1979" s="76">
        <v>2692</v>
      </c>
      <c r="AE1979" s="76">
        <v>390</v>
      </c>
      <c r="AF1979" s="76">
        <v>21998</v>
      </c>
      <c r="AG1979" s="76">
        <v>12514</v>
      </c>
      <c r="AH1979" s="76"/>
      <c r="AI1979" s="76" t="s">
        <v>10487</v>
      </c>
      <c r="AJ1979" s="76" t="s">
        <v>11625</v>
      </c>
      <c r="AK1979" s="81" t="s">
        <v>12365</v>
      </c>
      <c r="AL1979" s="76"/>
      <c r="AM1979" s="78">
        <v>40919.076562499999</v>
      </c>
      <c r="AN1979" s="76" t="s">
        <v>14566</v>
      </c>
      <c r="AO1979" s="81" t="s">
        <v>16543</v>
      </c>
      <c r="AP1979" s="76" t="s">
        <v>66</v>
      </c>
      <c r="AQ1979" s="2"/>
      <c r="AR1979" s="3"/>
      <c r="AS1979" s="3"/>
      <c r="AT1979" s="3"/>
      <c r="AU1979" s="3"/>
    </row>
    <row r="1980" spans="1:47" x14ac:dyDescent="0.25">
      <c r="A1980" s="62" t="s">
        <v>1645</v>
      </c>
      <c r="B1980" s="63"/>
      <c r="C1980" s="63"/>
      <c r="D1980" s="64"/>
      <c r="E1980" s="66"/>
      <c r="F1980" s="101" t="s">
        <v>14368</v>
      </c>
      <c r="G1980" s="63"/>
      <c r="H1980" s="67"/>
      <c r="I1980" s="68"/>
      <c r="J1980" s="68"/>
      <c r="K1980" s="67" t="s">
        <v>18722</v>
      </c>
      <c r="L1980" s="71"/>
      <c r="M1980" s="72">
        <v>9112.6767578125</v>
      </c>
      <c r="N1980" s="72">
        <v>1708.9744873046875</v>
      </c>
      <c r="O1980" s="73"/>
      <c r="P1980" s="74"/>
      <c r="Q1980" s="74"/>
      <c r="R1980" s="84"/>
      <c r="S1980" s="84"/>
      <c r="T1980" s="84"/>
      <c r="U1980" s="84"/>
      <c r="V1980" s="50"/>
      <c r="W1980" s="50"/>
      <c r="X1980" s="50"/>
      <c r="Y1980" s="50"/>
      <c r="Z1980" s="49"/>
      <c r="AA1980" s="69">
        <v>1980</v>
      </c>
      <c r="AB19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80" s="70"/>
      <c r="AD1980" s="76">
        <v>1848</v>
      </c>
      <c r="AE1980" s="76">
        <v>3584</v>
      </c>
      <c r="AF1980" s="76">
        <v>37987</v>
      </c>
      <c r="AG1980" s="76">
        <v>29544</v>
      </c>
      <c r="AH1980" s="76"/>
      <c r="AI1980" s="76" t="s">
        <v>10488</v>
      </c>
      <c r="AJ1980" s="76" t="s">
        <v>11626</v>
      </c>
      <c r="AK1980" s="81" t="s">
        <v>12366</v>
      </c>
      <c r="AL1980" s="76"/>
      <c r="AM1980" s="78">
        <v>40549.765428240738</v>
      </c>
      <c r="AN1980" s="76" t="s">
        <v>14566</v>
      </c>
      <c r="AO1980" s="81" t="s">
        <v>16544</v>
      </c>
      <c r="AP1980" s="76" t="s">
        <v>66</v>
      </c>
      <c r="AQ1980" s="2"/>
      <c r="AR1980" s="3"/>
      <c r="AS1980" s="3"/>
      <c r="AT1980" s="3"/>
      <c r="AU1980" s="3"/>
    </row>
    <row r="1981" spans="1:47" x14ac:dyDescent="0.25">
      <c r="A1981" s="62" t="s">
        <v>1646</v>
      </c>
      <c r="B1981" s="63"/>
      <c r="C1981" s="63"/>
      <c r="D1981" s="64"/>
      <c r="E1981" s="66"/>
      <c r="F1981" s="101" t="s">
        <v>14369</v>
      </c>
      <c r="G1981" s="63"/>
      <c r="H1981" s="67"/>
      <c r="I1981" s="68"/>
      <c r="J1981" s="68"/>
      <c r="K1981" s="67" t="s">
        <v>18723</v>
      </c>
      <c r="L1981" s="71"/>
      <c r="M1981" s="72">
        <v>6124.26416015625</v>
      </c>
      <c r="N1981" s="72">
        <v>7323.93212890625</v>
      </c>
      <c r="O1981" s="73"/>
      <c r="P1981" s="74"/>
      <c r="Q1981" s="74"/>
      <c r="R1981" s="84"/>
      <c r="S1981" s="84"/>
      <c r="T1981" s="84"/>
      <c r="U1981" s="84"/>
      <c r="V1981" s="50"/>
      <c r="W1981" s="50"/>
      <c r="X1981" s="50"/>
      <c r="Y1981" s="50"/>
      <c r="Z1981" s="49"/>
      <c r="AA1981" s="69">
        <v>1981</v>
      </c>
      <c r="AB19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81" s="70"/>
      <c r="AD1981" s="76">
        <v>539</v>
      </c>
      <c r="AE1981" s="76">
        <v>291</v>
      </c>
      <c r="AF1981" s="76">
        <v>18150</v>
      </c>
      <c r="AG1981" s="76">
        <v>5270</v>
      </c>
      <c r="AH1981" s="76"/>
      <c r="AI1981" s="76" t="s">
        <v>10489</v>
      </c>
      <c r="AJ1981" s="76" t="s">
        <v>10741</v>
      </c>
      <c r="AK1981" s="76"/>
      <c r="AL1981" s="76"/>
      <c r="AM1981" s="78">
        <v>39837.892002314817</v>
      </c>
      <c r="AN1981" s="76" t="s">
        <v>14566</v>
      </c>
      <c r="AO1981" s="81" t="s">
        <v>16545</v>
      </c>
      <c r="AP1981" s="76" t="s">
        <v>66</v>
      </c>
      <c r="AQ1981" s="2"/>
      <c r="AR1981" s="3"/>
      <c r="AS1981" s="3"/>
      <c r="AT1981" s="3"/>
      <c r="AU1981" s="3"/>
    </row>
    <row r="1982" spans="1:47" x14ac:dyDescent="0.25">
      <c r="A1982" s="62" t="s">
        <v>1647</v>
      </c>
      <c r="B1982" s="63"/>
      <c r="C1982" s="63"/>
      <c r="D1982" s="64"/>
      <c r="E1982" s="66"/>
      <c r="F1982" s="101" t="s">
        <v>14370</v>
      </c>
      <c r="G1982" s="63"/>
      <c r="H1982" s="67"/>
      <c r="I1982" s="68"/>
      <c r="J1982" s="68"/>
      <c r="K1982" s="67" t="s">
        <v>18724</v>
      </c>
      <c r="L1982" s="71"/>
      <c r="M1982" s="72">
        <v>4423.4990234375</v>
      </c>
      <c r="N1982" s="72">
        <v>8715.3447265625</v>
      </c>
      <c r="O1982" s="73"/>
      <c r="P1982" s="74"/>
      <c r="Q1982" s="74"/>
      <c r="R1982" s="84"/>
      <c r="S1982" s="84"/>
      <c r="T1982" s="84"/>
      <c r="U1982" s="84"/>
      <c r="V1982" s="50"/>
      <c r="W1982" s="50"/>
      <c r="X1982" s="50"/>
      <c r="Y1982" s="50"/>
      <c r="Z1982" s="49"/>
      <c r="AA1982" s="69">
        <v>1982</v>
      </c>
      <c r="AB19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82" s="70"/>
      <c r="AD1982" s="76">
        <v>443</v>
      </c>
      <c r="AE1982" s="76">
        <v>333</v>
      </c>
      <c r="AF1982" s="76">
        <v>13523</v>
      </c>
      <c r="AG1982" s="76">
        <v>5700</v>
      </c>
      <c r="AH1982" s="76"/>
      <c r="AI1982" s="76" t="s">
        <v>10490</v>
      </c>
      <c r="AJ1982" s="76" t="s">
        <v>11627</v>
      </c>
      <c r="AK1982" s="76"/>
      <c r="AL1982" s="76"/>
      <c r="AM1982" s="78">
        <v>40822.948414351849</v>
      </c>
      <c r="AN1982" s="76" t="s">
        <v>14566</v>
      </c>
      <c r="AO1982" s="81" t="s">
        <v>16546</v>
      </c>
      <c r="AP1982" s="76" t="s">
        <v>66</v>
      </c>
      <c r="AQ1982" s="2"/>
      <c r="AR1982" s="3"/>
      <c r="AS1982" s="3"/>
      <c r="AT1982" s="3"/>
      <c r="AU1982" s="3"/>
    </row>
    <row r="1983" spans="1:47" x14ac:dyDescent="0.25">
      <c r="A1983" s="62" t="s">
        <v>1648</v>
      </c>
      <c r="B1983" s="63"/>
      <c r="C1983" s="63"/>
      <c r="D1983" s="64"/>
      <c r="E1983" s="66"/>
      <c r="F1983" s="101" t="s">
        <v>14371</v>
      </c>
      <c r="G1983" s="63"/>
      <c r="H1983" s="67"/>
      <c r="I1983" s="68"/>
      <c r="J1983" s="68"/>
      <c r="K1983" s="67" t="s">
        <v>18725</v>
      </c>
      <c r="L1983" s="71"/>
      <c r="M1983" s="72">
        <v>6114.62109375</v>
      </c>
      <c r="N1983" s="72">
        <v>6806.96630859375</v>
      </c>
      <c r="O1983" s="73"/>
      <c r="P1983" s="74"/>
      <c r="Q1983" s="74"/>
      <c r="R1983" s="84"/>
      <c r="S1983" s="84"/>
      <c r="T1983" s="84"/>
      <c r="U1983" s="84"/>
      <c r="V1983" s="50"/>
      <c r="W1983" s="50"/>
      <c r="X1983" s="50"/>
      <c r="Y1983" s="50"/>
      <c r="Z1983" s="49"/>
      <c r="AA1983" s="69">
        <v>1983</v>
      </c>
      <c r="AB19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83" s="70"/>
      <c r="AD1983" s="76">
        <v>525</v>
      </c>
      <c r="AE1983" s="76">
        <v>533</v>
      </c>
      <c r="AF1983" s="76">
        <v>48390</v>
      </c>
      <c r="AG1983" s="76">
        <v>295525</v>
      </c>
      <c r="AH1983" s="76"/>
      <c r="AI1983" s="76" t="s">
        <v>10491</v>
      </c>
      <c r="AJ1983" s="76" t="s">
        <v>11041</v>
      </c>
      <c r="AK1983" s="76"/>
      <c r="AL1983" s="76"/>
      <c r="AM1983" s="78">
        <v>41018.60019675926</v>
      </c>
      <c r="AN1983" s="76" t="s">
        <v>14566</v>
      </c>
      <c r="AO1983" s="81" t="s">
        <v>16547</v>
      </c>
      <c r="AP1983" s="76" t="s">
        <v>66</v>
      </c>
      <c r="AQ1983" s="2"/>
      <c r="AR1983" s="3"/>
      <c r="AS1983" s="3"/>
      <c r="AT1983" s="3"/>
      <c r="AU1983" s="3"/>
    </row>
    <row r="1984" spans="1:47" x14ac:dyDescent="0.25">
      <c r="A1984" s="62" t="s">
        <v>1649</v>
      </c>
      <c r="B1984" s="63"/>
      <c r="C1984" s="63"/>
      <c r="D1984" s="64"/>
      <c r="E1984" s="66"/>
      <c r="F1984" s="101" t="s">
        <v>14372</v>
      </c>
      <c r="G1984" s="63"/>
      <c r="H1984" s="67"/>
      <c r="I1984" s="68"/>
      <c r="J1984" s="68"/>
      <c r="K1984" s="67" t="s">
        <v>18726</v>
      </c>
      <c r="L1984" s="71"/>
      <c r="M1984" s="72">
        <v>6079.21142578125</v>
      </c>
      <c r="N1984" s="72">
        <v>7559.73388671875</v>
      </c>
      <c r="O1984" s="73"/>
      <c r="P1984" s="74"/>
      <c r="Q1984" s="74"/>
      <c r="R1984" s="84"/>
      <c r="S1984" s="84"/>
      <c r="T1984" s="84"/>
      <c r="U1984" s="84"/>
      <c r="V1984" s="50"/>
      <c r="W1984" s="50"/>
      <c r="X1984" s="50"/>
      <c r="Y1984" s="50"/>
      <c r="Z1984" s="49"/>
      <c r="AA1984" s="69">
        <v>1984</v>
      </c>
      <c r="AB19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84" s="70"/>
      <c r="AD1984" s="76">
        <v>668</v>
      </c>
      <c r="AE1984" s="76">
        <v>283</v>
      </c>
      <c r="AF1984" s="76">
        <v>9694</v>
      </c>
      <c r="AG1984" s="76">
        <v>17953</v>
      </c>
      <c r="AH1984" s="76"/>
      <c r="AI1984" s="76" t="s">
        <v>10492</v>
      </c>
      <c r="AJ1984" s="76" t="s">
        <v>11628</v>
      </c>
      <c r="AK1984" s="76"/>
      <c r="AL1984" s="76"/>
      <c r="AM1984" s="78">
        <v>41140.103078703702</v>
      </c>
      <c r="AN1984" s="76" t="s">
        <v>14566</v>
      </c>
      <c r="AO1984" s="81" t="s">
        <v>16548</v>
      </c>
      <c r="AP1984" s="76" t="s">
        <v>66</v>
      </c>
      <c r="AQ1984" s="2"/>
      <c r="AR1984" s="3"/>
      <c r="AS1984" s="3"/>
      <c r="AT1984" s="3"/>
      <c r="AU1984" s="3"/>
    </row>
    <row r="1985" spans="1:47" x14ac:dyDescent="0.25">
      <c r="A1985" s="62" t="s">
        <v>1650</v>
      </c>
      <c r="B1985" s="63"/>
      <c r="C1985" s="63"/>
      <c r="D1985" s="64"/>
      <c r="E1985" s="66"/>
      <c r="F1985" s="101" t="s">
        <v>14373</v>
      </c>
      <c r="G1985" s="63"/>
      <c r="H1985" s="67"/>
      <c r="I1985" s="68"/>
      <c r="J1985" s="68"/>
      <c r="K1985" s="67" t="s">
        <v>18727</v>
      </c>
      <c r="L1985" s="71"/>
      <c r="M1985" s="72">
        <v>2139.343505859375</v>
      </c>
      <c r="N1985" s="72">
        <v>8872.51953125</v>
      </c>
      <c r="O1985" s="73"/>
      <c r="P1985" s="74"/>
      <c r="Q1985" s="74"/>
      <c r="R1985" s="84"/>
      <c r="S1985" s="84"/>
      <c r="T1985" s="84"/>
      <c r="U1985" s="84"/>
      <c r="V1985" s="50"/>
      <c r="W1985" s="50"/>
      <c r="X1985" s="50"/>
      <c r="Y1985" s="50"/>
      <c r="Z1985" s="49"/>
      <c r="AA1985" s="69">
        <v>1985</v>
      </c>
      <c r="AB19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85" s="70"/>
      <c r="AD1985" s="76">
        <v>488</v>
      </c>
      <c r="AE1985" s="76">
        <v>2230</v>
      </c>
      <c r="AF1985" s="76">
        <v>164001</v>
      </c>
      <c r="AG1985" s="76">
        <v>28</v>
      </c>
      <c r="AH1985" s="76"/>
      <c r="AI1985" s="76" t="s">
        <v>10493</v>
      </c>
      <c r="AJ1985" s="76"/>
      <c r="AK1985" s="76"/>
      <c r="AL1985" s="76"/>
      <c r="AM1985" s="78">
        <v>39847.837291666663</v>
      </c>
      <c r="AN1985" s="76" t="s">
        <v>14566</v>
      </c>
      <c r="AO1985" s="81" t="s">
        <v>16549</v>
      </c>
      <c r="AP1985" s="76" t="s">
        <v>66</v>
      </c>
      <c r="AQ1985" s="2"/>
      <c r="AR1985" s="3"/>
      <c r="AS1985" s="3"/>
      <c r="AT1985" s="3"/>
      <c r="AU1985" s="3"/>
    </row>
    <row r="1986" spans="1:47" x14ac:dyDescent="0.25">
      <c r="A1986" s="62" t="s">
        <v>1651</v>
      </c>
      <c r="B1986" s="63"/>
      <c r="C1986" s="63"/>
      <c r="D1986" s="64"/>
      <c r="E1986" s="66"/>
      <c r="F1986" s="101" t="s">
        <v>14374</v>
      </c>
      <c r="G1986" s="63"/>
      <c r="H1986" s="67"/>
      <c r="I1986" s="68"/>
      <c r="J1986" s="68"/>
      <c r="K1986" s="67" t="s">
        <v>18728</v>
      </c>
      <c r="L1986" s="71"/>
      <c r="M1986" s="72">
        <v>5427.654296875</v>
      </c>
      <c r="N1986" s="72">
        <v>8746.798828125</v>
      </c>
      <c r="O1986" s="73"/>
      <c r="P1986" s="74"/>
      <c r="Q1986" s="74"/>
      <c r="R1986" s="84"/>
      <c r="S1986" s="84"/>
      <c r="T1986" s="84"/>
      <c r="U1986" s="84"/>
      <c r="V1986" s="50"/>
      <c r="W1986" s="50"/>
      <c r="X1986" s="50"/>
      <c r="Y1986" s="50"/>
      <c r="Z1986" s="49"/>
      <c r="AA1986" s="69">
        <v>1986</v>
      </c>
      <c r="AB19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86" s="70"/>
      <c r="AD1986" s="76">
        <v>1087</v>
      </c>
      <c r="AE1986" s="76">
        <v>1000</v>
      </c>
      <c r="AF1986" s="76">
        <v>90600</v>
      </c>
      <c r="AG1986" s="76">
        <v>91941</v>
      </c>
      <c r="AH1986" s="76"/>
      <c r="AI1986" s="76" t="s">
        <v>10494</v>
      </c>
      <c r="AJ1986" s="76"/>
      <c r="AK1986" s="76"/>
      <c r="AL1986" s="76"/>
      <c r="AM1986" s="78">
        <v>40353.126446759263</v>
      </c>
      <c r="AN1986" s="76" t="s">
        <v>14566</v>
      </c>
      <c r="AO1986" s="81" t="s">
        <v>16550</v>
      </c>
      <c r="AP1986" s="76" t="s">
        <v>66</v>
      </c>
      <c r="AQ1986" s="2"/>
      <c r="AR1986" s="3"/>
      <c r="AS1986" s="3"/>
      <c r="AT1986" s="3"/>
      <c r="AU1986" s="3"/>
    </row>
    <row r="1987" spans="1:47" x14ac:dyDescent="0.25">
      <c r="A1987" s="62" t="s">
        <v>1652</v>
      </c>
      <c r="B1987" s="63"/>
      <c r="C1987" s="63"/>
      <c r="D1987" s="64"/>
      <c r="E1987" s="66"/>
      <c r="F1987" s="101" t="s">
        <v>14375</v>
      </c>
      <c r="G1987" s="63"/>
      <c r="H1987" s="67"/>
      <c r="I1987" s="68"/>
      <c r="J1987" s="68"/>
      <c r="K1987" s="67" t="s">
        <v>18729</v>
      </c>
      <c r="L1987" s="71"/>
      <c r="M1987" s="72">
        <v>2863.53857421875</v>
      </c>
      <c r="N1987" s="72">
        <v>5453.45556640625</v>
      </c>
      <c r="O1987" s="73"/>
      <c r="P1987" s="74"/>
      <c r="Q1987" s="74"/>
      <c r="R1987" s="84"/>
      <c r="S1987" s="84"/>
      <c r="T1987" s="84"/>
      <c r="U1987" s="84"/>
      <c r="V1987" s="50"/>
      <c r="W1987" s="50"/>
      <c r="X1987" s="50"/>
      <c r="Y1987" s="50"/>
      <c r="Z1987" s="49"/>
      <c r="AA1987" s="69">
        <v>1987</v>
      </c>
      <c r="AB19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87" s="70"/>
      <c r="AD1987" s="76">
        <v>659</v>
      </c>
      <c r="AE1987" s="76">
        <v>157</v>
      </c>
      <c r="AF1987" s="76">
        <v>1829</v>
      </c>
      <c r="AG1987" s="76">
        <v>451</v>
      </c>
      <c r="AH1987" s="76"/>
      <c r="AI1987" s="76" t="s">
        <v>10495</v>
      </c>
      <c r="AJ1987" s="76" t="s">
        <v>11629</v>
      </c>
      <c r="AK1987" s="76"/>
      <c r="AL1987" s="76"/>
      <c r="AM1987" s="78">
        <v>40010.624826388892</v>
      </c>
      <c r="AN1987" s="76" t="s">
        <v>14566</v>
      </c>
      <c r="AO1987" s="81" t="s">
        <v>16551</v>
      </c>
      <c r="AP1987" s="76" t="s">
        <v>66</v>
      </c>
      <c r="AQ1987" s="2"/>
      <c r="AR1987" s="3"/>
      <c r="AS1987" s="3"/>
      <c r="AT1987" s="3"/>
      <c r="AU1987" s="3"/>
    </row>
    <row r="1988" spans="1:47" x14ac:dyDescent="0.25">
      <c r="A1988" s="62" t="s">
        <v>1653</v>
      </c>
      <c r="B1988" s="63"/>
      <c r="C1988" s="63"/>
      <c r="D1988" s="64"/>
      <c r="E1988" s="66"/>
      <c r="F1988" s="101" t="s">
        <v>14376</v>
      </c>
      <c r="G1988" s="63"/>
      <c r="H1988" s="67"/>
      <c r="I1988" s="68"/>
      <c r="J1988" s="68"/>
      <c r="K1988" s="67" t="s">
        <v>18730</v>
      </c>
      <c r="L1988" s="71"/>
      <c r="M1988" s="72">
        <v>1673.4083251953125</v>
      </c>
      <c r="N1988" s="72">
        <v>6424.884765625</v>
      </c>
      <c r="O1988" s="73"/>
      <c r="P1988" s="74"/>
      <c r="Q1988" s="74"/>
      <c r="R1988" s="84"/>
      <c r="S1988" s="84"/>
      <c r="T1988" s="84"/>
      <c r="U1988" s="84"/>
      <c r="V1988" s="50"/>
      <c r="W1988" s="50"/>
      <c r="X1988" s="50"/>
      <c r="Y1988" s="50"/>
      <c r="Z1988" s="49"/>
      <c r="AA1988" s="69">
        <v>1988</v>
      </c>
      <c r="AB19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88" s="70"/>
      <c r="AD1988" s="76">
        <v>1982</v>
      </c>
      <c r="AE1988" s="76">
        <v>296</v>
      </c>
      <c r="AF1988" s="76">
        <v>39428</v>
      </c>
      <c r="AG1988" s="76">
        <v>11221</v>
      </c>
      <c r="AH1988" s="76"/>
      <c r="AI1988" s="76" t="s">
        <v>10496</v>
      </c>
      <c r="AJ1988" s="76" t="s">
        <v>11630</v>
      </c>
      <c r="AK1988" s="76"/>
      <c r="AL1988" s="76"/>
      <c r="AM1988" s="78">
        <v>40199.859074074076</v>
      </c>
      <c r="AN1988" s="76" t="s">
        <v>14566</v>
      </c>
      <c r="AO1988" s="81" t="s">
        <v>16552</v>
      </c>
      <c r="AP1988" s="76" t="s">
        <v>66</v>
      </c>
      <c r="AQ1988" s="2"/>
      <c r="AR1988" s="3"/>
      <c r="AS1988" s="3"/>
      <c r="AT1988" s="3"/>
      <c r="AU1988" s="3"/>
    </row>
    <row r="1989" spans="1:47" x14ac:dyDescent="0.25">
      <c r="A1989" s="62" t="s">
        <v>1654</v>
      </c>
      <c r="B1989" s="63"/>
      <c r="C1989" s="63"/>
      <c r="D1989" s="64"/>
      <c r="E1989" s="66"/>
      <c r="F1989" s="101" t="s">
        <v>14377</v>
      </c>
      <c r="G1989" s="63"/>
      <c r="H1989" s="67"/>
      <c r="I1989" s="68"/>
      <c r="J1989" s="68"/>
      <c r="K1989" s="67" t="s">
        <v>18731</v>
      </c>
      <c r="L1989" s="71"/>
      <c r="M1989" s="72">
        <v>5463.76708984375</v>
      </c>
      <c r="N1989" s="72">
        <v>8691.744140625</v>
      </c>
      <c r="O1989" s="73"/>
      <c r="P1989" s="74"/>
      <c r="Q1989" s="74"/>
      <c r="R1989" s="84"/>
      <c r="S1989" s="84"/>
      <c r="T1989" s="84"/>
      <c r="U1989" s="84"/>
      <c r="V1989" s="50"/>
      <c r="W1989" s="50"/>
      <c r="X1989" s="50"/>
      <c r="Y1989" s="50"/>
      <c r="Z1989" s="49"/>
      <c r="AA1989" s="69">
        <v>1989</v>
      </c>
      <c r="AB19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89" s="70"/>
      <c r="AD1989" s="76">
        <v>731</v>
      </c>
      <c r="AE1989" s="76">
        <v>319</v>
      </c>
      <c r="AF1989" s="76">
        <v>95626</v>
      </c>
      <c r="AG1989" s="76">
        <v>123812</v>
      </c>
      <c r="AH1989" s="76"/>
      <c r="AI1989" s="76" t="s">
        <v>10497</v>
      </c>
      <c r="AJ1989" s="76" t="s">
        <v>10793</v>
      </c>
      <c r="AK1989" s="76"/>
      <c r="AL1989" s="76"/>
      <c r="AM1989" s="78">
        <v>41091.522499999999</v>
      </c>
      <c r="AN1989" s="76" t="s">
        <v>14566</v>
      </c>
      <c r="AO1989" s="81" t="s">
        <v>16553</v>
      </c>
      <c r="AP1989" s="76" t="s">
        <v>66</v>
      </c>
      <c r="AQ1989" s="2"/>
      <c r="AR1989" s="3"/>
      <c r="AS1989" s="3"/>
      <c r="AT1989" s="3"/>
      <c r="AU1989" s="3"/>
    </row>
    <row r="1990" spans="1:47" x14ac:dyDescent="0.25">
      <c r="A1990" s="62" t="s">
        <v>1655</v>
      </c>
      <c r="B1990" s="63"/>
      <c r="C1990" s="63"/>
      <c r="D1990" s="64"/>
      <c r="E1990" s="66"/>
      <c r="F1990" s="101" t="s">
        <v>14378</v>
      </c>
      <c r="G1990" s="63"/>
      <c r="H1990" s="67"/>
      <c r="I1990" s="68"/>
      <c r="J1990" s="68"/>
      <c r="K1990" s="67" t="s">
        <v>18732</v>
      </c>
      <c r="L1990" s="71"/>
      <c r="M1990" s="72">
        <v>4470.9892578125</v>
      </c>
      <c r="N1990" s="72">
        <v>4745.7919921875</v>
      </c>
      <c r="O1990" s="73"/>
      <c r="P1990" s="74"/>
      <c r="Q1990" s="74"/>
      <c r="R1990" s="84"/>
      <c r="S1990" s="84"/>
      <c r="T1990" s="84"/>
      <c r="U1990" s="84"/>
      <c r="V1990" s="50"/>
      <c r="W1990" s="50"/>
      <c r="X1990" s="50"/>
      <c r="Y1990" s="50"/>
      <c r="Z1990" s="49"/>
      <c r="AA1990" s="69">
        <v>1990</v>
      </c>
      <c r="AB19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90" s="70"/>
      <c r="AD1990" s="76">
        <v>468</v>
      </c>
      <c r="AE1990" s="76">
        <v>213</v>
      </c>
      <c r="AF1990" s="76">
        <v>7414</v>
      </c>
      <c r="AG1990" s="76">
        <v>11771</v>
      </c>
      <c r="AH1990" s="76"/>
      <c r="AI1990" s="76" t="s">
        <v>10498</v>
      </c>
      <c r="AJ1990" s="76" t="s">
        <v>11631</v>
      </c>
      <c r="AK1990" s="76"/>
      <c r="AL1990" s="76"/>
      <c r="AM1990" s="78">
        <v>40719.060567129629</v>
      </c>
      <c r="AN1990" s="76" t="s">
        <v>14566</v>
      </c>
      <c r="AO1990" s="81" t="s">
        <v>16554</v>
      </c>
      <c r="AP1990" s="76" t="s">
        <v>66</v>
      </c>
      <c r="AQ1990" s="2"/>
      <c r="AR1990" s="3"/>
      <c r="AS1990" s="3"/>
      <c r="AT1990" s="3"/>
      <c r="AU1990" s="3"/>
    </row>
    <row r="1991" spans="1:47" x14ac:dyDescent="0.25">
      <c r="A1991" s="62" t="s">
        <v>1656</v>
      </c>
      <c r="B1991" s="63"/>
      <c r="C1991" s="63"/>
      <c r="D1991" s="64"/>
      <c r="E1991" s="66"/>
      <c r="F1991" s="101" t="s">
        <v>14379</v>
      </c>
      <c r="G1991" s="63"/>
      <c r="H1991" s="67"/>
      <c r="I1991" s="68"/>
      <c r="J1991" s="68"/>
      <c r="K1991" s="67" t="s">
        <v>18733</v>
      </c>
      <c r="L1991" s="71"/>
      <c r="M1991" s="72">
        <v>1589.5716552734375</v>
      </c>
      <c r="N1991" s="72">
        <v>6691.7705078125</v>
      </c>
      <c r="O1991" s="73"/>
      <c r="P1991" s="74"/>
      <c r="Q1991" s="74"/>
      <c r="R1991" s="84"/>
      <c r="S1991" s="84"/>
      <c r="T1991" s="84"/>
      <c r="U1991" s="84"/>
      <c r="V1991" s="50"/>
      <c r="W1991" s="50"/>
      <c r="X1991" s="50"/>
      <c r="Y1991" s="50"/>
      <c r="Z1991" s="49"/>
      <c r="AA1991" s="69">
        <v>1991</v>
      </c>
      <c r="AB19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91" s="70"/>
      <c r="AD1991" s="76">
        <v>199</v>
      </c>
      <c r="AE1991" s="76">
        <v>220</v>
      </c>
      <c r="AF1991" s="76">
        <v>9963</v>
      </c>
      <c r="AG1991" s="76">
        <v>38551</v>
      </c>
      <c r="AH1991" s="76"/>
      <c r="AI1991" s="76"/>
      <c r="AJ1991" s="76" t="s">
        <v>11632</v>
      </c>
      <c r="AK1991" s="76"/>
      <c r="AL1991" s="76"/>
      <c r="AM1991" s="78">
        <v>40762.768831018519</v>
      </c>
      <c r="AN1991" s="76" t="s">
        <v>14566</v>
      </c>
      <c r="AO1991" s="81" t="s">
        <v>16555</v>
      </c>
      <c r="AP1991" s="76" t="s">
        <v>66</v>
      </c>
      <c r="AQ1991" s="2"/>
      <c r="AR1991" s="3"/>
      <c r="AS1991" s="3"/>
      <c r="AT1991" s="3"/>
      <c r="AU1991" s="3"/>
    </row>
    <row r="1992" spans="1:47" x14ac:dyDescent="0.25">
      <c r="A1992" s="62" t="s">
        <v>1657</v>
      </c>
      <c r="B1992" s="63"/>
      <c r="C1992" s="63"/>
      <c r="D1992" s="64"/>
      <c r="E1992" s="66"/>
      <c r="F1992" s="101" t="s">
        <v>14380</v>
      </c>
      <c r="G1992" s="63"/>
      <c r="H1992" s="67"/>
      <c r="I1992" s="68"/>
      <c r="J1992" s="68"/>
      <c r="K1992" s="67" t="s">
        <v>18734</v>
      </c>
      <c r="L1992" s="71"/>
      <c r="M1992" s="72">
        <v>5321.07373046875</v>
      </c>
      <c r="N1992" s="72">
        <v>5409.73193359375</v>
      </c>
      <c r="O1992" s="73"/>
      <c r="P1992" s="74"/>
      <c r="Q1992" s="74"/>
      <c r="R1992" s="84"/>
      <c r="S1992" s="84"/>
      <c r="T1992" s="84"/>
      <c r="U1992" s="84"/>
      <c r="V1992" s="50"/>
      <c r="W1992" s="50"/>
      <c r="X1992" s="50"/>
      <c r="Y1992" s="50"/>
      <c r="Z1992" s="49"/>
      <c r="AA1992" s="69">
        <v>1992</v>
      </c>
      <c r="AB19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92" s="70"/>
      <c r="AD1992" s="76">
        <v>258</v>
      </c>
      <c r="AE1992" s="76">
        <v>1835</v>
      </c>
      <c r="AF1992" s="76">
        <v>82634</v>
      </c>
      <c r="AG1992" s="76">
        <v>143008</v>
      </c>
      <c r="AH1992" s="76"/>
      <c r="AI1992" s="76" t="s">
        <v>10499</v>
      </c>
      <c r="AJ1992" s="76" t="s">
        <v>11633</v>
      </c>
      <c r="AK1992" s="76"/>
      <c r="AL1992" s="76"/>
      <c r="AM1992" s="78">
        <v>40604.016770833332</v>
      </c>
      <c r="AN1992" s="76" t="s">
        <v>14566</v>
      </c>
      <c r="AO1992" s="81" t="s">
        <v>16556</v>
      </c>
      <c r="AP1992" s="76" t="s">
        <v>66</v>
      </c>
      <c r="AQ1992" s="2"/>
      <c r="AR1992" s="3"/>
      <c r="AS1992" s="3"/>
      <c r="AT1992" s="3"/>
      <c r="AU1992" s="3"/>
    </row>
    <row r="1993" spans="1:47" x14ac:dyDescent="0.25">
      <c r="A1993" s="62" t="s">
        <v>1658</v>
      </c>
      <c r="B1993" s="63"/>
      <c r="C1993" s="63"/>
      <c r="D1993" s="64"/>
      <c r="E1993" s="66"/>
      <c r="F1993" s="101" t="s">
        <v>14381</v>
      </c>
      <c r="G1993" s="63"/>
      <c r="H1993" s="67"/>
      <c r="I1993" s="68"/>
      <c r="J1993" s="68"/>
      <c r="K1993" s="67" t="s">
        <v>18735</v>
      </c>
      <c r="L1993" s="71"/>
      <c r="M1993" s="72">
        <v>8921.61328125</v>
      </c>
      <c r="N1993" s="72">
        <v>1461.6229248046875</v>
      </c>
      <c r="O1993" s="73"/>
      <c r="P1993" s="74"/>
      <c r="Q1993" s="74"/>
      <c r="R1993" s="84"/>
      <c r="S1993" s="84"/>
      <c r="T1993" s="84"/>
      <c r="U1993" s="84"/>
      <c r="V1993" s="50"/>
      <c r="W1993" s="50"/>
      <c r="X1993" s="50"/>
      <c r="Y1993" s="50"/>
      <c r="Z1993" s="49"/>
      <c r="AA1993" s="69">
        <v>1993</v>
      </c>
      <c r="AB19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93" s="70"/>
      <c r="AD1993" s="76">
        <v>656</v>
      </c>
      <c r="AE1993" s="76">
        <v>3307</v>
      </c>
      <c r="AF1993" s="76">
        <v>995</v>
      </c>
      <c r="AG1993" s="76">
        <v>5</v>
      </c>
      <c r="AH1993" s="76"/>
      <c r="AI1993" s="76" t="s">
        <v>10500</v>
      </c>
      <c r="AJ1993" s="76" t="s">
        <v>11634</v>
      </c>
      <c r="AK1993" s="81" t="s">
        <v>12367</v>
      </c>
      <c r="AL1993" s="76"/>
      <c r="AM1993" s="78">
        <v>40464.89266203704</v>
      </c>
      <c r="AN1993" s="76" t="s">
        <v>14566</v>
      </c>
      <c r="AO1993" s="81" t="s">
        <v>16557</v>
      </c>
      <c r="AP1993" s="76" t="s">
        <v>66</v>
      </c>
      <c r="AQ1993" s="2"/>
      <c r="AR1993" s="3"/>
      <c r="AS1993" s="3"/>
      <c r="AT1993" s="3"/>
      <c r="AU1993" s="3"/>
    </row>
    <row r="1994" spans="1:47" x14ac:dyDescent="0.25">
      <c r="A1994" s="62" t="s">
        <v>1659</v>
      </c>
      <c r="B1994" s="63"/>
      <c r="C1994" s="63"/>
      <c r="D1994" s="64"/>
      <c r="E1994" s="66"/>
      <c r="F1994" s="101" t="s">
        <v>14382</v>
      </c>
      <c r="G1994" s="63"/>
      <c r="H1994" s="67"/>
      <c r="I1994" s="68"/>
      <c r="J1994" s="68"/>
      <c r="K1994" s="67" t="s">
        <v>18736</v>
      </c>
      <c r="L1994" s="71"/>
      <c r="M1994" s="72">
        <v>1642.52587890625</v>
      </c>
      <c r="N1994" s="72">
        <v>7741.95703125</v>
      </c>
      <c r="O1994" s="73"/>
      <c r="P1994" s="74"/>
      <c r="Q1994" s="74"/>
      <c r="R1994" s="84"/>
      <c r="S1994" s="84"/>
      <c r="T1994" s="84"/>
      <c r="U1994" s="84"/>
      <c r="V1994" s="50"/>
      <c r="W1994" s="50"/>
      <c r="X1994" s="50"/>
      <c r="Y1994" s="50"/>
      <c r="Z1994" s="49"/>
      <c r="AA1994" s="69">
        <v>1994</v>
      </c>
      <c r="AB19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94" s="70"/>
      <c r="AD1994" s="76">
        <v>179</v>
      </c>
      <c r="AE1994" s="76">
        <v>103</v>
      </c>
      <c r="AF1994" s="76">
        <v>4541</v>
      </c>
      <c r="AG1994" s="76">
        <v>3233</v>
      </c>
      <c r="AH1994" s="76"/>
      <c r="AI1994" s="76"/>
      <c r="AJ1994" s="76"/>
      <c r="AK1994" s="76"/>
      <c r="AL1994" s="76"/>
      <c r="AM1994" s="78">
        <v>41122.135613425926</v>
      </c>
      <c r="AN1994" s="76" t="s">
        <v>14566</v>
      </c>
      <c r="AO1994" s="81" t="s">
        <v>16558</v>
      </c>
      <c r="AP1994" s="76" t="s">
        <v>66</v>
      </c>
      <c r="AQ1994" s="2"/>
      <c r="AR1994" s="3"/>
      <c r="AS1994" s="3"/>
      <c r="AT1994" s="3"/>
      <c r="AU1994" s="3"/>
    </row>
    <row r="1995" spans="1:47" x14ac:dyDescent="0.25">
      <c r="A1995" s="62" t="s">
        <v>1660</v>
      </c>
      <c r="B1995" s="63"/>
      <c r="C1995" s="63"/>
      <c r="D1995" s="64"/>
      <c r="E1995" s="66"/>
      <c r="F1995" s="101" t="s">
        <v>14383</v>
      </c>
      <c r="G1995" s="63"/>
      <c r="H1995" s="67"/>
      <c r="I1995" s="68"/>
      <c r="J1995" s="68"/>
      <c r="K1995" s="67" t="s">
        <v>18737</v>
      </c>
      <c r="L1995" s="71"/>
      <c r="M1995" s="72">
        <v>4458.46142578125</v>
      </c>
      <c r="N1995" s="72">
        <v>9424.6337890625</v>
      </c>
      <c r="O1995" s="73"/>
      <c r="P1995" s="74"/>
      <c r="Q1995" s="74"/>
      <c r="R1995" s="84"/>
      <c r="S1995" s="84"/>
      <c r="T1995" s="84"/>
      <c r="U1995" s="84"/>
      <c r="V1995" s="50"/>
      <c r="W1995" s="50"/>
      <c r="X1995" s="50"/>
      <c r="Y1995" s="50"/>
      <c r="Z1995" s="49"/>
      <c r="AA1995" s="69">
        <v>1995</v>
      </c>
      <c r="AB19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95" s="70"/>
      <c r="AD1995" s="76">
        <v>217</v>
      </c>
      <c r="AE1995" s="76">
        <v>25</v>
      </c>
      <c r="AF1995" s="76">
        <v>355</v>
      </c>
      <c r="AG1995" s="76">
        <v>3570</v>
      </c>
      <c r="AH1995" s="76"/>
      <c r="AI1995" s="76" t="s">
        <v>10501</v>
      </c>
      <c r="AJ1995" s="76" t="s">
        <v>10714</v>
      </c>
      <c r="AK1995" s="76"/>
      <c r="AL1995" s="76"/>
      <c r="AM1995" s="78">
        <v>39871.332650462966</v>
      </c>
      <c r="AN1995" s="76" t="s">
        <v>14566</v>
      </c>
      <c r="AO1995" s="81" t="s">
        <v>16559</v>
      </c>
      <c r="AP1995" s="76" t="s">
        <v>66</v>
      </c>
      <c r="AQ1995" s="2"/>
      <c r="AR1995" s="3"/>
      <c r="AS1995" s="3"/>
      <c r="AT1995" s="3"/>
      <c r="AU1995" s="3"/>
    </row>
    <row r="1996" spans="1:47" x14ac:dyDescent="0.25">
      <c r="A1996" s="62" t="s">
        <v>1661</v>
      </c>
      <c r="B1996" s="63"/>
      <c r="C1996" s="63"/>
      <c r="D1996" s="64"/>
      <c r="E1996" s="66"/>
      <c r="F1996" s="101" t="s">
        <v>14384</v>
      </c>
      <c r="G1996" s="63"/>
      <c r="H1996" s="67"/>
      <c r="I1996" s="68"/>
      <c r="J1996" s="68"/>
      <c r="K1996" s="67" t="s">
        <v>18738</v>
      </c>
      <c r="L1996" s="71"/>
      <c r="M1996" s="72">
        <v>1571.488037109375</v>
      </c>
      <c r="N1996" s="72">
        <v>8137.7705078125</v>
      </c>
      <c r="O1996" s="73"/>
      <c r="P1996" s="74"/>
      <c r="Q1996" s="74"/>
      <c r="R1996" s="84"/>
      <c r="S1996" s="84"/>
      <c r="T1996" s="84"/>
      <c r="U1996" s="84"/>
      <c r="V1996" s="50"/>
      <c r="W1996" s="50"/>
      <c r="X1996" s="50"/>
      <c r="Y1996" s="50"/>
      <c r="Z1996" s="49"/>
      <c r="AA1996" s="69">
        <v>1996</v>
      </c>
      <c r="AB19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96" s="70"/>
      <c r="AD1996" s="76">
        <v>379</v>
      </c>
      <c r="AE1996" s="76">
        <v>827</v>
      </c>
      <c r="AF1996" s="76">
        <v>14610</v>
      </c>
      <c r="AG1996" s="76">
        <v>8217</v>
      </c>
      <c r="AH1996" s="76"/>
      <c r="AI1996" s="76" t="s">
        <v>10502</v>
      </c>
      <c r="AJ1996" s="76" t="s">
        <v>11635</v>
      </c>
      <c r="AK1996" s="76"/>
      <c r="AL1996" s="76"/>
      <c r="AM1996" s="78">
        <v>39911.737037037034</v>
      </c>
      <c r="AN1996" s="76" t="s">
        <v>14566</v>
      </c>
      <c r="AO1996" s="81" t="s">
        <v>16560</v>
      </c>
      <c r="AP1996" s="76" t="s">
        <v>66</v>
      </c>
      <c r="AQ1996" s="2"/>
      <c r="AR1996" s="3"/>
      <c r="AS1996" s="3"/>
      <c r="AT1996" s="3"/>
      <c r="AU1996" s="3"/>
    </row>
    <row r="1997" spans="1:47" x14ac:dyDescent="0.25">
      <c r="A1997" s="62" t="s">
        <v>1662</v>
      </c>
      <c r="B1997" s="63"/>
      <c r="C1997" s="63"/>
      <c r="D1997" s="64"/>
      <c r="E1997" s="66"/>
      <c r="F1997" s="101" t="s">
        <v>14385</v>
      </c>
      <c r="G1997" s="63"/>
      <c r="H1997" s="67"/>
      <c r="I1997" s="68"/>
      <c r="J1997" s="68"/>
      <c r="K1997" s="67" t="s">
        <v>18739</v>
      </c>
      <c r="L1997" s="71"/>
      <c r="M1997" s="72">
        <v>3187.600341796875</v>
      </c>
      <c r="N1997" s="72">
        <v>9185.375</v>
      </c>
      <c r="O1997" s="73"/>
      <c r="P1997" s="74"/>
      <c r="Q1997" s="74"/>
      <c r="R1997" s="84"/>
      <c r="S1997" s="84"/>
      <c r="T1997" s="84"/>
      <c r="U1997" s="84"/>
      <c r="V1997" s="50"/>
      <c r="W1997" s="50"/>
      <c r="X1997" s="50"/>
      <c r="Y1997" s="50"/>
      <c r="Z1997" s="49"/>
      <c r="AA1997" s="69">
        <v>1997</v>
      </c>
      <c r="AB19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97" s="70"/>
      <c r="AD1997" s="76">
        <v>490</v>
      </c>
      <c r="AE1997" s="76">
        <v>5244</v>
      </c>
      <c r="AF1997" s="76">
        <v>131765</v>
      </c>
      <c r="AG1997" s="76">
        <v>2143</v>
      </c>
      <c r="AH1997" s="76"/>
      <c r="AI1997" s="76" t="s">
        <v>10503</v>
      </c>
      <c r="AJ1997" s="76" t="s">
        <v>11636</v>
      </c>
      <c r="AK1997" s="76"/>
      <c r="AL1997" s="76"/>
      <c r="AM1997" s="78">
        <v>39946.992245370369</v>
      </c>
      <c r="AN1997" s="76" t="s">
        <v>14566</v>
      </c>
      <c r="AO1997" s="81" t="s">
        <v>16561</v>
      </c>
      <c r="AP1997" s="76" t="s">
        <v>66</v>
      </c>
      <c r="AQ1997" s="2"/>
      <c r="AR1997" s="3"/>
      <c r="AS1997" s="3"/>
      <c r="AT1997" s="3"/>
      <c r="AU1997" s="3"/>
    </row>
    <row r="1998" spans="1:47" x14ac:dyDescent="0.25">
      <c r="A1998" s="62" t="s">
        <v>1663</v>
      </c>
      <c r="B1998" s="63"/>
      <c r="C1998" s="63"/>
      <c r="D1998" s="64"/>
      <c r="E1998" s="66"/>
      <c r="F1998" s="101" t="s">
        <v>14386</v>
      </c>
      <c r="G1998" s="63"/>
      <c r="H1998" s="67"/>
      <c r="I1998" s="68"/>
      <c r="J1998" s="68"/>
      <c r="K1998" s="67" t="s">
        <v>18740</v>
      </c>
      <c r="L1998" s="71"/>
      <c r="M1998" s="72">
        <v>6041.71875</v>
      </c>
      <c r="N1998" s="72">
        <v>7529.57421875</v>
      </c>
      <c r="O1998" s="73"/>
      <c r="P1998" s="74"/>
      <c r="Q1998" s="74"/>
      <c r="R1998" s="84"/>
      <c r="S1998" s="84"/>
      <c r="T1998" s="84"/>
      <c r="U1998" s="84"/>
      <c r="V1998" s="50"/>
      <c r="W1998" s="50"/>
      <c r="X1998" s="50"/>
      <c r="Y1998" s="50"/>
      <c r="Z1998" s="49"/>
      <c r="AA1998" s="69">
        <v>1998</v>
      </c>
      <c r="AB19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98" s="70"/>
      <c r="AD1998" s="76">
        <v>150</v>
      </c>
      <c r="AE1998" s="76">
        <v>110</v>
      </c>
      <c r="AF1998" s="76">
        <v>2612</v>
      </c>
      <c r="AG1998" s="76">
        <v>2253</v>
      </c>
      <c r="AH1998" s="76"/>
      <c r="AI1998" s="76" t="s">
        <v>10504</v>
      </c>
      <c r="AJ1998" s="76" t="s">
        <v>10704</v>
      </c>
      <c r="AK1998" s="76"/>
      <c r="AL1998" s="76"/>
      <c r="AM1998" s="78">
        <v>40948.139756944445</v>
      </c>
      <c r="AN1998" s="76" t="s">
        <v>14566</v>
      </c>
      <c r="AO1998" s="81" t="s">
        <v>16562</v>
      </c>
      <c r="AP1998" s="76" t="s">
        <v>66</v>
      </c>
      <c r="AQ1998" s="2"/>
      <c r="AR1998" s="3"/>
      <c r="AS1998" s="3"/>
      <c r="AT1998" s="3"/>
      <c r="AU1998" s="3"/>
    </row>
    <row r="1999" spans="1:47" x14ac:dyDescent="0.25">
      <c r="A1999" s="62" t="s">
        <v>1664</v>
      </c>
      <c r="B1999" s="63"/>
      <c r="C1999" s="63"/>
      <c r="D1999" s="64"/>
      <c r="E1999" s="66"/>
      <c r="F1999" s="101" t="s">
        <v>14387</v>
      </c>
      <c r="G1999" s="63"/>
      <c r="H1999" s="67"/>
      <c r="I1999" s="68"/>
      <c r="J1999" s="68"/>
      <c r="K1999" s="67" t="s">
        <v>18741</v>
      </c>
      <c r="L1999" s="71"/>
      <c r="M1999" s="72">
        <v>2267.003662109375</v>
      </c>
      <c r="N1999" s="72">
        <v>5671.38916015625</v>
      </c>
      <c r="O1999" s="73"/>
      <c r="P1999" s="74"/>
      <c r="Q1999" s="74"/>
      <c r="R1999" s="84"/>
      <c r="S1999" s="84"/>
      <c r="T1999" s="84"/>
      <c r="U1999" s="84"/>
      <c r="V1999" s="50"/>
      <c r="W1999" s="50"/>
      <c r="X1999" s="50"/>
      <c r="Y1999" s="50"/>
      <c r="Z1999" s="49"/>
      <c r="AA1999" s="69">
        <v>1999</v>
      </c>
      <c r="AB19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1999" s="70"/>
      <c r="AD1999" s="76">
        <v>84</v>
      </c>
      <c r="AE1999" s="76">
        <v>15</v>
      </c>
      <c r="AF1999" s="76">
        <v>1591</v>
      </c>
      <c r="AG1999" s="76">
        <v>2784</v>
      </c>
      <c r="AH1999" s="76"/>
      <c r="AI1999" s="76" t="s">
        <v>10505</v>
      </c>
      <c r="AJ1999" s="76"/>
      <c r="AK1999" s="76"/>
      <c r="AL1999" s="76"/>
      <c r="AM1999" s="78">
        <v>43703.997152777774</v>
      </c>
      <c r="AN1999" s="76" t="s">
        <v>14566</v>
      </c>
      <c r="AO1999" s="81" t="s">
        <v>16563</v>
      </c>
      <c r="AP1999" s="76" t="s">
        <v>66</v>
      </c>
      <c r="AQ1999" s="2"/>
      <c r="AR1999" s="3"/>
      <c r="AS1999" s="3"/>
      <c r="AT1999" s="3"/>
      <c r="AU1999" s="3"/>
    </row>
    <row r="2000" spans="1:47" x14ac:dyDescent="0.25">
      <c r="A2000" s="62" t="s">
        <v>1665</v>
      </c>
      <c r="B2000" s="63"/>
      <c r="C2000" s="63"/>
      <c r="D2000" s="64"/>
      <c r="E2000" s="66"/>
      <c r="F2000" s="101" t="s">
        <v>14388</v>
      </c>
      <c r="G2000" s="63"/>
      <c r="H2000" s="67"/>
      <c r="I2000" s="68"/>
      <c r="J2000" s="68"/>
      <c r="K2000" s="67" t="s">
        <v>18742</v>
      </c>
      <c r="L2000" s="71"/>
      <c r="M2000" s="72">
        <v>4052.38232421875</v>
      </c>
      <c r="N2000" s="72">
        <v>4660.705078125</v>
      </c>
      <c r="O2000" s="73"/>
      <c r="P2000" s="74"/>
      <c r="Q2000" s="74"/>
      <c r="R2000" s="84"/>
      <c r="S2000" s="84"/>
      <c r="T2000" s="84"/>
      <c r="U2000" s="84"/>
      <c r="V2000" s="50"/>
      <c r="W2000" s="50"/>
      <c r="X2000" s="50"/>
      <c r="Y2000" s="50"/>
      <c r="Z2000" s="49"/>
      <c r="AA2000" s="69">
        <v>2000</v>
      </c>
      <c r="AB20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00" s="70"/>
      <c r="AD2000" s="76">
        <v>503</v>
      </c>
      <c r="AE2000" s="76">
        <v>1416</v>
      </c>
      <c r="AF2000" s="76">
        <v>36833</v>
      </c>
      <c r="AG2000" s="76">
        <v>40144</v>
      </c>
      <c r="AH2000" s="76"/>
      <c r="AI2000" s="76" t="s">
        <v>10506</v>
      </c>
      <c r="AJ2000" s="76" t="s">
        <v>11637</v>
      </c>
      <c r="AK2000" s="81" t="s">
        <v>12368</v>
      </c>
      <c r="AL2000" s="76"/>
      <c r="AM2000" s="78">
        <v>40571.998124999998</v>
      </c>
      <c r="AN2000" s="76" t="s">
        <v>14566</v>
      </c>
      <c r="AO2000" s="81" t="s">
        <v>16564</v>
      </c>
      <c r="AP2000" s="76" t="s">
        <v>66</v>
      </c>
      <c r="AQ2000" s="2"/>
      <c r="AR2000" s="3"/>
      <c r="AS2000" s="3"/>
      <c r="AT2000" s="3"/>
      <c r="AU2000" s="3"/>
    </row>
    <row r="2001" spans="1:47" x14ac:dyDescent="0.25">
      <c r="A2001" s="62" t="s">
        <v>1666</v>
      </c>
      <c r="B2001" s="63"/>
      <c r="C2001" s="63"/>
      <c r="D2001" s="64"/>
      <c r="E2001" s="66"/>
      <c r="F2001" s="101" t="s">
        <v>14389</v>
      </c>
      <c r="G2001" s="63"/>
      <c r="H2001" s="67"/>
      <c r="I2001" s="68"/>
      <c r="J2001" s="68"/>
      <c r="K2001" s="67" t="s">
        <v>18743</v>
      </c>
      <c r="L2001" s="71"/>
      <c r="M2001" s="72">
        <v>2334.710693359375</v>
      </c>
      <c r="N2001" s="72">
        <v>5499.4501953125</v>
      </c>
      <c r="O2001" s="73"/>
      <c r="P2001" s="74"/>
      <c r="Q2001" s="74"/>
      <c r="R2001" s="84"/>
      <c r="S2001" s="84"/>
      <c r="T2001" s="84"/>
      <c r="U2001" s="84"/>
      <c r="V2001" s="50"/>
      <c r="W2001" s="50"/>
      <c r="X2001" s="50"/>
      <c r="Y2001" s="50"/>
      <c r="Z2001" s="49"/>
      <c r="AA2001" s="69">
        <v>2001</v>
      </c>
      <c r="AB20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01" s="70"/>
      <c r="AD2001" s="76">
        <v>812</v>
      </c>
      <c r="AE2001" s="76">
        <v>904</v>
      </c>
      <c r="AF2001" s="76">
        <v>22960</v>
      </c>
      <c r="AG2001" s="76">
        <v>40367</v>
      </c>
      <c r="AH2001" s="76"/>
      <c r="AI2001" s="76">
        <v>22</v>
      </c>
      <c r="AJ2001" s="76" t="s">
        <v>11324</v>
      </c>
      <c r="AK2001" s="76"/>
      <c r="AL2001" s="76"/>
      <c r="AM2001" s="78">
        <v>40774.698333333334</v>
      </c>
      <c r="AN2001" s="76" t="s">
        <v>14566</v>
      </c>
      <c r="AO2001" s="81" t="s">
        <v>16565</v>
      </c>
      <c r="AP2001" s="76" t="s">
        <v>66</v>
      </c>
      <c r="AQ2001" s="2"/>
      <c r="AR2001" s="3"/>
      <c r="AS2001" s="3"/>
      <c r="AT2001" s="3"/>
      <c r="AU2001" s="3"/>
    </row>
    <row r="2002" spans="1:47" x14ac:dyDescent="0.25">
      <c r="A2002" s="62" t="s">
        <v>1667</v>
      </c>
      <c r="B2002" s="63"/>
      <c r="C2002" s="63"/>
      <c r="D2002" s="64"/>
      <c r="E2002" s="66"/>
      <c r="F2002" s="101" t="s">
        <v>14390</v>
      </c>
      <c r="G2002" s="63"/>
      <c r="H2002" s="67"/>
      <c r="I2002" s="68"/>
      <c r="J2002" s="68"/>
      <c r="K2002" s="67" t="s">
        <v>18744</v>
      </c>
      <c r="L2002" s="71"/>
      <c r="M2002" s="72">
        <v>6123.63623046875</v>
      </c>
      <c r="N2002" s="72">
        <v>6692.02490234375</v>
      </c>
      <c r="O2002" s="73"/>
      <c r="P2002" s="74"/>
      <c r="Q2002" s="74"/>
      <c r="R2002" s="84"/>
      <c r="S2002" s="84"/>
      <c r="T2002" s="84"/>
      <c r="U2002" s="84"/>
      <c r="V2002" s="50"/>
      <c r="W2002" s="50"/>
      <c r="X2002" s="50"/>
      <c r="Y2002" s="50"/>
      <c r="Z2002" s="49"/>
      <c r="AA2002" s="69">
        <v>2002</v>
      </c>
      <c r="AB20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02" s="70"/>
      <c r="AD2002" s="76">
        <v>262</v>
      </c>
      <c r="AE2002" s="76">
        <v>247</v>
      </c>
      <c r="AF2002" s="76">
        <v>13044</v>
      </c>
      <c r="AG2002" s="76">
        <v>20231</v>
      </c>
      <c r="AH2002" s="76"/>
      <c r="AI2002" s="76" t="s">
        <v>10507</v>
      </c>
      <c r="AJ2002" s="76"/>
      <c r="AK2002" s="76"/>
      <c r="AL2002" s="76"/>
      <c r="AM2002" s="78">
        <v>42201.024317129632</v>
      </c>
      <c r="AN2002" s="76" t="s">
        <v>14566</v>
      </c>
      <c r="AO2002" s="81" t="s">
        <v>16566</v>
      </c>
      <c r="AP2002" s="76" t="s">
        <v>66</v>
      </c>
      <c r="AQ2002" s="2"/>
      <c r="AR2002" s="3"/>
      <c r="AS2002" s="3"/>
      <c r="AT2002" s="3"/>
      <c r="AU2002" s="3"/>
    </row>
    <row r="2003" spans="1:47" x14ac:dyDescent="0.25">
      <c r="A2003" s="62" t="s">
        <v>1668</v>
      </c>
      <c r="B2003" s="63"/>
      <c r="C2003" s="63"/>
      <c r="D2003" s="64"/>
      <c r="E2003" s="66"/>
      <c r="F2003" s="101" t="s">
        <v>14391</v>
      </c>
      <c r="G2003" s="63"/>
      <c r="H2003" s="67"/>
      <c r="I2003" s="68"/>
      <c r="J2003" s="68"/>
      <c r="K2003" s="67" t="s">
        <v>18745</v>
      </c>
      <c r="L2003" s="71"/>
      <c r="M2003" s="72">
        <v>5202.5048828125</v>
      </c>
      <c r="N2003" s="72">
        <v>9049.6865234375</v>
      </c>
      <c r="O2003" s="73"/>
      <c r="P2003" s="74"/>
      <c r="Q2003" s="74"/>
      <c r="R2003" s="84"/>
      <c r="S2003" s="84"/>
      <c r="T2003" s="84"/>
      <c r="U2003" s="84"/>
      <c r="V2003" s="50"/>
      <c r="W2003" s="50"/>
      <c r="X2003" s="50"/>
      <c r="Y2003" s="50"/>
      <c r="Z2003" s="49"/>
      <c r="AA2003" s="69">
        <v>2003</v>
      </c>
      <c r="AB20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03" s="70"/>
      <c r="AD2003" s="76">
        <v>1552</v>
      </c>
      <c r="AE2003" s="76">
        <v>220</v>
      </c>
      <c r="AF2003" s="76">
        <v>7290</v>
      </c>
      <c r="AG2003" s="76">
        <v>3568</v>
      </c>
      <c r="AH2003" s="76"/>
      <c r="AI2003" s="76" t="s">
        <v>10508</v>
      </c>
      <c r="AJ2003" s="76" t="s">
        <v>11585</v>
      </c>
      <c r="AK2003" s="76"/>
      <c r="AL2003" s="76"/>
      <c r="AM2003" s="78">
        <v>42605.117731481485</v>
      </c>
      <c r="AN2003" s="76" t="s">
        <v>14566</v>
      </c>
      <c r="AO2003" s="81" t="s">
        <v>16567</v>
      </c>
      <c r="AP2003" s="76" t="s">
        <v>66</v>
      </c>
      <c r="AQ2003" s="2"/>
      <c r="AR2003" s="3"/>
      <c r="AS2003" s="3"/>
      <c r="AT2003" s="3"/>
      <c r="AU2003" s="3"/>
    </row>
    <row r="2004" spans="1:47" x14ac:dyDescent="0.25">
      <c r="A2004" s="62" t="s">
        <v>1669</v>
      </c>
      <c r="B2004" s="63"/>
      <c r="C2004" s="63"/>
      <c r="D2004" s="64"/>
      <c r="E2004" s="66"/>
      <c r="F2004" s="101" t="s">
        <v>14392</v>
      </c>
      <c r="G2004" s="63"/>
      <c r="H2004" s="67"/>
      <c r="I2004" s="68"/>
      <c r="J2004" s="68"/>
      <c r="K2004" s="67" t="s">
        <v>18746</v>
      </c>
      <c r="L2004" s="71"/>
      <c r="M2004" s="72">
        <v>2358.23974609375</v>
      </c>
      <c r="N2004" s="72">
        <v>9098.2958984375</v>
      </c>
      <c r="O2004" s="73"/>
      <c r="P2004" s="74"/>
      <c r="Q2004" s="74"/>
      <c r="R2004" s="84"/>
      <c r="S2004" s="84"/>
      <c r="T2004" s="84"/>
      <c r="U2004" s="84"/>
      <c r="V2004" s="50"/>
      <c r="W2004" s="50"/>
      <c r="X2004" s="50"/>
      <c r="Y2004" s="50"/>
      <c r="Z2004" s="49"/>
      <c r="AA2004" s="69">
        <v>2004</v>
      </c>
      <c r="AB20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04" s="70"/>
      <c r="AD2004" s="76">
        <v>744</v>
      </c>
      <c r="AE2004" s="76">
        <v>427</v>
      </c>
      <c r="AF2004" s="76">
        <v>11154</v>
      </c>
      <c r="AG2004" s="76">
        <v>119292</v>
      </c>
      <c r="AH2004" s="76"/>
      <c r="AI2004" s="76" t="s">
        <v>10509</v>
      </c>
      <c r="AJ2004" s="76" t="s">
        <v>11500</v>
      </c>
      <c r="AK2004" s="81" t="s">
        <v>11807</v>
      </c>
      <c r="AL2004" s="76"/>
      <c r="AM2004" s="78">
        <v>43455.069918981484</v>
      </c>
      <c r="AN2004" s="76" t="s">
        <v>14566</v>
      </c>
      <c r="AO2004" s="81" t="s">
        <v>16568</v>
      </c>
      <c r="AP2004" s="76" t="s">
        <v>66</v>
      </c>
      <c r="AQ2004" s="2"/>
      <c r="AR2004" s="3"/>
      <c r="AS2004" s="3"/>
      <c r="AT2004" s="3"/>
      <c r="AU2004" s="3"/>
    </row>
    <row r="2005" spans="1:47" x14ac:dyDescent="0.25">
      <c r="A2005" s="62" t="s">
        <v>1670</v>
      </c>
      <c r="B2005" s="63"/>
      <c r="C2005" s="63"/>
      <c r="D2005" s="64"/>
      <c r="E2005" s="66"/>
      <c r="F2005" s="101" t="s">
        <v>14393</v>
      </c>
      <c r="G2005" s="63"/>
      <c r="H2005" s="67"/>
      <c r="I2005" s="68"/>
      <c r="J2005" s="68"/>
      <c r="K2005" s="67" t="s">
        <v>18747</v>
      </c>
      <c r="L2005" s="71"/>
      <c r="M2005" s="72">
        <v>4246.68994140625</v>
      </c>
      <c r="N2005" s="72">
        <v>5059.08837890625</v>
      </c>
      <c r="O2005" s="73"/>
      <c r="P2005" s="74"/>
      <c r="Q2005" s="74"/>
      <c r="R2005" s="84"/>
      <c r="S2005" s="84"/>
      <c r="T2005" s="84"/>
      <c r="U2005" s="84"/>
      <c r="V2005" s="50"/>
      <c r="W2005" s="50"/>
      <c r="X2005" s="50"/>
      <c r="Y2005" s="50"/>
      <c r="Z2005" s="49"/>
      <c r="AA2005" s="69">
        <v>2005</v>
      </c>
      <c r="AB20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05" s="70"/>
      <c r="AD2005" s="76">
        <v>283</v>
      </c>
      <c r="AE2005" s="76">
        <v>146</v>
      </c>
      <c r="AF2005" s="76">
        <v>4006</v>
      </c>
      <c r="AG2005" s="76">
        <v>22734</v>
      </c>
      <c r="AH2005" s="76"/>
      <c r="AI2005" s="76" t="s">
        <v>10510</v>
      </c>
      <c r="AJ2005" s="76" t="s">
        <v>11638</v>
      </c>
      <c r="AK2005" s="76"/>
      <c r="AL2005" s="76"/>
      <c r="AM2005" s="78">
        <v>40603.922997685186</v>
      </c>
      <c r="AN2005" s="76" t="s">
        <v>14566</v>
      </c>
      <c r="AO2005" s="81" t="s">
        <v>16569</v>
      </c>
      <c r="AP2005" s="76" t="s">
        <v>66</v>
      </c>
      <c r="AQ2005" s="2"/>
      <c r="AR2005" s="3"/>
      <c r="AS2005" s="3"/>
      <c r="AT2005" s="3"/>
      <c r="AU2005" s="3"/>
    </row>
    <row r="2006" spans="1:47" x14ac:dyDescent="0.25">
      <c r="A2006" s="62" t="s">
        <v>1671</v>
      </c>
      <c r="B2006" s="63"/>
      <c r="C2006" s="63"/>
      <c r="D2006" s="64"/>
      <c r="E2006" s="66"/>
      <c r="F2006" s="101" t="s">
        <v>14394</v>
      </c>
      <c r="G2006" s="63"/>
      <c r="H2006" s="67"/>
      <c r="I2006" s="68"/>
      <c r="J2006" s="68"/>
      <c r="K2006" s="67" t="s">
        <v>18748</v>
      </c>
      <c r="L2006" s="71"/>
      <c r="M2006" s="72">
        <v>3435.490966796875</v>
      </c>
      <c r="N2006" s="72">
        <v>8052.33447265625</v>
      </c>
      <c r="O2006" s="73"/>
      <c r="P2006" s="74"/>
      <c r="Q2006" s="74"/>
      <c r="R2006" s="84"/>
      <c r="S2006" s="84"/>
      <c r="T2006" s="84"/>
      <c r="U2006" s="84"/>
      <c r="V2006" s="50"/>
      <c r="W2006" s="50"/>
      <c r="X2006" s="50"/>
      <c r="Y2006" s="50"/>
      <c r="Z2006" s="49"/>
      <c r="AA2006" s="69">
        <v>2006</v>
      </c>
      <c r="AB20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06" s="70"/>
      <c r="AD2006" s="76">
        <v>22</v>
      </c>
      <c r="AE2006" s="76">
        <v>127</v>
      </c>
      <c r="AF2006" s="76">
        <v>12270</v>
      </c>
      <c r="AG2006" s="76">
        <v>5779</v>
      </c>
      <c r="AH2006" s="76"/>
      <c r="AI2006" s="76" t="s">
        <v>10511</v>
      </c>
      <c r="AJ2006" s="76" t="s">
        <v>10749</v>
      </c>
      <c r="AK2006" s="76"/>
      <c r="AL2006" s="76"/>
      <c r="AM2006" s="78">
        <v>40701.133067129631</v>
      </c>
      <c r="AN2006" s="76" t="s">
        <v>14566</v>
      </c>
      <c r="AO2006" s="81" t="s">
        <v>16570</v>
      </c>
      <c r="AP2006" s="76" t="s">
        <v>66</v>
      </c>
      <c r="AQ2006" s="2"/>
      <c r="AR2006" s="3"/>
      <c r="AS2006" s="3"/>
      <c r="AT2006" s="3"/>
      <c r="AU2006" s="3"/>
    </row>
    <row r="2007" spans="1:47" x14ac:dyDescent="0.25">
      <c r="A2007" s="62" t="s">
        <v>1672</v>
      </c>
      <c r="B2007" s="63"/>
      <c r="C2007" s="63"/>
      <c r="D2007" s="64"/>
      <c r="E2007" s="66"/>
      <c r="F2007" s="101" t="s">
        <v>14395</v>
      </c>
      <c r="G2007" s="63"/>
      <c r="H2007" s="67"/>
      <c r="I2007" s="68"/>
      <c r="J2007" s="68"/>
      <c r="K2007" s="67" t="s">
        <v>18749</v>
      </c>
      <c r="L2007" s="71"/>
      <c r="M2007" s="72">
        <v>4604.03955078125</v>
      </c>
      <c r="N2007" s="72">
        <v>5821.03759765625</v>
      </c>
      <c r="O2007" s="73"/>
      <c r="P2007" s="74"/>
      <c r="Q2007" s="74"/>
      <c r="R2007" s="84"/>
      <c r="S2007" s="84"/>
      <c r="T2007" s="84"/>
      <c r="U2007" s="84"/>
      <c r="V2007" s="50"/>
      <c r="W2007" s="50"/>
      <c r="X2007" s="50"/>
      <c r="Y2007" s="50"/>
      <c r="Z2007" s="49"/>
      <c r="AA2007" s="69">
        <v>2007</v>
      </c>
      <c r="AB20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07" s="70"/>
      <c r="AD2007" s="76">
        <v>499</v>
      </c>
      <c r="AE2007" s="76">
        <v>135</v>
      </c>
      <c r="AF2007" s="76">
        <v>8391</v>
      </c>
      <c r="AG2007" s="76">
        <v>22605</v>
      </c>
      <c r="AH2007" s="76"/>
      <c r="AI2007" s="76" t="s">
        <v>10512</v>
      </c>
      <c r="AJ2007" s="76"/>
      <c r="AK2007" s="81" t="s">
        <v>12369</v>
      </c>
      <c r="AL2007" s="76"/>
      <c r="AM2007" s="78">
        <v>41416.095497685186</v>
      </c>
      <c r="AN2007" s="76" t="s">
        <v>14566</v>
      </c>
      <c r="AO2007" s="81" t="s">
        <v>16571</v>
      </c>
      <c r="AP2007" s="76" t="s">
        <v>66</v>
      </c>
      <c r="AQ2007" s="2"/>
      <c r="AR2007" s="3"/>
      <c r="AS2007" s="3"/>
      <c r="AT2007" s="3"/>
      <c r="AU2007" s="3"/>
    </row>
    <row r="2008" spans="1:47" x14ac:dyDescent="0.25">
      <c r="A2008" s="62" t="s">
        <v>1673</v>
      </c>
      <c r="B2008" s="63"/>
      <c r="C2008" s="63"/>
      <c r="D2008" s="64"/>
      <c r="E2008" s="66"/>
      <c r="F2008" s="101" t="s">
        <v>14396</v>
      </c>
      <c r="G2008" s="63"/>
      <c r="H2008" s="67"/>
      <c r="I2008" s="68"/>
      <c r="J2008" s="68"/>
      <c r="K2008" s="67" t="s">
        <v>18750</v>
      </c>
      <c r="L2008" s="71"/>
      <c r="M2008" s="72">
        <v>3553.748291015625</v>
      </c>
      <c r="N2008" s="72">
        <v>4781.72802734375</v>
      </c>
      <c r="O2008" s="73"/>
      <c r="P2008" s="74"/>
      <c r="Q2008" s="74"/>
      <c r="R2008" s="84"/>
      <c r="S2008" s="84"/>
      <c r="T2008" s="84"/>
      <c r="U2008" s="84"/>
      <c r="V2008" s="50"/>
      <c r="W2008" s="50"/>
      <c r="X2008" s="50"/>
      <c r="Y2008" s="50"/>
      <c r="Z2008" s="49"/>
      <c r="AA2008" s="69">
        <v>2008</v>
      </c>
      <c r="AB20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08" s="70"/>
      <c r="AD2008" s="76">
        <v>5000</v>
      </c>
      <c r="AE2008" s="76">
        <v>731</v>
      </c>
      <c r="AF2008" s="76">
        <v>273978</v>
      </c>
      <c r="AG2008" s="76">
        <v>218155</v>
      </c>
      <c r="AH2008" s="76"/>
      <c r="AI2008" s="76" t="s">
        <v>10513</v>
      </c>
      <c r="AJ2008" s="76" t="s">
        <v>10905</v>
      </c>
      <c r="AK2008" s="76"/>
      <c r="AL2008" s="76"/>
      <c r="AM2008" s="78">
        <v>41562.764039351852</v>
      </c>
      <c r="AN2008" s="76" t="s">
        <v>14566</v>
      </c>
      <c r="AO2008" s="81" t="s">
        <v>16572</v>
      </c>
      <c r="AP2008" s="76" t="s">
        <v>66</v>
      </c>
      <c r="AQ2008" s="2"/>
      <c r="AR2008" s="3"/>
      <c r="AS2008" s="3"/>
      <c r="AT2008" s="3"/>
      <c r="AU2008" s="3"/>
    </row>
    <row r="2009" spans="1:47" x14ac:dyDescent="0.25">
      <c r="A2009" s="62" t="s">
        <v>1674</v>
      </c>
      <c r="B2009" s="63"/>
      <c r="C2009" s="63"/>
      <c r="D2009" s="64"/>
      <c r="E2009" s="66"/>
      <c r="F2009" s="101" t="s">
        <v>14397</v>
      </c>
      <c r="G2009" s="63"/>
      <c r="H2009" s="67"/>
      <c r="I2009" s="68"/>
      <c r="J2009" s="68"/>
      <c r="K2009" s="67" t="s">
        <v>18751</v>
      </c>
      <c r="L2009" s="71"/>
      <c r="M2009" s="72">
        <v>3015.8564453125</v>
      </c>
      <c r="N2009" s="72">
        <v>5768.36572265625</v>
      </c>
      <c r="O2009" s="73"/>
      <c r="P2009" s="74"/>
      <c r="Q2009" s="74"/>
      <c r="R2009" s="84"/>
      <c r="S2009" s="84"/>
      <c r="T2009" s="84"/>
      <c r="U2009" s="84"/>
      <c r="V2009" s="50"/>
      <c r="W2009" s="50"/>
      <c r="X2009" s="50"/>
      <c r="Y2009" s="50"/>
      <c r="Z2009" s="49"/>
      <c r="AA2009" s="69">
        <v>2009</v>
      </c>
      <c r="AB20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09" s="70"/>
      <c r="AD2009" s="76">
        <v>1162</v>
      </c>
      <c r="AE2009" s="76">
        <v>54</v>
      </c>
      <c r="AF2009" s="76">
        <v>7080</v>
      </c>
      <c r="AG2009" s="76">
        <v>6999</v>
      </c>
      <c r="AH2009" s="76"/>
      <c r="AI2009" s="76"/>
      <c r="AJ2009" s="76" t="s">
        <v>11568</v>
      </c>
      <c r="AK2009" s="76"/>
      <c r="AL2009" s="76"/>
      <c r="AM2009" s="78">
        <v>39955.217349537037</v>
      </c>
      <c r="AN2009" s="76" t="s">
        <v>14566</v>
      </c>
      <c r="AO2009" s="81" t="s">
        <v>16573</v>
      </c>
      <c r="AP2009" s="76" t="s">
        <v>66</v>
      </c>
      <c r="AQ2009" s="2"/>
      <c r="AR2009" s="3"/>
      <c r="AS2009" s="3"/>
      <c r="AT2009" s="3"/>
      <c r="AU2009" s="3"/>
    </row>
    <row r="2010" spans="1:47" x14ac:dyDescent="0.25">
      <c r="A2010" s="62" t="s">
        <v>1675</v>
      </c>
      <c r="B2010" s="63"/>
      <c r="C2010" s="63"/>
      <c r="D2010" s="64"/>
      <c r="E2010" s="66"/>
      <c r="F2010" s="101" t="s">
        <v>14398</v>
      </c>
      <c r="G2010" s="63"/>
      <c r="H2010" s="67"/>
      <c r="I2010" s="68"/>
      <c r="J2010" s="68"/>
      <c r="K2010" s="67" t="s">
        <v>18752</v>
      </c>
      <c r="L2010" s="71"/>
      <c r="M2010" s="72">
        <v>7992.8310546875</v>
      </c>
      <c r="N2010" s="72">
        <v>2683.389892578125</v>
      </c>
      <c r="O2010" s="73"/>
      <c r="P2010" s="74"/>
      <c r="Q2010" s="74"/>
      <c r="R2010" s="84"/>
      <c r="S2010" s="84"/>
      <c r="T2010" s="84"/>
      <c r="U2010" s="84"/>
      <c r="V2010" s="50"/>
      <c r="W2010" s="50"/>
      <c r="X2010" s="50"/>
      <c r="Y2010" s="50"/>
      <c r="Z2010" s="49"/>
      <c r="AA2010" s="69">
        <v>2010</v>
      </c>
      <c r="AB20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10" s="70"/>
      <c r="AD2010" s="76">
        <v>922</v>
      </c>
      <c r="AE2010" s="76">
        <v>748</v>
      </c>
      <c r="AF2010" s="76">
        <v>4979</v>
      </c>
      <c r="AG2010" s="76">
        <v>10370</v>
      </c>
      <c r="AH2010" s="76"/>
      <c r="AI2010" s="76" t="s">
        <v>10514</v>
      </c>
      <c r="AJ2010" s="76" t="s">
        <v>11639</v>
      </c>
      <c r="AK2010" s="76"/>
      <c r="AL2010" s="76"/>
      <c r="AM2010" s="78">
        <v>43903.066481481481</v>
      </c>
      <c r="AN2010" s="76" t="s">
        <v>14566</v>
      </c>
      <c r="AO2010" s="81" t="s">
        <v>16574</v>
      </c>
      <c r="AP2010" s="76" t="s">
        <v>66</v>
      </c>
      <c r="AQ2010" s="2"/>
      <c r="AR2010" s="3"/>
      <c r="AS2010" s="3"/>
      <c r="AT2010" s="3"/>
      <c r="AU2010" s="3"/>
    </row>
    <row r="2011" spans="1:47" x14ac:dyDescent="0.25">
      <c r="A2011" s="62" t="s">
        <v>2349</v>
      </c>
      <c r="B2011" s="63"/>
      <c r="C2011" s="63"/>
      <c r="D2011" s="64"/>
      <c r="E2011" s="66"/>
      <c r="F2011" s="101" t="s">
        <v>14399</v>
      </c>
      <c r="G2011" s="63"/>
      <c r="H2011" s="67"/>
      <c r="I2011" s="68"/>
      <c r="J2011" s="68"/>
      <c r="K2011" s="67" t="s">
        <v>18753</v>
      </c>
      <c r="L2011" s="71"/>
      <c r="M2011" s="72">
        <v>7992.8310546875</v>
      </c>
      <c r="N2011" s="72">
        <v>2773.3359375</v>
      </c>
      <c r="O2011" s="73"/>
      <c r="P2011" s="74"/>
      <c r="Q2011" s="74"/>
      <c r="R2011" s="84"/>
      <c r="S2011" s="84"/>
      <c r="T2011" s="84"/>
      <c r="U2011" s="84"/>
      <c r="V2011" s="50"/>
      <c r="W2011" s="50"/>
      <c r="X2011" s="50"/>
      <c r="Y2011" s="50"/>
      <c r="Z2011" s="49"/>
      <c r="AA2011" s="69">
        <v>2011</v>
      </c>
      <c r="AB20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11" s="70"/>
      <c r="AD2011" s="76">
        <v>457</v>
      </c>
      <c r="AE2011" s="76">
        <v>3157</v>
      </c>
      <c r="AF2011" s="76">
        <v>4993</v>
      </c>
      <c r="AG2011" s="76">
        <v>5200</v>
      </c>
      <c r="AH2011" s="76"/>
      <c r="AI2011" s="76" t="s">
        <v>10515</v>
      </c>
      <c r="AJ2011" s="76" t="s">
        <v>11640</v>
      </c>
      <c r="AK2011" s="76"/>
      <c r="AL2011" s="76"/>
      <c r="AM2011" s="78">
        <v>43921.830474537041</v>
      </c>
      <c r="AN2011" s="76" t="s">
        <v>14566</v>
      </c>
      <c r="AO2011" s="81" t="s">
        <v>16575</v>
      </c>
      <c r="AP2011" s="76" t="s">
        <v>65</v>
      </c>
      <c r="AQ2011" s="2"/>
      <c r="AR2011" s="3"/>
      <c r="AS2011" s="3"/>
      <c r="AT2011" s="3"/>
      <c r="AU2011" s="3"/>
    </row>
    <row r="2012" spans="1:47" x14ac:dyDescent="0.25">
      <c r="A2012" s="62" t="s">
        <v>1677</v>
      </c>
      <c r="B2012" s="63"/>
      <c r="C2012" s="63"/>
      <c r="D2012" s="64"/>
      <c r="E2012" s="66"/>
      <c r="F2012" s="101" t="s">
        <v>14400</v>
      </c>
      <c r="G2012" s="63"/>
      <c r="H2012" s="67"/>
      <c r="I2012" s="68"/>
      <c r="J2012" s="68"/>
      <c r="K2012" s="67" t="s">
        <v>18754</v>
      </c>
      <c r="L2012" s="71"/>
      <c r="M2012" s="72">
        <v>5225.93017578125</v>
      </c>
      <c r="N2012" s="72">
        <v>3723.9306640625</v>
      </c>
      <c r="O2012" s="73"/>
      <c r="P2012" s="74"/>
      <c r="Q2012" s="74"/>
      <c r="R2012" s="84"/>
      <c r="S2012" s="84"/>
      <c r="T2012" s="84"/>
      <c r="U2012" s="84"/>
      <c r="V2012" s="50"/>
      <c r="W2012" s="50"/>
      <c r="X2012" s="50"/>
      <c r="Y2012" s="50"/>
      <c r="Z2012" s="49"/>
      <c r="AA2012" s="69">
        <v>2012</v>
      </c>
      <c r="AB20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12" s="70"/>
      <c r="AD2012" s="76">
        <v>1864</v>
      </c>
      <c r="AE2012" s="76">
        <v>35</v>
      </c>
      <c r="AF2012" s="76">
        <v>2507</v>
      </c>
      <c r="AG2012" s="76">
        <v>2336</v>
      </c>
      <c r="AH2012" s="76"/>
      <c r="AI2012" s="76" t="s">
        <v>10516</v>
      </c>
      <c r="AJ2012" s="76"/>
      <c r="AK2012" s="76"/>
      <c r="AL2012" s="76"/>
      <c r="AM2012" s="78">
        <v>43896.922395833331</v>
      </c>
      <c r="AN2012" s="76" t="s">
        <v>14566</v>
      </c>
      <c r="AO2012" s="81" t="s">
        <v>16576</v>
      </c>
      <c r="AP2012" s="76" t="s">
        <v>66</v>
      </c>
      <c r="AQ2012" s="2"/>
      <c r="AR2012" s="3"/>
      <c r="AS2012" s="3"/>
      <c r="AT2012" s="3"/>
      <c r="AU2012" s="3"/>
    </row>
    <row r="2013" spans="1:47" x14ac:dyDescent="0.25">
      <c r="A2013" s="62" t="s">
        <v>1678</v>
      </c>
      <c r="B2013" s="63"/>
      <c r="C2013" s="63"/>
      <c r="D2013" s="64"/>
      <c r="E2013" s="66"/>
      <c r="F2013" s="101" t="s">
        <v>14401</v>
      </c>
      <c r="G2013" s="63"/>
      <c r="H2013" s="67"/>
      <c r="I2013" s="68"/>
      <c r="J2013" s="68"/>
      <c r="K2013" s="67" t="s">
        <v>18755</v>
      </c>
      <c r="L2013" s="71"/>
      <c r="M2013" s="72">
        <v>3762.1689453125</v>
      </c>
      <c r="N2013" s="72">
        <v>9585.0341796875</v>
      </c>
      <c r="O2013" s="73"/>
      <c r="P2013" s="74"/>
      <c r="Q2013" s="74"/>
      <c r="R2013" s="84"/>
      <c r="S2013" s="84"/>
      <c r="T2013" s="84"/>
      <c r="U2013" s="84"/>
      <c r="V2013" s="50"/>
      <c r="W2013" s="50"/>
      <c r="X2013" s="50"/>
      <c r="Y2013" s="50"/>
      <c r="Z2013" s="49"/>
      <c r="AA2013" s="69">
        <v>2013</v>
      </c>
      <c r="AB20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13" s="70"/>
      <c r="AD2013" s="76">
        <v>246</v>
      </c>
      <c r="AE2013" s="76">
        <v>6</v>
      </c>
      <c r="AF2013" s="76">
        <v>849</v>
      </c>
      <c r="AG2013" s="76">
        <v>1899</v>
      </c>
      <c r="AH2013" s="76"/>
      <c r="AI2013" s="76" t="s">
        <v>10517</v>
      </c>
      <c r="AJ2013" s="76"/>
      <c r="AK2013" s="76"/>
      <c r="AL2013" s="76"/>
      <c r="AM2013" s="78">
        <v>44048.541400462964</v>
      </c>
      <c r="AN2013" s="76" t="s">
        <v>14566</v>
      </c>
      <c r="AO2013" s="81" t="s">
        <v>16577</v>
      </c>
      <c r="AP2013" s="76" t="s">
        <v>66</v>
      </c>
      <c r="AQ2013" s="2"/>
      <c r="AR2013" s="3"/>
      <c r="AS2013" s="3"/>
      <c r="AT2013" s="3"/>
      <c r="AU2013" s="3"/>
    </row>
    <row r="2014" spans="1:47" x14ac:dyDescent="0.25">
      <c r="A2014" s="62" t="s">
        <v>1679</v>
      </c>
      <c r="B2014" s="63"/>
      <c r="C2014" s="63"/>
      <c r="D2014" s="64"/>
      <c r="E2014" s="66"/>
      <c r="F2014" s="101" t="s">
        <v>14402</v>
      </c>
      <c r="G2014" s="63"/>
      <c r="H2014" s="67"/>
      <c r="I2014" s="68"/>
      <c r="J2014" s="68"/>
      <c r="K2014" s="67" t="s">
        <v>18756</v>
      </c>
      <c r="L2014" s="71"/>
      <c r="M2014" s="72">
        <v>4005.394287109375</v>
      </c>
      <c r="N2014" s="72">
        <v>9638.15625</v>
      </c>
      <c r="O2014" s="73"/>
      <c r="P2014" s="74"/>
      <c r="Q2014" s="74"/>
      <c r="R2014" s="84"/>
      <c r="S2014" s="84"/>
      <c r="T2014" s="84"/>
      <c r="U2014" s="84"/>
      <c r="V2014" s="50"/>
      <c r="W2014" s="50"/>
      <c r="X2014" s="50"/>
      <c r="Y2014" s="50"/>
      <c r="Z2014" s="49"/>
      <c r="AA2014" s="69">
        <v>2014</v>
      </c>
      <c r="AB20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14" s="70"/>
      <c r="AD2014" s="76">
        <v>401</v>
      </c>
      <c r="AE2014" s="76">
        <v>264</v>
      </c>
      <c r="AF2014" s="76">
        <v>28922</v>
      </c>
      <c r="AG2014" s="76">
        <v>11407</v>
      </c>
      <c r="AH2014" s="76"/>
      <c r="AI2014" s="76" t="s">
        <v>10518</v>
      </c>
      <c r="AJ2014" s="76" t="s">
        <v>11562</v>
      </c>
      <c r="AK2014" s="76"/>
      <c r="AL2014" s="76"/>
      <c r="AM2014" s="78">
        <v>40641.807303240741</v>
      </c>
      <c r="AN2014" s="76" t="s">
        <v>14566</v>
      </c>
      <c r="AO2014" s="81" t="s">
        <v>16578</v>
      </c>
      <c r="AP2014" s="76" t="s">
        <v>66</v>
      </c>
      <c r="AQ2014" s="2"/>
      <c r="AR2014" s="3"/>
      <c r="AS2014" s="3"/>
      <c r="AT2014" s="3"/>
      <c r="AU2014" s="3"/>
    </row>
    <row r="2015" spans="1:47" x14ac:dyDescent="0.25">
      <c r="A2015" s="62" t="s">
        <v>1680</v>
      </c>
      <c r="B2015" s="63"/>
      <c r="C2015" s="63"/>
      <c r="D2015" s="64"/>
      <c r="E2015" s="66"/>
      <c r="F2015" s="101" t="s">
        <v>14403</v>
      </c>
      <c r="G2015" s="63"/>
      <c r="H2015" s="67"/>
      <c r="I2015" s="68"/>
      <c r="J2015" s="68"/>
      <c r="K2015" s="67" t="s">
        <v>18757</v>
      </c>
      <c r="L2015" s="71"/>
      <c r="M2015" s="72">
        <v>3849.8505859375</v>
      </c>
      <c r="N2015" s="72">
        <v>9561.927734375</v>
      </c>
      <c r="O2015" s="73"/>
      <c r="P2015" s="74"/>
      <c r="Q2015" s="74"/>
      <c r="R2015" s="84"/>
      <c r="S2015" s="84"/>
      <c r="T2015" s="84"/>
      <c r="U2015" s="84"/>
      <c r="V2015" s="50"/>
      <c r="W2015" s="50"/>
      <c r="X2015" s="50"/>
      <c r="Y2015" s="50"/>
      <c r="Z2015" s="49"/>
      <c r="AA2015" s="69">
        <v>2015</v>
      </c>
      <c r="AB20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15" s="70"/>
      <c r="AD2015" s="76">
        <v>569</v>
      </c>
      <c r="AE2015" s="76">
        <v>205</v>
      </c>
      <c r="AF2015" s="76">
        <v>2220</v>
      </c>
      <c r="AG2015" s="76">
        <v>5889</v>
      </c>
      <c r="AH2015" s="76"/>
      <c r="AI2015" s="76" t="s">
        <v>10519</v>
      </c>
      <c r="AJ2015" s="76"/>
      <c r="AK2015" s="76"/>
      <c r="AL2015" s="76"/>
      <c r="AM2015" s="78">
        <v>41781.635659722226</v>
      </c>
      <c r="AN2015" s="76" t="s">
        <v>14566</v>
      </c>
      <c r="AO2015" s="81" t="s">
        <v>16579</v>
      </c>
      <c r="AP2015" s="76" t="s">
        <v>66</v>
      </c>
      <c r="AQ2015" s="2"/>
      <c r="AR2015" s="3"/>
      <c r="AS2015" s="3"/>
      <c r="AT2015" s="3"/>
      <c r="AU2015" s="3"/>
    </row>
    <row r="2016" spans="1:47" x14ac:dyDescent="0.25">
      <c r="A2016" s="62" t="s">
        <v>1681</v>
      </c>
      <c r="B2016" s="63"/>
      <c r="C2016" s="63"/>
      <c r="D2016" s="64"/>
      <c r="E2016" s="66"/>
      <c r="F2016" s="101" t="s">
        <v>14404</v>
      </c>
      <c r="G2016" s="63"/>
      <c r="H2016" s="67"/>
      <c r="I2016" s="68"/>
      <c r="J2016" s="68"/>
      <c r="K2016" s="67" t="s">
        <v>18758</v>
      </c>
      <c r="L2016" s="71"/>
      <c r="M2016" s="72">
        <v>3158.72900390625</v>
      </c>
      <c r="N2016" s="72">
        <v>4771.29443359375</v>
      </c>
      <c r="O2016" s="73"/>
      <c r="P2016" s="74"/>
      <c r="Q2016" s="74"/>
      <c r="R2016" s="84"/>
      <c r="S2016" s="84"/>
      <c r="T2016" s="84"/>
      <c r="U2016" s="84"/>
      <c r="V2016" s="50"/>
      <c r="W2016" s="50"/>
      <c r="X2016" s="50"/>
      <c r="Y2016" s="50"/>
      <c r="Z2016" s="49"/>
      <c r="AA2016" s="69">
        <v>2016</v>
      </c>
      <c r="AB20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16" s="70"/>
      <c r="AD2016" s="76">
        <v>886</v>
      </c>
      <c r="AE2016" s="76">
        <v>145</v>
      </c>
      <c r="AF2016" s="76">
        <v>18335</v>
      </c>
      <c r="AG2016" s="76">
        <v>2504</v>
      </c>
      <c r="AH2016" s="76"/>
      <c r="AI2016" s="76" t="s">
        <v>10520</v>
      </c>
      <c r="AJ2016" s="76" t="s">
        <v>11641</v>
      </c>
      <c r="AK2016" s="76"/>
      <c r="AL2016" s="76"/>
      <c r="AM2016" s="78">
        <v>39921.84584490741</v>
      </c>
      <c r="AN2016" s="76" t="s">
        <v>14566</v>
      </c>
      <c r="AO2016" s="81" t="s">
        <v>16580</v>
      </c>
      <c r="AP2016" s="76" t="s">
        <v>66</v>
      </c>
      <c r="AQ2016" s="2"/>
      <c r="AR2016" s="3"/>
      <c r="AS2016" s="3"/>
      <c r="AT2016" s="3"/>
      <c r="AU2016" s="3"/>
    </row>
    <row r="2017" spans="1:47" x14ac:dyDescent="0.25">
      <c r="A2017" s="62" t="s">
        <v>1682</v>
      </c>
      <c r="B2017" s="63"/>
      <c r="C2017" s="63"/>
      <c r="D2017" s="64"/>
      <c r="E2017" s="66"/>
      <c r="F2017" s="101" t="s">
        <v>14405</v>
      </c>
      <c r="G2017" s="63"/>
      <c r="H2017" s="67"/>
      <c r="I2017" s="68"/>
      <c r="J2017" s="68"/>
      <c r="K2017" s="67" t="s">
        <v>18759</v>
      </c>
      <c r="L2017" s="71"/>
      <c r="M2017" s="72">
        <v>2351.455810546875</v>
      </c>
      <c r="N2017" s="72">
        <v>9279.876953125</v>
      </c>
      <c r="O2017" s="73"/>
      <c r="P2017" s="74"/>
      <c r="Q2017" s="74"/>
      <c r="R2017" s="84"/>
      <c r="S2017" s="84"/>
      <c r="T2017" s="84"/>
      <c r="U2017" s="84"/>
      <c r="V2017" s="50"/>
      <c r="W2017" s="50"/>
      <c r="X2017" s="50"/>
      <c r="Y2017" s="50"/>
      <c r="Z2017" s="49"/>
      <c r="AA2017" s="69">
        <v>2017</v>
      </c>
      <c r="AB20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17" s="70"/>
      <c r="AD2017" s="76">
        <v>455</v>
      </c>
      <c r="AE2017" s="76">
        <v>95</v>
      </c>
      <c r="AF2017" s="76">
        <v>41088</v>
      </c>
      <c r="AG2017" s="76">
        <v>51310</v>
      </c>
      <c r="AH2017" s="76"/>
      <c r="AI2017" s="76" t="s">
        <v>10521</v>
      </c>
      <c r="AJ2017" s="76" t="s">
        <v>11642</v>
      </c>
      <c r="AK2017" s="76"/>
      <c r="AL2017" s="76"/>
      <c r="AM2017" s="78">
        <v>39674.174733796295</v>
      </c>
      <c r="AN2017" s="76" t="s">
        <v>14566</v>
      </c>
      <c r="AO2017" s="81" t="s">
        <v>16581</v>
      </c>
      <c r="AP2017" s="76" t="s">
        <v>66</v>
      </c>
      <c r="AQ2017" s="2"/>
      <c r="AR2017" s="3"/>
      <c r="AS2017" s="3"/>
      <c r="AT2017" s="3"/>
      <c r="AU2017" s="3"/>
    </row>
    <row r="2018" spans="1:47" x14ac:dyDescent="0.25">
      <c r="A2018" s="62" t="s">
        <v>1683</v>
      </c>
      <c r="B2018" s="63"/>
      <c r="C2018" s="63"/>
      <c r="D2018" s="64"/>
      <c r="E2018" s="66"/>
      <c r="F2018" s="101" t="s">
        <v>14406</v>
      </c>
      <c r="G2018" s="63"/>
      <c r="H2018" s="67"/>
      <c r="I2018" s="68"/>
      <c r="J2018" s="68"/>
      <c r="K2018" s="67" t="s">
        <v>18760</v>
      </c>
      <c r="L2018" s="71"/>
      <c r="M2018" s="72">
        <v>5492.09326171875</v>
      </c>
      <c r="N2018" s="72">
        <v>8132.5849609375</v>
      </c>
      <c r="O2018" s="73"/>
      <c r="P2018" s="74"/>
      <c r="Q2018" s="74"/>
      <c r="R2018" s="84"/>
      <c r="S2018" s="84"/>
      <c r="T2018" s="84"/>
      <c r="U2018" s="84"/>
      <c r="V2018" s="50"/>
      <c r="W2018" s="50"/>
      <c r="X2018" s="50"/>
      <c r="Y2018" s="50"/>
      <c r="Z2018" s="49"/>
      <c r="AA2018" s="69">
        <v>2018</v>
      </c>
      <c r="AB20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18" s="70"/>
      <c r="AD2018" s="76">
        <v>569</v>
      </c>
      <c r="AE2018" s="76">
        <v>542</v>
      </c>
      <c r="AF2018" s="76">
        <v>45985</v>
      </c>
      <c r="AG2018" s="76">
        <v>14583</v>
      </c>
      <c r="AH2018" s="76"/>
      <c r="AI2018" s="76"/>
      <c r="AJ2018" s="76"/>
      <c r="AK2018" s="76"/>
      <c r="AL2018" s="76"/>
      <c r="AM2018" s="78">
        <v>41127.770254629628</v>
      </c>
      <c r="AN2018" s="76" t="s">
        <v>14566</v>
      </c>
      <c r="AO2018" s="81" t="s">
        <v>16582</v>
      </c>
      <c r="AP2018" s="76" t="s">
        <v>66</v>
      </c>
      <c r="AQ2018" s="2"/>
      <c r="AR2018" s="3"/>
      <c r="AS2018" s="3"/>
      <c r="AT2018" s="3"/>
      <c r="AU2018" s="3"/>
    </row>
    <row r="2019" spans="1:47" x14ac:dyDescent="0.25">
      <c r="A2019" s="62" t="s">
        <v>1684</v>
      </c>
      <c r="B2019" s="63"/>
      <c r="C2019" s="63"/>
      <c r="D2019" s="64"/>
      <c r="E2019" s="66"/>
      <c r="F2019" s="101" t="s">
        <v>14407</v>
      </c>
      <c r="G2019" s="63"/>
      <c r="H2019" s="67"/>
      <c r="I2019" s="68"/>
      <c r="J2019" s="68"/>
      <c r="K2019" s="67" t="s">
        <v>18761</v>
      </c>
      <c r="L2019" s="71"/>
      <c r="M2019" s="72">
        <v>2439.5791015625</v>
      </c>
      <c r="N2019" s="72">
        <v>5147.65087890625</v>
      </c>
      <c r="O2019" s="73"/>
      <c r="P2019" s="74"/>
      <c r="Q2019" s="74"/>
      <c r="R2019" s="84"/>
      <c r="S2019" s="84"/>
      <c r="T2019" s="84"/>
      <c r="U2019" s="84"/>
      <c r="V2019" s="50"/>
      <c r="W2019" s="50"/>
      <c r="X2019" s="50"/>
      <c r="Y2019" s="50"/>
      <c r="Z2019" s="49"/>
      <c r="AA2019" s="69">
        <v>2019</v>
      </c>
      <c r="AB20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19" s="70"/>
      <c r="AD2019" s="76">
        <v>587</v>
      </c>
      <c r="AE2019" s="76">
        <v>321</v>
      </c>
      <c r="AF2019" s="76">
        <v>18238</v>
      </c>
      <c r="AG2019" s="76">
        <v>18583</v>
      </c>
      <c r="AH2019" s="76"/>
      <c r="AI2019" s="76" t="s">
        <v>10522</v>
      </c>
      <c r="AJ2019" s="76"/>
      <c r="AK2019" s="76"/>
      <c r="AL2019" s="76"/>
      <c r="AM2019" s="78">
        <v>40398.772407407407</v>
      </c>
      <c r="AN2019" s="76" t="s">
        <v>14566</v>
      </c>
      <c r="AO2019" s="81" t="s">
        <v>16583</v>
      </c>
      <c r="AP2019" s="76" t="s">
        <v>66</v>
      </c>
      <c r="AQ2019" s="2"/>
      <c r="AR2019" s="3"/>
      <c r="AS2019" s="3"/>
      <c r="AT2019" s="3"/>
      <c r="AU2019" s="3"/>
    </row>
    <row r="2020" spans="1:47" x14ac:dyDescent="0.25">
      <c r="A2020" s="62" t="s">
        <v>1685</v>
      </c>
      <c r="B2020" s="63"/>
      <c r="C2020" s="63"/>
      <c r="D2020" s="64"/>
      <c r="E2020" s="66"/>
      <c r="F2020" s="101" t="s">
        <v>14408</v>
      </c>
      <c r="G2020" s="63"/>
      <c r="H2020" s="67"/>
      <c r="I2020" s="68"/>
      <c r="J2020" s="68"/>
      <c r="K2020" s="67" t="s">
        <v>18762</v>
      </c>
      <c r="L2020" s="71"/>
      <c r="M2020" s="72">
        <v>1999.55810546875</v>
      </c>
      <c r="N2020" s="72">
        <v>5573.73095703125</v>
      </c>
      <c r="O2020" s="73"/>
      <c r="P2020" s="74"/>
      <c r="Q2020" s="74"/>
      <c r="R2020" s="84"/>
      <c r="S2020" s="84"/>
      <c r="T2020" s="84"/>
      <c r="U2020" s="84"/>
      <c r="V2020" s="50"/>
      <c r="W2020" s="50"/>
      <c r="X2020" s="50"/>
      <c r="Y2020" s="50"/>
      <c r="Z2020" s="49"/>
      <c r="AA2020" s="69">
        <v>2020</v>
      </c>
      <c r="AB20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20" s="70"/>
      <c r="AD2020" s="76">
        <v>259</v>
      </c>
      <c r="AE2020" s="76">
        <v>46</v>
      </c>
      <c r="AF2020" s="76">
        <v>4634</v>
      </c>
      <c r="AG2020" s="76">
        <v>15436</v>
      </c>
      <c r="AH2020" s="76"/>
      <c r="AI2020" s="76"/>
      <c r="AJ2020" s="76"/>
      <c r="AK2020" s="76"/>
      <c r="AL2020" s="76"/>
      <c r="AM2020" s="78">
        <v>39897.998668981483</v>
      </c>
      <c r="AN2020" s="76" t="s">
        <v>14566</v>
      </c>
      <c r="AO2020" s="81" t="s">
        <v>16584</v>
      </c>
      <c r="AP2020" s="76" t="s">
        <v>66</v>
      </c>
      <c r="AQ2020" s="2"/>
      <c r="AR2020" s="3"/>
      <c r="AS2020" s="3"/>
      <c r="AT2020" s="3"/>
      <c r="AU2020" s="3"/>
    </row>
    <row r="2021" spans="1:47" x14ac:dyDescent="0.25">
      <c r="A2021" s="62" t="s">
        <v>1686</v>
      </c>
      <c r="B2021" s="63"/>
      <c r="C2021" s="63"/>
      <c r="D2021" s="64"/>
      <c r="E2021" s="66"/>
      <c r="F2021" s="101" t="s">
        <v>14409</v>
      </c>
      <c r="G2021" s="63"/>
      <c r="H2021" s="67"/>
      <c r="I2021" s="68"/>
      <c r="J2021" s="68"/>
      <c r="K2021" s="67" t="s">
        <v>18763</v>
      </c>
      <c r="L2021" s="71"/>
      <c r="M2021" s="72">
        <v>2021.34716796875</v>
      </c>
      <c r="N2021" s="72">
        <v>6283.16162109375</v>
      </c>
      <c r="O2021" s="73"/>
      <c r="P2021" s="74"/>
      <c r="Q2021" s="74"/>
      <c r="R2021" s="84"/>
      <c r="S2021" s="84"/>
      <c r="T2021" s="84"/>
      <c r="U2021" s="84"/>
      <c r="V2021" s="50"/>
      <c r="W2021" s="50"/>
      <c r="X2021" s="50"/>
      <c r="Y2021" s="50"/>
      <c r="Z2021" s="49"/>
      <c r="AA2021" s="69">
        <v>2021</v>
      </c>
      <c r="AB20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21" s="70"/>
      <c r="AD2021" s="76">
        <v>882</v>
      </c>
      <c r="AE2021" s="76">
        <v>158</v>
      </c>
      <c r="AF2021" s="76">
        <v>6365</v>
      </c>
      <c r="AG2021" s="76">
        <v>10709</v>
      </c>
      <c r="AH2021" s="76"/>
      <c r="AI2021" s="76" t="s">
        <v>10523</v>
      </c>
      <c r="AJ2021" s="76" t="s">
        <v>10760</v>
      </c>
      <c r="AK2021" s="76"/>
      <c r="AL2021" s="76"/>
      <c r="AM2021" s="78">
        <v>43266.376840277779</v>
      </c>
      <c r="AN2021" s="76" t="s">
        <v>14566</v>
      </c>
      <c r="AO2021" s="81" t="s">
        <v>16585</v>
      </c>
      <c r="AP2021" s="76" t="s">
        <v>66</v>
      </c>
      <c r="AQ2021" s="2"/>
      <c r="AR2021" s="3"/>
      <c r="AS2021" s="3"/>
      <c r="AT2021" s="3"/>
      <c r="AU2021" s="3"/>
    </row>
    <row r="2022" spans="1:47" x14ac:dyDescent="0.25">
      <c r="A2022" s="62" t="s">
        <v>1687</v>
      </c>
      <c r="B2022" s="63"/>
      <c r="C2022" s="63"/>
      <c r="D2022" s="64"/>
      <c r="E2022" s="66"/>
      <c r="F2022" s="101" t="s">
        <v>14410</v>
      </c>
      <c r="G2022" s="63"/>
      <c r="H2022" s="67"/>
      <c r="I2022" s="68"/>
      <c r="J2022" s="68"/>
      <c r="K2022" s="67" t="s">
        <v>18764</v>
      </c>
      <c r="L2022" s="71"/>
      <c r="M2022" s="72">
        <v>3845.89013671875</v>
      </c>
      <c r="N2022" s="72">
        <v>8836.16796875</v>
      </c>
      <c r="O2022" s="73"/>
      <c r="P2022" s="74"/>
      <c r="Q2022" s="74"/>
      <c r="R2022" s="84"/>
      <c r="S2022" s="84"/>
      <c r="T2022" s="84"/>
      <c r="U2022" s="84"/>
      <c r="V2022" s="50"/>
      <c r="W2022" s="50"/>
      <c r="X2022" s="50"/>
      <c r="Y2022" s="50"/>
      <c r="Z2022" s="49"/>
      <c r="AA2022" s="69">
        <v>2022</v>
      </c>
      <c r="AB20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22" s="70"/>
      <c r="AD2022" s="76">
        <v>184</v>
      </c>
      <c r="AE2022" s="76">
        <v>312</v>
      </c>
      <c r="AF2022" s="76">
        <v>47251</v>
      </c>
      <c r="AG2022" s="76">
        <v>25392</v>
      </c>
      <c r="AH2022" s="76"/>
      <c r="AI2022" s="76" t="s">
        <v>10524</v>
      </c>
      <c r="AJ2022" s="76" t="s">
        <v>11643</v>
      </c>
      <c r="AK2022" s="76"/>
      <c r="AL2022" s="76"/>
      <c r="AM2022" s="78">
        <v>40037.930243055554</v>
      </c>
      <c r="AN2022" s="76" t="s">
        <v>14566</v>
      </c>
      <c r="AO2022" s="81" t="s">
        <v>16586</v>
      </c>
      <c r="AP2022" s="76" t="s">
        <v>66</v>
      </c>
      <c r="AQ2022" s="2"/>
      <c r="AR2022" s="3"/>
      <c r="AS2022" s="3"/>
      <c r="AT2022" s="3"/>
      <c r="AU2022" s="3"/>
    </row>
    <row r="2023" spans="1:47" x14ac:dyDescent="0.25">
      <c r="A2023" s="62" t="s">
        <v>1688</v>
      </c>
      <c r="B2023" s="63"/>
      <c r="C2023" s="63"/>
      <c r="D2023" s="64"/>
      <c r="E2023" s="66"/>
      <c r="F2023" s="101" t="s">
        <v>14411</v>
      </c>
      <c r="G2023" s="63"/>
      <c r="H2023" s="67"/>
      <c r="I2023" s="68"/>
      <c r="J2023" s="68"/>
      <c r="K2023" s="67" t="s">
        <v>18765</v>
      </c>
      <c r="L2023" s="71"/>
      <c r="M2023" s="72">
        <v>5242.0810546875</v>
      </c>
      <c r="N2023" s="72">
        <v>8969.802734375</v>
      </c>
      <c r="O2023" s="73"/>
      <c r="P2023" s="74"/>
      <c r="Q2023" s="74"/>
      <c r="R2023" s="84"/>
      <c r="S2023" s="84"/>
      <c r="T2023" s="84"/>
      <c r="U2023" s="84"/>
      <c r="V2023" s="50"/>
      <c r="W2023" s="50"/>
      <c r="X2023" s="50"/>
      <c r="Y2023" s="50"/>
      <c r="Z2023" s="49"/>
      <c r="AA2023" s="69">
        <v>2023</v>
      </c>
      <c r="AB20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23" s="70"/>
      <c r="AD2023" s="76">
        <v>406</v>
      </c>
      <c r="AE2023" s="76">
        <v>445</v>
      </c>
      <c r="AF2023" s="76">
        <v>28728</v>
      </c>
      <c r="AG2023" s="76">
        <v>57807</v>
      </c>
      <c r="AH2023" s="76"/>
      <c r="AI2023" s="76" t="s">
        <v>10525</v>
      </c>
      <c r="AJ2023" s="76" t="s">
        <v>11644</v>
      </c>
      <c r="AK2023" s="76"/>
      <c r="AL2023" s="76"/>
      <c r="AM2023" s="78">
        <v>40626.156168981484</v>
      </c>
      <c r="AN2023" s="76" t="s">
        <v>14566</v>
      </c>
      <c r="AO2023" s="81" t="s">
        <v>16587</v>
      </c>
      <c r="AP2023" s="76" t="s">
        <v>66</v>
      </c>
      <c r="AQ2023" s="2"/>
      <c r="AR2023" s="3"/>
      <c r="AS2023" s="3"/>
      <c r="AT2023" s="3"/>
      <c r="AU2023" s="3"/>
    </row>
    <row r="2024" spans="1:47" x14ac:dyDescent="0.25">
      <c r="A2024" s="62" t="s">
        <v>1689</v>
      </c>
      <c r="B2024" s="63"/>
      <c r="C2024" s="63"/>
      <c r="D2024" s="64"/>
      <c r="E2024" s="66"/>
      <c r="F2024" s="101" t="s">
        <v>14412</v>
      </c>
      <c r="G2024" s="63"/>
      <c r="H2024" s="67"/>
      <c r="I2024" s="68"/>
      <c r="J2024" s="68"/>
      <c r="K2024" s="67" t="s">
        <v>18766</v>
      </c>
      <c r="L2024" s="71"/>
      <c r="M2024" s="72">
        <v>9839.7802734375</v>
      </c>
      <c r="N2024" s="72">
        <v>989.40631103515625</v>
      </c>
      <c r="O2024" s="73"/>
      <c r="P2024" s="74"/>
      <c r="Q2024" s="74"/>
      <c r="R2024" s="84"/>
      <c r="S2024" s="84"/>
      <c r="T2024" s="84"/>
      <c r="U2024" s="84"/>
      <c r="V2024" s="50"/>
      <c r="W2024" s="50"/>
      <c r="X2024" s="50"/>
      <c r="Y2024" s="50"/>
      <c r="Z2024" s="49"/>
      <c r="AA2024" s="69">
        <v>2024</v>
      </c>
      <c r="AB20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24" s="70"/>
      <c r="AD2024" s="76">
        <v>945</v>
      </c>
      <c r="AE2024" s="76">
        <v>515</v>
      </c>
      <c r="AF2024" s="76">
        <v>6212</v>
      </c>
      <c r="AG2024" s="76">
        <v>292</v>
      </c>
      <c r="AH2024" s="76"/>
      <c r="AI2024" s="76" t="s">
        <v>10526</v>
      </c>
      <c r="AJ2024" s="76" t="s">
        <v>11645</v>
      </c>
      <c r="AK2024" s="81" t="s">
        <v>12370</v>
      </c>
      <c r="AL2024" s="76"/>
      <c r="AM2024" s="78">
        <v>40364.072638888887</v>
      </c>
      <c r="AN2024" s="76" t="s">
        <v>14566</v>
      </c>
      <c r="AO2024" s="81" t="s">
        <v>16588</v>
      </c>
      <c r="AP2024" s="76" t="s">
        <v>66</v>
      </c>
      <c r="AQ2024" s="2"/>
      <c r="AR2024" s="3"/>
      <c r="AS2024" s="3"/>
      <c r="AT2024" s="3"/>
      <c r="AU2024" s="3"/>
    </row>
    <row r="2025" spans="1:47" x14ac:dyDescent="0.25">
      <c r="A2025" s="62" t="s">
        <v>1690</v>
      </c>
      <c r="B2025" s="63"/>
      <c r="C2025" s="63"/>
      <c r="D2025" s="64"/>
      <c r="E2025" s="66"/>
      <c r="F2025" s="101" t="s">
        <v>14413</v>
      </c>
      <c r="G2025" s="63"/>
      <c r="H2025" s="67"/>
      <c r="I2025" s="68"/>
      <c r="J2025" s="68"/>
      <c r="K2025" s="67" t="s">
        <v>18767</v>
      </c>
      <c r="L2025" s="71"/>
      <c r="M2025" s="72">
        <v>4705.81298828125</v>
      </c>
      <c r="N2025" s="72">
        <v>9375.7705078125</v>
      </c>
      <c r="O2025" s="73"/>
      <c r="P2025" s="74"/>
      <c r="Q2025" s="74"/>
      <c r="R2025" s="84"/>
      <c r="S2025" s="84"/>
      <c r="T2025" s="84"/>
      <c r="U2025" s="84"/>
      <c r="V2025" s="50"/>
      <c r="W2025" s="50"/>
      <c r="X2025" s="50"/>
      <c r="Y2025" s="50"/>
      <c r="Z2025" s="49"/>
      <c r="AA2025" s="69">
        <v>2025</v>
      </c>
      <c r="AB20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25" s="70"/>
      <c r="AD2025" s="76">
        <v>283</v>
      </c>
      <c r="AE2025" s="76">
        <v>61</v>
      </c>
      <c r="AF2025" s="76">
        <v>995</v>
      </c>
      <c r="AG2025" s="76">
        <v>95</v>
      </c>
      <c r="AH2025" s="76"/>
      <c r="AI2025" s="76" t="s">
        <v>10527</v>
      </c>
      <c r="AJ2025" s="76" t="s">
        <v>11331</v>
      </c>
      <c r="AK2025" s="81" t="s">
        <v>12371</v>
      </c>
      <c r="AL2025" s="76"/>
      <c r="AM2025" s="78">
        <v>43469.880937499998</v>
      </c>
      <c r="AN2025" s="76" t="s">
        <v>14566</v>
      </c>
      <c r="AO2025" s="81" t="s">
        <v>16589</v>
      </c>
      <c r="AP2025" s="76" t="s">
        <v>66</v>
      </c>
      <c r="AQ2025" s="2"/>
      <c r="AR2025" s="3"/>
      <c r="AS2025" s="3"/>
      <c r="AT2025" s="3"/>
      <c r="AU2025" s="3"/>
    </row>
    <row r="2026" spans="1:47" x14ac:dyDescent="0.25">
      <c r="A2026" s="62" t="s">
        <v>1691</v>
      </c>
      <c r="B2026" s="63"/>
      <c r="C2026" s="63"/>
      <c r="D2026" s="64"/>
      <c r="E2026" s="66"/>
      <c r="F2026" s="101" t="s">
        <v>14414</v>
      </c>
      <c r="G2026" s="63"/>
      <c r="H2026" s="67"/>
      <c r="I2026" s="68"/>
      <c r="J2026" s="68"/>
      <c r="K2026" s="67" t="s">
        <v>18768</v>
      </c>
      <c r="L2026" s="71"/>
      <c r="M2026" s="72">
        <v>1941.546630859375</v>
      </c>
      <c r="N2026" s="72">
        <v>8323.837890625</v>
      </c>
      <c r="O2026" s="73"/>
      <c r="P2026" s="74"/>
      <c r="Q2026" s="74"/>
      <c r="R2026" s="84"/>
      <c r="S2026" s="84"/>
      <c r="T2026" s="84"/>
      <c r="U2026" s="84"/>
      <c r="V2026" s="50"/>
      <c r="W2026" s="50"/>
      <c r="X2026" s="50"/>
      <c r="Y2026" s="50"/>
      <c r="Z2026" s="49"/>
      <c r="AA2026" s="69">
        <v>2026</v>
      </c>
      <c r="AB20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26" s="70"/>
      <c r="AD2026" s="76">
        <v>285</v>
      </c>
      <c r="AE2026" s="76">
        <v>11</v>
      </c>
      <c r="AF2026" s="76">
        <v>235</v>
      </c>
      <c r="AG2026" s="76">
        <v>1638</v>
      </c>
      <c r="AH2026" s="76"/>
      <c r="AI2026" s="76"/>
      <c r="AJ2026" s="76" t="s">
        <v>11646</v>
      </c>
      <c r="AK2026" s="76"/>
      <c r="AL2026" s="76"/>
      <c r="AM2026" s="78">
        <v>40596.841099537036</v>
      </c>
      <c r="AN2026" s="76" t="s">
        <v>14566</v>
      </c>
      <c r="AO2026" s="81" t="s">
        <v>16590</v>
      </c>
      <c r="AP2026" s="76" t="s">
        <v>66</v>
      </c>
      <c r="AQ2026" s="2"/>
      <c r="AR2026" s="3"/>
      <c r="AS2026" s="3"/>
      <c r="AT2026" s="3"/>
      <c r="AU2026" s="3"/>
    </row>
    <row r="2027" spans="1:47" x14ac:dyDescent="0.25">
      <c r="A2027" s="62" t="s">
        <v>1692</v>
      </c>
      <c r="B2027" s="63"/>
      <c r="C2027" s="63"/>
      <c r="D2027" s="64"/>
      <c r="E2027" s="66"/>
      <c r="F2027" s="101" t="s">
        <v>14415</v>
      </c>
      <c r="G2027" s="63"/>
      <c r="H2027" s="67"/>
      <c r="I2027" s="68"/>
      <c r="J2027" s="68"/>
      <c r="K2027" s="67" t="s">
        <v>18769</v>
      </c>
      <c r="L2027" s="71"/>
      <c r="M2027" s="72">
        <v>2341.88525390625</v>
      </c>
      <c r="N2027" s="72">
        <v>7335.37109375</v>
      </c>
      <c r="O2027" s="73"/>
      <c r="P2027" s="74"/>
      <c r="Q2027" s="74"/>
      <c r="R2027" s="84"/>
      <c r="S2027" s="84"/>
      <c r="T2027" s="84"/>
      <c r="U2027" s="84"/>
      <c r="V2027" s="50"/>
      <c r="W2027" s="50"/>
      <c r="X2027" s="50"/>
      <c r="Y2027" s="50"/>
      <c r="Z2027" s="49"/>
      <c r="AA2027" s="69">
        <v>2027</v>
      </c>
      <c r="AB20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27" s="70"/>
      <c r="AD2027" s="76">
        <v>1434</v>
      </c>
      <c r="AE2027" s="76">
        <v>1194</v>
      </c>
      <c r="AF2027" s="76">
        <v>24434</v>
      </c>
      <c r="AG2027" s="76">
        <v>119493</v>
      </c>
      <c r="AH2027" s="76"/>
      <c r="AI2027" s="76" t="s">
        <v>10528</v>
      </c>
      <c r="AJ2027" s="76" t="s">
        <v>11647</v>
      </c>
      <c r="AK2027" s="76"/>
      <c r="AL2027" s="76"/>
      <c r="AM2027" s="78">
        <v>40185.844675925924</v>
      </c>
      <c r="AN2027" s="76" t="s">
        <v>14566</v>
      </c>
      <c r="AO2027" s="81" t="s">
        <v>16591</v>
      </c>
      <c r="AP2027" s="76" t="s">
        <v>66</v>
      </c>
      <c r="AQ2027" s="2"/>
      <c r="AR2027" s="3"/>
      <c r="AS2027" s="3"/>
      <c r="AT2027" s="3"/>
      <c r="AU2027" s="3"/>
    </row>
    <row r="2028" spans="1:47" x14ac:dyDescent="0.25">
      <c r="A2028" s="62" t="s">
        <v>1693</v>
      </c>
      <c r="B2028" s="63"/>
      <c r="C2028" s="63"/>
      <c r="D2028" s="64"/>
      <c r="E2028" s="66"/>
      <c r="F2028" s="101" t="s">
        <v>14416</v>
      </c>
      <c r="G2028" s="63"/>
      <c r="H2028" s="67"/>
      <c r="I2028" s="68"/>
      <c r="J2028" s="68"/>
      <c r="K2028" s="67" t="s">
        <v>18770</v>
      </c>
      <c r="L2028" s="71"/>
      <c r="M2028" s="72">
        <v>2101.04296875</v>
      </c>
      <c r="N2028" s="72">
        <v>8621.884765625</v>
      </c>
      <c r="O2028" s="73"/>
      <c r="P2028" s="74"/>
      <c r="Q2028" s="74"/>
      <c r="R2028" s="84"/>
      <c r="S2028" s="84"/>
      <c r="T2028" s="84"/>
      <c r="U2028" s="84"/>
      <c r="V2028" s="50"/>
      <c r="W2028" s="50"/>
      <c r="X2028" s="50"/>
      <c r="Y2028" s="50"/>
      <c r="Z2028" s="49"/>
      <c r="AA2028" s="69">
        <v>2028</v>
      </c>
      <c r="AB20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28" s="70"/>
      <c r="AD2028" s="76">
        <v>341</v>
      </c>
      <c r="AE2028" s="76">
        <v>1963</v>
      </c>
      <c r="AF2028" s="76">
        <v>197128</v>
      </c>
      <c r="AG2028" s="76">
        <v>2154</v>
      </c>
      <c r="AH2028" s="76"/>
      <c r="AI2028" s="76" t="s">
        <v>10529</v>
      </c>
      <c r="AJ2028" s="76" t="s">
        <v>11645</v>
      </c>
      <c r="AK2028" s="81" t="s">
        <v>12372</v>
      </c>
      <c r="AL2028" s="76"/>
      <c r="AM2028" s="78">
        <v>39707.039849537039</v>
      </c>
      <c r="AN2028" s="76" t="s">
        <v>14566</v>
      </c>
      <c r="AO2028" s="81" t="s">
        <v>16592</v>
      </c>
      <c r="AP2028" s="76" t="s">
        <v>66</v>
      </c>
      <c r="AQ2028" s="2"/>
      <c r="AR2028" s="3"/>
      <c r="AS2028" s="3"/>
      <c r="AT2028" s="3"/>
      <c r="AU2028" s="3"/>
    </row>
    <row r="2029" spans="1:47" x14ac:dyDescent="0.25">
      <c r="A2029" s="62" t="s">
        <v>1694</v>
      </c>
      <c r="B2029" s="63"/>
      <c r="C2029" s="63"/>
      <c r="D2029" s="64"/>
      <c r="E2029" s="66"/>
      <c r="F2029" s="101" t="s">
        <v>14417</v>
      </c>
      <c r="G2029" s="63"/>
      <c r="H2029" s="67"/>
      <c r="I2029" s="68"/>
      <c r="J2029" s="68"/>
      <c r="K2029" s="67" t="s">
        <v>18771</v>
      </c>
      <c r="L2029" s="71"/>
      <c r="M2029" s="72">
        <v>5714.365234375</v>
      </c>
      <c r="N2029" s="72">
        <v>5702.2880859375</v>
      </c>
      <c r="O2029" s="73"/>
      <c r="P2029" s="74"/>
      <c r="Q2029" s="74"/>
      <c r="R2029" s="84"/>
      <c r="S2029" s="84"/>
      <c r="T2029" s="84"/>
      <c r="U2029" s="84"/>
      <c r="V2029" s="50"/>
      <c r="W2029" s="50"/>
      <c r="X2029" s="50"/>
      <c r="Y2029" s="50"/>
      <c r="Z2029" s="49"/>
      <c r="AA2029" s="69">
        <v>2029</v>
      </c>
      <c r="AB20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29" s="70"/>
      <c r="AD2029" s="76">
        <v>2410</v>
      </c>
      <c r="AE2029" s="76">
        <v>5706</v>
      </c>
      <c r="AF2029" s="76">
        <v>253194</v>
      </c>
      <c r="AG2029" s="76">
        <v>194193</v>
      </c>
      <c r="AH2029" s="76"/>
      <c r="AI2029" s="76" t="s">
        <v>10530</v>
      </c>
      <c r="AJ2029" s="76" t="s">
        <v>10802</v>
      </c>
      <c r="AK2029" s="81" t="s">
        <v>12373</v>
      </c>
      <c r="AL2029" s="76"/>
      <c r="AM2029" s="78">
        <v>40786.932314814818</v>
      </c>
      <c r="AN2029" s="76" t="s">
        <v>14566</v>
      </c>
      <c r="AO2029" s="81" t="s">
        <v>16593</v>
      </c>
      <c r="AP2029" s="76" t="s">
        <v>66</v>
      </c>
      <c r="AQ2029" s="2"/>
      <c r="AR2029" s="3"/>
      <c r="AS2029" s="3"/>
      <c r="AT2029" s="3"/>
      <c r="AU2029" s="3"/>
    </row>
    <row r="2030" spans="1:47" x14ac:dyDescent="0.25">
      <c r="A2030" s="62" t="s">
        <v>1695</v>
      </c>
      <c r="B2030" s="63"/>
      <c r="C2030" s="63"/>
      <c r="D2030" s="64"/>
      <c r="E2030" s="66"/>
      <c r="F2030" s="101" t="s">
        <v>14418</v>
      </c>
      <c r="G2030" s="63"/>
      <c r="H2030" s="67"/>
      <c r="I2030" s="68"/>
      <c r="J2030" s="68"/>
      <c r="K2030" s="67" t="s">
        <v>18772</v>
      </c>
      <c r="L2030" s="71"/>
      <c r="M2030" s="72">
        <v>6097.8544921875</v>
      </c>
      <c r="N2030" s="72">
        <v>6847.7890625</v>
      </c>
      <c r="O2030" s="73"/>
      <c r="P2030" s="74"/>
      <c r="Q2030" s="74"/>
      <c r="R2030" s="84"/>
      <c r="S2030" s="84"/>
      <c r="T2030" s="84"/>
      <c r="U2030" s="84"/>
      <c r="V2030" s="50"/>
      <c r="W2030" s="50"/>
      <c r="X2030" s="50"/>
      <c r="Y2030" s="50"/>
      <c r="Z2030" s="49"/>
      <c r="AA2030" s="69">
        <v>2030</v>
      </c>
      <c r="AB20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30" s="70"/>
      <c r="AD2030" s="76">
        <v>1089</v>
      </c>
      <c r="AE2030" s="76">
        <v>668</v>
      </c>
      <c r="AF2030" s="76">
        <v>20524</v>
      </c>
      <c r="AG2030" s="76">
        <v>27116</v>
      </c>
      <c r="AH2030" s="76"/>
      <c r="AI2030" s="76" t="s">
        <v>10531</v>
      </c>
      <c r="AJ2030" s="76" t="s">
        <v>11648</v>
      </c>
      <c r="AK2030" s="76"/>
      <c r="AL2030" s="76"/>
      <c r="AM2030" s="78">
        <v>40683.151828703703</v>
      </c>
      <c r="AN2030" s="76" t="s">
        <v>14566</v>
      </c>
      <c r="AO2030" s="81" t="s">
        <v>16594</v>
      </c>
      <c r="AP2030" s="76" t="s">
        <v>66</v>
      </c>
      <c r="AQ2030" s="2"/>
      <c r="AR2030" s="3"/>
      <c r="AS2030" s="3"/>
      <c r="AT2030" s="3"/>
      <c r="AU2030" s="3"/>
    </row>
    <row r="2031" spans="1:47" x14ac:dyDescent="0.25">
      <c r="A2031" s="62" t="s">
        <v>1696</v>
      </c>
      <c r="B2031" s="63"/>
      <c r="C2031" s="63"/>
      <c r="D2031" s="64"/>
      <c r="E2031" s="66"/>
      <c r="F2031" s="101" t="s">
        <v>14419</v>
      </c>
      <c r="G2031" s="63"/>
      <c r="H2031" s="67"/>
      <c r="I2031" s="68"/>
      <c r="J2031" s="68"/>
      <c r="K2031" s="67" t="s">
        <v>18773</v>
      </c>
      <c r="L2031" s="71"/>
      <c r="M2031" s="72">
        <v>6050.89111328125</v>
      </c>
      <c r="N2031" s="72">
        <v>7712.03662109375</v>
      </c>
      <c r="O2031" s="73"/>
      <c r="P2031" s="74"/>
      <c r="Q2031" s="74"/>
      <c r="R2031" s="84"/>
      <c r="S2031" s="84"/>
      <c r="T2031" s="84"/>
      <c r="U2031" s="84"/>
      <c r="V2031" s="50"/>
      <c r="W2031" s="50"/>
      <c r="X2031" s="50"/>
      <c r="Y2031" s="50"/>
      <c r="Z2031" s="49"/>
      <c r="AA2031" s="69">
        <v>2031</v>
      </c>
      <c r="AB20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31" s="70"/>
      <c r="AD2031" s="76">
        <v>724</v>
      </c>
      <c r="AE2031" s="76">
        <v>104</v>
      </c>
      <c r="AF2031" s="76">
        <v>2773</v>
      </c>
      <c r="AG2031" s="76">
        <v>67944</v>
      </c>
      <c r="AH2031" s="76"/>
      <c r="AI2031" s="76"/>
      <c r="AJ2031" s="76" t="s">
        <v>11042</v>
      </c>
      <c r="AK2031" s="76"/>
      <c r="AL2031" s="76"/>
      <c r="AM2031" s="78">
        <v>42271.82130787037</v>
      </c>
      <c r="AN2031" s="76" t="s">
        <v>14566</v>
      </c>
      <c r="AO2031" s="81" t="s">
        <v>16595</v>
      </c>
      <c r="AP2031" s="76" t="s">
        <v>66</v>
      </c>
      <c r="AQ2031" s="2"/>
      <c r="AR2031" s="3"/>
      <c r="AS2031" s="3"/>
      <c r="AT2031" s="3"/>
      <c r="AU2031" s="3"/>
    </row>
    <row r="2032" spans="1:47" x14ac:dyDescent="0.25">
      <c r="A2032" s="62" t="s">
        <v>1697</v>
      </c>
      <c r="B2032" s="63"/>
      <c r="C2032" s="63"/>
      <c r="D2032" s="64"/>
      <c r="E2032" s="66"/>
      <c r="F2032" s="101" t="s">
        <v>14420</v>
      </c>
      <c r="G2032" s="63"/>
      <c r="H2032" s="67"/>
      <c r="I2032" s="68"/>
      <c r="J2032" s="68"/>
      <c r="K2032" s="67" t="s">
        <v>18774</v>
      </c>
      <c r="L2032" s="71"/>
      <c r="M2032" s="72">
        <v>5688.9306640625</v>
      </c>
      <c r="N2032" s="72">
        <v>5583.46728515625</v>
      </c>
      <c r="O2032" s="73"/>
      <c r="P2032" s="74"/>
      <c r="Q2032" s="74"/>
      <c r="R2032" s="84"/>
      <c r="S2032" s="84"/>
      <c r="T2032" s="84"/>
      <c r="U2032" s="84"/>
      <c r="V2032" s="50"/>
      <c r="W2032" s="50"/>
      <c r="X2032" s="50"/>
      <c r="Y2032" s="50"/>
      <c r="Z2032" s="49"/>
      <c r="AA2032" s="69">
        <v>2032</v>
      </c>
      <c r="AB20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32" s="70"/>
      <c r="AD2032" s="76">
        <v>276</v>
      </c>
      <c r="AE2032" s="76">
        <v>165</v>
      </c>
      <c r="AF2032" s="76">
        <v>7057</v>
      </c>
      <c r="AG2032" s="76">
        <v>12519</v>
      </c>
      <c r="AH2032" s="76"/>
      <c r="AI2032" s="76" t="s">
        <v>10532</v>
      </c>
      <c r="AJ2032" s="76" t="s">
        <v>10764</v>
      </c>
      <c r="AK2032" s="81" t="s">
        <v>12374</v>
      </c>
      <c r="AL2032" s="76"/>
      <c r="AM2032" s="78">
        <v>39924.886273148149</v>
      </c>
      <c r="AN2032" s="76" t="s">
        <v>14566</v>
      </c>
      <c r="AO2032" s="81" t="s">
        <v>16596</v>
      </c>
      <c r="AP2032" s="76" t="s">
        <v>66</v>
      </c>
      <c r="AQ2032" s="2"/>
      <c r="AR2032" s="3"/>
      <c r="AS2032" s="3"/>
      <c r="AT2032" s="3"/>
      <c r="AU2032" s="3"/>
    </row>
    <row r="2033" spans="1:47" x14ac:dyDescent="0.25">
      <c r="A2033" s="62" t="s">
        <v>1698</v>
      </c>
      <c r="B2033" s="63"/>
      <c r="C2033" s="63"/>
      <c r="D2033" s="64"/>
      <c r="E2033" s="66"/>
      <c r="F2033" s="101" t="s">
        <v>14421</v>
      </c>
      <c r="G2033" s="63"/>
      <c r="H2033" s="67"/>
      <c r="I2033" s="68"/>
      <c r="J2033" s="68"/>
      <c r="K2033" s="67" t="s">
        <v>18775</v>
      </c>
      <c r="L2033" s="71"/>
      <c r="M2033" s="72">
        <v>1914.4378662109375</v>
      </c>
      <c r="N2033" s="72">
        <v>5939.67138671875</v>
      </c>
      <c r="O2033" s="73"/>
      <c r="P2033" s="74"/>
      <c r="Q2033" s="74"/>
      <c r="R2033" s="84"/>
      <c r="S2033" s="84"/>
      <c r="T2033" s="84"/>
      <c r="U2033" s="84"/>
      <c r="V2033" s="50"/>
      <c r="W2033" s="50"/>
      <c r="X2033" s="50"/>
      <c r="Y2033" s="50"/>
      <c r="Z2033" s="49"/>
      <c r="AA2033" s="69">
        <v>2033</v>
      </c>
      <c r="AB20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33" s="70"/>
      <c r="AD2033" s="76">
        <v>328</v>
      </c>
      <c r="AE2033" s="76">
        <v>719</v>
      </c>
      <c r="AF2033" s="76">
        <v>74794</v>
      </c>
      <c r="AG2033" s="76">
        <v>12701</v>
      </c>
      <c r="AH2033" s="76"/>
      <c r="AI2033" s="76" t="s">
        <v>10533</v>
      </c>
      <c r="AJ2033" s="76" t="s">
        <v>10819</v>
      </c>
      <c r="AK2033" s="81" t="s">
        <v>12375</v>
      </c>
      <c r="AL2033" s="76"/>
      <c r="AM2033" s="78">
        <v>39885.463993055557</v>
      </c>
      <c r="AN2033" s="76" t="s">
        <v>14566</v>
      </c>
      <c r="AO2033" s="81" t="s">
        <v>16597</v>
      </c>
      <c r="AP2033" s="76" t="s">
        <v>66</v>
      </c>
      <c r="AQ2033" s="2"/>
      <c r="AR2033" s="3"/>
      <c r="AS2033" s="3"/>
      <c r="AT2033" s="3"/>
      <c r="AU2033" s="3"/>
    </row>
    <row r="2034" spans="1:47" x14ac:dyDescent="0.25">
      <c r="A2034" s="62" t="s">
        <v>1699</v>
      </c>
      <c r="B2034" s="63"/>
      <c r="C2034" s="63"/>
      <c r="D2034" s="64"/>
      <c r="E2034" s="66"/>
      <c r="F2034" s="101" t="s">
        <v>14422</v>
      </c>
      <c r="G2034" s="63"/>
      <c r="H2034" s="67"/>
      <c r="I2034" s="68"/>
      <c r="J2034" s="68"/>
      <c r="K2034" s="67" t="s">
        <v>18776</v>
      </c>
      <c r="L2034" s="71"/>
      <c r="M2034" s="72">
        <v>6041.189453125</v>
      </c>
      <c r="N2034" s="72">
        <v>7655.49462890625</v>
      </c>
      <c r="O2034" s="73"/>
      <c r="P2034" s="74"/>
      <c r="Q2034" s="74"/>
      <c r="R2034" s="84"/>
      <c r="S2034" s="84"/>
      <c r="T2034" s="84"/>
      <c r="U2034" s="84"/>
      <c r="V2034" s="50"/>
      <c r="W2034" s="50"/>
      <c r="X2034" s="50"/>
      <c r="Y2034" s="50"/>
      <c r="Z2034" s="49"/>
      <c r="AA2034" s="69">
        <v>2034</v>
      </c>
      <c r="AB20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34" s="70"/>
      <c r="AD2034" s="76">
        <v>66</v>
      </c>
      <c r="AE2034" s="76">
        <v>188</v>
      </c>
      <c r="AF2034" s="76">
        <v>2208</v>
      </c>
      <c r="AG2034" s="76">
        <v>191</v>
      </c>
      <c r="AH2034" s="76"/>
      <c r="AI2034" s="76" t="s">
        <v>10534</v>
      </c>
      <c r="AJ2034" s="76" t="s">
        <v>11649</v>
      </c>
      <c r="AK2034" s="81" t="s">
        <v>12376</v>
      </c>
      <c r="AL2034" s="76"/>
      <c r="AM2034" s="78">
        <v>40641.520752314813</v>
      </c>
      <c r="AN2034" s="76" t="s">
        <v>14566</v>
      </c>
      <c r="AO2034" s="81" t="s">
        <v>16598</v>
      </c>
      <c r="AP2034" s="76" t="s">
        <v>66</v>
      </c>
      <c r="AQ2034" s="2"/>
      <c r="AR2034" s="3"/>
      <c r="AS2034" s="3"/>
      <c r="AT2034" s="3"/>
      <c r="AU2034" s="3"/>
    </row>
    <row r="2035" spans="1:47" x14ac:dyDescent="0.25">
      <c r="A2035" s="62" t="s">
        <v>1700</v>
      </c>
      <c r="B2035" s="63"/>
      <c r="C2035" s="63"/>
      <c r="D2035" s="64"/>
      <c r="E2035" s="66"/>
      <c r="F2035" s="101" t="s">
        <v>14423</v>
      </c>
      <c r="G2035" s="63"/>
      <c r="H2035" s="67"/>
      <c r="I2035" s="68"/>
      <c r="J2035" s="68"/>
      <c r="K2035" s="67" t="s">
        <v>18777</v>
      </c>
      <c r="L2035" s="71"/>
      <c r="M2035" s="72">
        <v>3353.47265625</v>
      </c>
      <c r="N2035" s="72">
        <v>4734.0771484375</v>
      </c>
      <c r="O2035" s="73"/>
      <c r="P2035" s="74"/>
      <c r="Q2035" s="74"/>
      <c r="R2035" s="84"/>
      <c r="S2035" s="84"/>
      <c r="T2035" s="84"/>
      <c r="U2035" s="84"/>
      <c r="V2035" s="50"/>
      <c r="W2035" s="50"/>
      <c r="X2035" s="50"/>
      <c r="Y2035" s="50"/>
      <c r="Z2035" s="49"/>
      <c r="AA2035" s="69">
        <v>2035</v>
      </c>
      <c r="AB20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35" s="70"/>
      <c r="AD2035" s="76">
        <v>172</v>
      </c>
      <c r="AE2035" s="76">
        <v>83</v>
      </c>
      <c r="AF2035" s="76">
        <v>3840</v>
      </c>
      <c r="AG2035" s="76">
        <v>37261</v>
      </c>
      <c r="AH2035" s="76"/>
      <c r="AI2035" s="76" t="s">
        <v>10535</v>
      </c>
      <c r="AJ2035" s="76"/>
      <c r="AK2035" s="76"/>
      <c r="AL2035" s="76"/>
      <c r="AM2035" s="78">
        <v>42767.879432870373</v>
      </c>
      <c r="AN2035" s="76" t="s">
        <v>14566</v>
      </c>
      <c r="AO2035" s="81" t="s">
        <v>16599</v>
      </c>
      <c r="AP2035" s="76" t="s">
        <v>66</v>
      </c>
      <c r="AQ2035" s="2"/>
      <c r="AR2035" s="3"/>
      <c r="AS2035" s="3"/>
      <c r="AT2035" s="3"/>
      <c r="AU2035" s="3"/>
    </row>
    <row r="2036" spans="1:47" x14ac:dyDescent="0.25">
      <c r="A2036" s="62" t="s">
        <v>1701</v>
      </c>
      <c r="B2036" s="63"/>
      <c r="C2036" s="63"/>
      <c r="D2036" s="64"/>
      <c r="E2036" s="66"/>
      <c r="F2036" s="101" t="s">
        <v>14424</v>
      </c>
      <c r="G2036" s="63"/>
      <c r="H2036" s="67"/>
      <c r="I2036" s="68"/>
      <c r="J2036" s="68"/>
      <c r="K2036" s="67" t="s">
        <v>18778</v>
      </c>
      <c r="L2036" s="71"/>
      <c r="M2036" s="72">
        <v>3917.162353515625</v>
      </c>
      <c r="N2036" s="72">
        <v>9606.123046875</v>
      </c>
      <c r="O2036" s="73"/>
      <c r="P2036" s="74"/>
      <c r="Q2036" s="74"/>
      <c r="R2036" s="84"/>
      <c r="S2036" s="84"/>
      <c r="T2036" s="84"/>
      <c r="U2036" s="84"/>
      <c r="V2036" s="50"/>
      <c r="W2036" s="50"/>
      <c r="X2036" s="50"/>
      <c r="Y2036" s="50"/>
      <c r="Z2036" s="49"/>
      <c r="AA2036" s="69">
        <v>2036</v>
      </c>
      <c r="AB20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36" s="70"/>
      <c r="AD2036" s="76">
        <v>1201</v>
      </c>
      <c r="AE2036" s="76">
        <v>1915</v>
      </c>
      <c r="AF2036" s="76">
        <v>118828</v>
      </c>
      <c r="AG2036" s="76">
        <v>798</v>
      </c>
      <c r="AH2036" s="76"/>
      <c r="AI2036" s="76" t="s">
        <v>10536</v>
      </c>
      <c r="AJ2036" s="76"/>
      <c r="AK2036" s="76"/>
      <c r="AL2036" s="76"/>
      <c r="AM2036" s="78">
        <v>40514.559490740743</v>
      </c>
      <c r="AN2036" s="76" t="s">
        <v>14566</v>
      </c>
      <c r="AO2036" s="81" t="s">
        <v>16600</v>
      </c>
      <c r="AP2036" s="76" t="s">
        <v>66</v>
      </c>
      <c r="AQ2036" s="2"/>
      <c r="AR2036" s="3"/>
      <c r="AS2036" s="3"/>
      <c r="AT2036" s="3"/>
      <c r="AU2036" s="3"/>
    </row>
    <row r="2037" spans="1:47" x14ac:dyDescent="0.25">
      <c r="A2037" s="62" t="s">
        <v>1702</v>
      </c>
      <c r="B2037" s="63"/>
      <c r="C2037" s="63"/>
      <c r="D2037" s="64"/>
      <c r="E2037" s="66"/>
      <c r="F2037" s="101" t="s">
        <v>14425</v>
      </c>
      <c r="G2037" s="63"/>
      <c r="H2037" s="67"/>
      <c r="I2037" s="68"/>
      <c r="J2037" s="68"/>
      <c r="K2037" s="67" t="s">
        <v>18779</v>
      </c>
      <c r="L2037" s="71"/>
      <c r="M2037" s="72">
        <v>4340.056640625</v>
      </c>
      <c r="N2037" s="72">
        <v>4711.41845703125</v>
      </c>
      <c r="O2037" s="73"/>
      <c r="P2037" s="74"/>
      <c r="Q2037" s="74"/>
      <c r="R2037" s="84"/>
      <c r="S2037" s="84"/>
      <c r="T2037" s="84"/>
      <c r="U2037" s="84"/>
      <c r="V2037" s="50"/>
      <c r="W2037" s="50"/>
      <c r="X2037" s="50"/>
      <c r="Y2037" s="50"/>
      <c r="Z2037" s="49"/>
      <c r="AA2037" s="69">
        <v>2037</v>
      </c>
      <c r="AB20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37" s="70"/>
      <c r="AD2037" s="76">
        <v>638</v>
      </c>
      <c r="AE2037" s="76">
        <v>1135</v>
      </c>
      <c r="AF2037" s="76">
        <v>186070</v>
      </c>
      <c r="AG2037" s="76">
        <v>28121</v>
      </c>
      <c r="AH2037" s="76"/>
      <c r="AI2037" s="76" t="s">
        <v>10537</v>
      </c>
      <c r="AJ2037" s="76" t="s">
        <v>11650</v>
      </c>
      <c r="AK2037" s="81" t="s">
        <v>12377</v>
      </c>
      <c r="AL2037" s="76"/>
      <c r="AM2037" s="78">
        <v>39849.463472222225</v>
      </c>
      <c r="AN2037" s="76" t="s">
        <v>14566</v>
      </c>
      <c r="AO2037" s="81" t="s">
        <v>16601</v>
      </c>
      <c r="AP2037" s="76" t="s">
        <v>66</v>
      </c>
      <c r="AQ2037" s="2"/>
      <c r="AR2037" s="3"/>
      <c r="AS2037" s="3"/>
      <c r="AT2037" s="3"/>
      <c r="AU2037" s="3"/>
    </row>
    <row r="2038" spans="1:47" x14ac:dyDescent="0.25">
      <c r="A2038" s="62" t="s">
        <v>1703</v>
      </c>
      <c r="B2038" s="63"/>
      <c r="C2038" s="63"/>
      <c r="D2038" s="64"/>
      <c r="E2038" s="66"/>
      <c r="F2038" s="101" t="s">
        <v>14426</v>
      </c>
      <c r="G2038" s="63"/>
      <c r="H2038" s="67"/>
      <c r="I2038" s="68"/>
      <c r="J2038" s="68"/>
      <c r="K2038" s="67" t="s">
        <v>18780</v>
      </c>
      <c r="L2038" s="71"/>
      <c r="M2038" s="72">
        <v>1755.4583740234375</v>
      </c>
      <c r="N2038" s="72">
        <v>5966.33349609375</v>
      </c>
      <c r="O2038" s="73"/>
      <c r="P2038" s="74"/>
      <c r="Q2038" s="74"/>
      <c r="R2038" s="84"/>
      <c r="S2038" s="84"/>
      <c r="T2038" s="84"/>
      <c r="U2038" s="84"/>
      <c r="V2038" s="50"/>
      <c r="W2038" s="50"/>
      <c r="X2038" s="50"/>
      <c r="Y2038" s="50"/>
      <c r="Z2038" s="49"/>
      <c r="AA2038" s="69">
        <v>2038</v>
      </c>
      <c r="AB20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38" s="70"/>
      <c r="AD2038" s="76">
        <v>1806</v>
      </c>
      <c r="AE2038" s="76">
        <v>210</v>
      </c>
      <c r="AF2038" s="76">
        <v>6036</v>
      </c>
      <c r="AG2038" s="76">
        <v>41562</v>
      </c>
      <c r="AH2038" s="76"/>
      <c r="AI2038" s="76" t="s">
        <v>10538</v>
      </c>
      <c r="AJ2038" s="76" t="s">
        <v>11651</v>
      </c>
      <c r="AK2038" s="81" t="s">
        <v>12378</v>
      </c>
      <c r="AL2038" s="76"/>
      <c r="AM2038" s="78">
        <v>42909.672337962962</v>
      </c>
      <c r="AN2038" s="76" t="s">
        <v>14566</v>
      </c>
      <c r="AO2038" s="81" t="s">
        <v>16602</v>
      </c>
      <c r="AP2038" s="76" t="s">
        <v>66</v>
      </c>
      <c r="AQ2038" s="2"/>
      <c r="AR2038" s="3"/>
      <c r="AS2038" s="3"/>
      <c r="AT2038" s="3"/>
      <c r="AU2038" s="3"/>
    </row>
    <row r="2039" spans="1:47" x14ac:dyDescent="0.25">
      <c r="A2039" s="62" t="s">
        <v>1704</v>
      </c>
      <c r="B2039" s="63"/>
      <c r="C2039" s="63"/>
      <c r="D2039" s="64"/>
      <c r="E2039" s="66"/>
      <c r="F2039" s="101" t="s">
        <v>14427</v>
      </c>
      <c r="G2039" s="63"/>
      <c r="H2039" s="67"/>
      <c r="I2039" s="68"/>
      <c r="J2039" s="68"/>
      <c r="K2039" s="67" t="s">
        <v>18781</v>
      </c>
      <c r="L2039" s="71"/>
      <c r="M2039" s="72">
        <v>2806.571044921875</v>
      </c>
      <c r="N2039" s="72">
        <v>9388.2666015625</v>
      </c>
      <c r="O2039" s="73"/>
      <c r="P2039" s="74"/>
      <c r="Q2039" s="74"/>
      <c r="R2039" s="84"/>
      <c r="S2039" s="84"/>
      <c r="T2039" s="84"/>
      <c r="U2039" s="84"/>
      <c r="V2039" s="50"/>
      <c r="W2039" s="50"/>
      <c r="X2039" s="50"/>
      <c r="Y2039" s="50"/>
      <c r="Z2039" s="49"/>
      <c r="AA2039" s="69">
        <v>2039</v>
      </c>
      <c r="AB20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39" s="70"/>
      <c r="AD2039" s="76">
        <v>495</v>
      </c>
      <c r="AE2039" s="76">
        <v>237</v>
      </c>
      <c r="AF2039" s="76">
        <v>7965</v>
      </c>
      <c r="AG2039" s="76">
        <v>21657</v>
      </c>
      <c r="AH2039" s="76"/>
      <c r="AI2039" s="76" t="s">
        <v>10539</v>
      </c>
      <c r="AJ2039" s="76" t="s">
        <v>11652</v>
      </c>
      <c r="AK2039" s="76"/>
      <c r="AL2039" s="76"/>
      <c r="AM2039" s="78">
        <v>39886.967604166668</v>
      </c>
      <c r="AN2039" s="76" t="s">
        <v>14566</v>
      </c>
      <c r="AO2039" s="81" t="s">
        <v>16603</v>
      </c>
      <c r="AP2039" s="76" t="s">
        <v>66</v>
      </c>
      <c r="AQ2039" s="2"/>
      <c r="AR2039" s="3"/>
      <c r="AS2039" s="3"/>
      <c r="AT2039" s="3"/>
      <c r="AU2039" s="3"/>
    </row>
    <row r="2040" spans="1:47" x14ac:dyDescent="0.25">
      <c r="A2040" s="62" t="s">
        <v>1705</v>
      </c>
      <c r="B2040" s="63"/>
      <c r="C2040" s="63"/>
      <c r="D2040" s="64"/>
      <c r="E2040" s="66"/>
      <c r="F2040" s="101" t="s">
        <v>14428</v>
      </c>
      <c r="G2040" s="63"/>
      <c r="H2040" s="67"/>
      <c r="I2040" s="68"/>
      <c r="J2040" s="68"/>
      <c r="K2040" s="67" t="s">
        <v>18782</v>
      </c>
      <c r="L2040" s="71"/>
      <c r="M2040" s="72">
        <v>8518.2568359375</v>
      </c>
      <c r="N2040" s="72">
        <v>4073.805419921875</v>
      </c>
      <c r="O2040" s="73"/>
      <c r="P2040" s="74"/>
      <c r="Q2040" s="74"/>
      <c r="R2040" s="84"/>
      <c r="S2040" s="84"/>
      <c r="T2040" s="84"/>
      <c r="U2040" s="84"/>
      <c r="V2040" s="50"/>
      <c r="W2040" s="50"/>
      <c r="X2040" s="50"/>
      <c r="Y2040" s="50"/>
      <c r="Z2040" s="49"/>
      <c r="AA2040" s="69">
        <v>2040</v>
      </c>
      <c r="AB20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40" s="70"/>
      <c r="AD2040" s="76">
        <v>589</v>
      </c>
      <c r="AE2040" s="76">
        <v>915</v>
      </c>
      <c r="AF2040" s="76">
        <v>15318</v>
      </c>
      <c r="AG2040" s="76">
        <v>8474</v>
      </c>
      <c r="AH2040" s="76"/>
      <c r="AI2040" s="76" t="s">
        <v>10540</v>
      </c>
      <c r="AJ2040" s="76" t="s">
        <v>10733</v>
      </c>
      <c r="AK2040" s="81" t="s">
        <v>12379</v>
      </c>
      <c r="AL2040" s="76"/>
      <c r="AM2040" s="78">
        <v>41937.585370370369</v>
      </c>
      <c r="AN2040" s="76" t="s">
        <v>14566</v>
      </c>
      <c r="AO2040" s="81" t="s">
        <v>16604</v>
      </c>
      <c r="AP2040" s="76" t="s">
        <v>66</v>
      </c>
      <c r="AQ2040" s="2"/>
      <c r="AR2040" s="3"/>
      <c r="AS2040" s="3"/>
      <c r="AT2040" s="3"/>
      <c r="AU2040" s="3"/>
    </row>
    <row r="2041" spans="1:47" x14ac:dyDescent="0.25">
      <c r="A2041" s="62" t="s">
        <v>1706</v>
      </c>
      <c r="B2041" s="63"/>
      <c r="C2041" s="63"/>
      <c r="D2041" s="64"/>
      <c r="E2041" s="66"/>
      <c r="F2041" s="101" t="s">
        <v>14429</v>
      </c>
      <c r="G2041" s="63"/>
      <c r="H2041" s="67"/>
      <c r="I2041" s="68"/>
      <c r="J2041" s="68"/>
      <c r="K2041" s="67" t="s">
        <v>18783</v>
      </c>
      <c r="L2041" s="71"/>
      <c r="M2041" s="72">
        <v>8518.2568359375</v>
      </c>
      <c r="N2041" s="72">
        <v>4156.255859375</v>
      </c>
      <c r="O2041" s="73"/>
      <c r="P2041" s="74"/>
      <c r="Q2041" s="74"/>
      <c r="R2041" s="84"/>
      <c r="S2041" s="84"/>
      <c r="T2041" s="84"/>
      <c r="U2041" s="84"/>
      <c r="V2041" s="50"/>
      <c r="W2041" s="50"/>
      <c r="X2041" s="50"/>
      <c r="Y2041" s="50"/>
      <c r="Z2041" s="49"/>
      <c r="AA2041" s="69">
        <v>2041</v>
      </c>
      <c r="AB20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41" s="70"/>
      <c r="AD2041" s="76">
        <v>536</v>
      </c>
      <c r="AE2041" s="76">
        <v>351</v>
      </c>
      <c r="AF2041" s="76">
        <v>9885</v>
      </c>
      <c r="AG2041" s="76">
        <v>34279</v>
      </c>
      <c r="AH2041" s="76"/>
      <c r="AI2041" s="76"/>
      <c r="AJ2041" s="76" t="s">
        <v>11264</v>
      </c>
      <c r="AK2041" s="76"/>
      <c r="AL2041" s="76"/>
      <c r="AM2041" s="78">
        <v>42478.077546296299</v>
      </c>
      <c r="AN2041" s="76" t="s">
        <v>14566</v>
      </c>
      <c r="AO2041" s="81" t="s">
        <v>16605</v>
      </c>
      <c r="AP2041" s="76" t="s">
        <v>66</v>
      </c>
      <c r="AQ2041" s="2"/>
      <c r="AR2041" s="3"/>
      <c r="AS2041" s="3"/>
      <c r="AT2041" s="3"/>
      <c r="AU2041" s="3"/>
    </row>
    <row r="2042" spans="1:47" x14ac:dyDescent="0.25">
      <c r="A2042" s="62" t="s">
        <v>1707</v>
      </c>
      <c r="B2042" s="63"/>
      <c r="C2042" s="63"/>
      <c r="D2042" s="64"/>
      <c r="E2042" s="66"/>
      <c r="F2042" s="101" t="s">
        <v>14430</v>
      </c>
      <c r="G2042" s="63"/>
      <c r="H2042" s="67"/>
      <c r="I2042" s="68"/>
      <c r="J2042" s="68"/>
      <c r="K2042" s="67" t="s">
        <v>18784</v>
      </c>
      <c r="L2042" s="71"/>
      <c r="M2042" s="72">
        <v>3419.220703125</v>
      </c>
      <c r="N2042" s="72">
        <v>9527.251953125</v>
      </c>
      <c r="O2042" s="73"/>
      <c r="P2042" s="74"/>
      <c r="Q2042" s="74"/>
      <c r="R2042" s="84"/>
      <c r="S2042" s="84"/>
      <c r="T2042" s="84"/>
      <c r="U2042" s="84"/>
      <c r="V2042" s="50"/>
      <c r="W2042" s="50"/>
      <c r="X2042" s="50"/>
      <c r="Y2042" s="50"/>
      <c r="Z2042" s="49"/>
      <c r="AA2042" s="69">
        <v>2042</v>
      </c>
      <c r="AB20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42" s="70"/>
      <c r="AD2042" s="76">
        <v>380</v>
      </c>
      <c r="AE2042" s="76">
        <v>83</v>
      </c>
      <c r="AF2042" s="76">
        <v>11059</v>
      </c>
      <c r="AG2042" s="76">
        <v>10408</v>
      </c>
      <c r="AH2042" s="76"/>
      <c r="AI2042" s="76" t="s">
        <v>10541</v>
      </c>
      <c r="AJ2042" s="76"/>
      <c r="AK2042" s="76"/>
      <c r="AL2042" s="76"/>
      <c r="AM2042" s="78">
        <v>40764.561724537038</v>
      </c>
      <c r="AN2042" s="76" t="s">
        <v>14566</v>
      </c>
      <c r="AO2042" s="81" t="s">
        <v>16606</v>
      </c>
      <c r="AP2042" s="76" t="s">
        <v>66</v>
      </c>
      <c r="AQ2042" s="2"/>
      <c r="AR2042" s="3"/>
      <c r="AS2042" s="3"/>
      <c r="AT2042" s="3"/>
      <c r="AU2042" s="3"/>
    </row>
    <row r="2043" spans="1:47" x14ac:dyDescent="0.25">
      <c r="A2043" s="62" t="s">
        <v>1708</v>
      </c>
      <c r="B2043" s="63"/>
      <c r="C2043" s="63"/>
      <c r="D2043" s="64"/>
      <c r="E2043" s="66"/>
      <c r="F2043" s="101" t="s">
        <v>14431</v>
      </c>
      <c r="G2043" s="63"/>
      <c r="H2043" s="67"/>
      <c r="I2043" s="68"/>
      <c r="J2043" s="68"/>
      <c r="K2043" s="67" t="s">
        <v>18785</v>
      </c>
      <c r="L2043" s="71"/>
      <c r="M2043" s="72">
        <v>3146.083251953125</v>
      </c>
      <c r="N2043" s="72">
        <v>5009.83056640625</v>
      </c>
      <c r="O2043" s="73"/>
      <c r="P2043" s="74"/>
      <c r="Q2043" s="74"/>
      <c r="R2043" s="84"/>
      <c r="S2043" s="84"/>
      <c r="T2043" s="84"/>
      <c r="U2043" s="84"/>
      <c r="V2043" s="50"/>
      <c r="W2043" s="50"/>
      <c r="X2043" s="50"/>
      <c r="Y2043" s="50"/>
      <c r="Z2043" s="49"/>
      <c r="AA2043" s="69">
        <v>2043</v>
      </c>
      <c r="AB20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43" s="70"/>
      <c r="AD2043" s="76">
        <v>239</v>
      </c>
      <c r="AE2043" s="76">
        <v>95</v>
      </c>
      <c r="AF2043" s="76">
        <v>8068</v>
      </c>
      <c r="AG2043" s="76">
        <v>7255</v>
      </c>
      <c r="AH2043" s="76"/>
      <c r="AI2043" s="76" t="s">
        <v>10542</v>
      </c>
      <c r="AJ2043" s="76" t="s">
        <v>11653</v>
      </c>
      <c r="AK2043" s="76"/>
      <c r="AL2043" s="76"/>
      <c r="AM2043" s="78">
        <v>40881.135752314818</v>
      </c>
      <c r="AN2043" s="76" t="s">
        <v>14566</v>
      </c>
      <c r="AO2043" s="81" t="s">
        <v>16607</v>
      </c>
      <c r="AP2043" s="76" t="s">
        <v>66</v>
      </c>
      <c r="AQ2043" s="2"/>
      <c r="AR2043" s="3"/>
      <c r="AS2043" s="3"/>
      <c r="AT2043" s="3"/>
      <c r="AU2043" s="3"/>
    </row>
    <row r="2044" spans="1:47" x14ac:dyDescent="0.25">
      <c r="A2044" s="62" t="s">
        <v>1709</v>
      </c>
      <c r="B2044" s="63"/>
      <c r="C2044" s="63"/>
      <c r="D2044" s="64"/>
      <c r="E2044" s="66"/>
      <c r="F2044" s="101" t="s">
        <v>14432</v>
      </c>
      <c r="G2044" s="63"/>
      <c r="H2044" s="67"/>
      <c r="I2044" s="68"/>
      <c r="J2044" s="68"/>
      <c r="K2044" s="67" t="s">
        <v>18786</v>
      </c>
      <c r="L2044" s="71"/>
      <c r="M2044" s="72">
        <v>5528.44580078125</v>
      </c>
      <c r="N2044" s="72">
        <v>5488.67724609375</v>
      </c>
      <c r="O2044" s="73"/>
      <c r="P2044" s="74"/>
      <c r="Q2044" s="74"/>
      <c r="R2044" s="84"/>
      <c r="S2044" s="84"/>
      <c r="T2044" s="84"/>
      <c r="U2044" s="84"/>
      <c r="V2044" s="50"/>
      <c r="W2044" s="50"/>
      <c r="X2044" s="50"/>
      <c r="Y2044" s="50"/>
      <c r="Z2044" s="49"/>
      <c r="AA2044" s="69">
        <v>2044</v>
      </c>
      <c r="AB20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44" s="70"/>
      <c r="AD2044" s="76">
        <v>134</v>
      </c>
      <c r="AE2044" s="76">
        <v>79</v>
      </c>
      <c r="AF2044" s="76">
        <v>13018</v>
      </c>
      <c r="AG2044" s="76">
        <v>12171</v>
      </c>
      <c r="AH2044" s="76"/>
      <c r="AI2044" s="76" t="s">
        <v>10543</v>
      </c>
      <c r="AJ2044" s="76" t="s">
        <v>11654</v>
      </c>
      <c r="AK2044" s="76"/>
      <c r="AL2044" s="76"/>
      <c r="AM2044" s="78">
        <v>39777.286030092589</v>
      </c>
      <c r="AN2044" s="76" t="s">
        <v>14566</v>
      </c>
      <c r="AO2044" s="81" t="s">
        <v>16608</v>
      </c>
      <c r="AP2044" s="76" t="s">
        <v>66</v>
      </c>
      <c r="AQ2044" s="2"/>
      <c r="AR2044" s="3"/>
      <c r="AS2044" s="3"/>
      <c r="AT2044" s="3"/>
      <c r="AU2044" s="3"/>
    </row>
    <row r="2045" spans="1:47" x14ac:dyDescent="0.25">
      <c r="A2045" s="62" t="s">
        <v>1710</v>
      </c>
      <c r="B2045" s="63"/>
      <c r="C2045" s="63"/>
      <c r="D2045" s="64"/>
      <c r="E2045" s="66"/>
      <c r="F2045" s="101" t="s">
        <v>14433</v>
      </c>
      <c r="G2045" s="63"/>
      <c r="H2045" s="67"/>
      <c r="I2045" s="68"/>
      <c r="J2045" s="68"/>
      <c r="K2045" s="67" t="s">
        <v>18787</v>
      </c>
      <c r="L2045" s="71"/>
      <c r="M2045" s="72">
        <v>8003.44580078125</v>
      </c>
      <c r="N2045" s="72">
        <v>4073.805419921875</v>
      </c>
      <c r="O2045" s="73"/>
      <c r="P2045" s="74"/>
      <c r="Q2045" s="74"/>
      <c r="R2045" s="84"/>
      <c r="S2045" s="84"/>
      <c r="T2045" s="84"/>
      <c r="U2045" s="84"/>
      <c r="V2045" s="50"/>
      <c r="W2045" s="50"/>
      <c r="X2045" s="50"/>
      <c r="Y2045" s="50"/>
      <c r="Z2045" s="49"/>
      <c r="AA2045" s="69">
        <v>2045</v>
      </c>
      <c r="AB20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45" s="70"/>
      <c r="AD2045" s="76">
        <v>1217</v>
      </c>
      <c r="AE2045" s="76">
        <v>12245</v>
      </c>
      <c r="AF2045" s="76">
        <v>211</v>
      </c>
      <c r="AG2045" s="76">
        <v>24018</v>
      </c>
      <c r="AH2045" s="76"/>
      <c r="AI2045" s="76" t="s">
        <v>10544</v>
      </c>
      <c r="AJ2045" s="76" t="s">
        <v>10715</v>
      </c>
      <c r="AK2045" s="81" t="s">
        <v>12380</v>
      </c>
      <c r="AL2045" s="76"/>
      <c r="AM2045" s="78">
        <v>40751.846215277779</v>
      </c>
      <c r="AN2045" s="76" t="s">
        <v>14566</v>
      </c>
      <c r="AO2045" s="81" t="s">
        <v>16609</v>
      </c>
      <c r="AP2045" s="76" t="s">
        <v>66</v>
      </c>
      <c r="AQ2045" s="2"/>
      <c r="AR2045" s="3"/>
      <c r="AS2045" s="3"/>
      <c r="AT2045" s="3"/>
      <c r="AU2045" s="3"/>
    </row>
    <row r="2046" spans="1:47" x14ac:dyDescent="0.25">
      <c r="A2046" s="62" t="s">
        <v>2350</v>
      </c>
      <c r="B2046" s="63"/>
      <c r="C2046" s="63"/>
      <c r="D2046" s="64"/>
      <c r="E2046" s="66"/>
      <c r="F2046" s="101" t="s">
        <v>14434</v>
      </c>
      <c r="G2046" s="63"/>
      <c r="H2046" s="67"/>
      <c r="I2046" s="68"/>
      <c r="J2046" s="68"/>
      <c r="K2046" s="67" t="s">
        <v>18788</v>
      </c>
      <c r="L2046" s="71"/>
      <c r="M2046" s="72">
        <v>8003.44580078125</v>
      </c>
      <c r="N2046" s="72">
        <v>4156.255859375</v>
      </c>
      <c r="O2046" s="73"/>
      <c r="P2046" s="74"/>
      <c r="Q2046" s="74"/>
      <c r="R2046" s="84"/>
      <c r="S2046" s="84"/>
      <c r="T2046" s="84"/>
      <c r="U2046" s="84"/>
      <c r="V2046" s="50"/>
      <c r="W2046" s="50"/>
      <c r="X2046" s="50"/>
      <c r="Y2046" s="50"/>
      <c r="Z2046" s="49"/>
      <c r="AA2046" s="69">
        <v>2046</v>
      </c>
      <c r="AB20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46" s="70"/>
      <c r="AD2046" s="76">
        <v>1205</v>
      </c>
      <c r="AE2046" s="76">
        <v>6806</v>
      </c>
      <c r="AF2046" s="76">
        <v>62673</v>
      </c>
      <c r="AG2046" s="76">
        <v>17383</v>
      </c>
      <c r="AH2046" s="76"/>
      <c r="AI2046" s="76" t="s">
        <v>10545</v>
      </c>
      <c r="AJ2046" s="76" t="s">
        <v>11318</v>
      </c>
      <c r="AK2046" s="81" t="s">
        <v>12381</v>
      </c>
      <c r="AL2046" s="76"/>
      <c r="AM2046" s="78">
        <v>40709.132650462961</v>
      </c>
      <c r="AN2046" s="76" t="s">
        <v>14566</v>
      </c>
      <c r="AO2046" s="81" t="s">
        <v>16610</v>
      </c>
      <c r="AP2046" s="76" t="s">
        <v>65</v>
      </c>
      <c r="AQ2046" s="2"/>
      <c r="AR2046" s="3"/>
      <c r="AS2046" s="3"/>
      <c r="AT2046" s="3"/>
      <c r="AU2046" s="3"/>
    </row>
    <row r="2047" spans="1:47" x14ac:dyDescent="0.25">
      <c r="A2047" s="62" t="s">
        <v>1711</v>
      </c>
      <c r="B2047" s="63"/>
      <c r="C2047" s="63"/>
      <c r="D2047" s="64"/>
      <c r="E2047" s="66"/>
      <c r="F2047" s="101" t="s">
        <v>14435</v>
      </c>
      <c r="G2047" s="63"/>
      <c r="H2047" s="67"/>
      <c r="I2047" s="68"/>
      <c r="J2047" s="68"/>
      <c r="K2047" s="67" t="s">
        <v>18789</v>
      </c>
      <c r="L2047" s="71"/>
      <c r="M2047" s="72">
        <v>2512.32763671875</v>
      </c>
      <c r="N2047" s="72">
        <v>6000.6728515625</v>
      </c>
      <c r="O2047" s="73"/>
      <c r="P2047" s="74"/>
      <c r="Q2047" s="74"/>
      <c r="R2047" s="84"/>
      <c r="S2047" s="84"/>
      <c r="T2047" s="84"/>
      <c r="U2047" s="84"/>
      <c r="V2047" s="50"/>
      <c r="W2047" s="50"/>
      <c r="X2047" s="50"/>
      <c r="Y2047" s="50"/>
      <c r="Z2047" s="49"/>
      <c r="AA2047" s="69">
        <v>2047</v>
      </c>
      <c r="AB20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47" s="70"/>
      <c r="AD2047" s="76">
        <v>299</v>
      </c>
      <c r="AE2047" s="76">
        <v>144</v>
      </c>
      <c r="AF2047" s="76">
        <v>1564</v>
      </c>
      <c r="AG2047" s="76">
        <v>246</v>
      </c>
      <c r="AH2047" s="76"/>
      <c r="AI2047" s="76" t="s">
        <v>10546</v>
      </c>
      <c r="AJ2047" s="76" t="s">
        <v>11655</v>
      </c>
      <c r="AK2047" s="81" t="s">
        <v>12382</v>
      </c>
      <c r="AL2047" s="76"/>
      <c r="AM2047" s="78">
        <v>39903.805694444447</v>
      </c>
      <c r="AN2047" s="76" t="s">
        <v>14566</v>
      </c>
      <c r="AO2047" s="81" t="s">
        <v>16611</v>
      </c>
      <c r="AP2047" s="76" t="s">
        <v>66</v>
      </c>
      <c r="AQ2047" s="2"/>
      <c r="AR2047" s="3"/>
      <c r="AS2047" s="3"/>
      <c r="AT2047" s="3"/>
      <c r="AU2047" s="3"/>
    </row>
    <row r="2048" spans="1:47" x14ac:dyDescent="0.25">
      <c r="A2048" s="62" t="s">
        <v>1712</v>
      </c>
      <c r="B2048" s="63"/>
      <c r="C2048" s="63"/>
      <c r="D2048" s="64"/>
      <c r="E2048" s="66"/>
      <c r="F2048" s="101" t="s">
        <v>14436</v>
      </c>
      <c r="G2048" s="63"/>
      <c r="H2048" s="67"/>
      <c r="I2048" s="68"/>
      <c r="J2048" s="68"/>
      <c r="K2048" s="67" t="s">
        <v>18790</v>
      </c>
      <c r="L2048" s="71"/>
      <c r="M2048" s="72">
        <v>4500.23876953125</v>
      </c>
      <c r="N2048" s="72">
        <v>8438.974609375</v>
      </c>
      <c r="O2048" s="73"/>
      <c r="P2048" s="74"/>
      <c r="Q2048" s="74"/>
      <c r="R2048" s="84"/>
      <c r="S2048" s="84"/>
      <c r="T2048" s="84"/>
      <c r="U2048" s="84"/>
      <c r="V2048" s="50"/>
      <c r="W2048" s="50"/>
      <c r="X2048" s="50"/>
      <c r="Y2048" s="50"/>
      <c r="Z2048" s="49"/>
      <c r="AA2048" s="69">
        <v>2048</v>
      </c>
      <c r="AB20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48" s="70"/>
      <c r="AD2048" s="76">
        <v>211</v>
      </c>
      <c r="AE2048" s="76">
        <v>26</v>
      </c>
      <c r="AF2048" s="76">
        <v>1339</v>
      </c>
      <c r="AG2048" s="76">
        <v>11255</v>
      </c>
      <c r="AH2048" s="76"/>
      <c r="AI2048" s="76"/>
      <c r="AJ2048" s="76"/>
      <c r="AK2048" s="76"/>
      <c r="AL2048" s="76"/>
      <c r="AM2048" s="78">
        <v>43994.711030092592</v>
      </c>
      <c r="AN2048" s="76" t="s">
        <v>14566</v>
      </c>
      <c r="AO2048" s="81" t="s">
        <v>16612</v>
      </c>
      <c r="AP2048" s="76" t="s">
        <v>66</v>
      </c>
      <c r="AQ2048" s="2"/>
      <c r="AR2048" s="3"/>
      <c r="AS2048" s="3"/>
      <c r="AT2048" s="3"/>
      <c r="AU2048" s="3"/>
    </row>
    <row r="2049" spans="1:47" x14ac:dyDescent="0.25">
      <c r="A2049" s="62" t="s">
        <v>1713</v>
      </c>
      <c r="B2049" s="63"/>
      <c r="C2049" s="63"/>
      <c r="D2049" s="64"/>
      <c r="E2049" s="66"/>
      <c r="F2049" s="101" t="s">
        <v>14437</v>
      </c>
      <c r="G2049" s="63"/>
      <c r="H2049" s="67"/>
      <c r="I2049" s="68"/>
      <c r="J2049" s="68"/>
      <c r="K2049" s="67" t="s">
        <v>18791</v>
      </c>
      <c r="L2049" s="71"/>
      <c r="M2049" s="72">
        <v>6128.50634765625</v>
      </c>
      <c r="N2049" s="72">
        <v>7167.267578125</v>
      </c>
      <c r="O2049" s="73"/>
      <c r="P2049" s="74"/>
      <c r="Q2049" s="74"/>
      <c r="R2049" s="84"/>
      <c r="S2049" s="84"/>
      <c r="T2049" s="84"/>
      <c r="U2049" s="84"/>
      <c r="V2049" s="50"/>
      <c r="W2049" s="50"/>
      <c r="X2049" s="50"/>
      <c r="Y2049" s="50"/>
      <c r="Z2049" s="49"/>
      <c r="AA2049" s="69">
        <v>2049</v>
      </c>
      <c r="AB20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49" s="70"/>
      <c r="AD2049" s="76">
        <v>434</v>
      </c>
      <c r="AE2049" s="76">
        <v>238</v>
      </c>
      <c r="AF2049" s="76">
        <v>9307</v>
      </c>
      <c r="AG2049" s="76">
        <v>22337</v>
      </c>
      <c r="AH2049" s="76"/>
      <c r="AI2049" s="76" t="s">
        <v>10547</v>
      </c>
      <c r="AJ2049" s="76"/>
      <c r="AK2049" s="81" t="s">
        <v>12383</v>
      </c>
      <c r="AL2049" s="76"/>
      <c r="AM2049" s="78">
        <v>40488.909722222219</v>
      </c>
      <c r="AN2049" s="76" t="s">
        <v>14566</v>
      </c>
      <c r="AO2049" s="81" t="s">
        <v>16613</v>
      </c>
      <c r="AP2049" s="76" t="s">
        <v>66</v>
      </c>
      <c r="AQ2049" s="2"/>
      <c r="AR2049" s="3"/>
      <c r="AS2049" s="3"/>
      <c r="AT2049" s="3"/>
      <c r="AU2049" s="3"/>
    </row>
    <row r="2050" spans="1:47" x14ac:dyDescent="0.25">
      <c r="A2050" s="62" t="s">
        <v>1714</v>
      </c>
      <c r="B2050" s="63"/>
      <c r="C2050" s="63"/>
      <c r="D2050" s="64"/>
      <c r="E2050" s="66"/>
      <c r="F2050" s="101" t="s">
        <v>14438</v>
      </c>
      <c r="G2050" s="63"/>
      <c r="H2050" s="67"/>
      <c r="I2050" s="68"/>
      <c r="J2050" s="68"/>
      <c r="K2050" s="67" t="s">
        <v>18792</v>
      </c>
      <c r="L2050" s="71"/>
      <c r="M2050" s="72">
        <v>6017.537109375</v>
      </c>
      <c r="N2050" s="72">
        <v>6434.02783203125</v>
      </c>
      <c r="O2050" s="73"/>
      <c r="P2050" s="74"/>
      <c r="Q2050" s="74"/>
      <c r="R2050" s="84"/>
      <c r="S2050" s="84"/>
      <c r="T2050" s="84"/>
      <c r="U2050" s="84"/>
      <c r="V2050" s="50"/>
      <c r="W2050" s="50"/>
      <c r="X2050" s="50"/>
      <c r="Y2050" s="50"/>
      <c r="Z2050" s="49"/>
      <c r="AA2050" s="69">
        <v>2050</v>
      </c>
      <c r="AB20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50" s="70"/>
      <c r="AD2050" s="76">
        <v>517</v>
      </c>
      <c r="AE2050" s="76">
        <v>20</v>
      </c>
      <c r="AF2050" s="76">
        <v>1580</v>
      </c>
      <c r="AG2050" s="76">
        <v>15885</v>
      </c>
      <c r="AH2050" s="76"/>
      <c r="AI2050" s="76"/>
      <c r="AJ2050" s="76" t="s">
        <v>11656</v>
      </c>
      <c r="AK2050" s="76"/>
      <c r="AL2050" s="76"/>
      <c r="AM2050" s="78">
        <v>41273.980694444443</v>
      </c>
      <c r="AN2050" s="76" t="s">
        <v>14566</v>
      </c>
      <c r="AO2050" s="81" t="s">
        <v>16614</v>
      </c>
      <c r="AP2050" s="76" t="s">
        <v>66</v>
      </c>
      <c r="AQ2050" s="2"/>
      <c r="AR2050" s="3"/>
      <c r="AS2050" s="3"/>
      <c r="AT2050" s="3"/>
      <c r="AU2050" s="3"/>
    </row>
    <row r="2051" spans="1:47" x14ac:dyDescent="0.25">
      <c r="A2051" s="62" t="s">
        <v>1715</v>
      </c>
      <c r="B2051" s="63"/>
      <c r="C2051" s="63"/>
      <c r="D2051" s="64"/>
      <c r="E2051" s="66"/>
      <c r="F2051" s="101" t="s">
        <v>14439</v>
      </c>
      <c r="G2051" s="63"/>
      <c r="H2051" s="67"/>
      <c r="I2051" s="68"/>
      <c r="J2051" s="68"/>
      <c r="K2051" s="67" t="s">
        <v>18793</v>
      </c>
      <c r="L2051" s="71"/>
      <c r="M2051" s="72">
        <v>9293.1259765625</v>
      </c>
      <c r="N2051" s="72">
        <v>1708.9744873046875</v>
      </c>
      <c r="O2051" s="73"/>
      <c r="P2051" s="74"/>
      <c r="Q2051" s="74"/>
      <c r="R2051" s="84"/>
      <c r="S2051" s="84"/>
      <c r="T2051" s="84"/>
      <c r="U2051" s="84"/>
      <c r="V2051" s="50"/>
      <c r="W2051" s="50"/>
      <c r="X2051" s="50"/>
      <c r="Y2051" s="50"/>
      <c r="Z2051" s="49"/>
      <c r="AA2051" s="69">
        <v>2051</v>
      </c>
      <c r="AB20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51" s="70"/>
      <c r="AD2051" s="76">
        <v>270</v>
      </c>
      <c r="AE2051" s="76">
        <v>242</v>
      </c>
      <c r="AF2051" s="76">
        <v>9530</v>
      </c>
      <c r="AG2051" s="76">
        <v>26817</v>
      </c>
      <c r="AH2051" s="76"/>
      <c r="AI2051" s="76" t="s">
        <v>10548</v>
      </c>
      <c r="AJ2051" s="76"/>
      <c r="AK2051" s="76"/>
      <c r="AL2051" s="76"/>
      <c r="AM2051" s="78">
        <v>40395.626215277778</v>
      </c>
      <c r="AN2051" s="76" t="s">
        <v>14566</v>
      </c>
      <c r="AO2051" s="81" t="s">
        <v>16615</v>
      </c>
      <c r="AP2051" s="76" t="s">
        <v>66</v>
      </c>
      <c r="AQ2051" s="2"/>
      <c r="AR2051" s="3"/>
      <c r="AS2051" s="3"/>
      <c r="AT2051" s="3"/>
      <c r="AU2051" s="3"/>
    </row>
    <row r="2052" spans="1:47" x14ac:dyDescent="0.25">
      <c r="A2052" s="62" t="s">
        <v>1716</v>
      </c>
      <c r="B2052" s="63"/>
      <c r="C2052" s="63"/>
      <c r="D2052" s="64"/>
      <c r="E2052" s="66"/>
      <c r="F2052" s="101" t="s">
        <v>14440</v>
      </c>
      <c r="G2052" s="63"/>
      <c r="H2052" s="67"/>
      <c r="I2052" s="68"/>
      <c r="J2052" s="68"/>
      <c r="K2052" s="67" t="s">
        <v>18794</v>
      </c>
      <c r="L2052" s="71"/>
      <c r="M2052" s="72">
        <v>6973.82470703125</v>
      </c>
      <c r="N2052" s="72">
        <v>1975.0648193359375</v>
      </c>
      <c r="O2052" s="73"/>
      <c r="P2052" s="74"/>
      <c r="Q2052" s="74"/>
      <c r="R2052" s="84"/>
      <c r="S2052" s="84"/>
      <c r="T2052" s="84"/>
      <c r="U2052" s="84"/>
      <c r="V2052" s="50"/>
      <c r="W2052" s="50"/>
      <c r="X2052" s="50"/>
      <c r="Y2052" s="50"/>
      <c r="Z2052" s="49"/>
      <c r="AA2052" s="69">
        <v>2052</v>
      </c>
      <c r="AB20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52" s="70"/>
      <c r="AD2052" s="76">
        <v>432</v>
      </c>
      <c r="AE2052" s="76">
        <v>602</v>
      </c>
      <c r="AF2052" s="76">
        <v>7308</v>
      </c>
      <c r="AG2052" s="76">
        <v>11943</v>
      </c>
      <c r="AH2052" s="76"/>
      <c r="AI2052" s="76" t="s">
        <v>10549</v>
      </c>
      <c r="AJ2052" s="76" t="s">
        <v>11657</v>
      </c>
      <c r="AK2052" s="81" t="s">
        <v>12384</v>
      </c>
      <c r="AL2052" s="76"/>
      <c r="AM2052" s="78">
        <v>39784.223796296297</v>
      </c>
      <c r="AN2052" s="76" t="s">
        <v>14566</v>
      </c>
      <c r="AO2052" s="81" t="s">
        <v>16616</v>
      </c>
      <c r="AP2052" s="76" t="s">
        <v>66</v>
      </c>
      <c r="AQ2052" s="2"/>
      <c r="AR2052" s="3"/>
      <c r="AS2052" s="3"/>
      <c r="AT2052" s="3"/>
      <c r="AU2052" s="3"/>
    </row>
    <row r="2053" spans="1:47" x14ac:dyDescent="0.25">
      <c r="A2053" s="62" t="s">
        <v>2351</v>
      </c>
      <c r="B2053" s="63"/>
      <c r="C2053" s="63"/>
      <c r="D2053" s="64"/>
      <c r="E2053" s="66"/>
      <c r="F2053" s="101" t="s">
        <v>14441</v>
      </c>
      <c r="G2053" s="63"/>
      <c r="H2053" s="67"/>
      <c r="I2053" s="68"/>
      <c r="J2053" s="68"/>
      <c r="K2053" s="67" t="s">
        <v>18795</v>
      </c>
      <c r="L2053" s="71"/>
      <c r="M2053" s="72">
        <v>6973.82470703125</v>
      </c>
      <c r="N2053" s="72">
        <v>2057.515380859375</v>
      </c>
      <c r="O2053" s="73"/>
      <c r="P2053" s="74"/>
      <c r="Q2053" s="74"/>
      <c r="R2053" s="84"/>
      <c r="S2053" s="84"/>
      <c r="T2053" s="84"/>
      <c r="U2053" s="84"/>
      <c r="V2053" s="50"/>
      <c r="W2053" s="50"/>
      <c r="X2053" s="50"/>
      <c r="Y2053" s="50"/>
      <c r="Z2053" s="49"/>
      <c r="AA2053" s="69">
        <v>2053</v>
      </c>
      <c r="AB20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53" s="70"/>
      <c r="AD2053" s="76">
        <v>1</v>
      </c>
      <c r="AE2053" s="76">
        <v>58283093</v>
      </c>
      <c r="AF2053" s="76">
        <v>13754</v>
      </c>
      <c r="AG2053" s="76">
        <v>6367</v>
      </c>
      <c r="AH2053" s="76"/>
      <c r="AI2053" s="76" t="s">
        <v>10550</v>
      </c>
      <c r="AJ2053" s="76" t="s">
        <v>11658</v>
      </c>
      <c r="AK2053" s="81" t="s">
        <v>12385</v>
      </c>
      <c r="AL2053" s="76"/>
      <c r="AM2053" s="78">
        <v>39133.608263888891</v>
      </c>
      <c r="AN2053" s="76" t="s">
        <v>14566</v>
      </c>
      <c r="AO2053" s="81" t="s">
        <v>16617</v>
      </c>
      <c r="AP2053" s="76" t="s">
        <v>65</v>
      </c>
      <c r="AQ2053" s="2"/>
      <c r="AR2053" s="3"/>
      <c r="AS2053" s="3"/>
      <c r="AT2053" s="3"/>
      <c r="AU2053" s="3"/>
    </row>
    <row r="2054" spans="1:47" x14ac:dyDescent="0.25">
      <c r="A2054" s="62" t="s">
        <v>1717</v>
      </c>
      <c r="B2054" s="63"/>
      <c r="C2054" s="63"/>
      <c r="D2054" s="64"/>
      <c r="E2054" s="66"/>
      <c r="F2054" s="101" t="s">
        <v>14442</v>
      </c>
      <c r="G2054" s="63"/>
      <c r="H2054" s="67"/>
      <c r="I2054" s="68"/>
      <c r="J2054" s="68"/>
      <c r="K2054" s="67" t="s">
        <v>18796</v>
      </c>
      <c r="L2054" s="71"/>
      <c r="M2054" s="72">
        <v>4850.11083984375</v>
      </c>
      <c r="N2054" s="72">
        <v>4911.81005859375</v>
      </c>
      <c r="O2054" s="73"/>
      <c r="P2054" s="74"/>
      <c r="Q2054" s="74"/>
      <c r="R2054" s="84"/>
      <c r="S2054" s="84"/>
      <c r="T2054" s="84"/>
      <c r="U2054" s="84"/>
      <c r="V2054" s="50"/>
      <c r="W2054" s="50"/>
      <c r="X2054" s="50"/>
      <c r="Y2054" s="50"/>
      <c r="Z2054" s="49"/>
      <c r="AA2054" s="69">
        <v>2054</v>
      </c>
      <c r="AB20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54" s="70"/>
      <c r="AD2054" s="76">
        <v>731</v>
      </c>
      <c r="AE2054" s="76">
        <v>129</v>
      </c>
      <c r="AF2054" s="76">
        <v>4324</v>
      </c>
      <c r="AG2054" s="76">
        <v>17302</v>
      </c>
      <c r="AH2054" s="76"/>
      <c r="AI2054" s="76"/>
      <c r="AJ2054" s="76"/>
      <c r="AK2054" s="76"/>
      <c r="AL2054" s="76"/>
      <c r="AM2054" s="78">
        <v>43236.027696759258</v>
      </c>
      <c r="AN2054" s="76" t="s">
        <v>14566</v>
      </c>
      <c r="AO2054" s="81" t="s">
        <v>16618</v>
      </c>
      <c r="AP2054" s="76" t="s">
        <v>66</v>
      </c>
      <c r="AQ2054" s="2"/>
      <c r="AR2054" s="3"/>
      <c r="AS2054" s="3"/>
      <c r="AT2054" s="3"/>
      <c r="AU2054" s="3"/>
    </row>
    <row r="2055" spans="1:47" x14ac:dyDescent="0.25">
      <c r="A2055" s="62" t="s">
        <v>1719</v>
      </c>
      <c r="B2055" s="63"/>
      <c r="C2055" s="63"/>
      <c r="D2055" s="64"/>
      <c r="E2055" s="66"/>
      <c r="F2055" s="101" t="s">
        <v>14443</v>
      </c>
      <c r="G2055" s="63"/>
      <c r="H2055" s="67"/>
      <c r="I2055" s="68"/>
      <c r="J2055" s="68"/>
      <c r="K2055" s="67" t="s">
        <v>18797</v>
      </c>
      <c r="L2055" s="71"/>
      <c r="M2055" s="72">
        <v>8570.4697265625</v>
      </c>
      <c r="N2055" s="72">
        <v>7416.90771484375</v>
      </c>
      <c r="O2055" s="73"/>
      <c r="P2055" s="74"/>
      <c r="Q2055" s="74"/>
      <c r="R2055" s="84"/>
      <c r="S2055" s="84"/>
      <c r="T2055" s="84"/>
      <c r="U2055" s="84"/>
      <c r="V2055" s="50"/>
      <c r="W2055" s="50"/>
      <c r="X2055" s="50"/>
      <c r="Y2055" s="50"/>
      <c r="Z2055" s="49"/>
      <c r="AA2055" s="69">
        <v>2055</v>
      </c>
      <c r="AB20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55" s="70"/>
      <c r="AD2055" s="76">
        <v>2518</v>
      </c>
      <c r="AE2055" s="76">
        <v>636</v>
      </c>
      <c r="AF2055" s="76">
        <v>118137</v>
      </c>
      <c r="AG2055" s="76">
        <v>101411</v>
      </c>
      <c r="AH2055" s="76"/>
      <c r="AI2055" s="76" t="s">
        <v>10551</v>
      </c>
      <c r="AJ2055" s="76" t="s">
        <v>11659</v>
      </c>
      <c r="AK2055" s="81" t="s">
        <v>12386</v>
      </c>
      <c r="AL2055" s="76"/>
      <c r="AM2055" s="78">
        <v>39940.801782407405</v>
      </c>
      <c r="AN2055" s="76" t="s">
        <v>14566</v>
      </c>
      <c r="AO2055" s="81" t="s">
        <v>16619</v>
      </c>
      <c r="AP2055" s="76" t="s">
        <v>66</v>
      </c>
      <c r="AQ2055" s="2"/>
      <c r="AR2055" s="3"/>
      <c r="AS2055" s="3"/>
      <c r="AT2055" s="3"/>
      <c r="AU2055" s="3"/>
    </row>
    <row r="2056" spans="1:47" x14ac:dyDescent="0.25">
      <c r="A2056" s="62" t="s">
        <v>1720</v>
      </c>
      <c r="B2056" s="63"/>
      <c r="C2056" s="63"/>
      <c r="D2056" s="64"/>
      <c r="E2056" s="66"/>
      <c r="F2056" s="101" t="s">
        <v>14444</v>
      </c>
      <c r="G2056" s="63"/>
      <c r="H2056" s="67"/>
      <c r="I2056" s="68"/>
      <c r="J2056" s="68"/>
      <c r="K2056" s="67" t="s">
        <v>18798</v>
      </c>
      <c r="L2056" s="71"/>
      <c r="M2056" s="72">
        <v>8720.396484375</v>
      </c>
      <c r="N2056" s="72">
        <v>7414.1865234375</v>
      </c>
      <c r="O2056" s="73"/>
      <c r="P2056" s="74"/>
      <c r="Q2056" s="74"/>
      <c r="R2056" s="84"/>
      <c r="S2056" s="84"/>
      <c r="T2056" s="84"/>
      <c r="U2056" s="84"/>
      <c r="V2056" s="50"/>
      <c r="W2056" s="50"/>
      <c r="X2056" s="50"/>
      <c r="Y2056" s="50"/>
      <c r="Z2056" s="49"/>
      <c r="AA2056" s="69">
        <v>2056</v>
      </c>
      <c r="AB20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56" s="70"/>
      <c r="AD2056" s="76">
        <v>424</v>
      </c>
      <c r="AE2056" s="76">
        <v>235</v>
      </c>
      <c r="AF2056" s="76">
        <v>585</v>
      </c>
      <c r="AG2056" s="76">
        <v>830</v>
      </c>
      <c r="AH2056" s="76"/>
      <c r="AI2056" s="76" t="s">
        <v>10552</v>
      </c>
      <c r="AJ2056" s="76" t="s">
        <v>11660</v>
      </c>
      <c r="AK2056" s="76"/>
      <c r="AL2056" s="76"/>
      <c r="AM2056" s="78">
        <v>42757.595960648148</v>
      </c>
      <c r="AN2056" s="76" t="s">
        <v>14566</v>
      </c>
      <c r="AO2056" s="81" t="s">
        <v>16620</v>
      </c>
      <c r="AP2056" s="76" t="s">
        <v>66</v>
      </c>
      <c r="AQ2056" s="2"/>
      <c r="AR2056" s="3"/>
      <c r="AS2056" s="3"/>
      <c r="AT2056" s="3"/>
      <c r="AU2056" s="3"/>
    </row>
    <row r="2057" spans="1:47" x14ac:dyDescent="0.25">
      <c r="A2057" s="62" t="s">
        <v>1721</v>
      </c>
      <c r="B2057" s="63"/>
      <c r="C2057" s="63"/>
      <c r="D2057" s="64"/>
      <c r="E2057" s="66"/>
      <c r="F2057" s="101" t="s">
        <v>14445</v>
      </c>
      <c r="G2057" s="63"/>
      <c r="H2057" s="67"/>
      <c r="I2057" s="68"/>
      <c r="J2057" s="68"/>
      <c r="K2057" s="67" t="s">
        <v>18799</v>
      </c>
      <c r="L2057" s="71"/>
      <c r="M2057" s="72">
        <v>4871.55322265625</v>
      </c>
      <c r="N2057" s="72">
        <v>7913.2080078125</v>
      </c>
      <c r="O2057" s="73"/>
      <c r="P2057" s="74"/>
      <c r="Q2057" s="74"/>
      <c r="R2057" s="84"/>
      <c r="S2057" s="84"/>
      <c r="T2057" s="84"/>
      <c r="U2057" s="84"/>
      <c r="V2057" s="50"/>
      <c r="W2057" s="50"/>
      <c r="X2057" s="50"/>
      <c r="Y2057" s="50"/>
      <c r="Z2057" s="49"/>
      <c r="AA2057" s="69">
        <v>2057</v>
      </c>
      <c r="AB20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57" s="70"/>
      <c r="AD2057" s="76">
        <v>317</v>
      </c>
      <c r="AE2057" s="76">
        <v>17</v>
      </c>
      <c r="AF2057" s="76">
        <v>2082</v>
      </c>
      <c r="AG2057" s="76">
        <v>1236</v>
      </c>
      <c r="AH2057" s="76"/>
      <c r="AI2057" s="76" t="s">
        <v>10553</v>
      </c>
      <c r="AJ2057" s="76"/>
      <c r="AK2057" s="76"/>
      <c r="AL2057" s="76"/>
      <c r="AM2057" s="78">
        <v>43591.888935185183</v>
      </c>
      <c r="AN2057" s="76" t="s">
        <v>14566</v>
      </c>
      <c r="AO2057" s="81" t="s">
        <v>16621</v>
      </c>
      <c r="AP2057" s="76" t="s">
        <v>66</v>
      </c>
      <c r="AQ2057" s="2"/>
      <c r="AR2057" s="3"/>
      <c r="AS2057" s="3"/>
      <c r="AT2057" s="3"/>
      <c r="AU2057" s="3"/>
    </row>
    <row r="2058" spans="1:47" x14ac:dyDescent="0.25">
      <c r="A2058" s="62" t="s">
        <v>1722</v>
      </c>
      <c r="B2058" s="63"/>
      <c r="C2058" s="63"/>
      <c r="D2058" s="64"/>
      <c r="E2058" s="66"/>
      <c r="F2058" s="101" t="s">
        <v>14446</v>
      </c>
      <c r="G2058" s="63"/>
      <c r="H2058" s="67"/>
      <c r="I2058" s="68"/>
      <c r="J2058" s="68"/>
      <c r="K2058" s="67" t="s">
        <v>18800</v>
      </c>
      <c r="L2058" s="71"/>
      <c r="M2058" s="72">
        <v>3719.0498046875</v>
      </c>
      <c r="N2058" s="72">
        <v>9641.81640625</v>
      </c>
      <c r="O2058" s="73"/>
      <c r="P2058" s="74"/>
      <c r="Q2058" s="74"/>
      <c r="R2058" s="84"/>
      <c r="S2058" s="84"/>
      <c r="T2058" s="84"/>
      <c r="U2058" s="84"/>
      <c r="V2058" s="50"/>
      <c r="W2058" s="50"/>
      <c r="X2058" s="50"/>
      <c r="Y2058" s="50"/>
      <c r="Z2058" s="49"/>
      <c r="AA2058" s="69">
        <v>2058</v>
      </c>
      <c r="AB20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58" s="70"/>
      <c r="AD2058" s="76">
        <v>227</v>
      </c>
      <c r="AE2058" s="76">
        <v>130</v>
      </c>
      <c r="AF2058" s="76">
        <v>480</v>
      </c>
      <c r="AG2058" s="76">
        <v>5198</v>
      </c>
      <c r="AH2058" s="76"/>
      <c r="AI2058" s="76"/>
      <c r="AJ2058" s="76"/>
      <c r="AK2058" s="76"/>
      <c r="AL2058" s="76"/>
      <c r="AM2058" s="78">
        <v>40361.603750000002</v>
      </c>
      <c r="AN2058" s="76" t="s">
        <v>14566</v>
      </c>
      <c r="AO2058" s="81" t="s">
        <v>16622</v>
      </c>
      <c r="AP2058" s="76" t="s">
        <v>66</v>
      </c>
      <c r="AQ2058" s="2"/>
      <c r="AR2058" s="3"/>
      <c r="AS2058" s="3"/>
      <c r="AT2058" s="3"/>
      <c r="AU2058" s="3"/>
    </row>
    <row r="2059" spans="1:47" x14ac:dyDescent="0.25">
      <c r="A2059" s="62" t="s">
        <v>1723</v>
      </c>
      <c r="B2059" s="63"/>
      <c r="C2059" s="63"/>
      <c r="D2059" s="64"/>
      <c r="E2059" s="66"/>
      <c r="F2059" s="101" t="s">
        <v>14447</v>
      </c>
      <c r="G2059" s="63"/>
      <c r="H2059" s="67"/>
      <c r="I2059" s="68"/>
      <c r="J2059" s="68"/>
      <c r="K2059" s="67" t="s">
        <v>18801</v>
      </c>
      <c r="L2059" s="71"/>
      <c r="M2059" s="72">
        <v>4479.1748046875</v>
      </c>
      <c r="N2059" s="72">
        <v>8939.4423828125</v>
      </c>
      <c r="O2059" s="73"/>
      <c r="P2059" s="74"/>
      <c r="Q2059" s="74"/>
      <c r="R2059" s="84"/>
      <c r="S2059" s="84"/>
      <c r="T2059" s="84"/>
      <c r="U2059" s="84"/>
      <c r="V2059" s="50"/>
      <c r="W2059" s="50"/>
      <c r="X2059" s="50"/>
      <c r="Y2059" s="50"/>
      <c r="Z2059" s="49"/>
      <c r="AA2059" s="69">
        <v>2059</v>
      </c>
      <c r="AB20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59" s="70"/>
      <c r="AD2059" s="76">
        <v>4158</v>
      </c>
      <c r="AE2059" s="76">
        <v>1128</v>
      </c>
      <c r="AF2059" s="76">
        <v>132415</v>
      </c>
      <c r="AG2059" s="76">
        <v>114721</v>
      </c>
      <c r="AH2059" s="76"/>
      <c r="AI2059" s="76" t="s">
        <v>10554</v>
      </c>
      <c r="AJ2059" s="76"/>
      <c r="AK2059" s="76"/>
      <c r="AL2059" s="76"/>
      <c r="AM2059" s="78">
        <v>41724.640266203707</v>
      </c>
      <c r="AN2059" s="76" t="s">
        <v>14566</v>
      </c>
      <c r="AO2059" s="81" t="s">
        <v>16623</v>
      </c>
      <c r="AP2059" s="76" t="s">
        <v>66</v>
      </c>
      <c r="AQ2059" s="2"/>
      <c r="AR2059" s="3"/>
      <c r="AS2059" s="3"/>
      <c r="AT2059" s="3"/>
      <c r="AU2059" s="3"/>
    </row>
    <row r="2060" spans="1:47" x14ac:dyDescent="0.25">
      <c r="A2060" s="62" t="s">
        <v>1724</v>
      </c>
      <c r="B2060" s="63"/>
      <c r="C2060" s="63"/>
      <c r="D2060" s="64"/>
      <c r="E2060" s="66"/>
      <c r="F2060" s="101" t="s">
        <v>14448</v>
      </c>
      <c r="G2060" s="63"/>
      <c r="H2060" s="67"/>
      <c r="I2060" s="68"/>
      <c r="J2060" s="68"/>
      <c r="K2060" s="67" t="s">
        <v>18802</v>
      </c>
      <c r="L2060" s="71"/>
      <c r="M2060" s="72">
        <v>5669.0556640625</v>
      </c>
      <c r="N2060" s="72">
        <v>5540.7099609375</v>
      </c>
      <c r="O2060" s="73"/>
      <c r="P2060" s="74"/>
      <c r="Q2060" s="74"/>
      <c r="R2060" s="84"/>
      <c r="S2060" s="84"/>
      <c r="T2060" s="84"/>
      <c r="U2060" s="84"/>
      <c r="V2060" s="50"/>
      <c r="W2060" s="50"/>
      <c r="X2060" s="50"/>
      <c r="Y2060" s="50"/>
      <c r="Z2060" s="49"/>
      <c r="AA2060" s="69">
        <v>2060</v>
      </c>
      <c r="AB20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60" s="70"/>
      <c r="AD2060" s="76">
        <v>207</v>
      </c>
      <c r="AE2060" s="76">
        <v>391</v>
      </c>
      <c r="AF2060" s="76">
        <v>208533</v>
      </c>
      <c r="AG2060" s="76">
        <v>99385</v>
      </c>
      <c r="AH2060" s="76"/>
      <c r="AI2060" s="76" t="s">
        <v>10555</v>
      </c>
      <c r="AJ2060" s="76"/>
      <c r="AK2060" s="76"/>
      <c r="AL2060" s="76"/>
      <c r="AM2060" s="78">
        <v>42586.090127314812</v>
      </c>
      <c r="AN2060" s="76" t="s">
        <v>14566</v>
      </c>
      <c r="AO2060" s="81" t="s">
        <v>16624</v>
      </c>
      <c r="AP2060" s="76" t="s">
        <v>66</v>
      </c>
      <c r="AQ2060" s="2"/>
      <c r="AR2060" s="3"/>
      <c r="AS2060" s="3"/>
      <c r="AT2060" s="3"/>
      <c r="AU2060" s="3"/>
    </row>
    <row r="2061" spans="1:47" x14ac:dyDescent="0.25">
      <c r="A2061" s="62" t="s">
        <v>1725</v>
      </c>
      <c r="B2061" s="63"/>
      <c r="C2061" s="63"/>
      <c r="D2061" s="64"/>
      <c r="E2061" s="66"/>
      <c r="F2061" s="101" t="s">
        <v>14449</v>
      </c>
      <c r="G2061" s="63"/>
      <c r="H2061" s="67"/>
      <c r="I2061" s="68"/>
      <c r="J2061" s="68"/>
      <c r="K2061" s="67" t="s">
        <v>18803</v>
      </c>
      <c r="L2061" s="71"/>
      <c r="M2061" s="72">
        <v>3431.83984375</v>
      </c>
      <c r="N2061" s="72">
        <v>9705.3544921875</v>
      </c>
      <c r="O2061" s="73"/>
      <c r="P2061" s="74"/>
      <c r="Q2061" s="74"/>
      <c r="R2061" s="84"/>
      <c r="S2061" s="84"/>
      <c r="T2061" s="84"/>
      <c r="U2061" s="84"/>
      <c r="V2061" s="50"/>
      <c r="W2061" s="50"/>
      <c r="X2061" s="50"/>
      <c r="Y2061" s="50"/>
      <c r="Z2061" s="49"/>
      <c r="AA2061" s="69">
        <v>2061</v>
      </c>
      <c r="AB20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61" s="70"/>
      <c r="AD2061" s="76">
        <v>367</v>
      </c>
      <c r="AE2061" s="76">
        <v>14</v>
      </c>
      <c r="AF2061" s="76">
        <v>933</v>
      </c>
      <c r="AG2061" s="76">
        <v>2267</v>
      </c>
      <c r="AH2061" s="76"/>
      <c r="AI2061" s="76" t="s">
        <v>10556</v>
      </c>
      <c r="AJ2061" s="76" t="s">
        <v>11005</v>
      </c>
      <c r="AK2061" s="76"/>
      <c r="AL2061" s="76"/>
      <c r="AM2061" s="78">
        <v>42555.228773148148</v>
      </c>
      <c r="AN2061" s="76" t="s">
        <v>14566</v>
      </c>
      <c r="AO2061" s="81" t="s">
        <v>16625</v>
      </c>
      <c r="AP2061" s="76" t="s">
        <v>66</v>
      </c>
      <c r="AQ2061" s="2"/>
      <c r="AR2061" s="3"/>
      <c r="AS2061" s="3"/>
      <c r="AT2061" s="3"/>
      <c r="AU2061" s="3"/>
    </row>
    <row r="2062" spans="1:47" x14ac:dyDescent="0.25">
      <c r="A2062" s="62" t="s">
        <v>1726</v>
      </c>
      <c r="B2062" s="63"/>
      <c r="C2062" s="63"/>
      <c r="D2062" s="64"/>
      <c r="E2062" s="66"/>
      <c r="F2062" s="101" t="s">
        <v>14450</v>
      </c>
      <c r="G2062" s="63"/>
      <c r="H2062" s="67"/>
      <c r="I2062" s="68"/>
      <c r="J2062" s="68"/>
      <c r="K2062" s="67" t="s">
        <v>18804</v>
      </c>
      <c r="L2062" s="71"/>
      <c r="M2062" s="72">
        <v>5894.09716796875</v>
      </c>
      <c r="N2062" s="72">
        <v>5989.3388671875</v>
      </c>
      <c r="O2062" s="73"/>
      <c r="P2062" s="74"/>
      <c r="Q2062" s="74"/>
      <c r="R2062" s="84"/>
      <c r="S2062" s="84"/>
      <c r="T2062" s="84"/>
      <c r="U2062" s="84"/>
      <c r="V2062" s="50"/>
      <c r="W2062" s="50"/>
      <c r="X2062" s="50"/>
      <c r="Y2062" s="50"/>
      <c r="Z2062" s="49"/>
      <c r="AA2062" s="69">
        <v>2062</v>
      </c>
      <c r="AB20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62" s="70"/>
      <c r="AD2062" s="76">
        <v>218</v>
      </c>
      <c r="AE2062" s="76">
        <v>175</v>
      </c>
      <c r="AF2062" s="76">
        <v>6618</v>
      </c>
      <c r="AG2062" s="76">
        <v>15651</v>
      </c>
      <c r="AH2062" s="76"/>
      <c r="AI2062" s="76" t="s">
        <v>10557</v>
      </c>
      <c r="AJ2062" s="76"/>
      <c r="AK2062" s="76"/>
      <c r="AL2062" s="76"/>
      <c r="AM2062" s="78">
        <v>42260.226967592593</v>
      </c>
      <c r="AN2062" s="76" t="s">
        <v>14566</v>
      </c>
      <c r="AO2062" s="81" t="s">
        <v>16626</v>
      </c>
      <c r="AP2062" s="76" t="s">
        <v>66</v>
      </c>
      <c r="AQ2062" s="2"/>
      <c r="AR2062" s="3"/>
      <c r="AS2062" s="3"/>
      <c r="AT2062" s="3"/>
      <c r="AU2062" s="3"/>
    </row>
    <row r="2063" spans="1:47" x14ac:dyDescent="0.25">
      <c r="A2063" s="62" t="s">
        <v>1727</v>
      </c>
      <c r="B2063" s="63"/>
      <c r="C2063" s="63"/>
      <c r="D2063" s="64"/>
      <c r="E2063" s="66"/>
      <c r="F2063" s="101" t="s">
        <v>14451</v>
      </c>
      <c r="G2063" s="63"/>
      <c r="H2063" s="67"/>
      <c r="I2063" s="68"/>
      <c r="J2063" s="68"/>
      <c r="K2063" s="67" t="s">
        <v>18805</v>
      </c>
      <c r="L2063" s="71"/>
      <c r="M2063" s="72">
        <v>1848.94482421875</v>
      </c>
      <c r="N2063" s="72">
        <v>7342.0029296875</v>
      </c>
      <c r="O2063" s="73"/>
      <c r="P2063" s="74"/>
      <c r="Q2063" s="74"/>
      <c r="R2063" s="84"/>
      <c r="S2063" s="84"/>
      <c r="T2063" s="84"/>
      <c r="U2063" s="84"/>
      <c r="V2063" s="50"/>
      <c r="W2063" s="50"/>
      <c r="X2063" s="50"/>
      <c r="Y2063" s="50"/>
      <c r="Z2063" s="49"/>
      <c r="AA2063" s="69">
        <v>2063</v>
      </c>
      <c r="AB20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63" s="70"/>
      <c r="AD2063" s="76">
        <v>98</v>
      </c>
      <c r="AE2063" s="76">
        <v>52</v>
      </c>
      <c r="AF2063" s="76">
        <v>2134</v>
      </c>
      <c r="AG2063" s="76">
        <v>8228</v>
      </c>
      <c r="AH2063" s="76"/>
      <c r="AI2063" s="76" t="s">
        <v>10558</v>
      </c>
      <c r="AJ2063" s="76" t="s">
        <v>11661</v>
      </c>
      <c r="AK2063" s="76"/>
      <c r="AL2063" s="76"/>
      <c r="AM2063" s="78">
        <v>43451.120740740742</v>
      </c>
      <c r="AN2063" s="76" t="s">
        <v>14566</v>
      </c>
      <c r="AO2063" s="81" t="s">
        <v>16627</v>
      </c>
      <c r="AP2063" s="76" t="s">
        <v>66</v>
      </c>
      <c r="AQ2063" s="2"/>
      <c r="AR2063" s="3"/>
      <c r="AS2063" s="3"/>
      <c r="AT2063" s="3"/>
      <c r="AU2063" s="3"/>
    </row>
    <row r="2064" spans="1:47" x14ac:dyDescent="0.25">
      <c r="A2064" s="62" t="s">
        <v>1728</v>
      </c>
      <c r="B2064" s="63"/>
      <c r="C2064" s="63"/>
      <c r="D2064" s="64"/>
      <c r="E2064" s="66"/>
      <c r="F2064" s="101" t="s">
        <v>14452</v>
      </c>
      <c r="G2064" s="63"/>
      <c r="H2064" s="67"/>
      <c r="I2064" s="68"/>
      <c r="J2064" s="68"/>
      <c r="K2064" s="67" t="s">
        <v>18806</v>
      </c>
      <c r="L2064" s="71"/>
      <c r="M2064" s="72">
        <v>2226.578369140625</v>
      </c>
      <c r="N2064" s="72">
        <v>5825.27978515625</v>
      </c>
      <c r="O2064" s="73"/>
      <c r="P2064" s="74"/>
      <c r="Q2064" s="74"/>
      <c r="R2064" s="84"/>
      <c r="S2064" s="84"/>
      <c r="T2064" s="84"/>
      <c r="U2064" s="84"/>
      <c r="V2064" s="50"/>
      <c r="W2064" s="50"/>
      <c r="X2064" s="50"/>
      <c r="Y2064" s="50"/>
      <c r="Z2064" s="49"/>
      <c r="AA2064" s="69">
        <v>2064</v>
      </c>
      <c r="AB20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64" s="70"/>
      <c r="AD2064" s="76">
        <v>105</v>
      </c>
      <c r="AE2064" s="76">
        <v>8</v>
      </c>
      <c r="AF2064" s="76">
        <v>483</v>
      </c>
      <c r="AG2064" s="76">
        <v>2199</v>
      </c>
      <c r="AH2064" s="76"/>
      <c r="AI2064" s="76" t="s">
        <v>10559</v>
      </c>
      <c r="AJ2064" s="76"/>
      <c r="AK2064" s="76"/>
      <c r="AL2064" s="76"/>
      <c r="AM2064" s="78">
        <v>42281.169004629628</v>
      </c>
      <c r="AN2064" s="76" t="s">
        <v>14566</v>
      </c>
      <c r="AO2064" s="81" t="s">
        <v>16628</v>
      </c>
      <c r="AP2064" s="76" t="s">
        <v>66</v>
      </c>
      <c r="AQ2064" s="2"/>
      <c r="AR2064" s="3"/>
      <c r="AS2064" s="3"/>
      <c r="AT2064" s="3"/>
      <c r="AU2064" s="3"/>
    </row>
    <row r="2065" spans="1:47" x14ac:dyDescent="0.25">
      <c r="A2065" s="62" t="s">
        <v>1729</v>
      </c>
      <c r="B2065" s="63"/>
      <c r="C2065" s="63"/>
      <c r="D2065" s="64"/>
      <c r="E2065" s="66"/>
      <c r="F2065" s="101" t="s">
        <v>14453</v>
      </c>
      <c r="G2065" s="63"/>
      <c r="H2065" s="67"/>
      <c r="I2065" s="68"/>
      <c r="J2065" s="68"/>
      <c r="K2065" s="67" t="s">
        <v>18807</v>
      </c>
      <c r="L2065" s="71"/>
      <c r="M2065" s="72">
        <v>6039.93701171875</v>
      </c>
      <c r="N2065" s="72">
        <v>6666.3662109375</v>
      </c>
      <c r="O2065" s="73"/>
      <c r="P2065" s="74"/>
      <c r="Q2065" s="74"/>
      <c r="R2065" s="84"/>
      <c r="S2065" s="84"/>
      <c r="T2065" s="84"/>
      <c r="U2065" s="84"/>
      <c r="V2065" s="50"/>
      <c r="W2065" s="50"/>
      <c r="X2065" s="50"/>
      <c r="Y2065" s="50"/>
      <c r="Z2065" s="49"/>
      <c r="AA2065" s="69">
        <v>2065</v>
      </c>
      <c r="AB20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65" s="70"/>
      <c r="AD2065" s="76">
        <v>552</v>
      </c>
      <c r="AE2065" s="76">
        <v>117</v>
      </c>
      <c r="AF2065" s="76">
        <v>1922</v>
      </c>
      <c r="AG2065" s="76">
        <v>5211</v>
      </c>
      <c r="AH2065" s="76"/>
      <c r="AI2065" s="76" t="s">
        <v>10560</v>
      </c>
      <c r="AJ2065" s="76" t="s">
        <v>10760</v>
      </c>
      <c r="AK2065" s="76"/>
      <c r="AL2065" s="76"/>
      <c r="AM2065" s="78">
        <v>40951.185497685183</v>
      </c>
      <c r="AN2065" s="76" t="s">
        <v>14566</v>
      </c>
      <c r="AO2065" s="81" t="s">
        <v>16629</v>
      </c>
      <c r="AP2065" s="76" t="s">
        <v>66</v>
      </c>
      <c r="AQ2065" s="2"/>
      <c r="AR2065" s="3"/>
      <c r="AS2065" s="3"/>
      <c r="AT2065" s="3"/>
      <c r="AU2065" s="3"/>
    </row>
    <row r="2066" spans="1:47" x14ac:dyDescent="0.25">
      <c r="A2066" s="62" t="s">
        <v>1730</v>
      </c>
      <c r="B2066" s="63"/>
      <c r="C2066" s="63"/>
      <c r="D2066" s="64"/>
      <c r="E2066" s="66"/>
      <c r="F2066" s="101" t="s">
        <v>14454</v>
      </c>
      <c r="G2066" s="63"/>
      <c r="H2066" s="67"/>
      <c r="I2066" s="68"/>
      <c r="J2066" s="68"/>
      <c r="K2066" s="67" t="s">
        <v>18808</v>
      </c>
      <c r="L2066" s="71"/>
      <c r="M2066" s="72">
        <v>1880.18896484375</v>
      </c>
      <c r="N2066" s="72">
        <v>5668.33154296875</v>
      </c>
      <c r="O2066" s="73"/>
      <c r="P2066" s="74"/>
      <c r="Q2066" s="74"/>
      <c r="R2066" s="84"/>
      <c r="S2066" s="84"/>
      <c r="T2066" s="84"/>
      <c r="U2066" s="84"/>
      <c r="V2066" s="50"/>
      <c r="W2066" s="50"/>
      <c r="X2066" s="50"/>
      <c r="Y2066" s="50"/>
      <c r="Z2066" s="49"/>
      <c r="AA2066" s="69">
        <v>2066</v>
      </c>
      <c r="AB20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66" s="70"/>
      <c r="AD2066" s="76">
        <v>184</v>
      </c>
      <c r="AE2066" s="76">
        <v>185</v>
      </c>
      <c r="AF2066" s="76">
        <v>2262</v>
      </c>
      <c r="AG2066" s="76">
        <v>3204</v>
      </c>
      <c r="AH2066" s="76"/>
      <c r="AI2066" s="76" t="s">
        <v>10561</v>
      </c>
      <c r="AJ2066" s="76" t="s">
        <v>11662</v>
      </c>
      <c r="AK2066" s="76"/>
      <c r="AL2066" s="76"/>
      <c r="AM2066" s="78">
        <v>41337.783842592595</v>
      </c>
      <c r="AN2066" s="76" t="s">
        <v>14566</v>
      </c>
      <c r="AO2066" s="81" t="s">
        <v>16630</v>
      </c>
      <c r="AP2066" s="76" t="s">
        <v>66</v>
      </c>
      <c r="AQ2066" s="2"/>
      <c r="AR2066" s="3"/>
      <c r="AS2066" s="3"/>
      <c r="AT2066" s="3"/>
      <c r="AU2066" s="3"/>
    </row>
    <row r="2067" spans="1:47" x14ac:dyDescent="0.25">
      <c r="A2067" s="62" t="s">
        <v>1731</v>
      </c>
      <c r="B2067" s="63"/>
      <c r="C2067" s="63"/>
      <c r="D2067" s="64"/>
      <c r="E2067" s="66"/>
      <c r="F2067" s="101" t="s">
        <v>14455</v>
      </c>
      <c r="G2067" s="63"/>
      <c r="H2067" s="67"/>
      <c r="I2067" s="68"/>
      <c r="J2067" s="68"/>
      <c r="K2067" s="67" t="s">
        <v>18809</v>
      </c>
      <c r="L2067" s="71"/>
      <c r="M2067" s="72">
        <v>5304.11865234375</v>
      </c>
      <c r="N2067" s="72">
        <v>5225.25390625</v>
      </c>
      <c r="O2067" s="73"/>
      <c r="P2067" s="74"/>
      <c r="Q2067" s="74"/>
      <c r="R2067" s="84"/>
      <c r="S2067" s="84"/>
      <c r="T2067" s="84"/>
      <c r="U2067" s="84"/>
      <c r="V2067" s="50"/>
      <c r="W2067" s="50"/>
      <c r="X2067" s="50"/>
      <c r="Y2067" s="50"/>
      <c r="Z2067" s="49"/>
      <c r="AA2067" s="69">
        <v>2067</v>
      </c>
      <c r="AB20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67" s="70"/>
      <c r="AD2067" s="76">
        <v>996</v>
      </c>
      <c r="AE2067" s="76">
        <v>1824</v>
      </c>
      <c r="AF2067" s="76">
        <v>38859</v>
      </c>
      <c r="AG2067" s="76">
        <v>23530</v>
      </c>
      <c r="AH2067" s="76"/>
      <c r="AI2067" s="76" t="s">
        <v>10562</v>
      </c>
      <c r="AJ2067" s="76" t="s">
        <v>11663</v>
      </c>
      <c r="AK2067" s="76"/>
      <c r="AL2067" s="76"/>
      <c r="AM2067" s="78">
        <v>39886.059247685182</v>
      </c>
      <c r="AN2067" s="76" t="s">
        <v>14566</v>
      </c>
      <c r="AO2067" s="81" t="s">
        <v>16631</v>
      </c>
      <c r="AP2067" s="76" t="s">
        <v>66</v>
      </c>
      <c r="AQ2067" s="2"/>
      <c r="AR2067" s="3"/>
      <c r="AS2067" s="3"/>
      <c r="AT2067" s="3"/>
      <c r="AU2067" s="3"/>
    </row>
    <row r="2068" spans="1:47" x14ac:dyDescent="0.25">
      <c r="A2068" s="62" t="s">
        <v>1732</v>
      </c>
      <c r="B2068" s="63"/>
      <c r="C2068" s="63"/>
      <c r="D2068" s="64"/>
      <c r="E2068" s="66"/>
      <c r="F2068" s="101" t="s">
        <v>14456</v>
      </c>
      <c r="G2068" s="63"/>
      <c r="H2068" s="67"/>
      <c r="I2068" s="68"/>
      <c r="J2068" s="68"/>
      <c r="K2068" s="67" t="s">
        <v>18810</v>
      </c>
      <c r="L2068" s="71"/>
      <c r="M2068" s="72">
        <v>5917.55126953125</v>
      </c>
      <c r="N2068" s="72">
        <v>8061.59033203125</v>
      </c>
      <c r="O2068" s="73"/>
      <c r="P2068" s="74"/>
      <c r="Q2068" s="74"/>
      <c r="R2068" s="84"/>
      <c r="S2068" s="84"/>
      <c r="T2068" s="84"/>
      <c r="U2068" s="84"/>
      <c r="V2068" s="50"/>
      <c r="W2068" s="50"/>
      <c r="X2068" s="50"/>
      <c r="Y2068" s="50"/>
      <c r="Z2068" s="49"/>
      <c r="AA2068" s="69">
        <v>2068</v>
      </c>
      <c r="AB20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68" s="70"/>
      <c r="AD2068" s="76">
        <v>108</v>
      </c>
      <c r="AE2068" s="76">
        <v>81</v>
      </c>
      <c r="AF2068" s="76">
        <v>1541</v>
      </c>
      <c r="AG2068" s="76">
        <v>3560</v>
      </c>
      <c r="AH2068" s="76"/>
      <c r="AI2068" s="76" t="s">
        <v>10563</v>
      </c>
      <c r="AJ2068" s="76"/>
      <c r="AK2068" s="81" t="s">
        <v>12387</v>
      </c>
      <c r="AL2068" s="76"/>
      <c r="AM2068" s="78">
        <v>43365.740428240744</v>
      </c>
      <c r="AN2068" s="76" t="s">
        <v>14566</v>
      </c>
      <c r="AO2068" s="81" t="s">
        <v>16632</v>
      </c>
      <c r="AP2068" s="76" t="s">
        <v>66</v>
      </c>
      <c r="AQ2068" s="2"/>
      <c r="AR2068" s="3"/>
      <c r="AS2068" s="3"/>
      <c r="AT2068" s="3"/>
      <c r="AU2068" s="3"/>
    </row>
    <row r="2069" spans="1:47" x14ac:dyDescent="0.25">
      <c r="A2069" s="62" t="s">
        <v>1734</v>
      </c>
      <c r="B2069" s="63"/>
      <c r="C2069" s="63"/>
      <c r="D2069" s="64"/>
      <c r="E2069" s="66"/>
      <c r="F2069" s="101" t="s">
        <v>14457</v>
      </c>
      <c r="G2069" s="63"/>
      <c r="H2069" s="67"/>
      <c r="I2069" s="68"/>
      <c r="J2069" s="68"/>
      <c r="K2069" s="67" t="s">
        <v>18811</v>
      </c>
      <c r="L2069" s="71"/>
      <c r="M2069" s="72">
        <v>1745.889892578125</v>
      </c>
      <c r="N2069" s="72">
        <v>8206.921875</v>
      </c>
      <c r="O2069" s="73"/>
      <c r="P2069" s="74"/>
      <c r="Q2069" s="74"/>
      <c r="R2069" s="84"/>
      <c r="S2069" s="84"/>
      <c r="T2069" s="84"/>
      <c r="U2069" s="84"/>
      <c r="V2069" s="50"/>
      <c r="W2069" s="50"/>
      <c r="X2069" s="50"/>
      <c r="Y2069" s="50"/>
      <c r="Z2069" s="49"/>
      <c r="AA2069" s="69">
        <v>2069</v>
      </c>
      <c r="AB20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69" s="70"/>
      <c r="AD2069" s="76">
        <v>646</v>
      </c>
      <c r="AE2069" s="76">
        <v>472</v>
      </c>
      <c r="AF2069" s="76">
        <v>3977</v>
      </c>
      <c r="AG2069" s="76">
        <v>11855</v>
      </c>
      <c r="AH2069" s="76"/>
      <c r="AI2069" s="76" t="s">
        <v>10564</v>
      </c>
      <c r="AJ2069" s="76" t="s">
        <v>11100</v>
      </c>
      <c r="AK2069" s="81" t="s">
        <v>12388</v>
      </c>
      <c r="AL2069" s="76"/>
      <c r="AM2069" s="78">
        <v>40817.610243055555</v>
      </c>
      <c r="AN2069" s="76" t="s">
        <v>14566</v>
      </c>
      <c r="AO2069" s="81" t="s">
        <v>16633</v>
      </c>
      <c r="AP2069" s="76" t="s">
        <v>66</v>
      </c>
      <c r="AQ2069" s="2"/>
      <c r="AR2069" s="3"/>
      <c r="AS2069" s="3"/>
      <c r="AT2069" s="3"/>
      <c r="AU2069" s="3"/>
    </row>
    <row r="2070" spans="1:47" x14ac:dyDescent="0.25">
      <c r="A2070" s="62" t="s">
        <v>1735</v>
      </c>
      <c r="B2070" s="63"/>
      <c r="C2070" s="63"/>
      <c r="D2070" s="64"/>
      <c r="E2070" s="66"/>
      <c r="F2070" s="101" t="s">
        <v>14458</v>
      </c>
      <c r="G2070" s="63"/>
      <c r="H2070" s="67"/>
      <c r="I2070" s="68"/>
      <c r="J2070" s="68"/>
      <c r="K2070" s="67" t="s">
        <v>18812</v>
      </c>
      <c r="L2070" s="71"/>
      <c r="M2070" s="72">
        <v>2105.7509765625</v>
      </c>
      <c r="N2070" s="72">
        <v>5988.87841796875</v>
      </c>
      <c r="O2070" s="73"/>
      <c r="P2070" s="74"/>
      <c r="Q2070" s="74"/>
      <c r="R2070" s="84"/>
      <c r="S2070" s="84"/>
      <c r="T2070" s="84"/>
      <c r="U2070" s="84"/>
      <c r="V2070" s="50"/>
      <c r="W2070" s="50"/>
      <c r="X2070" s="50"/>
      <c r="Y2070" s="50"/>
      <c r="Z2070" s="49"/>
      <c r="AA2070" s="69">
        <v>2070</v>
      </c>
      <c r="AB20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70" s="70"/>
      <c r="AD2070" s="76">
        <v>650</v>
      </c>
      <c r="AE2070" s="76">
        <v>355</v>
      </c>
      <c r="AF2070" s="76">
        <v>48457</v>
      </c>
      <c r="AG2070" s="76">
        <v>8248</v>
      </c>
      <c r="AH2070" s="76"/>
      <c r="AI2070" s="76"/>
      <c r="AJ2070" s="76"/>
      <c r="AK2070" s="76"/>
      <c r="AL2070" s="76"/>
      <c r="AM2070" s="78">
        <v>39930.615405092591</v>
      </c>
      <c r="AN2070" s="76" t="s">
        <v>14566</v>
      </c>
      <c r="AO2070" s="81" t="s">
        <v>16634</v>
      </c>
      <c r="AP2070" s="76" t="s">
        <v>66</v>
      </c>
      <c r="AQ2070" s="2"/>
      <c r="AR2070" s="3"/>
      <c r="AS2070" s="3"/>
      <c r="AT2070" s="3"/>
      <c r="AU2070" s="3"/>
    </row>
    <row r="2071" spans="1:47" x14ac:dyDescent="0.25">
      <c r="A2071" s="62" t="s">
        <v>1736</v>
      </c>
      <c r="B2071" s="63"/>
      <c r="C2071" s="63"/>
      <c r="D2071" s="64"/>
      <c r="E2071" s="66"/>
      <c r="F2071" s="101" t="s">
        <v>14459</v>
      </c>
      <c r="G2071" s="63"/>
      <c r="H2071" s="67"/>
      <c r="I2071" s="68"/>
      <c r="J2071" s="68"/>
      <c r="K2071" s="67" t="s">
        <v>18813</v>
      </c>
      <c r="L2071" s="71"/>
      <c r="M2071" s="72">
        <v>1696.8984375</v>
      </c>
      <c r="N2071" s="72">
        <v>7550.103515625</v>
      </c>
      <c r="O2071" s="73"/>
      <c r="P2071" s="74"/>
      <c r="Q2071" s="74"/>
      <c r="R2071" s="84"/>
      <c r="S2071" s="84"/>
      <c r="T2071" s="84"/>
      <c r="U2071" s="84"/>
      <c r="V2071" s="50"/>
      <c r="W2071" s="50"/>
      <c r="X2071" s="50"/>
      <c r="Y2071" s="50"/>
      <c r="Z2071" s="49"/>
      <c r="AA2071" s="69">
        <v>2071</v>
      </c>
      <c r="AB20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71" s="70"/>
      <c r="AD2071" s="76">
        <v>1124</v>
      </c>
      <c r="AE2071" s="76">
        <v>233</v>
      </c>
      <c r="AF2071" s="76">
        <v>13232</v>
      </c>
      <c r="AG2071" s="76">
        <v>22344</v>
      </c>
      <c r="AH2071" s="76"/>
      <c r="AI2071" s="76" t="s">
        <v>10565</v>
      </c>
      <c r="AJ2071" s="76" t="s">
        <v>11664</v>
      </c>
      <c r="AK2071" s="76"/>
      <c r="AL2071" s="76"/>
      <c r="AM2071" s="78">
        <v>41311.17832175926</v>
      </c>
      <c r="AN2071" s="76" t="s">
        <v>14566</v>
      </c>
      <c r="AO2071" s="81" t="s">
        <v>16635</v>
      </c>
      <c r="AP2071" s="76" t="s">
        <v>66</v>
      </c>
      <c r="AQ2071" s="2"/>
      <c r="AR2071" s="3"/>
      <c r="AS2071" s="3"/>
      <c r="AT2071" s="3"/>
      <c r="AU2071" s="3"/>
    </row>
    <row r="2072" spans="1:47" x14ac:dyDescent="0.25">
      <c r="A2072" s="62" t="s">
        <v>1737</v>
      </c>
      <c r="B2072" s="63"/>
      <c r="C2072" s="63"/>
      <c r="D2072" s="64"/>
      <c r="E2072" s="66"/>
      <c r="F2072" s="101" t="s">
        <v>14460</v>
      </c>
      <c r="G2072" s="63"/>
      <c r="H2072" s="67"/>
      <c r="I2072" s="68"/>
      <c r="J2072" s="68"/>
      <c r="K2072" s="67" t="s">
        <v>18814</v>
      </c>
      <c r="L2072" s="71"/>
      <c r="M2072" s="72">
        <v>5448.51953125</v>
      </c>
      <c r="N2072" s="72">
        <v>7307.02197265625</v>
      </c>
      <c r="O2072" s="73"/>
      <c r="P2072" s="74"/>
      <c r="Q2072" s="74"/>
      <c r="R2072" s="84"/>
      <c r="S2072" s="84"/>
      <c r="T2072" s="84"/>
      <c r="U2072" s="84"/>
      <c r="V2072" s="50"/>
      <c r="W2072" s="50"/>
      <c r="X2072" s="50"/>
      <c r="Y2072" s="50"/>
      <c r="Z2072" s="49"/>
      <c r="AA2072" s="69">
        <v>2072</v>
      </c>
      <c r="AB20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72" s="70"/>
      <c r="AD2072" s="76">
        <v>2771</v>
      </c>
      <c r="AE2072" s="76">
        <v>4037</v>
      </c>
      <c r="AF2072" s="76">
        <v>180526</v>
      </c>
      <c r="AG2072" s="76">
        <v>124369</v>
      </c>
      <c r="AH2072" s="76"/>
      <c r="AI2072" s="76" t="s">
        <v>10566</v>
      </c>
      <c r="AJ2072" s="76" t="s">
        <v>11042</v>
      </c>
      <c r="AK2072" s="76"/>
      <c r="AL2072" s="76"/>
      <c r="AM2072" s="78">
        <v>40481.530787037038</v>
      </c>
      <c r="AN2072" s="76" t="s">
        <v>14566</v>
      </c>
      <c r="AO2072" s="81" t="s">
        <v>16636</v>
      </c>
      <c r="AP2072" s="76" t="s">
        <v>66</v>
      </c>
      <c r="AQ2072" s="2"/>
      <c r="AR2072" s="3"/>
      <c r="AS2072" s="3"/>
      <c r="AT2072" s="3"/>
      <c r="AU2072" s="3"/>
    </row>
    <row r="2073" spans="1:47" x14ac:dyDescent="0.25">
      <c r="A2073" s="62" t="s">
        <v>1738</v>
      </c>
      <c r="B2073" s="63"/>
      <c r="C2073" s="63"/>
      <c r="D2073" s="64"/>
      <c r="E2073" s="66"/>
      <c r="F2073" s="101" t="s">
        <v>14461</v>
      </c>
      <c r="G2073" s="63"/>
      <c r="H2073" s="67"/>
      <c r="I2073" s="68"/>
      <c r="J2073" s="68"/>
      <c r="K2073" s="67" t="s">
        <v>18815</v>
      </c>
      <c r="L2073" s="71"/>
      <c r="M2073" s="72">
        <v>2500.5458984375</v>
      </c>
      <c r="N2073" s="72">
        <v>8863.8564453125</v>
      </c>
      <c r="O2073" s="73"/>
      <c r="P2073" s="74"/>
      <c r="Q2073" s="74"/>
      <c r="R2073" s="84"/>
      <c r="S2073" s="84"/>
      <c r="T2073" s="84"/>
      <c r="U2073" s="84"/>
      <c r="V2073" s="50"/>
      <c r="W2073" s="50"/>
      <c r="X2073" s="50"/>
      <c r="Y2073" s="50"/>
      <c r="Z2073" s="49"/>
      <c r="AA2073" s="69">
        <v>2073</v>
      </c>
      <c r="AB20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73" s="70"/>
      <c r="AD2073" s="76">
        <v>1178</v>
      </c>
      <c r="AE2073" s="76">
        <v>526</v>
      </c>
      <c r="AF2073" s="76">
        <v>35539</v>
      </c>
      <c r="AG2073" s="76">
        <v>42091</v>
      </c>
      <c r="AH2073" s="76"/>
      <c r="AI2073" s="76" t="s">
        <v>10567</v>
      </c>
      <c r="AJ2073" s="76" t="s">
        <v>11665</v>
      </c>
      <c r="AK2073" s="76"/>
      <c r="AL2073" s="76"/>
      <c r="AM2073" s="78">
        <v>39873.86378472222</v>
      </c>
      <c r="AN2073" s="76" t="s">
        <v>14566</v>
      </c>
      <c r="AO2073" s="81" t="s">
        <v>16637</v>
      </c>
      <c r="AP2073" s="76" t="s">
        <v>66</v>
      </c>
      <c r="AQ2073" s="2"/>
      <c r="AR2073" s="3"/>
      <c r="AS2073" s="3"/>
      <c r="AT2073" s="3"/>
      <c r="AU2073" s="3"/>
    </row>
    <row r="2074" spans="1:47" x14ac:dyDescent="0.25">
      <c r="A2074" s="62" t="s">
        <v>1739</v>
      </c>
      <c r="B2074" s="63"/>
      <c r="C2074" s="63"/>
      <c r="D2074" s="64"/>
      <c r="E2074" s="66"/>
      <c r="F2074" s="101" t="s">
        <v>14462</v>
      </c>
      <c r="G2074" s="63"/>
      <c r="H2074" s="67"/>
      <c r="I2074" s="68"/>
      <c r="J2074" s="68"/>
      <c r="K2074" s="67" t="s">
        <v>18816</v>
      </c>
      <c r="L2074" s="71"/>
      <c r="M2074" s="72">
        <v>2254.7548828125</v>
      </c>
      <c r="N2074" s="72">
        <v>8932.625</v>
      </c>
      <c r="O2074" s="73"/>
      <c r="P2074" s="74"/>
      <c r="Q2074" s="74"/>
      <c r="R2074" s="84"/>
      <c r="S2074" s="84"/>
      <c r="T2074" s="84"/>
      <c r="U2074" s="84"/>
      <c r="V2074" s="50"/>
      <c r="W2074" s="50"/>
      <c r="X2074" s="50"/>
      <c r="Y2074" s="50"/>
      <c r="Z2074" s="49"/>
      <c r="AA2074" s="69">
        <v>2074</v>
      </c>
      <c r="AB20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74" s="70"/>
      <c r="AD2074" s="76">
        <v>1262</v>
      </c>
      <c r="AE2074" s="76">
        <v>396</v>
      </c>
      <c r="AF2074" s="76">
        <v>4237</v>
      </c>
      <c r="AG2074" s="76">
        <v>7504</v>
      </c>
      <c r="AH2074" s="76"/>
      <c r="AI2074" s="76" t="s">
        <v>10568</v>
      </c>
      <c r="AJ2074" s="76" t="s">
        <v>11666</v>
      </c>
      <c r="AK2074" s="81" t="s">
        <v>12389</v>
      </c>
      <c r="AL2074" s="76"/>
      <c r="AM2074" s="78">
        <v>42586.233807870369</v>
      </c>
      <c r="AN2074" s="76" t="s">
        <v>14566</v>
      </c>
      <c r="AO2074" s="81" t="s">
        <v>16638</v>
      </c>
      <c r="AP2074" s="76" t="s">
        <v>66</v>
      </c>
      <c r="AQ2074" s="2"/>
      <c r="AR2074" s="3"/>
      <c r="AS2074" s="3"/>
      <c r="AT2074" s="3"/>
      <c r="AU2074" s="3"/>
    </row>
    <row r="2075" spans="1:47" x14ac:dyDescent="0.25">
      <c r="A2075" s="62" t="s">
        <v>1740</v>
      </c>
      <c r="B2075" s="63"/>
      <c r="C2075" s="63"/>
      <c r="D2075" s="64"/>
      <c r="E2075" s="66"/>
      <c r="F2075" s="101" t="s">
        <v>14463</v>
      </c>
      <c r="G2075" s="63"/>
      <c r="H2075" s="67"/>
      <c r="I2075" s="68"/>
      <c r="J2075" s="68"/>
      <c r="K2075" s="67" t="s">
        <v>18817</v>
      </c>
      <c r="L2075" s="71"/>
      <c r="M2075" s="72">
        <v>5078.22412109375</v>
      </c>
      <c r="N2075" s="72">
        <v>5211.091796875</v>
      </c>
      <c r="O2075" s="73"/>
      <c r="P2075" s="74"/>
      <c r="Q2075" s="74"/>
      <c r="R2075" s="84"/>
      <c r="S2075" s="84"/>
      <c r="T2075" s="84"/>
      <c r="U2075" s="84"/>
      <c r="V2075" s="50"/>
      <c r="W2075" s="50"/>
      <c r="X2075" s="50"/>
      <c r="Y2075" s="50"/>
      <c r="Z2075" s="49"/>
      <c r="AA2075" s="69">
        <v>2075</v>
      </c>
      <c r="AB20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75" s="70"/>
      <c r="AD2075" s="76">
        <v>372</v>
      </c>
      <c r="AE2075" s="76">
        <v>130</v>
      </c>
      <c r="AF2075" s="76">
        <v>21075</v>
      </c>
      <c r="AG2075" s="76">
        <v>91</v>
      </c>
      <c r="AH2075" s="76"/>
      <c r="AI2075" s="76" t="s">
        <v>10569</v>
      </c>
      <c r="AJ2075" s="76">
        <v>407</v>
      </c>
      <c r="AK2075" s="76"/>
      <c r="AL2075" s="76"/>
      <c r="AM2075" s="78">
        <v>40193.690254629626</v>
      </c>
      <c r="AN2075" s="76" t="s">
        <v>14566</v>
      </c>
      <c r="AO2075" s="81" t="s">
        <v>16639</v>
      </c>
      <c r="AP2075" s="76" t="s">
        <v>66</v>
      </c>
      <c r="AQ2075" s="2"/>
      <c r="AR2075" s="3"/>
      <c r="AS2075" s="3"/>
      <c r="AT2075" s="3"/>
      <c r="AU2075" s="3"/>
    </row>
    <row r="2076" spans="1:47" x14ac:dyDescent="0.25">
      <c r="A2076" s="62" t="s">
        <v>1741</v>
      </c>
      <c r="B2076" s="63"/>
      <c r="C2076" s="63"/>
      <c r="D2076" s="64"/>
      <c r="E2076" s="66"/>
      <c r="F2076" s="101" t="s">
        <v>14464</v>
      </c>
      <c r="G2076" s="63"/>
      <c r="H2076" s="67"/>
      <c r="I2076" s="68"/>
      <c r="J2076" s="68"/>
      <c r="K2076" s="67" t="s">
        <v>18818</v>
      </c>
      <c r="L2076" s="71"/>
      <c r="M2076" s="72">
        <v>3144.916748046875</v>
      </c>
      <c r="N2076" s="72">
        <v>5181.02001953125</v>
      </c>
      <c r="O2076" s="73"/>
      <c r="P2076" s="74"/>
      <c r="Q2076" s="74"/>
      <c r="R2076" s="84"/>
      <c r="S2076" s="84"/>
      <c r="T2076" s="84"/>
      <c r="U2076" s="84"/>
      <c r="V2076" s="50"/>
      <c r="W2076" s="50"/>
      <c r="X2076" s="50"/>
      <c r="Y2076" s="50"/>
      <c r="Z2076" s="49"/>
      <c r="AA2076" s="69">
        <v>2076</v>
      </c>
      <c r="AB20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76" s="70"/>
      <c r="AD2076" s="76">
        <v>149</v>
      </c>
      <c r="AE2076" s="76">
        <v>16</v>
      </c>
      <c r="AF2076" s="76">
        <v>4450</v>
      </c>
      <c r="AG2076" s="76">
        <v>9716</v>
      </c>
      <c r="AH2076" s="76"/>
      <c r="AI2076" s="76" t="s">
        <v>10570</v>
      </c>
      <c r="AJ2076" s="76" t="s">
        <v>11667</v>
      </c>
      <c r="AK2076" s="76"/>
      <c r="AL2076" s="76"/>
      <c r="AM2076" s="78">
        <v>43225.063043981485</v>
      </c>
      <c r="AN2076" s="76" t="s">
        <v>14566</v>
      </c>
      <c r="AO2076" s="81" t="s">
        <v>16640</v>
      </c>
      <c r="AP2076" s="76" t="s">
        <v>66</v>
      </c>
      <c r="AQ2076" s="2"/>
      <c r="AR2076" s="3"/>
      <c r="AS2076" s="3"/>
      <c r="AT2076" s="3"/>
      <c r="AU2076" s="3"/>
    </row>
    <row r="2077" spans="1:47" x14ac:dyDescent="0.25">
      <c r="A2077" s="62" t="s">
        <v>1742</v>
      </c>
      <c r="B2077" s="63"/>
      <c r="C2077" s="63"/>
      <c r="D2077" s="64"/>
      <c r="E2077" s="66"/>
      <c r="F2077" s="101" t="s">
        <v>14465</v>
      </c>
      <c r="G2077" s="63"/>
      <c r="H2077" s="67"/>
      <c r="I2077" s="68"/>
      <c r="J2077" s="68"/>
      <c r="K2077" s="67" t="s">
        <v>18819</v>
      </c>
      <c r="L2077" s="71"/>
      <c r="M2077" s="72">
        <v>3099.2021484375</v>
      </c>
      <c r="N2077" s="72">
        <v>8639.33203125</v>
      </c>
      <c r="O2077" s="73"/>
      <c r="P2077" s="74"/>
      <c r="Q2077" s="74"/>
      <c r="R2077" s="84"/>
      <c r="S2077" s="84"/>
      <c r="T2077" s="84"/>
      <c r="U2077" s="84"/>
      <c r="V2077" s="50"/>
      <c r="W2077" s="50"/>
      <c r="X2077" s="50"/>
      <c r="Y2077" s="50"/>
      <c r="Z2077" s="49"/>
      <c r="AA2077" s="69">
        <v>2077</v>
      </c>
      <c r="AB20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77" s="70"/>
      <c r="AD2077" s="76">
        <v>1366</v>
      </c>
      <c r="AE2077" s="76">
        <v>1528</v>
      </c>
      <c r="AF2077" s="76">
        <v>316463</v>
      </c>
      <c r="AG2077" s="76">
        <v>70068</v>
      </c>
      <c r="AH2077" s="76"/>
      <c r="AI2077" s="76" t="s">
        <v>10571</v>
      </c>
      <c r="AJ2077" s="76"/>
      <c r="AK2077" s="76"/>
      <c r="AL2077" s="76"/>
      <c r="AM2077" s="78">
        <v>40219.851574074077</v>
      </c>
      <c r="AN2077" s="76" t="s">
        <v>14566</v>
      </c>
      <c r="AO2077" s="81" t="s">
        <v>16641</v>
      </c>
      <c r="AP2077" s="76" t="s">
        <v>66</v>
      </c>
      <c r="AQ2077" s="2"/>
      <c r="AR2077" s="3"/>
      <c r="AS2077" s="3"/>
      <c r="AT2077" s="3"/>
      <c r="AU2077" s="3"/>
    </row>
    <row r="2078" spans="1:47" x14ac:dyDescent="0.25">
      <c r="A2078" s="62" t="s">
        <v>1743</v>
      </c>
      <c r="B2078" s="63"/>
      <c r="C2078" s="63"/>
      <c r="D2078" s="64"/>
      <c r="E2078" s="66"/>
      <c r="F2078" s="101" t="s">
        <v>14466</v>
      </c>
      <c r="G2078" s="63"/>
      <c r="H2078" s="67"/>
      <c r="I2078" s="68"/>
      <c r="J2078" s="68"/>
      <c r="K2078" s="67" t="s">
        <v>18820</v>
      </c>
      <c r="L2078" s="71"/>
      <c r="M2078" s="72">
        <v>5787.50732421875</v>
      </c>
      <c r="N2078" s="72">
        <v>8357.599609375</v>
      </c>
      <c r="O2078" s="73"/>
      <c r="P2078" s="74"/>
      <c r="Q2078" s="74"/>
      <c r="R2078" s="84"/>
      <c r="S2078" s="84"/>
      <c r="T2078" s="84"/>
      <c r="U2078" s="84"/>
      <c r="V2078" s="50"/>
      <c r="W2078" s="50"/>
      <c r="X2078" s="50"/>
      <c r="Y2078" s="50"/>
      <c r="Z2078" s="49"/>
      <c r="AA2078" s="69">
        <v>2078</v>
      </c>
      <c r="AB20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78" s="70"/>
      <c r="AD2078" s="76">
        <v>521</v>
      </c>
      <c r="AE2078" s="76">
        <v>290</v>
      </c>
      <c r="AF2078" s="76">
        <v>37811</v>
      </c>
      <c r="AG2078" s="76">
        <v>63691</v>
      </c>
      <c r="AH2078" s="76"/>
      <c r="AI2078" s="76"/>
      <c r="AJ2078" s="76" t="s">
        <v>10660</v>
      </c>
      <c r="AK2078" s="76"/>
      <c r="AL2078" s="76"/>
      <c r="AM2078" s="78">
        <v>41206.716967592591</v>
      </c>
      <c r="AN2078" s="76" t="s">
        <v>14566</v>
      </c>
      <c r="AO2078" s="81" t="s">
        <v>16642</v>
      </c>
      <c r="AP2078" s="76" t="s">
        <v>66</v>
      </c>
      <c r="AQ2078" s="2"/>
      <c r="AR2078" s="3"/>
      <c r="AS2078" s="3"/>
      <c r="AT2078" s="3"/>
      <c r="AU2078" s="3"/>
    </row>
    <row r="2079" spans="1:47" x14ac:dyDescent="0.25">
      <c r="A2079" s="62" t="s">
        <v>1744</v>
      </c>
      <c r="B2079" s="63"/>
      <c r="C2079" s="63"/>
      <c r="D2079" s="64"/>
      <c r="E2079" s="66"/>
      <c r="F2079" s="101" t="s">
        <v>14467</v>
      </c>
      <c r="G2079" s="63"/>
      <c r="H2079" s="67"/>
      <c r="I2079" s="68"/>
      <c r="J2079" s="68"/>
      <c r="K2079" s="67" t="s">
        <v>18821</v>
      </c>
      <c r="L2079" s="71"/>
      <c r="M2079" s="72">
        <v>5562.4794921875</v>
      </c>
      <c r="N2079" s="72">
        <v>8640.0849609375</v>
      </c>
      <c r="O2079" s="73"/>
      <c r="P2079" s="74"/>
      <c r="Q2079" s="74"/>
      <c r="R2079" s="84"/>
      <c r="S2079" s="84"/>
      <c r="T2079" s="84"/>
      <c r="U2079" s="84"/>
      <c r="V2079" s="50"/>
      <c r="W2079" s="50"/>
      <c r="X2079" s="50"/>
      <c r="Y2079" s="50"/>
      <c r="Z2079" s="49"/>
      <c r="AA2079" s="69">
        <v>2079</v>
      </c>
      <c r="AB20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79" s="70"/>
      <c r="AD2079" s="76">
        <v>191</v>
      </c>
      <c r="AE2079" s="76">
        <v>46</v>
      </c>
      <c r="AF2079" s="76">
        <v>1809</v>
      </c>
      <c r="AG2079" s="76">
        <v>17797</v>
      </c>
      <c r="AH2079" s="76"/>
      <c r="AI2079" s="76" t="s">
        <v>10572</v>
      </c>
      <c r="AJ2079" s="76" t="s">
        <v>11668</v>
      </c>
      <c r="AK2079" s="81" t="s">
        <v>12390</v>
      </c>
      <c r="AL2079" s="76"/>
      <c r="AM2079" s="78">
        <v>43294.012592592589</v>
      </c>
      <c r="AN2079" s="76" t="s">
        <v>14566</v>
      </c>
      <c r="AO2079" s="81" t="s">
        <v>16643</v>
      </c>
      <c r="AP2079" s="76" t="s">
        <v>66</v>
      </c>
      <c r="AQ2079" s="2"/>
      <c r="AR2079" s="3"/>
      <c r="AS2079" s="3"/>
      <c r="AT2079" s="3"/>
      <c r="AU2079" s="3"/>
    </row>
    <row r="2080" spans="1:47" x14ac:dyDescent="0.25">
      <c r="A2080" s="62" t="s">
        <v>1745</v>
      </c>
      <c r="B2080" s="63"/>
      <c r="C2080" s="63"/>
      <c r="D2080" s="64"/>
      <c r="E2080" s="66"/>
      <c r="F2080" s="101" t="s">
        <v>14468</v>
      </c>
      <c r="G2080" s="63"/>
      <c r="H2080" s="67"/>
      <c r="I2080" s="68"/>
      <c r="J2080" s="68"/>
      <c r="K2080" s="67" t="s">
        <v>18822</v>
      </c>
      <c r="L2080" s="71"/>
      <c r="M2080" s="72">
        <v>2098.429931640625</v>
      </c>
      <c r="N2080" s="72">
        <v>6791.86767578125</v>
      </c>
      <c r="O2080" s="73"/>
      <c r="P2080" s="74"/>
      <c r="Q2080" s="74"/>
      <c r="R2080" s="84"/>
      <c r="S2080" s="84"/>
      <c r="T2080" s="84"/>
      <c r="U2080" s="84"/>
      <c r="V2080" s="50"/>
      <c r="W2080" s="50"/>
      <c r="X2080" s="50"/>
      <c r="Y2080" s="50"/>
      <c r="Z2080" s="49"/>
      <c r="AA2080" s="69">
        <v>2080</v>
      </c>
      <c r="AB208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80" s="70"/>
      <c r="AD2080" s="76">
        <v>172</v>
      </c>
      <c r="AE2080" s="76">
        <v>12</v>
      </c>
      <c r="AF2080" s="76">
        <v>149</v>
      </c>
      <c r="AG2080" s="76">
        <v>1016</v>
      </c>
      <c r="AH2080" s="76"/>
      <c r="AI2080" s="76"/>
      <c r="AJ2080" s="76"/>
      <c r="AK2080" s="76"/>
      <c r="AL2080" s="76"/>
      <c r="AM2080" s="78">
        <v>43639.948518518519</v>
      </c>
      <c r="AN2080" s="76" t="s">
        <v>14566</v>
      </c>
      <c r="AO2080" s="81" t="s">
        <v>16644</v>
      </c>
      <c r="AP2080" s="76" t="s">
        <v>66</v>
      </c>
      <c r="AQ2080" s="2"/>
      <c r="AR2080" s="3"/>
      <c r="AS2080" s="3"/>
      <c r="AT2080" s="3"/>
      <c r="AU2080" s="3"/>
    </row>
    <row r="2081" spans="1:47" x14ac:dyDescent="0.25">
      <c r="A2081" s="62" t="s">
        <v>1746</v>
      </c>
      <c r="B2081" s="63"/>
      <c r="C2081" s="63"/>
      <c r="D2081" s="64"/>
      <c r="E2081" s="66"/>
      <c r="F2081" s="101" t="s">
        <v>14469</v>
      </c>
      <c r="G2081" s="63"/>
      <c r="H2081" s="67"/>
      <c r="I2081" s="68"/>
      <c r="J2081" s="68"/>
      <c r="K2081" s="67" t="s">
        <v>18823</v>
      </c>
      <c r="L2081" s="71"/>
      <c r="M2081" s="72">
        <v>4454.2861328125</v>
      </c>
      <c r="N2081" s="72">
        <v>9508.6826171875</v>
      </c>
      <c r="O2081" s="73"/>
      <c r="P2081" s="74"/>
      <c r="Q2081" s="74"/>
      <c r="R2081" s="84"/>
      <c r="S2081" s="84"/>
      <c r="T2081" s="84"/>
      <c r="U2081" s="84"/>
      <c r="V2081" s="50"/>
      <c r="W2081" s="50"/>
      <c r="X2081" s="50"/>
      <c r="Y2081" s="50"/>
      <c r="Z2081" s="49"/>
      <c r="AA2081" s="69">
        <v>2081</v>
      </c>
      <c r="AB208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81" s="70"/>
      <c r="AD2081" s="76">
        <v>2675</v>
      </c>
      <c r="AE2081" s="76">
        <v>880</v>
      </c>
      <c r="AF2081" s="76">
        <v>25656</v>
      </c>
      <c r="AG2081" s="76">
        <v>81407</v>
      </c>
      <c r="AH2081" s="76"/>
      <c r="AI2081" s="76" t="s">
        <v>10573</v>
      </c>
      <c r="AJ2081" s="76" t="s">
        <v>11669</v>
      </c>
      <c r="AK2081" s="81" t="s">
        <v>12391</v>
      </c>
      <c r="AL2081" s="76"/>
      <c r="AM2081" s="78">
        <v>39776.688935185186</v>
      </c>
      <c r="AN2081" s="76" t="s">
        <v>14566</v>
      </c>
      <c r="AO2081" s="81" t="s">
        <v>16645</v>
      </c>
      <c r="AP2081" s="76" t="s">
        <v>66</v>
      </c>
      <c r="AQ2081" s="2"/>
      <c r="AR2081" s="3"/>
      <c r="AS2081" s="3"/>
      <c r="AT2081" s="3"/>
      <c r="AU2081" s="3"/>
    </row>
    <row r="2082" spans="1:47" x14ac:dyDescent="0.25">
      <c r="A2082" s="62" t="s">
        <v>1747</v>
      </c>
      <c r="B2082" s="63"/>
      <c r="C2082" s="63"/>
      <c r="D2082" s="64"/>
      <c r="E2082" s="66"/>
      <c r="F2082" s="101" t="s">
        <v>14470</v>
      </c>
      <c r="G2082" s="63"/>
      <c r="H2082" s="67"/>
      <c r="I2082" s="68"/>
      <c r="J2082" s="68"/>
      <c r="K2082" s="67" t="s">
        <v>18824</v>
      </c>
      <c r="L2082" s="71"/>
      <c r="M2082" s="72">
        <v>3788.787841796875</v>
      </c>
      <c r="N2082" s="72">
        <v>8040.41943359375</v>
      </c>
      <c r="O2082" s="73"/>
      <c r="P2082" s="74"/>
      <c r="Q2082" s="74"/>
      <c r="R2082" s="84"/>
      <c r="S2082" s="84"/>
      <c r="T2082" s="84"/>
      <c r="U2082" s="84"/>
      <c r="V2082" s="50"/>
      <c r="W2082" s="50"/>
      <c r="X2082" s="50"/>
      <c r="Y2082" s="50"/>
      <c r="Z2082" s="49"/>
      <c r="AA2082" s="69">
        <v>2082</v>
      </c>
      <c r="AB208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82" s="70"/>
      <c r="AD2082" s="76">
        <v>30</v>
      </c>
      <c r="AE2082" s="76">
        <v>8</v>
      </c>
      <c r="AF2082" s="76">
        <v>121</v>
      </c>
      <c r="AG2082" s="76">
        <v>63</v>
      </c>
      <c r="AH2082" s="76"/>
      <c r="AI2082" s="76" t="s">
        <v>10574</v>
      </c>
      <c r="AJ2082" s="76" t="s">
        <v>11551</v>
      </c>
      <c r="AK2082" s="81" t="s">
        <v>12392</v>
      </c>
      <c r="AL2082" s="76"/>
      <c r="AM2082" s="78">
        <v>44016.622476851851</v>
      </c>
      <c r="AN2082" s="76" t="s">
        <v>14566</v>
      </c>
      <c r="AO2082" s="81" t="s">
        <v>16646</v>
      </c>
      <c r="AP2082" s="76" t="s">
        <v>66</v>
      </c>
      <c r="AQ2082" s="2"/>
      <c r="AR2082" s="3"/>
      <c r="AS2082" s="3"/>
      <c r="AT2082" s="3"/>
      <c r="AU2082" s="3"/>
    </row>
    <row r="2083" spans="1:47" x14ac:dyDescent="0.25">
      <c r="A2083" s="62" t="s">
        <v>1748</v>
      </c>
      <c r="B2083" s="63"/>
      <c r="C2083" s="63"/>
      <c r="D2083" s="64"/>
      <c r="E2083" s="66"/>
      <c r="F2083" s="101" t="s">
        <v>12470</v>
      </c>
      <c r="G2083" s="63"/>
      <c r="H2083" s="67"/>
      <c r="I2083" s="68"/>
      <c r="J2083" s="68"/>
      <c r="K2083" s="67" t="s">
        <v>18825</v>
      </c>
      <c r="L2083" s="71"/>
      <c r="M2083" s="72">
        <v>3043.718017578125</v>
      </c>
      <c r="N2083" s="72">
        <v>5338.32958984375</v>
      </c>
      <c r="O2083" s="73"/>
      <c r="P2083" s="74"/>
      <c r="Q2083" s="74"/>
      <c r="R2083" s="84"/>
      <c r="S2083" s="84"/>
      <c r="T2083" s="84"/>
      <c r="U2083" s="84"/>
      <c r="V2083" s="50"/>
      <c r="W2083" s="50"/>
      <c r="X2083" s="50"/>
      <c r="Y2083" s="50"/>
      <c r="Z2083" s="49"/>
      <c r="AA2083" s="69">
        <v>2083</v>
      </c>
      <c r="AB208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83" s="70"/>
      <c r="AD2083" s="76">
        <v>163</v>
      </c>
      <c r="AE2083" s="76">
        <v>1</v>
      </c>
      <c r="AF2083" s="76">
        <v>1283</v>
      </c>
      <c r="AG2083" s="76">
        <v>1366</v>
      </c>
      <c r="AH2083" s="76"/>
      <c r="AI2083" s="76" t="s">
        <v>10575</v>
      </c>
      <c r="AJ2083" s="76"/>
      <c r="AK2083" s="76"/>
      <c r="AL2083" s="76"/>
      <c r="AM2083" s="78">
        <v>43869.916666666664</v>
      </c>
      <c r="AN2083" s="76" t="s">
        <v>14566</v>
      </c>
      <c r="AO2083" s="81" t="s">
        <v>16647</v>
      </c>
      <c r="AP2083" s="76" t="s">
        <v>66</v>
      </c>
      <c r="AQ2083" s="2"/>
      <c r="AR2083" s="3"/>
      <c r="AS2083" s="3"/>
      <c r="AT2083" s="3"/>
      <c r="AU2083" s="3"/>
    </row>
    <row r="2084" spans="1:47" x14ac:dyDescent="0.25">
      <c r="A2084" s="62" t="s">
        <v>1749</v>
      </c>
      <c r="B2084" s="63"/>
      <c r="C2084" s="63"/>
      <c r="D2084" s="64"/>
      <c r="E2084" s="66"/>
      <c r="F2084" s="101" t="s">
        <v>14471</v>
      </c>
      <c r="G2084" s="63"/>
      <c r="H2084" s="67"/>
      <c r="I2084" s="68"/>
      <c r="J2084" s="68"/>
      <c r="K2084" s="67" t="s">
        <v>18826</v>
      </c>
      <c r="L2084" s="71"/>
      <c r="M2084" s="72">
        <v>8921.61328125</v>
      </c>
      <c r="N2084" s="72">
        <v>966.9197998046875</v>
      </c>
      <c r="O2084" s="73"/>
      <c r="P2084" s="74"/>
      <c r="Q2084" s="74"/>
      <c r="R2084" s="84"/>
      <c r="S2084" s="84"/>
      <c r="T2084" s="84"/>
      <c r="U2084" s="84"/>
      <c r="V2084" s="50"/>
      <c r="W2084" s="50"/>
      <c r="X2084" s="50"/>
      <c r="Y2084" s="50"/>
      <c r="Z2084" s="49"/>
      <c r="AA2084" s="69">
        <v>2084</v>
      </c>
      <c r="AB208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84" s="70"/>
      <c r="AD2084" s="76">
        <v>1048</v>
      </c>
      <c r="AE2084" s="76">
        <v>362</v>
      </c>
      <c r="AF2084" s="76">
        <v>386</v>
      </c>
      <c r="AG2084" s="76">
        <v>182</v>
      </c>
      <c r="AH2084" s="76"/>
      <c r="AI2084" s="76"/>
      <c r="AJ2084" s="76"/>
      <c r="AK2084" s="76"/>
      <c r="AL2084" s="76"/>
      <c r="AM2084" s="78">
        <v>40911.0003125</v>
      </c>
      <c r="AN2084" s="76" t="s">
        <v>14566</v>
      </c>
      <c r="AO2084" s="81" t="s">
        <v>16648</v>
      </c>
      <c r="AP2084" s="76" t="s">
        <v>66</v>
      </c>
      <c r="AQ2084" s="2"/>
      <c r="AR2084" s="3"/>
      <c r="AS2084" s="3"/>
      <c r="AT2084" s="3"/>
      <c r="AU2084" s="3"/>
    </row>
    <row r="2085" spans="1:47" x14ac:dyDescent="0.25">
      <c r="A2085" s="62" t="s">
        <v>1750</v>
      </c>
      <c r="B2085" s="63"/>
      <c r="C2085" s="63"/>
      <c r="D2085" s="64"/>
      <c r="E2085" s="66"/>
      <c r="F2085" s="101" t="s">
        <v>14472</v>
      </c>
      <c r="G2085" s="63"/>
      <c r="H2085" s="67"/>
      <c r="I2085" s="68"/>
      <c r="J2085" s="68"/>
      <c r="K2085" s="67" t="s">
        <v>18827</v>
      </c>
      <c r="L2085" s="71"/>
      <c r="M2085" s="72">
        <v>4295.52685546875</v>
      </c>
      <c r="N2085" s="72">
        <v>9323.625</v>
      </c>
      <c r="O2085" s="73"/>
      <c r="P2085" s="74"/>
      <c r="Q2085" s="74"/>
      <c r="R2085" s="84"/>
      <c r="S2085" s="84"/>
      <c r="T2085" s="84"/>
      <c r="U2085" s="84"/>
      <c r="V2085" s="50"/>
      <c r="W2085" s="50"/>
      <c r="X2085" s="50"/>
      <c r="Y2085" s="50"/>
      <c r="Z2085" s="49"/>
      <c r="AA2085" s="69">
        <v>2085</v>
      </c>
      <c r="AB208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85" s="70"/>
      <c r="AD2085" s="76">
        <v>417</v>
      </c>
      <c r="AE2085" s="76">
        <v>40</v>
      </c>
      <c r="AF2085" s="76">
        <v>1158</v>
      </c>
      <c r="AG2085" s="76">
        <v>8984</v>
      </c>
      <c r="AH2085" s="76"/>
      <c r="AI2085" s="76" t="s">
        <v>10576</v>
      </c>
      <c r="AJ2085" s="76" t="s">
        <v>11670</v>
      </c>
      <c r="AK2085" s="76"/>
      <c r="AL2085" s="76"/>
      <c r="AM2085" s="78">
        <v>42870.568159722221</v>
      </c>
      <c r="AN2085" s="76" t="s">
        <v>14566</v>
      </c>
      <c r="AO2085" s="81" t="s">
        <v>16649</v>
      </c>
      <c r="AP2085" s="76" t="s">
        <v>66</v>
      </c>
      <c r="AQ2085" s="2"/>
      <c r="AR2085" s="3"/>
      <c r="AS2085" s="3"/>
      <c r="AT2085" s="3"/>
      <c r="AU2085" s="3"/>
    </row>
    <row r="2086" spans="1:47" x14ac:dyDescent="0.25">
      <c r="A2086" s="62" t="s">
        <v>1751</v>
      </c>
      <c r="B2086" s="63"/>
      <c r="C2086" s="63"/>
      <c r="D2086" s="64"/>
      <c r="E2086" s="66"/>
      <c r="F2086" s="101" t="s">
        <v>14473</v>
      </c>
      <c r="G2086" s="63"/>
      <c r="H2086" s="67"/>
      <c r="I2086" s="68"/>
      <c r="J2086" s="68"/>
      <c r="K2086" s="67" t="s">
        <v>18828</v>
      </c>
      <c r="L2086" s="71"/>
      <c r="M2086" s="72">
        <v>3260.8369140625</v>
      </c>
      <c r="N2086" s="72">
        <v>4808.751953125</v>
      </c>
      <c r="O2086" s="73"/>
      <c r="P2086" s="74"/>
      <c r="Q2086" s="74"/>
      <c r="R2086" s="84"/>
      <c r="S2086" s="84"/>
      <c r="T2086" s="84"/>
      <c r="U2086" s="84"/>
      <c r="V2086" s="50"/>
      <c r="W2086" s="50"/>
      <c r="X2086" s="50"/>
      <c r="Y2086" s="50"/>
      <c r="Z2086" s="49"/>
      <c r="AA2086" s="69">
        <v>2086</v>
      </c>
      <c r="AB208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86" s="70"/>
      <c r="AD2086" s="76">
        <v>302</v>
      </c>
      <c r="AE2086" s="76">
        <v>232</v>
      </c>
      <c r="AF2086" s="76">
        <v>7685</v>
      </c>
      <c r="AG2086" s="76">
        <v>17145</v>
      </c>
      <c r="AH2086" s="76"/>
      <c r="AI2086" s="76" t="s">
        <v>10577</v>
      </c>
      <c r="AJ2086" s="76" t="s">
        <v>11671</v>
      </c>
      <c r="AK2086" s="81" t="s">
        <v>12393</v>
      </c>
      <c r="AL2086" s="76"/>
      <c r="AM2086" s="78">
        <v>42340.195497685185</v>
      </c>
      <c r="AN2086" s="76" t="s">
        <v>14566</v>
      </c>
      <c r="AO2086" s="81" t="s">
        <v>16650</v>
      </c>
      <c r="AP2086" s="76" t="s">
        <v>66</v>
      </c>
      <c r="AQ2086" s="2"/>
      <c r="AR2086" s="3"/>
      <c r="AS2086" s="3"/>
      <c r="AT2086" s="3"/>
      <c r="AU2086" s="3"/>
    </row>
    <row r="2087" spans="1:47" x14ac:dyDescent="0.25">
      <c r="A2087" s="62" t="s">
        <v>1752</v>
      </c>
      <c r="B2087" s="63"/>
      <c r="C2087" s="63"/>
      <c r="D2087" s="64"/>
      <c r="E2087" s="66"/>
      <c r="F2087" s="101" t="s">
        <v>14474</v>
      </c>
      <c r="G2087" s="63"/>
      <c r="H2087" s="67"/>
      <c r="I2087" s="68"/>
      <c r="J2087" s="68"/>
      <c r="K2087" s="67" t="s">
        <v>18829</v>
      </c>
      <c r="L2087" s="71"/>
      <c r="M2087" s="72">
        <v>4778.1328125</v>
      </c>
      <c r="N2087" s="72">
        <v>9313.740234375</v>
      </c>
      <c r="O2087" s="73"/>
      <c r="P2087" s="74"/>
      <c r="Q2087" s="74"/>
      <c r="R2087" s="84"/>
      <c r="S2087" s="84"/>
      <c r="T2087" s="84"/>
      <c r="U2087" s="84"/>
      <c r="V2087" s="50"/>
      <c r="W2087" s="50"/>
      <c r="X2087" s="50"/>
      <c r="Y2087" s="50"/>
      <c r="Z2087" s="49"/>
      <c r="AA2087" s="69">
        <v>2087</v>
      </c>
      <c r="AB208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87" s="70"/>
      <c r="AD2087" s="76">
        <v>1356</v>
      </c>
      <c r="AE2087" s="76">
        <v>1354</v>
      </c>
      <c r="AF2087" s="76">
        <v>126146</v>
      </c>
      <c r="AG2087" s="76">
        <v>4248</v>
      </c>
      <c r="AH2087" s="76"/>
      <c r="AI2087" s="76" t="s">
        <v>10578</v>
      </c>
      <c r="AJ2087" s="76" t="s">
        <v>11672</v>
      </c>
      <c r="AK2087" s="81" t="s">
        <v>12394</v>
      </c>
      <c r="AL2087" s="76"/>
      <c r="AM2087" s="78">
        <v>40504.108229166668</v>
      </c>
      <c r="AN2087" s="76" t="s">
        <v>14566</v>
      </c>
      <c r="AO2087" s="81" t="s">
        <v>16651</v>
      </c>
      <c r="AP2087" s="76" t="s">
        <v>66</v>
      </c>
      <c r="AQ2087" s="2"/>
      <c r="AR2087" s="3"/>
      <c r="AS2087" s="3"/>
      <c r="AT2087" s="3"/>
      <c r="AU2087" s="3"/>
    </row>
    <row r="2088" spans="1:47" x14ac:dyDescent="0.25">
      <c r="A2088" s="62" t="s">
        <v>1753</v>
      </c>
      <c r="B2088" s="63"/>
      <c r="C2088" s="63"/>
      <c r="D2088" s="64"/>
      <c r="E2088" s="66"/>
      <c r="F2088" s="101" t="s">
        <v>14475</v>
      </c>
      <c r="G2088" s="63"/>
      <c r="H2088" s="67"/>
      <c r="I2088" s="68"/>
      <c r="J2088" s="68"/>
      <c r="K2088" s="67" t="s">
        <v>18830</v>
      </c>
      <c r="L2088" s="71"/>
      <c r="M2088" s="72">
        <v>3550.26220703125</v>
      </c>
      <c r="N2088" s="72">
        <v>9519.365234375</v>
      </c>
      <c r="O2088" s="73"/>
      <c r="P2088" s="74"/>
      <c r="Q2088" s="74"/>
      <c r="R2088" s="84"/>
      <c r="S2088" s="84"/>
      <c r="T2088" s="84"/>
      <c r="U2088" s="84"/>
      <c r="V2088" s="50"/>
      <c r="W2088" s="50"/>
      <c r="X2088" s="50"/>
      <c r="Y2088" s="50"/>
      <c r="Z2088" s="49"/>
      <c r="AA2088" s="69">
        <v>2088</v>
      </c>
      <c r="AB208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88" s="70"/>
      <c r="AD2088" s="76">
        <v>2142</v>
      </c>
      <c r="AE2088" s="76">
        <v>1243</v>
      </c>
      <c r="AF2088" s="76">
        <v>77263</v>
      </c>
      <c r="AG2088" s="76">
        <v>29312</v>
      </c>
      <c r="AH2088" s="76"/>
      <c r="AI2088" s="76" t="s">
        <v>10579</v>
      </c>
      <c r="AJ2088" s="76" t="s">
        <v>11673</v>
      </c>
      <c r="AK2088" s="81" t="s">
        <v>12395</v>
      </c>
      <c r="AL2088" s="76"/>
      <c r="AM2088" s="78">
        <v>40013.767928240741</v>
      </c>
      <c r="AN2088" s="76" t="s">
        <v>14566</v>
      </c>
      <c r="AO2088" s="81" t="s">
        <v>16652</v>
      </c>
      <c r="AP2088" s="76" t="s">
        <v>66</v>
      </c>
      <c r="AQ2088" s="2"/>
      <c r="AR2088" s="3"/>
      <c r="AS2088" s="3"/>
      <c r="AT2088" s="3"/>
      <c r="AU2088" s="3"/>
    </row>
    <row r="2089" spans="1:47" x14ac:dyDescent="0.25">
      <c r="A2089" s="62" t="s">
        <v>1754</v>
      </c>
      <c r="B2089" s="63"/>
      <c r="C2089" s="63"/>
      <c r="D2089" s="64"/>
      <c r="E2089" s="66"/>
      <c r="F2089" s="101" t="s">
        <v>14476</v>
      </c>
      <c r="G2089" s="63"/>
      <c r="H2089" s="67"/>
      <c r="I2089" s="68"/>
      <c r="J2089" s="68"/>
      <c r="K2089" s="67" t="s">
        <v>18831</v>
      </c>
      <c r="L2089" s="71"/>
      <c r="M2089" s="72">
        <v>3128.318115234375</v>
      </c>
      <c r="N2089" s="72">
        <v>9544.9072265625</v>
      </c>
      <c r="O2089" s="73"/>
      <c r="P2089" s="74"/>
      <c r="Q2089" s="74"/>
      <c r="R2089" s="84"/>
      <c r="S2089" s="84"/>
      <c r="T2089" s="84"/>
      <c r="U2089" s="84"/>
      <c r="V2089" s="50"/>
      <c r="W2089" s="50"/>
      <c r="X2089" s="50"/>
      <c r="Y2089" s="50"/>
      <c r="Z2089" s="49"/>
      <c r="AA2089" s="69">
        <v>2089</v>
      </c>
      <c r="AB208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89" s="70"/>
      <c r="AD2089" s="76">
        <v>823</v>
      </c>
      <c r="AE2089" s="76">
        <v>38</v>
      </c>
      <c r="AF2089" s="76">
        <v>810</v>
      </c>
      <c r="AG2089" s="76">
        <v>12467</v>
      </c>
      <c r="AH2089" s="76"/>
      <c r="AI2089" s="76" t="s">
        <v>10580</v>
      </c>
      <c r="AJ2089" s="76" t="s">
        <v>10737</v>
      </c>
      <c r="AK2089" s="76"/>
      <c r="AL2089" s="76"/>
      <c r="AM2089" s="78">
        <v>41559.631076388891</v>
      </c>
      <c r="AN2089" s="76" t="s">
        <v>14566</v>
      </c>
      <c r="AO2089" s="81" t="s">
        <v>16653</v>
      </c>
      <c r="AP2089" s="76" t="s">
        <v>66</v>
      </c>
      <c r="AQ2089" s="2"/>
      <c r="AR2089" s="3"/>
      <c r="AS2089" s="3"/>
      <c r="AT2089" s="3"/>
      <c r="AU2089" s="3"/>
    </row>
    <row r="2090" spans="1:47" x14ac:dyDescent="0.25">
      <c r="A2090" s="62" t="s">
        <v>1755</v>
      </c>
      <c r="B2090" s="63"/>
      <c r="C2090" s="63"/>
      <c r="D2090" s="64"/>
      <c r="E2090" s="66"/>
      <c r="F2090" s="101" t="s">
        <v>14477</v>
      </c>
      <c r="G2090" s="63"/>
      <c r="H2090" s="67"/>
      <c r="I2090" s="68"/>
      <c r="J2090" s="68"/>
      <c r="K2090" s="67" t="s">
        <v>18832</v>
      </c>
      <c r="L2090" s="71"/>
      <c r="M2090" s="72">
        <v>2171.206787109375</v>
      </c>
      <c r="N2090" s="72">
        <v>5616.46533203125</v>
      </c>
      <c r="O2090" s="73"/>
      <c r="P2090" s="74"/>
      <c r="Q2090" s="74"/>
      <c r="R2090" s="84"/>
      <c r="S2090" s="84"/>
      <c r="T2090" s="84"/>
      <c r="U2090" s="84"/>
      <c r="V2090" s="50"/>
      <c r="W2090" s="50"/>
      <c r="X2090" s="50"/>
      <c r="Y2090" s="50"/>
      <c r="Z2090" s="49"/>
      <c r="AA2090" s="69">
        <v>2090</v>
      </c>
      <c r="AB209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90" s="70"/>
      <c r="AD2090" s="76">
        <v>301</v>
      </c>
      <c r="AE2090" s="76">
        <v>112</v>
      </c>
      <c r="AF2090" s="76">
        <v>6122</v>
      </c>
      <c r="AG2090" s="76">
        <v>22</v>
      </c>
      <c r="AH2090" s="76"/>
      <c r="AI2090" s="76" t="s">
        <v>10581</v>
      </c>
      <c r="AJ2090" s="76"/>
      <c r="AK2090" s="76"/>
      <c r="AL2090" s="76"/>
      <c r="AM2090" s="78">
        <v>40633.050763888888</v>
      </c>
      <c r="AN2090" s="76" t="s">
        <v>14566</v>
      </c>
      <c r="AO2090" s="81" t="s">
        <v>16654</v>
      </c>
      <c r="AP2090" s="76" t="s">
        <v>66</v>
      </c>
      <c r="AQ2090" s="2"/>
      <c r="AR2090" s="3"/>
      <c r="AS2090" s="3"/>
      <c r="AT2090" s="3"/>
      <c r="AU2090" s="3"/>
    </row>
    <row r="2091" spans="1:47" x14ac:dyDescent="0.25">
      <c r="A2091" s="62" t="s">
        <v>1756</v>
      </c>
      <c r="B2091" s="63"/>
      <c r="C2091" s="63"/>
      <c r="D2091" s="64"/>
      <c r="E2091" s="66"/>
      <c r="F2091" s="101" t="s">
        <v>14478</v>
      </c>
      <c r="G2091" s="63"/>
      <c r="H2091" s="67"/>
      <c r="I2091" s="68"/>
      <c r="J2091" s="68"/>
      <c r="K2091" s="67" t="s">
        <v>18833</v>
      </c>
      <c r="L2091" s="71"/>
      <c r="M2091" s="72">
        <v>5883.03466796875</v>
      </c>
      <c r="N2091" s="72">
        <v>8021.4306640625</v>
      </c>
      <c r="O2091" s="73"/>
      <c r="P2091" s="74"/>
      <c r="Q2091" s="74"/>
      <c r="R2091" s="84"/>
      <c r="S2091" s="84"/>
      <c r="T2091" s="84"/>
      <c r="U2091" s="84"/>
      <c r="V2091" s="50"/>
      <c r="W2091" s="50"/>
      <c r="X2091" s="50"/>
      <c r="Y2091" s="50"/>
      <c r="Z2091" s="49"/>
      <c r="AA2091" s="69">
        <v>2091</v>
      </c>
      <c r="AB209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91" s="70"/>
      <c r="AD2091" s="76">
        <v>188</v>
      </c>
      <c r="AE2091" s="76">
        <v>91</v>
      </c>
      <c r="AF2091" s="76">
        <v>1918</v>
      </c>
      <c r="AG2091" s="76">
        <v>2872</v>
      </c>
      <c r="AH2091" s="76"/>
      <c r="AI2091" s="76" t="s">
        <v>10582</v>
      </c>
      <c r="AJ2091" s="76" t="s">
        <v>11674</v>
      </c>
      <c r="AK2091" s="76"/>
      <c r="AL2091" s="76"/>
      <c r="AM2091" s="78">
        <v>41116.628750000003</v>
      </c>
      <c r="AN2091" s="76" t="s">
        <v>14566</v>
      </c>
      <c r="AO2091" s="81" t="s">
        <v>16655</v>
      </c>
      <c r="AP2091" s="76" t="s">
        <v>66</v>
      </c>
      <c r="AQ2091" s="2"/>
      <c r="AR2091" s="3"/>
      <c r="AS2091" s="3"/>
      <c r="AT2091" s="3"/>
      <c r="AU2091" s="3"/>
    </row>
    <row r="2092" spans="1:47" x14ac:dyDescent="0.25">
      <c r="A2092" s="62" t="s">
        <v>1757</v>
      </c>
      <c r="B2092" s="63"/>
      <c r="C2092" s="63"/>
      <c r="D2092" s="64"/>
      <c r="E2092" s="66"/>
      <c r="F2092" s="101" t="s">
        <v>14479</v>
      </c>
      <c r="G2092" s="63"/>
      <c r="H2092" s="67"/>
      <c r="I2092" s="68"/>
      <c r="J2092" s="68"/>
      <c r="K2092" s="67" t="s">
        <v>18834</v>
      </c>
      <c r="L2092" s="71"/>
      <c r="M2092" s="72">
        <v>2328.599853515625</v>
      </c>
      <c r="N2092" s="72">
        <v>6242.3349609375</v>
      </c>
      <c r="O2092" s="73"/>
      <c r="P2092" s="74"/>
      <c r="Q2092" s="74"/>
      <c r="R2092" s="84"/>
      <c r="S2092" s="84"/>
      <c r="T2092" s="84"/>
      <c r="U2092" s="84"/>
      <c r="V2092" s="50"/>
      <c r="W2092" s="50"/>
      <c r="X2092" s="50"/>
      <c r="Y2092" s="50"/>
      <c r="Z2092" s="49"/>
      <c r="AA2092" s="69">
        <v>2092</v>
      </c>
      <c r="AB209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92" s="70"/>
      <c r="AD2092" s="76">
        <v>728</v>
      </c>
      <c r="AE2092" s="76">
        <v>262</v>
      </c>
      <c r="AF2092" s="76">
        <v>4940</v>
      </c>
      <c r="AG2092" s="76">
        <v>6286</v>
      </c>
      <c r="AH2092" s="76"/>
      <c r="AI2092" s="76" t="s">
        <v>10583</v>
      </c>
      <c r="AJ2092" s="76" t="s">
        <v>11675</v>
      </c>
      <c r="AK2092" s="76"/>
      <c r="AL2092" s="76"/>
      <c r="AM2092" s="78">
        <v>39921.037094907406</v>
      </c>
      <c r="AN2092" s="76" t="s">
        <v>14566</v>
      </c>
      <c r="AO2092" s="81" t="s">
        <v>16656</v>
      </c>
      <c r="AP2092" s="76" t="s">
        <v>66</v>
      </c>
      <c r="AQ2092" s="2"/>
      <c r="AR2092" s="3"/>
      <c r="AS2092" s="3"/>
      <c r="AT2092" s="3"/>
      <c r="AU2092" s="3"/>
    </row>
    <row r="2093" spans="1:47" x14ac:dyDescent="0.25">
      <c r="A2093" s="62" t="s">
        <v>1758</v>
      </c>
      <c r="B2093" s="63"/>
      <c r="C2093" s="63"/>
      <c r="D2093" s="64"/>
      <c r="E2093" s="66"/>
      <c r="F2093" s="101" t="s">
        <v>14480</v>
      </c>
      <c r="G2093" s="63"/>
      <c r="H2093" s="67"/>
      <c r="I2093" s="68"/>
      <c r="J2093" s="68"/>
      <c r="K2093" s="67" t="s">
        <v>18835</v>
      </c>
      <c r="L2093" s="71"/>
      <c r="M2093" s="72">
        <v>1923.4542236328125</v>
      </c>
      <c r="N2093" s="72">
        <v>8412.4130859375</v>
      </c>
      <c r="O2093" s="73"/>
      <c r="P2093" s="74"/>
      <c r="Q2093" s="74"/>
      <c r="R2093" s="84"/>
      <c r="S2093" s="84"/>
      <c r="T2093" s="84"/>
      <c r="U2093" s="84"/>
      <c r="V2093" s="50"/>
      <c r="W2093" s="50"/>
      <c r="X2093" s="50"/>
      <c r="Y2093" s="50"/>
      <c r="Z2093" s="49"/>
      <c r="AA2093" s="69">
        <v>2093</v>
      </c>
      <c r="AB209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93" s="70"/>
      <c r="AD2093" s="76">
        <v>2896</v>
      </c>
      <c r="AE2093" s="76">
        <v>1206</v>
      </c>
      <c r="AF2093" s="76">
        <v>55453</v>
      </c>
      <c r="AG2093" s="76">
        <v>1485</v>
      </c>
      <c r="AH2093" s="76"/>
      <c r="AI2093" s="76" t="s">
        <v>10584</v>
      </c>
      <c r="AJ2093" s="76" t="s">
        <v>10797</v>
      </c>
      <c r="AK2093" s="76"/>
      <c r="AL2093" s="76"/>
      <c r="AM2093" s="78">
        <v>40631.184953703705</v>
      </c>
      <c r="AN2093" s="76" t="s">
        <v>14566</v>
      </c>
      <c r="AO2093" s="81" t="s">
        <v>16657</v>
      </c>
      <c r="AP2093" s="76" t="s">
        <v>66</v>
      </c>
      <c r="AQ2093" s="2"/>
      <c r="AR2093" s="3"/>
      <c r="AS2093" s="3"/>
      <c r="AT2093" s="3"/>
      <c r="AU2093" s="3"/>
    </row>
    <row r="2094" spans="1:47" x14ac:dyDescent="0.25">
      <c r="A2094" s="62" t="s">
        <v>1759</v>
      </c>
      <c r="B2094" s="63"/>
      <c r="C2094" s="63"/>
      <c r="D2094" s="64"/>
      <c r="E2094" s="66"/>
      <c r="F2094" s="101" t="s">
        <v>14481</v>
      </c>
      <c r="G2094" s="63"/>
      <c r="H2094" s="67"/>
      <c r="I2094" s="68"/>
      <c r="J2094" s="68"/>
      <c r="K2094" s="67" t="s">
        <v>18836</v>
      </c>
      <c r="L2094" s="71"/>
      <c r="M2094" s="72">
        <v>6007.71435546875</v>
      </c>
      <c r="N2094" s="72">
        <v>7315.81591796875</v>
      </c>
      <c r="O2094" s="73"/>
      <c r="P2094" s="74"/>
      <c r="Q2094" s="74"/>
      <c r="R2094" s="84"/>
      <c r="S2094" s="84"/>
      <c r="T2094" s="84"/>
      <c r="U2094" s="84"/>
      <c r="V2094" s="50"/>
      <c r="W2094" s="50"/>
      <c r="X2094" s="50"/>
      <c r="Y2094" s="50"/>
      <c r="Z2094" s="49"/>
      <c r="AA2094" s="69">
        <v>2094</v>
      </c>
      <c r="AB209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94" s="70"/>
      <c r="AD2094" s="76">
        <v>907</v>
      </c>
      <c r="AE2094" s="76">
        <v>291</v>
      </c>
      <c r="AF2094" s="76">
        <v>18993</v>
      </c>
      <c r="AG2094" s="76">
        <v>6660</v>
      </c>
      <c r="AH2094" s="76"/>
      <c r="AI2094" s="76"/>
      <c r="AJ2094" s="76"/>
      <c r="AK2094" s="76"/>
      <c r="AL2094" s="76"/>
      <c r="AM2094" s="78">
        <v>40746.960925925923</v>
      </c>
      <c r="AN2094" s="76" t="s">
        <v>14566</v>
      </c>
      <c r="AO2094" s="81" t="s">
        <v>16658</v>
      </c>
      <c r="AP2094" s="76" t="s">
        <v>66</v>
      </c>
      <c r="AQ2094" s="2"/>
      <c r="AR2094" s="3"/>
      <c r="AS2094" s="3"/>
      <c r="AT2094" s="3"/>
      <c r="AU2094" s="3"/>
    </row>
    <row r="2095" spans="1:47" x14ac:dyDescent="0.25">
      <c r="A2095" s="62" t="s">
        <v>1760</v>
      </c>
      <c r="B2095" s="63"/>
      <c r="C2095" s="63"/>
      <c r="D2095" s="64"/>
      <c r="E2095" s="66"/>
      <c r="F2095" s="101" t="s">
        <v>14482</v>
      </c>
      <c r="G2095" s="63"/>
      <c r="H2095" s="67"/>
      <c r="I2095" s="68"/>
      <c r="J2095" s="68"/>
      <c r="K2095" s="67" t="s">
        <v>18837</v>
      </c>
      <c r="L2095" s="71"/>
      <c r="M2095" s="72">
        <v>2629.617431640625</v>
      </c>
      <c r="N2095" s="72">
        <v>5427.341796875</v>
      </c>
      <c r="O2095" s="73"/>
      <c r="P2095" s="74"/>
      <c r="Q2095" s="74"/>
      <c r="R2095" s="84"/>
      <c r="S2095" s="84"/>
      <c r="T2095" s="84"/>
      <c r="U2095" s="84"/>
      <c r="V2095" s="50"/>
      <c r="W2095" s="50"/>
      <c r="X2095" s="50"/>
      <c r="Y2095" s="50"/>
      <c r="Z2095" s="49"/>
      <c r="AA2095" s="69">
        <v>2095</v>
      </c>
      <c r="AB209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95" s="70"/>
      <c r="AD2095" s="76">
        <v>553</v>
      </c>
      <c r="AE2095" s="76">
        <v>183</v>
      </c>
      <c r="AF2095" s="76">
        <v>3614</v>
      </c>
      <c r="AG2095" s="76">
        <v>2083</v>
      </c>
      <c r="AH2095" s="76"/>
      <c r="AI2095" s="76" t="s">
        <v>10585</v>
      </c>
      <c r="AJ2095" s="76" t="s">
        <v>11472</v>
      </c>
      <c r="AK2095" s="81" t="s">
        <v>12396</v>
      </c>
      <c r="AL2095" s="76"/>
      <c r="AM2095" s="78">
        <v>42166.031423611108</v>
      </c>
      <c r="AN2095" s="76" t="s">
        <v>14566</v>
      </c>
      <c r="AO2095" s="81" t="s">
        <v>16659</v>
      </c>
      <c r="AP2095" s="76" t="s">
        <v>66</v>
      </c>
      <c r="AQ2095" s="2"/>
      <c r="AR2095" s="3"/>
      <c r="AS2095" s="3"/>
      <c r="AT2095" s="3"/>
      <c r="AU2095" s="3"/>
    </row>
    <row r="2096" spans="1:47" x14ac:dyDescent="0.25">
      <c r="A2096" s="62" t="s">
        <v>1761</v>
      </c>
      <c r="B2096" s="63"/>
      <c r="C2096" s="63"/>
      <c r="D2096" s="64"/>
      <c r="E2096" s="66"/>
      <c r="F2096" s="101" t="s">
        <v>14483</v>
      </c>
      <c r="G2096" s="63"/>
      <c r="H2096" s="67"/>
      <c r="I2096" s="68"/>
      <c r="J2096" s="68"/>
      <c r="K2096" s="67" t="s">
        <v>18838</v>
      </c>
      <c r="L2096" s="71"/>
      <c r="M2096" s="72">
        <v>1931.0498046875</v>
      </c>
      <c r="N2096" s="72">
        <v>6075.50927734375</v>
      </c>
      <c r="O2096" s="73"/>
      <c r="P2096" s="74"/>
      <c r="Q2096" s="74"/>
      <c r="R2096" s="84"/>
      <c r="S2096" s="84"/>
      <c r="T2096" s="84"/>
      <c r="U2096" s="84"/>
      <c r="V2096" s="50"/>
      <c r="W2096" s="50"/>
      <c r="X2096" s="50"/>
      <c r="Y2096" s="50"/>
      <c r="Z2096" s="49"/>
      <c r="AA2096" s="69">
        <v>2096</v>
      </c>
      <c r="AB209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96" s="70"/>
      <c r="AD2096" s="76">
        <v>1590</v>
      </c>
      <c r="AE2096" s="76">
        <v>240</v>
      </c>
      <c r="AF2096" s="76">
        <v>55073</v>
      </c>
      <c r="AG2096" s="76">
        <v>180131</v>
      </c>
      <c r="AH2096" s="76"/>
      <c r="AI2096" s="76"/>
      <c r="AJ2096" s="76" t="s">
        <v>11275</v>
      </c>
      <c r="AK2096" s="76"/>
      <c r="AL2096" s="76"/>
      <c r="AM2096" s="78">
        <v>42501.634525462963</v>
      </c>
      <c r="AN2096" s="76" t="s">
        <v>14566</v>
      </c>
      <c r="AO2096" s="81" t="s">
        <v>16660</v>
      </c>
      <c r="AP2096" s="76" t="s">
        <v>66</v>
      </c>
      <c r="AQ2096" s="2"/>
      <c r="AR2096" s="3"/>
      <c r="AS2096" s="3"/>
      <c r="AT2096" s="3"/>
      <c r="AU2096" s="3"/>
    </row>
    <row r="2097" spans="1:47" x14ac:dyDescent="0.25">
      <c r="A2097" s="62" t="s">
        <v>1762</v>
      </c>
      <c r="B2097" s="63"/>
      <c r="C2097" s="63"/>
      <c r="D2097" s="64"/>
      <c r="E2097" s="66"/>
      <c r="F2097" s="101" t="s">
        <v>14484</v>
      </c>
      <c r="G2097" s="63"/>
      <c r="H2097" s="67"/>
      <c r="I2097" s="68"/>
      <c r="J2097" s="68"/>
      <c r="K2097" s="67" t="s">
        <v>18839</v>
      </c>
      <c r="L2097" s="71"/>
      <c r="M2097" s="72">
        <v>6145.88232421875</v>
      </c>
      <c r="N2097" s="72">
        <v>2827.000244140625</v>
      </c>
      <c r="O2097" s="73"/>
      <c r="P2097" s="74"/>
      <c r="Q2097" s="74"/>
      <c r="R2097" s="84"/>
      <c r="S2097" s="84"/>
      <c r="T2097" s="84"/>
      <c r="U2097" s="84"/>
      <c r="V2097" s="50"/>
      <c r="W2097" s="50"/>
      <c r="X2097" s="50"/>
      <c r="Y2097" s="50"/>
      <c r="Z2097" s="49"/>
      <c r="AA2097" s="69">
        <v>2097</v>
      </c>
      <c r="AB209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97" s="70"/>
      <c r="AD2097" s="76">
        <v>317</v>
      </c>
      <c r="AE2097" s="76">
        <v>288</v>
      </c>
      <c r="AF2097" s="76">
        <v>515</v>
      </c>
      <c r="AG2097" s="76">
        <v>352</v>
      </c>
      <c r="AH2097" s="76"/>
      <c r="AI2097" s="76" t="s">
        <v>10586</v>
      </c>
      <c r="AJ2097" s="76" t="s">
        <v>10685</v>
      </c>
      <c r="AK2097" s="76"/>
      <c r="AL2097" s="76"/>
      <c r="AM2097" s="78">
        <v>44002.634895833333</v>
      </c>
      <c r="AN2097" s="76" t="s">
        <v>14566</v>
      </c>
      <c r="AO2097" s="81" t="s">
        <v>16661</v>
      </c>
      <c r="AP2097" s="76" t="s">
        <v>66</v>
      </c>
      <c r="AQ2097" s="2"/>
      <c r="AR2097" s="3"/>
      <c r="AS2097" s="3"/>
      <c r="AT2097" s="3"/>
      <c r="AU2097" s="3"/>
    </row>
    <row r="2098" spans="1:47" x14ac:dyDescent="0.25">
      <c r="A2098" s="62" t="s">
        <v>1782</v>
      </c>
      <c r="B2098" s="63"/>
      <c r="C2098" s="63"/>
      <c r="D2098" s="64"/>
      <c r="E2098" s="66"/>
      <c r="F2098" s="101" t="s">
        <v>14485</v>
      </c>
      <c r="G2098" s="63"/>
      <c r="H2098" s="67"/>
      <c r="I2098" s="68"/>
      <c r="J2098" s="68"/>
      <c r="K2098" s="67" t="s">
        <v>18840</v>
      </c>
      <c r="L2098" s="71"/>
      <c r="M2098" s="72">
        <v>6003.833984375</v>
      </c>
      <c r="N2098" s="72">
        <v>2408.811279296875</v>
      </c>
      <c r="O2098" s="73"/>
      <c r="P2098" s="74"/>
      <c r="Q2098" s="74"/>
      <c r="R2098" s="84"/>
      <c r="S2098" s="84"/>
      <c r="T2098" s="84"/>
      <c r="U2098" s="84"/>
      <c r="V2098" s="50"/>
      <c r="W2098" s="50"/>
      <c r="X2098" s="50"/>
      <c r="Y2098" s="50"/>
      <c r="Z2098" s="49"/>
      <c r="AA2098" s="69">
        <v>2098</v>
      </c>
      <c r="AB209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98" s="70"/>
      <c r="AD2098" s="76">
        <v>187</v>
      </c>
      <c r="AE2098" s="76">
        <v>115</v>
      </c>
      <c r="AF2098" s="76">
        <v>807</v>
      </c>
      <c r="AG2098" s="76">
        <v>1347</v>
      </c>
      <c r="AH2098" s="76"/>
      <c r="AI2098" s="76" t="s">
        <v>10587</v>
      </c>
      <c r="AJ2098" s="76" t="s">
        <v>10660</v>
      </c>
      <c r="AK2098" s="76"/>
      <c r="AL2098" s="76"/>
      <c r="AM2098" s="78">
        <v>44041.974409722221</v>
      </c>
      <c r="AN2098" s="76" t="s">
        <v>14566</v>
      </c>
      <c r="AO2098" s="81" t="s">
        <v>16662</v>
      </c>
      <c r="AP2098" s="76" t="s">
        <v>66</v>
      </c>
      <c r="AQ2098" s="2"/>
      <c r="AR2098" s="3"/>
      <c r="AS2098" s="3"/>
      <c r="AT2098" s="3"/>
      <c r="AU2098" s="3"/>
    </row>
    <row r="2099" spans="1:47" x14ac:dyDescent="0.25">
      <c r="A2099" s="62" t="s">
        <v>1763</v>
      </c>
      <c r="B2099" s="63"/>
      <c r="C2099" s="63"/>
      <c r="D2099" s="64"/>
      <c r="E2099" s="66"/>
      <c r="F2099" s="101" t="s">
        <v>14486</v>
      </c>
      <c r="G2099" s="63"/>
      <c r="H2099" s="67"/>
      <c r="I2099" s="68"/>
      <c r="J2099" s="68"/>
      <c r="K2099" s="67" t="s">
        <v>18841</v>
      </c>
      <c r="L2099" s="71"/>
      <c r="M2099" s="72">
        <v>6973.82470703125</v>
      </c>
      <c r="N2099" s="72">
        <v>569.65814208984375</v>
      </c>
      <c r="O2099" s="73"/>
      <c r="P2099" s="74"/>
      <c r="Q2099" s="74"/>
      <c r="R2099" s="84"/>
      <c r="S2099" s="84"/>
      <c r="T2099" s="84"/>
      <c r="U2099" s="84"/>
      <c r="V2099" s="50"/>
      <c r="W2099" s="50"/>
      <c r="X2099" s="50"/>
      <c r="Y2099" s="50"/>
      <c r="Z2099" s="49"/>
      <c r="AA2099" s="69">
        <v>2099</v>
      </c>
      <c r="AB209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099" s="70"/>
      <c r="AD2099" s="76">
        <v>125</v>
      </c>
      <c r="AE2099" s="76">
        <v>192</v>
      </c>
      <c r="AF2099" s="76">
        <v>10888</v>
      </c>
      <c r="AG2099" s="76">
        <v>14931</v>
      </c>
      <c r="AH2099" s="76"/>
      <c r="AI2099" s="76" t="s">
        <v>10588</v>
      </c>
      <c r="AJ2099" s="76"/>
      <c r="AK2099" s="76"/>
      <c r="AL2099" s="76"/>
      <c r="AM2099" s="78">
        <v>40865.95212962963</v>
      </c>
      <c r="AN2099" s="76" t="s">
        <v>14566</v>
      </c>
      <c r="AO2099" s="81" t="s">
        <v>16663</v>
      </c>
      <c r="AP2099" s="76" t="s">
        <v>66</v>
      </c>
      <c r="AQ2099" s="2"/>
      <c r="AR2099" s="3"/>
      <c r="AS2099" s="3"/>
      <c r="AT2099" s="3"/>
      <c r="AU2099" s="3"/>
    </row>
    <row r="2100" spans="1:47" x14ac:dyDescent="0.25">
      <c r="A2100" s="62" t="s">
        <v>1764</v>
      </c>
      <c r="B2100" s="63"/>
      <c r="C2100" s="63"/>
      <c r="D2100" s="64"/>
      <c r="E2100" s="66"/>
      <c r="F2100" s="101" t="s">
        <v>14487</v>
      </c>
      <c r="G2100" s="63"/>
      <c r="H2100" s="67"/>
      <c r="I2100" s="68"/>
      <c r="J2100" s="68"/>
      <c r="K2100" s="67" t="s">
        <v>18842</v>
      </c>
      <c r="L2100" s="71"/>
      <c r="M2100" s="72">
        <v>6973.82470703125</v>
      </c>
      <c r="N2100" s="72">
        <v>659.60418701171875</v>
      </c>
      <c r="O2100" s="73"/>
      <c r="P2100" s="74"/>
      <c r="Q2100" s="74"/>
      <c r="R2100" s="84"/>
      <c r="S2100" s="84"/>
      <c r="T2100" s="84"/>
      <c r="U2100" s="84"/>
      <c r="V2100" s="50"/>
      <c r="W2100" s="50"/>
      <c r="X2100" s="50"/>
      <c r="Y2100" s="50"/>
      <c r="Z2100" s="49"/>
      <c r="AA2100" s="69">
        <v>2100</v>
      </c>
      <c r="AB210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00" s="70"/>
      <c r="AD2100" s="76">
        <v>322</v>
      </c>
      <c r="AE2100" s="76">
        <v>364</v>
      </c>
      <c r="AF2100" s="76">
        <v>3542</v>
      </c>
      <c r="AG2100" s="76">
        <v>16824</v>
      </c>
      <c r="AH2100" s="76"/>
      <c r="AI2100" s="76"/>
      <c r="AJ2100" s="76"/>
      <c r="AK2100" s="76"/>
      <c r="AL2100" s="76"/>
      <c r="AM2100" s="78">
        <v>43355.166481481479</v>
      </c>
      <c r="AN2100" s="76" t="s">
        <v>14566</v>
      </c>
      <c r="AO2100" s="81" t="s">
        <v>16664</v>
      </c>
      <c r="AP2100" s="76" t="s">
        <v>66</v>
      </c>
      <c r="AQ2100" s="2"/>
      <c r="AR2100" s="3"/>
      <c r="AS2100" s="3"/>
      <c r="AT2100" s="3"/>
      <c r="AU2100" s="3"/>
    </row>
    <row r="2101" spans="1:47" x14ac:dyDescent="0.25">
      <c r="A2101" s="62" t="s">
        <v>1765</v>
      </c>
      <c r="B2101" s="63"/>
      <c r="C2101" s="63"/>
      <c r="D2101" s="64"/>
      <c r="E2101" s="66"/>
      <c r="F2101" s="101" t="s">
        <v>14488</v>
      </c>
      <c r="G2101" s="63"/>
      <c r="H2101" s="67"/>
      <c r="I2101" s="68"/>
      <c r="J2101" s="68"/>
      <c r="K2101" s="67" t="s">
        <v>18843</v>
      </c>
      <c r="L2101" s="71"/>
      <c r="M2101" s="72">
        <v>6029.08984375</v>
      </c>
      <c r="N2101" s="72">
        <v>6333.31640625</v>
      </c>
      <c r="O2101" s="73"/>
      <c r="P2101" s="74"/>
      <c r="Q2101" s="74"/>
      <c r="R2101" s="84"/>
      <c r="S2101" s="84"/>
      <c r="T2101" s="84"/>
      <c r="U2101" s="84"/>
      <c r="V2101" s="50"/>
      <c r="W2101" s="50"/>
      <c r="X2101" s="50"/>
      <c r="Y2101" s="50"/>
      <c r="Z2101" s="49"/>
      <c r="AA2101" s="69">
        <v>2101</v>
      </c>
      <c r="AB210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01" s="70"/>
      <c r="AD2101" s="76">
        <v>2181</v>
      </c>
      <c r="AE2101" s="76">
        <v>2385</v>
      </c>
      <c r="AF2101" s="76">
        <v>158732</v>
      </c>
      <c r="AG2101" s="76">
        <v>64</v>
      </c>
      <c r="AH2101" s="76"/>
      <c r="AI2101" s="76" t="s">
        <v>10589</v>
      </c>
      <c r="AJ2101" s="76" t="s">
        <v>11676</v>
      </c>
      <c r="AK2101" s="81" t="s">
        <v>12397</v>
      </c>
      <c r="AL2101" s="76"/>
      <c r="AM2101" s="78">
        <v>39919.349317129629</v>
      </c>
      <c r="AN2101" s="76" t="s">
        <v>14566</v>
      </c>
      <c r="AO2101" s="81" t="s">
        <v>16665</v>
      </c>
      <c r="AP2101" s="76" t="s">
        <v>66</v>
      </c>
      <c r="AQ2101" s="2"/>
      <c r="AR2101" s="3"/>
      <c r="AS2101" s="3"/>
      <c r="AT2101" s="3"/>
      <c r="AU2101" s="3"/>
    </row>
    <row r="2102" spans="1:47" x14ac:dyDescent="0.25">
      <c r="A2102" s="62" t="s">
        <v>1766</v>
      </c>
      <c r="B2102" s="63"/>
      <c r="C2102" s="63"/>
      <c r="D2102" s="64"/>
      <c r="E2102" s="66"/>
      <c r="F2102" s="101" t="s">
        <v>14489</v>
      </c>
      <c r="G2102" s="63"/>
      <c r="H2102" s="67"/>
      <c r="I2102" s="68"/>
      <c r="J2102" s="68"/>
      <c r="K2102" s="67" t="s">
        <v>18844</v>
      </c>
      <c r="L2102" s="71"/>
      <c r="M2102" s="72">
        <v>5489.974609375</v>
      </c>
      <c r="N2102" s="72">
        <v>6560.2255859375</v>
      </c>
      <c r="O2102" s="73"/>
      <c r="P2102" s="74"/>
      <c r="Q2102" s="74"/>
      <c r="R2102" s="84"/>
      <c r="S2102" s="84"/>
      <c r="T2102" s="84"/>
      <c r="U2102" s="84"/>
      <c r="V2102" s="50"/>
      <c r="W2102" s="50"/>
      <c r="X2102" s="50"/>
      <c r="Y2102" s="50"/>
      <c r="Z2102" s="49"/>
      <c r="AA2102" s="69">
        <v>2102</v>
      </c>
      <c r="AB210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02" s="70"/>
      <c r="AD2102" s="76">
        <v>511</v>
      </c>
      <c r="AE2102" s="76">
        <v>515</v>
      </c>
      <c r="AF2102" s="76">
        <v>9429</v>
      </c>
      <c r="AG2102" s="76">
        <v>4152</v>
      </c>
      <c r="AH2102" s="76"/>
      <c r="AI2102" s="76" t="s">
        <v>10590</v>
      </c>
      <c r="AJ2102" s="76" t="s">
        <v>11677</v>
      </c>
      <c r="AK2102" s="76"/>
      <c r="AL2102" s="76"/>
      <c r="AM2102" s="78">
        <v>42005.973680555559</v>
      </c>
      <c r="AN2102" s="76" t="s">
        <v>14566</v>
      </c>
      <c r="AO2102" s="81" t="s">
        <v>16666</v>
      </c>
      <c r="AP2102" s="76" t="s">
        <v>66</v>
      </c>
      <c r="AQ2102" s="2"/>
      <c r="AR2102" s="3"/>
      <c r="AS2102" s="3"/>
      <c r="AT2102" s="3"/>
      <c r="AU2102" s="3"/>
    </row>
    <row r="2103" spans="1:47" x14ac:dyDescent="0.25">
      <c r="A2103" s="62" t="s">
        <v>1767</v>
      </c>
      <c r="B2103" s="63"/>
      <c r="C2103" s="63"/>
      <c r="D2103" s="64"/>
      <c r="E2103" s="66"/>
      <c r="F2103" s="101" t="s">
        <v>14490</v>
      </c>
      <c r="G2103" s="63"/>
      <c r="H2103" s="67"/>
      <c r="I2103" s="68"/>
      <c r="J2103" s="68"/>
      <c r="K2103" s="67" t="s">
        <v>18845</v>
      </c>
      <c r="L2103" s="71"/>
      <c r="M2103" s="72">
        <v>4881.6357421875</v>
      </c>
      <c r="N2103" s="72">
        <v>4868.0712890625</v>
      </c>
      <c r="O2103" s="73"/>
      <c r="P2103" s="74"/>
      <c r="Q2103" s="74"/>
      <c r="R2103" s="84"/>
      <c r="S2103" s="84"/>
      <c r="T2103" s="84"/>
      <c r="U2103" s="84"/>
      <c r="V2103" s="50"/>
      <c r="W2103" s="50"/>
      <c r="X2103" s="50"/>
      <c r="Y2103" s="50"/>
      <c r="Z2103" s="49"/>
      <c r="AA2103" s="69">
        <v>2103</v>
      </c>
      <c r="AB210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03" s="70"/>
      <c r="AD2103" s="76">
        <v>449</v>
      </c>
      <c r="AE2103" s="76">
        <v>121</v>
      </c>
      <c r="AF2103" s="76">
        <v>5249</v>
      </c>
      <c r="AG2103" s="76">
        <v>1733</v>
      </c>
      <c r="AH2103" s="76"/>
      <c r="AI2103" s="76"/>
      <c r="AJ2103" s="76"/>
      <c r="AK2103" s="76"/>
      <c r="AL2103" s="76"/>
      <c r="AM2103" s="78">
        <v>40022.685706018521</v>
      </c>
      <c r="AN2103" s="76" t="s">
        <v>14566</v>
      </c>
      <c r="AO2103" s="81" t="s">
        <v>16667</v>
      </c>
      <c r="AP2103" s="76" t="s">
        <v>66</v>
      </c>
      <c r="AQ2103" s="2"/>
      <c r="AR2103" s="3"/>
      <c r="AS2103" s="3"/>
      <c r="AT2103" s="3"/>
      <c r="AU2103" s="3"/>
    </row>
    <row r="2104" spans="1:47" x14ac:dyDescent="0.25">
      <c r="A2104" s="62" t="s">
        <v>1768</v>
      </c>
      <c r="B2104" s="63"/>
      <c r="C2104" s="63"/>
      <c r="D2104" s="64"/>
      <c r="E2104" s="66"/>
      <c r="F2104" s="101" t="s">
        <v>14491</v>
      </c>
      <c r="G2104" s="63"/>
      <c r="H2104" s="67"/>
      <c r="I2104" s="68"/>
      <c r="J2104" s="68"/>
      <c r="K2104" s="67" t="s">
        <v>18846</v>
      </c>
      <c r="L2104" s="71"/>
      <c r="M2104" s="72">
        <v>3475.320068359375</v>
      </c>
      <c r="N2104" s="72">
        <v>9652.4443359375</v>
      </c>
      <c r="O2104" s="73"/>
      <c r="P2104" s="74"/>
      <c r="Q2104" s="74"/>
      <c r="R2104" s="84"/>
      <c r="S2104" s="84"/>
      <c r="T2104" s="84"/>
      <c r="U2104" s="84"/>
      <c r="V2104" s="50"/>
      <c r="W2104" s="50"/>
      <c r="X2104" s="50"/>
      <c r="Y2104" s="50"/>
      <c r="Z2104" s="49"/>
      <c r="AA2104" s="69">
        <v>2104</v>
      </c>
      <c r="AB210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04" s="70"/>
      <c r="AD2104" s="76">
        <v>818</v>
      </c>
      <c r="AE2104" s="76">
        <v>839</v>
      </c>
      <c r="AF2104" s="76">
        <v>28675</v>
      </c>
      <c r="AG2104" s="76">
        <v>1955</v>
      </c>
      <c r="AH2104" s="76"/>
      <c r="AI2104" s="76" t="s">
        <v>10591</v>
      </c>
      <c r="AJ2104" s="76" t="s">
        <v>11678</v>
      </c>
      <c r="AK2104" s="76"/>
      <c r="AL2104" s="76"/>
      <c r="AM2104" s="78">
        <v>41637.21125</v>
      </c>
      <c r="AN2104" s="76" t="s">
        <v>14566</v>
      </c>
      <c r="AO2104" s="81" t="s">
        <v>16668</v>
      </c>
      <c r="AP2104" s="76" t="s">
        <v>66</v>
      </c>
      <c r="AQ2104" s="2"/>
      <c r="AR2104" s="3"/>
      <c r="AS2104" s="3"/>
      <c r="AT2104" s="3"/>
      <c r="AU2104" s="3"/>
    </row>
    <row r="2105" spans="1:47" x14ac:dyDescent="0.25">
      <c r="A2105" s="62" t="s">
        <v>1769</v>
      </c>
      <c r="B2105" s="63"/>
      <c r="C2105" s="63"/>
      <c r="D2105" s="64"/>
      <c r="E2105" s="66"/>
      <c r="F2105" s="101" t="s">
        <v>14492</v>
      </c>
      <c r="G2105" s="63"/>
      <c r="H2105" s="67"/>
      <c r="I2105" s="68"/>
      <c r="J2105" s="68"/>
      <c r="K2105" s="67" t="s">
        <v>18847</v>
      </c>
      <c r="L2105" s="71"/>
      <c r="M2105" s="72">
        <v>2841.46923828125</v>
      </c>
      <c r="N2105" s="72">
        <v>5010.55126953125</v>
      </c>
      <c r="O2105" s="73"/>
      <c r="P2105" s="74"/>
      <c r="Q2105" s="74"/>
      <c r="R2105" s="84"/>
      <c r="S2105" s="84"/>
      <c r="T2105" s="84"/>
      <c r="U2105" s="84"/>
      <c r="V2105" s="50"/>
      <c r="W2105" s="50"/>
      <c r="X2105" s="50"/>
      <c r="Y2105" s="50"/>
      <c r="Z2105" s="49"/>
      <c r="AA2105" s="69">
        <v>2105</v>
      </c>
      <c r="AB210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05" s="70"/>
      <c r="AD2105" s="76">
        <v>311</v>
      </c>
      <c r="AE2105" s="76">
        <v>108</v>
      </c>
      <c r="AF2105" s="76">
        <v>10598</v>
      </c>
      <c r="AG2105" s="76">
        <v>8932</v>
      </c>
      <c r="AH2105" s="76"/>
      <c r="AI2105" s="76"/>
      <c r="AJ2105" s="76"/>
      <c r="AK2105" s="76"/>
      <c r="AL2105" s="76"/>
      <c r="AM2105" s="78">
        <v>40166.970648148148</v>
      </c>
      <c r="AN2105" s="76" t="s">
        <v>14566</v>
      </c>
      <c r="AO2105" s="81" t="s">
        <v>16669</v>
      </c>
      <c r="AP2105" s="76" t="s">
        <v>66</v>
      </c>
      <c r="AQ2105" s="2"/>
      <c r="AR2105" s="3"/>
      <c r="AS2105" s="3"/>
      <c r="AT2105" s="3"/>
      <c r="AU2105" s="3"/>
    </row>
    <row r="2106" spans="1:47" x14ac:dyDescent="0.25">
      <c r="A2106" s="62" t="s">
        <v>1770</v>
      </c>
      <c r="B2106" s="63"/>
      <c r="C2106" s="63"/>
      <c r="D2106" s="64"/>
      <c r="E2106" s="66"/>
      <c r="F2106" s="101" t="s">
        <v>14493</v>
      </c>
      <c r="G2106" s="63"/>
      <c r="H2106" s="67"/>
      <c r="I2106" s="68"/>
      <c r="J2106" s="68"/>
      <c r="K2106" s="67" t="s">
        <v>18848</v>
      </c>
      <c r="L2106" s="71"/>
      <c r="M2106" s="72">
        <v>6143.46875</v>
      </c>
      <c r="N2106" s="72">
        <v>7014.93115234375</v>
      </c>
      <c r="O2106" s="73"/>
      <c r="P2106" s="74"/>
      <c r="Q2106" s="74"/>
      <c r="R2106" s="84"/>
      <c r="S2106" s="84"/>
      <c r="T2106" s="84"/>
      <c r="U2106" s="84"/>
      <c r="V2106" s="50"/>
      <c r="W2106" s="50"/>
      <c r="X2106" s="50"/>
      <c r="Y2106" s="50"/>
      <c r="Z2106" s="49"/>
      <c r="AA2106" s="69">
        <v>2106</v>
      </c>
      <c r="AB210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06" s="70"/>
      <c r="AD2106" s="76">
        <v>422</v>
      </c>
      <c r="AE2106" s="76">
        <v>150</v>
      </c>
      <c r="AF2106" s="76">
        <v>1569</v>
      </c>
      <c r="AG2106" s="76">
        <v>1587</v>
      </c>
      <c r="AH2106" s="76"/>
      <c r="AI2106" s="76" t="s">
        <v>10592</v>
      </c>
      <c r="AJ2106" s="76" t="s">
        <v>11679</v>
      </c>
      <c r="AK2106" s="81" t="s">
        <v>12398</v>
      </c>
      <c r="AL2106" s="76"/>
      <c r="AM2106" s="78">
        <v>41212.565821759257</v>
      </c>
      <c r="AN2106" s="76" t="s">
        <v>14566</v>
      </c>
      <c r="AO2106" s="81" t="s">
        <v>16670</v>
      </c>
      <c r="AP2106" s="76" t="s">
        <v>66</v>
      </c>
      <c r="AQ2106" s="2"/>
      <c r="AR2106" s="3"/>
      <c r="AS2106" s="3"/>
      <c r="AT2106" s="3"/>
      <c r="AU2106" s="3"/>
    </row>
    <row r="2107" spans="1:47" x14ac:dyDescent="0.25">
      <c r="A2107" s="62" t="s">
        <v>1771</v>
      </c>
      <c r="B2107" s="63"/>
      <c r="C2107" s="63"/>
      <c r="D2107" s="64"/>
      <c r="E2107" s="66"/>
      <c r="F2107" s="101" t="s">
        <v>14494</v>
      </c>
      <c r="G2107" s="63"/>
      <c r="H2107" s="67"/>
      <c r="I2107" s="68"/>
      <c r="J2107" s="68"/>
      <c r="K2107" s="67" t="s">
        <v>18849</v>
      </c>
      <c r="L2107" s="71"/>
      <c r="M2107" s="72">
        <v>2104.986328125</v>
      </c>
      <c r="N2107" s="72">
        <v>6160.50537109375</v>
      </c>
      <c r="O2107" s="73"/>
      <c r="P2107" s="74"/>
      <c r="Q2107" s="74"/>
      <c r="R2107" s="84"/>
      <c r="S2107" s="84"/>
      <c r="T2107" s="84"/>
      <c r="U2107" s="84"/>
      <c r="V2107" s="50"/>
      <c r="W2107" s="50"/>
      <c r="X2107" s="50"/>
      <c r="Y2107" s="50"/>
      <c r="Z2107" s="49"/>
      <c r="AA2107" s="69">
        <v>2107</v>
      </c>
      <c r="AB210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07" s="70"/>
      <c r="AD2107" s="76">
        <v>330</v>
      </c>
      <c r="AE2107" s="76">
        <v>66</v>
      </c>
      <c r="AF2107" s="76">
        <v>12076</v>
      </c>
      <c r="AG2107" s="76">
        <v>10165</v>
      </c>
      <c r="AH2107" s="76"/>
      <c r="AI2107" s="76" t="s">
        <v>10593</v>
      </c>
      <c r="AJ2107" s="76" t="s">
        <v>10666</v>
      </c>
      <c r="AK2107" s="76"/>
      <c r="AL2107" s="76"/>
      <c r="AM2107" s="78">
        <v>39682.173333333332</v>
      </c>
      <c r="AN2107" s="76" t="s">
        <v>14566</v>
      </c>
      <c r="AO2107" s="81" t="s">
        <v>16671</v>
      </c>
      <c r="AP2107" s="76" t="s">
        <v>66</v>
      </c>
      <c r="AQ2107" s="2"/>
      <c r="AR2107" s="3"/>
      <c r="AS2107" s="3"/>
      <c r="AT2107" s="3"/>
      <c r="AU2107" s="3"/>
    </row>
    <row r="2108" spans="1:47" x14ac:dyDescent="0.25">
      <c r="A2108" s="62" t="s">
        <v>1772</v>
      </c>
      <c r="B2108" s="63"/>
      <c r="C2108" s="63"/>
      <c r="D2108" s="64"/>
      <c r="E2108" s="66"/>
      <c r="F2108" s="101" t="s">
        <v>14495</v>
      </c>
      <c r="G2108" s="63"/>
      <c r="H2108" s="67"/>
      <c r="I2108" s="68"/>
      <c r="J2108" s="68"/>
      <c r="K2108" s="67" t="s">
        <v>18850</v>
      </c>
      <c r="L2108" s="71"/>
      <c r="M2108" s="72">
        <v>3320.910400390625</v>
      </c>
      <c r="N2108" s="72">
        <v>9290.3515625</v>
      </c>
      <c r="O2108" s="73"/>
      <c r="P2108" s="74"/>
      <c r="Q2108" s="74"/>
      <c r="R2108" s="84"/>
      <c r="S2108" s="84"/>
      <c r="T2108" s="84"/>
      <c r="U2108" s="84"/>
      <c r="V2108" s="50"/>
      <c r="W2108" s="50"/>
      <c r="X2108" s="50"/>
      <c r="Y2108" s="50"/>
      <c r="Z2108" s="49"/>
      <c r="AA2108" s="69">
        <v>2108</v>
      </c>
      <c r="AB210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08" s="70"/>
      <c r="AD2108" s="76">
        <v>420</v>
      </c>
      <c r="AE2108" s="76">
        <v>77</v>
      </c>
      <c r="AF2108" s="76">
        <v>6532</v>
      </c>
      <c r="AG2108" s="76">
        <v>9568</v>
      </c>
      <c r="AH2108" s="76"/>
      <c r="AI2108" s="76"/>
      <c r="AJ2108" s="76" t="s">
        <v>11680</v>
      </c>
      <c r="AK2108" s="76"/>
      <c r="AL2108" s="76"/>
      <c r="AM2108" s="78">
        <v>41424.618032407408</v>
      </c>
      <c r="AN2108" s="76" t="s">
        <v>14566</v>
      </c>
      <c r="AO2108" s="81" t="s">
        <v>16672</v>
      </c>
      <c r="AP2108" s="76" t="s">
        <v>66</v>
      </c>
      <c r="AQ2108" s="2"/>
      <c r="AR2108" s="3"/>
      <c r="AS2108" s="3"/>
      <c r="AT2108" s="3"/>
      <c r="AU2108" s="3"/>
    </row>
    <row r="2109" spans="1:47" x14ac:dyDescent="0.25">
      <c r="A2109" s="62" t="s">
        <v>1773</v>
      </c>
      <c r="B2109" s="63"/>
      <c r="C2109" s="63"/>
      <c r="D2109" s="64"/>
      <c r="E2109" s="66"/>
      <c r="F2109" s="101" t="s">
        <v>14496</v>
      </c>
      <c r="G2109" s="63"/>
      <c r="H2109" s="67"/>
      <c r="I2109" s="68"/>
      <c r="J2109" s="68"/>
      <c r="K2109" s="67" t="s">
        <v>18851</v>
      </c>
      <c r="L2109" s="71"/>
      <c r="M2109" s="72">
        <v>1754.1654052734375</v>
      </c>
      <c r="N2109" s="72">
        <v>6716.44384765625</v>
      </c>
      <c r="O2109" s="73"/>
      <c r="P2109" s="74"/>
      <c r="Q2109" s="74"/>
      <c r="R2109" s="84"/>
      <c r="S2109" s="84"/>
      <c r="T2109" s="84"/>
      <c r="U2109" s="84"/>
      <c r="V2109" s="50"/>
      <c r="W2109" s="50"/>
      <c r="X2109" s="50"/>
      <c r="Y2109" s="50"/>
      <c r="Z2109" s="49"/>
      <c r="AA2109" s="69">
        <v>2109</v>
      </c>
      <c r="AB210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09" s="70"/>
      <c r="AD2109" s="76">
        <v>2254</v>
      </c>
      <c r="AE2109" s="76">
        <v>2368</v>
      </c>
      <c r="AF2109" s="76">
        <v>17998</v>
      </c>
      <c r="AG2109" s="76">
        <v>26299</v>
      </c>
      <c r="AH2109" s="76"/>
      <c r="AI2109" s="76" t="s">
        <v>10594</v>
      </c>
      <c r="AJ2109" s="76" t="s">
        <v>10733</v>
      </c>
      <c r="AK2109" s="81" t="s">
        <v>12399</v>
      </c>
      <c r="AL2109" s="76"/>
      <c r="AM2109" s="78">
        <v>41663.757233796299</v>
      </c>
      <c r="AN2109" s="76" t="s">
        <v>14566</v>
      </c>
      <c r="AO2109" s="81" t="s">
        <v>16673</v>
      </c>
      <c r="AP2109" s="76" t="s">
        <v>66</v>
      </c>
      <c r="AQ2109" s="2"/>
      <c r="AR2109" s="3"/>
      <c r="AS2109" s="3"/>
      <c r="AT2109" s="3"/>
      <c r="AU2109" s="3"/>
    </row>
    <row r="2110" spans="1:47" x14ac:dyDescent="0.25">
      <c r="A2110" s="62" t="s">
        <v>1774</v>
      </c>
      <c r="B2110" s="63"/>
      <c r="C2110" s="63"/>
      <c r="D2110" s="64"/>
      <c r="E2110" s="66"/>
      <c r="F2110" s="101" t="s">
        <v>14497</v>
      </c>
      <c r="G2110" s="63"/>
      <c r="H2110" s="67"/>
      <c r="I2110" s="68"/>
      <c r="J2110" s="68"/>
      <c r="K2110" s="67" t="s">
        <v>18852</v>
      </c>
      <c r="L2110" s="71"/>
      <c r="M2110" s="72">
        <v>5977.70849609375</v>
      </c>
      <c r="N2110" s="72">
        <v>6193.150390625</v>
      </c>
      <c r="O2110" s="73"/>
      <c r="P2110" s="74"/>
      <c r="Q2110" s="74"/>
      <c r="R2110" s="84"/>
      <c r="S2110" s="84"/>
      <c r="T2110" s="84"/>
      <c r="U2110" s="84"/>
      <c r="V2110" s="50"/>
      <c r="W2110" s="50"/>
      <c r="X2110" s="50"/>
      <c r="Y2110" s="50"/>
      <c r="Z2110" s="49"/>
      <c r="AA2110" s="69">
        <v>2110</v>
      </c>
      <c r="AB211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10" s="70"/>
      <c r="AD2110" s="76">
        <v>258</v>
      </c>
      <c r="AE2110" s="76">
        <v>172</v>
      </c>
      <c r="AF2110" s="76">
        <v>86207</v>
      </c>
      <c r="AG2110" s="76">
        <v>27</v>
      </c>
      <c r="AH2110" s="76"/>
      <c r="AI2110" s="76"/>
      <c r="AJ2110" s="76" t="s">
        <v>11681</v>
      </c>
      <c r="AK2110" s="76"/>
      <c r="AL2110" s="76"/>
      <c r="AM2110" s="78">
        <v>40292.076620370368</v>
      </c>
      <c r="AN2110" s="76" t="s">
        <v>14566</v>
      </c>
      <c r="AO2110" s="81" t="s">
        <v>16674</v>
      </c>
      <c r="AP2110" s="76" t="s">
        <v>66</v>
      </c>
      <c r="AQ2110" s="2"/>
      <c r="AR2110" s="3"/>
      <c r="AS2110" s="3"/>
      <c r="AT2110" s="3"/>
      <c r="AU2110" s="3"/>
    </row>
    <row r="2111" spans="1:47" x14ac:dyDescent="0.25">
      <c r="A2111" s="62" t="s">
        <v>1775</v>
      </c>
      <c r="B2111" s="63"/>
      <c r="C2111" s="63"/>
      <c r="D2111" s="64"/>
      <c r="E2111" s="66"/>
      <c r="F2111" s="101" t="s">
        <v>14498</v>
      </c>
      <c r="G2111" s="63"/>
      <c r="H2111" s="67"/>
      <c r="I2111" s="68"/>
      <c r="J2111" s="68"/>
      <c r="K2111" s="67" t="s">
        <v>18853</v>
      </c>
      <c r="L2111" s="71"/>
      <c r="M2111" s="72">
        <v>7878.7236328125</v>
      </c>
      <c r="N2111" s="72">
        <v>4872.07666015625</v>
      </c>
      <c r="O2111" s="73"/>
      <c r="P2111" s="74"/>
      <c r="Q2111" s="74"/>
      <c r="R2111" s="84"/>
      <c r="S2111" s="84"/>
      <c r="T2111" s="84"/>
      <c r="U2111" s="84"/>
      <c r="V2111" s="50"/>
      <c r="W2111" s="50"/>
      <c r="X2111" s="50"/>
      <c r="Y2111" s="50"/>
      <c r="Z2111" s="49"/>
      <c r="AA2111" s="69">
        <v>2111</v>
      </c>
      <c r="AB211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11" s="70"/>
      <c r="AD2111" s="76">
        <v>845</v>
      </c>
      <c r="AE2111" s="76">
        <v>237</v>
      </c>
      <c r="AF2111" s="76">
        <v>3460</v>
      </c>
      <c r="AG2111" s="76">
        <v>8910</v>
      </c>
      <c r="AH2111" s="76"/>
      <c r="AI2111" s="76" t="s">
        <v>10595</v>
      </c>
      <c r="AJ2111" s="76" t="s">
        <v>11682</v>
      </c>
      <c r="AK2111" s="76"/>
      <c r="AL2111" s="76"/>
      <c r="AM2111" s="78">
        <v>41369.907465277778</v>
      </c>
      <c r="AN2111" s="76" t="s">
        <v>14566</v>
      </c>
      <c r="AO2111" s="81" t="s">
        <v>16675</v>
      </c>
      <c r="AP2111" s="76" t="s">
        <v>66</v>
      </c>
      <c r="AQ2111" s="2"/>
      <c r="AR2111" s="3"/>
      <c r="AS2111" s="3"/>
      <c r="AT2111" s="3"/>
      <c r="AU2111" s="3"/>
    </row>
    <row r="2112" spans="1:47" x14ac:dyDescent="0.25">
      <c r="A2112" s="62" t="s">
        <v>2352</v>
      </c>
      <c r="B2112" s="63"/>
      <c r="C2112" s="63"/>
      <c r="D2112" s="64"/>
      <c r="E2112" s="66"/>
      <c r="F2112" s="101" t="s">
        <v>14499</v>
      </c>
      <c r="G2112" s="63"/>
      <c r="H2112" s="67"/>
      <c r="I2112" s="68"/>
      <c r="J2112" s="68"/>
      <c r="K2112" s="67" t="s">
        <v>18854</v>
      </c>
      <c r="L2112" s="71"/>
      <c r="M2112" s="72">
        <v>7878.7236328125</v>
      </c>
      <c r="N2112" s="72">
        <v>4992.00439453125</v>
      </c>
      <c r="O2112" s="73"/>
      <c r="P2112" s="74"/>
      <c r="Q2112" s="74"/>
      <c r="R2112" s="84"/>
      <c r="S2112" s="84"/>
      <c r="T2112" s="84"/>
      <c r="U2112" s="84"/>
      <c r="V2112" s="50"/>
      <c r="W2112" s="50"/>
      <c r="X2112" s="50"/>
      <c r="Y2112" s="50"/>
      <c r="Z2112" s="49"/>
      <c r="AA2112" s="69">
        <v>2112</v>
      </c>
      <c r="AB211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12" s="70"/>
      <c r="AD2112" s="76">
        <v>996</v>
      </c>
      <c r="AE2112" s="76">
        <v>214787</v>
      </c>
      <c r="AF2112" s="76">
        <v>145230</v>
      </c>
      <c r="AG2112" s="76">
        <v>6742</v>
      </c>
      <c r="AH2112" s="76"/>
      <c r="AI2112" s="76" t="s">
        <v>10596</v>
      </c>
      <c r="AJ2112" s="76" t="s">
        <v>11683</v>
      </c>
      <c r="AK2112" s="81" t="s">
        <v>12400</v>
      </c>
      <c r="AL2112" s="76"/>
      <c r="AM2112" s="78">
        <v>41070.987071759257</v>
      </c>
      <c r="AN2112" s="76" t="s">
        <v>14566</v>
      </c>
      <c r="AO2112" s="81" t="s">
        <v>16676</v>
      </c>
      <c r="AP2112" s="76" t="s">
        <v>65</v>
      </c>
      <c r="AQ2112" s="2"/>
      <c r="AR2112" s="3"/>
      <c r="AS2112" s="3"/>
      <c r="AT2112" s="3"/>
      <c r="AU2112" s="3"/>
    </row>
    <row r="2113" spans="1:47" x14ac:dyDescent="0.25">
      <c r="A2113" s="62" t="s">
        <v>1776</v>
      </c>
      <c r="B2113" s="63"/>
      <c r="C2113" s="63"/>
      <c r="D2113" s="64"/>
      <c r="E2113" s="66"/>
      <c r="F2113" s="101" t="s">
        <v>14500</v>
      </c>
      <c r="G2113" s="63"/>
      <c r="H2113" s="67"/>
      <c r="I2113" s="68"/>
      <c r="J2113" s="68"/>
      <c r="K2113" s="67" t="s">
        <v>18855</v>
      </c>
      <c r="L2113" s="71"/>
      <c r="M2113" s="72">
        <v>7968.9482421875</v>
      </c>
      <c r="N2113" s="72">
        <v>4992.00439453125</v>
      </c>
      <c r="O2113" s="73"/>
      <c r="P2113" s="74"/>
      <c r="Q2113" s="74"/>
      <c r="R2113" s="84"/>
      <c r="S2113" s="84"/>
      <c r="T2113" s="84"/>
      <c r="U2113" s="84"/>
      <c r="V2113" s="50"/>
      <c r="W2113" s="50"/>
      <c r="X2113" s="50"/>
      <c r="Y2113" s="50"/>
      <c r="Z2113" s="49"/>
      <c r="AA2113" s="69">
        <v>2113</v>
      </c>
      <c r="AB211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13" s="70"/>
      <c r="AD2113" s="76">
        <v>1185</v>
      </c>
      <c r="AE2113" s="76">
        <v>896</v>
      </c>
      <c r="AF2113" s="76">
        <v>10706</v>
      </c>
      <c r="AG2113" s="76">
        <v>13319</v>
      </c>
      <c r="AH2113" s="76"/>
      <c r="AI2113" s="76" t="s">
        <v>10597</v>
      </c>
      <c r="AJ2113" s="76"/>
      <c r="AK2113" s="76"/>
      <c r="AL2113" s="76"/>
      <c r="AM2113" s="78">
        <v>43751.961712962962</v>
      </c>
      <c r="AN2113" s="76" t="s">
        <v>14566</v>
      </c>
      <c r="AO2113" s="81" t="s">
        <v>16677</v>
      </c>
      <c r="AP2113" s="76" t="s">
        <v>66</v>
      </c>
      <c r="AQ2113" s="2"/>
      <c r="AR2113" s="3"/>
      <c r="AS2113" s="3"/>
      <c r="AT2113" s="3"/>
      <c r="AU2113" s="3"/>
    </row>
    <row r="2114" spans="1:47" x14ac:dyDescent="0.25">
      <c r="A2114" s="62" t="s">
        <v>1777</v>
      </c>
      <c r="B2114" s="63"/>
      <c r="C2114" s="63"/>
      <c r="D2114" s="64"/>
      <c r="E2114" s="66"/>
      <c r="F2114" s="101" t="s">
        <v>14501</v>
      </c>
      <c r="G2114" s="63"/>
      <c r="H2114" s="67"/>
      <c r="I2114" s="68"/>
      <c r="J2114" s="68"/>
      <c r="K2114" s="67" t="s">
        <v>18856</v>
      </c>
      <c r="L2114" s="71"/>
      <c r="M2114" s="72">
        <v>1522.075927734375</v>
      </c>
      <c r="N2114" s="72">
        <v>6881.46826171875</v>
      </c>
      <c r="O2114" s="73"/>
      <c r="P2114" s="74"/>
      <c r="Q2114" s="74"/>
      <c r="R2114" s="84"/>
      <c r="S2114" s="84"/>
      <c r="T2114" s="84"/>
      <c r="U2114" s="84"/>
      <c r="V2114" s="50"/>
      <c r="W2114" s="50"/>
      <c r="X2114" s="50"/>
      <c r="Y2114" s="50"/>
      <c r="Z2114" s="49"/>
      <c r="AA2114" s="69">
        <v>2114</v>
      </c>
      <c r="AB211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14" s="70"/>
      <c r="AD2114" s="76">
        <v>358</v>
      </c>
      <c r="AE2114" s="76">
        <v>221</v>
      </c>
      <c r="AF2114" s="76">
        <v>1473</v>
      </c>
      <c r="AG2114" s="76">
        <v>33621</v>
      </c>
      <c r="AH2114" s="76"/>
      <c r="AI2114" s="76" t="s">
        <v>10598</v>
      </c>
      <c r="AJ2114" s="76" t="s">
        <v>11684</v>
      </c>
      <c r="AK2114" s="81" t="s">
        <v>12401</v>
      </c>
      <c r="AL2114" s="76"/>
      <c r="AM2114" s="78">
        <v>42210.783356481479</v>
      </c>
      <c r="AN2114" s="76" t="s">
        <v>14566</v>
      </c>
      <c r="AO2114" s="81" t="s">
        <v>16678</v>
      </c>
      <c r="AP2114" s="76" t="s">
        <v>66</v>
      </c>
      <c r="AQ2114" s="2"/>
      <c r="AR2114" s="3"/>
      <c r="AS2114" s="3"/>
      <c r="AT2114" s="3"/>
      <c r="AU2114" s="3"/>
    </row>
    <row r="2115" spans="1:47" x14ac:dyDescent="0.25">
      <c r="A2115" s="62" t="s">
        <v>1778</v>
      </c>
      <c r="B2115" s="63"/>
      <c r="C2115" s="63"/>
      <c r="D2115" s="64"/>
      <c r="E2115" s="66"/>
      <c r="F2115" s="101" t="s">
        <v>14502</v>
      </c>
      <c r="G2115" s="63"/>
      <c r="H2115" s="67"/>
      <c r="I2115" s="68"/>
      <c r="J2115" s="68"/>
      <c r="K2115" s="67" t="s">
        <v>18857</v>
      </c>
      <c r="L2115" s="71"/>
      <c r="M2115" s="72">
        <v>5216.32763671875</v>
      </c>
      <c r="N2115" s="72">
        <v>7112.6103515625</v>
      </c>
      <c r="O2115" s="73"/>
      <c r="P2115" s="74"/>
      <c r="Q2115" s="74"/>
      <c r="R2115" s="84"/>
      <c r="S2115" s="84"/>
      <c r="T2115" s="84"/>
      <c r="U2115" s="84"/>
      <c r="V2115" s="50"/>
      <c r="W2115" s="50"/>
      <c r="X2115" s="50"/>
      <c r="Y2115" s="50"/>
      <c r="Z2115" s="49"/>
      <c r="AA2115" s="69">
        <v>2115</v>
      </c>
      <c r="AB211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15" s="70"/>
      <c r="AD2115" s="76">
        <v>817</v>
      </c>
      <c r="AE2115" s="76">
        <v>886</v>
      </c>
      <c r="AF2115" s="76">
        <v>111913</v>
      </c>
      <c r="AG2115" s="76">
        <v>109021</v>
      </c>
      <c r="AH2115" s="76"/>
      <c r="AI2115" s="76" t="s">
        <v>10599</v>
      </c>
      <c r="AJ2115" s="76" t="s">
        <v>11685</v>
      </c>
      <c r="AK2115" s="81" t="s">
        <v>12402</v>
      </c>
      <c r="AL2115" s="76"/>
      <c r="AM2115" s="78">
        <v>41306.892245370371</v>
      </c>
      <c r="AN2115" s="76" t="s">
        <v>14566</v>
      </c>
      <c r="AO2115" s="81" t="s">
        <v>16679</v>
      </c>
      <c r="AP2115" s="76" t="s">
        <v>66</v>
      </c>
      <c r="AQ2115" s="2"/>
      <c r="AR2115" s="3"/>
      <c r="AS2115" s="3"/>
      <c r="AT2115" s="3"/>
      <c r="AU2115" s="3"/>
    </row>
    <row r="2116" spans="1:47" x14ac:dyDescent="0.25">
      <c r="A2116" s="62" t="s">
        <v>1779</v>
      </c>
      <c r="B2116" s="63"/>
      <c r="C2116" s="63"/>
      <c r="D2116" s="64"/>
      <c r="E2116" s="66"/>
      <c r="F2116" s="101" t="s">
        <v>14503</v>
      </c>
      <c r="G2116" s="63"/>
      <c r="H2116" s="67"/>
      <c r="I2116" s="68"/>
      <c r="J2116" s="68"/>
      <c r="K2116" s="67" t="s">
        <v>18858</v>
      </c>
      <c r="L2116" s="71"/>
      <c r="M2116" s="72">
        <v>2833.0244140625</v>
      </c>
      <c r="N2116" s="72">
        <v>9480.3955078125</v>
      </c>
      <c r="O2116" s="73"/>
      <c r="P2116" s="74"/>
      <c r="Q2116" s="74"/>
      <c r="R2116" s="84"/>
      <c r="S2116" s="84"/>
      <c r="T2116" s="84"/>
      <c r="U2116" s="84"/>
      <c r="V2116" s="50"/>
      <c r="W2116" s="50"/>
      <c r="X2116" s="50"/>
      <c r="Y2116" s="50"/>
      <c r="Z2116" s="49"/>
      <c r="AA2116" s="69">
        <v>2116</v>
      </c>
      <c r="AB211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16" s="70"/>
      <c r="AD2116" s="76">
        <v>203</v>
      </c>
      <c r="AE2116" s="76">
        <v>214</v>
      </c>
      <c r="AF2116" s="76">
        <v>18549</v>
      </c>
      <c r="AG2116" s="76">
        <v>24797</v>
      </c>
      <c r="AH2116" s="76"/>
      <c r="AI2116" s="76" t="s">
        <v>10600</v>
      </c>
      <c r="AJ2116" s="76" t="s">
        <v>11686</v>
      </c>
      <c r="AK2116" s="76"/>
      <c r="AL2116" s="76"/>
      <c r="AM2116" s="78">
        <v>40728.436157407406</v>
      </c>
      <c r="AN2116" s="76" t="s">
        <v>14566</v>
      </c>
      <c r="AO2116" s="81" t="s">
        <v>16680</v>
      </c>
      <c r="AP2116" s="76" t="s">
        <v>66</v>
      </c>
      <c r="AQ2116" s="2"/>
      <c r="AR2116" s="3"/>
      <c r="AS2116" s="3"/>
      <c r="AT2116" s="3"/>
      <c r="AU2116" s="3"/>
    </row>
    <row r="2117" spans="1:47" x14ac:dyDescent="0.25">
      <c r="A2117" s="62" t="s">
        <v>1780</v>
      </c>
      <c r="B2117" s="63"/>
      <c r="C2117" s="63"/>
      <c r="D2117" s="64"/>
      <c r="E2117" s="66"/>
      <c r="F2117" s="101" t="s">
        <v>14504</v>
      </c>
      <c r="G2117" s="63"/>
      <c r="H2117" s="67"/>
      <c r="I2117" s="68"/>
      <c r="J2117" s="68"/>
      <c r="K2117" s="67" t="s">
        <v>18859</v>
      </c>
      <c r="L2117" s="71"/>
      <c r="M2117" s="72">
        <v>4988.841796875</v>
      </c>
      <c r="N2117" s="72">
        <v>4010.05615234375</v>
      </c>
      <c r="O2117" s="73"/>
      <c r="P2117" s="74"/>
      <c r="Q2117" s="74"/>
      <c r="R2117" s="84"/>
      <c r="S2117" s="84"/>
      <c r="T2117" s="84"/>
      <c r="U2117" s="84"/>
      <c r="V2117" s="50"/>
      <c r="W2117" s="50"/>
      <c r="X2117" s="50"/>
      <c r="Y2117" s="50"/>
      <c r="Z2117" s="49"/>
      <c r="AA2117" s="69">
        <v>2117</v>
      </c>
      <c r="AB211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17" s="70"/>
      <c r="AD2117" s="76">
        <v>315</v>
      </c>
      <c r="AE2117" s="76">
        <v>167</v>
      </c>
      <c r="AF2117" s="76">
        <v>4843</v>
      </c>
      <c r="AG2117" s="76">
        <v>7803</v>
      </c>
      <c r="AH2117" s="76"/>
      <c r="AI2117" s="76" t="s">
        <v>10601</v>
      </c>
      <c r="AJ2117" s="76" t="s">
        <v>11687</v>
      </c>
      <c r="AK2117" s="76"/>
      <c r="AL2117" s="76"/>
      <c r="AM2117" s="78">
        <v>41333.133668981478</v>
      </c>
      <c r="AN2117" s="76" t="s">
        <v>14566</v>
      </c>
      <c r="AO2117" s="81" t="s">
        <v>16681</v>
      </c>
      <c r="AP2117" s="76" t="s">
        <v>66</v>
      </c>
      <c r="AQ2117" s="2"/>
      <c r="AR2117" s="3"/>
      <c r="AS2117" s="3"/>
      <c r="AT2117" s="3"/>
      <c r="AU2117" s="3"/>
    </row>
    <row r="2118" spans="1:47" x14ac:dyDescent="0.25">
      <c r="A2118" s="62" t="s">
        <v>1781</v>
      </c>
      <c r="B2118" s="63"/>
      <c r="C2118" s="63"/>
      <c r="D2118" s="64"/>
      <c r="E2118" s="66"/>
      <c r="F2118" s="101" t="s">
        <v>14505</v>
      </c>
      <c r="G2118" s="63"/>
      <c r="H2118" s="67"/>
      <c r="I2118" s="68"/>
      <c r="J2118" s="68"/>
      <c r="K2118" s="67" t="s">
        <v>18860</v>
      </c>
      <c r="L2118" s="71"/>
      <c r="M2118" s="72">
        <v>5344.17333984375</v>
      </c>
      <c r="N2118" s="72">
        <v>3161.4091796875</v>
      </c>
      <c r="O2118" s="73"/>
      <c r="P2118" s="74"/>
      <c r="Q2118" s="74"/>
      <c r="R2118" s="84"/>
      <c r="S2118" s="84"/>
      <c r="T2118" s="84"/>
      <c r="U2118" s="84"/>
      <c r="V2118" s="50"/>
      <c r="W2118" s="50"/>
      <c r="X2118" s="50"/>
      <c r="Y2118" s="50"/>
      <c r="Z2118" s="49"/>
      <c r="AA2118" s="69">
        <v>2118</v>
      </c>
      <c r="AB211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18" s="70"/>
      <c r="AD2118" s="76">
        <v>1020</v>
      </c>
      <c r="AE2118" s="76">
        <v>2521</v>
      </c>
      <c r="AF2118" s="76">
        <v>93880</v>
      </c>
      <c r="AG2118" s="76">
        <v>44983</v>
      </c>
      <c r="AH2118" s="76"/>
      <c r="AI2118" s="76" t="s">
        <v>10602</v>
      </c>
      <c r="AJ2118" s="76" t="s">
        <v>11688</v>
      </c>
      <c r="AK2118" s="81" t="s">
        <v>12403</v>
      </c>
      <c r="AL2118" s="76"/>
      <c r="AM2118" s="78">
        <v>40094.241215277776</v>
      </c>
      <c r="AN2118" s="76" t="s">
        <v>14566</v>
      </c>
      <c r="AO2118" s="81" t="s">
        <v>16682</v>
      </c>
      <c r="AP2118" s="76" t="s">
        <v>66</v>
      </c>
      <c r="AQ2118" s="2"/>
      <c r="AR2118" s="3"/>
      <c r="AS2118" s="3"/>
      <c r="AT2118" s="3"/>
      <c r="AU2118" s="3"/>
    </row>
    <row r="2119" spans="1:47" x14ac:dyDescent="0.25">
      <c r="A2119" s="62" t="s">
        <v>1783</v>
      </c>
      <c r="B2119" s="63"/>
      <c r="C2119" s="63"/>
      <c r="D2119" s="64"/>
      <c r="E2119" s="66"/>
      <c r="F2119" s="101" t="s">
        <v>14506</v>
      </c>
      <c r="G2119" s="63"/>
      <c r="H2119" s="67"/>
      <c r="I2119" s="68"/>
      <c r="J2119" s="68"/>
      <c r="K2119" s="67" t="s">
        <v>18861</v>
      </c>
      <c r="L2119" s="71"/>
      <c r="M2119" s="72">
        <v>4919.19775390625</v>
      </c>
      <c r="N2119" s="72">
        <v>4089.66748046875</v>
      </c>
      <c r="O2119" s="73"/>
      <c r="P2119" s="74"/>
      <c r="Q2119" s="74"/>
      <c r="R2119" s="84"/>
      <c r="S2119" s="84"/>
      <c r="T2119" s="84"/>
      <c r="U2119" s="84"/>
      <c r="V2119" s="50"/>
      <c r="W2119" s="50"/>
      <c r="X2119" s="50"/>
      <c r="Y2119" s="50"/>
      <c r="Z2119" s="49"/>
      <c r="AA2119" s="69">
        <v>2119</v>
      </c>
      <c r="AB211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19" s="70"/>
      <c r="AD2119" s="76">
        <v>209</v>
      </c>
      <c r="AE2119" s="76">
        <v>192</v>
      </c>
      <c r="AF2119" s="76">
        <v>16413</v>
      </c>
      <c r="AG2119" s="76">
        <v>7028</v>
      </c>
      <c r="AH2119" s="76"/>
      <c r="AI2119" s="76" t="s">
        <v>10603</v>
      </c>
      <c r="AJ2119" s="76"/>
      <c r="AK2119" s="76"/>
      <c r="AL2119" s="76"/>
      <c r="AM2119" s="78">
        <v>43910.065185185187</v>
      </c>
      <c r="AN2119" s="76" t="s">
        <v>14566</v>
      </c>
      <c r="AO2119" s="81" t="s">
        <v>16683</v>
      </c>
      <c r="AP2119" s="76" t="s">
        <v>66</v>
      </c>
      <c r="AQ2119" s="2"/>
      <c r="AR2119" s="3"/>
      <c r="AS2119" s="3"/>
      <c r="AT2119" s="3"/>
      <c r="AU2119" s="3"/>
    </row>
    <row r="2120" spans="1:47" x14ac:dyDescent="0.25">
      <c r="A2120" s="62" t="s">
        <v>1784</v>
      </c>
      <c r="B2120" s="63"/>
      <c r="C2120" s="63"/>
      <c r="D2120" s="64"/>
      <c r="E2120" s="66"/>
      <c r="F2120" s="101" t="s">
        <v>14507</v>
      </c>
      <c r="G2120" s="63"/>
      <c r="H2120" s="67"/>
      <c r="I2120" s="68"/>
      <c r="J2120" s="68"/>
      <c r="K2120" s="67" t="s">
        <v>18862</v>
      </c>
      <c r="L2120" s="71"/>
      <c r="M2120" s="72">
        <v>5990.478515625</v>
      </c>
      <c r="N2120" s="72">
        <v>2182.591064453125</v>
      </c>
      <c r="O2120" s="73"/>
      <c r="P2120" s="74"/>
      <c r="Q2120" s="74"/>
      <c r="R2120" s="84"/>
      <c r="S2120" s="84"/>
      <c r="T2120" s="84"/>
      <c r="U2120" s="84"/>
      <c r="V2120" s="50"/>
      <c r="W2120" s="50"/>
      <c r="X2120" s="50"/>
      <c r="Y2120" s="50"/>
      <c r="Z2120" s="49"/>
      <c r="AA2120" s="69">
        <v>2120</v>
      </c>
      <c r="AB212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20" s="70"/>
      <c r="AD2120" s="76">
        <v>761</v>
      </c>
      <c r="AE2120" s="76">
        <v>1503</v>
      </c>
      <c r="AF2120" s="76">
        <v>28960</v>
      </c>
      <c r="AG2120" s="76">
        <v>38756</v>
      </c>
      <c r="AH2120" s="76"/>
      <c r="AI2120" s="76" t="s">
        <v>10604</v>
      </c>
      <c r="AJ2120" s="76"/>
      <c r="AK2120" s="76"/>
      <c r="AL2120" s="76"/>
      <c r="AM2120" s="78">
        <v>43899.783356481479</v>
      </c>
      <c r="AN2120" s="76" t="s">
        <v>14566</v>
      </c>
      <c r="AO2120" s="81" t="s">
        <v>16684</v>
      </c>
      <c r="AP2120" s="76" t="s">
        <v>66</v>
      </c>
      <c r="AQ2120" s="2"/>
      <c r="AR2120" s="3"/>
      <c r="AS2120" s="3"/>
      <c r="AT2120" s="3"/>
      <c r="AU2120" s="3"/>
    </row>
    <row r="2121" spans="1:47" x14ac:dyDescent="0.25">
      <c r="A2121" s="62" t="s">
        <v>1785</v>
      </c>
      <c r="B2121" s="63"/>
      <c r="C2121" s="63"/>
      <c r="D2121" s="64"/>
      <c r="E2121" s="66"/>
      <c r="F2121" s="101" t="s">
        <v>14508</v>
      </c>
      <c r="G2121" s="63"/>
      <c r="H2121" s="67"/>
      <c r="I2121" s="68"/>
      <c r="J2121" s="68"/>
      <c r="K2121" s="67" t="s">
        <v>18863</v>
      </c>
      <c r="L2121" s="71"/>
      <c r="M2121" s="72">
        <v>6074.35595703125</v>
      </c>
      <c r="N2121" s="72">
        <v>6431.84765625</v>
      </c>
      <c r="O2121" s="73"/>
      <c r="P2121" s="74"/>
      <c r="Q2121" s="74"/>
      <c r="R2121" s="84"/>
      <c r="S2121" s="84"/>
      <c r="T2121" s="84"/>
      <c r="U2121" s="84"/>
      <c r="V2121" s="50"/>
      <c r="W2121" s="50"/>
      <c r="X2121" s="50"/>
      <c r="Y2121" s="50"/>
      <c r="Z2121" s="49"/>
      <c r="AA2121" s="69">
        <v>2121</v>
      </c>
      <c r="AB212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21" s="70"/>
      <c r="AD2121" s="76">
        <v>449</v>
      </c>
      <c r="AE2121" s="76">
        <v>284</v>
      </c>
      <c r="AF2121" s="76">
        <v>44433</v>
      </c>
      <c r="AG2121" s="76">
        <v>16692</v>
      </c>
      <c r="AH2121" s="76"/>
      <c r="AI2121" s="76" t="s">
        <v>10605</v>
      </c>
      <c r="AJ2121" s="76"/>
      <c r="AK2121" s="76"/>
      <c r="AL2121" s="76"/>
      <c r="AM2121" s="78">
        <v>40591.690243055556</v>
      </c>
      <c r="AN2121" s="76" t="s">
        <v>14566</v>
      </c>
      <c r="AO2121" s="81" t="s">
        <v>16685</v>
      </c>
      <c r="AP2121" s="76" t="s">
        <v>66</v>
      </c>
      <c r="AQ2121" s="2"/>
      <c r="AR2121" s="3"/>
      <c r="AS2121" s="3"/>
      <c r="AT2121" s="3"/>
      <c r="AU2121" s="3"/>
    </row>
    <row r="2122" spans="1:47" x14ac:dyDescent="0.25">
      <c r="A2122" s="62" t="s">
        <v>1786</v>
      </c>
      <c r="B2122" s="63"/>
      <c r="C2122" s="63"/>
      <c r="D2122" s="64"/>
      <c r="E2122" s="66"/>
      <c r="F2122" s="101" t="s">
        <v>14509</v>
      </c>
      <c r="G2122" s="63"/>
      <c r="H2122" s="67"/>
      <c r="I2122" s="68"/>
      <c r="J2122" s="68"/>
      <c r="K2122" s="67" t="s">
        <v>18864</v>
      </c>
      <c r="L2122" s="71"/>
      <c r="M2122" s="72">
        <v>5205.5380859375</v>
      </c>
      <c r="N2122" s="72">
        <v>6174.9638671875</v>
      </c>
      <c r="O2122" s="73"/>
      <c r="P2122" s="74"/>
      <c r="Q2122" s="74"/>
      <c r="R2122" s="84"/>
      <c r="S2122" s="84"/>
      <c r="T2122" s="84"/>
      <c r="U2122" s="84"/>
      <c r="V2122" s="50"/>
      <c r="W2122" s="50"/>
      <c r="X2122" s="50"/>
      <c r="Y2122" s="50"/>
      <c r="Z2122" s="49"/>
      <c r="AA2122" s="69">
        <v>2122</v>
      </c>
      <c r="AB212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22" s="70"/>
      <c r="AD2122" s="76">
        <v>379</v>
      </c>
      <c r="AE2122" s="76">
        <v>31</v>
      </c>
      <c r="AF2122" s="76">
        <v>2768</v>
      </c>
      <c r="AG2122" s="76">
        <v>12014</v>
      </c>
      <c r="AH2122" s="76"/>
      <c r="AI2122" s="76" t="s">
        <v>10606</v>
      </c>
      <c r="AJ2122" s="76" t="s">
        <v>10793</v>
      </c>
      <c r="AK2122" s="76"/>
      <c r="AL2122" s="76"/>
      <c r="AM2122" s="78">
        <v>43127.06523148148</v>
      </c>
      <c r="AN2122" s="76" t="s">
        <v>14566</v>
      </c>
      <c r="AO2122" s="81" t="s">
        <v>16686</v>
      </c>
      <c r="AP2122" s="76" t="s">
        <v>66</v>
      </c>
      <c r="AQ2122" s="2"/>
      <c r="AR2122" s="3"/>
      <c r="AS2122" s="3"/>
      <c r="AT2122" s="3"/>
      <c r="AU2122" s="3"/>
    </row>
    <row r="2123" spans="1:47" x14ac:dyDescent="0.25">
      <c r="A2123" s="62" t="s">
        <v>1787</v>
      </c>
      <c r="B2123" s="63"/>
      <c r="C2123" s="63"/>
      <c r="D2123" s="64"/>
      <c r="E2123" s="66"/>
      <c r="F2123" s="101" t="s">
        <v>14510</v>
      </c>
      <c r="G2123" s="63"/>
      <c r="H2123" s="67"/>
      <c r="I2123" s="68"/>
      <c r="J2123" s="68"/>
      <c r="K2123" s="67" t="s">
        <v>18865</v>
      </c>
      <c r="L2123" s="71"/>
      <c r="M2123" s="72">
        <v>9033.06640625</v>
      </c>
      <c r="N2123" s="72">
        <v>3729.012451171875</v>
      </c>
      <c r="O2123" s="73"/>
      <c r="P2123" s="74"/>
      <c r="Q2123" s="74"/>
      <c r="R2123" s="84"/>
      <c r="S2123" s="84"/>
      <c r="T2123" s="84"/>
      <c r="U2123" s="84"/>
      <c r="V2123" s="50"/>
      <c r="W2123" s="50"/>
      <c r="X2123" s="50"/>
      <c r="Y2123" s="50"/>
      <c r="Z2123" s="49"/>
      <c r="AA2123" s="69">
        <v>2123</v>
      </c>
      <c r="AB212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23" s="70"/>
      <c r="AD2123" s="76">
        <v>843</v>
      </c>
      <c r="AE2123" s="76">
        <v>773</v>
      </c>
      <c r="AF2123" s="76">
        <v>1216</v>
      </c>
      <c r="AG2123" s="76">
        <v>2286</v>
      </c>
      <c r="AH2123" s="76"/>
      <c r="AI2123" s="76" t="s">
        <v>10607</v>
      </c>
      <c r="AJ2123" s="76"/>
      <c r="AK2123" s="76"/>
      <c r="AL2123" s="76"/>
      <c r="AM2123" s="78">
        <v>40943.750902777778</v>
      </c>
      <c r="AN2123" s="76" t="s">
        <v>14566</v>
      </c>
      <c r="AO2123" s="81" t="s">
        <v>16687</v>
      </c>
      <c r="AP2123" s="76" t="s">
        <v>66</v>
      </c>
      <c r="AQ2123" s="2"/>
      <c r="AR2123" s="3"/>
      <c r="AS2123" s="3"/>
      <c r="AT2123" s="3"/>
      <c r="AU2123" s="3"/>
    </row>
    <row r="2124" spans="1:47" x14ac:dyDescent="0.25">
      <c r="A2124" s="62" t="s">
        <v>2353</v>
      </c>
      <c r="B2124" s="63"/>
      <c r="C2124" s="63"/>
      <c r="D2124" s="64"/>
      <c r="E2124" s="66"/>
      <c r="F2124" s="101" t="s">
        <v>14511</v>
      </c>
      <c r="G2124" s="63"/>
      <c r="H2124" s="67"/>
      <c r="I2124" s="68"/>
      <c r="J2124" s="68"/>
      <c r="K2124" s="67" t="s">
        <v>18866</v>
      </c>
      <c r="L2124" s="71"/>
      <c r="M2124" s="72">
        <v>9033.06640625</v>
      </c>
      <c r="N2124" s="72">
        <v>3811.462890625</v>
      </c>
      <c r="O2124" s="73"/>
      <c r="P2124" s="74"/>
      <c r="Q2124" s="74"/>
      <c r="R2124" s="84"/>
      <c r="S2124" s="84"/>
      <c r="T2124" s="84"/>
      <c r="U2124" s="84"/>
      <c r="V2124" s="50"/>
      <c r="W2124" s="50"/>
      <c r="X2124" s="50"/>
      <c r="Y2124" s="50"/>
      <c r="Z2124" s="49"/>
      <c r="AA2124" s="69">
        <v>2124</v>
      </c>
      <c r="AB212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24" s="70"/>
      <c r="AD2124" s="76">
        <v>15355</v>
      </c>
      <c r="AE2124" s="76">
        <v>2210348</v>
      </c>
      <c r="AF2124" s="76">
        <v>67104</v>
      </c>
      <c r="AG2124" s="76">
        <v>13703</v>
      </c>
      <c r="AH2124" s="76"/>
      <c r="AI2124" s="76" t="s">
        <v>10608</v>
      </c>
      <c r="AJ2124" s="76" t="s">
        <v>11689</v>
      </c>
      <c r="AK2124" s="81" t="s">
        <v>12404</v>
      </c>
      <c r="AL2124" s="76"/>
      <c r="AM2124" s="78">
        <v>40067.635706018518</v>
      </c>
      <c r="AN2124" s="76" t="s">
        <v>14566</v>
      </c>
      <c r="AO2124" s="81" t="s">
        <v>16688</v>
      </c>
      <c r="AP2124" s="76" t="s">
        <v>65</v>
      </c>
      <c r="AQ2124" s="2"/>
      <c r="AR2124" s="3"/>
      <c r="AS2124" s="3"/>
      <c r="AT2124" s="3"/>
      <c r="AU2124" s="3"/>
    </row>
    <row r="2125" spans="1:47" x14ac:dyDescent="0.25">
      <c r="A2125" s="62" t="s">
        <v>1788</v>
      </c>
      <c r="B2125" s="63"/>
      <c r="C2125" s="63"/>
      <c r="D2125" s="64"/>
      <c r="E2125" s="66"/>
      <c r="F2125" s="101" t="s">
        <v>14512</v>
      </c>
      <c r="G2125" s="63"/>
      <c r="H2125" s="67"/>
      <c r="I2125" s="68"/>
      <c r="J2125" s="68"/>
      <c r="K2125" s="67" t="s">
        <v>18867</v>
      </c>
      <c r="L2125" s="71"/>
      <c r="M2125" s="72">
        <v>4359.2646484375</v>
      </c>
      <c r="N2125" s="72">
        <v>9545.240234375</v>
      </c>
      <c r="O2125" s="73"/>
      <c r="P2125" s="74"/>
      <c r="Q2125" s="74"/>
      <c r="R2125" s="84"/>
      <c r="S2125" s="84"/>
      <c r="T2125" s="84"/>
      <c r="U2125" s="84"/>
      <c r="V2125" s="50"/>
      <c r="W2125" s="50"/>
      <c r="X2125" s="50"/>
      <c r="Y2125" s="50"/>
      <c r="Z2125" s="49"/>
      <c r="AA2125" s="69">
        <v>2125</v>
      </c>
      <c r="AB212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25" s="70"/>
      <c r="AD2125" s="76">
        <v>1435</v>
      </c>
      <c r="AE2125" s="76">
        <v>1604</v>
      </c>
      <c r="AF2125" s="76">
        <v>8111</v>
      </c>
      <c r="AG2125" s="76">
        <v>10256</v>
      </c>
      <c r="AH2125" s="76"/>
      <c r="AI2125" s="76" t="s">
        <v>10609</v>
      </c>
      <c r="AJ2125" s="76" t="s">
        <v>11690</v>
      </c>
      <c r="AK2125" s="81" t="s">
        <v>12405</v>
      </c>
      <c r="AL2125" s="76"/>
      <c r="AM2125" s="78">
        <v>41533.977847222224</v>
      </c>
      <c r="AN2125" s="76" t="s">
        <v>14566</v>
      </c>
      <c r="AO2125" s="81" t="s">
        <v>16689</v>
      </c>
      <c r="AP2125" s="76" t="s">
        <v>66</v>
      </c>
      <c r="AQ2125" s="2"/>
      <c r="AR2125" s="3"/>
      <c r="AS2125" s="3"/>
      <c r="AT2125" s="3"/>
      <c r="AU2125" s="3"/>
    </row>
    <row r="2126" spans="1:47" x14ac:dyDescent="0.25">
      <c r="A2126" s="62" t="s">
        <v>1789</v>
      </c>
      <c r="B2126" s="63"/>
      <c r="C2126" s="63"/>
      <c r="D2126" s="64"/>
      <c r="E2126" s="66"/>
      <c r="F2126" s="101" t="s">
        <v>14513</v>
      </c>
      <c r="G2126" s="63"/>
      <c r="H2126" s="67"/>
      <c r="I2126" s="68"/>
      <c r="J2126" s="68"/>
      <c r="K2126" s="67" t="s">
        <v>18868</v>
      </c>
      <c r="L2126" s="71"/>
      <c r="M2126" s="72">
        <v>4414.49853515625</v>
      </c>
      <c r="N2126" s="72">
        <v>6394.3515625</v>
      </c>
      <c r="O2126" s="73"/>
      <c r="P2126" s="74"/>
      <c r="Q2126" s="74"/>
      <c r="R2126" s="84"/>
      <c r="S2126" s="84"/>
      <c r="T2126" s="84"/>
      <c r="U2126" s="84"/>
      <c r="V2126" s="50"/>
      <c r="W2126" s="50"/>
      <c r="X2126" s="50"/>
      <c r="Y2126" s="50"/>
      <c r="Z2126" s="49"/>
      <c r="AA2126" s="69">
        <v>2126</v>
      </c>
      <c r="AB212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26" s="70"/>
      <c r="AD2126" s="76">
        <v>967</v>
      </c>
      <c r="AE2126" s="76">
        <v>916</v>
      </c>
      <c r="AF2126" s="76">
        <v>132853</v>
      </c>
      <c r="AG2126" s="76">
        <v>107911</v>
      </c>
      <c r="AH2126" s="76"/>
      <c r="AI2126" s="76" t="s">
        <v>10610</v>
      </c>
      <c r="AJ2126" s="76" t="s">
        <v>11691</v>
      </c>
      <c r="AK2126" s="76"/>
      <c r="AL2126" s="76"/>
      <c r="AM2126" s="78">
        <v>40058.953055555554</v>
      </c>
      <c r="AN2126" s="76" t="s">
        <v>14566</v>
      </c>
      <c r="AO2126" s="81" t="s">
        <v>16690</v>
      </c>
      <c r="AP2126" s="76" t="s">
        <v>66</v>
      </c>
      <c r="AQ2126" s="2"/>
      <c r="AR2126" s="3"/>
      <c r="AS2126" s="3"/>
      <c r="AT2126" s="3"/>
      <c r="AU2126" s="3"/>
    </row>
    <row r="2127" spans="1:47" x14ac:dyDescent="0.25">
      <c r="A2127" s="62" t="s">
        <v>2354</v>
      </c>
      <c r="B2127" s="63"/>
      <c r="C2127" s="63"/>
      <c r="D2127" s="64"/>
      <c r="E2127" s="66"/>
      <c r="F2127" s="101" t="s">
        <v>14514</v>
      </c>
      <c r="G2127" s="63"/>
      <c r="H2127" s="67"/>
      <c r="I2127" s="68"/>
      <c r="J2127" s="68"/>
      <c r="K2127" s="67" t="s">
        <v>18869</v>
      </c>
      <c r="L2127" s="71"/>
      <c r="M2127" s="72">
        <v>8660.6123046875</v>
      </c>
      <c r="N2127" s="72">
        <v>7308.0615234375</v>
      </c>
      <c r="O2127" s="73"/>
      <c r="P2127" s="74"/>
      <c r="Q2127" s="74"/>
      <c r="R2127" s="84"/>
      <c r="S2127" s="84"/>
      <c r="T2127" s="84"/>
      <c r="U2127" s="84"/>
      <c r="V2127" s="50"/>
      <c r="W2127" s="50"/>
      <c r="X2127" s="50"/>
      <c r="Y2127" s="50"/>
      <c r="Z2127" s="49"/>
      <c r="AA2127" s="69">
        <v>2127</v>
      </c>
      <c r="AB212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27" s="70"/>
      <c r="AD2127" s="76">
        <v>148</v>
      </c>
      <c r="AE2127" s="76">
        <v>506251</v>
      </c>
      <c r="AF2127" s="76">
        <v>33283</v>
      </c>
      <c r="AG2127" s="76">
        <v>18</v>
      </c>
      <c r="AH2127" s="76"/>
      <c r="AI2127" s="76" t="s">
        <v>10611</v>
      </c>
      <c r="AJ2127" s="76" t="s">
        <v>11325</v>
      </c>
      <c r="AK2127" s="76"/>
      <c r="AL2127" s="76"/>
      <c r="AM2127" s="78">
        <v>39924.386435185188</v>
      </c>
      <c r="AN2127" s="76" t="s">
        <v>14566</v>
      </c>
      <c r="AO2127" s="81" t="s">
        <v>16691</v>
      </c>
      <c r="AP2127" s="76" t="s">
        <v>65</v>
      </c>
      <c r="AQ2127" s="2"/>
      <c r="AR2127" s="3"/>
      <c r="AS2127" s="3"/>
      <c r="AT2127" s="3"/>
      <c r="AU2127" s="3"/>
    </row>
    <row r="2128" spans="1:47" x14ac:dyDescent="0.25">
      <c r="A2128" s="62" t="s">
        <v>1790</v>
      </c>
      <c r="B2128" s="63"/>
      <c r="C2128" s="63"/>
      <c r="D2128" s="64"/>
      <c r="E2128" s="66"/>
      <c r="F2128" s="101" t="s">
        <v>12470</v>
      </c>
      <c r="G2128" s="63"/>
      <c r="H2128" s="67"/>
      <c r="I2128" s="68"/>
      <c r="J2128" s="68"/>
      <c r="K2128" s="67" t="s">
        <v>18870</v>
      </c>
      <c r="L2128" s="71"/>
      <c r="M2128" s="72">
        <v>8788.9267578125</v>
      </c>
      <c r="N2128" s="72">
        <v>7300.6201171875</v>
      </c>
      <c r="O2128" s="73"/>
      <c r="P2128" s="74"/>
      <c r="Q2128" s="74"/>
      <c r="R2128" s="84"/>
      <c r="S2128" s="84"/>
      <c r="T2128" s="84"/>
      <c r="U2128" s="84"/>
      <c r="V2128" s="50"/>
      <c r="W2128" s="50"/>
      <c r="X2128" s="50"/>
      <c r="Y2128" s="50"/>
      <c r="Z2128" s="49"/>
      <c r="AA2128" s="69">
        <v>2128</v>
      </c>
      <c r="AB212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28" s="70"/>
      <c r="AD2128" s="76">
        <v>190</v>
      </c>
      <c r="AE2128" s="76">
        <v>22</v>
      </c>
      <c r="AF2128" s="76">
        <v>7180</v>
      </c>
      <c r="AG2128" s="76">
        <v>525</v>
      </c>
      <c r="AH2128" s="76"/>
      <c r="AI2128" s="76" t="s">
        <v>10612</v>
      </c>
      <c r="AJ2128" s="76" t="s">
        <v>11553</v>
      </c>
      <c r="AK2128" s="76"/>
      <c r="AL2128" s="76"/>
      <c r="AM2128" s="78">
        <v>41094.800983796296</v>
      </c>
      <c r="AN2128" s="76" t="s">
        <v>14566</v>
      </c>
      <c r="AO2128" s="81" t="s">
        <v>16692</v>
      </c>
      <c r="AP2128" s="76" t="s">
        <v>66</v>
      </c>
      <c r="AQ2128" s="2"/>
      <c r="AR2128" s="3"/>
      <c r="AS2128" s="3"/>
      <c r="AT2128" s="3"/>
      <c r="AU2128" s="3"/>
    </row>
    <row r="2129" spans="1:47" x14ac:dyDescent="0.25">
      <c r="A2129" s="62" t="s">
        <v>1791</v>
      </c>
      <c r="B2129" s="63"/>
      <c r="C2129" s="63"/>
      <c r="D2129" s="64"/>
      <c r="E2129" s="66"/>
      <c r="F2129" s="101" t="s">
        <v>14515</v>
      </c>
      <c r="G2129" s="63"/>
      <c r="H2129" s="67"/>
      <c r="I2129" s="68"/>
      <c r="J2129" s="68"/>
      <c r="K2129" s="67" t="s">
        <v>18871</v>
      </c>
      <c r="L2129" s="71"/>
      <c r="M2129" s="72">
        <v>6321.02392578125</v>
      </c>
      <c r="N2129" s="72">
        <v>4872.07666015625</v>
      </c>
      <c r="O2129" s="73"/>
      <c r="P2129" s="74"/>
      <c r="Q2129" s="74"/>
      <c r="R2129" s="84"/>
      <c r="S2129" s="84"/>
      <c r="T2129" s="84"/>
      <c r="U2129" s="84"/>
      <c r="V2129" s="50"/>
      <c r="W2129" s="50"/>
      <c r="X2129" s="50"/>
      <c r="Y2129" s="50"/>
      <c r="Z2129" s="49"/>
      <c r="AA2129" s="69">
        <v>2129</v>
      </c>
      <c r="AB212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29" s="70"/>
      <c r="AD2129" s="76">
        <v>831</v>
      </c>
      <c r="AE2129" s="76">
        <v>745</v>
      </c>
      <c r="AF2129" s="76">
        <v>1330</v>
      </c>
      <c r="AG2129" s="76">
        <v>15391</v>
      </c>
      <c r="AH2129" s="76"/>
      <c r="AI2129" s="76" t="s">
        <v>10613</v>
      </c>
      <c r="AJ2129" s="76" t="s">
        <v>11247</v>
      </c>
      <c r="AK2129" s="76"/>
      <c r="AL2129" s="76"/>
      <c r="AM2129" s="78">
        <v>40741.519456018519</v>
      </c>
      <c r="AN2129" s="76" t="s">
        <v>14566</v>
      </c>
      <c r="AO2129" s="81" t="s">
        <v>16693</v>
      </c>
      <c r="AP2129" s="76" t="s">
        <v>66</v>
      </c>
      <c r="AQ2129" s="2"/>
      <c r="AR2129" s="3"/>
      <c r="AS2129" s="3"/>
      <c r="AT2129" s="3"/>
      <c r="AU2129" s="3"/>
    </row>
    <row r="2130" spans="1:47" x14ac:dyDescent="0.25">
      <c r="A2130" s="62" t="s">
        <v>2355</v>
      </c>
      <c r="B2130" s="63"/>
      <c r="C2130" s="63"/>
      <c r="D2130" s="64"/>
      <c r="E2130" s="66"/>
      <c r="F2130" s="101" t="s">
        <v>14516</v>
      </c>
      <c r="G2130" s="63"/>
      <c r="H2130" s="67"/>
      <c r="I2130" s="68"/>
      <c r="J2130" s="68"/>
      <c r="K2130" s="67" t="s">
        <v>18872</v>
      </c>
      <c r="L2130" s="71"/>
      <c r="M2130" s="72">
        <v>6321.02392578125</v>
      </c>
      <c r="N2130" s="72">
        <v>4992.00439453125</v>
      </c>
      <c r="O2130" s="73"/>
      <c r="P2130" s="74"/>
      <c r="Q2130" s="74"/>
      <c r="R2130" s="84"/>
      <c r="S2130" s="84"/>
      <c r="T2130" s="84"/>
      <c r="U2130" s="84"/>
      <c r="V2130" s="50"/>
      <c r="W2130" s="50"/>
      <c r="X2130" s="50"/>
      <c r="Y2130" s="50"/>
      <c r="Z2130" s="49"/>
      <c r="AA2130" s="69">
        <v>2130</v>
      </c>
      <c r="AB213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30" s="70"/>
      <c r="AD2130" s="76">
        <v>132</v>
      </c>
      <c r="AE2130" s="76">
        <v>61801</v>
      </c>
      <c r="AF2130" s="76">
        <v>73740</v>
      </c>
      <c r="AG2130" s="76">
        <v>38835</v>
      </c>
      <c r="AH2130" s="76"/>
      <c r="AI2130" s="76" t="s">
        <v>10614</v>
      </c>
      <c r="AJ2130" s="76" t="s">
        <v>10660</v>
      </c>
      <c r="AK2130" s="81" t="s">
        <v>12406</v>
      </c>
      <c r="AL2130" s="76"/>
      <c r="AM2130" s="78">
        <v>41195.717129629629</v>
      </c>
      <c r="AN2130" s="76" t="s">
        <v>14566</v>
      </c>
      <c r="AO2130" s="81" t="s">
        <v>16694</v>
      </c>
      <c r="AP2130" s="76" t="s">
        <v>65</v>
      </c>
      <c r="AQ2130" s="2"/>
      <c r="AR2130" s="3"/>
      <c r="AS2130" s="3"/>
      <c r="AT2130" s="3"/>
      <c r="AU2130" s="3"/>
    </row>
    <row r="2131" spans="1:47" x14ac:dyDescent="0.25">
      <c r="A2131" s="62" t="s">
        <v>1792</v>
      </c>
      <c r="B2131" s="63"/>
      <c r="C2131" s="63"/>
      <c r="D2131" s="64"/>
      <c r="E2131" s="66"/>
      <c r="F2131" s="101" t="s">
        <v>14517</v>
      </c>
      <c r="G2131" s="63"/>
      <c r="H2131" s="67"/>
      <c r="I2131" s="68"/>
      <c r="J2131" s="68"/>
      <c r="K2131" s="67" t="s">
        <v>18873</v>
      </c>
      <c r="L2131" s="71"/>
      <c r="M2131" s="72">
        <v>6416.5556640625</v>
      </c>
      <c r="N2131" s="72">
        <v>4992.00439453125</v>
      </c>
      <c r="O2131" s="73"/>
      <c r="P2131" s="74"/>
      <c r="Q2131" s="74"/>
      <c r="R2131" s="84"/>
      <c r="S2131" s="84"/>
      <c r="T2131" s="84"/>
      <c r="U2131" s="84"/>
      <c r="V2131" s="50"/>
      <c r="W2131" s="50"/>
      <c r="X2131" s="50"/>
      <c r="Y2131" s="50"/>
      <c r="Z2131" s="49"/>
      <c r="AA2131" s="69">
        <v>2131</v>
      </c>
      <c r="AB213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31" s="70"/>
      <c r="AD2131" s="76">
        <v>2886</v>
      </c>
      <c r="AE2131" s="76">
        <v>525</v>
      </c>
      <c r="AF2131" s="76">
        <v>37445</v>
      </c>
      <c r="AG2131" s="76">
        <v>39050</v>
      </c>
      <c r="AH2131" s="76"/>
      <c r="AI2131" s="76"/>
      <c r="AJ2131" s="76"/>
      <c r="AK2131" s="76"/>
      <c r="AL2131" s="76"/>
      <c r="AM2131" s="78">
        <v>43555.655613425923</v>
      </c>
      <c r="AN2131" s="76" t="s">
        <v>14566</v>
      </c>
      <c r="AO2131" s="81" t="s">
        <v>16695</v>
      </c>
      <c r="AP2131" s="76" t="s">
        <v>66</v>
      </c>
      <c r="AQ2131" s="2"/>
      <c r="AR2131" s="3"/>
      <c r="AS2131" s="3"/>
      <c r="AT2131" s="3"/>
      <c r="AU2131" s="3"/>
    </row>
    <row r="2132" spans="1:47" x14ac:dyDescent="0.25">
      <c r="A2132" s="62" t="s">
        <v>1793</v>
      </c>
      <c r="B2132" s="63"/>
      <c r="C2132" s="63"/>
      <c r="D2132" s="64"/>
      <c r="E2132" s="66"/>
      <c r="F2132" s="101" t="s">
        <v>14518</v>
      </c>
      <c r="G2132" s="63"/>
      <c r="H2132" s="67"/>
      <c r="I2132" s="68"/>
      <c r="J2132" s="68"/>
      <c r="K2132" s="67" t="s">
        <v>18874</v>
      </c>
      <c r="L2132" s="71"/>
      <c r="M2132" s="72">
        <v>6058.71435546875</v>
      </c>
      <c r="N2132" s="72">
        <v>6518.39306640625</v>
      </c>
      <c r="O2132" s="73"/>
      <c r="P2132" s="74"/>
      <c r="Q2132" s="74"/>
      <c r="R2132" s="84"/>
      <c r="S2132" s="84"/>
      <c r="T2132" s="84"/>
      <c r="U2132" s="84"/>
      <c r="V2132" s="50"/>
      <c r="W2132" s="50"/>
      <c r="X2132" s="50"/>
      <c r="Y2132" s="50"/>
      <c r="Z2132" s="49"/>
      <c r="AA2132" s="69">
        <v>2132</v>
      </c>
      <c r="AB213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32" s="70"/>
      <c r="AD2132" s="76">
        <v>1270</v>
      </c>
      <c r="AE2132" s="76">
        <v>144</v>
      </c>
      <c r="AF2132" s="76">
        <v>17068</v>
      </c>
      <c r="AG2132" s="76">
        <v>32353</v>
      </c>
      <c r="AH2132" s="76"/>
      <c r="AI2132" s="76" t="s">
        <v>10615</v>
      </c>
      <c r="AJ2132" s="76" t="s">
        <v>10855</v>
      </c>
      <c r="AK2132" s="76"/>
      <c r="AL2132" s="76"/>
      <c r="AM2132" s="78">
        <v>42730.149606481478</v>
      </c>
      <c r="AN2132" s="76" t="s">
        <v>14566</v>
      </c>
      <c r="AO2132" s="81" t="s">
        <v>16696</v>
      </c>
      <c r="AP2132" s="76" t="s">
        <v>66</v>
      </c>
      <c r="AQ2132" s="2"/>
      <c r="AR2132" s="3"/>
      <c r="AS2132" s="3"/>
      <c r="AT2132" s="3"/>
      <c r="AU2132" s="3"/>
    </row>
    <row r="2133" spans="1:47" x14ac:dyDescent="0.25">
      <c r="A2133" s="62" t="s">
        <v>1794</v>
      </c>
      <c r="B2133" s="63"/>
      <c r="C2133" s="63"/>
      <c r="D2133" s="64"/>
      <c r="E2133" s="66"/>
      <c r="F2133" s="101" t="s">
        <v>14519</v>
      </c>
      <c r="G2133" s="63"/>
      <c r="H2133" s="67"/>
      <c r="I2133" s="68"/>
      <c r="J2133" s="68"/>
      <c r="K2133" s="67" t="s">
        <v>18875</v>
      </c>
      <c r="L2133" s="71"/>
      <c r="M2133" s="72">
        <v>6973.82470703125</v>
      </c>
      <c r="N2133" s="72">
        <v>2668.398681640625</v>
      </c>
      <c r="O2133" s="73"/>
      <c r="P2133" s="74"/>
      <c r="Q2133" s="74"/>
      <c r="R2133" s="84"/>
      <c r="S2133" s="84"/>
      <c r="T2133" s="84"/>
      <c r="U2133" s="84"/>
      <c r="V2133" s="50"/>
      <c r="W2133" s="50"/>
      <c r="X2133" s="50"/>
      <c r="Y2133" s="50"/>
      <c r="Z2133" s="49"/>
      <c r="AA2133" s="69">
        <v>2133</v>
      </c>
      <c r="AB213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33" s="70"/>
      <c r="AD2133" s="76">
        <v>571</v>
      </c>
      <c r="AE2133" s="76">
        <v>334</v>
      </c>
      <c r="AF2133" s="76">
        <v>18754</v>
      </c>
      <c r="AG2133" s="76">
        <v>33342</v>
      </c>
      <c r="AH2133" s="76"/>
      <c r="AI2133" s="76" t="s">
        <v>10616</v>
      </c>
      <c r="AJ2133" s="76" t="s">
        <v>11692</v>
      </c>
      <c r="AK2133" s="81" t="s">
        <v>12407</v>
      </c>
      <c r="AL2133" s="76"/>
      <c r="AM2133" s="78">
        <v>40426.26054398148</v>
      </c>
      <c r="AN2133" s="76" t="s">
        <v>14566</v>
      </c>
      <c r="AO2133" s="81" t="s">
        <v>16697</v>
      </c>
      <c r="AP2133" s="76" t="s">
        <v>66</v>
      </c>
      <c r="AQ2133" s="2"/>
      <c r="AR2133" s="3"/>
      <c r="AS2133" s="3"/>
      <c r="AT2133" s="3"/>
      <c r="AU2133" s="3"/>
    </row>
    <row r="2134" spans="1:47" x14ac:dyDescent="0.25">
      <c r="A2134" s="62" t="s">
        <v>2356</v>
      </c>
      <c r="B2134" s="63"/>
      <c r="C2134" s="63"/>
      <c r="D2134" s="64"/>
      <c r="E2134" s="66"/>
      <c r="F2134" s="101" t="s">
        <v>14520</v>
      </c>
      <c r="G2134" s="63"/>
      <c r="H2134" s="67"/>
      <c r="I2134" s="68"/>
      <c r="J2134" s="68"/>
      <c r="K2134" s="67" t="s">
        <v>18876</v>
      </c>
      <c r="L2134" s="71"/>
      <c r="M2134" s="72">
        <v>6973.82470703125</v>
      </c>
      <c r="N2134" s="72">
        <v>2758.3447265625</v>
      </c>
      <c r="O2134" s="73"/>
      <c r="P2134" s="74"/>
      <c r="Q2134" s="74"/>
      <c r="R2134" s="84"/>
      <c r="S2134" s="84"/>
      <c r="T2134" s="84"/>
      <c r="U2134" s="84"/>
      <c r="V2134" s="50"/>
      <c r="W2134" s="50"/>
      <c r="X2134" s="50"/>
      <c r="Y2134" s="50"/>
      <c r="Z2134" s="49"/>
      <c r="AA2134" s="69">
        <v>2134</v>
      </c>
      <c r="AB213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34" s="70"/>
      <c r="AD2134" s="76">
        <v>123</v>
      </c>
      <c r="AE2134" s="76">
        <v>173</v>
      </c>
      <c r="AF2134" s="76">
        <v>4051</v>
      </c>
      <c r="AG2134" s="76">
        <v>2366</v>
      </c>
      <c r="AH2134" s="76"/>
      <c r="AI2134" s="76" t="s">
        <v>10617</v>
      </c>
      <c r="AJ2134" s="76" t="s">
        <v>11693</v>
      </c>
      <c r="AK2134" s="76"/>
      <c r="AL2134" s="76"/>
      <c r="AM2134" s="78">
        <v>40379.941516203704</v>
      </c>
      <c r="AN2134" s="76" t="s">
        <v>14566</v>
      </c>
      <c r="AO2134" s="81" t="s">
        <v>16698</v>
      </c>
      <c r="AP2134" s="76" t="s">
        <v>65</v>
      </c>
      <c r="AQ2134" s="2"/>
      <c r="AR2134" s="3"/>
      <c r="AS2134" s="3"/>
      <c r="AT2134" s="3"/>
      <c r="AU2134" s="3"/>
    </row>
    <row r="2135" spans="1:47" x14ac:dyDescent="0.25">
      <c r="A2135" s="62" t="s">
        <v>1795</v>
      </c>
      <c r="B2135" s="63"/>
      <c r="C2135" s="63"/>
      <c r="D2135" s="64"/>
      <c r="E2135" s="66"/>
      <c r="F2135" s="101" t="s">
        <v>14521</v>
      </c>
      <c r="G2135" s="63"/>
      <c r="H2135" s="67"/>
      <c r="I2135" s="68"/>
      <c r="J2135" s="68"/>
      <c r="K2135" s="67" t="s">
        <v>18877</v>
      </c>
      <c r="L2135" s="71"/>
      <c r="M2135" s="72">
        <v>3181.709716796875</v>
      </c>
      <c r="N2135" s="72">
        <v>9625.6982421875</v>
      </c>
      <c r="O2135" s="73"/>
      <c r="P2135" s="74"/>
      <c r="Q2135" s="74"/>
      <c r="R2135" s="84"/>
      <c r="S2135" s="84"/>
      <c r="T2135" s="84"/>
      <c r="U2135" s="84"/>
      <c r="V2135" s="50"/>
      <c r="W2135" s="50"/>
      <c r="X2135" s="50"/>
      <c r="Y2135" s="50"/>
      <c r="Z2135" s="49"/>
      <c r="AA2135" s="69">
        <v>2135</v>
      </c>
      <c r="AB213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35" s="70"/>
      <c r="AD2135" s="76">
        <v>516</v>
      </c>
      <c r="AE2135" s="76">
        <v>123</v>
      </c>
      <c r="AF2135" s="76">
        <v>26754</v>
      </c>
      <c r="AG2135" s="76">
        <v>18073</v>
      </c>
      <c r="AH2135" s="76"/>
      <c r="AI2135" s="76" t="s">
        <v>10618</v>
      </c>
      <c r="AJ2135" s="76" t="s">
        <v>11694</v>
      </c>
      <c r="AK2135" s="76"/>
      <c r="AL2135" s="76"/>
      <c r="AM2135" s="78">
        <v>40662.291655092595</v>
      </c>
      <c r="AN2135" s="76" t="s">
        <v>14566</v>
      </c>
      <c r="AO2135" s="81" t="s">
        <v>16699</v>
      </c>
      <c r="AP2135" s="76" t="s">
        <v>66</v>
      </c>
      <c r="AQ2135" s="2"/>
      <c r="AR2135" s="3"/>
      <c r="AS2135" s="3"/>
      <c r="AT2135" s="3"/>
      <c r="AU2135" s="3"/>
    </row>
    <row r="2136" spans="1:47" x14ac:dyDescent="0.25">
      <c r="A2136" s="62" t="s">
        <v>1796</v>
      </c>
      <c r="B2136" s="63"/>
      <c r="C2136" s="63"/>
      <c r="D2136" s="64"/>
      <c r="E2136" s="66"/>
      <c r="F2136" s="101" t="s">
        <v>14522</v>
      </c>
      <c r="G2136" s="63"/>
      <c r="H2136" s="67"/>
      <c r="I2136" s="68"/>
      <c r="J2136" s="68"/>
      <c r="K2136" s="67" t="s">
        <v>18878</v>
      </c>
      <c r="L2136" s="71"/>
      <c r="M2136" s="72">
        <v>3603.6171875</v>
      </c>
      <c r="N2136" s="72">
        <v>4653.33203125</v>
      </c>
      <c r="O2136" s="73"/>
      <c r="P2136" s="74"/>
      <c r="Q2136" s="74"/>
      <c r="R2136" s="84"/>
      <c r="S2136" s="84"/>
      <c r="T2136" s="84"/>
      <c r="U2136" s="84"/>
      <c r="V2136" s="50"/>
      <c r="W2136" s="50"/>
      <c r="X2136" s="50"/>
      <c r="Y2136" s="50"/>
      <c r="Z2136" s="49"/>
      <c r="AA2136" s="69">
        <v>2136</v>
      </c>
      <c r="AB213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36" s="70"/>
      <c r="AD2136" s="76">
        <v>736</v>
      </c>
      <c r="AE2136" s="76">
        <v>365</v>
      </c>
      <c r="AF2136" s="76">
        <v>7359</v>
      </c>
      <c r="AG2136" s="76">
        <v>29377</v>
      </c>
      <c r="AH2136" s="76"/>
      <c r="AI2136" s="76"/>
      <c r="AJ2136" s="76" t="s">
        <v>11695</v>
      </c>
      <c r="AK2136" s="76"/>
      <c r="AL2136" s="76"/>
      <c r="AM2136" s="78">
        <v>40188.865451388891</v>
      </c>
      <c r="AN2136" s="76" t="s">
        <v>14566</v>
      </c>
      <c r="AO2136" s="81" t="s">
        <v>16700</v>
      </c>
      <c r="AP2136" s="76" t="s">
        <v>66</v>
      </c>
      <c r="AQ2136" s="2"/>
      <c r="AR2136" s="3"/>
      <c r="AS2136" s="3"/>
      <c r="AT2136" s="3"/>
      <c r="AU2136" s="3"/>
    </row>
    <row r="2137" spans="1:47" x14ac:dyDescent="0.25">
      <c r="A2137" s="62" t="s">
        <v>1797</v>
      </c>
      <c r="B2137" s="63"/>
      <c r="C2137" s="63"/>
      <c r="D2137" s="64"/>
      <c r="E2137" s="66"/>
      <c r="F2137" s="101" t="s">
        <v>14523</v>
      </c>
      <c r="G2137" s="63"/>
      <c r="H2137" s="67"/>
      <c r="I2137" s="68"/>
      <c r="J2137" s="68"/>
      <c r="K2137" s="67" t="s">
        <v>18879</v>
      </c>
      <c r="L2137" s="71"/>
      <c r="M2137" s="72">
        <v>1644.493408203125</v>
      </c>
      <c r="N2137" s="72">
        <v>7391.62646484375</v>
      </c>
      <c r="O2137" s="73"/>
      <c r="P2137" s="74"/>
      <c r="Q2137" s="74"/>
      <c r="R2137" s="84"/>
      <c r="S2137" s="84"/>
      <c r="T2137" s="84"/>
      <c r="U2137" s="84"/>
      <c r="V2137" s="50"/>
      <c r="W2137" s="50"/>
      <c r="X2137" s="50"/>
      <c r="Y2137" s="50"/>
      <c r="Z2137" s="49"/>
      <c r="AA2137" s="69">
        <v>2137</v>
      </c>
      <c r="AB213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37" s="70"/>
      <c r="AD2137" s="76">
        <v>109</v>
      </c>
      <c r="AE2137" s="76">
        <v>33</v>
      </c>
      <c r="AF2137" s="76">
        <v>640</v>
      </c>
      <c r="AG2137" s="76">
        <v>2706</v>
      </c>
      <c r="AH2137" s="76"/>
      <c r="AI2137" s="76"/>
      <c r="AJ2137" s="76"/>
      <c r="AK2137" s="76"/>
      <c r="AL2137" s="76"/>
      <c r="AM2137" s="78">
        <v>40565.983611111114</v>
      </c>
      <c r="AN2137" s="76" t="s">
        <v>14566</v>
      </c>
      <c r="AO2137" s="81" t="s">
        <v>16701</v>
      </c>
      <c r="AP2137" s="76" t="s">
        <v>66</v>
      </c>
      <c r="AQ2137" s="2"/>
      <c r="AR2137" s="3"/>
      <c r="AS2137" s="3"/>
      <c r="AT2137" s="3"/>
      <c r="AU2137" s="3"/>
    </row>
    <row r="2138" spans="1:47" x14ac:dyDescent="0.25">
      <c r="A2138" s="62" t="s">
        <v>1798</v>
      </c>
      <c r="B2138" s="63"/>
      <c r="C2138" s="63"/>
      <c r="D2138" s="64"/>
      <c r="E2138" s="66"/>
      <c r="F2138" s="101" t="s">
        <v>14524</v>
      </c>
      <c r="G2138" s="63"/>
      <c r="H2138" s="67"/>
      <c r="I2138" s="68"/>
      <c r="J2138" s="68"/>
      <c r="K2138" s="67" t="s">
        <v>18880</v>
      </c>
      <c r="L2138" s="71"/>
      <c r="M2138" s="72">
        <v>5554.17041015625</v>
      </c>
      <c r="N2138" s="72">
        <v>8688.115234375</v>
      </c>
      <c r="O2138" s="73"/>
      <c r="P2138" s="74"/>
      <c r="Q2138" s="74"/>
      <c r="R2138" s="84"/>
      <c r="S2138" s="84"/>
      <c r="T2138" s="84"/>
      <c r="U2138" s="84"/>
      <c r="V2138" s="50"/>
      <c r="W2138" s="50"/>
      <c r="X2138" s="50"/>
      <c r="Y2138" s="50"/>
      <c r="Z2138" s="49"/>
      <c r="AA2138" s="69">
        <v>2138</v>
      </c>
      <c r="AB213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38" s="70"/>
      <c r="AD2138" s="76">
        <v>1331</v>
      </c>
      <c r="AE2138" s="76">
        <v>1329</v>
      </c>
      <c r="AF2138" s="76">
        <v>27381</v>
      </c>
      <c r="AG2138" s="76">
        <v>36461</v>
      </c>
      <c r="AH2138" s="76"/>
      <c r="AI2138" s="76" t="s">
        <v>10619</v>
      </c>
      <c r="AJ2138" s="76"/>
      <c r="AK2138" s="76"/>
      <c r="AL2138" s="76"/>
      <c r="AM2138" s="78">
        <v>40043.260150462964</v>
      </c>
      <c r="AN2138" s="76" t="s">
        <v>14566</v>
      </c>
      <c r="AO2138" s="81" t="s">
        <v>16702</v>
      </c>
      <c r="AP2138" s="76" t="s">
        <v>66</v>
      </c>
      <c r="AQ2138" s="2"/>
      <c r="AR2138" s="3"/>
      <c r="AS2138" s="3"/>
      <c r="AT2138" s="3"/>
      <c r="AU2138" s="3"/>
    </row>
    <row r="2139" spans="1:47" x14ac:dyDescent="0.25">
      <c r="A2139" s="62" t="s">
        <v>1799</v>
      </c>
      <c r="B2139" s="63"/>
      <c r="C2139" s="63"/>
      <c r="D2139" s="64"/>
      <c r="E2139" s="66"/>
      <c r="F2139" s="101" t="s">
        <v>14525</v>
      </c>
      <c r="G2139" s="63"/>
      <c r="H2139" s="67"/>
      <c r="I2139" s="68"/>
      <c r="J2139" s="68"/>
      <c r="K2139" s="67" t="s">
        <v>18881</v>
      </c>
      <c r="L2139" s="71"/>
      <c r="M2139" s="72">
        <v>3903.239501953125</v>
      </c>
      <c r="N2139" s="72">
        <v>4957.533203125</v>
      </c>
      <c r="O2139" s="73"/>
      <c r="P2139" s="74"/>
      <c r="Q2139" s="74"/>
      <c r="R2139" s="84"/>
      <c r="S2139" s="84"/>
      <c r="T2139" s="84"/>
      <c r="U2139" s="84"/>
      <c r="V2139" s="50"/>
      <c r="W2139" s="50"/>
      <c r="X2139" s="50"/>
      <c r="Y2139" s="50"/>
      <c r="Z2139" s="49"/>
      <c r="AA2139" s="69">
        <v>2139</v>
      </c>
      <c r="AB213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39" s="70"/>
      <c r="AD2139" s="76">
        <v>2073</v>
      </c>
      <c r="AE2139" s="76">
        <v>399</v>
      </c>
      <c r="AF2139" s="76">
        <v>8344</v>
      </c>
      <c r="AG2139" s="76">
        <v>12367</v>
      </c>
      <c r="AH2139" s="76"/>
      <c r="AI2139" s="76" t="s">
        <v>10620</v>
      </c>
      <c r="AJ2139" s="76" t="s">
        <v>11696</v>
      </c>
      <c r="AK2139" s="81" t="s">
        <v>12408</v>
      </c>
      <c r="AL2139" s="76"/>
      <c r="AM2139" s="78">
        <v>39926.171458333331</v>
      </c>
      <c r="AN2139" s="76" t="s">
        <v>14566</v>
      </c>
      <c r="AO2139" s="81" t="s">
        <v>16703</v>
      </c>
      <c r="AP2139" s="76" t="s">
        <v>66</v>
      </c>
      <c r="AQ2139" s="2"/>
      <c r="AR2139" s="3"/>
      <c r="AS2139" s="3"/>
      <c r="AT2139" s="3"/>
      <c r="AU2139" s="3"/>
    </row>
    <row r="2140" spans="1:47" x14ac:dyDescent="0.25">
      <c r="A2140" s="62" t="s">
        <v>1800</v>
      </c>
      <c r="B2140" s="63"/>
      <c r="C2140" s="63"/>
      <c r="D2140" s="64"/>
      <c r="E2140" s="66"/>
      <c r="F2140" s="101" t="s">
        <v>14526</v>
      </c>
      <c r="G2140" s="63"/>
      <c r="H2140" s="67"/>
      <c r="I2140" s="68"/>
      <c r="J2140" s="68"/>
      <c r="K2140" s="67" t="s">
        <v>18882</v>
      </c>
      <c r="L2140" s="71"/>
      <c r="M2140" s="72">
        <v>2063.164306640625</v>
      </c>
      <c r="N2140" s="72">
        <v>8119.009765625</v>
      </c>
      <c r="O2140" s="73"/>
      <c r="P2140" s="74"/>
      <c r="Q2140" s="74"/>
      <c r="R2140" s="84"/>
      <c r="S2140" s="84"/>
      <c r="T2140" s="84"/>
      <c r="U2140" s="84"/>
      <c r="V2140" s="50"/>
      <c r="W2140" s="50"/>
      <c r="X2140" s="50"/>
      <c r="Y2140" s="50"/>
      <c r="Z2140" s="49"/>
      <c r="AA2140" s="69">
        <v>2140</v>
      </c>
      <c r="AB214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40" s="70"/>
      <c r="AD2140" s="76">
        <v>3005</v>
      </c>
      <c r="AE2140" s="76">
        <v>437</v>
      </c>
      <c r="AF2140" s="76">
        <v>48012</v>
      </c>
      <c r="AG2140" s="76">
        <v>2276</v>
      </c>
      <c r="AH2140" s="76"/>
      <c r="AI2140" s="76" t="s">
        <v>10621</v>
      </c>
      <c r="AJ2140" s="76" t="s">
        <v>10793</v>
      </c>
      <c r="AK2140" s="76"/>
      <c r="AL2140" s="76"/>
      <c r="AM2140" s="78">
        <v>40369.054849537039</v>
      </c>
      <c r="AN2140" s="76" t="s">
        <v>14566</v>
      </c>
      <c r="AO2140" s="81" t="s">
        <v>16704</v>
      </c>
      <c r="AP2140" s="76" t="s">
        <v>66</v>
      </c>
      <c r="AQ2140" s="2"/>
      <c r="AR2140" s="3"/>
      <c r="AS2140" s="3"/>
      <c r="AT2140" s="3"/>
      <c r="AU2140" s="3"/>
    </row>
    <row r="2141" spans="1:47" x14ac:dyDescent="0.25">
      <c r="A2141" s="62" t="s">
        <v>1802</v>
      </c>
      <c r="B2141" s="63"/>
      <c r="C2141" s="63"/>
      <c r="D2141" s="64"/>
      <c r="E2141" s="66"/>
      <c r="F2141" s="101" t="s">
        <v>14527</v>
      </c>
      <c r="G2141" s="63"/>
      <c r="H2141" s="67"/>
      <c r="I2141" s="68"/>
      <c r="J2141" s="68"/>
      <c r="K2141" s="67" t="s">
        <v>18883</v>
      </c>
      <c r="L2141" s="71"/>
      <c r="M2141" s="72">
        <v>5964.79345703125</v>
      </c>
      <c r="N2141" s="72">
        <v>7951.43310546875</v>
      </c>
      <c r="O2141" s="73"/>
      <c r="P2141" s="74"/>
      <c r="Q2141" s="74"/>
      <c r="R2141" s="84"/>
      <c r="S2141" s="84"/>
      <c r="T2141" s="84"/>
      <c r="U2141" s="84"/>
      <c r="V2141" s="50"/>
      <c r="W2141" s="50"/>
      <c r="X2141" s="50"/>
      <c r="Y2141" s="50"/>
      <c r="Z2141" s="49"/>
      <c r="AA2141" s="69">
        <v>2141</v>
      </c>
      <c r="AB214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41" s="70"/>
      <c r="AD2141" s="76">
        <v>780</v>
      </c>
      <c r="AE2141" s="76">
        <v>209</v>
      </c>
      <c r="AF2141" s="76">
        <v>21016</v>
      </c>
      <c r="AG2141" s="76">
        <v>49852</v>
      </c>
      <c r="AH2141" s="76"/>
      <c r="AI2141" s="76" t="s">
        <v>10622</v>
      </c>
      <c r="AJ2141" s="76" t="s">
        <v>11697</v>
      </c>
      <c r="AK2141" s="76"/>
      <c r="AL2141" s="76"/>
      <c r="AM2141" s="78">
        <v>40263.542291666665</v>
      </c>
      <c r="AN2141" s="76" t="s">
        <v>14566</v>
      </c>
      <c r="AO2141" s="81" t="s">
        <v>16705</v>
      </c>
      <c r="AP2141" s="76" t="s">
        <v>66</v>
      </c>
      <c r="AQ2141" s="2"/>
      <c r="AR2141" s="3"/>
      <c r="AS2141" s="3"/>
      <c r="AT2141" s="3"/>
      <c r="AU2141" s="3"/>
    </row>
    <row r="2142" spans="1:47" x14ac:dyDescent="0.25">
      <c r="A2142" s="62" t="s">
        <v>1803</v>
      </c>
      <c r="B2142" s="63"/>
      <c r="C2142" s="63"/>
      <c r="D2142" s="64"/>
      <c r="E2142" s="66"/>
      <c r="F2142" s="101" t="s">
        <v>14528</v>
      </c>
      <c r="G2142" s="63"/>
      <c r="H2142" s="67"/>
      <c r="I2142" s="68"/>
      <c r="J2142" s="68"/>
      <c r="K2142" s="67" t="s">
        <v>18884</v>
      </c>
      <c r="L2142" s="71"/>
      <c r="M2142" s="72">
        <v>6973.82470703125</v>
      </c>
      <c r="N2142" s="72">
        <v>1619.0284423828125</v>
      </c>
      <c r="O2142" s="73"/>
      <c r="P2142" s="74"/>
      <c r="Q2142" s="74"/>
      <c r="R2142" s="84"/>
      <c r="S2142" s="84"/>
      <c r="T2142" s="84"/>
      <c r="U2142" s="84"/>
      <c r="V2142" s="50"/>
      <c r="W2142" s="50"/>
      <c r="X2142" s="50"/>
      <c r="Y2142" s="50"/>
      <c r="Z2142" s="49"/>
      <c r="AA2142" s="69">
        <v>2142</v>
      </c>
      <c r="AB214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42" s="70"/>
      <c r="AD2142" s="76">
        <v>1892</v>
      </c>
      <c r="AE2142" s="76">
        <v>13548</v>
      </c>
      <c r="AF2142" s="76">
        <v>82439</v>
      </c>
      <c r="AG2142" s="76">
        <v>14244</v>
      </c>
      <c r="AH2142" s="76"/>
      <c r="AI2142" s="76"/>
      <c r="AJ2142" s="76"/>
      <c r="AK2142" s="76"/>
      <c r="AL2142" s="76"/>
      <c r="AM2142" s="78">
        <v>41286.7424537037</v>
      </c>
      <c r="AN2142" s="76" t="s">
        <v>14566</v>
      </c>
      <c r="AO2142" s="81" t="s">
        <v>16706</v>
      </c>
      <c r="AP2142" s="76" t="s">
        <v>66</v>
      </c>
      <c r="AQ2142" s="2"/>
      <c r="AR2142" s="3"/>
      <c r="AS2142" s="3"/>
      <c r="AT2142" s="3"/>
      <c r="AU2142" s="3"/>
    </row>
    <row r="2143" spans="1:47" x14ac:dyDescent="0.25">
      <c r="A2143" s="62" t="s">
        <v>2357</v>
      </c>
      <c r="B2143" s="63"/>
      <c r="C2143" s="63"/>
      <c r="D2143" s="64"/>
      <c r="E2143" s="66"/>
      <c r="F2143" s="101" t="s">
        <v>14529</v>
      </c>
      <c r="G2143" s="63"/>
      <c r="H2143" s="67"/>
      <c r="I2143" s="68"/>
      <c r="J2143" s="68"/>
      <c r="K2143" s="67" t="s">
        <v>18885</v>
      </c>
      <c r="L2143" s="71"/>
      <c r="M2143" s="72">
        <v>6973.82470703125</v>
      </c>
      <c r="N2143" s="72">
        <v>1708.9744873046875</v>
      </c>
      <c r="O2143" s="73"/>
      <c r="P2143" s="74"/>
      <c r="Q2143" s="74"/>
      <c r="R2143" s="84"/>
      <c r="S2143" s="84"/>
      <c r="T2143" s="84"/>
      <c r="U2143" s="84"/>
      <c r="V2143" s="50"/>
      <c r="W2143" s="50"/>
      <c r="X2143" s="50"/>
      <c r="Y2143" s="50"/>
      <c r="Z2143" s="49"/>
      <c r="AA2143" s="69">
        <v>2143</v>
      </c>
      <c r="AB214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43" s="70"/>
      <c r="AD2143" s="76">
        <v>179</v>
      </c>
      <c r="AE2143" s="76">
        <v>75</v>
      </c>
      <c r="AF2143" s="76">
        <v>5230</v>
      </c>
      <c r="AG2143" s="76">
        <v>5907</v>
      </c>
      <c r="AH2143" s="76"/>
      <c r="AI2143" s="76"/>
      <c r="AJ2143" s="76"/>
      <c r="AK2143" s="76"/>
      <c r="AL2143" s="76"/>
      <c r="AM2143" s="78">
        <v>43406.620486111111</v>
      </c>
      <c r="AN2143" s="76" t="s">
        <v>14566</v>
      </c>
      <c r="AO2143" s="81" t="s">
        <v>16707</v>
      </c>
      <c r="AP2143" s="76" t="s">
        <v>65</v>
      </c>
      <c r="AQ2143" s="2"/>
      <c r="AR2143" s="3"/>
      <c r="AS2143" s="3"/>
      <c r="AT2143" s="3"/>
      <c r="AU2143" s="3"/>
    </row>
    <row r="2144" spans="1:47" x14ac:dyDescent="0.25">
      <c r="A2144" s="62" t="s">
        <v>1804</v>
      </c>
      <c r="B2144" s="63"/>
      <c r="C2144" s="63"/>
      <c r="D2144" s="64"/>
      <c r="E2144" s="66"/>
      <c r="F2144" s="101" t="s">
        <v>14530</v>
      </c>
      <c r="G2144" s="63"/>
      <c r="H2144" s="67"/>
      <c r="I2144" s="68"/>
      <c r="J2144" s="68"/>
      <c r="K2144" s="67" t="s">
        <v>18886</v>
      </c>
      <c r="L2144" s="71"/>
      <c r="M2144" s="72">
        <v>1797.777587890625</v>
      </c>
      <c r="N2144" s="72">
        <v>7623.19287109375</v>
      </c>
      <c r="O2144" s="73"/>
      <c r="P2144" s="74"/>
      <c r="Q2144" s="74"/>
      <c r="R2144" s="84"/>
      <c r="S2144" s="84"/>
      <c r="T2144" s="84"/>
      <c r="U2144" s="84"/>
      <c r="V2144" s="50"/>
      <c r="W2144" s="50"/>
      <c r="X2144" s="50"/>
      <c r="Y2144" s="50"/>
      <c r="Z2144" s="49"/>
      <c r="AA2144" s="69">
        <v>2144</v>
      </c>
      <c r="AB214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44" s="70"/>
      <c r="AD2144" s="76">
        <v>381</v>
      </c>
      <c r="AE2144" s="76">
        <v>221</v>
      </c>
      <c r="AF2144" s="76">
        <v>9132</v>
      </c>
      <c r="AG2144" s="76">
        <v>7465</v>
      </c>
      <c r="AH2144" s="76"/>
      <c r="AI2144" s="76" t="s">
        <v>10623</v>
      </c>
      <c r="AJ2144" s="76" t="s">
        <v>10749</v>
      </c>
      <c r="AK2144" s="81" t="s">
        <v>12409</v>
      </c>
      <c r="AL2144" s="76"/>
      <c r="AM2144" s="78">
        <v>41280.290752314817</v>
      </c>
      <c r="AN2144" s="76" t="s">
        <v>14566</v>
      </c>
      <c r="AO2144" s="81" t="s">
        <v>16708</v>
      </c>
      <c r="AP2144" s="76" t="s">
        <v>66</v>
      </c>
      <c r="AQ2144" s="2"/>
      <c r="AR2144" s="3"/>
      <c r="AS2144" s="3"/>
      <c r="AT2144" s="3"/>
      <c r="AU2144" s="3"/>
    </row>
    <row r="2145" spans="1:47" x14ac:dyDescent="0.25">
      <c r="A2145" s="62" t="s">
        <v>1805</v>
      </c>
      <c r="B2145" s="63"/>
      <c r="C2145" s="63"/>
      <c r="D2145" s="64"/>
      <c r="E2145" s="66"/>
      <c r="F2145" s="101" t="s">
        <v>14531</v>
      </c>
      <c r="G2145" s="63"/>
      <c r="H2145" s="67"/>
      <c r="I2145" s="68"/>
      <c r="J2145" s="68"/>
      <c r="K2145" s="67" t="s">
        <v>18887</v>
      </c>
      <c r="L2145" s="71"/>
      <c r="M2145" s="72">
        <v>2022.3485107421875</v>
      </c>
      <c r="N2145" s="72">
        <v>6678.84130859375</v>
      </c>
      <c r="O2145" s="73"/>
      <c r="P2145" s="74"/>
      <c r="Q2145" s="74"/>
      <c r="R2145" s="84"/>
      <c r="S2145" s="84"/>
      <c r="T2145" s="84"/>
      <c r="U2145" s="84"/>
      <c r="V2145" s="50"/>
      <c r="W2145" s="50"/>
      <c r="X2145" s="50"/>
      <c r="Y2145" s="50"/>
      <c r="Z2145" s="49"/>
      <c r="AA2145" s="69">
        <v>2145</v>
      </c>
      <c r="AB214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45" s="70"/>
      <c r="AD2145" s="76">
        <v>1192</v>
      </c>
      <c r="AE2145" s="76">
        <v>744</v>
      </c>
      <c r="AF2145" s="76">
        <v>39729</v>
      </c>
      <c r="AG2145" s="76">
        <v>2530</v>
      </c>
      <c r="AH2145" s="76"/>
      <c r="AI2145" s="76" t="s">
        <v>10624</v>
      </c>
      <c r="AJ2145" s="76" t="s">
        <v>11698</v>
      </c>
      <c r="AK2145" s="81" t="s">
        <v>12410</v>
      </c>
      <c r="AL2145" s="76"/>
      <c r="AM2145" s="78">
        <v>40503.975474537037</v>
      </c>
      <c r="AN2145" s="76" t="s">
        <v>14566</v>
      </c>
      <c r="AO2145" s="81" t="s">
        <v>16709</v>
      </c>
      <c r="AP2145" s="76" t="s">
        <v>66</v>
      </c>
      <c r="AQ2145" s="2"/>
      <c r="AR2145" s="3"/>
      <c r="AS2145" s="3"/>
      <c r="AT2145" s="3"/>
      <c r="AU2145" s="3"/>
    </row>
    <row r="2146" spans="1:47" x14ac:dyDescent="0.25">
      <c r="A2146" s="62" t="s">
        <v>1806</v>
      </c>
      <c r="B2146" s="63"/>
      <c r="C2146" s="63"/>
      <c r="D2146" s="64"/>
      <c r="E2146" s="66"/>
      <c r="F2146" s="101" t="s">
        <v>14532</v>
      </c>
      <c r="G2146" s="63"/>
      <c r="H2146" s="67"/>
      <c r="I2146" s="68"/>
      <c r="J2146" s="68"/>
      <c r="K2146" s="67" t="s">
        <v>18888</v>
      </c>
      <c r="L2146" s="71"/>
      <c r="M2146" s="72">
        <v>2093.133544921875</v>
      </c>
      <c r="N2146" s="72">
        <v>7617.33203125</v>
      </c>
      <c r="O2146" s="73"/>
      <c r="P2146" s="74"/>
      <c r="Q2146" s="74"/>
      <c r="R2146" s="84"/>
      <c r="S2146" s="84"/>
      <c r="T2146" s="84"/>
      <c r="U2146" s="84"/>
      <c r="V2146" s="50"/>
      <c r="W2146" s="50"/>
      <c r="X2146" s="50"/>
      <c r="Y2146" s="50"/>
      <c r="Z2146" s="49"/>
      <c r="AA2146" s="69">
        <v>2146</v>
      </c>
      <c r="AB214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46" s="70"/>
      <c r="AD2146" s="76">
        <v>1571</v>
      </c>
      <c r="AE2146" s="76">
        <v>379</v>
      </c>
      <c r="AF2146" s="76">
        <v>6409</v>
      </c>
      <c r="AG2146" s="76">
        <v>24513</v>
      </c>
      <c r="AH2146" s="76"/>
      <c r="AI2146" s="76" t="s">
        <v>10625</v>
      </c>
      <c r="AJ2146" s="76" t="s">
        <v>10797</v>
      </c>
      <c r="AK2146" s="76"/>
      <c r="AL2146" s="76"/>
      <c r="AM2146" s="78">
        <v>39795.010763888888</v>
      </c>
      <c r="AN2146" s="76" t="s">
        <v>14566</v>
      </c>
      <c r="AO2146" s="81" t="s">
        <v>16710</v>
      </c>
      <c r="AP2146" s="76" t="s">
        <v>66</v>
      </c>
      <c r="AQ2146" s="2"/>
      <c r="AR2146" s="3"/>
      <c r="AS2146" s="3"/>
      <c r="AT2146" s="3"/>
      <c r="AU2146" s="3"/>
    </row>
    <row r="2147" spans="1:47" x14ac:dyDescent="0.25">
      <c r="A2147" s="62" t="s">
        <v>1807</v>
      </c>
      <c r="B2147" s="63"/>
      <c r="C2147" s="63"/>
      <c r="D2147" s="64"/>
      <c r="E2147" s="66"/>
      <c r="F2147" s="101" t="s">
        <v>14533</v>
      </c>
      <c r="G2147" s="63"/>
      <c r="H2147" s="67"/>
      <c r="I2147" s="68"/>
      <c r="J2147" s="68"/>
      <c r="K2147" s="67" t="s">
        <v>18889</v>
      </c>
      <c r="L2147" s="71"/>
      <c r="M2147" s="72">
        <v>1807.7108154296875</v>
      </c>
      <c r="N2147" s="72">
        <v>7036.64111328125</v>
      </c>
      <c r="O2147" s="73"/>
      <c r="P2147" s="74"/>
      <c r="Q2147" s="74"/>
      <c r="R2147" s="84"/>
      <c r="S2147" s="84"/>
      <c r="T2147" s="84"/>
      <c r="U2147" s="84"/>
      <c r="V2147" s="50"/>
      <c r="W2147" s="50"/>
      <c r="X2147" s="50"/>
      <c r="Y2147" s="50"/>
      <c r="Z2147" s="49"/>
      <c r="AA2147" s="69">
        <v>2147</v>
      </c>
      <c r="AB214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47" s="70"/>
      <c r="AD2147" s="76">
        <v>1235</v>
      </c>
      <c r="AE2147" s="76">
        <v>218</v>
      </c>
      <c r="AF2147" s="76">
        <v>14126</v>
      </c>
      <c r="AG2147" s="76">
        <v>29380</v>
      </c>
      <c r="AH2147" s="76"/>
      <c r="AI2147" s="76" t="s">
        <v>10626</v>
      </c>
      <c r="AJ2147" s="76" t="s">
        <v>11699</v>
      </c>
      <c r="AK2147" s="81" t="s">
        <v>12411</v>
      </c>
      <c r="AL2147" s="76"/>
      <c r="AM2147" s="78">
        <v>40751.022060185183</v>
      </c>
      <c r="AN2147" s="76" t="s">
        <v>14566</v>
      </c>
      <c r="AO2147" s="81" t="s">
        <v>16711</v>
      </c>
      <c r="AP2147" s="76" t="s">
        <v>66</v>
      </c>
      <c r="AQ2147" s="2"/>
      <c r="AR2147" s="3"/>
      <c r="AS2147" s="3"/>
      <c r="AT2147" s="3"/>
      <c r="AU2147" s="3"/>
    </row>
    <row r="2148" spans="1:47" x14ac:dyDescent="0.25">
      <c r="A2148" s="62" t="s">
        <v>1808</v>
      </c>
      <c r="B2148" s="63"/>
      <c r="C2148" s="63"/>
      <c r="D2148" s="64"/>
      <c r="E2148" s="66"/>
      <c r="F2148" s="101" t="s">
        <v>14534</v>
      </c>
      <c r="G2148" s="63"/>
      <c r="H2148" s="67"/>
      <c r="I2148" s="68"/>
      <c r="J2148" s="68"/>
      <c r="K2148" s="67" t="s">
        <v>18890</v>
      </c>
      <c r="L2148" s="71"/>
      <c r="M2148" s="72">
        <v>3054.5205078125</v>
      </c>
      <c r="N2148" s="72">
        <v>6020.32373046875</v>
      </c>
      <c r="O2148" s="73"/>
      <c r="P2148" s="74"/>
      <c r="Q2148" s="74"/>
      <c r="R2148" s="84"/>
      <c r="S2148" s="84"/>
      <c r="T2148" s="84"/>
      <c r="U2148" s="84"/>
      <c r="V2148" s="50"/>
      <c r="W2148" s="50"/>
      <c r="X2148" s="50"/>
      <c r="Y2148" s="50"/>
      <c r="Z2148" s="49"/>
      <c r="AA2148" s="69">
        <v>2148</v>
      </c>
      <c r="AB214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48" s="70"/>
      <c r="AD2148" s="76">
        <v>644</v>
      </c>
      <c r="AE2148" s="76">
        <v>150</v>
      </c>
      <c r="AF2148" s="76">
        <v>3929</v>
      </c>
      <c r="AG2148" s="76">
        <v>9876</v>
      </c>
      <c r="AH2148" s="76"/>
      <c r="AI2148" s="76" t="s">
        <v>10627</v>
      </c>
      <c r="AJ2148" s="76"/>
      <c r="AK2148" s="76"/>
      <c r="AL2148" s="76"/>
      <c r="AM2148" s="78">
        <v>41152.095127314817</v>
      </c>
      <c r="AN2148" s="76" t="s">
        <v>14566</v>
      </c>
      <c r="AO2148" s="81" t="s">
        <v>16712</v>
      </c>
      <c r="AP2148" s="76" t="s">
        <v>66</v>
      </c>
      <c r="AQ2148" s="2"/>
      <c r="AR2148" s="3"/>
      <c r="AS2148" s="3"/>
      <c r="AT2148" s="3"/>
      <c r="AU2148" s="3"/>
    </row>
    <row r="2149" spans="1:47" x14ac:dyDescent="0.25">
      <c r="A2149" s="62" t="s">
        <v>1809</v>
      </c>
      <c r="B2149" s="63"/>
      <c r="C2149" s="63"/>
      <c r="D2149" s="64"/>
      <c r="E2149" s="66"/>
      <c r="F2149" s="101" t="s">
        <v>14535</v>
      </c>
      <c r="G2149" s="63"/>
      <c r="H2149" s="67"/>
      <c r="I2149" s="68"/>
      <c r="J2149" s="68"/>
      <c r="K2149" s="67" t="s">
        <v>18891</v>
      </c>
      <c r="L2149" s="71"/>
      <c r="M2149" s="72">
        <v>2199.611572265625</v>
      </c>
      <c r="N2149" s="72">
        <v>4192.0947265625</v>
      </c>
      <c r="O2149" s="73"/>
      <c r="P2149" s="74"/>
      <c r="Q2149" s="74"/>
      <c r="R2149" s="84"/>
      <c r="S2149" s="84"/>
      <c r="T2149" s="84"/>
      <c r="U2149" s="84"/>
      <c r="V2149" s="50"/>
      <c r="W2149" s="50"/>
      <c r="X2149" s="50"/>
      <c r="Y2149" s="50"/>
      <c r="Z2149" s="49"/>
      <c r="AA2149" s="69">
        <v>2149</v>
      </c>
      <c r="AB214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49" s="70"/>
      <c r="AD2149" s="76">
        <v>85</v>
      </c>
      <c r="AE2149" s="76">
        <v>38</v>
      </c>
      <c r="AF2149" s="76">
        <v>790</v>
      </c>
      <c r="AG2149" s="76">
        <v>32977</v>
      </c>
      <c r="AH2149" s="76"/>
      <c r="AI2149" s="76" t="s">
        <v>10628</v>
      </c>
      <c r="AJ2149" s="76" t="s">
        <v>11700</v>
      </c>
      <c r="AK2149" s="76"/>
      <c r="AL2149" s="76"/>
      <c r="AM2149" s="78">
        <v>42960.642233796294</v>
      </c>
      <c r="AN2149" s="76" t="s">
        <v>14566</v>
      </c>
      <c r="AO2149" s="81" t="s">
        <v>16713</v>
      </c>
      <c r="AP2149" s="76" t="s">
        <v>66</v>
      </c>
      <c r="AQ2149" s="2"/>
      <c r="AR2149" s="3"/>
      <c r="AS2149" s="3"/>
      <c r="AT2149" s="3"/>
      <c r="AU2149" s="3"/>
    </row>
    <row r="2150" spans="1:47" x14ac:dyDescent="0.25">
      <c r="A2150" s="62" t="s">
        <v>2358</v>
      </c>
      <c r="B2150" s="63"/>
      <c r="C2150" s="63"/>
      <c r="D2150" s="64"/>
      <c r="E2150" s="66"/>
      <c r="F2150" s="101" t="s">
        <v>14536</v>
      </c>
      <c r="G2150" s="63"/>
      <c r="H2150" s="67"/>
      <c r="I2150" s="68"/>
      <c r="J2150" s="68"/>
      <c r="K2150" s="67" t="s">
        <v>18892</v>
      </c>
      <c r="L2150" s="71"/>
      <c r="M2150" s="72">
        <v>1646.3250732421875</v>
      </c>
      <c r="N2150" s="72">
        <v>4026.98876953125</v>
      </c>
      <c r="O2150" s="73"/>
      <c r="P2150" s="74"/>
      <c r="Q2150" s="74"/>
      <c r="R2150" s="84"/>
      <c r="S2150" s="84"/>
      <c r="T2150" s="84"/>
      <c r="U2150" s="84"/>
      <c r="V2150" s="50"/>
      <c r="W2150" s="50"/>
      <c r="X2150" s="50"/>
      <c r="Y2150" s="50"/>
      <c r="Z2150" s="49"/>
      <c r="AA2150" s="69">
        <v>2150</v>
      </c>
      <c r="AB215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50" s="70"/>
      <c r="AD2150" s="76">
        <v>6789</v>
      </c>
      <c r="AE2150" s="76">
        <v>20345</v>
      </c>
      <c r="AF2150" s="76">
        <v>6262</v>
      </c>
      <c r="AG2150" s="76">
        <v>13154</v>
      </c>
      <c r="AH2150" s="76"/>
      <c r="AI2150" s="76" t="s">
        <v>10629</v>
      </c>
      <c r="AJ2150" s="76"/>
      <c r="AK2150" s="76"/>
      <c r="AL2150" s="76"/>
      <c r="AM2150" s="78">
        <v>44021.817731481482</v>
      </c>
      <c r="AN2150" s="76" t="s">
        <v>14566</v>
      </c>
      <c r="AO2150" s="81" t="s">
        <v>16714</v>
      </c>
      <c r="AP2150" s="76" t="s">
        <v>65</v>
      </c>
      <c r="AQ2150" s="2"/>
      <c r="AR2150" s="3"/>
      <c r="AS2150" s="3"/>
      <c r="AT2150" s="3"/>
      <c r="AU2150" s="3"/>
    </row>
    <row r="2151" spans="1:47" x14ac:dyDescent="0.25">
      <c r="A2151" s="62" t="s">
        <v>2359</v>
      </c>
      <c r="B2151" s="63"/>
      <c r="C2151" s="63"/>
      <c r="D2151" s="64"/>
      <c r="E2151" s="66"/>
      <c r="F2151" s="101" t="s">
        <v>14537</v>
      </c>
      <c r="G2151" s="63"/>
      <c r="H2151" s="67"/>
      <c r="I2151" s="68"/>
      <c r="J2151" s="68"/>
      <c r="K2151" s="67" t="s">
        <v>18893</v>
      </c>
      <c r="L2151" s="71"/>
      <c r="M2151" s="72">
        <v>1540.9007568359375</v>
      </c>
      <c r="N2151" s="72">
        <v>3958.254150390625</v>
      </c>
      <c r="O2151" s="73"/>
      <c r="P2151" s="74"/>
      <c r="Q2151" s="74"/>
      <c r="R2151" s="84"/>
      <c r="S2151" s="84"/>
      <c r="T2151" s="84"/>
      <c r="U2151" s="84"/>
      <c r="V2151" s="50"/>
      <c r="W2151" s="50"/>
      <c r="X2151" s="50"/>
      <c r="Y2151" s="50"/>
      <c r="Z2151" s="49"/>
      <c r="AA2151" s="69">
        <v>2151</v>
      </c>
      <c r="AB215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51" s="70"/>
      <c r="AD2151" s="76">
        <v>4999</v>
      </c>
      <c r="AE2151" s="76">
        <v>628</v>
      </c>
      <c r="AF2151" s="76">
        <v>8282</v>
      </c>
      <c r="AG2151" s="76">
        <v>6706</v>
      </c>
      <c r="AH2151" s="76"/>
      <c r="AI2151" s="76" t="s">
        <v>10630</v>
      </c>
      <c r="AJ2151" s="76" t="s">
        <v>11311</v>
      </c>
      <c r="AK2151" s="76"/>
      <c r="AL2151" s="76"/>
      <c r="AM2151" s="78">
        <v>40522.681111111109</v>
      </c>
      <c r="AN2151" s="76" t="s">
        <v>14566</v>
      </c>
      <c r="AO2151" s="81" t="s">
        <v>16715</v>
      </c>
      <c r="AP2151" s="76" t="s">
        <v>65</v>
      </c>
      <c r="AQ2151" s="2"/>
      <c r="AR2151" s="3"/>
      <c r="AS2151" s="3"/>
      <c r="AT2151" s="3"/>
      <c r="AU2151" s="3"/>
    </row>
    <row r="2152" spans="1:47" x14ac:dyDescent="0.25">
      <c r="A2152" s="62" t="s">
        <v>1810</v>
      </c>
      <c r="B2152" s="63"/>
      <c r="C2152" s="63"/>
      <c r="D2152" s="64"/>
      <c r="E2152" s="66"/>
      <c r="F2152" s="101" t="s">
        <v>14538</v>
      </c>
      <c r="G2152" s="63"/>
      <c r="H2152" s="67"/>
      <c r="I2152" s="68"/>
      <c r="J2152" s="68"/>
      <c r="K2152" s="67" t="s">
        <v>18894</v>
      </c>
      <c r="L2152" s="71"/>
      <c r="M2152" s="72">
        <v>2811.106689453125</v>
      </c>
      <c r="N2152" s="72">
        <v>9534.5224609375</v>
      </c>
      <c r="O2152" s="73"/>
      <c r="P2152" s="74"/>
      <c r="Q2152" s="74"/>
      <c r="R2152" s="84"/>
      <c r="S2152" s="84"/>
      <c r="T2152" s="84"/>
      <c r="U2152" s="84"/>
      <c r="V2152" s="50"/>
      <c r="W2152" s="50"/>
      <c r="X2152" s="50"/>
      <c r="Y2152" s="50"/>
      <c r="Z2152" s="49"/>
      <c r="AA2152" s="69">
        <v>2152</v>
      </c>
      <c r="AB215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52" s="70"/>
      <c r="AD2152" s="76">
        <v>551</v>
      </c>
      <c r="AE2152" s="76">
        <v>211</v>
      </c>
      <c r="AF2152" s="76">
        <v>2639</v>
      </c>
      <c r="AG2152" s="76">
        <v>1263</v>
      </c>
      <c r="AH2152" s="76"/>
      <c r="AI2152" s="76"/>
      <c r="AJ2152" s="76" t="s">
        <v>11701</v>
      </c>
      <c r="AK2152" s="76"/>
      <c r="AL2152" s="76"/>
      <c r="AM2152" s="78">
        <v>40011.683807870373</v>
      </c>
      <c r="AN2152" s="76" t="s">
        <v>14566</v>
      </c>
      <c r="AO2152" s="81" t="s">
        <v>16716</v>
      </c>
      <c r="AP2152" s="76" t="s">
        <v>66</v>
      </c>
      <c r="AQ2152" s="2"/>
      <c r="AR2152" s="3"/>
      <c r="AS2152" s="3"/>
      <c r="AT2152" s="3"/>
      <c r="AU2152" s="3"/>
    </row>
    <row r="2153" spans="1:47" x14ac:dyDescent="0.25">
      <c r="A2153" s="62" t="s">
        <v>1811</v>
      </c>
      <c r="B2153" s="63"/>
      <c r="C2153" s="63"/>
      <c r="D2153" s="64"/>
      <c r="E2153" s="66"/>
      <c r="F2153" s="101" t="s">
        <v>14539</v>
      </c>
      <c r="G2153" s="63"/>
      <c r="H2153" s="67"/>
      <c r="I2153" s="68"/>
      <c r="J2153" s="68"/>
      <c r="K2153" s="67" t="s">
        <v>18895</v>
      </c>
      <c r="L2153" s="71"/>
      <c r="M2153" s="72">
        <v>8015.12158203125</v>
      </c>
      <c r="N2153" s="72">
        <v>7701.318359375</v>
      </c>
      <c r="O2153" s="73"/>
      <c r="P2153" s="74"/>
      <c r="Q2153" s="74"/>
      <c r="R2153" s="84"/>
      <c r="S2153" s="84"/>
      <c r="T2153" s="84"/>
      <c r="U2153" s="84"/>
      <c r="V2153" s="50"/>
      <c r="W2153" s="50"/>
      <c r="X2153" s="50"/>
      <c r="Y2153" s="50"/>
      <c r="Z2153" s="49"/>
      <c r="AA2153" s="69">
        <v>2153</v>
      </c>
      <c r="AB215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53" s="70"/>
      <c r="AD2153" s="76">
        <v>687</v>
      </c>
      <c r="AE2153" s="76">
        <v>213</v>
      </c>
      <c r="AF2153" s="76">
        <v>6980</v>
      </c>
      <c r="AG2153" s="76">
        <v>34221</v>
      </c>
      <c r="AH2153" s="76"/>
      <c r="AI2153" s="76" t="s">
        <v>10631</v>
      </c>
      <c r="AJ2153" s="76" t="s">
        <v>10714</v>
      </c>
      <c r="AK2153" s="76"/>
      <c r="AL2153" s="76"/>
      <c r="AM2153" s="78">
        <v>39872.646990740737</v>
      </c>
      <c r="AN2153" s="76" t="s">
        <v>14566</v>
      </c>
      <c r="AO2153" s="81" t="s">
        <v>16717</v>
      </c>
      <c r="AP2153" s="76" t="s">
        <v>66</v>
      </c>
      <c r="AQ2153" s="2"/>
      <c r="AR2153" s="3"/>
      <c r="AS2153" s="3"/>
      <c r="AT2153" s="3"/>
      <c r="AU2153" s="3"/>
    </row>
    <row r="2154" spans="1:47" x14ac:dyDescent="0.25">
      <c r="A2154" s="62" t="s">
        <v>2360</v>
      </c>
      <c r="B2154" s="63"/>
      <c r="C2154" s="63"/>
      <c r="D2154" s="64"/>
      <c r="E2154" s="66"/>
      <c r="F2154" s="101" t="s">
        <v>14540</v>
      </c>
      <c r="G2154" s="63"/>
      <c r="H2154" s="67"/>
      <c r="I2154" s="68"/>
      <c r="J2154" s="68"/>
      <c r="K2154" s="67" t="s">
        <v>18896</v>
      </c>
      <c r="L2154" s="71"/>
      <c r="M2154" s="72">
        <v>8141.43359375</v>
      </c>
      <c r="N2154" s="72">
        <v>7749.984375</v>
      </c>
      <c r="O2154" s="73"/>
      <c r="P2154" s="74"/>
      <c r="Q2154" s="74"/>
      <c r="R2154" s="84"/>
      <c r="S2154" s="84"/>
      <c r="T2154" s="84"/>
      <c r="U2154" s="84"/>
      <c r="V2154" s="50"/>
      <c r="W2154" s="50"/>
      <c r="X2154" s="50"/>
      <c r="Y2154" s="50"/>
      <c r="Z2154" s="49"/>
      <c r="AA2154" s="69">
        <v>2154</v>
      </c>
      <c r="AB215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54" s="70"/>
      <c r="AD2154" s="76">
        <v>893</v>
      </c>
      <c r="AE2154" s="76">
        <v>272764</v>
      </c>
      <c r="AF2154" s="76">
        <v>44436</v>
      </c>
      <c r="AG2154" s="76">
        <v>165517</v>
      </c>
      <c r="AH2154" s="76"/>
      <c r="AI2154" s="76" t="s">
        <v>10632</v>
      </c>
      <c r="AJ2154" s="76" t="s">
        <v>11702</v>
      </c>
      <c r="AK2154" s="81" t="s">
        <v>12412</v>
      </c>
      <c r="AL2154" s="76"/>
      <c r="AM2154" s="78">
        <v>41058.94295138889</v>
      </c>
      <c r="AN2154" s="76" t="s">
        <v>14566</v>
      </c>
      <c r="AO2154" s="81" t="s">
        <v>16718</v>
      </c>
      <c r="AP2154" s="76" t="s">
        <v>65</v>
      </c>
      <c r="AQ2154" s="2"/>
      <c r="AR2154" s="3"/>
      <c r="AS2154" s="3"/>
      <c r="AT2154" s="3"/>
      <c r="AU2154" s="3"/>
    </row>
    <row r="2155" spans="1:47" x14ac:dyDescent="0.25">
      <c r="A2155" s="62" t="s">
        <v>1812</v>
      </c>
      <c r="B2155" s="63"/>
      <c r="C2155" s="63"/>
      <c r="D2155" s="64"/>
      <c r="E2155" s="66"/>
      <c r="F2155" s="101" t="s">
        <v>14541</v>
      </c>
      <c r="G2155" s="63"/>
      <c r="H2155" s="67"/>
      <c r="I2155" s="68"/>
      <c r="J2155" s="68"/>
      <c r="K2155" s="67" t="s">
        <v>18897</v>
      </c>
      <c r="L2155" s="71"/>
      <c r="M2155" s="72">
        <v>7928.24853515625</v>
      </c>
      <c r="N2155" s="72">
        <v>7574.2763671875</v>
      </c>
      <c r="O2155" s="73"/>
      <c r="P2155" s="74"/>
      <c r="Q2155" s="74"/>
      <c r="R2155" s="84"/>
      <c r="S2155" s="84"/>
      <c r="T2155" s="84"/>
      <c r="U2155" s="84"/>
      <c r="V2155" s="50"/>
      <c r="W2155" s="50"/>
      <c r="X2155" s="50"/>
      <c r="Y2155" s="50"/>
      <c r="Z2155" s="49"/>
      <c r="AA2155" s="69">
        <v>2155</v>
      </c>
      <c r="AB215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55" s="70"/>
      <c r="AD2155" s="76">
        <v>3003</v>
      </c>
      <c r="AE2155" s="76">
        <v>2242</v>
      </c>
      <c r="AF2155" s="76">
        <v>182453</v>
      </c>
      <c r="AG2155" s="76">
        <v>431090</v>
      </c>
      <c r="AH2155" s="76"/>
      <c r="AI2155" s="76" t="s">
        <v>10633</v>
      </c>
      <c r="AJ2155" s="76"/>
      <c r="AK2155" s="76"/>
      <c r="AL2155" s="76"/>
      <c r="AM2155" s="78">
        <v>40582.688275462962</v>
      </c>
      <c r="AN2155" s="76" t="s">
        <v>14566</v>
      </c>
      <c r="AO2155" s="81" t="s">
        <v>16719</v>
      </c>
      <c r="AP2155" s="76" t="s">
        <v>66</v>
      </c>
      <c r="AQ2155" s="2"/>
      <c r="AR2155" s="3"/>
      <c r="AS2155" s="3"/>
      <c r="AT2155" s="3"/>
      <c r="AU2155" s="3"/>
    </row>
    <row r="2156" spans="1:47" x14ac:dyDescent="0.25">
      <c r="A2156" s="62" t="s">
        <v>1813</v>
      </c>
      <c r="B2156" s="63"/>
      <c r="C2156" s="63"/>
      <c r="D2156" s="64"/>
      <c r="E2156" s="66"/>
      <c r="F2156" s="101" t="s">
        <v>14542</v>
      </c>
      <c r="G2156" s="63"/>
      <c r="H2156" s="67"/>
      <c r="I2156" s="68"/>
      <c r="J2156" s="68"/>
      <c r="K2156" s="67" t="s">
        <v>18898</v>
      </c>
      <c r="L2156" s="71"/>
      <c r="M2156" s="72">
        <v>4142.05712890625</v>
      </c>
      <c r="N2156" s="72">
        <v>4697.91357421875</v>
      </c>
      <c r="O2156" s="73"/>
      <c r="P2156" s="74"/>
      <c r="Q2156" s="74"/>
      <c r="R2156" s="84"/>
      <c r="S2156" s="84"/>
      <c r="T2156" s="84"/>
      <c r="U2156" s="84"/>
      <c r="V2156" s="50"/>
      <c r="W2156" s="50"/>
      <c r="X2156" s="50"/>
      <c r="Y2156" s="50"/>
      <c r="Z2156" s="49"/>
      <c r="AA2156" s="69">
        <v>2156</v>
      </c>
      <c r="AB215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56" s="70"/>
      <c r="AD2156" s="76">
        <v>1428</v>
      </c>
      <c r="AE2156" s="76">
        <v>839</v>
      </c>
      <c r="AF2156" s="76">
        <v>16640</v>
      </c>
      <c r="AG2156" s="76">
        <v>69086</v>
      </c>
      <c r="AH2156" s="76"/>
      <c r="AI2156" s="76" t="s">
        <v>10634</v>
      </c>
      <c r="AJ2156" s="76"/>
      <c r="AK2156" s="81" t="s">
        <v>12413</v>
      </c>
      <c r="AL2156" s="76"/>
      <c r="AM2156" s="78">
        <v>41670.848576388889</v>
      </c>
      <c r="AN2156" s="76" t="s">
        <v>14566</v>
      </c>
      <c r="AO2156" s="81" t="s">
        <v>16720</v>
      </c>
      <c r="AP2156" s="76" t="s">
        <v>66</v>
      </c>
      <c r="AQ2156" s="2"/>
      <c r="AR2156" s="3"/>
      <c r="AS2156" s="3"/>
      <c r="AT2156" s="3"/>
      <c r="AU2156" s="3"/>
    </row>
    <row r="2157" spans="1:47" x14ac:dyDescent="0.25">
      <c r="A2157" s="62" t="s">
        <v>1814</v>
      </c>
      <c r="B2157" s="63"/>
      <c r="C2157" s="63"/>
      <c r="D2157" s="64"/>
      <c r="E2157" s="66"/>
      <c r="F2157" s="101" t="s">
        <v>14543</v>
      </c>
      <c r="G2157" s="63"/>
      <c r="H2157" s="67"/>
      <c r="I2157" s="68"/>
      <c r="J2157" s="68"/>
      <c r="K2157" s="67" t="s">
        <v>18899</v>
      </c>
      <c r="L2157" s="71"/>
      <c r="M2157" s="72">
        <v>5770.88720703125</v>
      </c>
      <c r="N2157" s="72">
        <v>8272.0439453125</v>
      </c>
      <c r="O2157" s="73"/>
      <c r="P2157" s="74"/>
      <c r="Q2157" s="74"/>
      <c r="R2157" s="84"/>
      <c r="S2157" s="84"/>
      <c r="T2157" s="84"/>
      <c r="U2157" s="84"/>
      <c r="V2157" s="50"/>
      <c r="W2157" s="50"/>
      <c r="X2157" s="50"/>
      <c r="Y2157" s="50"/>
      <c r="Z2157" s="49"/>
      <c r="AA2157" s="69">
        <v>2157</v>
      </c>
      <c r="AB215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57" s="70"/>
      <c r="AD2157" s="76">
        <v>234</v>
      </c>
      <c r="AE2157" s="76">
        <v>144</v>
      </c>
      <c r="AF2157" s="76">
        <v>2139</v>
      </c>
      <c r="AG2157" s="76">
        <v>8763</v>
      </c>
      <c r="AH2157" s="76"/>
      <c r="AI2157" s="76"/>
      <c r="AJ2157" s="76"/>
      <c r="AK2157" s="76"/>
      <c r="AL2157" s="76"/>
      <c r="AM2157" s="78">
        <v>41091.206747685188</v>
      </c>
      <c r="AN2157" s="76" t="s">
        <v>14566</v>
      </c>
      <c r="AO2157" s="81" t="s">
        <v>16721</v>
      </c>
      <c r="AP2157" s="76" t="s">
        <v>66</v>
      </c>
      <c r="AQ2157" s="2"/>
      <c r="AR2157" s="3"/>
      <c r="AS2157" s="3"/>
      <c r="AT2157" s="3"/>
      <c r="AU2157" s="3"/>
    </row>
    <row r="2158" spans="1:47" x14ac:dyDescent="0.25">
      <c r="A2158" s="62" t="s">
        <v>1815</v>
      </c>
      <c r="B2158" s="63"/>
      <c r="C2158" s="63"/>
      <c r="D2158" s="64"/>
      <c r="E2158" s="66"/>
      <c r="F2158" s="101" t="s">
        <v>14544</v>
      </c>
      <c r="G2158" s="63"/>
      <c r="H2158" s="67"/>
      <c r="I2158" s="68"/>
      <c r="J2158" s="68"/>
      <c r="K2158" s="67" t="s">
        <v>18900</v>
      </c>
      <c r="L2158" s="71"/>
      <c r="M2158" s="72">
        <v>5977.94140625</v>
      </c>
      <c r="N2158" s="72">
        <v>6483.583984375</v>
      </c>
      <c r="O2158" s="73"/>
      <c r="P2158" s="74"/>
      <c r="Q2158" s="74"/>
      <c r="R2158" s="84"/>
      <c r="S2158" s="84"/>
      <c r="T2158" s="84"/>
      <c r="U2158" s="84"/>
      <c r="V2158" s="50"/>
      <c r="W2158" s="50"/>
      <c r="X2158" s="50"/>
      <c r="Y2158" s="50"/>
      <c r="Z2158" s="49"/>
      <c r="AA2158" s="69">
        <v>2158</v>
      </c>
      <c r="AB215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58" s="70"/>
      <c r="AD2158" s="76">
        <v>535</v>
      </c>
      <c r="AE2158" s="76">
        <v>534</v>
      </c>
      <c r="AF2158" s="76">
        <v>175309</v>
      </c>
      <c r="AG2158" s="76">
        <v>1385</v>
      </c>
      <c r="AH2158" s="76"/>
      <c r="AI2158" s="76" t="s">
        <v>10635</v>
      </c>
      <c r="AJ2158" s="76"/>
      <c r="AK2158" s="76"/>
      <c r="AL2158" s="76"/>
      <c r="AM2158" s="78">
        <v>39850.038958333331</v>
      </c>
      <c r="AN2158" s="76" t="s">
        <v>14566</v>
      </c>
      <c r="AO2158" s="81" t="s">
        <v>16722</v>
      </c>
      <c r="AP2158" s="76" t="s">
        <v>66</v>
      </c>
      <c r="AQ2158" s="2"/>
      <c r="AR2158" s="3"/>
      <c r="AS2158" s="3"/>
      <c r="AT2158" s="3"/>
      <c r="AU2158" s="3"/>
    </row>
    <row r="2159" spans="1:47" x14ac:dyDescent="0.25">
      <c r="A2159" s="62" t="s">
        <v>1816</v>
      </c>
      <c r="B2159" s="63"/>
      <c r="C2159" s="63"/>
      <c r="D2159" s="64"/>
      <c r="E2159" s="66"/>
      <c r="F2159" s="101" t="s">
        <v>14545</v>
      </c>
      <c r="G2159" s="63"/>
      <c r="H2159" s="67"/>
      <c r="I2159" s="68"/>
      <c r="J2159" s="68"/>
      <c r="K2159" s="67" t="s">
        <v>18901</v>
      </c>
      <c r="L2159" s="71"/>
      <c r="M2159" s="72">
        <v>5469.11962890625</v>
      </c>
      <c r="N2159" s="72">
        <v>5758.26123046875</v>
      </c>
      <c r="O2159" s="73"/>
      <c r="P2159" s="74"/>
      <c r="Q2159" s="74"/>
      <c r="R2159" s="84"/>
      <c r="S2159" s="84"/>
      <c r="T2159" s="84"/>
      <c r="U2159" s="84"/>
      <c r="V2159" s="50"/>
      <c r="W2159" s="50"/>
      <c r="X2159" s="50"/>
      <c r="Y2159" s="50"/>
      <c r="Z2159" s="49"/>
      <c r="AA2159" s="69">
        <v>2159</v>
      </c>
      <c r="AB215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59" s="70"/>
      <c r="AD2159" s="76">
        <v>471</v>
      </c>
      <c r="AE2159" s="76">
        <v>179</v>
      </c>
      <c r="AF2159" s="76">
        <v>3285</v>
      </c>
      <c r="AG2159" s="76">
        <v>4226</v>
      </c>
      <c r="AH2159" s="76"/>
      <c r="AI2159" s="76" t="s">
        <v>10636</v>
      </c>
      <c r="AJ2159" s="76" t="s">
        <v>11583</v>
      </c>
      <c r="AK2159" s="76"/>
      <c r="AL2159" s="76"/>
      <c r="AM2159" s="78">
        <v>43362.72246527778</v>
      </c>
      <c r="AN2159" s="76" t="s">
        <v>14566</v>
      </c>
      <c r="AO2159" s="81" t="s">
        <v>16723</v>
      </c>
      <c r="AP2159" s="76" t="s">
        <v>66</v>
      </c>
      <c r="AQ2159" s="2"/>
      <c r="AR2159" s="3"/>
      <c r="AS2159" s="3"/>
      <c r="AT2159" s="3"/>
      <c r="AU2159" s="3"/>
    </row>
    <row r="2160" spans="1:47" x14ac:dyDescent="0.25">
      <c r="A2160" s="62" t="s">
        <v>1817</v>
      </c>
      <c r="B2160" s="63"/>
      <c r="C2160" s="63"/>
      <c r="D2160" s="64"/>
      <c r="E2160" s="66"/>
      <c r="F2160" s="101" t="s">
        <v>14546</v>
      </c>
      <c r="G2160" s="63"/>
      <c r="H2160" s="67"/>
      <c r="I2160" s="68"/>
      <c r="J2160" s="68"/>
      <c r="K2160" s="67" t="s">
        <v>18902</v>
      </c>
      <c r="L2160" s="71"/>
      <c r="M2160" s="72">
        <v>2952.487060546875</v>
      </c>
      <c r="N2160" s="72">
        <v>9385.357421875</v>
      </c>
      <c r="O2160" s="73"/>
      <c r="P2160" s="74"/>
      <c r="Q2160" s="74"/>
      <c r="R2160" s="84"/>
      <c r="S2160" s="84"/>
      <c r="T2160" s="84"/>
      <c r="U2160" s="84"/>
      <c r="V2160" s="50"/>
      <c r="W2160" s="50"/>
      <c r="X2160" s="50"/>
      <c r="Y2160" s="50"/>
      <c r="Z2160" s="49"/>
      <c r="AA2160" s="69">
        <v>2160</v>
      </c>
      <c r="AB216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60" s="70"/>
      <c r="AD2160" s="76">
        <v>150</v>
      </c>
      <c r="AE2160" s="76">
        <v>154</v>
      </c>
      <c r="AF2160" s="76">
        <v>3101</v>
      </c>
      <c r="AG2160" s="76">
        <v>3263</v>
      </c>
      <c r="AH2160" s="76"/>
      <c r="AI2160" s="76" t="s">
        <v>10637</v>
      </c>
      <c r="AJ2160" s="76" t="s">
        <v>11703</v>
      </c>
      <c r="AK2160" s="76"/>
      <c r="AL2160" s="76"/>
      <c r="AM2160" s="78">
        <v>40680.585428240738</v>
      </c>
      <c r="AN2160" s="76" t="s">
        <v>14566</v>
      </c>
      <c r="AO2160" s="81" t="s">
        <v>16724</v>
      </c>
      <c r="AP2160" s="76" t="s">
        <v>66</v>
      </c>
      <c r="AQ2160" s="2"/>
      <c r="AR2160" s="3"/>
      <c r="AS2160" s="3"/>
      <c r="AT2160" s="3"/>
      <c r="AU2160" s="3"/>
    </row>
    <row r="2161" spans="1:47" x14ac:dyDescent="0.25">
      <c r="A2161" s="62" t="s">
        <v>1818</v>
      </c>
      <c r="B2161" s="63"/>
      <c r="C2161" s="63"/>
      <c r="D2161" s="64"/>
      <c r="E2161" s="66"/>
      <c r="F2161" s="101" t="s">
        <v>14547</v>
      </c>
      <c r="G2161" s="63"/>
      <c r="H2161" s="67"/>
      <c r="I2161" s="68"/>
      <c r="J2161" s="68"/>
      <c r="K2161" s="67" t="s">
        <v>18903</v>
      </c>
      <c r="L2161" s="71"/>
      <c r="M2161" s="72">
        <v>7498.43896484375</v>
      </c>
      <c r="N2161" s="72">
        <v>6312.98681640625</v>
      </c>
      <c r="O2161" s="73"/>
      <c r="P2161" s="74"/>
      <c r="Q2161" s="74"/>
      <c r="R2161" s="84"/>
      <c r="S2161" s="84"/>
      <c r="T2161" s="84"/>
      <c r="U2161" s="84"/>
      <c r="V2161" s="50"/>
      <c r="W2161" s="50"/>
      <c r="X2161" s="50"/>
      <c r="Y2161" s="50"/>
      <c r="Z2161" s="49"/>
      <c r="AA2161" s="69">
        <v>2161</v>
      </c>
      <c r="AB216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61" s="70"/>
      <c r="AD2161" s="76">
        <v>9</v>
      </c>
      <c r="AE2161" s="76">
        <v>8</v>
      </c>
      <c r="AF2161" s="76">
        <v>219</v>
      </c>
      <c r="AG2161" s="76">
        <v>736</v>
      </c>
      <c r="AH2161" s="76"/>
      <c r="AI2161" s="76"/>
      <c r="AJ2161" s="76"/>
      <c r="AK2161" s="76"/>
      <c r="AL2161" s="76"/>
      <c r="AM2161" s="78">
        <v>44049.32712962963</v>
      </c>
      <c r="AN2161" s="76" t="s">
        <v>14566</v>
      </c>
      <c r="AO2161" s="81" t="s">
        <v>16725</v>
      </c>
      <c r="AP2161" s="76" t="s">
        <v>66</v>
      </c>
      <c r="AQ2161" s="2"/>
      <c r="AR2161" s="3"/>
      <c r="AS2161" s="3"/>
      <c r="AT2161" s="3"/>
      <c r="AU2161" s="3"/>
    </row>
    <row r="2162" spans="1:47" x14ac:dyDescent="0.25">
      <c r="A2162" s="62" t="s">
        <v>2361</v>
      </c>
      <c r="B2162" s="63"/>
      <c r="C2162" s="63"/>
      <c r="D2162" s="64"/>
      <c r="E2162" s="66"/>
      <c r="F2162" s="101" t="s">
        <v>14548</v>
      </c>
      <c r="G2162" s="63"/>
      <c r="H2162" s="67"/>
      <c r="I2162" s="68"/>
      <c r="J2162" s="68"/>
      <c r="K2162" s="67" t="s">
        <v>18904</v>
      </c>
      <c r="L2162" s="71"/>
      <c r="M2162" s="72">
        <v>7352.6435546875</v>
      </c>
      <c r="N2162" s="72">
        <v>6402.97509765625</v>
      </c>
      <c r="O2162" s="73"/>
      <c r="P2162" s="74"/>
      <c r="Q2162" s="74"/>
      <c r="R2162" s="84"/>
      <c r="S2162" s="84"/>
      <c r="T2162" s="84"/>
      <c r="U2162" s="84"/>
      <c r="V2162" s="50"/>
      <c r="W2162" s="50"/>
      <c r="X2162" s="50"/>
      <c r="Y2162" s="50"/>
      <c r="Z2162" s="49"/>
      <c r="AA2162" s="69">
        <v>2162</v>
      </c>
      <c r="AB216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62" s="70"/>
      <c r="AD2162" s="76">
        <v>464</v>
      </c>
      <c r="AE2162" s="76">
        <v>94566</v>
      </c>
      <c r="AF2162" s="76">
        <v>8966</v>
      </c>
      <c r="AG2162" s="76">
        <v>14487</v>
      </c>
      <c r="AH2162" s="76"/>
      <c r="AI2162" s="76" t="s">
        <v>10638</v>
      </c>
      <c r="AJ2162" s="76" t="s">
        <v>10850</v>
      </c>
      <c r="AK2162" s="81" t="s">
        <v>12414</v>
      </c>
      <c r="AL2162" s="76"/>
      <c r="AM2162" s="78">
        <v>41296.096365740741</v>
      </c>
      <c r="AN2162" s="76" t="s">
        <v>14566</v>
      </c>
      <c r="AO2162" s="81" t="s">
        <v>16726</v>
      </c>
      <c r="AP2162" s="76" t="s">
        <v>65</v>
      </c>
      <c r="AQ2162" s="2"/>
      <c r="AR2162" s="3"/>
      <c r="AS2162" s="3"/>
      <c r="AT2162" s="3"/>
      <c r="AU2162" s="3"/>
    </row>
    <row r="2163" spans="1:47" x14ac:dyDescent="0.25">
      <c r="A2163" s="62" t="s">
        <v>2362</v>
      </c>
      <c r="B2163" s="63"/>
      <c r="C2163" s="63"/>
      <c r="D2163" s="64"/>
      <c r="E2163" s="66"/>
      <c r="F2163" s="101" t="s">
        <v>14549</v>
      </c>
      <c r="G2163" s="63"/>
      <c r="H2163" s="67"/>
      <c r="I2163" s="68"/>
      <c r="J2163" s="68"/>
      <c r="K2163" s="67" t="s">
        <v>18905</v>
      </c>
      <c r="L2163" s="71"/>
      <c r="M2163" s="72">
        <v>7706.23388671875</v>
      </c>
      <c r="N2163" s="72">
        <v>6194.28173828125</v>
      </c>
      <c r="O2163" s="73"/>
      <c r="P2163" s="74"/>
      <c r="Q2163" s="74"/>
      <c r="R2163" s="84"/>
      <c r="S2163" s="84"/>
      <c r="T2163" s="84"/>
      <c r="U2163" s="84"/>
      <c r="V2163" s="50"/>
      <c r="W2163" s="50"/>
      <c r="X2163" s="50"/>
      <c r="Y2163" s="50"/>
      <c r="Z2163" s="49"/>
      <c r="AA2163" s="69">
        <v>2163</v>
      </c>
      <c r="AB216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63" s="70"/>
      <c r="AD2163" s="76">
        <v>726</v>
      </c>
      <c r="AE2163" s="76">
        <v>621213</v>
      </c>
      <c r="AF2163" s="76">
        <v>15879</v>
      </c>
      <c r="AG2163" s="76">
        <v>43602</v>
      </c>
      <c r="AH2163" s="76"/>
      <c r="AI2163" s="76" t="s">
        <v>10639</v>
      </c>
      <c r="AJ2163" s="76"/>
      <c r="AK2163" s="81" t="s">
        <v>12415</v>
      </c>
      <c r="AL2163" s="76"/>
      <c r="AM2163" s="78">
        <v>41911.248680555553</v>
      </c>
      <c r="AN2163" s="76" t="s">
        <v>14566</v>
      </c>
      <c r="AO2163" s="81" t="s">
        <v>16727</v>
      </c>
      <c r="AP2163" s="76" t="s">
        <v>65</v>
      </c>
      <c r="AQ2163" s="2"/>
      <c r="AR2163" s="3"/>
      <c r="AS2163" s="3"/>
      <c r="AT2163" s="3"/>
      <c r="AU2163" s="3"/>
    </row>
    <row r="2164" spans="1:47" x14ac:dyDescent="0.25">
      <c r="A2164" s="62" t="s">
        <v>2363</v>
      </c>
      <c r="B2164" s="63"/>
      <c r="C2164" s="63"/>
      <c r="D2164" s="64"/>
      <c r="E2164" s="66"/>
      <c r="F2164" s="101" t="s">
        <v>14550</v>
      </c>
      <c r="G2164" s="63"/>
      <c r="H2164" s="67"/>
      <c r="I2164" s="68"/>
      <c r="J2164" s="68"/>
      <c r="K2164" s="67" t="s">
        <v>18906</v>
      </c>
      <c r="L2164" s="71"/>
      <c r="M2164" s="72">
        <v>7313.49169921875</v>
      </c>
      <c r="N2164" s="72">
        <v>6312.35498046875</v>
      </c>
      <c r="O2164" s="73"/>
      <c r="P2164" s="74"/>
      <c r="Q2164" s="74"/>
      <c r="R2164" s="84"/>
      <c r="S2164" s="84"/>
      <c r="T2164" s="84"/>
      <c r="U2164" s="84"/>
      <c r="V2164" s="50"/>
      <c r="W2164" s="50"/>
      <c r="X2164" s="50"/>
      <c r="Y2164" s="50"/>
      <c r="Z2164" s="49"/>
      <c r="AA2164" s="69">
        <v>2164</v>
      </c>
      <c r="AB216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64" s="70"/>
      <c r="AD2164" s="76">
        <v>33</v>
      </c>
      <c r="AE2164" s="76">
        <v>3</v>
      </c>
      <c r="AF2164" s="76">
        <v>310</v>
      </c>
      <c r="AG2164" s="76">
        <v>980</v>
      </c>
      <c r="AH2164" s="76"/>
      <c r="AI2164" s="76" t="s">
        <v>10640</v>
      </c>
      <c r="AJ2164" s="76"/>
      <c r="AK2164" s="76"/>
      <c r="AL2164" s="76"/>
      <c r="AM2164" s="78">
        <v>42513.326851851853</v>
      </c>
      <c r="AN2164" s="76" t="s">
        <v>14566</v>
      </c>
      <c r="AO2164" s="81" t="s">
        <v>16728</v>
      </c>
      <c r="AP2164" s="76" t="s">
        <v>65</v>
      </c>
      <c r="AQ2164" s="2"/>
      <c r="AR2164" s="3"/>
      <c r="AS2164" s="3"/>
      <c r="AT2164" s="3"/>
      <c r="AU2164" s="3"/>
    </row>
    <row r="2165" spans="1:47" x14ac:dyDescent="0.25">
      <c r="A2165" s="62" t="s">
        <v>2364</v>
      </c>
      <c r="B2165" s="63"/>
      <c r="C2165" s="63"/>
      <c r="D2165" s="64"/>
      <c r="E2165" s="66"/>
      <c r="F2165" s="101" t="s">
        <v>14551</v>
      </c>
      <c r="G2165" s="63"/>
      <c r="H2165" s="67"/>
      <c r="I2165" s="68"/>
      <c r="J2165" s="68"/>
      <c r="K2165" s="67" t="s">
        <v>18907</v>
      </c>
      <c r="L2165" s="71"/>
      <c r="M2165" s="72">
        <v>7589.65771484375</v>
      </c>
      <c r="N2165" s="72">
        <v>6161.3037109375</v>
      </c>
      <c r="O2165" s="73"/>
      <c r="P2165" s="74"/>
      <c r="Q2165" s="74"/>
      <c r="R2165" s="84"/>
      <c r="S2165" s="84"/>
      <c r="T2165" s="84"/>
      <c r="U2165" s="84"/>
      <c r="V2165" s="50"/>
      <c r="W2165" s="50"/>
      <c r="X2165" s="50"/>
      <c r="Y2165" s="50"/>
      <c r="Z2165" s="49"/>
      <c r="AA2165" s="69">
        <v>2165</v>
      </c>
      <c r="AB216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65" s="70"/>
      <c r="AD2165" s="76">
        <v>3012</v>
      </c>
      <c r="AE2165" s="76">
        <v>1949</v>
      </c>
      <c r="AF2165" s="76">
        <v>21608</v>
      </c>
      <c r="AG2165" s="76">
        <v>45386</v>
      </c>
      <c r="AH2165" s="76"/>
      <c r="AI2165" s="76" t="s">
        <v>10641</v>
      </c>
      <c r="AJ2165" s="76" t="s">
        <v>11704</v>
      </c>
      <c r="AK2165" s="76"/>
      <c r="AL2165" s="76"/>
      <c r="AM2165" s="78">
        <v>43626.994710648149</v>
      </c>
      <c r="AN2165" s="76" t="s">
        <v>14566</v>
      </c>
      <c r="AO2165" s="81" t="s">
        <v>16729</v>
      </c>
      <c r="AP2165" s="76" t="s">
        <v>65</v>
      </c>
      <c r="AQ2165" s="2"/>
      <c r="AR2165" s="3"/>
      <c r="AS2165" s="3"/>
      <c r="AT2165" s="3"/>
      <c r="AU2165" s="3"/>
    </row>
    <row r="2166" spans="1:47" x14ac:dyDescent="0.25">
      <c r="A2166" s="62" t="s">
        <v>2365</v>
      </c>
      <c r="B2166" s="63"/>
      <c r="C2166" s="63"/>
      <c r="D2166" s="64"/>
      <c r="E2166" s="66"/>
      <c r="F2166" s="101" t="s">
        <v>14552</v>
      </c>
      <c r="G2166" s="63"/>
      <c r="H2166" s="67"/>
      <c r="I2166" s="68"/>
      <c r="J2166" s="68"/>
      <c r="K2166" s="67" t="s">
        <v>18908</v>
      </c>
      <c r="L2166" s="71"/>
      <c r="M2166" s="72">
        <v>7364.19384765625</v>
      </c>
      <c r="N2166" s="72">
        <v>6491.10595703125</v>
      </c>
      <c r="O2166" s="73"/>
      <c r="P2166" s="74"/>
      <c r="Q2166" s="74"/>
      <c r="R2166" s="84"/>
      <c r="S2166" s="84"/>
      <c r="T2166" s="84"/>
      <c r="U2166" s="84"/>
      <c r="V2166" s="50"/>
      <c r="W2166" s="50"/>
      <c r="X2166" s="50"/>
      <c r="Y2166" s="50"/>
      <c r="Z2166" s="49"/>
      <c r="AA2166" s="69">
        <v>2166</v>
      </c>
      <c r="AB216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66" s="70"/>
      <c r="AD2166" s="76">
        <v>96</v>
      </c>
      <c r="AE2166" s="76">
        <v>21</v>
      </c>
      <c r="AF2166" s="76">
        <v>2893</v>
      </c>
      <c r="AG2166" s="76">
        <v>3711</v>
      </c>
      <c r="AH2166" s="76"/>
      <c r="AI2166" s="76" t="s">
        <v>10642</v>
      </c>
      <c r="AJ2166" s="76" t="s">
        <v>11705</v>
      </c>
      <c r="AK2166" s="76"/>
      <c r="AL2166" s="76"/>
      <c r="AM2166" s="78">
        <v>41213.872303240743</v>
      </c>
      <c r="AN2166" s="76" t="s">
        <v>14566</v>
      </c>
      <c r="AO2166" s="81" t="s">
        <v>16730</v>
      </c>
      <c r="AP2166" s="76" t="s">
        <v>65</v>
      </c>
      <c r="AQ2166" s="2"/>
      <c r="AR2166" s="3"/>
      <c r="AS2166" s="3"/>
      <c r="AT2166" s="3"/>
      <c r="AU2166" s="3"/>
    </row>
    <row r="2167" spans="1:47" x14ac:dyDescent="0.25">
      <c r="A2167" s="62" t="s">
        <v>1819</v>
      </c>
      <c r="B2167" s="63"/>
      <c r="C2167" s="63"/>
      <c r="D2167" s="64"/>
      <c r="E2167" s="66"/>
      <c r="F2167" s="101" t="s">
        <v>14553</v>
      </c>
      <c r="G2167" s="63"/>
      <c r="H2167" s="67"/>
      <c r="I2167" s="68"/>
      <c r="J2167" s="68"/>
      <c r="K2167" s="67" t="s">
        <v>18909</v>
      </c>
      <c r="L2167" s="71"/>
      <c r="M2167" s="72">
        <v>9102.0625</v>
      </c>
      <c r="N2167" s="72">
        <v>1221.766845703125</v>
      </c>
      <c r="O2167" s="73"/>
      <c r="P2167" s="74"/>
      <c r="Q2167" s="74"/>
      <c r="R2167" s="84"/>
      <c r="S2167" s="84"/>
      <c r="T2167" s="84"/>
      <c r="U2167" s="84"/>
      <c r="V2167" s="50"/>
      <c r="W2167" s="50"/>
      <c r="X2167" s="50"/>
      <c r="Y2167" s="50"/>
      <c r="Z2167" s="49"/>
      <c r="AA2167" s="69">
        <v>2167</v>
      </c>
      <c r="AB216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67" s="70"/>
      <c r="AD2167" s="76">
        <v>784</v>
      </c>
      <c r="AE2167" s="76">
        <v>359</v>
      </c>
      <c r="AF2167" s="76">
        <v>783</v>
      </c>
      <c r="AG2167" s="76">
        <v>843</v>
      </c>
      <c r="AH2167" s="76"/>
      <c r="AI2167" s="76"/>
      <c r="AJ2167" s="76" t="s">
        <v>10830</v>
      </c>
      <c r="AK2167" s="76"/>
      <c r="AL2167" s="76"/>
      <c r="AM2167" s="78">
        <v>43630.887546296297</v>
      </c>
      <c r="AN2167" s="76" t="s">
        <v>14566</v>
      </c>
      <c r="AO2167" s="81" t="s">
        <v>16731</v>
      </c>
      <c r="AP2167" s="76" t="s">
        <v>66</v>
      </c>
      <c r="AQ2167" s="2"/>
      <c r="AR2167" s="3"/>
      <c r="AS2167" s="3"/>
      <c r="AT2167" s="3"/>
      <c r="AU2167" s="3"/>
    </row>
    <row r="2168" spans="1:47" x14ac:dyDescent="0.25">
      <c r="A2168" s="62" t="s">
        <v>1820</v>
      </c>
      <c r="B2168" s="63"/>
      <c r="C2168" s="63"/>
      <c r="D2168" s="64"/>
      <c r="E2168" s="66"/>
      <c r="F2168" s="101" t="s">
        <v>14554</v>
      </c>
      <c r="G2168" s="63"/>
      <c r="H2168" s="67"/>
      <c r="I2168" s="68"/>
      <c r="J2168" s="68"/>
      <c r="K2168" s="67" t="s">
        <v>18910</v>
      </c>
      <c r="L2168" s="71"/>
      <c r="M2168" s="72">
        <v>1735.1905517578125</v>
      </c>
      <c r="N2168" s="72">
        <v>7860.44677734375</v>
      </c>
      <c r="O2168" s="73"/>
      <c r="P2168" s="74"/>
      <c r="Q2168" s="74"/>
      <c r="R2168" s="84"/>
      <c r="S2168" s="84"/>
      <c r="T2168" s="84"/>
      <c r="U2168" s="84"/>
      <c r="V2168" s="50"/>
      <c r="W2168" s="50"/>
      <c r="X2168" s="50"/>
      <c r="Y2168" s="50"/>
      <c r="Z2168" s="49"/>
      <c r="AA2168" s="69">
        <v>2168</v>
      </c>
      <c r="AB216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68" s="70"/>
      <c r="AD2168" s="76">
        <v>147</v>
      </c>
      <c r="AE2168" s="76">
        <v>407</v>
      </c>
      <c r="AF2168" s="76">
        <v>36852</v>
      </c>
      <c r="AG2168" s="76">
        <v>184867</v>
      </c>
      <c r="AH2168" s="76"/>
      <c r="AI2168" s="76" t="s">
        <v>10643</v>
      </c>
      <c r="AJ2168" s="76" t="s">
        <v>11247</v>
      </c>
      <c r="AK2168" s="76"/>
      <c r="AL2168" s="76"/>
      <c r="AM2168" s="78">
        <v>43128.195185185185</v>
      </c>
      <c r="AN2168" s="76" t="s">
        <v>14566</v>
      </c>
      <c r="AO2168" s="81" t="s">
        <v>16732</v>
      </c>
      <c r="AP2168" s="76" t="s">
        <v>66</v>
      </c>
      <c r="AQ2168" s="2"/>
      <c r="AR2168" s="3"/>
      <c r="AS2168" s="3"/>
      <c r="AT2168" s="3"/>
      <c r="AU2168" s="3"/>
    </row>
    <row r="2169" spans="1:47" x14ac:dyDescent="0.25">
      <c r="A2169" s="62" t="s">
        <v>1821</v>
      </c>
      <c r="B2169" s="63"/>
      <c r="C2169" s="63"/>
      <c r="D2169" s="64"/>
      <c r="E2169" s="66"/>
      <c r="F2169" s="101" t="s">
        <v>14555</v>
      </c>
      <c r="G2169" s="63"/>
      <c r="H2169" s="67"/>
      <c r="I2169" s="68"/>
      <c r="J2169" s="68"/>
      <c r="K2169" s="67" t="s">
        <v>18911</v>
      </c>
      <c r="L2169" s="71"/>
      <c r="M2169" s="72">
        <v>6140.7880859375</v>
      </c>
      <c r="N2169" s="72">
        <v>7122.4150390625</v>
      </c>
      <c r="O2169" s="73"/>
      <c r="P2169" s="74"/>
      <c r="Q2169" s="74"/>
      <c r="R2169" s="84"/>
      <c r="S2169" s="84"/>
      <c r="T2169" s="84"/>
      <c r="U2169" s="84"/>
      <c r="V2169" s="50"/>
      <c r="W2169" s="50"/>
      <c r="X2169" s="50"/>
      <c r="Y2169" s="50"/>
      <c r="Z2169" s="49"/>
      <c r="AA2169" s="69">
        <v>2169</v>
      </c>
      <c r="AB216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69" s="70"/>
      <c r="AD2169" s="76">
        <v>100</v>
      </c>
      <c r="AE2169" s="76">
        <v>8</v>
      </c>
      <c r="AF2169" s="76">
        <v>680</v>
      </c>
      <c r="AG2169" s="76">
        <v>1506</v>
      </c>
      <c r="AH2169" s="76"/>
      <c r="AI2169" s="76" t="s">
        <v>10644</v>
      </c>
      <c r="AJ2169" s="76"/>
      <c r="AK2169" s="76"/>
      <c r="AL2169" s="76"/>
      <c r="AM2169" s="78">
        <v>43881.089745370373</v>
      </c>
      <c r="AN2169" s="76" t="s">
        <v>14566</v>
      </c>
      <c r="AO2169" s="81" t="s">
        <v>16733</v>
      </c>
      <c r="AP2169" s="76" t="s">
        <v>66</v>
      </c>
      <c r="AQ2169" s="2"/>
      <c r="AR2169" s="3"/>
      <c r="AS2169" s="3"/>
      <c r="AT2169" s="3"/>
      <c r="AU2169" s="3"/>
    </row>
    <row r="2170" spans="1:47" x14ac:dyDescent="0.25">
      <c r="A2170" s="62" t="s">
        <v>1822</v>
      </c>
      <c r="B2170" s="63"/>
      <c r="C2170" s="63"/>
      <c r="D2170" s="64"/>
      <c r="E2170" s="66"/>
      <c r="F2170" s="101" t="s">
        <v>14556</v>
      </c>
      <c r="G2170" s="63"/>
      <c r="H2170" s="67"/>
      <c r="I2170" s="68"/>
      <c r="J2170" s="68"/>
      <c r="K2170" s="67" t="s">
        <v>18912</v>
      </c>
      <c r="L2170" s="71"/>
      <c r="M2170" s="72">
        <v>2066.736572265625</v>
      </c>
      <c r="N2170" s="72">
        <v>8915.4296875</v>
      </c>
      <c r="O2170" s="73"/>
      <c r="P2170" s="74"/>
      <c r="Q2170" s="74"/>
      <c r="R2170" s="84"/>
      <c r="S2170" s="84"/>
      <c r="T2170" s="84"/>
      <c r="U2170" s="84"/>
      <c r="V2170" s="50"/>
      <c r="W2170" s="50"/>
      <c r="X2170" s="50"/>
      <c r="Y2170" s="50"/>
      <c r="Z2170" s="49"/>
      <c r="AA2170" s="69">
        <v>2170</v>
      </c>
      <c r="AB2170"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70" s="70"/>
      <c r="AD2170" s="76">
        <v>595</v>
      </c>
      <c r="AE2170" s="76">
        <v>1376</v>
      </c>
      <c r="AF2170" s="76">
        <v>3112</v>
      </c>
      <c r="AG2170" s="76">
        <v>6404</v>
      </c>
      <c r="AH2170" s="76"/>
      <c r="AI2170" s="76" t="s">
        <v>10645</v>
      </c>
      <c r="AJ2170" s="76" t="s">
        <v>11706</v>
      </c>
      <c r="AK2170" s="81" t="s">
        <v>12416</v>
      </c>
      <c r="AL2170" s="76"/>
      <c r="AM2170" s="78">
        <v>42537.9221412037</v>
      </c>
      <c r="AN2170" s="76" t="s">
        <v>14566</v>
      </c>
      <c r="AO2170" s="81" t="s">
        <v>16734</v>
      </c>
      <c r="AP2170" s="76" t="s">
        <v>66</v>
      </c>
      <c r="AQ2170" s="2"/>
      <c r="AR2170" s="3"/>
      <c r="AS2170" s="3"/>
      <c r="AT2170" s="3"/>
      <c r="AU2170" s="3"/>
    </row>
    <row r="2171" spans="1:47" x14ac:dyDescent="0.25">
      <c r="A2171" s="62" t="s">
        <v>1824</v>
      </c>
      <c r="B2171" s="63"/>
      <c r="C2171" s="63"/>
      <c r="D2171" s="64"/>
      <c r="E2171" s="66"/>
      <c r="F2171" s="101" t="s">
        <v>14557</v>
      </c>
      <c r="G2171" s="63"/>
      <c r="H2171" s="67"/>
      <c r="I2171" s="68"/>
      <c r="J2171" s="68"/>
      <c r="K2171" s="67" t="s">
        <v>18913</v>
      </c>
      <c r="L2171" s="71"/>
      <c r="M2171" s="72">
        <v>5982.29248046875</v>
      </c>
      <c r="N2171" s="72">
        <v>7863.107421875</v>
      </c>
      <c r="O2171" s="73"/>
      <c r="P2171" s="74"/>
      <c r="Q2171" s="74"/>
      <c r="R2171" s="84"/>
      <c r="S2171" s="84"/>
      <c r="T2171" s="84"/>
      <c r="U2171" s="84"/>
      <c r="V2171" s="50"/>
      <c r="W2171" s="50"/>
      <c r="X2171" s="50"/>
      <c r="Y2171" s="50"/>
      <c r="Z2171" s="49"/>
      <c r="AA2171" s="69">
        <v>2171</v>
      </c>
      <c r="AB2171"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71" s="70"/>
      <c r="AD2171" s="76">
        <v>217</v>
      </c>
      <c r="AE2171" s="76">
        <v>1483</v>
      </c>
      <c r="AF2171" s="76">
        <v>84843</v>
      </c>
      <c r="AG2171" s="76">
        <v>470</v>
      </c>
      <c r="AH2171" s="76"/>
      <c r="AI2171" s="76" t="s">
        <v>10646</v>
      </c>
      <c r="AJ2171" s="76" t="s">
        <v>10714</v>
      </c>
      <c r="AK2171" s="81" t="s">
        <v>12417</v>
      </c>
      <c r="AL2171" s="76"/>
      <c r="AM2171" s="78">
        <v>39882.735995370371</v>
      </c>
      <c r="AN2171" s="76" t="s">
        <v>14566</v>
      </c>
      <c r="AO2171" s="81" t="s">
        <v>16735</v>
      </c>
      <c r="AP2171" s="76" t="s">
        <v>66</v>
      </c>
      <c r="AQ2171" s="2"/>
      <c r="AR2171" s="3"/>
      <c r="AS2171" s="3"/>
      <c r="AT2171" s="3"/>
      <c r="AU2171" s="3"/>
    </row>
    <row r="2172" spans="1:47" x14ac:dyDescent="0.25">
      <c r="A2172" s="62" t="s">
        <v>1825</v>
      </c>
      <c r="B2172" s="63"/>
      <c r="C2172" s="63"/>
      <c r="D2172" s="64"/>
      <c r="E2172" s="66"/>
      <c r="F2172" s="101" t="s">
        <v>14558</v>
      </c>
      <c r="G2172" s="63"/>
      <c r="H2172" s="67"/>
      <c r="I2172" s="68"/>
      <c r="J2172" s="68"/>
      <c r="K2172" s="67" t="s">
        <v>18914</v>
      </c>
      <c r="L2172" s="71"/>
      <c r="M2172" s="72">
        <v>3709.61181640625</v>
      </c>
      <c r="N2172" s="72">
        <v>9504.046875</v>
      </c>
      <c r="O2172" s="73"/>
      <c r="P2172" s="74"/>
      <c r="Q2172" s="74"/>
      <c r="R2172" s="84"/>
      <c r="S2172" s="84"/>
      <c r="T2172" s="84"/>
      <c r="U2172" s="84"/>
      <c r="V2172" s="50"/>
      <c r="W2172" s="50"/>
      <c r="X2172" s="50"/>
      <c r="Y2172" s="50"/>
      <c r="Z2172" s="49"/>
      <c r="AA2172" s="69">
        <v>2172</v>
      </c>
      <c r="AB2172"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72" s="70"/>
      <c r="AD2172" s="76">
        <v>697</v>
      </c>
      <c r="AE2172" s="76">
        <v>1280</v>
      </c>
      <c r="AF2172" s="76">
        <v>12255</v>
      </c>
      <c r="AG2172" s="76">
        <v>16947</v>
      </c>
      <c r="AH2172" s="76"/>
      <c r="AI2172" s="76" t="s">
        <v>10647</v>
      </c>
      <c r="AJ2172" s="76" t="s">
        <v>11707</v>
      </c>
      <c r="AK2172" s="81" t="s">
        <v>12418</v>
      </c>
      <c r="AL2172" s="76"/>
      <c r="AM2172" s="78">
        <v>39175.805787037039</v>
      </c>
      <c r="AN2172" s="76" t="s">
        <v>14566</v>
      </c>
      <c r="AO2172" s="81" t="s">
        <v>16736</v>
      </c>
      <c r="AP2172" s="76" t="s">
        <v>66</v>
      </c>
      <c r="AQ2172" s="2"/>
      <c r="AR2172" s="3"/>
      <c r="AS2172" s="3"/>
      <c r="AT2172" s="3"/>
      <c r="AU2172" s="3"/>
    </row>
    <row r="2173" spans="1:47" x14ac:dyDescent="0.25">
      <c r="A2173" s="62" t="s">
        <v>1826</v>
      </c>
      <c r="B2173" s="63"/>
      <c r="C2173" s="63"/>
      <c r="D2173" s="64"/>
      <c r="E2173" s="66"/>
      <c r="F2173" s="101" t="s">
        <v>14559</v>
      </c>
      <c r="G2173" s="63"/>
      <c r="H2173" s="67"/>
      <c r="I2173" s="68"/>
      <c r="J2173" s="68"/>
      <c r="K2173" s="67" t="s">
        <v>18915</v>
      </c>
      <c r="L2173" s="71"/>
      <c r="M2173" s="72">
        <v>3133.666259765625</v>
      </c>
      <c r="N2173" s="72">
        <v>8923.375</v>
      </c>
      <c r="O2173" s="73"/>
      <c r="P2173" s="74"/>
      <c r="Q2173" s="74"/>
      <c r="R2173" s="84"/>
      <c r="S2173" s="84"/>
      <c r="T2173" s="84"/>
      <c r="U2173" s="84"/>
      <c r="V2173" s="50"/>
      <c r="W2173" s="50"/>
      <c r="X2173" s="50"/>
      <c r="Y2173" s="50"/>
      <c r="Z2173" s="49"/>
      <c r="AA2173" s="69">
        <v>2173</v>
      </c>
      <c r="AB2173"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73" s="70"/>
      <c r="AD2173" s="76">
        <v>308</v>
      </c>
      <c r="AE2173" s="76">
        <v>264</v>
      </c>
      <c r="AF2173" s="76">
        <v>59829</v>
      </c>
      <c r="AG2173" s="76">
        <v>295</v>
      </c>
      <c r="AH2173" s="76"/>
      <c r="AI2173" s="76" t="s">
        <v>10648</v>
      </c>
      <c r="AJ2173" s="76" t="s">
        <v>11041</v>
      </c>
      <c r="AK2173" s="76"/>
      <c r="AL2173" s="76"/>
      <c r="AM2173" s="78">
        <v>39927.050856481481</v>
      </c>
      <c r="AN2173" s="76" t="s">
        <v>14566</v>
      </c>
      <c r="AO2173" s="81" t="s">
        <v>16737</v>
      </c>
      <c r="AP2173" s="76" t="s">
        <v>66</v>
      </c>
      <c r="AQ2173" s="2"/>
      <c r="AR2173" s="3"/>
      <c r="AS2173" s="3"/>
      <c r="AT2173" s="3"/>
      <c r="AU2173" s="3"/>
    </row>
    <row r="2174" spans="1:47" x14ac:dyDescent="0.25">
      <c r="A2174" s="62" t="s">
        <v>1827</v>
      </c>
      <c r="B2174" s="63"/>
      <c r="C2174" s="63"/>
      <c r="D2174" s="64"/>
      <c r="E2174" s="66"/>
      <c r="F2174" s="101" t="s">
        <v>14560</v>
      </c>
      <c r="G2174" s="63"/>
      <c r="H2174" s="67"/>
      <c r="I2174" s="68"/>
      <c r="J2174" s="68"/>
      <c r="K2174" s="67" t="s">
        <v>18916</v>
      </c>
      <c r="L2174" s="71"/>
      <c r="M2174" s="72">
        <v>3208.8486328125</v>
      </c>
      <c r="N2174" s="72">
        <v>5476.04248046875</v>
      </c>
      <c r="O2174" s="73"/>
      <c r="P2174" s="74"/>
      <c r="Q2174" s="74"/>
      <c r="R2174" s="84"/>
      <c r="S2174" s="84"/>
      <c r="T2174" s="84"/>
      <c r="U2174" s="84"/>
      <c r="V2174" s="50"/>
      <c r="W2174" s="50"/>
      <c r="X2174" s="50"/>
      <c r="Y2174" s="50"/>
      <c r="Z2174" s="49"/>
      <c r="AA2174" s="69">
        <v>2174</v>
      </c>
      <c r="AB2174"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74" s="70"/>
      <c r="AD2174" s="76">
        <v>236</v>
      </c>
      <c r="AE2174" s="76">
        <v>87</v>
      </c>
      <c r="AF2174" s="76">
        <v>1439</v>
      </c>
      <c r="AG2174" s="76">
        <v>31270</v>
      </c>
      <c r="AH2174" s="76"/>
      <c r="AI2174" s="76"/>
      <c r="AJ2174" s="76" t="s">
        <v>11708</v>
      </c>
      <c r="AK2174" s="76"/>
      <c r="AL2174" s="76"/>
      <c r="AM2174" s="78">
        <v>39515.723692129628</v>
      </c>
      <c r="AN2174" s="76" t="s">
        <v>14566</v>
      </c>
      <c r="AO2174" s="81" t="s">
        <v>16738</v>
      </c>
      <c r="AP2174" s="76" t="s">
        <v>66</v>
      </c>
      <c r="AQ2174" s="2"/>
      <c r="AR2174" s="3"/>
      <c r="AS2174" s="3"/>
      <c r="AT2174" s="3"/>
      <c r="AU2174" s="3"/>
    </row>
    <row r="2175" spans="1:47" x14ac:dyDescent="0.25">
      <c r="A2175" s="62" t="s">
        <v>1828</v>
      </c>
      <c r="B2175" s="63"/>
      <c r="C2175" s="63"/>
      <c r="D2175" s="64"/>
      <c r="E2175" s="66"/>
      <c r="F2175" s="101" t="s">
        <v>14561</v>
      </c>
      <c r="G2175" s="63"/>
      <c r="H2175" s="67"/>
      <c r="I2175" s="68"/>
      <c r="J2175" s="68"/>
      <c r="K2175" s="67" t="s">
        <v>18917</v>
      </c>
      <c r="L2175" s="71"/>
      <c r="M2175" s="72">
        <v>4606.64892578125</v>
      </c>
      <c r="N2175" s="72">
        <v>5042.64404296875</v>
      </c>
      <c r="O2175" s="73"/>
      <c r="P2175" s="74"/>
      <c r="Q2175" s="74"/>
      <c r="R2175" s="84"/>
      <c r="S2175" s="84"/>
      <c r="T2175" s="84"/>
      <c r="U2175" s="84"/>
      <c r="V2175" s="50"/>
      <c r="W2175" s="50"/>
      <c r="X2175" s="50"/>
      <c r="Y2175" s="50"/>
      <c r="Z2175" s="49"/>
      <c r="AA2175" s="69">
        <v>2175</v>
      </c>
      <c r="AB2175"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75" s="70"/>
      <c r="AD2175" s="76">
        <v>639</v>
      </c>
      <c r="AE2175" s="76">
        <v>362</v>
      </c>
      <c r="AF2175" s="76">
        <v>14072</v>
      </c>
      <c r="AG2175" s="76">
        <v>3869</v>
      </c>
      <c r="AH2175" s="76"/>
      <c r="AI2175" s="76" t="s">
        <v>10649</v>
      </c>
      <c r="AJ2175" s="76" t="s">
        <v>11709</v>
      </c>
      <c r="AK2175" s="76"/>
      <c r="AL2175" s="76"/>
      <c r="AM2175" s="78">
        <v>40966.113032407404</v>
      </c>
      <c r="AN2175" s="76" t="s">
        <v>14566</v>
      </c>
      <c r="AO2175" s="81" t="s">
        <v>16739</v>
      </c>
      <c r="AP2175" s="76" t="s">
        <v>66</v>
      </c>
      <c r="AQ2175" s="2"/>
      <c r="AR2175" s="3"/>
      <c r="AS2175" s="3"/>
      <c r="AT2175" s="3"/>
      <c r="AU2175" s="3"/>
    </row>
    <row r="2176" spans="1:47" x14ac:dyDescent="0.25">
      <c r="A2176" s="62" t="s">
        <v>1829</v>
      </c>
      <c r="B2176" s="63"/>
      <c r="C2176" s="63"/>
      <c r="D2176" s="64"/>
      <c r="E2176" s="66"/>
      <c r="F2176" s="101" t="s">
        <v>14562</v>
      </c>
      <c r="G2176" s="63"/>
      <c r="H2176" s="67"/>
      <c r="I2176" s="68"/>
      <c r="J2176" s="68"/>
      <c r="K2176" s="67" t="s">
        <v>18918</v>
      </c>
      <c r="L2176" s="71"/>
      <c r="M2176" s="72">
        <v>3690.03173828125</v>
      </c>
      <c r="N2176" s="72">
        <v>9676.154296875</v>
      </c>
      <c r="O2176" s="73"/>
      <c r="P2176" s="74"/>
      <c r="Q2176" s="74"/>
      <c r="R2176" s="84"/>
      <c r="S2176" s="84"/>
      <c r="T2176" s="84"/>
      <c r="U2176" s="84"/>
      <c r="V2176" s="50"/>
      <c r="W2176" s="50"/>
      <c r="X2176" s="50"/>
      <c r="Y2176" s="50"/>
      <c r="Z2176" s="49"/>
      <c r="AA2176" s="69">
        <v>2176</v>
      </c>
      <c r="AB2176"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76" s="70"/>
      <c r="AD2176" s="76">
        <v>2748</v>
      </c>
      <c r="AE2176" s="76">
        <v>629</v>
      </c>
      <c r="AF2176" s="76">
        <v>27073</v>
      </c>
      <c r="AG2176" s="76">
        <v>13153</v>
      </c>
      <c r="AH2176" s="76"/>
      <c r="AI2176" s="76" t="s">
        <v>10650</v>
      </c>
      <c r="AJ2176" s="76" t="s">
        <v>11710</v>
      </c>
      <c r="AK2176" s="76"/>
      <c r="AL2176" s="76"/>
      <c r="AM2176" s="78">
        <v>39883.132326388892</v>
      </c>
      <c r="AN2176" s="76" t="s">
        <v>14566</v>
      </c>
      <c r="AO2176" s="81" t="s">
        <v>16740</v>
      </c>
      <c r="AP2176" s="76" t="s">
        <v>66</v>
      </c>
      <c r="AQ2176" s="2"/>
      <c r="AR2176" s="3"/>
      <c r="AS2176" s="3"/>
      <c r="AT2176" s="3"/>
      <c r="AU2176" s="3"/>
    </row>
    <row r="2177" spans="1:47" x14ac:dyDescent="0.25">
      <c r="A2177" s="62" t="s">
        <v>1830</v>
      </c>
      <c r="B2177" s="63"/>
      <c r="C2177" s="63"/>
      <c r="D2177" s="64"/>
      <c r="E2177" s="66"/>
      <c r="F2177" s="101" t="s">
        <v>14563</v>
      </c>
      <c r="G2177" s="63"/>
      <c r="H2177" s="67"/>
      <c r="I2177" s="68"/>
      <c r="J2177" s="68"/>
      <c r="K2177" s="67" t="s">
        <v>18919</v>
      </c>
      <c r="L2177" s="71"/>
      <c r="M2177" s="72">
        <v>3509.755126953125</v>
      </c>
      <c r="N2177" s="72">
        <v>5012.6865234375</v>
      </c>
      <c r="O2177" s="73"/>
      <c r="P2177" s="74"/>
      <c r="Q2177" s="74"/>
      <c r="R2177" s="84"/>
      <c r="S2177" s="84"/>
      <c r="T2177" s="84"/>
      <c r="U2177" s="84"/>
      <c r="V2177" s="50"/>
      <c r="W2177" s="50"/>
      <c r="X2177" s="50"/>
      <c r="Y2177" s="50"/>
      <c r="Z2177" s="49"/>
      <c r="AA2177" s="69">
        <v>2177</v>
      </c>
      <c r="AB2177"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77" s="70"/>
      <c r="AD2177" s="76">
        <v>259</v>
      </c>
      <c r="AE2177" s="76">
        <v>289</v>
      </c>
      <c r="AF2177" s="76">
        <v>67796</v>
      </c>
      <c r="AG2177" s="76">
        <v>58464</v>
      </c>
      <c r="AH2177" s="76"/>
      <c r="AI2177" s="76" t="s">
        <v>10651</v>
      </c>
      <c r="AJ2177" s="76" t="s">
        <v>11711</v>
      </c>
      <c r="AK2177" s="76"/>
      <c r="AL2177" s="76"/>
      <c r="AM2177" s="78">
        <v>40195.983159722222</v>
      </c>
      <c r="AN2177" s="76" t="s">
        <v>14566</v>
      </c>
      <c r="AO2177" s="81" t="s">
        <v>16741</v>
      </c>
      <c r="AP2177" s="76" t="s">
        <v>66</v>
      </c>
      <c r="AQ2177" s="2"/>
      <c r="AR2177" s="3"/>
      <c r="AS2177" s="3"/>
      <c r="AT2177" s="3"/>
      <c r="AU2177" s="3"/>
    </row>
    <row r="2178" spans="1:47" x14ac:dyDescent="0.25">
      <c r="A2178" s="62" t="s">
        <v>1831</v>
      </c>
      <c r="B2178" s="63"/>
      <c r="C2178" s="63"/>
      <c r="D2178" s="64"/>
      <c r="E2178" s="66"/>
      <c r="F2178" s="101" t="s">
        <v>14564</v>
      </c>
      <c r="G2178" s="63"/>
      <c r="H2178" s="67"/>
      <c r="I2178" s="68"/>
      <c r="J2178" s="68"/>
      <c r="K2178" s="67" t="s">
        <v>18920</v>
      </c>
      <c r="L2178" s="71"/>
      <c r="M2178" s="72">
        <v>1502.5286865234375</v>
      </c>
      <c r="N2178" s="72">
        <v>7409.951171875</v>
      </c>
      <c r="O2178" s="73"/>
      <c r="P2178" s="74"/>
      <c r="Q2178" s="74"/>
      <c r="R2178" s="84"/>
      <c r="S2178" s="84"/>
      <c r="T2178" s="84"/>
      <c r="U2178" s="84"/>
      <c r="V2178" s="50"/>
      <c r="W2178" s="50"/>
      <c r="X2178" s="50"/>
      <c r="Y2178" s="50"/>
      <c r="Z2178" s="49"/>
      <c r="AA2178" s="69">
        <v>2178</v>
      </c>
      <c r="AB2178"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78" s="70"/>
      <c r="AD2178" s="76">
        <v>540</v>
      </c>
      <c r="AE2178" s="76">
        <v>30</v>
      </c>
      <c r="AF2178" s="76">
        <v>3558</v>
      </c>
      <c r="AG2178" s="76">
        <v>3216</v>
      </c>
      <c r="AH2178" s="76"/>
      <c r="AI2178" s="76"/>
      <c r="AJ2178" s="76" t="s">
        <v>11712</v>
      </c>
      <c r="AK2178" s="76"/>
      <c r="AL2178" s="76"/>
      <c r="AM2178" s="78">
        <v>39981.830393518518</v>
      </c>
      <c r="AN2178" s="76" t="s">
        <v>14566</v>
      </c>
      <c r="AO2178" s="81" t="s">
        <v>16742</v>
      </c>
      <c r="AP2178" s="76" t="s">
        <v>66</v>
      </c>
      <c r="AQ2178" s="2"/>
      <c r="AR2178" s="3"/>
      <c r="AS2178" s="3"/>
      <c r="AT2178" s="3"/>
      <c r="AU2178" s="3"/>
    </row>
    <row r="2179" spans="1:47" x14ac:dyDescent="0.25">
      <c r="A2179" s="62" t="s">
        <v>1832</v>
      </c>
      <c r="B2179" s="63"/>
      <c r="C2179" s="63"/>
      <c r="D2179" s="64"/>
      <c r="E2179" s="66"/>
      <c r="F2179" s="101" t="s">
        <v>12470</v>
      </c>
      <c r="G2179" s="63"/>
      <c r="H2179" s="67"/>
      <c r="I2179" s="68"/>
      <c r="J2179" s="68"/>
      <c r="K2179" s="67" t="s">
        <v>18921</v>
      </c>
      <c r="L2179" s="71"/>
      <c r="M2179" s="72">
        <v>4618.8408203125</v>
      </c>
      <c r="N2179" s="72">
        <v>4065.822265625</v>
      </c>
      <c r="O2179" s="73"/>
      <c r="P2179" s="74"/>
      <c r="Q2179" s="74"/>
      <c r="R2179" s="84"/>
      <c r="S2179" s="84"/>
      <c r="T2179" s="84"/>
      <c r="U2179" s="84"/>
      <c r="V2179" s="50"/>
      <c r="W2179" s="50"/>
      <c r="X2179" s="50"/>
      <c r="Y2179" s="50"/>
      <c r="Z2179" s="49"/>
      <c r="AA2179" s="69">
        <v>2179</v>
      </c>
      <c r="AB2179" s="69"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79" s="70"/>
      <c r="AD2179" s="76">
        <v>17</v>
      </c>
      <c r="AE2179" s="76">
        <v>28</v>
      </c>
      <c r="AF2179" s="76">
        <v>2935</v>
      </c>
      <c r="AG2179" s="76">
        <v>574</v>
      </c>
      <c r="AH2179" s="76"/>
      <c r="AI2179" s="76"/>
      <c r="AJ2179" s="76" t="s">
        <v>11713</v>
      </c>
      <c r="AK2179" s="76"/>
      <c r="AL2179" s="76"/>
      <c r="AM2179" s="78">
        <v>41138.681944444441</v>
      </c>
      <c r="AN2179" s="76" t="s">
        <v>14566</v>
      </c>
      <c r="AO2179" s="81" t="s">
        <v>16743</v>
      </c>
      <c r="AP2179" s="76" t="s">
        <v>66</v>
      </c>
      <c r="AQ2179" s="2"/>
      <c r="AR2179" s="3"/>
      <c r="AS2179" s="3"/>
      <c r="AT2179" s="3"/>
      <c r="AU2179" s="3"/>
    </row>
    <row r="2180" spans="1:47" x14ac:dyDescent="0.25">
      <c r="A2180" s="85" t="s">
        <v>1834</v>
      </c>
      <c r="B2180" s="86"/>
      <c r="C2180" s="86"/>
      <c r="D2180" s="87"/>
      <c r="E2180" s="88"/>
      <c r="F2180" s="102" t="s">
        <v>14565</v>
      </c>
      <c r="G2180" s="86"/>
      <c r="H2180" s="89"/>
      <c r="I2180" s="90"/>
      <c r="J2180" s="90"/>
      <c r="K2180" s="89" t="s">
        <v>18922</v>
      </c>
      <c r="L2180" s="91"/>
      <c r="M2180" s="92">
        <v>4754.15625</v>
      </c>
      <c r="N2180" s="92">
        <v>5084.537109375</v>
      </c>
      <c r="O2180" s="93"/>
      <c r="P2180" s="94"/>
      <c r="Q2180" s="94"/>
      <c r="R2180" s="95"/>
      <c r="S2180" s="95"/>
      <c r="T2180" s="95"/>
      <c r="U2180" s="95"/>
      <c r="V2180" s="96"/>
      <c r="W2180" s="96"/>
      <c r="X2180" s="96"/>
      <c r="Y2180" s="96"/>
      <c r="Z2180" s="97"/>
      <c r="AA2180" s="98">
        <v>2180</v>
      </c>
      <c r="AB2180" s="98" t="b">
        <f xml:space="preserve"> IF(AND(OR(NOT(ISNUMBER(Vertices[X])), Vertices[X] &gt;= Misc!$O$4), OR(NOT(ISNUMBER(Vertices[X])), Vertices[X] &lt;= Misc!$P$4),OR(NOT(ISNUMBER(Vertices[Y])), Vertices[Y] &gt;= Misc!$O$5), OR(NOT(ISNUMBER(Vertices[Y])), Vertices[Y] &lt;= Misc!$P$5),OR(NOT(ISNUMBER(Vertices[Followed])), Vertices[Followed] &gt;= Misc!$O$6), OR(NOT(ISNUMBER(Vertices[Followed])), Vertices[Followed] &lt;= Misc!$P$6),OR(NOT(ISNUMBER(Vertices[Followers])), Vertices[Followers] &gt;= Misc!$O$7), OR(NOT(ISNUMBER(Vertices[Followers])), Vertices[Followers] &lt;= Misc!$P$7),OR(NOT(ISNUMBER(Vertices[Tweets])), Vertices[Tweets] &gt;= Misc!$O$8), OR(NOT(ISNUMBER(Vertices[Tweets])), Vertices[Tweets] &lt;= Misc!$P$8),OR(NOT(ISNUMBER(Vertices[Favorites])), Vertices[Favorites] &gt;= Misc!$O$9), OR(NOT(ISNUMBER(Vertices[Favorites])), Vertices[Favorites] &lt;= Misc!$P$9),OR(NOT(ISNUMBER(Vertices[Joined Twitter Date (UTC)])), Vertices[Joined Twitter Date (UTC)] &gt;= Misc!$O$10), OR(NOT(ISNUMBER(Vertices[Joined Twitter Date (UTC)])), Vertices[Joined Twitter Date (UTC)] &lt;= Misc!$P$10),TRUE), TRUE, FALSE)</f>
        <v>1</v>
      </c>
      <c r="AC2180" s="99"/>
      <c r="AD2180" s="76">
        <v>2226</v>
      </c>
      <c r="AE2180" s="76">
        <v>437</v>
      </c>
      <c r="AF2180" s="76">
        <v>1554</v>
      </c>
      <c r="AG2180" s="76">
        <v>17875</v>
      </c>
      <c r="AH2180" s="76"/>
      <c r="AI2180" s="76" t="s">
        <v>10652</v>
      </c>
      <c r="AJ2180" s="76" t="s">
        <v>11364</v>
      </c>
      <c r="AK2180" s="76"/>
      <c r="AL2180" s="76"/>
      <c r="AM2180" s="78">
        <v>39623.692777777775</v>
      </c>
      <c r="AN2180" s="76" t="s">
        <v>14566</v>
      </c>
      <c r="AO2180" s="81" t="s">
        <v>16744</v>
      </c>
      <c r="AP2180" s="76" t="s">
        <v>66</v>
      </c>
      <c r="AQ2180" s="2"/>
      <c r="AR2180" s="3"/>
      <c r="AS2180" s="3"/>
      <c r="AT2180" s="3"/>
      <c r="AU2180"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2180" xr:uid="{00000000-0002-0000-0100-000000000000}"/>
    <dataValidation allowBlank="1" errorTitle="Invalid Vertex Visibility" error="You have entered an unrecognized vertex visibility.  Try selecting from the drop-down list instead." sqref="AQ3" xr:uid="{00000000-0002-0000-0100-000001000000}"/>
    <dataValidation allowBlank="1" showErrorMessage="1" sqref="AQ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2180"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2180"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2180"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2180"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2180" xr:uid="{00000000-0002-0000-0100-000007000000}"/>
    <dataValidation allowBlank="1" showInputMessage="1" errorTitle="Invalid Vertex Image Key" promptTitle="Vertex Tooltip" prompt="Enter optional text that will pop up when the mouse is hovered over the vertex." sqref="K3:K2180"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2180"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2180"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2180" xr:uid="{00000000-0002-0000-0100-00000B000000}"/>
    <dataValidation allowBlank="1" showInputMessage="1" promptTitle="Vertex Label Fill Color" prompt="To select an optional fill color for the Label shape, right-click and select Select Color on the right-click menu." sqref="I3:I2180" xr:uid="{00000000-0002-0000-0100-00000C000000}"/>
    <dataValidation allowBlank="1" showInputMessage="1" errorTitle="Invalid Vertex Image Key" promptTitle="Vertex Image File" prompt="Enter the path to an image file.  Hover over the column header for examples." sqref="F3:F2180" xr:uid="{00000000-0002-0000-0100-00000D000000}"/>
    <dataValidation allowBlank="1" showInputMessage="1" promptTitle="Vertex Color" prompt="To select an optional vertex color, right-click and select Select Color on the right-click menu." sqref="B3:B2180"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2180"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2180"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2180"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2180" xr:uid="{00000000-0002-0000-0100-000012000000}">
      <formula1>ValidVertexLabelPositions</formula1>
    </dataValidation>
    <dataValidation allowBlank="1" showInputMessage="1" showErrorMessage="1" promptTitle="Vertex Name" prompt="Enter the name of the vertex." sqref="A3:A2180" xr:uid="{00000000-0002-0000-0100-000013000000}"/>
  </dataValidations>
  <hyperlinks>
    <hyperlink ref="AI1242" r:id="rId1" xr:uid="{4AE0DFBF-3BE3-48F1-81B9-69E1D92E1777}"/>
    <hyperlink ref="AI1390" r:id="rId2" xr:uid="{E80830AB-2903-4EA7-811E-5C76EB186FD0}"/>
    <hyperlink ref="AI1893" r:id="rId3" xr:uid="{D5A8395E-1185-4976-9653-E6E6C550C595}"/>
    <hyperlink ref="AK3" r:id="rId4" xr:uid="{8613FD78-AB9E-412B-9025-FD09EBC98CD5}"/>
    <hyperlink ref="AK4" r:id="rId5" xr:uid="{A803E4FE-B813-4853-B2AA-5EAC9938343C}"/>
    <hyperlink ref="AK5" r:id="rId6" xr:uid="{40D6DCAE-D816-4231-88FC-E3878374B45D}"/>
    <hyperlink ref="AK6" r:id="rId7" xr:uid="{897CDE7A-F3C0-4276-B637-3D28F9D86BCF}"/>
    <hyperlink ref="AK11" r:id="rId8" xr:uid="{57E102F7-A025-4570-8076-D10F201FD403}"/>
    <hyperlink ref="AK12" r:id="rId9" xr:uid="{C20A1B91-7A32-425D-919E-0F018B426E01}"/>
    <hyperlink ref="AK22" r:id="rId10" xr:uid="{EFE3A17C-734F-4079-BC48-3DC82D0FB3A2}"/>
    <hyperlink ref="AK24" r:id="rId11" xr:uid="{D8D5BAC7-3DA9-441D-8F87-2A75329E933A}"/>
    <hyperlink ref="AK27" r:id="rId12" xr:uid="{0AD7807A-8CA4-4F15-A32D-0A57E5C98624}"/>
    <hyperlink ref="AK41" r:id="rId13" xr:uid="{AB030D86-2E7B-49D8-A105-0AAD54556B3A}"/>
    <hyperlink ref="AK49" r:id="rId14" xr:uid="{47F9B1B7-60E8-4E3E-8E2B-91D3DF206FE2}"/>
    <hyperlink ref="AK55" r:id="rId15" xr:uid="{747304B6-9742-4A9D-B170-6438F8C67C27}"/>
    <hyperlink ref="AK57" r:id="rId16" xr:uid="{C12B2E9D-0F51-4BF6-A0EA-F585D2C99E41}"/>
    <hyperlink ref="AK73" r:id="rId17" xr:uid="{55B2065F-2028-4369-9EBB-D3E4723917F4}"/>
    <hyperlink ref="AK74" r:id="rId18" xr:uid="{7B169B27-60A9-410E-AC40-7394768568D6}"/>
    <hyperlink ref="AK76" r:id="rId19" xr:uid="{1716DDC3-9402-44E7-A494-18A4B69C110E}"/>
    <hyperlink ref="AK77" r:id="rId20" xr:uid="{C9A7CF6F-305C-4CC4-AD6A-0EE0F594CD9A}"/>
    <hyperlink ref="AK78" r:id="rId21" xr:uid="{C7872CBA-E06C-4B24-B53D-C5009B2CF950}"/>
    <hyperlink ref="AK80" r:id="rId22" xr:uid="{7F8E5AD7-2E28-4780-B04D-93DAA7FA2FDA}"/>
    <hyperlink ref="AK81" r:id="rId23" xr:uid="{19313C97-A834-4B31-936E-C9964581EB41}"/>
    <hyperlink ref="AK82" r:id="rId24" xr:uid="{48EB587A-45AD-4589-82EB-0915B4A3DB7E}"/>
    <hyperlink ref="AK83" r:id="rId25" xr:uid="{60BF0193-7DE3-45DF-8D5F-36FE12008348}"/>
    <hyperlink ref="AK86" r:id="rId26" xr:uid="{30243B87-FAE6-47BE-81F5-D4A6F44D0DD0}"/>
    <hyperlink ref="AK88" r:id="rId27" xr:uid="{D9F11170-DC39-421E-A1FF-7AA53EADD229}"/>
    <hyperlink ref="AK94" r:id="rId28" xr:uid="{501A73ED-C408-4CBE-AEB8-28C64F205ACC}"/>
    <hyperlink ref="AK95" r:id="rId29" xr:uid="{2F61C4D9-6051-4983-A6FE-C2C02A83594E}"/>
    <hyperlink ref="AK98" r:id="rId30" xr:uid="{1A4E20F7-0DFB-467B-902E-1D654B3B0D2E}"/>
    <hyperlink ref="AK104" r:id="rId31" xr:uid="{4CBA83A8-8BFC-436E-AF0D-327CF0A29458}"/>
    <hyperlink ref="AK106" r:id="rId32" xr:uid="{BE912B00-DE14-4ED8-BB22-D48E6DBD760A}"/>
    <hyperlink ref="AK109" r:id="rId33" xr:uid="{6CFF541E-EA54-4C29-95EC-60D61B65E22A}"/>
    <hyperlink ref="AK111" r:id="rId34" xr:uid="{B1D66F98-F3C5-4933-BDB5-20C410DDB4B1}"/>
    <hyperlink ref="AK115" r:id="rId35" xr:uid="{EE3BAFA9-962D-4049-B91F-3B38809A17BE}"/>
    <hyperlink ref="AK118" r:id="rId36" xr:uid="{667902E2-8677-4FA0-BDF8-215072ADF37D}"/>
    <hyperlink ref="AK120" r:id="rId37" xr:uid="{5CE83835-2E7E-4BEB-B036-F4D6E7174BD4}"/>
    <hyperlink ref="AK125" r:id="rId38" xr:uid="{E7F7E2EF-3B71-48EC-93BE-53A607B5E014}"/>
    <hyperlink ref="AK139" r:id="rId39" xr:uid="{5D3BAE5B-7ADB-478E-A0E4-D0D051398D6E}"/>
    <hyperlink ref="AK142" r:id="rId40" xr:uid="{DC8F1BD6-AECD-4664-A80D-59EFE75E0567}"/>
    <hyperlink ref="AK143" r:id="rId41" xr:uid="{E058A466-F75B-48D5-BA28-98A780466E9E}"/>
    <hyperlink ref="AK146" r:id="rId42" xr:uid="{57522FDE-BEB4-4271-A808-3953066738FE}"/>
    <hyperlink ref="AK148" r:id="rId43" xr:uid="{72C423BC-ECF2-4AFD-8BC4-C815270E97A2}"/>
    <hyperlink ref="AK150" r:id="rId44" xr:uid="{6D3C5128-EAC9-4636-92C4-0B68F385AF13}"/>
    <hyperlink ref="AK152" r:id="rId45" xr:uid="{6A1B6FA9-97B5-4601-A215-6FB766A69B73}"/>
    <hyperlink ref="AK154" r:id="rId46" xr:uid="{9B6F2542-B698-41C4-B3A4-6D64B2329FDC}"/>
    <hyperlink ref="AK155" r:id="rId47" xr:uid="{744BAABE-8CCE-4EAC-8AE3-174AF6FB2070}"/>
    <hyperlink ref="AK157" r:id="rId48" xr:uid="{590CE674-C4F9-4F26-B4B8-0A2F62ABA036}"/>
    <hyperlink ref="AK162" r:id="rId49" xr:uid="{769527CD-7162-4E49-A7EF-09C675844C6F}"/>
    <hyperlink ref="AK163" r:id="rId50" xr:uid="{F52192D3-1711-4E06-BD2F-FB941C502703}"/>
    <hyperlink ref="AK167" r:id="rId51" xr:uid="{50657C71-C557-4DA0-8E22-6EE050DB370A}"/>
    <hyperlink ref="AK172" r:id="rId52" xr:uid="{6D77B9BF-5F06-4023-B023-566CA4F3FAC1}"/>
    <hyperlink ref="AK173" r:id="rId53" xr:uid="{CFD18C1D-4B41-4FB3-A487-DF4B59D7A672}"/>
    <hyperlink ref="AK174" r:id="rId54" xr:uid="{3934EA74-44C4-40AD-A649-3249F7EC47C3}"/>
    <hyperlink ref="AK176" r:id="rId55" xr:uid="{87AEC3C6-D3E6-49E0-8579-95A531909F37}"/>
    <hyperlink ref="AK186" r:id="rId56" xr:uid="{E99B65B5-9C0C-4EF9-A32E-6B6692E496F7}"/>
    <hyperlink ref="AK187" r:id="rId57" xr:uid="{609A88B4-ACB3-42DA-97EB-51C05C9EDD5A}"/>
    <hyperlink ref="AK188" r:id="rId58" xr:uid="{73A3EFC9-0938-40A1-B9C8-2B7C59979840}"/>
    <hyperlink ref="AK189" r:id="rId59" xr:uid="{411700AC-6C32-48ED-8CF8-238AD14C6E22}"/>
    <hyperlink ref="AK190" r:id="rId60" xr:uid="{425C1576-DE3F-4D11-9B9C-7279DA989C8C}"/>
    <hyperlink ref="AK191" r:id="rId61" xr:uid="{7CD4A2D0-3466-4632-A983-A198ABE983B7}"/>
    <hyperlink ref="AK192" r:id="rId62" xr:uid="{91749D1B-1032-41F1-9DBA-633B2E27D3E8}"/>
    <hyperlink ref="AK194" r:id="rId63" xr:uid="{CE58381C-B917-48D4-9D6C-0031EEDFB89D}"/>
    <hyperlink ref="AK198" r:id="rId64" xr:uid="{AB9A38CE-E5F8-422E-B484-A676C740ADED}"/>
    <hyperlink ref="AK204" r:id="rId65" xr:uid="{113D8482-3C12-4629-AFBC-604146CFFEDD}"/>
    <hyperlink ref="AK217" r:id="rId66" xr:uid="{88D55F63-0CBD-4DC8-B17F-FEBD84EC446A}"/>
    <hyperlink ref="AK218" r:id="rId67" xr:uid="{EA073203-F4CC-4D6A-B08B-0F9D9288CACC}"/>
    <hyperlink ref="AK219" r:id="rId68" xr:uid="{2F7A97A1-AD46-4C72-ABEE-A1DD2519254E}"/>
    <hyperlink ref="AK220" r:id="rId69" xr:uid="{20E2A1E1-9666-4A06-97B7-2D7EA4AFF08A}"/>
    <hyperlink ref="AK227" r:id="rId70" xr:uid="{83816260-F3D0-4AB1-9F29-812E49309D9F}"/>
    <hyperlink ref="AK234" r:id="rId71" xr:uid="{EB6D75B0-B725-4A73-8339-83D25521CDA7}"/>
    <hyperlink ref="AK235" r:id="rId72" xr:uid="{ACCB3ECC-39A2-4389-B047-8FC036FB78C9}"/>
    <hyperlink ref="AK236" r:id="rId73" xr:uid="{DA5228CA-A2A8-46FF-A4FE-A3C58D7E1196}"/>
    <hyperlink ref="AK241" r:id="rId74" xr:uid="{F214C27E-4594-49E6-BAEB-AA6681DA4C4B}"/>
    <hyperlink ref="AK242" r:id="rId75" xr:uid="{CDFA098B-7566-4459-898F-76F08718329D}"/>
    <hyperlink ref="AK243" r:id="rId76" xr:uid="{F575E79F-7351-448C-9FAD-5B313F01C28B}"/>
    <hyperlink ref="AK246" r:id="rId77" xr:uid="{7ADDB25B-1EBD-43B4-B791-41FB799ABED0}"/>
    <hyperlink ref="AK247" r:id="rId78" xr:uid="{79D97334-4F4B-4F57-9CC1-B70F1D872F28}"/>
    <hyperlink ref="AK252" r:id="rId79" xr:uid="{37BCABFD-F44E-4C4D-B568-C2197B86F739}"/>
    <hyperlink ref="AK254" r:id="rId80" xr:uid="{982533FB-A2C6-40F8-8667-EEE125DC2A4C}"/>
    <hyperlink ref="AK257" r:id="rId81" xr:uid="{83D985C9-693A-40F7-A0A5-CE27318E0471}"/>
    <hyperlink ref="AK258" r:id="rId82" xr:uid="{68182E7B-9FD5-47B4-8361-82CB6DA4CE8A}"/>
    <hyperlink ref="AK261" r:id="rId83" xr:uid="{51901AC1-C894-4514-86A6-1778DF370F95}"/>
    <hyperlink ref="AK262" r:id="rId84" xr:uid="{E25151B1-B399-485B-8A87-0EB5FAADBB59}"/>
    <hyperlink ref="AK265" r:id="rId85" xr:uid="{F8F648B8-13ED-4C2E-A7D9-3FD2BB35340C}"/>
    <hyperlink ref="AK271" r:id="rId86" xr:uid="{D816F805-F240-4105-A8A3-D3EA6D8FCDF4}"/>
    <hyperlink ref="AK273" r:id="rId87" xr:uid="{41668746-A691-45BE-A287-53FD5D4BE88C}"/>
    <hyperlink ref="AK275" r:id="rId88" xr:uid="{9F5B6676-C816-4A61-9812-3CB3F90F110E}"/>
    <hyperlink ref="AK282" r:id="rId89" xr:uid="{945A3F36-9E4A-4A98-8E69-E4670E9B2EC9}"/>
    <hyperlink ref="AK284" r:id="rId90" xr:uid="{EDBFF776-BF3E-447E-B46B-F91A8D35B8E1}"/>
    <hyperlink ref="AK287" r:id="rId91" xr:uid="{E58F478D-F5BC-4B83-925F-736F8B199C6C}"/>
    <hyperlink ref="AK288" r:id="rId92" xr:uid="{85B9F6B9-E484-4597-A462-E8D5A7CC9E7E}"/>
    <hyperlink ref="AK297" r:id="rId93" xr:uid="{F6DAA26A-4B55-4AA7-B68E-093151AE3D25}"/>
    <hyperlink ref="AK301" r:id="rId94" xr:uid="{A97A9499-159E-48DD-A2E6-340A70EC3C4C}"/>
    <hyperlink ref="AK304" r:id="rId95" xr:uid="{3A0DA71B-F847-4A60-826F-FDD83DE53BFB}"/>
    <hyperlink ref="AK306" r:id="rId96" xr:uid="{584C74AD-46AB-4114-A7DC-90242FE826D5}"/>
    <hyperlink ref="AK307" r:id="rId97" xr:uid="{EEB48E2F-C982-4DA4-B0F2-68CC68DF0D3E}"/>
    <hyperlink ref="AK308" r:id="rId98" xr:uid="{F1222C72-8CC0-4D2F-813E-47116AA69E17}"/>
    <hyperlink ref="AK309" r:id="rId99" xr:uid="{5D48FA96-4F0E-4D61-89A5-AA2E28578C47}"/>
    <hyperlink ref="AK312" r:id="rId100" xr:uid="{A5D1EE09-C098-436F-8925-BBC5E87A2478}"/>
    <hyperlink ref="AK321" r:id="rId101" xr:uid="{6D1AD9E2-CC32-425B-916E-5435C6378189}"/>
    <hyperlink ref="AK322" r:id="rId102" xr:uid="{454B3DB2-F267-40A8-B9E3-B4612A444A23}"/>
    <hyperlink ref="AK323" r:id="rId103" xr:uid="{B5CE3711-88CE-4F3E-8C50-3B8B9C26CC54}"/>
    <hyperlink ref="AK327" r:id="rId104" xr:uid="{D15CBDF4-E7D7-44AD-BD91-C4038C4D21F9}"/>
    <hyperlink ref="AK329" r:id="rId105" xr:uid="{D61186B1-ACB0-4F92-A714-340179C1229C}"/>
    <hyperlink ref="AK330" r:id="rId106" xr:uid="{A830818D-0A4C-4CD2-9E9A-2693A89EB299}"/>
    <hyperlink ref="AK337" r:id="rId107" xr:uid="{BAF675D6-6B0D-402B-8894-48B47B22F782}"/>
    <hyperlink ref="AK338" r:id="rId108" xr:uid="{97D3485A-4EE5-486B-B963-716F92882E8B}"/>
    <hyperlink ref="AK339" r:id="rId109" xr:uid="{27C3DB35-FC58-4F81-9D4C-252A0495731E}"/>
    <hyperlink ref="AK340" r:id="rId110" xr:uid="{0E06CBBE-3DB5-459C-84CE-C6CF5C810DFB}"/>
    <hyperlink ref="AK342" r:id="rId111" xr:uid="{0B9EEC4D-3E96-4854-8190-BB374649D8EF}"/>
    <hyperlink ref="AK348" r:id="rId112" xr:uid="{4EC2C5FB-692E-4E5A-929A-EB5BE7DCFE5E}"/>
    <hyperlink ref="AK349" r:id="rId113" xr:uid="{F050D3B1-82F9-43BB-83D6-714618B0362A}"/>
    <hyperlink ref="AK350" r:id="rId114" xr:uid="{B380151C-61C3-415C-8089-78A0B4054589}"/>
    <hyperlink ref="AK354" r:id="rId115" xr:uid="{4CE77D53-11ED-4145-84D7-0D77DAAA51F3}"/>
    <hyperlink ref="AK358" r:id="rId116" xr:uid="{381ACE2C-5798-478F-A4FD-8899911ADCA5}"/>
    <hyperlink ref="AK363" r:id="rId117" xr:uid="{8A528DE8-9528-4E28-9145-F6758EDCC566}"/>
    <hyperlink ref="AK364" r:id="rId118" xr:uid="{80D85F19-9698-466C-8551-579A72F168B7}"/>
    <hyperlink ref="AK365" r:id="rId119" xr:uid="{0CD94CC8-97AF-41D5-BD1E-630F454D4CC1}"/>
    <hyperlink ref="AK368" r:id="rId120" xr:uid="{0B9E871D-407E-4DCB-82DD-28334248A79A}"/>
    <hyperlink ref="AK369" r:id="rId121" xr:uid="{10CE3347-0C70-44BF-BF2C-35BECBA84511}"/>
    <hyperlink ref="AK372" r:id="rId122" xr:uid="{0225DFF8-F5EC-46D0-8E3B-D5FD74FC4E62}"/>
    <hyperlink ref="AK373" r:id="rId123" xr:uid="{EA1E1974-CB02-4B86-B1DE-6DD3FA034CD7}"/>
    <hyperlink ref="AK379" r:id="rId124" xr:uid="{C1CFEF61-FF52-4609-AC9F-6673EDB893C3}"/>
    <hyperlink ref="AK380" r:id="rId125" xr:uid="{C8FE0ED6-D4DD-4FDF-B98B-962B29EBA952}"/>
    <hyperlink ref="AK384" r:id="rId126" xr:uid="{17681D28-8DD7-46EA-865E-71E2918E8F3B}"/>
    <hyperlink ref="AK385" r:id="rId127" xr:uid="{826EF10B-6420-452F-BF5C-1E7DBA11D6BB}"/>
    <hyperlink ref="AK386" r:id="rId128" xr:uid="{87F40738-6438-4D71-A79C-DA989180427D}"/>
    <hyperlink ref="AK388" r:id="rId129" xr:uid="{BEC0C26D-E0DC-4F45-A5A5-1DA397FD81F6}"/>
    <hyperlink ref="AK389" r:id="rId130" xr:uid="{0CD1F511-441E-4510-87DB-8EFAD60FB314}"/>
    <hyperlink ref="AK391" r:id="rId131" xr:uid="{72642312-BF37-41A6-9FFE-5915ACC436F6}"/>
    <hyperlink ref="AK393" r:id="rId132" xr:uid="{C5A42099-F684-45C8-A10B-F383107A88EF}"/>
    <hyperlink ref="AK396" r:id="rId133" xr:uid="{5B45A3E7-7BD9-467C-B5A2-CD39B830C4D0}"/>
    <hyperlink ref="AK397" r:id="rId134" xr:uid="{770ACC72-8F65-46D7-B29E-DC12C51F2B99}"/>
    <hyperlink ref="AK406" r:id="rId135" xr:uid="{63B6F7B7-AB33-4793-898A-7B6806092F4E}"/>
    <hyperlink ref="AK411" r:id="rId136" xr:uid="{21B68C04-97B1-4C06-BF8D-994EAD031118}"/>
    <hyperlink ref="AK412" r:id="rId137" xr:uid="{3AA5B274-3336-46FC-8462-912078311491}"/>
    <hyperlink ref="AK414" r:id="rId138" xr:uid="{FBFCC0B4-DCE0-4258-A06D-2B577AD4539C}"/>
    <hyperlink ref="AK415" r:id="rId139" xr:uid="{1C81BB14-C000-47AC-96C6-36340484108A}"/>
    <hyperlink ref="AK419" r:id="rId140" xr:uid="{12DC687B-21B8-4E79-B56C-7A71CBA28827}"/>
    <hyperlink ref="AK421" r:id="rId141" xr:uid="{C9606F4A-408E-48FF-AC33-DEF138572352}"/>
    <hyperlink ref="AK423" r:id="rId142" xr:uid="{385F64E5-F9C0-4749-A47B-380BA8230CF9}"/>
    <hyperlink ref="AK428" r:id="rId143" xr:uid="{A7471609-CD81-4A24-8394-AD862189DB4E}"/>
    <hyperlink ref="AK433" r:id="rId144" xr:uid="{6FCB6B25-502B-41CD-9A5D-24A5E4BD7329}"/>
    <hyperlink ref="AK440" r:id="rId145" xr:uid="{C712BE19-EE4D-4F10-A9D5-A8CA2968005D}"/>
    <hyperlink ref="AK441" r:id="rId146" xr:uid="{444A0262-0F0B-491A-A028-95E98AA37C23}"/>
    <hyperlink ref="AK443" r:id="rId147" xr:uid="{D82A657F-B3AB-4FC5-8B62-0E94BDE5334B}"/>
    <hyperlink ref="AK449" r:id="rId148" xr:uid="{1CF04093-7AA1-4D9B-A452-90E20975C1F2}"/>
    <hyperlink ref="AK453" r:id="rId149" xr:uid="{74B8D1B0-7269-41DC-A325-31A5F438F54F}"/>
    <hyperlink ref="AK460" r:id="rId150" xr:uid="{1014DB0F-16A5-4173-AC99-B430B0275F8C}"/>
    <hyperlink ref="AK464" r:id="rId151" xr:uid="{CF4B8709-5289-4D86-BC0C-2F5909E9E5F7}"/>
    <hyperlink ref="AK470" r:id="rId152" xr:uid="{A4EB6840-DE28-42D0-83E0-1140FD308147}"/>
    <hyperlink ref="AK475" r:id="rId153" xr:uid="{1F5E9B68-18F8-4BBC-93EF-A382FF720FC4}"/>
    <hyperlink ref="AK478" r:id="rId154" xr:uid="{C03D9A96-CD42-4A22-85DF-F66BEE342221}"/>
    <hyperlink ref="AK480" r:id="rId155" xr:uid="{A7309DAC-7532-4602-BF3B-F1E1DAC1DDA3}"/>
    <hyperlink ref="AK487" r:id="rId156" xr:uid="{AF631CDC-70D5-46AD-90D9-E23F4EE1A03D}"/>
    <hyperlink ref="AK488" r:id="rId157" xr:uid="{87EEEFF6-C46E-4443-8946-4C2C8834831B}"/>
    <hyperlink ref="AK490" r:id="rId158" xr:uid="{A77520CC-EA7A-41BA-9BBD-6E7BD4B84E14}"/>
    <hyperlink ref="AK500" r:id="rId159" xr:uid="{70BC86A9-2B81-4CEB-9E70-87C6C2C7D488}"/>
    <hyperlink ref="AK502" r:id="rId160" xr:uid="{24B492FA-B6E4-4C2B-A53D-32C1B06387EA}"/>
    <hyperlink ref="AK503" r:id="rId161" xr:uid="{21C520C7-D102-45A2-833C-C653D148C4E3}"/>
    <hyperlink ref="AK505" r:id="rId162" xr:uid="{1C502CE9-A89E-41BD-8244-633CE2D056FE}"/>
    <hyperlink ref="AK506" r:id="rId163" xr:uid="{99400EBC-D235-4EA1-8D68-9FFFE80256B5}"/>
    <hyperlink ref="AK508" r:id="rId164" xr:uid="{FAF47BF0-0C2F-41B7-AA46-4D48168803D0}"/>
    <hyperlink ref="AK510" r:id="rId165" xr:uid="{854C3751-5C54-4EC2-8934-DE6956DE9629}"/>
    <hyperlink ref="AK511" r:id="rId166" xr:uid="{79805C05-76DF-4D6C-AE9F-08D8C710E371}"/>
    <hyperlink ref="AK521" r:id="rId167" xr:uid="{AFA8133C-D7B0-4DBB-845C-D489082D9F55}"/>
    <hyperlink ref="AK524" r:id="rId168" xr:uid="{3B5D4F7C-1BFC-45D7-8130-B6997A2224C1}"/>
    <hyperlink ref="AK526" r:id="rId169" xr:uid="{F7750FA1-F497-47BF-B853-A4E5E9238B19}"/>
    <hyperlink ref="AK527" r:id="rId170" xr:uid="{8AC4A84C-08A0-43FF-AD4C-1351EE7503FC}"/>
    <hyperlink ref="AK528" r:id="rId171" xr:uid="{D1C8BE31-75D9-408B-8D0A-42488DE6D6C3}"/>
    <hyperlink ref="AK529" r:id="rId172" xr:uid="{B1FB2367-5592-49C6-8D22-42A3C24400EE}"/>
    <hyperlink ref="AK532" r:id="rId173" xr:uid="{B10E1602-EDA5-49D8-B05E-322DA4B23A02}"/>
    <hyperlink ref="AK533" r:id="rId174" xr:uid="{48F7250A-7B63-41F5-8894-B941DB35E1A5}"/>
    <hyperlink ref="AK536" r:id="rId175" xr:uid="{94680839-87BF-49BA-9D32-ECD4DEF6A387}"/>
    <hyperlink ref="AK539" r:id="rId176" xr:uid="{FA67D569-D567-4573-8A4E-9EE33DC29A63}"/>
    <hyperlink ref="AK543" r:id="rId177" xr:uid="{93CC452B-DC14-472E-A4C8-14E7D278A91E}"/>
    <hyperlink ref="AK545" r:id="rId178" xr:uid="{7136248F-AF9D-4062-A180-992FFE37523F}"/>
    <hyperlink ref="AK546" r:id="rId179" xr:uid="{16277E38-7C0F-4C51-86A6-2C9E63766897}"/>
    <hyperlink ref="AK547" r:id="rId180" xr:uid="{02CF340B-DB1B-4BE5-B6EA-238036FCCC21}"/>
    <hyperlink ref="AK548" r:id="rId181" xr:uid="{CF989D52-7E2B-48BD-8299-890B16E413AD}"/>
    <hyperlink ref="AK550" r:id="rId182" xr:uid="{B12F128C-FEA5-41C1-AFBB-41BEA3F739F2}"/>
    <hyperlink ref="AK551" r:id="rId183" xr:uid="{B78BE5DA-B457-4479-9803-2BADD525E8A0}"/>
    <hyperlink ref="AK554" r:id="rId184" xr:uid="{442CFE87-D742-4E9E-86F6-504A87E2844C}"/>
    <hyperlink ref="AK557" r:id="rId185" xr:uid="{0D450BD8-B923-4DAA-93DD-43D061BA5EDC}"/>
    <hyperlink ref="AK566" r:id="rId186" xr:uid="{5186A411-46E5-403F-A2B0-1BEAEC24BF22}"/>
    <hyperlink ref="AK568" r:id="rId187" xr:uid="{B9244152-8F2A-49E4-AE6F-513ECC19E326}"/>
    <hyperlink ref="AK573" r:id="rId188" xr:uid="{05FB47FF-D366-4BA2-B00F-562D95F0AF18}"/>
    <hyperlink ref="AK575" r:id="rId189" xr:uid="{FB0C5925-3FD0-4209-911D-90A776E96763}"/>
    <hyperlink ref="AK576" r:id="rId190" xr:uid="{332895C9-970C-43EB-B2DA-96C2C082E65F}"/>
    <hyperlink ref="AK580" r:id="rId191" xr:uid="{2B0899B8-924F-4B1E-97AF-77778190F90A}"/>
    <hyperlink ref="AK583" r:id="rId192" xr:uid="{1E503D4F-3DFB-476A-B81C-BBB69C2B44DB}"/>
    <hyperlink ref="AK584" r:id="rId193" xr:uid="{FE1EE910-BE4A-437C-B725-76CCBFEEBE14}"/>
    <hyperlink ref="AK586" r:id="rId194" xr:uid="{F3F77295-BE5D-4730-A2D1-1973A64E6FD6}"/>
    <hyperlink ref="AK588" r:id="rId195" xr:uid="{23057E71-264F-40C7-A58F-801D1FCEB557}"/>
    <hyperlink ref="AK593" r:id="rId196" xr:uid="{C7512CC5-6EC8-433B-A7D8-F33F893D2A6A}"/>
    <hyperlink ref="AK594" r:id="rId197" xr:uid="{EAFE5B93-59C0-4A69-AC4B-F284D415B089}"/>
    <hyperlink ref="AK598" r:id="rId198" xr:uid="{17107DE6-7DF2-4F58-B5DE-BCCF8D06850E}"/>
    <hyperlink ref="AK600" r:id="rId199" xr:uid="{AFEC274A-36A9-47CF-930A-EFE52F18097E}"/>
    <hyperlink ref="AK602" r:id="rId200" xr:uid="{35ED32D0-FB53-4DA0-8DEB-B3616293B512}"/>
    <hyperlink ref="AK610" r:id="rId201" xr:uid="{E16BAA5D-A6AE-4FF7-9B7A-091B2369E3AF}"/>
    <hyperlink ref="AK611" r:id="rId202" xr:uid="{FEDC2245-15ED-4061-ACFF-DF86AD4DAD2B}"/>
    <hyperlink ref="AK613" r:id="rId203" xr:uid="{3CC9E393-ED53-469A-A5C6-267C01ADD036}"/>
    <hyperlink ref="AK618" r:id="rId204" xr:uid="{6782D12B-9ADB-487A-855C-20068B6F9673}"/>
    <hyperlink ref="AK623" r:id="rId205" xr:uid="{3C2B8516-3574-4D8A-938D-5FB42B300E4B}"/>
    <hyperlink ref="AK625" r:id="rId206" xr:uid="{2CE4A631-3F00-4F18-B455-CDB9507EE6B3}"/>
    <hyperlink ref="AK628" r:id="rId207" xr:uid="{CDB1A987-72E0-410D-B82A-D618991002F6}"/>
    <hyperlink ref="AK633" r:id="rId208" xr:uid="{E58E71BD-2D6C-43B8-A3F2-DC24C5D37F6E}"/>
    <hyperlink ref="AK635" r:id="rId209" xr:uid="{41710178-1ACC-4263-A173-C662E9A6E774}"/>
    <hyperlink ref="AK639" r:id="rId210" xr:uid="{B31504A5-57CF-447E-8744-389220401F6E}"/>
    <hyperlink ref="AK641" r:id="rId211" xr:uid="{94144C28-F689-4B18-8AE2-695A81F3A392}"/>
    <hyperlink ref="AK642" r:id="rId212" xr:uid="{1096FBAD-AFFD-45FC-9958-C993575261B0}"/>
    <hyperlink ref="AK643" r:id="rId213" xr:uid="{CBC70EDF-6D63-401B-8CF3-003F2AA7F1BD}"/>
    <hyperlink ref="AK644" r:id="rId214" xr:uid="{1A9D6D0C-89F6-46A4-AEF6-9C398B3BBB05}"/>
    <hyperlink ref="AK646" r:id="rId215" xr:uid="{80425A1B-7EA1-4414-8D4E-10CD11F92793}"/>
    <hyperlink ref="AK647" r:id="rId216" xr:uid="{AE3D5B46-4A99-4F77-B811-12F8E7C19D8D}"/>
    <hyperlink ref="AK648" r:id="rId217" xr:uid="{2A84D171-634F-4414-AAD9-012C1DD41AD3}"/>
    <hyperlink ref="AK649" r:id="rId218" xr:uid="{38624D9A-4BD4-4086-A0DB-B8F274FB8499}"/>
    <hyperlink ref="AK650" r:id="rId219" xr:uid="{EF26FB6B-D01B-40BD-8608-68D0F2D40B95}"/>
    <hyperlink ref="AK653" r:id="rId220" xr:uid="{CD0E2FB6-8A84-4964-962E-3A3B7AC7321A}"/>
    <hyperlink ref="AK654" r:id="rId221" xr:uid="{E6E7315E-79E8-47D2-8AC0-200E2090A9FE}"/>
    <hyperlink ref="AK655" r:id="rId222" xr:uid="{48BBB439-9C73-404B-8DD0-493DD5A7F063}"/>
    <hyperlink ref="AK661" r:id="rId223" xr:uid="{282A5CE8-C6CF-48D0-879A-0D602C7A9E27}"/>
    <hyperlink ref="AK662" r:id="rId224" xr:uid="{8D9191AF-F5E8-4318-9BF9-2F3F1B59AD55}"/>
    <hyperlink ref="AK664" r:id="rId225" xr:uid="{C41A631E-4330-4477-969D-2EFF4B8C470B}"/>
    <hyperlink ref="AK665" r:id="rId226" xr:uid="{E371D33A-F0EE-44D4-AEA2-0E5038B337AA}"/>
    <hyperlink ref="AK666" r:id="rId227" xr:uid="{9596E24D-C79D-441F-AE4E-5D98AEB7FE30}"/>
    <hyperlink ref="AK669" r:id="rId228" xr:uid="{72493570-EFCF-4333-BDC9-FE2127D11B21}"/>
    <hyperlink ref="AK672" r:id="rId229" xr:uid="{2279280F-46A9-4027-BFFC-A4AF66CBC5FA}"/>
    <hyperlink ref="AK673" r:id="rId230" xr:uid="{D45BD0F2-F622-4309-8887-D3F4EF2F6CDC}"/>
    <hyperlink ref="AK675" r:id="rId231" xr:uid="{5D9B6FFD-4AF6-40E0-BD1D-4C0698870A97}"/>
    <hyperlink ref="AK676" r:id="rId232" xr:uid="{6244BAC1-6092-4C4F-B210-F71997425E50}"/>
    <hyperlink ref="AK682" r:id="rId233" xr:uid="{DCB88792-C7A0-4D0F-8BEC-72AAE24F358E}"/>
    <hyperlink ref="AK683" r:id="rId234" xr:uid="{14C2E3F1-9B7E-4FFC-BE7D-579900A4823B}"/>
    <hyperlink ref="AK685" r:id="rId235" xr:uid="{2AEB21FA-ED41-43C5-ABD8-82B3DDBEFF4F}"/>
    <hyperlink ref="AK686" r:id="rId236" xr:uid="{D32F793D-3FE1-45BA-A17F-52B55A7EE782}"/>
    <hyperlink ref="AK688" r:id="rId237" xr:uid="{76B64638-04AC-4FA6-A0E2-C26B3C69772B}"/>
    <hyperlink ref="AK694" r:id="rId238" xr:uid="{86308CE5-5313-4986-8025-41CB552C5133}"/>
    <hyperlink ref="AK698" r:id="rId239" xr:uid="{45DEBE8D-A307-4CEE-BE45-0F391B691982}"/>
    <hyperlink ref="AK699" r:id="rId240" xr:uid="{F26ED3FC-264A-40B7-B7C0-D7E779A42FEA}"/>
    <hyperlink ref="AK705" r:id="rId241" xr:uid="{8C271CAD-B163-42D8-BD3A-6E5ACA8BCF5B}"/>
    <hyperlink ref="AK707" r:id="rId242" xr:uid="{7606C951-B0D6-4FA8-A849-88D6A9228358}"/>
    <hyperlink ref="AK709" r:id="rId243" xr:uid="{0ADB8551-E2EA-4087-AB5D-1FFD6A8DB4C6}"/>
    <hyperlink ref="AK711" r:id="rId244" xr:uid="{C5C89B6F-B1D3-49E5-9D36-7934BF52EC80}"/>
    <hyperlink ref="AK713" r:id="rId245" xr:uid="{3E22E658-3D62-44F5-894C-C6E247D3B527}"/>
    <hyperlink ref="AK718" r:id="rId246" xr:uid="{EDBE6C19-5EEF-447F-ABCD-62D839E9238E}"/>
    <hyperlink ref="AK720" r:id="rId247" xr:uid="{9052FEB2-A373-44D1-A0AB-074B143E0665}"/>
    <hyperlink ref="AK725" r:id="rId248" xr:uid="{86B7D3E7-5AAE-4BC7-9D80-864935D99DAF}"/>
    <hyperlink ref="AK728" r:id="rId249" xr:uid="{A97E8606-9B0F-424B-ACE3-8F0C1FE7D933}"/>
    <hyperlink ref="AK733" r:id="rId250" xr:uid="{9E424C0F-FA0A-4D69-8115-0E08D90F9D90}"/>
    <hyperlink ref="AK737" r:id="rId251" xr:uid="{9570A3AB-BB83-4DD3-A33A-5E5B8BDB5A6F}"/>
    <hyperlink ref="AK739" r:id="rId252" xr:uid="{3DCC342D-E005-470E-83E3-92EA24F8CB1D}"/>
    <hyperlink ref="AK741" r:id="rId253" xr:uid="{A14A334A-3523-4364-81B3-7FD2AE6CF616}"/>
    <hyperlink ref="AK742" r:id="rId254" xr:uid="{B4262A1A-CD00-4057-B00D-7BA994A2A306}"/>
    <hyperlink ref="AK743" r:id="rId255" xr:uid="{57F8206A-CD9A-4595-8982-0B0466F74369}"/>
    <hyperlink ref="AK746" r:id="rId256" xr:uid="{66111B79-B0E0-4DFD-B5D7-C15EA6841446}"/>
    <hyperlink ref="AK750" r:id="rId257" xr:uid="{E8B40C10-2ABB-4A32-B424-F3A9D3A21E1B}"/>
    <hyperlink ref="AK751" r:id="rId258" xr:uid="{DB176681-1DCB-430B-98CF-28D5F31C543B}"/>
    <hyperlink ref="AK758" r:id="rId259" xr:uid="{59EE9953-9F67-410D-B61F-51F59731F205}"/>
    <hyperlink ref="AK759" r:id="rId260" xr:uid="{8EF560D2-4F2E-44A2-AD7E-C7F21DEB846D}"/>
    <hyperlink ref="AK760" r:id="rId261" xr:uid="{898F0F7E-66AB-42CB-8033-3F1A40FC5B99}"/>
    <hyperlink ref="AK762" r:id="rId262" xr:uid="{3824D91D-AF22-4C1D-917D-49608BFDB8F1}"/>
    <hyperlink ref="AK763" r:id="rId263" xr:uid="{2C8B8E72-7ADC-4A97-80B0-4F111EC33C38}"/>
    <hyperlink ref="AK764" r:id="rId264" xr:uid="{D887EAE3-6D57-4520-827B-F041F4E59DF6}"/>
    <hyperlink ref="AK765" r:id="rId265" xr:uid="{3ED7285F-3C9D-4079-9296-576251597762}"/>
    <hyperlink ref="AK766" r:id="rId266" xr:uid="{1A6C3D6B-AFD7-43F6-81A1-90470247720C}"/>
    <hyperlink ref="AK767" r:id="rId267" xr:uid="{E5CF7F8E-407C-4E96-B345-7939E83FEF6B}"/>
    <hyperlink ref="AK769" r:id="rId268" xr:uid="{7AC92F62-0962-49A3-AF12-C87DB445BD46}"/>
    <hyperlink ref="AK771" r:id="rId269" xr:uid="{224D18BA-C25E-4220-9327-9A6DA86459A3}"/>
    <hyperlink ref="AK775" r:id="rId270" xr:uid="{29F2717C-5E85-4FC8-8E9B-385F084F9E91}"/>
    <hyperlink ref="AK784" r:id="rId271" xr:uid="{444ADD73-BEB0-4AA3-8D17-1039D754F29E}"/>
    <hyperlink ref="AK788" r:id="rId272" xr:uid="{8082FE85-BA2C-43D4-9AC9-E8E2038F6BFB}"/>
    <hyperlink ref="AK789" r:id="rId273" xr:uid="{DC409E55-D5A2-4CA8-B4EA-AE421A6F218E}"/>
    <hyperlink ref="AK791" r:id="rId274" xr:uid="{208D8BA8-2DC5-4ACE-9022-2964869ECF25}"/>
    <hyperlink ref="AK792" r:id="rId275" xr:uid="{BB2F61D1-8348-4418-93A1-C36F548BF0FD}"/>
    <hyperlink ref="AK793" r:id="rId276" xr:uid="{1AE1A934-DE5F-4CD9-ABBB-86EE348CE356}"/>
    <hyperlink ref="AK798" r:id="rId277" xr:uid="{B9F157A6-2E2A-4B83-B9FE-A65EA3E7292C}"/>
    <hyperlink ref="AK800" r:id="rId278" xr:uid="{ACC3C503-2B02-4F2E-B00A-7CC46B6A5595}"/>
    <hyperlink ref="AK802" r:id="rId279" xr:uid="{C3882A76-8BA5-463B-9BA2-911E92F0F759}"/>
    <hyperlink ref="AK805" r:id="rId280" xr:uid="{D8D9BE87-F40E-4ED7-A8AA-0704375E29CA}"/>
    <hyperlink ref="AK806" r:id="rId281" xr:uid="{E30C6B91-AA4B-4CC1-8524-E8545C39CF42}"/>
    <hyperlink ref="AK811" r:id="rId282" xr:uid="{451C7C8B-F8EA-43C0-8F10-6C2D37A0B950}"/>
    <hyperlink ref="AK812" r:id="rId283" xr:uid="{A7E81829-B79F-4E7B-8B31-07A0C785E609}"/>
    <hyperlink ref="AK814" r:id="rId284" xr:uid="{075C9CED-2770-4D63-ACDC-FDA04BEC09EF}"/>
    <hyperlink ref="AK820" r:id="rId285" xr:uid="{A4D9DCC5-C461-42FB-9C39-586F2485DC9D}"/>
    <hyperlink ref="AK823" r:id="rId286" xr:uid="{86D10CD6-9DED-41D5-894C-01F8A0CC4B4F}"/>
    <hyperlink ref="AK824" r:id="rId287" xr:uid="{FB767BC4-62F2-415B-AA51-E75368CFECAA}"/>
    <hyperlink ref="AK829" r:id="rId288" xr:uid="{78D43580-C9FF-4D12-BE41-D2ABDB72C054}"/>
    <hyperlink ref="AK832" r:id="rId289" xr:uid="{1FC57C9F-34E6-4FF6-89AA-D165B5421DFB}"/>
    <hyperlink ref="AK833" r:id="rId290" xr:uid="{516FDA8B-D447-44E3-B7F1-D69F98592C76}"/>
    <hyperlink ref="AK838" r:id="rId291" xr:uid="{867FD2C7-4C94-4725-86F1-5BB973F85413}"/>
    <hyperlink ref="AK839" r:id="rId292" xr:uid="{63BDDBEE-64D1-44B0-99E8-1AF6F36AA75A}"/>
    <hyperlink ref="AK841" r:id="rId293" xr:uid="{050B6681-20D1-496F-B11F-1FE1E8F22F8E}"/>
    <hyperlink ref="AK842" r:id="rId294" xr:uid="{976649D4-7BFF-450B-8059-EFA42B8E846A}"/>
    <hyperlink ref="AK843" r:id="rId295" xr:uid="{BCEBC150-99A1-4CAC-BB8D-2098BFAD9966}"/>
    <hyperlink ref="AK846" r:id="rId296" xr:uid="{81534E5C-E39A-4ED9-9681-33FFB2F86230}"/>
    <hyperlink ref="AK850" r:id="rId297" xr:uid="{7544C8B0-48B9-4CE3-B7A3-B1A4423461D7}"/>
    <hyperlink ref="AK851" r:id="rId298" xr:uid="{D63354C4-7514-4654-91B2-4EF392C59050}"/>
    <hyperlink ref="AK853" r:id="rId299" xr:uid="{19A478E5-CEF6-46BC-9C2C-C47FE80A039E}"/>
    <hyperlink ref="AK856" r:id="rId300" xr:uid="{AF07E85B-45D5-4E3D-AE31-F6339424CEC4}"/>
    <hyperlink ref="AK863" r:id="rId301" xr:uid="{26994702-85C4-404C-852E-AA53E8CE9483}"/>
    <hyperlink ref="AK868" r:id="rId302" xr:uid="{459D5C4F-864D-4AF2-A9DC-6B419B23D482}"/>
    <hyperlink ref="AK869" r:id="rId303" xr:uid="{F8189993-580C-4378-B96F-C1C11382E8FB}"/>
    <hyperlink ref="AK871" r:id="rId304" xr:uid="{36304FD7-82ED-4F39-862A-70D711923E6D}"/>
    <hyperlink ref="AK873" r:id="rId305" xr:uid="{33D97ED4-2E1C-4114-BE62-90BF9A1CD858}"/>
    <hyperlink ref="AK876" r:id="rId306" xr:uid="{D5EA72D0-BF67-429E-B517-1CA2294E7412}"/>
    <hyperlink ref="AK877" r:id="rId307" xr:uid="{B922F066-FC83-4D65-A6EA-C8F6AE3FFA75}"/>
    <hyperlink ref="AK883" r:id="rId308" xr:uid="{001C9571-BE4E-4A04-8B42-68303842F6C8}"/>
    <hyperlink ref="AK885" r:id="rId309" xr:uid="{3659F442-1F89-4D07-8690-839A71A1EA8B}"/>
    <hyperlink ref="AK894" r:id="rId310" xr:uid="{586590EB-E02E-4599-A48A-0F43EA589E40}"/>
    <hyperlink ref="AK897" r:id="rId311" xr:uid="{07F02BB3-2FF4-4B82-BAC5-32F4AE6E1502}"/>
    <hyperlink ref="AK898" r:id="rId312" xr:uid="{71B714C5-8FFD-4D83-BA66-9C40F9940204}"/>
    <hyperlink ref="AK899" r:id="rId313" xr:uid="{C76F0D66-96B7-4EE7-9A61-B37F570D2A1E}"/>
    <hyperlink ref="AK907" r:id="rId314" xr:uid="{27BA367D-F03F-4557-894E-767A8BB9740F}"/>
    <hyperlink ref="AK910" r:id="rId315" xr:uid="{8309A288-F754-43D2-8667-DF610B8344F0}"/>
    <hyperlink ref="AK917" r:id="rId316" xr:uid="{06B17B50-5E73-41CC-9E3B-1BD1970668D0}"/>
    <hyperlink ref="AK925" r:id="rId317" xr:uid="{C0FF45D0-5A1A-4461-8432-4BBCFE274B35}"/>
    <hyperlink ref="AK926" r:id="rId318" xr:uid="{31CE6D12-F89C-48AE-BC19-9E291A6C017E}"/>
    <hyperlink ref="AK927" r:id="rId319" xr:uid="{EE40049C-DFB4-46CD-AEE7-5D690E542B93}"/>
    <hyperlink ref="AK928" r:id="rId320" xr:uid="{52F68897-B729-4290-A1A0-3B546101DF6B}"/>
    <hyperlink ref="AK931" r:id="rId321" xr:uid="{694EBE72-F858-4097-8261-19357B46120A}"/>
    <hyperlink ref="AK934" r:id="rId322" xr:uid="{031058A7-C4B1-4DBC-AD3D-65D6153B7692}"/>
    <hyperlink ref="AK937" r:id="rId323" xr:uid="{8E7EE596-33B9-4415-9940-7D3F04E5641C}"/>
    <hyperlink ref="AK938" r:id="rId324" xr:uid="{C9337177-A596-439F-B895-66091D0BADDF}"/>
    <hyperlink ref="AK941" r:id="rId325" xr:uid="{C05C608C-203D-48E7-ABD4-3B66E4304293}"/>
    <hyperlink ref="AK943" r:id="rId326" xr:uid="{B8B19A1D-D8C7-4202-8534-7BF0932E6FA4}"/>
    <hyperlink ref="AK945" r:id="rId327" xr:uid="{E8B5A78B-8F48-4B3E-BE12-F20475361815}"/>
    <hyperlink ref="AK947" r:id="rId328" xr:uid="{D9FD32B3-6A84-4F49-B263-2DB9234EC6AF}"/>
    <hyperlink ref="AK955" r:id="rId329" xr:uid="{3F5A11FB-B427-48A9-876E-05BBAF7DD33F}"/>
    <hyperlink ref="AK957" r:id="rId330" xr:uid="{A248FB98-0CE7-4510-85D1-D75807681508}"/>
    <hyperlink ref="AK961" r:id="rId331" xr:uid="{445AB781-D620-4EED-A629-02754D95F3AF}"/>
    <hyperlink ref="AK962" r:id="rId332" xr:uid="{C27257EC-9479-41F7-93A1-BC26A45AAB23}"/>
    <hyperlink ref="AK964" r:id="rId333" xr:uid="{7391CB56-1314-4CE2-A5E9-92C98D27A85A}"/>
    <hyperlink ref="AK965" r:id="rId334" xr:uid="{E26DA451-855A-4BFF-AF0D-E8ED17DEEF88}"/>
    <hyperlink ref="AK967" r:id="rId335" xr:uid="{B76E7DBC-80F8-4B07-8BED-2BC29AB9405D}"/>
    <hyperlink ref="AK969" r:id="rId336" xr:uid="{4CE3007A-ECF9-41A5-92C6-A63B244CF5A9}"/>
    <hyperlink ref="AK970" r:id="rId337" xr:uid="{D80DDCEA-1986-489A-8AC7-15AA81D62688}"/>
    <hyperlink ref="AK971" r:id="rId338" xr:uid="{B34D4B22-5156-468E-A429-FAE7BECCBA32}"/>
    <hyperlink ref="AK972" r:id="rId339" xr:uid="{995C82C3-3ADA-4425-92F0-DC56D7278628}"/>
    <hyperlink ref="AK977" r:id="rId340" xr:uid="{AAF6E0E7-B8BD-42C7-BF7D-CB2385745F2E}"/>
    <hyperlink ref="AK979" r:id="rId341" xr:uid="{58F0AFF2-DF91-4E47-A8F5-F976BA502C34}"/>
    <hyperlink ref="AK984" r:id="rId342" xr:uid="{EF69B7E3-8D46-483F-BE62-47DF7B5DB2A6}"/>
    <hyperlink ref="AK986" r:id="rId343" xr:uid="{F7917B6D-374D-4846-9160-14738713C231}"/>
    <hyperlink ref="AK988" r:id="rId344" xr:uid="{2E295375-B5CB-44B5-A941-97BF28A145AD}"/>
    <hyperlink ref="AK991" r:id="rId345" xr:uid="{DA39BFAD-8C07-47CE-AE4E-4AF639819A35}"/>
    <hyperlink ref="AK992" r:id="rId346" xr:uid="{6ACD151C-A168-42EF-9DC8-5E420CA2ACCB}"/>
    <hyperlink ref="AK993" r:id="rId347" xr:uid="{62022AC1-9CC0-4AC2-94A8-2332192C55CC}"/>
    <hyperlink ref="AK995" r:id="rId348" xr:uid="{12952DCF-639B-486F-9725-96D7004F1B6C}"/>
    <hyperlink ref="AK998" r:id="rId349" xr:uid="{7CC6C918-BF55-4BBB-AD17-BCD7E33E74E8}"/>
    <hyperlink ref="AK1000" r:id="rId350" xr:uid="{3FB9C73D-ADE3-486E-A647-7D7F4173E0D5}"/>
    <hyperlink ref="AK1004" r:id="rId351" xr:uid="{D91EBB46-A11C-41AE-9117-FA4F150CA9A9}"/>
    <hyperlink ref="AK1006" r:id="rId352" xr:uid="{5266C0F5-AE7C-4CAD-92F4-00B7CD1C33AD}"/>
    <hyperlink ref="AK1007" r:id="rId353" xr:uid="{5122D8D1-6786-470F-9CB6-7141EE79CD5A}"/>
    <hyperlink ref="AK1008" r:id="rId354" xr:uid="{2F5B420A-1467-4EAC-BFBC-E2828DD6265C}"/>
    <hyperlink ref="AK1009" r:id="rId355" xr:uid="{7577E908-342C-4C92-8B33-CB52278E684E}"/>
    <hyperlink ref="AK1013" r:id="rId356" xr:uid="{2A6C706E-3AAB-4FEB-828E-8C35AA47F5DE}"/>
    <hyperlink ref="AK1018" r:id="rId357" xr:uid="{2AC2AEE3-9CD7-40CA-840C-B8F2B7D39896}"/>
    <hyperlink ref="AK1019" r:id="rId358" xr:uid="{B4229E0A-CC4C-401C-A05B-116C7FEF2C3C}"/>
    <hyperlink ref="AK1020" r:id="rId359" xr:uid="{6863A07F-5E8B-47AA-B10B-EB1DFE6B08ED}"/>
    <hyperlink ref="AK1023" r:id="rId360" xr:uid="{86779826-CACC-48D2-A0EE-93692439481F}"/>
    <hyperlink ref="AK1025" r:id="rId361" xr:uid="{B17E240E-03D3-4FA7-8F18-847DC311D6FC}"/>
    <hyperlink ref="AK1026" r:id="rId362" xr:uid="{F0435F94-41D0-4C2A-B138-856A39333FB8}"/>
    <hyperlink ref="AK1029" r:id="rId363" xr:uid="{B6217D15-2C36-44FC-8A75-C70BC8D02F6E}"/>
    <hyperlink ref="AK1030" r:id="rId364" xr:uid="{F80899B7-7D3B-4D6A-85BE-D3D9E4836726}"/>
    <hyperlink ref="AK1034" r:id="rId365" xr:uid="{71AECDB7-2F55-4387-BB8B-57484216A0E0}"/>
    <hyperlink ref="AK1038" r:id="rId366" xr:uid="{731CA0E6-B3D3-4CA6-BD33-68C3C044A137}"/>
    <hyperlink ref="AK1039" r:id="rId367" xr:uid="{3E636A97-E144-4D15-BEE7-EEF701A9E952}"/>
    <hyperlink ref="AK1043" r:id="rId368" xr:uid="{F230622A-5963-4023-AB83-F84CD865BB7A}"/>
    <hyperlink ref="AK1044" r:id="rId369" xr:uid="{646B944C-8D76-4D0F-8027-30C57BEB082D}"/>
    <hyperlink ref="AK1045" r:id="rId370" xr:uid="{409868EF-E76D-4604-A1A4-C08F8B33A796}"/>
    <hyperlink ref="AK1047" r:id="rId371" xr:uid="{70484ED9-CD7D-4FF1-BF08-6C41EBB47719}"/>
    <hyperlink ref="AK1048" r:id="rId372" xr:uid="{45A6832F-F381-4C49-A9A9-522E216AFC25}"/>
    <hyperlink ref="AK1049" r:id="rId373" xr:uid="{9F7BF0DB-9AE5-4405-9C63-F33172483372}"/>
    <hyperlink ref="AK1060" r:id="rId374" xr:uid="{3BBA7B74-E226-4AB9-ABBE-D342823FAEC9}"/>
    <hyperlink ref="AK1072" r:id="rId375" xr:uid="{CE37CCC4-93EF-43CC-9BC5-7F352A58FA7D}"/>
    <hyperlink ref="AK1074" r:id="rId376" xr:uid="{BD4FC903-25E3-4DFA-A7E9-5183FB80AE2F}"/>
    <hyperlink ref="AK1075" r:id="rId377" xr:uid="{A18E2F60-3630-43EA-A9F3-4837D2741F45}"/>
    <hyperlink ref="AK1076" r:id="rId378" xr:uid="{6EA15F88-CC34-41E2-B530-077978F08999}"/>
    <hyperlink ref="AK1077" r:id="rId379" xr:uid="{031DA536-C26B-41E9-A5E3-91075FB9FD12}"/>
    <hyperlink ref="AK1078" r:id="rId380" xr:uid="{E421511C-276A-4198-A45B-4C968429A515}"/>
    <hyperlink ref="AK1079" r:id="rId381" xr:uid="{E8AE961B-04E9-40D9-9405-B85F4444B1A0}"/>
    <hyperlink ref="AK1083" r:id="rId382" xr:uid="{DAD45C33-CE70-4D5F-A36B-F3E9A883D3C9}"/>
    <hyperlink ref="AK1087" r:id="rId383" xr:uid="{2004A6C0-8C6A-430E-B775-1825C696B3E4}"/>
    <hyperlink ref="AK1088" r:id="rId384" xr:uid="{728F7971-36AE-403E-971B-5B4E35FE6463}"/>
    <hyperlink ref="AK1097" r:id="rId385" xr:uid="{96B2116D-F46A-4A42-A1EA-6F1927C914DC}"/>
    <hyperlink ref="AK1098" r:id="rId386" xr:uid="{18C746F9-41AC-4EE0-9B09-2385F905366F}"/>
    <hyperlink ref="AK1100" r:id="rId387" xr:uid="{836463AF-9B52-4D23-A442-4CB0E93F3950}"/>
    <hyperlink ref="AK1107" r:id="rId388" xr:uid="{05628691-A0AE-41B7-A8C3-1C23B11E0916}"/>
    <hyperlink ref="AK1109" r:id="rId389" xr:uid="{30C19E63-9EC8-48B9-A547-709912113E8F}"/>
    <hyperlink ref="AK1110" r:id="rId390" xr:uid="{F5D5E9FB-0747-4D13-91F2-CC568505E9AD}"/>
    <hyperlink ref="AK1115" r:id="rId391" xr:uid="{BE6D096E-ECBF-4B0B-8E9D-8135CED260AC}"/>
    <hyperlink ref="AK1118" r:id="rId392" xr:uid="{63468946-8528-40B7-A119-DF5813C9C133}"/>
    <hyperlink ref="AK1123" r:id="rId393" xr:uid="{E9CB43D8-3E69-4964-8CCE-04494518F047}"/>
    <hyperlink ref="AK1126" r:id="rId394" xr:uid="{306CEB8F-8568-4061-B12F-D02453CC46F8}"/>
    <hyperlink ref="AK1129" r:id="rId395" xr:uid="{6C59909A-750B-483C-98E2-55E0BDF23691}"/>
    <hyperlink ref="AK1130" r:id="rId396" xr:uid="{89C12DE8-000F-4D10-9F76-EBFAC3C3D20F}"/>
    <hyperlink ref="AK1133" r:id="rId397" xr:uid="{4138EA05-8266-4840-840C-8B6CC25BD299}"/>
    <hyperlink ref="AK1136" r:id="rId398" xr:uid="{06B2E9CF-3780-4DA2-A863-CB9236FEDB8C}"/>
    <hyperlink ref="AK1138" r:id="rId399" xr:uid="{50679229-724D-4F8A-9439-6645D54F5A4D}"/>
    <hyperlink ref="AK1139" r:id="rId400" xr:uid="{A894F129-F965-4784-9CA2-10BC988E0997}"/>
    <hyperlink ref="AK1140" r:id="rId401" xr:uid="{69B08DD3-C133-48EB-8186-49DF2B1DEABE}"/>
    <hyperlink ref="AK1144" r:id="rId402" xr:uid="{69F1A635-C01E-48C9-8820-3936AE1D93F4}"/>
    <hyperlink ref="AK1149" r:id="rId403" xr:uid="{E96CECEF-DDC8-4761-89A2-7822D155AD3D}"/>
    <hyperlink ref="AK1150" r:id="rId404" xr:uid="{C098A4CB-CAD5-4597-B1AC-0217F41D54FA}"/>
    <hyperlink ref="AK1152" r:id="rId405" xr:uid="{9D37BE36-D4EE-43FA-8444-A4FCCA0A3C2B}"/>
    <hyperlink ref="AK1154" r:id="rId406" xr:uid="{837B4ED2-6EFD-4EE3-BF32-2E7F00CF052A}"/>
    <hyperlink ref="AK1155" r:id="rId407" xr:uid="{8623A978-3D98-44FB-BF3C-178335E9EE48}"/>
    <hyperlink ref="AK1156" r:id="rId408" xr:uid="{11153A28-C40F-4049-A27A-81DFBC834029}"/>
    <hyperlink ref="AK1157" r:id="rId409" xr:uid="{FE66358F-6103-4D20-A9D2-7ED52761C284}"/>
    <hyperlink ref="AK1158" r:id="rId410" xr:uid="{9B4BF392-D7B6-4171-B6A3-6CF2C5408027}"/>
    <hyperlink ref="AK1159" r:id="rId411" xr:uid="{C6E2FD6D-743A-4A07-94EB-6EA6AC9F7D78}"/>
    <hyperlink ref="AK1160" r:id="rId412" xr:uid="{F1CBE8B9-F8A7-49A6-900A-27C727E1E2B7}"/>
    <hyperlink ref="AK1161" r:id="rId413" xr:uid="{839C0870-E7AB-4422-92A0-EC4F9ED36563}"/>
    <hyperlink ref="AK1162" r:id="rId414" xr:uid="{B92D8B69-B4C8-4740-8248-CBAD42615FE0}"/>
    <hyperlink ref="AK1163" r:id="rId415" xr:uid="{09C44ED5-0CF8-4980-9D51-68190070BF3E}"/>
    <hyperlink ref="AK1164" r:id="rId416" xr:uid="{A9985357-9C57-4CA4-BFE6-8DB0CCBD3BD3}"/>
    <hyperlink ref="AK1166" r:id="rId417" xr:uid="{7460239D-5CD6-4ED2-8E5B-DF5CF6B9E164}"/>
    <hyperlink ref="AK1167" r:id="rId418" xr:uid="{0DB6500F-40A4-4CCF-B91F-ED50C942E1D4}"/>
    <hyperlink ref="AK1169" r:id="rId419" xr:uid="{EFE91B00-7660-4AE9-98DA-58F83D0218F5}"/>
    <hyperlink ref="AK1170" r:id="rId420" xr:uid="{61935F50-77B3-4FEF-87D3-08E9F6AC1CEB}"/>
    <hyperlink ref="AK1174" r:id="rId421" xr:uid="{E47A55AE-0077-46F2-9180-159CEBDA1BDA}"/>
    <hyperlink ref="AK1176" r:id="rId422" xr:uid="{E8866318-5CA5-4C42-9564-B4A8F45ED8CD}"/>
    <hyperlink ref="AK1178" r:id="rId423" xr:uid="{A5F87071-BE59-43E1-84D7-81CAB0774239}"/>
    <hyperlink ref="AK1179" r:id="rId424" xr:uid="{CFF05FF5-323D-4016-941E-D43BBE8476E9}"/>
    <hyperlink ref="AK1182" r:id="rId425" xr:uid="{3F4DE577-BDA2-4AA7-A8FF-05CD23D8E212}"/>
    <hyperlink ref="AK1186" r:id="rId426" xr:uid="{A153E4D3-EF13-4846-9456-1237FE615052}"/>
    <hyperlink ref="AK1195" r:id="rId427" xr:uid="{3A49DAEB-A29C-42B0-ABD3-17F012310A94}"/>
    <hyperlink ref="AK1199" r:id="rId428" xr:uid="{97FD8176-3441-4D3F-A647-37D1837A6D5E}"/>
    <hyperlink ref="AK1200" r:id="rId429" xr:uid="{0FF6EFD7-7DF2-470F-BBEC-2A9322779111}"/>
    <hyperlink ref="AK1202" r:id="rId430" xr:uid="{89BFDB58-D677-404B-BE15-DECA30E9CA0C}"/>
    <hyperlink ref="AK1208" r:id="rId431" xr:uid="{FFE559A0-B998-46B9-A569-0DF1E6C84F02}"/>
    <hyperlink ref="AK1210" r:id="rId432" xr:uid="{C87EE343-0E37-4819-AA06-45B6F926F31C}"/>
    <hyperlink ref="AK1211" r:id="rId433" xr:uid="{5750B0F8-8918-4489-B281-566C2AD3C398}"/>
    <hyperlink ref="AK1214" r:id="rId434" xr:uid="{BA35C525-B3D6-4FC4-A240-523B28E886CF}"/>
    <hyperlink ref="AK1215" r:id="rId435" xr:uid="{587684A8-9589-4D4D-860F-D79BA4D69F8F}"/>
    <hyperlink ref="AK1224" r:id="rId436" xr:uid="{8726E1C5-58CD-424C-B44A-F6541E8B44B4}"/>
    <hyperlink ref="AK1225" r:id="rId437" xr:uid="{66B5EE40-4F39-46AA-9A06-E1E692566675}"/>
    <hyperlink ref="AK1226" r:id="rId438" xr:uid="{E95AA01F-71CD-433C-A8DA-FBFFEBFF9210}"/>
    <hyperlink ref="AK1228" r:id="rId439" xr:uid="{2379E552-D4FE-4A84-A5F3-B543E5E9322D}"/>
    <hyperlink ref="AK1236" r:id="rId440" xr:uid="{6D9719D3-A75C-47E2-8CF5-05C99D6FAA41}"/>
    <hyperlink ref="AK1239" r:id="rId441" xr:uid="{3597BDD5-8A1B-4280-9826-19A00C013199}"/>
    <hyperlink ref="AK1240" r:id="rId442" xr:uid="{18BA35DE-5EF2-4A73-B8B2-45E91CC2D403}"/>
    <hyperlink ref="AK1244" r:id="rId443" xr:uid="{102E181C-0BAA-4FD4-A3CD-0FC7F01A5B85}"/>
    <hyperlink ref="AK1245" r:id="rId444" xr:uid="{99D69A34-2E3A-40C6-86DD-E21F913FA4E6}"/>
    <hyperlink ref="AK1246" r:id="rId445" xr:uid="{E2454D7A-3FC2-4037-833F-1EE9BAF42BE4}"/>
    <hyperlink ref="AK1248" r:id="rId446" xr:uid="{DD3B81BB-B750-43B1-B364-D652880398B6}"/>
    <hyperlink ref="AK1251" r:id="rId447" xr:uid="{49AFF5D5-2228-48F3-8D20-B490ABE307B5}"/>
    <hyperlink ref="AK1255" r:id="rId448" xr:uid="{792FCA8C-3754-470C-951F-F89CBA08D1D2}"/>
    <hyperlink ref="AK1258" r:id="rId449" xr:uid="{87D0E99B-9BD2-4802-A7B1-74DD2B09AAC0}"/>
    <hyperlink ref="AK1264" r:id="rId450" xr:uid="{7898B3E9-3EA4-4CB2-9BEB-0D54BBE417DB}"/>
    <hyperlink ref="AK1265" r:id="rId451" xr:uid="{E4A3500C-39DE-4238-9041-1605E7461AE3}"/>
    <hyperlink ref="AK1270" r:id="rId452" xr:uid="{60ED670E-B19A-4392-89E0-08D43B527332}"/>
    <hyperlink ref="AK1272" r:id="rId453" xr:uid="{4790B84A-F39A-4B69-AAD5-B291706EC405}"/>
    <hyperlink ref="AK1276" r:id="rId454" xr:uid="{AF39F33F-D494-40B0-8D1A-9325BF9A1B87}"/>
    <hyperlink ref="AK1279" r:id="rId455" xr:uid="{4CFF822A-1D22-4920-A846-AD00BEE07A90}"/>
    <hyperlink ref="AK1281" r:id="rId456" xr:uid="{AD9A89C1-8BC8-4C95-BBD6-3CBBA38C37EE}"/>
    <hyperlink ref="AK1282" r:id="rId457" xr:uid="{3FD53E0D-B5E3-4327-A155-AE33A4A2AE50}"/>
    <hyperlink ref="AK1283" r:id="rId458" xr:uid="{D10A5638-078A-487E-A703-9B9867A07E89}"/>
    <hyperlink ref="AK1284" r:id="rId459" xr:uid="{183C612E-712A-4B5E-A98C-1218FFEECBC5}"/>
    <hyperlink ref="AK1290" r:id="rId460" xr:uid="{883A1F4C-444F-4C4F-9C75-1F594C7E5F74}"/>
    <hyperlink ref="AK1291" r:id="rId461" xr:uid="{A8F40D1C-E60C-40A4-995A-3A40BD491BD5}"/>
    <hyperlink ref="AK1296" r:id="rId462" xr:uid="{56901FDD-394F-47A8-9AEC-6241600B7D54}"/>
    <hyperlink ref="AK1299" r:id="rId463" xr:uid="{47CBCA3B-373C-45B4-9E8C-EFB1ED594354}"/>
    <hyperlink ref="AK1300" r:id="rId464" xr:uid="{7819AA7C-06E6-4103-A476-684165E8EC98}"/>
    <hyperlink ref="AK1302" r:id="rId465" xr:uid="{C3B65B3F-40B8-4FCB-8808-9A802FFA4BAB}"/>
    <hyperlink ref="AK1303" r:id="rId466" xr:uid="{32DDB820-3000-4765-BFA3-045A2B5BE7EE}"/>
    <hyperlink ref="AK1305" r:id="rId467" xr:uid="{4A149A76-6D35-4259-B212-2027FDB881A7}"/>
    <hyperlink ref="AK1310" r:id="rId468" xr:uid="{79474F14-D89C-4D38-B5BC-6D023CACA515}"/>
    <hyperlink ref="AK1313" r:id="rId469" xr:uid="{3B7AC751-5E92-420E-A164-B7F0E6237F3E}"/>
    <hyperlink ref="AK1314" r:id="rId470" xr:uid="{70E8DF5F-D90B-43D4-BE05-D2063AE5B9A9}"/>
    <hyperlink ref="AK1315" r:id="rId471" xr:uid="{C322060F-F49F-48F0-8963-D3226F564FF9}"/>
    <hyperlink ref="AK1319" r:id="rId472" xr:uid="{8D77604E-4F4E-4A12-9C57-53396FCE9F01}"/>
    <hyperlink ref="AK1322" r:id="rId473" xr:uid="{35E10C51-4184-45A5-A1B5-897E56DE2529}"/>
    <hyperlink ref="AK1327" r:id="rId474" xr:uid="{B7793CA5-40D2-402E-ABFA-882E189B5F7C}"/>
    <hyperlink ref="AK1334" r:id="rId475" xr:uid="{83914496-6263-4893-9896-40F605E22897}"/>
    <hyperlink ref="AK1338" r:id="rId476" xr:uid="{59F052AA-0BFC-4886-B613-DB2CF9B0F92B}"/>
    <hyperlink ref="AK1339" r:id="rId477" xr:uid="{7425A607-9E20-492F-8F03-577950EE21C2}"/>
    <hyperlink ref="AK1341" r:id="rId478" xr:uid="{7ECD9504-7438-440E-ABD5-98B37D0E13C2}"/>
    <hyperlink ref="AK1342" r:id="rId479" xr:uid="{86E9B307-E2AA-400F-8388-12FD3A590F00}"/>
    <hyperlink ref="AK1343" r:id="rId480" xr:uid="{AA8BB939-E13C-44AA-A4FE-68AF4D9D2D88}"/>
    <hyperlink ref="AK1346" r:id="rId481" xr:uid="{376B28AD-656D-4051-845F-29318BD5FA46}"/>
    <hyperlink ref="AK1348" r:id="rId482" xr:uid="{118E0225-6496-4276-8EC3-7856854CA806}"/>
    <hyperlink ref="AK1349" r:id="rId483" xr:uid="{276F97E7-2B35-40BC-BFC5-309C2934DA9B}"/>
    <hyperlink ref="AK1351" r:id="rId484" xr:uid="{7D10FBA0-D849-4993-82A4-8E750AAF94EF}"/>
    <hyperlink ref="AK1352" r:id="rId485" xr:uid="{7CBF2940-63CD-47CB-B8C1-BA2C20E42403}"/>
    <hyperlink ref="AK1357" r:id="rId486" xr:uid="{64E55AE9-C3E4-4ED0-82C6-D5D70982F5FE}"/>
    <hyperlink ref="AK1358" r:id="rId487" xr:uid="{129B1383-C40C-45AF-9E96-08AB37F63DEA}"/>
    <hyperlink ref="AK1359" r:id="rId488" xr:uid="{B7E75D71-CC55-4290-BE95-E47D8DF0E5FE}"/>
    <hyperlink ref="AK1361" r:id="rId489" xr:uid="{381DA25E-079F-4440-9C4B-C06EA480D283}"/>
    <hyperlink ref="AK1364" r:id="rId490" xr:uid="{C2987779-E743-45E3-A777-9823829937D8}"/>
    <hyperlink ref="AK1365" r:id="rId491" xr:uid="{71F9E9A9-FC56-4C44-BB12-89F5AECF974C}"/>
    <hyperlink ref="AK1368" r:id="rId492" xr:uid="{2A27734E-19E6-4B57-8B6B-1BC5565034FE}"/>
    <hyperlink ref="AK1377" r:id="rId493" xr:uid="{E5591DF5-A142-4118-B84B-DD1F8F5B0EDB}"/>
    <hyperlink ref="AK1379" r:id="rId494" xr:uid="{428A3692-AACC-4C2E-93C8-111D1AA0EF84}"/>
    <hyperlink ref="AK1382" r:id="rId495" xr:uid="{5E46214A-43DE-4745-B92B-A152F8811D7F}"/>
    <hyperlink ref="AK1390" r:id="rId496" xr:uid="{45CCBCFE-81D9-4B7A-B414-759017AA4D6A}"/>
    <hyperlink ref="AK1391" r:id="rId497" xr:uid="{3AC0E08E-90D3-466B-9350-23C18C0AE0DD}"/>
    <hyperlink ref="AK1392" r:id="rId498" xr:uid="{006E6C43-F087-4B41-9A02-D732BF161DBB}"/>
    <hyperlink ref="AK1395" r:id="rId499" xr:uid="{B5D4B400-F0D0-4E90-85EF-99E07897AE93}"/>
    <hyperlink ref="AK1396" r:id="rId500" xr:uid="{EDD74A6A-7EF0-434C-967F-97B426BC224C}"/>
    <hyperlink ref="AK1397" r:id="rId501" xr:uid="{FD337717-C487-4DC2-9C6F-0BA0FBF245A9}"/>
    <hyperlink ref="AK1400" r:id="rId502" xr:uid="{98E135EF-5EFB-4667-BCAF-17C6BF388803}"/>
    <hyperlink ref="AK1401" r:id="rId503" xr:uid="{80CCE43D-32AE-4119-BF27-7F08F51BC9E5}"/>
    <hyperlink ref="AK1404" r:id="rId504" xr:uid="{8AF894F6-0870-4035-B14E-E89BD31676D7}"/>
    <hyperlink ref="AK1410" r:id="rId505" xr:uid="{1CE84F3B-50B0-4751-92AC-050C267838AB}"/>
    <hyperlink ref="AK1415" r:id="rId506" xr:uid="{B27A9FA6-BE68-40A7-9553-CC60FF722313}"/>
    <hyperlink ref="AK1422" r:id="rId507" xr:uid="{A2033B25-97A1-4A06-91E8-F5C2E4BEC06E}"/>
    <hyperlink ref="AK1425" r:id="rId508" xr:uid="{49E6F7D3-C0E5-4E9C-A6A8-60D0DC995D07}"/>
    <hyperlink ref="AK1427" r:id="rId509" xr:uid="{7719FB24-2352-442D-8B1A-0736D9F21507}"/>
    <hyperlink ref="AK1428" r:id="rId510" xr:uid="{73FB6ED6-C3A5-4D81-8654-010554B5FE5D}"/>
    <hyperlink ref="AK1435" r:id="rId511" xr:uid="{C43EE217-93E9-4A6B-A2A4-11864C00DEC5}"/>
    <hyperlink ref="AK1436" r:id="rId512" xr:uid="{D03977E4-659B-4871-B2C9-E06D8F03BEB6}"/>
    <hyperlink ref="AK1437" r:id="rId513" xr:uid="{DCAA1A6E-972B-41B7-B575-E2B0CBB8F16D}"/>
    <hyperlink ref="AK1441" r:id="rId514" xr:uid="{8D5DFF60-4CBC-4DF3-A95A-1EE1A63AB5CB}"/>
    <hyperlink ref="AK1443" r:id="rId515" xr:uid="{4F3DFBB0-0151-4E9B-B1CF-AFAA87A1D37E}"/>
    <hyperlink ref="AK1446" r:id="rId516" xr:uid="{ABC19774-A90B-434A-A00A-609EDC15D309}"/>
    <hyperlink ref="AK1447" r:id="rId517" xr:uid="{9A929641-76AD-4954-AD52-7E40EC0C8108}"/>
    <hyperlink ref="AK1454" r:id="rId518" xr:uid="{D8EDA4E9-0702-4BCA-8A36-CD8B88F39030}"/>
    <hyperlink ref="AK1457" r:id="rId519" xr:uid="{0ADF2077-E35E-480C-A701-A6E6249F85BC}"/>
    <hyperlink ref="AK1461" r:id="rId520" xr:uid="{2FC45414-8F0C-46A2-BDBE-9486625A4DCF}"/>
    <hyperlink ref="AK1465" r:id="rId521" xr:uid="{BE9060D8-E937-4EC4-A5A2-FC9C940B767C}"/>
    <hyperlink ref="AK1466" r:id="rId522" xr:uid="{098CCC0F-18E8-42EA-B614-14C75DDD0C2A}"/>
    <hyperlink ref="AK1472" r:id="rId523" xr:uid="{9A801103-458D-48DF-8C43-F0A7380686F5}"/>
    <hyperlink ref="AK1474" r:id="rId524" xr:uid="{4DB5CF7C-2852-44D3-A8FA-4DA559D872A7}"/>
    <hyperlink ref="AK1480" r:id="rId525" xr:uid="{0EB54FDF-F452-4A6B-A7D0-DEBCA236719D}"/>
    <hyperlink ref="AK1487" r:id="rId526" xr:uid="{F2DFA183-4C1A-47D3-93A2-EACAE08997CA}"/>
    <hyperlink ref="AK1490" r:id="rId527" xr:uid="{7B686238-18D3-4209-825C-3C73A9016D0B}"/>
    <hyperlink ref="AK1492" r:id="rId528" xr:uid="{0CBC1960-C198-4510-9A01-D0E969135C8D}"/>
    <hyperlink ref="AK1493" r:id="rId529" xr:uid="{BAEB4D75-9476-4D21-B307-516FC40ED725}"/>
    <hyperlink ref="AK1495" r:id="rId530" xr:uid="{654B28B0-33EA-4DB1-B51D-321255F39434}"/>
    <hyperlink ref="AK1496" r:id="rId531" xr:uid="{64F4F238-CA0B-4B5C-BA80-8CE040226155}"/>
    <hyperlink ref="AK1499" r:id="rId532" xr:uid="{7B65E252-A178-4317-80AF-AE93702576A1}"/>
    <hyperlink ref="AK1503" r:id="rId533" xr:uid="{D25C909D-C9FE-4CF8-B7F9-6FA5B3FFFC45}"/>
    <hyperlink ref="AK1505" r:id="rId534" xr:uid="{45502C1A-7ACF-41E2-88C4-F9AC71B0BBD5}"/>
    <hyperlink ref="AK1511" r:id="rId535" xr:uid="{051374D7-0D2A-44C0-A129-97019FDEF07E}"/>
    <hyperlink ref="AK1517" r:id="rId536" xr:uid="{4258F507-9185-47F9-A53B-C30AE961C996}"/>
    <hyperlink ref="AK1518" r:id="rId537" xr:uid="{41BE4ED1-3C36-4FB4-AD80-49338D5980EE}"/>
    <hyperlink ref="AK1519" r:id="rId538" xr:uid="{B4349F23-E9DA-4314-AFC5-7D232F65AB8E}"/>
    <hyperlink ref="AK1522" r:id="rId539" xr:uid="{A5B81436-B411-46FE-B2E5-142D537CA120}"/>
    <hyperlink ref="AK1524" r:id="rId540" xr:uid="{BC601F2B-44AB-4234-8850-52EFBF989338}"/>
    <hyperlink ref="AK1527" r:id="rId541" xr:uid="{91A9A43B-94AB-42E6-B38C-163E01120E5A}"/>
    <hyperlink ref="AK1529" r:id="rId542" xr:uid="{ACDC966C-1FA6-4172-B08E-6578C95C107C}"/>
    <hyperlink ref="AK1530" r:id="rId543" xr:uid="{B1CF6025-216C-4EB2-BBCC-FB74699F0B41}"/>
    <hyperlink ref="AK1531" r:id="rId544" xr:uid="{BBDB051E-642F-4523-B017-1F1FB8F2CD16}"/>
    <hyperlink ref="AK1532" r:id="rId545" xr:uid="{8F3D57D0-7349-4A10-9D14-6F38F2E9FE75}"/>
    <hyperlink ref="AK1534" r:id="rId546" xr:uid="{550C6999-0F2D-4787-B51E-13AF24816636}"/>
    <hyperlink ref="AK1540" r:id="rId547" xr:uid="{D896A2B6-5130-4A0E-81CC-46C9B28A366F}"/>
    <hyperlink ref="AK1543" r:id="rId548" xr:uid="{D680FC5F-DBBA-43CD-981A-8D145302255D}"/>
    <hyperlink ref="AK1544" r:id="rId549" xr:uid="{A143488F-7D4A-4BFA-A80C-1A899EC764CA}"/>
    <hyperlink ref="AK1545" r:id="rId550" xr:uid="{23F58781-ADC3-423D-A292-F164ACF62044}"/>
    <hyperlink ref="AK1546" r:id="rId551" xr:uid="{FC56B09A-07DB-4E3E-B4B3-6991E3ACD572}"/>
    <hyperlink ref="AK1548" r:id="rId552" xr:uid="{1B4B0685-7F75-4A18-B691-CECDDB4FCBD2}"/>
    <hyperlink ref="AK1554" r:id="rId553" xr:uid="{6846DA45-385B-4EDC-83C6-DD5EC2356956}"/>
    <hyperlink ref="AK1556" r:id="rId554" xr:uid="{21F8235E-6341-4338-8B5C-718986D4472C}"/>
    <hyperlink ref="AK1559" r:id="rId555" xr:uid="{6A5EE64F-632B-456B-B401-63216760609E}"/>
    <hyperlink ref="AK1562" r:id="rId556" xr:uid="{9F303BBC-DECB-48AA-A1D0-98A17B657FE5}"/>
    <hyperlink ref="AK1564" r:id="rId557" xr:uid="{40DB19A7-6B8A-4E91-8517-0C1BB7F4F725}"/>
    <hyperlink ref="AK1565" r:id="rId558" xr:uid="{DBDC3C9E-2D4A-4605-B2A3-D38269E2BDCA}"/>
    <hyperlink ref="AK1568" r:id="rId559" xr:uid="{3DBA61F3-7FF9-45F5-AD33-FDC4AE09585A}"/>
    <hyperlink ref="AK1573" r:id="rId560" xr:uid="{9BDD2AA2-1904-44DD-BB0F-9ECF5E2F22C9}"/>
    <hyperlink ref="AK1575" r:id="rId561" xr:uid="{AF7744FA-AD9E-43CF-8CD7-1F1A0DA6AF66}"/>
    <hyperlink ref="AK1577" r:id="rId562" xr:uid="{B1266CE0-D82E-4C26-A305-A324997C2FE6}"/>
    <hyperlink ref="AK1588" r:id="rId563" xr:uid="{95F2B0F5-65C8-420D-8281-DD2DF8AD9B89}"/>
    <hyperlink ref="AK1589" r:id="rId564" xr:uid="{913BBC5A-E03B-4C26-B7C6-538A1D1FA2D3}"/>
    <hyperlink ref="AK1596" r:id="rId565" xr:uid="{167C9059-7F5C-4FE0-B038-C31CAD79439C}"/>
    <hyperlink ref="AK1599" r:id="rId566" xr:uid="{B3A62B97-B4EA-47B8-8B55-1CFABA694BC6}"/>
    <hyperlink ref="AK1601" r:id="rId567" xr:uid="{B2B99FC0-C205-47C1-946F-0C59D704AF05}"/>
    <hyperlink ref="AK1602" r:id="rId568" xr:uid="{E8A32B1A-F60F-4478-A811-1DE554389454}"/>
    <hyperlink ref="AK1606" r:id="rId569" xr:uid="{375F51B2-A8A0-40CD-AAB2-C149A19230F0}"/>
    <hyperlink ref="AK1611" r:id="rId570" xr:uid="{F30F0D11-2BFC-42FC-835D-363DE08B4AD3}"/>
    <hyperlink ref="AK1613" r:id="rId571" xr:uid="{FBEB668E-F7A5-476B-A6AF-B23AD1F1D0B3}"/>
    <hyperlink ref="AK1616" r:id="rId572" xr:uid="{A0611ED7-8F10-4CCE-9073-6197BD96BDC6}"/>
    <hyperlink ref="AK1620" r:id="rId573" xr:uid="{829D97E3-9E80-4D6C-82BD-7F000F994784}"/>
    <hyperlink ref="AK1625" r:id="rId574" xr:uid="{5CAF81ED-397B-4BD0-AA21-761A1FC779CC}"/>
    <hyperlink ref="AK1631" r:id="rId575" xr:uid="{F5DE6E2E-B642-4E71-9218-71CAC905EAB7}"/>
    <hyperlink ref="AK1635" r:id="rId576" xr:uid="{E3B442A8-DB55-4F7C-AF32-8782F52F3E2B}"/>
    <hyperlink ref="AK1642" r:id="rId577" xr:uid="{CB7D6DFF-2FE5-48E8-A426-D3A9F1A2B4AB}"/>
    <hyperlink ref="AK1643" r:id="rId578" xr:uid="{2634B873-F4DC-486D-9C4C-013DEB3D461E}"/>
    <hyperlink ref="AK1651" r:id="rId579" xr:uid="{BC74AC15-6C3C-4FDF-91A7-A03FF02DD112}"/>
    <hyperlink ref="AK1654" r:id="rId580" xr:uid="{2DB6596A-09E0-4B76-A6ED-F983CEA36615}"/>
    <hyperlink ref="AK1660" r:id="rId581" xr:uid="{D1EB4598-4DF5-4189-94EE-AD6F6D9FBBB1}"/>
    <hyperlink ref="AK1664" r:id="rId582" xr:uid="{FF683616-5997-49FE-9412-8D05E25DC141}"/>
    <hyperlink ref="AK1666" r:id="rId583" xr:uid="{579E61F9-738A-45F5-98E8-E0854CD217AE}"/>
    <hyperlink ref="AK1672" r:id="rId584" xr:uid="{6129ED00-6887-4EFD-95A1-29068DDA0C8D}"/>
    <hyperlink ref="AK1673" r:id="rId585" xr:uid="{B53D094D-75DE-48C6-9A21-2F66619B003A}"/>
    <hyperlink ref="AK1677" r:id="rId586" xr:uid="{84DF47AB-C2EE-4137-B2EE-8E0DEEE0A188}"/>
    <hyperlink ref="AK1680" r:id="rId587" xr:uid="{ED005C8F-18C1-49DB-A463-09CB9E47D899}"/>
    <hyperlink ref="AK1691" r:id="rId588" xr:uid="{C0827C59-1C65-43F9-8A65-BBB1BC7531F4}"/>
    <hyperlink ref="AK1692" r:id="rId589" xr:uid="{4E077EE7-FC60-45B0-AC34-3DFA68D0C868}"/>
    <hyperlink ref="AK1696" r:id="rId590" xr:uid="{6092F1EA-5CDF-4D87-A4A9-8D9AE5A7D151}"/>
    <hyperlink ref="AK1700" r:id="rId591" xr:uid="{F609EEFA-17AE-4E0B-A54E-7ADF5A400273}"/>
    <hyperlink ref="AK1717" r:id="rId592" xr:uid="{3043DACE-55D2-4739-BA5F-B618EB2A9223}"/>
    <hyperlink ref="AK1718" r:id="rId593" xr:uid="{D5D7B198-804B-4AD2-A5C4-48A733B14B4F}"/>
    <hyperlink ref="AK1720" r:id="rId594" xr:uid="{C0655549-592B-4F1F-A13A-82E81EC98891}"/>
    <hyperlink ref="AK1722" r:id="rId595" xr:uid="{221D9F7C-5DFA-42B2-92BA-4142D6AAEC03}"/>
    <hyperlink ref="AK1726" r:id="rId596" xr:uid="{1997E965-E63B-4329-BBEA-10B5B00B1E48}"/>
    <hyperlink ref="AK1727" r:id="rId597" xr:uid="{FCFBA4F4-FAE1-4A1C-96B3-946D319FF996}"/>
    <hyperlink ref="AK1728" r:id="rId598" xr:uid="{73F50B91-BD54-4BF7-9288-2B60320523D1}"/>
    <hyperlink ref="AK1729" r:id="rId599" xr:uid="{C1A09D35-A4BB-4CAE-B11C-43692CD40AA2}"/>
    <hyperlink ref="AK1732" r:id="rId600" xr:uid="{850B910D-9AD1-44A5-9E93-593D4FA11FFD}"/>
    <hyperlink ref="AK1738" r:id="rId601" xr:uid="{493CA29D-65B4-40CC-8107-ED03654D3A92}"/>
    <hyperlink ref="AK1751" r:id="rId602" xr:uid="{5B0BDE44-4FF2-4A12-8755-41FEAC815CE1}"/>
    <hyperlink ref="AK1758" r:id="rId603" xr:uid="{3144F15A-8017-4953-A742-4DA69BD7974D}"/>
    <hyperlink ref="AK1770" r:id="rId604" xr:uid="{9B22B29B-FEA5-4D91-B296-B0EC4A2C162E}"/>
    <hyperlink ref="AK1773" r:id="rId605" xr:uid="{534FE88D-B923-496B-9FCF-B6A0ADAD6DBD}"/>
    <hyperlink ref="AK1777" r:id="rId606" xr:uid="{BF77438F-4EE0-4E46-B981-19C2A351915B}"/>
    <hyperlink ref="AK1778" r:id="rId607" xr:uid="{8A21297B-92AA-4E8F-90CF-4BE0FCF71460}"/>
    <hyperlink ref="AK1779" r:id="rId608" xr:uid="{092D8EAF-FE18-43C3-91E1-7D492E6DFA61}"/>
    <hyperlink ref="AK1782" r:id="rId609" xr:uid="{D2C96C17-D882-465D-AE63-8D92E90C67B6}"/>
    <hyperlink ref="AK1783" r:id="rId610" xr:uid="{52C2DF82-E540-442C-A0F6-3B09CA6703C8}"/>
    <hyperlink ref="AK1784" r:id="rId611" xr:uid="{EBBAF98C-42DD-40D8-9A80-519522BCC151}"/>
    <hyperlink ref="AK1785" r:id="rId612" xr:uid="{35647584-828C-4BA7-9FA1-1B253D293F7B}"/>
    <hyperlink ref="AK1794" r:id="rId613" xr:uid="{137C2B48-EE47-4D7F-B1D4-CE0EF1BE5140}"/>
    <hyperlink ref="AK1801" r:id="rId614" xr:uid="{E9A81EB9-A893-4D3F-855F-312058F22513}"/>
    <hyperlink ref="AK1807" r:id="rId615" xr:uid="{348AF060-2CDF-4B21-9FD1-D5335AB3ABED}"/>
    <hyperlink ref="AK1812" r:id="rId616" xr:uid="{3054759C-7313-487A-8B51-DB83F98D320A}"/>
    <hyperlink ref="AK1816" r:id="rId617" xr:uid="{3DC4D78B-5422-462E-93A9-BBF4771B767B}"/>
    <hyperlink ref="AK1820" r:id="rId618" xr:uid="{84BB3DED-0466-404C-AFEB-8784E8AE0427}"/>
    <hyperlink ref="AK1821" r:id="rId619" xr:uid="{2A787D67-CB8E-4971-94AF-8F043A31CCF9}"/>
    <hyperlink ref="AK1837" r:id="rId620" xr:uid="{53E48EC3-8E2D-43C7-BD62-3CA81CAE6850}"/>
    <hyperlink ref="AK1841" r:id="rId621" xr:uid="{2C4E0450-C296-4D04-A835-3A4646DC9093}"/>
    <hyperlink ref="AK1844" r:id="rId622" xr:uid="{8F5521A5-EEB5-4B9A-A3B8-D5AE45FE9BD5}"/>
    <hyperlink ref="AK1853" r:id="rId623" xr:uid="{317DC969-745D-433A-92C3-0B93E0B7FBBD}"/>
    <hyperlink ref="AK1855" r:id="rId624" xr:uid="{46C515CB-95F4-409D-BD89-97A73C98A66B}"/>
    <hyperlink ref="AK1858" r:id="rId625" xr:uid="{C1A7524E-CAE5-4EE3-9A0B-19930BBEE815}"/>
    <hyperlink ref="AK1859" r:id="rId626" xr:uid="{F6B34206-BD48-455B-9EA2-3D95BAFA71CA}"/>
    <hyperlink ref="AK1860" r:id="rId627" xr:uid="{5F2B3325-9F1B-46D3-8505-B68E2658B17F}"/>
    <hyperlink ref="AK1863" r:id="rId628" xr:uid="{CDF1D25C-CAB9-4FDA-8CFB-068CAA0AC480}"/>
    <hyperlink ref="AK1864" r:id="rId629" xr:uid="{73475943-6EE3-4AE2-81B0-EA5B40B07CC7}"/>
    <hyperlink ref="AK1865" r:id="rId630" xr:uid="{86D88D36-BD1E-47D0-8DEB-735846E67F85}"/>
    <hyperlink ref="AK1869" r:id="rId631" xr:uid="{FF052D4E-5DD1-4498-8ABC-6E561641D317}"/>
    <hyperlink ref="AK1870" r:id="rId632" xr:uid="{561D98B1-14B4-45AE-96C4-DCCFFAC7369F}"/>
    <hyperlink ref="AK1875" r:id="rId633" xr:uid="{28307256-4712-40F6-BA51-CCF941B71778}"/>
    <hyperlink ref="AK1882" r:id="rId634" xr:uid="{12376603-DA55-4571-9D51-46F2CEBF1E67}"/>
    <hyperlink ref="AK1883" r:id="rId635" xr:uid="{DD238FC6-62A8-43B4-BA61-813D18AAC5AF}"/>
    <hyperlink ref="AK1884" r:id="rId636" xr:uid="{A02003CA-9644-40DF-88AE-3C0186C74EF4}"/>
    <hyperlink ref="AK1891" r:id="rId637" xr:uid="{304B5EC3-53CB-4F55-AFE0-14CC218EA6AA}"/>
    <hyperlink ref="AK1892" r:id="rId638" xr:uid="{CF143676-A54B-4978-92A1-5336BD96C145}"/>
    <hyperlink ref="AK1913" r:id="rId639" xr:uid="{9C91E0FC-33C5-4B19-A899-C8179C440EA5}"/>
    <hyperlink ref="AK1916" r:id="rId640" xr:uid="{5B618C1B-6BDA-47EF-B9FF-38E70C4CBCA4}"/>
    <hyperlink ref="AK1918" r:id="rId641" xr:uid="{57D5B029-42F6-42CB-BC37-F03786D074A2}"/>
    <hyperlink ref="AK1923" r:id="rId642" xr:uid="{2A1F7D5D-7136-42C8-9F82-232735B589F4}"/>
    <hyperlink ref="AK1924" r:id="rId643" xr:uid="{89F08A93-9483-4071-9A73-A14C52C472D3}"/>
    <hyperlink ref="AK1926" r:id="rId644" xr:uid="{E9834E44-B7CE-4BBE-BDC4-14D17755B8B8}"/>
    <hyperlink ref="AK1930" r:id="rId645" xr:uid="{B5F19187-B4F2-4B7F-9B93-33D3E3BA25CA}"/>
    <hyperlink ref="AK1933" r:id="rId646" xr:uid="{11EB5F46-D73B-444D-B03D-037C14309716}"/>
    <hyperlink ref="AK1936" r:id="rId647" xr:uid="{A9A2CAD7-7111-403B-B783-D45A2F62156E}"/>
    <hyperlink ref="AK1938" r:id="rId648" xr:uid="{3D0FDC0B-774F-49DB-B0D2-44DD8D4C67FF}"/>
    <hyperlink ref="AK1939" r:id="rId649" xr:uid="{FDC072BE-547D-48DA-B134-1424AD1B6561}"/>
    <hyperlink ref="AK1942" r:id="rId650" xr:uid="{0D87D85D-8B76-4A26-ABC9-9F2C4A566BF0}"/>
    <hyperlink ref="AK1945" r:id="rId651" xr:uid="{AC1BE0D8-BD0B-44A3-82EE-93F41E89E570}"/>
    <hyperlink ref="AK1946" r:id="rId652" xr:uid="{EBD3E2F1-1864-43B6-9815-596D710E6C7C}"/>
    <hyperlink ref="AK1951" r:id="rId653" xr:uid="{D7A94963-6C3C-42B4-941D-001BBE437970}"/>
    <hyperlink ref="AK1953" r:id="rId654" xr:uid="{AAE1AB3A-3CC5-4B78-9CC5-08321FE141D5}"/>
    <hyperlink ref="AK1955" r:id="rId655" xr:uid="{93DE7988-BC89-49F6-8E43-79F8E90F4512}"/>
    <hyperlink ref="AK1960" r:id="rId656" xr:uid="{A704FF8E-6B71-42D5-97C3-707400577259}"/>
    <hyperlink ref="AK1970" r:id="rId657" xr:uid="{4ABD836A-3CD1-47AE-A353-8A9A71D09027}"/>
    <hyperlink ref="AK1971" r:id="rId658" xr:uid="{AE6F5150-423E-418E-A001-6553DFBD1AC8}"/>
    <hyperlink ref="AK1973" r:id="rId659" xr:uid="{17E9F521-FEB2-4C8C-BE70-61020D684E69}"/>
    <hyperlink ref="AK1975" r:id="rId660" xr:uid="{2A907A86-0DB5-49BA-AAEE-B55243D40438}"/>
    <hyperlink ref="AK1976" r:id="rId661" xr:uid="{39FCAB47-5FE3-40CE-9180-450F0F7C48CF}"/>
    <hyperlink ref="AK1979" r:id="rId662" xr:uid="{04F5909B-0538-42C9-A4C4-AB45B134E998}"/>
    <hyperlink ref="AK1980" r:id="rId663" xr:uid="{4DEEEFC7-41EF-4530-8841-9EA68ACDAA5C}"/>
    <hyperlink ref="AK1993" r:id="rId664" xr:uid="{C4C5C82F-ED66-4EB7-8BB1-10BE3E3F838A}"/>
    <hyperlink ref="AK2000" r:id="rId665" xr:uid="{CAFE906B-94B9-46D3-A99B-D4F65B870E6F}"/>
    <hyperlink ref="AK2004" r:id="rId666" xr:uid="{7F7CBBAD-0180-45C4-863B-F99C43793142}"/>
    <hyperlink ref="AK2007" r:id="rId667" xr:uid="{BD6FC860-4A83-4CC3-A481-D1D80B445330}"/>
    <hyperlink ref="AK2024" r:id="rId668" xr:uid="{234BF147-EB2C-4096-910C-C333BD592EA3}"/>
    <hyperlink ref="AK2025" r:id="rId669" xr:uid="{570D6195-0BCD-447A-A780-364925A3D940}"/>
    <hyperlink ref="AK2028" r:id="rId670" xr:uid="{C0189C17-ECC8-46A2-9B8A-51E18D11026F}"/>
    <hyperlink ref="AK2029" r:id="rId671" xr:uid="{1E79EE47-5A63-4FBB-89E0-0368D756E305}"/>
    <hyperlink ref="AK2032" r:id="rId672" xr:uid="{C3D1AB68-9A20-4D1D-A6FD-D5B26F8A0DB3}"/>
    <hyperlink ref="AK2033" r:id="rId673" xr:uid="{7BF289B4-32D7-4A65-BFBC-BD32D4DA0A0B}"/>
    <hyperlink ref="AK2034" r:id="rId674" xr:uid="{DBE3E5AE-693D-4AD8-B341-7DAD1A0366EB}"/>
    <hyperlink ref="AK2037" r:id="rId675" xr:uid="{D480CEBA-70C9-4AC2-BAAA-F0E372370AD7}"/>
    <hyperlink ref="AK2038" r:id="rId676" xr:uid="{77450EC9-4795-41DC-94D6-077C3B344492}"/>
    <hyperlink ref="AK2040" r:id="rId677" xr:uid="{BDFC5570-9550-4DA9-9E3F-4FAD9CD06051}"/>
    <hyperlink ref="AK2045" r:id="rId678" xr:uid="{E4F7BD11-BE37-4A29-9AA9-3D55C914901A}"/>
    <hyperlink ref="AK2046" r:id="rId679" xr:uid="{15723A29-3BD8-497D-9E7E-E81C62C3EE05}"/>
    <hyperlink ref="AK2047" r:id="rId680" xr:uid="{E953BE8D-D1CA-4493-ABF9-5CF73006FF5A}"/>
    <hyperlink ref="AK2049" r:id="rId681" xr:uid="{6EA731BA-A136-40D8-BA93-1DF880215250}"/>
    <hyperlink ref="AK2052" r:id="rId682" xr:uid="{F5CE2079-939F-4141-B833-13933C769468}"/>
    <hyperlink ref="AK2053" r:id="rId683" xr:uid="{7FDE45D0-0EA3-4A61-BB93-5A97CC1DB512}"/>
    <hyperlink ref="AK2055" r:id="rId684" xr:uid="{63621703-7D03-41E2-9F80-053F09B4F335}"/>
    <hyperlink ref="AK2068" r:id="rId685" xr:uid="{33755231-8A33-4601-938D-F32205E7B172}"/>
    <hyperlink ref="AK2069" r:id="rId686" xr:uid="{F2E26B34-2803-4082-8103-89B48D31DEBC}"/>
    <hyperlink ref="AK2074" r:id="rId687" xr:uid="{576E0D6C-EDED-492B-B4DF-4EF9D28CB59B}"/>
    <hyperlink ref="AK2079" r:id="rId688" xr:uid="{CE920E04-B6AD-49F7-82CB-37522C99A3F9}"/>
    <hyperlink ref="AK2081" r:id="rId689" xr:uid="{5343040D-BE7A-4DA6-B2C0-A7C66C3B2B5D}"/>
    <hyperlink ref="AK2082" r:id="rId690" xr:uid="{1F9A68EB-D616-46A8-8FC9-E2566ED591EC}"/>
    <hyperlink ref="AK2086" r:id="rId691" xr:uid="{2C900F68-4046-45B3-8544-A9FC59D5D62E}"/>
    <hyperlink ref="AK2087" r:id="rId692" xr:uid="{D5D96673-2CCC-466F-A29D-45346836146B}"/>
    <hyperlink ref="AK2088" r:id="rId693" xr:uid="{EE4CD8D2-EB00-41BE-A5BE-91D6F3D8BDE0}"/>
    <hyperlink ref="AK2095" r:id="rId694" xr:uid="{53750372-15CD-4757-AA57-FE3AA3EC319A}"/>
    <hyperlink ref="AK2101" r:id="rId695" xr:uid="{48515F09-C401-4017-8AD3-90E953FDDD22}"/>
    <hyperlink ref="AK2106" r:id="rId696" xr:uid="{FC5CD198-F6C8-4EED-A8CE-AE3D8D653402}"/>
    <hyperlink ref="AK2109" r:id="rId697" xr:uid="{CF084E98-D846-493D-A0EF-1D7A52E93D28}"/>
    <hyperlink ref="AK2112" r:id="rId698" xr:uid="{14880505-C9FC-4F4F-BE0A-2C536F586258}"/>
    <hyperlink ref="AK2114" r:id="rId699" xr:uid="{AF9F223D-DE63-4CC1-A7C2-095E0B2F8B12}"/>
    <hyperlink ref="AK2115" r:id="rId700" xr:uid="{B5ECB6A7-C7E5-4441-8C89-B0FCF71B60C7}"/>
    <hyperlink ref="AK2118" r:id="rId701" xr:uid="{9CE33948-607B-4DF5-85BB-DA75A4F83F4A}"/>
    <hyperlink ref="AK2124" r:id="rId702" xr:uid="{47CDEDD1-D7C4-4EC4-A121-A24D88F9C0BA}"/>
    <hyperlink ref="AK2125" r:id="rId703" xr:uid="{6A54FFF1-6D61-4E8F-8352-58D5578DF5A9}"/>
    <hyperlink ref="AK2130" r:id="rId704" xr:uid="{511F393A-8FD6-4C59-8D32-559A38762829}"/>
    <hyperlink ref="AK2133" r:id="rId705" xr:uid="{393451EF-09A8-40B2-B6DC-B58471EF5732}"/>
    <hyperlink ref="AK2139" r:id="rId706" xr:uid="{15E831C6-8DCA-4A67-92A2-E718B0C17D64}"/>
    <hyperlink ref="AK2144" r:id="rId707" xr:uid="{545B6D59-376F-4988-BFF2-A320A1778C50}"/>
    <hyperlink ref="AK2145" r:id="rId708" xr:uid="{7FBA6942-54A3-4FCD-8CCF-CCCC775567F1}"/>
    <hyperlink ref="AK2147" r:id="rId709" xr:uid="{EE724F85-220B-4133-AD19-C7DF43E93703}"/>
    <hyperlink ref="AK2154" r:id="rId710" xr:uid="{CEBAF2BC-7B9A-4C6F-9F81-CA9080786CB6}"/>
    <hyperlink ref="AK2156" r:id="rId711" xr:uid="{040FFA35-00F6-4857-81A0-52AE755D242E}"/>
    <hyperlink ref="AK2162" r:id="rId712" xr:uid="{4D0B6988-33E1-4FFF-9282-9C7311206959}"/>
    <hyperlink ref="AK2163" r:id="rId713" xr:uid="{970C8862-7F68-4881-BA22-B9A5260C1A7A}"/>
    <hyperlink ref="AK2170" r:id="rId714" xr:uid="{BD572C08-6F42-4C65-BFBD-3C58469DA057}"/>
    <hyperlink ref="AK2171" r:id="rId715" xr:uid="{E17A1DAC-BC36-45CB-85B7-82D1412504D2}"/>
    <hyperlink ref="AK2172" r:id="rId716" xr:uid="{03B1A76B-7F81-4B65-B58A-4BF76A5DF879}"/>
    <hyperlink ref="F3" r:id="rId717" xr:uid="{169319A2-777F-4C23-8019-A60757327B54}"/>
    <hyperlink ref="F4" r:id="rId718" xr:uid="{8D322F7A-68CC-4A57-B7F1-46427F879147}"/>
    <hyperlink ref="F5" r:id="rId719" xr:uid="{973A1553-F7BD-4452-8B0B-C809C59C4857}"/>
    <hyperlink ref="F6" r:id="rId720" xr:uid="{3F984B00-F01C-4917-A834-3F56E4801F33}"/>
    <hyperlink ref="F7" r:id="rId721" xr:uid="{3182EBF2-3E33-46F5-8B54-A7D8F5129380}"/>
    <hyperlink ref="F8" r:id="rId722" xr:uid="{ECEAA386-D213-4AF9-B917-64E5E70908E9}"/>
    <hyperlink ref="F9" r:id="rId723" xr:uid="{4931F0C0-0C8B-419B-A76F-376CBF8115BA}"/>
    <hyperlink ref="F10" r:id="rId724" xr:uid="{518545D6-7949-4E67-A9F8-09B064E0C07F}"/>
    <hyperlink ref="F11" r:id="rId725" xr:uid="{A1DB55A1-0D69-4A76-8042-BF5B722F370F}"/>
    <hyperlink ref="F12" r:id="rId726" xr:uid="{23943D81-1E48-4CEA-A787-24A6DBC34FD5}"/>
    <hyperlink ref="F13" r:id="rId727" xr:uid="{B65D001B-5711-4F3E-9462-EA60D8EE1FCB}"/>
    <hyperlink ref="F14" r:id="rId728" xr:uid="{66476C3B-1F61-4A7D-803A-D270CC347B60}"/>
    <hyperlink ref="F15" r:id="rId729" xr:uid="{BE3F6A92-B738-4A9E-8C89-0E808CD3AA8A}"/>
    <hyperlink ref="F16" r:id="rId730" xr:uid="{884C6D9F-17AF-4BC5-99EC-F28F8CDDDDC9}"/>
    <hyperlink ref="F17" r:id="rId731" xr:uid="{AE98A02A-9900-4220-965B-F6AB78F10FB1}"/>
    <hyperlink ref="F18" r:id="rId732" xr:uid="{EA1E665F-20FD-4B06-8042-F5A81E4F0359}"/>
    <hyperlink ref="F19" r:id="rId733" xr:uid="{EF26F79E-FEE8-4E0B-96D6-25D90282B293}"/>
    <hyperlink ref="F20" r:id="rId734" xr:uid="{43BB96CD-1567-4C96-9751-E971BD826754}"/>
    <hyperlink ref="F21" r:id="rId735" xr:uid="{C3EA4A28-BBE6-4F04-8BF4-99A6F2DF36D3}"/>
    <hyperlink ref="F22" r:id="rId736" xr:uid="{7816620F-D420-43B0-827C-1BBBF732351A}"/>
    <hyperlink ref="F23" r:id="rId737" xr:uid="{D1E8E6BE-F86B-4746-8F43-43A0CA941E81}"/>
    <hyperlink ref="F24" r:id="rId738" xr:uid="{01BFC702-E1CB-465E-B02D-FFDCC8CDB206}"/>
    <hyperlink ref="F25" r:id="rId739" xr:uid="{4ADCBBD2-EAE3-4061-9B32-4435F95E1224}"/>
    <hyperlink ref="F26" r:id="rId740" xr:uid="{F1956516-2F78-4014-81CA-B052B8285D5A}"/>
    <hyperlink ref="F27" r:id="rId741" xr:uid="{7E13F778-02BA-447B-A6FA-DA697AC38C7A}"/>
    <hyperlink ref="F28" r:id="rId742" xr:uid="{C65845EB-9B1A-4DA5-9D73-8A15541CA4AA}"/>
    <hyperlink ref="F29" r:id="rId743" xr:uid="{D16AFCA4-CC61-41F6-8995-7A1660E056BB}"/>
    <hyperlink ref="F30" r:id="rId744" xr:uid="{12427E82-0486-4B30-87F2-CD2A1359C586}"/>
    <hyperlink ref="F31" r:id="rId745" xr:uid="{F95B71F3-0E2C-4CF3-8629-FCFECC0A1474}"/>
    <hyperlink ref="F32" r:id="rId746" xr:uid="{378DB8B7-2A0C-4BC5-9426-067DE36D557C}"/>
    <hyperlink ref="F33" r:id="rId747" xr:uid="{A5907196-6C73-4855-9624-D9618E5C40A3}"/>
    <hyperlink ref="F34" r:id="rId748" xr:uid="{9B7ACC70-A9C7-4C1C-AF1C-BA92740C80B9}"/>
    <hyperlink ref="F35" r:id="rId749" xr:uid="{2BF782F3-BC2D-43F4-82DA-B2A853838B1E}"/>
    <hyperlink ref="F36" r:id="rId750" xr:uid="{9B0498B1-7745-429B-B2CC-B9296210D7F2}"/>
    <hyperlink ref="F37" r:id="rId751" xr:uid="{B4BC0E80-AFA7-438B-BC01-A5A28E6EDC9D}"/>
    <hyperlink ref="F38" r:id="rId752" xr:uid="{DDA39D5E-267D-4D21-BF3B-E8B9F5794185}"/>
    <hyperlink ref="F39" r:id="rId753" xr:uid="{7E15F3F5-E901-4414-B3A7-04A84CA8B727}"/>
    <hyperlink ref="F40" r:id="rId754" xr:uid="{6DB9A71A-CCF6-43D6-92C1-48CADFB0FD65}"/>
    <hyperlink ref="F41" r:id="rId755" xr:uid="{D37A093D-41FE-4F49-9B9F-EFD407EE09D1}"/>
    <hyperlink ref="F42" r:id="rId756" xr:uid="{6D2B7AC8-87E6-49C4-8AFF-B756FE2E4FC7}"/>
    <hyperlink ref="F43" r:id="rId757" xr:uid="{7B9BF82E-7C86-425C-AB17-F03ED22641A4}"/>
    <hyperlink ref="F44" r:id="rId758" xr:uid="{D2FD2C48-3E60-4A40-B1D8-7E9540511834}"/>
    <hyperlink ref="F45" r:id="rId759" xr:uid="{699A106C-C93D-40F5-ACAC-9123A28AF653}"/>
    <hyperlink ref="F46" r:id="rId760" xr:uid="{1AE49AED-8087-4960-8D45-F3A7401C9FCF}"/>
    <hyperlink ref="F47" r:id="rId761" xr:uid="{9A3D9EA1-9C00-4CC5-8D2D-0323AC70895A}"/>
    <hyperlink ref="F48" r:id="rId762" xr:uid="{99341FF8-73C8-49E9-B4D5-13A31386F1CB}"/>
    <hyperlink ref="F49" r:id="rId763" xr:uid="{FF616FF7-5F82-4FF9-94E8-D4BB3935A4AC}"/>
    <hyperlink ref="F50" r:id="rId764" xr:uid="{F31C4ED1-10C7-40B9-AF7D-364BE3E28EDE}"/>
    <hyperlink ref="F51" r:id="rId765" xr:uid="{FA887EB6-858A-4308-A9A2-8EEA17B05025}"/>
    <hyperlink ref="F52" r:id="rId766" xr:uid="{A090DE93-A5FF-4D43-A735-7E551F7CAB00}"/>
    <hyperlink ref="F53" r:id="rId767" xr:uid="{ECD2167A-851D-4F99-B4F3-77A58557B2CD}"/>
    <hyperlink ref="F54" r:id="rId768" xr:uid="{33D59EE5-183F-4220-B7A2-D1E9872BB156}"/>
    <hyperlink ref="F55" r:id="rId769" xr:uid="{44C0D6DC-2C54-4BBC-997F-C851A919D642}"/>
    <hyperlink ref="F56" r:id="rId770" xr:uid="{BED51177-908E-4EA6-85C7-6ACE4EA5CC1E}"/>
    <hyperlink ref="F57" r:id="rId771" xr:uid="{E5CC9F05-BC22-48DE-82A0-0AF07C8EC373}"/>
    <hyperlink ref="F58" r:id="rId772" xr:uid="{89684A7D-0C0E-4155-81DB-5DD46D95726D}"/>
    <hyperlink ref="F59" r:id="rId773" xr:uid="{5D027976-C029-413F-B14F-B715C13E46E9}"/>
    <hyperlink ref="F60" r:id="rId774" xr:uid="{5E6B1DE3-B6E6-4F3F-8EF8-C8E7D859FED2}"/>
    <hyperlink ref="F61" r:id="rId775" xr:uid="{EC5461CF-1FF9-400E-8C81-78F7CA56DF4C}"/>
    <hyperlink ref="F62" r:id="rId776" xr:uid="{64767DBF-FDD9-4ACD-829F-71D021674C25}"/>
    <hyperlink ref="F63" r:id="rId777" xr:uid="{8FBFC5A4-CCEA-4A55-B66D-29BB9095F07F}"/>
    <hyperlink ref="F64" r:id="rId778" xr:uid="{125612D6-00CB-49A2-A930-F8C10C0A3425}"/>
    <hyperlink ref="F65" r:id="rId779" xr:uid="{FCC95989-AE74-45F0-AB2A-692676B69698}"/>
    <hyperlink ref="F66" r:id="rId780" xr:uid="{242C4316-A1BD-4537-8D03-7B353BB8F9CD}"/>
    <hyperlink ref="F67" r:id="rId781" xr:uid="{D50BD54A-D96D-4CF6-A917-0DA0F55DEFB5}"/>
    <hyperlink ref="F68" r:id="rId782" xr:uid="{168A9B13-C3B7-4E59-829B-0863D9A63C7C}"/>
    <hyperlink ref="F69" r:id="rId783" xr:uid="{14826784-58C4-47A9-850D-81727DEE89F9}"/>
    <hyperlink ref="F70" r:id="rId784" xr:uid="{CCD93907-33CD-4A1B-88B9-90EF6B3DF777}"/>
    <hyperlink ref="F71" r:id="rId785" xr:uid="{00231969-C05F-409F-A981-2792466BFA48}"/>
    <hyperlink ref="F72" r:id="rId786" xr:uid="{B7D519DC-225E-4CC2-B00B-D88E6EB21F28}"/>
    <hyperlink ref="F73" r:id="rId787" xr:uid="{19CD59AD-278F-4F74-AB72-95A170297608}"/>
    <hyperlink ref="F74" r:id="rId788" xr:uid="{1EBA5BDE-7FD9-42FC-AF3A-C981376F9747}"/>
    <hyperlink ref="F75" r:id="rId789" xr:uid="{AA5E4096-0DDA-406E-8276-C68A0D19439C}"/>
    <hyperlink ref="F76" r:id="rId790" xr:uid="{8214AE75-3511-4588-91BD-EB857A5A17A1}"/>
    <hyperlink ref="F77" r:id="rId791" xr:uid="{5293B902-D1F9-4017-AB99-C639442F770A}"/>
    <hyperlink ref="F78" r:id="rId792" xr:uid="{56518A21-A6AA-4CC1-9FDF-50E14C958936}"/>
    <hyperlink ref="F79" r:id="rId793" xr:uid="{4F4F4D07-057D-4597-9FB2-6BB84DABD66C}"/>
    <hyperlink ref="F80" r:id="rId794" xr:uid="{E92C73D2-50B2-4F1E-9CEB-16563CE760E6}"/>
    <hyperlink ref="F81" r:id="rId795" xr:uid="{74C0CB86-4AF7-4021-8319-A080F4082575}"/>
    <hyperlink ref="F82" r:id="rId796" xr:uid="{C7BB8408-9363-424A-90D7-5BA45C1B882F}"/>
    <hyperlink ref="F83" r:id="rId797" xr:uid="{D436A240-C6EB-4323-A74C-2A0624E2AC95}"/>
    <hyperlink ref="F84" r:id="rId798" xr:uid="{C09461FC-AA0C-43E0-8125-F19973567B18}"/>
    <hyperlink ref="F85" r:id="rId799" xr:uid="{126F98A5-E814-40E5-9830-ECF098C2A948}"/>
    <hyperlink ref="F86" r:id="rId800" xr:uid="{D89DA285-5255-4BD6-BE9D-113123EC884D}"/>
    <hyperlink ref="F87" r:id="rId801" xr:uid="{E52DE95F-BADD-49D2-8C56-D06808D8293B}"/>
    <hyperlink ref="F88" r:id="rId802" xr:uid="{E1C45EFA-F0D3-4ACA-BC30-EF4875A6A1FC}"/>
    <hyperlink ref="F89" r:id="rId803" xr:uid="{34832117-23F1-4FCF-969F-C817D339A51C}"/>
    <hyperlink ref="F90" r:id="rId804" xr:uid="{6582175D-D71F-4BF8-B0AB-917F9DDC298D}"/>
    <hyperlink ref="F91" r:id="rId805" xr:uid="{82F4B320-DAF9-4D2B-968B-CB0E2ACB5491}"/>
    <hyperlink ref="F92" r:id="rId806" xr:uid="{B4E640AB-6EAE-4F33-AF6E-BBA9312066D1}"/>
    <hyperlink ref="F93" r:id="rId807" xr:uid="{3842F2B9-8A97-4908-85B9-C9144111E284}"/>
    <hyperlink ref="F94" r:id="rId808" xr:uid="{DCB21293-20E6-4EB5-BC69-CBF08EB18A6E}"/>
    <hyperlink ref="F95" r:id="rId809" xr:uid="{407D1915-19DE-49AF-8697-BC949151FCD4}"/>
    <hyperlink ref="F96" r:id="rId810" xr:uid="{5F33C4CA-70E0-4161-B3AF-12A6E76695E3}"/>
    <hyperlink ref="F97" r:id="rId811" xr:uid="{6B8955D3-8D90-4B19-9EE7-2FF01E964D89}"/>
    <hyperlink ref="F98" r:id="rId812" xr:uid="{3451E60A-9355-4CF5-82E2-2B06DD2F0E32}"/>
    <hyperlink ref="F99" r:id="rId813" xr:uid="{3786B1E0-BD5F-47FB-9C9E-D131C9CF64D4}"/>
    <hyperlink ref="F100" r:id="rId814" xr:uid="{CCC772C2-8239-4905-A2D9-803653CEBE36}"/>
    <hyperlink ref="F101" r:id="rId815" xr:uid="{5A916B89-439C-4629-9581-24CAC0400E04}"/>
    <hyperlink ref="F102" r:id="rId816" xr:uid="{286B0431-FB61-4A32-B61E-8021B0B35FFA}"/>
    <hyperlink ref="F103" r:id="rId817" xr:uid="{EE618684-EE70-4D83-9565-1BE6A1639419}"/>
    <hyperlink ref="F104" r:id="rId818" xr:uid="{CAA5F15F-460E-489A-94E5-307E4236D56B}"/>
    <hyperlink ref="F105" r:id="rId819" xr:uid="{D284BAA0-A894-4940-A1D1-3BC91205B7E2}"/>
    <hyperlink ref="F106" r:id="rId820" xr:uid="{96971683-D5CD-43BA-8298-E19DCEA6E8B6}"/>
    <hyperlink ref="F107" r:id="rId821" xr:uid="{B8C01086-6D8C-4CCF-B0C2-611703DA4E88}"/>
    <hyperlink ref="F108" r:id="rId822" xr:uid="{E3A6E420-F763-439C-9C76-A23BCAE791D6}"/>
    <hyperlink ref="F109" r:id="rId823" xr:uid="{F7B727FE-72EC-4ECC-93BB-685124E18DBC}"/>
    <hyperlink ref="F110" r:id="rId824" xr:uid="{410CF0E7-BD28-472D-A212-5C51CF8FF64B}"/>
    <hyperlink ref="F111" r:id="rId825" xr:uid="{E52B471F-F810-4338-846C-24C12A0CBA48}"/>
    <hyperlink ref="F112" r:id="rId826" xr:uid="{7774F2FD-943C-4AFC-9A84-C36F4B2753A7}"/>
    <hyperlink ref="F113" r:id="rId827" xr:uid="{F3D5D18A-44C8-44A4-98C5-4AEDDC0C3A06}"/>
    <hyperlink ref="F114" r:id="rId828" xr:uid="{9B30EB2A-8E67-4B66-9D01-13704A74F2B4}"/>
    <hyperlink ref="F115" r:id="rId829" xr:uid="{C9AB2904-2A9F-4A73-9CF8-5E2972CB1FD0}"/>
    <hyperlink ref="F116" r:id="rId830" xr:uid="{D11C7A17-5D05-440C-A41A-B6A8BEB5B18F}"/>
    <hyperlink ref="F117" r:id="rId831" xr:uid="{D40F8F41-35F2-433B-B823-7DDE7DEC5C43}"/>
    <hyperlink ref="F118" r:id="rId832" xr:uid="{7C1F85A2-8F6F-4F4A-BF15-CEE9AAC68698}"/>
    <hyperlink ref="F119" r:id="rId833" xr:uid="{9447CCB7-5564-43C2-821D-B4AC574519B2}"/>
    <hyperlink ref="F120" r:id="rId834" xr:uid="{F7E23311-6E1D-4A43-B1F7-E93BB4C811EE}"/>
    <hyperlink ref="F121" r:id="rId835" xr:uid="{57E56AA7-B4ED-493F-A7B3-7BB3C9064A24}"/>
    <hyperlink ref="F122" r:id="rId836" xr:uid="{2BADF06B-A31E-40C2-825D-5D09E083230D}"/>
    <hyperlink ref="F123" r:id="rId837" xr:uid="{32D53253-E8F3-4C23-B794-4946F59D1096}"/>
    <hyperlink ref="F124" r:id="rId838" xr:uid="{B29F163D-D40A-413A-A361-A987FE475B74}"/>
    <hyperlink ref="F125" r:id="rId839" xr:uid="{EA8EC003-58C1-4F2E-A96F-ED03EF2F3826}"/>
    <hyperlink ref="F126" r:id="rId840" xr:uid="{D059D9AD-62B9-41B5-A840-D78AD009924C}"/>
    <hyperlink ref="F127" r:id="rId841" xr:uid="{D10B8D03-A5B5-4732-B108-7044080AB24D}"/>
    <hyperlink ref="F128" r:id="rId842" xr:uid="{33D20214-553E-4DC6-8EDD-FA5B4851C4BE}"/>
    <hyperlink ref="F129" r:id="rId843" xr:uid="{3232C28E-53BC-4C59-8992-483D3C78A277}"/>
    <hyperlink ref="F130" r:id="rId844" xr:uid="{57B9894E-D34C-44D9-B3F3-54FA295B007D}"/>
    <hyperlink ref="F131" r:id="rId845" xr:uid="{BA9BE054-EEBB-42AE-8960-9DDEBF2EF3C8}"/>
    <hyperlink ref="F132" r:id="rId846" xr:uid="{2A429C17-DF48-47D9-9D15-FD95378A4C33}"/>
    <hyperlink ref="F133" r:id="rId847" xr:uid="{9B54841B-90AC-4826-B46D-3CEA8376A11A}"/>
    <hyperlink ref="F134" r:id="rId848" xr:uid="{D38E679A-2123-4628-94B4-D571683F2530}"/>
    <hyperlink ref="F135" r:id="rId849" xr:uid="{82DD3A44-EA5B-475E-82EF-B4309311A469}"/>
    <hyperlink ref="F136" r:id="rId850" xr:uid="{152488E2-6D25-4C35-BB6B-FF235DCBBF9A}"/>
    <hyperlink ref="F137" r:id="rId851" xr:uid="{C5D6BDFB-5FCC-4380-8C42-FE49B6860424}"/>
    <hyperlink ref="F138" r:id="rId852" xr:uid="{D53965D6-E92E-4D56-8935-ACFF15E18E48}"/>
    <hyperlink ref="F139" r:id="rId853" xr:uid="{259E76F5-76E2-47CE-9C35-1816E7A2EADE}"/>
    <hyperlink ref="F140" r:id="rId854" xr:uid="{9710D2CD-9508-4D25-8A0B-92B03C40D968}"/>
    <hyperlink ref="F141" r:id="rId855" xr:uid="{4EBBA033-4DFA-4B30-BD8B-950B5A407065}"/>
    <hyperlink ref="F142" r:id="rId856" xr:uid="{DE9D2E70-191E-424B-9421-D1019B6DE2C4}"/>
    <hyperlink ref="F143" r:id="rId857" xr:uid="{D31D85E9-94A8-4CB8-AD98-90A90B20F47C}"/>
    <hyperlink ref="F144" r:id="rId858" xr:uid="{8A0F06A3-1C9F-4BC9-A6A6-F4BB41279A80}"/>
    <hyperlink ref="F145" r:id="rId859" xr:uid="{0AE3A588-1283-4AD6-B62F-BF5B19126EBF}"/>
    <hyperlink ref="F146" r:id="rId860" xr:uid="{591CD370-F978-4257-8D39-568E8699991F}"/>
    <hyperlink ref="F147" r:id="rId861" xr:uid="{B2E2BF88-D575-46F4-A3B0-1685A010FC79}"/>
    <hyperlink ref="F148" r:id="rId862" xr:uid="{56F34FB5-9CB8-438D-98E3-AC5516379FE8}"/>
    <hyperlink ref="F149" r:id="rId863" xr:uid="{04407302-4DA5-46C7-B043-CAD51CA32876}"/>
    <hyperlink ref="F150" r:id="rId864" xr:uid="{82A1D356-A063-43CC-AB9F-450A980DB331}"/>
    <hyperlink ref="F151" r:id="rId865" xr:uid="{6880056B-21E1-4F12-B065-48A847E0F521}"/>
    <hyperlink ref="F152" r:id="rId866" xr:uid="{54AE5ABE-DE2F-4A56-BD5B-B5BC1AE197A7}"/>
    <hyperlink ref="F153" r:id="rId867" xr:uid="{ED599B25-2CB8-428B-B336-67ADC7F6F2E4}"/>
    <hyperlink ref="F154" r:id="rId868" xr:uid="{7AE902B1-70EA-4588-95C8-6CD83798F16D}"/>
    <hyperlink ref="F155" r:id="rId869" xr:uid="{4DB64C6B-8890-4637-984D-649BDF4008F3}"/>
    <hyperlink ref="F156" r:id="rId870" xr:uid="{41E41351-25DF-4D6D-851F-4860DA3BF4F7}"/>
    <hyperlink ref="F157" r:id="rId871" xr:uid="{DFA1C2A8-F557-4651-B224-280C8142DD33}"/>
    <hyperlink ref="F158" r:id="rId872" xr:uid="{E4D79A0B-E989-43A8-BA12-3E4AE140A65B}"/>
    <hyperlink ref="F159" r:id="rId873" xr:uid="{2C08353B-A790-4BCD-B79E-588460F448D4}"/>
    <hyperlink ref="F160" r:id="rId874" xr:uid="{80F2706B-F739-4AFE-B29D-FD08C508EE76}"/>
    <hyperlink ref="F161" r:id="rId875" xr:uid="{0FF8BF06-CB58-4280-8914-42FC576ED928}"/>
    <hyperlink ref="F162" r:id="rId876" xr:uid="{D8C54A17-FC27-4603-ACE4-CF307A4C9645}"/>
    <hyperlink ref="F163" r:id="rId877" xr:uid="{BDE07BB0-52A4-4BEC-BE21-0CE6DCCD8FA8}"/>
    <hyperlink ref="F164" r:id="rId878" xr:uid="{91C52A35-5C35-4A4F-9C77-CF0C1BB9EEB8}"/>
    <hyperlink ref="F165" r:id="rId879" xr:uid="{474C2BB9-0A57-42FF-A31A-6F014D6824D2}"/>
    <hyperlink ref="F166" r:id="rId880" xr:uid="{3FC2AC8E-7B94-4FE2-B3AD-BC9424C543ED}"/>
    <hyperlink ref="F167" r:id="rId881" xr:uid="{E9436BEE-AFF3-4E22-8374-E578993ED28E}"/>
    <hyperlink ref="F168" r:id="rId882" xr:uid="{3D64398D-662D-4285-80DF-289EB6F85FE6}"/>
    <hyperlink ref="F169" r:id="rId883" xr:uid="{4726B265-7065-4A2A-982F-8005F606047F}"/>
    <hyperlink ref="F170" r:id="rId884" xr:uid="{1B4F5399-BFDE-4792-824C-40BF12B3A779}"/>
    <hyperlink ref="F171" r:id="rId885" xr:uid="{CA2C1D81-D1BF-43B3-83F5-24237957DE7C}"/>
    <hyperlink ref="F172" r:id="rId886" xr:uid="{F6037A5E-23AF-476D-A69E-511DFC591EAB}"/>
    <hyperlink ref="F173" r:id="rId887" xr:uid="{1021C30B-8D7B-4FE9-BCEB-B9ACDEA7F881}"/>
    <hyperlink ref="F174" r:id="rId888" xr:uid="{5F3094C3-5E8D-484F-97BD-A58DB1414716}"/>
    <hyperlink ref="F175" r:id="rId889" xr:uid="{89E1465B-7EA9-4B31-ABA2-FBC21610AB4A}"/>
    <hyperlink ref="F176" r:id="rId890" xr:uid="{9DDF06C8-FA04-47DD-AE81-257F1EC88303}"/>
    <hyperlink ref="F177" r:id="rId891" xr:uid="{88C1C7B8-9670-4405-B083-36162F34E642}"/>
    <hyperlink ref="F178" r:id="rId892" xr:uid="{5C0B497B-65D8-4ACB-BDD4-80AA4B5D04F9}"/>
    <hyperlink ref="F179" r:id="rId893" xr:uid="{53EEF413-10CB-40EF-947F-C736EBAD49B1}"/>
    <hyperlink ref="F180" r:id="rId894" xr:uid="{6240C207-DC15-4583-962F-B2BBCC5D669B}"/>
    <hyperlink ref="F181" r:id="rId895" xr:uid="{5FF0F5B5-2581-4B8E-B046-525A39D0FD77}"/>
    <hyperlink ref="F182" r:id="rId896" xr:uid="{EB14D03B-7233-47B3-B9D3-33D539A23727}"/>
    <hyperlink ref="F183" r:id="rId897" xr:uid="{620C999D-5682-4E87-B662-D4E29D9BDFC0}"/>
    <hyperlink ref="F184" r:id="rId898" xr:uid="{BC9AB9AD-BDB5-47C3-A45A-098CF2BD9679}"/>
    <hyperlink ref="F185" r:id="rId899" xr:uid="{621A3A57-71D2-425C-AC67-B45A2428D1A2}"/>
    <hyperlink ref="F186" r:id="rId900" xr:uid="{95C22F01-AE6A-4CE5-9D0E-9561C21D2283}"/>
    <hyperlink ref="F187" r:id="rId901" xr:uid="{87F62006-14DA-4A6A-97BC-849D0E56A566}"/>
    <hyperlink ref="F188" r:id="rId902" xr:uid="{2DA85248-A0C5-4FA9-A33F-6687A7B04DD0}"/>
    <hyperlink ref="F189" r:id="rId903" xr:uid="{F8C7EA4D-B85B-4D21-8A3D-202AE74248B0}"/>
    <hyperlink ref="F190" r:id="rId904" xr:uid="{9730C264-D445-46AA-869A-32F697450D8D}"/>
    <hyperlink ref="F191" r:id="rId905" xr:uid="{056CBA20-B397-4EDA-B83F-BC1A2EA225D4}"/>
    <hyperlink ref="F192" r:id="rId906" xr:uid="{F70F0104-A58B-465B-B9C3-E7761D86F451}"/>
    <hyperlink ref="F193" r:id="rId907" xr:uid="{3CAC2F2A-6C4D-431C-B2CD-8FAD360F2212}"/>
    <hyperlink ref="F194" r:id="rId908" xr:uid="{1AFC2EA0-1C44-4CB1-BA9C-DA543DA43C2F}"/>
    <hyperlink ref="F195" r:id="rId909" xr:uid="{884DED25-C62F-4E9B-AEEC-F1C4322EF7B6}"/>
    <hyperlink ref="F196" r:id="rId910" xr:uid="{976EC223-CB5F-4E14-A5FC-1A332D0DCE25}"/>
    <hyperlink ref="F197" r:id="rId911" xr:uid="{D11C48BE-7BEE-43BB-BFD5-8C35C03DDFCA}"/>
    <hyperlink ref="F198" r:id="rId912" xr:uid="{9E436747-F547-4E9E-81CB-5A7C83D446E8}"/>
    <hyperlink ref="F199" r:id="rId913" xr:uid="{E59D4DE5-7E17-49A5-B994-03F0191524B8}"/>
    <hyperlink ref="F200" r:id="rId914" xr:uid="{1C01A454-D8D8-4366-8AA4-BEB5B96F4E92}"/>
    <hyperlink ref="F201" r:id="rId915" xr:uid="{067C026C-AF9D-48E7-86F5-E77D980D3A6D}"/>
    <hyperlink ref="F202" r:id="rId916" xr:uid="{77AAD15C-8455-44FC-9DAC-678E160ADD57}"/>
    <hyperlink ref="F203" r:id="rId917" xr:uid="{20C7399A-5ECB-4420-BA1E-F12521709058}"/>
    <hyperlink ref="F204" r:id="rId918" xr:uid="{89B3C866-81C2-46BB-BB3D-82496A780000}"/>
    <hyperlink ref="F205" r:id="rId919" xr:uid="{2DF2C39F-2259-45EF-AC8B-FFD1A6250B2A}"/>
    <hyperlink ref="F206" r:id="rId920" xr:uid="{B40E0CAA-D8C4-4286-BFB1-8D1FBA6A0F62}"/>
    <hyperlink ref="F207" r:id="rId921" xr:uid="{00EA9701-643A-4977-82A8-EBC3F7EEA573}"/>
    <hyperlink ref="F208" r:id="rId922" xr:uid="{5F7E3850-FDE0-417D-A3D6-602CC12181FE}"/>
    <hyperlink ref="F209" r:id="rId923" xr:uid="{EB18FEB5-60F9-49B5-85B2-9BCF1678CC3A}"/>
    <hyperlink ref="F210" r:id="rId924" xr:uid="{DCC140E6-5A0B-404D-ABC7-1A60C036E733}"/>
    <hyperlink ref="F211" r:id="rId925" xr:uid="{D0FD974C-0000-4A38-98B3-B0BF77E5A1B2}"/>
    <hyperlink ref="F212" r:id="rId926" xr:uid="{E4A77681-95B9-4C29-AEB8-88490161FBFE}"/>
    <hyperlink ref="F213" r:id="rId927" xr:uid="{8A905FF9-AE4C-4E49-87EE-74EDE279D0B5}"/>
    <hyperlink ref="F214" r:id="rId928" xr:uid="{0AF7D8D3-979A-48AD-8D81-A046A459E959}"/>
    <hyperlink ref="F215" r:id="rId929" xr:uid="{22E44AF1-77D9-421C-BB2D-75162CECCE8D}"/>
    <hyperlink ref="F216" r:id="rId930" xr:uid="{B72D354D-F589-4A54-90EE-0C92A9CDE979}"/>
    <hyperlink ref="F217" r:id="rId931" xr:uid="{C86580C0-B155-4214-8782-93E2DE8E39E9}"/>
    <hyperlink ref="F218" r:id="rId932" xr:uid="{A6CD5EF8-C3D1-41B9-886C-8EB6AFF6B201}"/>
    <hyperlink ref="F219" r:id="rId933" xr:uid="{58EC9CA5-736E-4D16-9176-748E9D363230}"/>
    <hyperlink ref="F220" r:id="rId934" xr:uid="{3275D86C-5997-4F56-8B86-65AB649357D1}"/>
    <hyperlink ref="F221" r:id="rId935" xr:uid="{B2CCF7A3-9F8C-41D9-992A-99982F830AE7}"/>
    <hyperlink ref="F222" r:id="rId936" xr:uid="{58CB006A-A2BF-4CA9-A4D6-EE14513F8D50}"/>
    <hyperlink ref="F223" r:id="rId937" xr:uid="{51E25867-4A67-41F3-BEB1-2982F1F6D2EC}"/>
    <hyperlink ref="F224" r:id="rId938" xr:uid="{A03F194F-94F7-4104-81FA-47AAF64F8D63}"/>
    <hyperlink ref="F225" r:id="rId939" xr:uid="{8FA0FA80-51FE-49DF-BC89-91A65517AFAE}"/>
    <hyperlink ref="F226" r:id="rId940" xr:uid="{0DF875C3-F5CE-4794-AF00-FDDE9FA723F6}"/>
    <hyperlink ref="F227" r:id="rId941" xr:uid="{3EA6E1EF-6D3F-4072-BBD4-4DB30F3FD60D}"/>
    <hyperlink ref="F228" r:id="rId942" xr:uid="{6F5C91CF-AF86-4B17-BD97-31CE3402E06F}"/>
    <hyperlink ref="F229" r:id="rId943" xr:uid="{FCB2AF86-2B6E-4762-9BB7-FAFE79881D63}"/>
    <hyperlink ref="F230" r:id="rId944" xr:uid="{63A903AE-C650-4464-A227-A4A52B819C43}"/>
    <hyperlink ref="F231" r:id="rId945" xr:uid="{7AE0E157-5A4B-4C07-B8BA-01F0786F315D}"/>
    <hyperlink ref="F232" r:id="rId946" xr:uid="{F0C8A4AB-E0AF-485E-B815-8A9AE2A6C95C}"/>
    <hyperlink ref="F233" r:id="rId947" xr:uid="{71DF1C20-B75B-4A0B-86DE-FA61FB011D6B}"/>
    <hyperlink ref="F234" r:id="rId948" xr:uid="{C2DDD3BB-5C53-4A70-AB3A-C6B0793C21A2}"/>
    <hyperlink ref="F235" r:id="rId949" xr:uid="{900DF56E-519C-40FF-AE04-BBA78DB1E19E}"/>
    <hyperlink ref="F236" r:id="rId950" xr:uid="{732DD8F7-ABF0-49C8-8F1D-74C7FEDE17F9}"/>
    <hyperlink ref="F237" r:id="rId951" xr:uid="{4651EF60-E349-4769-93D4-49AF8A4B7CCA}"/>
    <hyperlink ref="F238" r:id="rId952" xr:uid="{203F113F-35B7-4E1C-B7F7-90EDC89B34BF}"/>
    <hyperlink ref="F239" r:id="rId953" xr:uid="{4E3D02F1-6D11-4097-87FC-49788C6E7476}"/>
    <hyperlink ref="F240" r:id="rId954" xr:uid="{D275334A-4E5A-42E8-A9F6-C677D9478223}"/>
    <hyperlink ref="F241" r:id="rId955" xr:uid="{DF9DA8FB-A0A5-4243-B8AA-EA8345233F76}"/>
    <hyperlink ref="F242" r:id="rId956" xr:uid="{0DED531E-A0B2-4B80-8143-55B03371C9CB}"/>
    <hyperlink ref="F243" r:id="rId957" xr:uid="{9F0813BF-F0CF-403D-A362-CEF8209CCAD9}"/>
    <hyperlink ref="F244" r:id="rId958" xr:uid="{2508F909-A99D-4631-A6A0-6A30122CD7C4}"/>
    <hyperlink ref="F245" r:id="rId959" xr:uid="{16B8D563-4AAB-489C-AB0F-0295FBC1D977}"/>
    <hyperlink ref="F246" r:id="rId960" xr:uid="{E219FF7D-B442-4F57-BC2C-702C3E71C6F1}"/>
    <hyperlink ref="F247" r:id="rId961" xr:uid="{A865AE9A-C82D-4773-8F4A-C3260B3FBFD7}"/>
    <hyperlink ref="F248" r:id="rId962" xr:uid="{7A5EEBBB-A0B1-4A9D-840C-4A3AB36265FD}"/>
    <hyperlink ref="F249" r:id="rId963" xr:uid="{EE09ABE6-62A6-436E-AEEC-8EC0453131A3}"/>
    <hyperlink ref="F250" r:id="rId964" xr:uid="{FFF6708B-826E-45D0-BA36-697EAEE8753D}"/>
    <hyperlink ref="F251" r:id="rId965" xr:uid="{49EA2B1D-F595-4A6A-A8EB-0E1E113A8CF4}"/>
    <hyperlink ref="F252" r:id="rId966" xr:uid="{BAF610CC-DDCA-4547-BE49-ADFF6EF3B172}"/>
    <hyperlink ref="F253" r:id="rId967" xr:uid="{9D84FFED-BC2E-4181-A498-6CF598A936B1}"/>
    <hyperlink ref="F254" r:id="rId968" xr:uid="{A6359AEB-7752-4002-B1B0-9071ECA5B27C}"/>
    <hyperlink ref="F255" r:id="rId969" xr:uid="{FF281D2C-3533-44DB-AC6D-B47A18A64DA7}"/>
    <hyperlink ref="F256" r:id="rId970" xr:uid="{21D35C77-831B-4F28-85E5-5DFEA20F2BF9}"/>
    <hyperlink ref="F257" r:id="rId971" xr:uid="{5C48261D-3F89-41F2-AC21-A3B1684E4011}"/>
    <hyperlink ref="F258" r:id="rId972" xr:uid="{3E2FC239-3C01-4F9E-8DA2-40B43F8AC8B2}"/>
    <hyperlink ref="F259" r:id="rId973" xr:uid="{EB7CEF50-185A-467D-8293-4A94DD820F67}"/>
    <hyperlink ref="F260" r:id="rId974" xr:uid="{D3EFB090-E505-4AA7-9E9F-FA43F07955A5}"/>
    <hyperlink ref="F261" r:id="rId975" xr:uid="{69C29DDB-83CD-4427-A042-B8B3D8F3088C}"/>
    <hyperlink ref="F262" r:id="rId976" xr:uid="{0337EFC0-B1AF-4AA1-BAFE-6547BE655682}"/>
    <hyperlink ref="F263" r:id="rId977" xr:uid="{C5D20B2F-5AB8-4489-9D58-EDA7A04C6E4B}"/>
    <hyperlink ref="F264" r:id="rId978" xr:uid="{36D2F87A-3A05-4D9E-B66E-E1BABDE4D65F}"/>
    <hyperlink ref="F265" r:id="rId979" xr:uid="{26B6546B-B03B-4CA8-AD21-417B6DE73BCC}"/>
    <hyperlink ref="F266" r:id="rId980" xr:uid="{921F1C70-FD3A-4993-BC2C-72FCB68A4B0E}"/>
    <hyperlink ref="F267" r:id="rId981" xr:uid="{C1EB74AB-8D97-440A-A277-EC12B2CA6E10}"/>
    <hyperlink ref="F268" r:id="rId982" xr:uid="{E8157192-2146-40E1-8C37-BFB380FE67EB}"/>
    <hyperlink ref="F269" r:id="rId983" xr:uid="{1A2A1844-FFE5-482C-A7C9-6BAF239C0C8E}"/>
    <hyperlink ref="F270" r:id="rId984" xr:uid="{B611FC13-1392-4854-A1AD-ADF005CB8389}"/>
    <hyperlink ref="F271" r:id="rId985" xr:uid="{67A8771E-A852-4B92-A663-4A767B034ABB}"/>
    <hyperlink ref="F272" r:id="rId986" xr:uid="{9A17AF07-67C1-4B79-BE53-902DDDF9A3DC}"/>
    <hyperlink ref="F273" r:id="rId987" xr:uid="{758C8B04-4B63-468F-A1B2-057661750317}"/>
    <hyperlink ref="F274" r:id="rId988" xr:uid="{1BF5ED64-F495-4719-84EC-DBCC59BDD523}"/>
    <hyperlink ref="F275" r:id="rId989" xr:uid="{87863D92-7375-4766-B5FC-3F558EAB0AB4}"/>
    <hyperlink ref="F276" r:id="rId990" xr:uid="{FC98EEBB-8843-41FA-905E-7B6F7242DBC8}"/>
    <hyperlink ref="F277" r:id="rId991" xr:uid="{E0B8BFA7-114A-4F50-8D41-75C4677DEE24}"/>
    <hyperlink ref="F278" r:id="rId992" xr:uid="{F91A6404-4C82-4833-8145-4581691A1E93}"/>
    <hyperlink ref="F279" r:id="rId993" xr:uid="{7DD51DFD-07B7-4CD9-AFE8-5DD0A544CEAE}"/>
    <hyperlink ref="F280" r:id="rId994" xr:uid="{F416C26E-6218-4551-8A62-9A3504D8521E}"/>
    <hyperlink ref="F281" r:id="rId995" xr:uid="{AD3759A4-AAF7-41A5-B8D4-4C802B69A771}"/>
    <hyperlink ref="F282" r:id="rId996" xr:uid="{B103D5FA-5C92-4F35-B939-13AAEAD0040E}"/>
    <hyperlink ref="F283" r:id="rId997" xr:uid="{66590AFF-521C-42BC-AD0D-782D644AADA2}"/>
    <hyperlink ref="F284" r:id="rId998" xr:uid="{2BE7CC43-C543-4AA4-BE97-8F65DECA8D3E}"/>
    <hyperlink ref="F285" r:id="rId999" xr:uid="{2735503B-84D2-4857-8FB3-7E460C2A4FF5}"/>
    <hyperlink ref="F286" r:id="rId1000" xr:uid="{7FFD1EE6-0B78-4BF3-ACFC-F9D20A61C46F}"/>
    <hyperlink ref="F287" r:id="rId1001" xr:uid="{CB2E6C11-4050-4E91-A7A5-74FAAA7F8A9A}"/>
    <hyperlink ref="F288" r:id="rId1002" xr:uid="{C5E26671-1BBB-4C38-B874-CC8C7F2F77AA}"/>
    <hyperlink ref="F289" r:id="rId1003" xr:uid="{E03C1A6C-B98D-4965-BECC-6A5EB5232543}"/>
    <hyperlink ref="F290" r:id="rId1004" xr:uid="{9C164B71-3F9A-4A47-8FAD-6EF54F2FCE4C}"/>
    <hyperlink ref="F291" r:id="rId1005" xr:uid="{03BAD0DF-9069-4B2A-A6D8-FBADF0261C15}"/>
    <hyperlink ref="F292" r:id="rId1006" xr:uid="{5EB40CA3-0FD9-4C13-B67D-6A2827B6A54B}"/>
    <hyperlink ref="F293" r:id="rId1007" xr:uid="{B17F53C0-F23A-423D-B8C3-18DD0E8FE336}"/>
    <hyperlink ref="F294" r:id="rId1008" xr:uid="{7E3CF46A-F8BC-4F5D-9649-C7D222CEDCD9}"/>
    <hyperlink ref="F295" r:id="rId1009" xr:uid="{23E95A9E-FA28-433B-BE40-1313D4C27ECB}"/>
    <hyperlink ref="F296" r:id="rId1010" xr:uid="{976BFCF8-B00D-4EB2-849C-42E027E3C3F0}"/>
    <hyperlink ref="F297" r:id="rId1011" xr:uid="{AD6CF632-B15A-495D-A59F-D3B5DE3CEFE8}"/>
    <hyperlink ref="F298" r:id="rId1012" xr:uid="{360814B0-2C99-43D8-A589-6FD018CDCDE3}"/>
    <hyperlink ref="F299" r:id="rId1013" xr:uid="{F83DEE1E-F2FC-4B2B-A209-9F6EAB0C8B45}"/>
    <hyperlink ref="F300" r:id="rId1014" xr:uid="{809DEEB9-4274-4813-8A11-E25376817199}"/>
    <hyperlink ref="F301" r:id="rId1015" xr:uid="{11B0E4E9-6425-4BC5-A7DB-B29930FD7F0A}"/>
    <hyperlink ref="F302" r:id="rId1016" xr:uid="{DE01687B-56F8-4B54-9032-5573F7683BFF}"/>
    <hyperlink ref="F303" r:id="rId1017" xr:uid="{5594C4EA-B585-43A6-A38F-C906C5F35710}"/>
    <hyperlink ref="F304" r:id="rId1018" xr:uid="{DE8389F0-53C8-4B10-A8A8-A2E36883945C}"/>
    <hyperlink ref="F305" r:id="rId1019" xr:uid="{F1B14F2C-C8DC-4543-87D9-22E2784524D6}"/>
    <hyperlink ref="F306" r:id="rId1020" xr:uid="{CB97E2F3-A19E-4827-88AE-E096BB2D2E3E}"/>
    <hyperlink ref="F307" r:id="rId1021" xr:uid="{775D93F9-403F-48A7-9EC5-ECD9EEA586BE}"/>
    <hyperlink ref="F308" r:id="rId1022" xr:uid="{F6F5CA63-27DB-44B5-BE6F-3610C781A2F2}"/>
    <hyperlink ref="F309" r:id="rId1023" xr:uid="{25336461-F65C-48D0-8CE9-5E175963667C}"/>
    <hyperlink ref="F310" r:id="rId1024" xr:uid="{F64E301B-9E9F-453A-9E11-A00D905BAD22}"/>
    <hyperlink ref="F311" r:id="rId1025" xr:uid="{C91C4563-DBB0-4403-9B95-35824167EAA3}"/>
    <hyperlink ref="F312" r:id="rId1026" xr:uid="{C510FBFE-78C8-409E-8CFD-1652C3B2CDBA}"/>
    <hyperlink ref="F313" r:id="rId1027" xr:uid="{78E2E430-D058-4002-A5F5-59B98E3AE849}"/>
    <hyperlink ref="F314" r:id="rId1028" xr:uid="{E65DDB47-5BD8-4738-9F53-B0647EA64574}"/>
    <hyperlink ref="F315" r:id="rId1029" xr:uid="{5CE767A0-9352-4163-8548-460DA3B60CBA}"/>
    <hyperlink ref="F316" r:id="rId1030" xr:uid="{5C0D364F-93B7-450A-AE89-BA3FAADFF87C}"/>
    <hyperlink ref="F317" r:id="rId1031" xr:uid="{B461952A-D78C-4F7D-A2B6-03FBC935ED14}"/>
    <hyperlink ref="F318" r:id="rId1032" xr:uid="{6917BDA5-0D81-4194-9C3B-77FC6B6C0967}"/>
    <hyperlink ref="F319" r:id="rId1033" xr:uid="{31E8F980-3290-4160-B4AC-3AD3A08D9AC9}"/>
    <hyperlink ref="F320" r:id="rId1034" xr:uid="{72271A7F-CC07-41F8-8A80-0AE8B8A382E2}"/>
    <hyperlink ref="F321" r:id="rId1035" xr:uid="{1984D8DE-AA62-417D-BC74-547815002C59}"/>
    <hyperlink ref="F322" r:id="rId1036" xr:uid="{23398B26-78EA-48FA-96E5-B15113581157}"/>
    <hyperlink ref="F323" r:id="rId1037" xr:uid="{C4621BE2-0E0E-4062-AF54-C902FD8682E0}"/>
    <hyperlink ref="F324" r:id="rId1038" xr:uid="{5FD21911-829A-4DE5-B452-5656FE81B59E}"/>
    <hyperlink ref="F325" r:id="rId1039" xr:uid="{6DA0B8B6-073F-4386-B757-96EBDAEB00EF}"/>
    <hyperlink ref="F326" r:id="rId1040" xr:uid="{207891BC-0F9F-4792-9735-A6720F4472E5}"/>
    <hyperlink ref="F327" r:id="rId1041" xr:uid="{C29474C0-2BCC-42E8-9479-4C4E10005A45}"/>
    <hyperlink ref="F328" r:id="rId1042" xr:uid="{03B51D2B-10A1-4A7F-AAAB-F96E8198BA4F}"/>
    <hyperlink ref="F329" r:id="rId1043" xr:uid="{2461AC48-C9C3-4D68-A260-4A884B56CFAF}"/>
    <hyperlink ref="F330" r:id="rId1044" xr:uid="{0400A6B0-6CD5-4D12-AE18-65AAC05888A5}"/>
    <hyperlink ref="F331" r:id="rId1045" xr:uid="{242E9257-3429-4CAB-82EB-2DD26EC71166}"/>
    <hyperlink ref="F332" r:id="rId1046" xr:uid="{75546EB4-2A33-47C1-8A6E-6CA19A5A1B58}"/>
    <hyperlink ref="F333" r:id="rId1047" xr:uid="{2E26F9D2-6B1A-4D51-967D-4BE359C4CDA3}"/>
    <hyperlink ref="F334" r:id="rId1048" xr:uid="{5F8311A2-B432-4EDB-BB1E-FA866F782D7F}"/>
    <hyperlink ref="F335" r:id="rId1049" xr:uid="{E956EFD6-C851-4E4E-9686-1B20E461D173}"/>
    <hyperlink ref="F336" r:id="rId1050" xr:uid="{582358C1-1920-44D8-8DE7-2BC3D4EF973A}"/>
    <hyperlink ref="F337" r:id="rId1051" xr:uid="{461D4B03-E94C-4759-B7E4-DA3B94901198}"/>
    <hyperlink ref="F338" r:id="rId1052" xr:uid="{56BF6117-837F-4E28-B5E4-88164FBADA76}"/>
    <hyperlink ref="F339" r:id="rId1053" xr:uid="{51560CB1-B459-49BA-B3A4-0E18DCD63C93}"/>
    <hyperlink ref="F340" r:id="rId1054" xr:uid="{F9F83738-6B86-42AE-9EB9-FBD8327DD273}"/>
    <hyperlink ref="F341" r:id="rId1055" xr:uid="{DE8F203D-0E80-4A8A-9942-5C7507BAAFF8}"/>
    <hyperlink ref="F342" r:id="rId1056" xr:uid="{685DAF8C-DB28-4306-A189-E0787E90D169}"/>
    <hyperlink ref="F343" r:id="rId1057" xr:uid="{081A79C3-A750-422B-87E6-B2AD0375FB40}"/>
    <hyperlink ref="F344" r:id="rId1058" xr:uid="{17BBEB8A-4459-4AEB-ADC3-852F7B67111C}"/>
    <hyperlink ref="F345" r:id="rId1059" xr:uid="{0898FFFE-C7C3-474E-AE13-8978CBFB8D8C}"/>
    <hyperlink ref="F346" r:id="rId1060" xr:uid="{7E5C53F2-ED76-447B-B0C4-0BC9EC669292}"/>
    <hyperlink ref="F347" r:id="rId1061" xr:uid="{9E0C05AD-372B-4751-8571-873CE24A7B63}"/>
    <hyperlink ref="F348" r:id="rId1062" xr:uid="{A4C71BE9-B666-4EE1-BBAE-EFFBB205124A}"/>
    <hyperlink ref="F349" r:id="rId1063" xr:uid="{CFC2614B-7CC0-4FD1-90BB-1953E3ADB230}"/>
    <hyperlink ref="F350" r:id="rId1064" xr:uid="{F63EA641-5497-4CDF-AC2A-FCD1483D80DA}"/>
    <hyperlink ref="F351" r:id="rId1065" xr:uid="{EB250E00-85A4-4661-BBE2-4171FF280EFB}"/>
    <hyperlink ref="F352" r:id="rId1066" xr:uid="{8A3A94E3-582C-419F-9134-B816174274DF}"/>
    <hyperlink ref="F353" r:id="rId1067" xr:uid="{709B728C-E410-46E0-AA48-5E52155DB89E}"/>
    <hyperlink ref="F354" r:id="rId1068" xr:uid="{707FECFE-1F1A-4667-99F2-ED1174A1DF87}"/>
    <hyperlink ref="F355" r:id="rId1069" xr:uid="{D340C18E-B658-4037-A6A7-B14EB55C05A6}"/>
    <hyperlink ref="F356" r:id="rId1070" xr:uid="{135941C7-A38F-4C27-A86C-DCFFFAAA1BF9}"/>
    <hyperlink ref="F357" r:id="rId1071" xr:uid="{978AE480-9DE0-41E0-9B3F-7FD07A21F61B}"/>
    <hyperlink ref="F358" r:id="rId1072" xr:uid="{0708FB72-965D-43BB-9DF9-9A239407E9A8}"/>
    <hyperlink ref="F359" r:id="rId1073" xr:uid="{F048FED0-B882-469E-BF12-AECF0498A0EA}"/>
    <hyperlink ref="F360" r:id="rId1074" xr:uid="{3BC63B22-5566-4581-8781-ECC09A9B7DF7}"/>
    <hyperlink ref="F361" r:id="rId1075" xr:uid="{822E4910-7CFF-4F9E-A1A7-CF6118C65DC7}"/>
    <hyperlink ref="F362" r:id="rId1076" xr:uid="{3AA56574-E887-479D-907A-84CF83A652F3}"/>
    <hyperlink ref="F363" r:id="rId1077" xr:uid="{FC420EB2-649E-4A44-A954-7D028F119731}"/>
    <hyperlink ref="F364" r:id="rId1078" xr:uid="{D43CBDAA-CC74-44BA-9861-EAAB7AA88663}"/>
    <hyperlink ref="F365" r:id="rId1079" xr:uid="{B4FB3E4C-AA31-48E9-BC5A-41078017BBE4}"/>
    <hyperlink ref="F366" r:id="rId1080" xr:uid="{95870978-3D32-44F2-A160-5FFA92D545A9}"/>
    <hyperlink ref="F367" r:id="rId1081" xr:uid="{9761E480-5DCC-4872-9490-D22DEE19D887}"/>
    <hyperlink ref="F368" r:id="rId1082" xr:uid="{DC5AC08F-6EFE-48C4-AD3E-076C0C1AC188}"/>
    <hyperlink ref="F369" r:id="rId1083" xr:uid="{B81CC328-D298-4E5E-9E95-1B132F6D843A}"/>
    <hyperlink ref="F370" r:id="rId1084" xr:uid="{06CFDCC7-FF55-4E91-96D7-DAF24E78821F}"/>
    <hyperlink ref="F371" r:id="rId1085" xr:uid="{F7979BE8-E38A-4BAF-BC5B-3A6693C3DC26}"/>
    <hyperlink ref="F372" r:id="rId1086" xr:uid="{311A1DA5-CD11-45D6-BD42-8D87CF1C5F6C}"/>
    <hyperlink ref="F373" r:id="rId1087" xr:uid="{3B544AED-0449-492F-BC4B-6E86D819DC58}"/>
    <hyperlink ref="F374" r:id="rId1088" xr:uid="{3C7B17B3-A62E-4EAF-AAEC-C7E759CD8FB5}"/>
    <hyperlink ref="F375" r:id="rId1089" xr:uid="{E2618EA8-C691-4B7D-9BBC-0F9BDA319B5F}"/>
    <hyperlink ref="F376" r:id="rId1090" xr:uid="{C083FF2C-DE84-4968-9793-47E517107F4B}"/>
    <hyperlink ref="F377" r:id="rId1091" xr:uid="{8B4995CD-0342-4A8C-B869-BDA87616E2D3}"/>
    <hyperlink ref="F378" r:id="rId1092" xr:uid="{C38E726B-399E-4C9A-8340-E55939E0882A}"/>
    <hyperlink ref="F379" r:id="rId1093" xr:uid="{EF41C1C7-6C3E-445B-A592-0F281973E769}"/>
    <hyperlink ref="F380" r:id="rId1094" xr:uid="{40BA742D-82F7-421C-9635-A89CF8FE63DC}"/>
    <hyperlink ref="F381" r:id="rId1095" xr:uid="{F8CCCA81-4472-42F5-B0CF-E4DB395912D8}"/>
    <hyperlink ref="F382" r:id="rId1096" xr:uid="{5E1A38B4-49E7-4645-AA6F-AF888ABE9A11}"/>
    <hyperlink ref="F383" r:id="rId1097" xr:uid="{082CC471-FFCB-425A-8DB7-075F9CD88BF9}"/>
    <hyperlink ref="F384" r:id="rId1098" xr:uid="{E645F2F3-4E10-49B8-9730-DAA16FA1CFFC}"/>
    <hyperlink ref="F385" r:id="rId1099" xr:uid="{577EE5A2-EE46-444D-8641-7CB7887DEE32}"/>
    <hyperlink ref="F386" r:id="rId1100" xr:uid="{B660B103-A3CE-4DB5-80DB-1483980F915A}"/>
    <hyperlink ref="F387" r:id="rId1101" xr:uid="{7A75D4C3-B772-4467-8E4A-A2C5106BB43E}"/>
    <hyperlink ref="F388" r:id="rId1102" xr:uid="{2BA8DE21-D126-4281-AD3D-B150AC1CBAEA}"/>
    <hyperlink ref="F389" r:id="rId1103" xr:uid="{DBB527ED-83CF-4ADB-88AC-6F9C4F648EF8}"/>
    <hyperlink ref="F390" r:id="rId1104" xr:uid="{A9DE230D-14DB-4232-B869-62FC8F1C72F4}"/>
    <hyperlink ref="F391" r:id="rId1105" xr:uid="{E060EACD-5BAC-4722-80A2-07C8F941554C}"/>
    <hyperlink ref="F392" r:id="rId1106" xr:uid="{E850D391-3EFA-4752-9DD5-AFDEE900CE9C}"/>
    <hyperlink ref="F393" r:id="rId1107" xr:uid="{D9E4081A-6D59-4890-ABBD-32C5C0819E3D}"/>
    <hyperlink ref="F394" r:id="rId1108" xr:uid="{3198EFBE-6C5F-4235-9EDA-29561370E567}"/>
    <hyperlink ref="F395" r:id="rId1109" xr:uid="{5C0927C7-476C-4ADE-AF98-0EC3B74AE4F1}"/>
    <hyperlink ref="F396" r:id="rId1110" xr:uid="{E1DC1A1F-0A96-42AE-8211-BFBAF0E514DA}"/>
    <hyperlink ref="F397" r:id="rId1111" xr:uid="{F7747F98-AD17-440A-9F28-3C70A9798EAC}"/>
    <hyperlink ref="F398" r:id="rId1112" xr:uid="{29C9755F-4E35-4546-AD6F-3FEE515483BB}"/>
    <hyperlink ref="F399" r:id="rId1113" xr:uid="{3D4FABC0-8667-4633-8F7A-8662F8241EDC}"/>
    <hyperlink ref="F400" r:id="rId1114" xr:uid="{439664C9-1D23-4C74-8C23-3112C78EAC40}"/>
    <hyperlink ref="F401" r:id="rId1115" xr:uid="{4A2A00CD-ACC7-4CE8-B778-490ADD37CC38}"/>
    <hyperlink ref="F402" r:id="rId1116" xr:uid="{C50EA7E2-B371-4622-9894-84DEBBB43B8C}"/>
    <hyperlink ref="F403" r:id="rId1117" xr:uid="{42A13810-AA21-449A-B7B5-78C0B4797822}"/>
    <hyperlink ref="F404" r:id="rId1118" xr:uid="{DCF22032-B526-4733-9BAA-604BF7490B49}"/>
    <hyperlink ref="F405" r:id="rId1119" xr:uid="{AEB828BE-4CA1-4BE1-AB5E-D1074AA2A94E}"/>
    <hyperlink ref="F406" r:id="rId1120" xr:uid="{9865A864-A1A7-4AC7-9584-FD21EE8EA415}"/>
    <hyperlink ref="F407" r:id="rId1121" xr:uid="{814AEDA7-0853-4F8B-BBBA-5E9E2312CF25}"/>
    <hyperlink ref="F408" r:id="rId1122" xr:uid="{06FC851C-0842-490E-98E9-5A5BB8285C6E}"/>
    <hyperlink ref="F409" r:id="rId1123" xr:uid="{ED9EA0D3-3CCA-4232-AF75-87E33194B646}"/>
    <hyperlink ref="F410" r:id="rId1124" xr:uid="{1CFBD9E6-168C-49E1-A082-DE16D05E96B1}"/>
    <hyperlink ref="F411" r:id="rId1125" xr:uid="{D06D18D2-1BE3-4876-8232-47A03B26AB05}"/>
    <hyperlink ref="F412" r:id="rId1126" xr:uid="{1C6F2523-F556-41FC-BBA3-E7284C674873}"/>
    <hyperlink ref="F413" r:id="rId1127" xr:uid="{368F6EE3-EC06-401D-AE50-2E8D316FA389}"/>
    <hyperlink ref="F414" r:id="rId1128" xr:uid="{6DE594C7-138A-4420-BCB5-336E67D0C399}"/>
    <hyperlink ref="F415" r:id="rId1129" xr:uid="{667D8F80-05C5-432D-B980-BDE77461C3B0}"/>
    <hyperlink ref="F416" r:id="rId1130" xr:uid="{9DE9F1FE-0D40-4B84-A27D-BE98DAF4A388}"/>
    <hyperlink ref="F417" r:id="rId1131" xr:uid="{9BBC56AE-ED7B-4870-BC1E-41E8D33072FC}"/>
    <hyperlink ref="F418" r:id="rId1132" xr:uid="{F9D61DD2-F3E1-448B-9E9F-2EAD03C27970}"/>
    <hyperlink ref="F419" r:id="rId1133" xr:uid="{D6642B19-CA70-4E82-B0FC-FCAF8F9A6C68}"/>
    <hyperlink ref="F420" r:id="rId1134" xr:uid="{C2DEC8E4-1DFF-48F6-AA61-5A76013848A6}"/>
    <hyperlink ref="F421" r:id="rId1135" xr:uid="{8657894F-5FDF-44AA-B2D1-621461B14C51}"/>
    <hyperlink ref="F422" r:id="rId1136" xr:uid="{A9EE0BA7-AFA3-44AD-A0FB-2F03DD475B5A}"/>
    <hyperlink ref="F423" r:id="rId1137" xr:uid="{D85129E0-3020-4F26-BEF6-C5B7D31D8671}"/>
    <hyperlink ref="F424" r:id="rId1138" xr:uid="{746366EB-7E61-44FC-AF5D-057AC88B312E}"/>
    <hyperlink ref="F425" r:id="rId1139" xr:uid="{967A9D05-8F55-46FB-8034-2BD513DF41F7}"/>
    <hyperlink ref="F426" r:id="rId1140" xr:uid="{115C71E6-ADC2-43AF-B2F4-96505EC61E9F}"/>
    <hyperlink ref="F427" r:id="rId1141" xr:uid="{B81E2BA8-DA0E-4E30-A1DD-9BD82A261660}"/>
    <hyperlink ref="F428" r:id="rId1142" xr:uid="{D895BE96-11C3-4D88-A022-61FCD3BC9619}"/>
    <hyperlink ref="F429" r:id="rId1143" xr:uid="{4EBFB9D1-25CF-4201-B7AF-C5433A67482F}"/>
    <hyperlink ref="F430" r:id="rId1144" xr:uid="{FFB63628-9639-4CCC-93B6-8C705218D2B8}"/>
    <hyperlink ref="F431" r:id="rId1145" xr:uid="{5D3286B8-DCBB-4D62-9114-DB39CC0F7EF1}"/>
    <hyperlink ref="F432" r:id="rId1146" xr:uid="{13735470-8B95-462E-A9E9-91257771C598}"/>
    <hyperlink ref="F433" r:id="rId1147" xr:uid="{9C339195-BC1E-4EC9-94D8-831BE0CF5920}"/>
    <hyperlink ref="F434" r:id="rId1148" xr:uid="{AB57DE1E-14C1-4DAD-8BF5-13A3329A415C}"/>
    <hyperlink ref="F435" r:id="rId1149" xr:uid="{EC4F3FB8-8056-4D76-B212-6FA10D69A995}"/>
    <hyperlink ref="F436" r:id="rId1150" xr:uid="{74751B2C-6939-41F4-AD67-93DF4C73B0CB}"/>
    <hyperlink ref="F437" r:id="rId1151" xr:uid="{3AC66651-1225-4EB3-9EE7-114B065477F8}"/>
    <hyperlink ref="F438" r:id="rId1152" xr:uid="{ECA26A4F-1CD6-4387-9CF0-1DB9107D0BB8}"/>
    <hyperlink ref="F439" r:id="rId1153" xr:uid="{A51B4E72-FAE4-4B8B-BE86-B9B74B89A8A7}"/>
    <hyperlink ref="F440" r:id="rId1154" xr:uid="{3076DC53-FDBE-4D21-82BC-DEE818903AB0}"/>
    <hyperlink ref="F441" r:id="rId1155" xr:uid="{1E620207-A159-4588-BDAB-9111D74FE6EE}"/>
    <hyperlink ref="F442" r:id="rId1156" xr:uid="{6BEE734F-05F0-485F-9583-3AD6C350CCBA}"/>
    <hyperlink ref="F443" r:id="rId1157" xr:uid="{93214C47-C576-4A36-BE18-EA99E63D598F}"/>
    <hyperlink ref="F444" r:id="rId1158" xr:uid="{8A61A71F-E0E8-407E-8702-AB0C2362B313}"/>
    <hyperlink ref="F445" r:id="rId1159" xr:uid="{A26B4B0B-43B4-431B-9A19-314E4E3499CF}"/>
    <hyperlink ref="F446" r:id="rId1160" xr:uid="{C722F461-BDC3-49F5-B079-E093956B02E9}"/>
    <hyperlink ref="F447" r:id="rId1161" xr:uid="{41FF13A0-FC86-42AB-BCDD-414E9771C283}"/>
    <hyperlink ref="F448" r:id="rId1162" xr:uid="{2AC7F205-35CD-4EE7-8AD2-18473AB5299F}"/>
    <hyperlink ref="F449" r:id="rId1163" xr:uid="{BB99046C-AFB7-412D-BACA-D99C72EF23A0}"/>
    <hyperlink ref="F450" r:id="rId1164" xr:uid="{ECA0DB4C-476C-4B3E-B896-64E54376FA76}"/>
    <hyperlink ref="F451" r:id="rId1165" xr:uid="{1ED2AEA3-7C26-4709-8AAD-E97C77C28D1A}"/>
    <hyperlink ref="F452" r:id="rId1166" xr:uid="{52E68D48-4121-4D1F-85E7-FBEA466BCC3E}"/>
    <hyperlink ref="F453" r:id="rId1167" xr:uid="{F89032D9-B155-44DE-88DE-00FE633740CE}"/>
    <hyperlink ref="F454" r:id="rId1168" xr:uid="{DEB692AB-ECED-4E57-94B0-3D81D177AA73}"/>
    <hyperlink ref="F455" r:id="rId1169" xr:uid="{5ECC62B6-BBA5-4824-8361-323B7416791C}"/>
    <hyperlink ref="F456" r:id="rId1170" xr:uid="{CD698CD4-3873-4DAE-B166-662EDC0EB049}"/>
    <hyperlink ref="F457" r:id="rId1171" xr:uid="{9304DED0-4232-47D4-832D-075CEDE0C934}"/>
    <hyperlink ref="F458" r:id="rId1172" xr:uid="{B214E270-08EF-4B91-A5B1-5025B469AA4C}"/>
    <hyperlink ref="F459" r:id="rId1173" xr:uid="{5C1B6157-3C35-402C-AC1D-B48CE4756DE7}"/>
    <hyperlink ref="F460" r:id="rId1174" xr:uid="{77221D2A-9C18-432B-BD33-7E9C4508742A}"/>
    <hyperlink ref="F461" r:id="rId1175" xr:uid="{0983D8D9-F43C-4200-AE94-C6A040E5E615}"/>
    <hyperlink ref="F462" r:id="rId1176" xr:uid="{87861766-C572-4513-AEE5-E0DFAFBDD3E8}"/>
    <hyperlink ref="F463" r:id="rId1177" xr:uid="{43F9BF63-9CA1-4E47-9F89-3EC353FC055A}"/>
    <hyperlink ref="F464" r:id="rId1178" xr:uid="{CD244E78-D670-4896-8C9E-B639F0EC3305}"/>
    <hyperlink ref="F465" r:id="rId1179" xr:uid="{4EFDDC7D-DE0F-41DF-9042-48420E4781D1}"/>
    <hyperlink ref="F466" r:id="rId1180" xr:uid="{9534AAE2-F770-443B-AEAF-20311F415067}"/>
    <hyperlink ref="F467" r:id="rId1181" xr:uid="{B839A2D8-0269-4488-A7C5-CC0137EF08C0}"/>
    <hyperlink ref="F468" r:id="rId1182" xr:uid="{ADF98F3F-B9F9-48C8-900C-5ED253946D47}"/>
    <hyperlink ref="F469" r:id="rId1183" xr:uid="{6B33CAB7-1976-40F1-B05E-E7014AC70B24}"/>
    <hyperlink ref="F470" r:id="rId1184" xr:uid="{C5EC90E9-0FAF-4C33-9B2F-122CB8BD02AD}"/>
    <hyperlink ref="F471" r:id="rId1185" xr:uid="{7222F1C6-6FE6-4AFE-995F-6E6D6E86516D}"/>
    <hyperlink ref="F472" r:id="rId1186" xr:uid="{5570E990-4676-4FFD-9AE9-B90B6CB03047}"/>
    <hyperlink ref="F473" r:id="rId1187" xr:uid="{E9742089-6E22-4673-8861-4969889EF150}"/>
    <hyperlink ref="F474" r:id="rId1188" xr:uid="{C7C1A70B-6F7A-4455-B63E-CA99EBD59A27}"/>
    <hyperlink ref="F475" r:id="rId1189" xr:uid="{632ACDC8-808C-4FAC-BFAD-99E7DC8956A9}"/>
    <hyperlink ref="F476" r:id="rId1190" xr:uid="{642B21FA-78AF-4935-A3E8-44756ECD181D}"/>
    <hyperlink ref="F477" r:id="rId1191" xr:uid="{6DF3ED8A-5BA1-4116-B7F7-4DA716000B80}"/>
    <hyperlink ref="F478" r:id="rId1192" xr:uid="{FDBCC44B-D556-47F7-A4AF-9A1453E6184C}"/>
    <hyperlink ref="F479" r:id="rId1193" xr:uid="{7E8B8C3B-813C-4927-8E86-E0D91E0B7C9B}"/>
    <hyperlink ref="F480" r:id="rId1194" xr:uid="{1425C8B7-AF21-4EC8-84CF-DFEB02175FAA}"/>
    <hyperlink ref="F481" r:id="rId1195" xr:uid="{7401AFDF-5B00-46AB-9F19-2BDD24CE40D3}"/>
    <hyperlink ref="F482" r:id="rId1196" xr:uid="{A2C9ECB7-207F-459E-A80F-AA26DE62BE1B}"/>
    <hyperlink ref="F483" r:id="rId1197" xr:uid="{65918A6F-CE75-47E5-9F74-5833C2F10CAC}"/>
    <hyperlink ref="F484" r:id="rId1198" xr:uid="{453186F7-3ABE-4C18-938F-58843063AAAF}"/>
    <hyperlink ref="F485" r:id="rId1199" xr:uid="{51F19AB3-3A17-49D9-9AA6-550D4FF45F70}"/>
    <hyperlink ref="F486" r:id="rId1200" xr:uid="{8051C693-04E0-4FE5-A46E-E42A549344E4}"/>
    <hyperlink ref="F487" r:id="rId1201" xr:uid="{D83ABC85-9270-408D-B616-78B2C84323A0}"/>
    <hyperlink ref="F488" r:id="rId1202" xr:uid="{D6A3FD88-D1E3-4E90-8F5D-53785F12ED18}"/>
    <hyperlink ref="F489" r:id="rId1203" xr:uid="{2CB10B47-7F9B-4D2F-9EFF-85FBCD40559F}"/>
    <hyperlink ref="F490" r:id="rId1204" xr:uid="{3DB1DB5B-AA21-4BA6-93E0-73F3A4437A1F}"/>
    <hyperlink ref="F491" r:id="rId1205" xr:uid="{2167BCE9-423E-4623-84AE-CA50F23BB26C}"/>
    <hyperlink ref="F492" r:id="rId1206" xr:uid="{DCCF49DE-FA4E-4AA2-A2FC-ECC08EFB4481}"/>
    <hyperlink ref="F493" r:id="rId1207" xr:uid="{A6100B1B-9E6C-4C85-8A3F-87BA08956859}"/>
    <hyperlink ref="F494" r:id="rId1208" xr:uid="{2A9EC4C8-A176-4691-8325-DCFF7FFF6ED0}"/>
    <hyperlink ref="F495" r:id="rId1209" xr:uid="{47104CBB-F0D1-4D18-A765-0E11671ACBE7}"/>
    <hyperlink ref="F496" r:id="rId1210" xr:uid="{E0DD3BF5-4C91-4EEE-81EB-7509D62D9B16}"/>
    <hyperlink ref="F497" r:id="rId1211" xr:uid="{4034DE55-555D-43A6-81EF-DFF3323E5F0F}"/>
    <hyperlink ref="F498" r:id="rId1212" xr:uid="{300BB4E5-FB94-41C4-BBEC-E7DADC1F09CC}"/>
    <hyperlink ref="F499" r:id="rId1213" xr:uid="{453688F8-08F1-4A8F-B19B-3E3856F4C8C7}"/>
    <hyperlink ref="F500" r:id="rId1214" xr:uid="{FFB88872-4959-4632-871B-22A6CC1184BB}"/>
    <hyperlink ref="F501" r:id="rId1215" xr:uid="{6E4AE03C-0011-453D-92BF-DB2DEC5AF1DB}"/>
    <hyperlink ref="F502" r:id="rId1216" xr:uid="{1D94238E-69D3-4FE9-ACEB-B869D9980E6C}"/>
    <hyperlink ref="F503" r:id="rId1217" xr:uid="{19AC4058-9244-4484-826F-441782FF6F60}"/>
    <hyperlink ref="F504" r:id="rId1218" xr:uid="{DE2C494C-7E33-4D36-A08E-1290F2738FF3}"/>
    <hyperlink ref="F505" r:id="rId1219" xr:uid="{DF891D9D-BC72-4BDD-9673-C76A5A9CAECD}"/>
    <hyperlink ref="F506" r:id="rId1220" xr:uid="{F6A6ACDD-39AE-4882-B76A-0BDCF7C73706}"/>
    <hyperlink ref="F507" r:id="rId1221" xr:uid="{B9ECEE01-8C41-4EBC-8AFB-7F8A148227D9}"/>
    <hyperlink ref="F508" r:id="rId1222" xr:uid="{F7F94FCB-F0E3-4558-8DC4-E42F90E59FB1}"/>
    <hyperlink ref="F509" r:id="rId1223" xr:uid="{C0072CBB-BD23-482F-9999-2C54F45E87E9}"/>
    <hyperlink ref="F510" r:id="rId1224" xr:uid="{9A96CB10-14A8-48C0-8512-4C60D37E39C7}"/>
    <hyperlink ref="F511" r:id="rId1225" xr:uid="{96ECDBFE-E638-4F0F-B3F0-1C99870252E1}"/>
    <hyperlink ref="F512" r:id="rId1226" xr:uid="{B0712EB5-A1A2-4D39-8753-3067A8B9A98F}"/>
    <hyperlink ref="F513" r:id="rId1227" xr:uid="{CFA87A1B-48B8-4DF0-A441-080A3F710782}"/>
    <hyperlink ref="F514" r:id="rId1228" xr:uid="{2CF5BAAA-5795-4D7E-B24F-0004D99D6E5F}"/>
    <hyperlink ref="F515" r:id="rId1229" xr:uid="{2DC8D68E-19B1-4463-B299-5C39434FCF4E}"/>
    <hyperlink ref="F516" r:id="rId1230" xr:uid="{C94E9664-5933-4404-9CF9-C40AF0508F66}"/>
    <hyperlink ref="F517" r:id="rId1231" xr:uid="{0DBC9627-D64F-477A-9BF8-E025598DC6D2}"/>
    <hyperlink ref="F518" r:id="rId1232" xr:uid="{6427E1F0-3D56-411D-83BD-43515AA0080E}"/>
    <hyperlink ref="F519" r:id="rId1233" xr:uid="{AF93F3CD-0AC5-4EAD-987B-947C91F4A170}"/>
    <hyperlink ref="F520" r:id="rId1234" xr:uid="{F49CB1BA-385A-4560-9F37-87EDF52182AB}"/>
    <hyperlink ref="F521" r:id="rId1235" xr:uid="{C4801209-C438-4AE9-BBAC-963EC477DA20}"/>
    <hyperlink ref="F522" r:id="rId1236" xr:uid="{890BFCF2-28CF-4B91-8AD6-289723B4B879}"/>
    <hyperlink ref="F523" r:id="rId1237" xr:uid="{F18D530C-A03D-40EF-A1A4-6D71DBADCBD8}"/>
    <hyperlink ref="F524" r:id="rId1238" xr:uid="{D15F905B-1337-4B43-BA51-9560C5B60F0D}"/>
    <hyperlink ref="F525" r:id="rId1239" xr:uid="{0202A4CA-8D1A-47B0-9A57-20D0E9233652}"/>
    <hyperlink ref="F526" r:id="rId1240" xr:uid="{1B82A6E5-73E0-486D-8FFC-923A1477E581}"/>
    <hyperlink ref="F527" r:id="rId1241" xr:uid="{C106E146-DBEE-43EC-B76B-50E8DC60C1FC}"/>
    <hyperlink ref="F528" r:id="rId1242" xr:uid="{F6ADDA6E-0739-46C7-92E2-EB634966FE00}"/>
    <hyperlink ref="F529" r:id="rId1243" xr:uid="{3BF9E16F-89D8-48F5-95EE-60A13F395AA0}"/>
    <hyperlink ref="F530" r:id="rId1244" xr:uid="{F61B7F70-B1CD-4AC0-8226-10B59DA0C085}"/>
    <hyperlink ref="F531" r:id="rId1245" xr:uid="{E37B2144-7CCF-4CF9-9AA2-17F2F2411F91}"/>
    <hyperlink ref="F532" r:id="rId1246" xr:uid="{85BE0BC4-B873-4657-AF9A-1A350F2CC156}"/>
    <hyperlink ref="F533" r:id="rId1247" xr:uid="{DDCB293F-C151-4433-9F59-9DC7543160CF}"/>
    <hyperlink ref="F534" r:id="rId1248" xr:uid="{62807993-4117-40A2-B191-6C6376232AA1}"/>
    <hyperlink ref="F535" r:id="rId1249" xr:uid="{10954D57-05DD-4E29-8D70-FB2B27D23F58}"/>
    <hyperlink ref="F536" r:id="rId1250" xr:uid="{1DA5616C-90EA-460B-8586-14A085C1CC8A}"/>
    <hyperlink ref="F537" r:id="rId1251" xr:uid="{3A88AD14-1022-4DD6-88A3-5B07F8A7D8A4}"/>
    <hyperlink ref="F538" r:id="rId1252" xr:uid="{B296BC50-F937-458E-A115-E2E9848B82C0}"/>
    <hyperlink ref="F539" r:id="rId1253" xr:uid="{1B2604C5-E438-404D-8BD2-D710758E9173}"/>
    <hyperlink ref="F540" r:id="rId1254" xr:uid="{0D5AFC9B-FE3A-4AE9-B8CF-F7D21CC08100}"/>
    <hyperlink ref="F541" r:id="rId1255" xr:uid="{47C33F2B-4A9E-4773-8497-28F98829C1A7}"/>
    <hyperlink ref="F542" r:id="rId1256" xr:uid="{C7687687-6CC7-43A6-82E7-DF2A9FF4F65F}"/>
    <hyperlink ref="F543" r:id="rId1257" xr:uid="{C6310584-DBA0-4420-8F23-853A12DA4AC7}"/>
    <hyperlink ref="F544" r:id="rId1258" xr:uid="{EECE701C-5D64-460F-964E-E28BC0501800}"/>
    <hyperlink ref="F545" r:id="rId1259" xr:uid="{8A26B768-ED26-4205-B3B0-64041525E301}"/>
    <hyperlink ref="F546" r:id="rId1260" xr:uid="{BD3DF7E9-152A-4F1A-91EE-0E81C33140DB}"/>
    <hyperlink ref="F547" r:id="rId1261" xr:uid="{75877274-311E-4C18-96BB-9A17C86CCFEB}"/>
    <hyperlink ref="F548" r:id="rId1262" xr:uid="{C48A5A61-278E-4EC1-B3BC-2A975F786EFB}"/>
    <hyperlink ref="F549" r:id="rId1263" xr:uid="{D6AA0F10-8FC9-495F-943B-C6C97F7B7E2A}"/>
    <hyperlink ref="F550" r:id="rId1264" xr:uid="{7E4F1DE3-D3BF-4CE7-B570-27A0BAD60265}"/>
    <hyperlink ref="F551" r:id="rId1265" xr:uid="{EC21BB3B-0D8E-494E-8F4E-77457B843A66}"/>
    <hyperlink ref="F552" r:id="rId1266" xr:uid="{658FA2E9-FE49-4BD4-9778-172FBF360FCE}"/>
    <hyperlink ref="F553" r:id="rId1267" xr:uid="{2FCE1137-17E9-4423-9C25-C0E4FF47BD29}"/>
    <hyperlink ref="F554" r:id="rId1268" xr:uid="{8DC1CB81-3823-43D5-ABB5-0FDD92D7E7AA}"/>
    <hyperlink ref="F555" r:id="rId1269" xr:uid="{6B0F788A-44F2-4AB1-949F-5B64675F47CB}"/>
    <hyperlink ref="F556" r:id="rId1270" xr:uid="{3D55B8F1-B235-41CE-84E5-9D33BE104E5F}"/>
    <hyperlink ref="F557" r:id="rId1271" xr:uid="{F3D99BEA-3EBE-4162-BC16-0D0AA49BC35E}"/>
    <hyperlink ref="F558" r:id="rId1272" xr:uid="{9F9BDA82-F45A-41A5-827F-9099B69138B3}"/>
    <hyperlink ref="F559" r:id="rId1273" xr:uid="{E9E05137-9EAC-447B-9948-39D00A1FC10E}"/>
    <hyperlink ref="F560" r:id="rId1274" xr:uid="{4BAF7240-48E5-4C25-AD9F-47FB4CF99285}"/>
    <hyperlink ref="F561" r:id="rId1275" xr:uid="{96D3E6A0-FA80-4429-84E6-77486E355F44}"/>
    <hyperlink ref="F562" r:id="rId1276" xr:uid="{81FD1347-EC6D-41BF-9CC9-AE53B3C97D7A}"/>
    <hyperlink ref="F563" r:id="rId1277" xr:uid="{8DC5259F-A8E5-49CB-A444-C75576BA026C}"/>
    <hyperlink ref="F564" r:id="rId1278" xr:uid="{E6BEF64A-55A5-44A9-AAF0-7694496D0E11}"/>
    <hyperlink ref="F565" r:id="rId1279" xr:uid="{4F71FB15-BA98-4192-B6E2-E8FA02288409}"/>
    <hyperlink ref="F566" r:id="rId1280" xr:uid="{98E98344-1FFD-4A45-8D4F-E3E1EA992620}"/>
    <hyperlink ref="F567" r:id="rId1281" xr:uid="{A3669124-45F1-436D-8494-09E3086DA4D4}"/>
    <hyperlink ref="F568" r:id="rId1282" xr:uid="{5E35DD62-7758-470E-AC05-606229F9F321}"/>
    <hyperlink ref="F569" r:id="rId1283" xr:uid="{DEC07B06-F9BF-40D6-B9B9-BB494AF27A0F}"/>
    <hyperlink ref="F570" r:id="rId1284" xr:uid="{29FD92B7-DCE6-4B97-A2B8-A5D628C3C417}"/>
    <hyperlink ref="F571" r:id="rId1285" xr:uid="{46746668-E7E8-4536-80DD-A5F6E27684E6}"/>
    <hyperlink ref="F572" r:id="rId1286" xr:uid="{44EA2B56-9A79-4B5D-A307-D204BB04ABD0}"/>
    <hyperlink ref="F573" r:id="rId1287" xr:uid="{15751187-9B15-44A9-9361-84EF134FCC99}"/>
    <hyperlink ref="F574" r:id="rId1288" xr:uid="{E353806E-CF9E-4FC2-A9D3-C2DA06387F41}"/>
    <hyperlink ref="F575" r:id="rId1289" xr:uid="{E901D8A3-2E44-4FC8-8C1E-3BD903832E03}"/>
    <hyperlink ref="F576" r:id="rId1290" xr:uid="{03E279F7-D419-4A67-B42E-8B76C6D4E35C}"/>
    <hyperlink ref="F577" r:id="rId1291" xr:uid="{CEAFBD04-AD9D-447C-9DC9-50D9C275019B}"/>
    <hyperlink ref="F578" r:id="rId1292" xr:uid="{2645E050-5E95-4254-93B5-E3CC6163F7D7}"/>
    <hyperlink ref="F579" r:id="rId1293" xr:uid="{2F04178B-F43E-4437-9F39-F0BC2D11759F}"/>
    <hyperlink ref="F580" r:id="rId1294" xr:uid="{155BCC86-F128-4F6E-A2BC-A608B0B8FCF8}"/>
    <hyperlink ref="F581" r:id="rId1295" xr:uid="{8594D638-6917-4838-8B9A-8D374BB3A094}"/>
    <hyperlink ref="F582" r:id="rId1296" xr:uid="{9463BF70-F48E-449A-8089-077936D43A70}"/>
    <hyperlink ref="F583" r:id="rId1297" xr:uid="{BDFDC5D5-B8E8-4271-8861-4F8B05F11E5F}"/>
    <hyperlink ref="F584" r:id="rId1298" xr:uid="{D7BA0016-4C81-4837-BB3B-97A468141FC3}"/>
    <hyperlink ref="F585" r:id="rId1299" xr:uid="{11199CAA-DA9F-4FEF-911A-2DA518562159}"/>
    <hyperlink ref="F586" r:id="rId1300" xr:uid="{8EB7C587-A089-4472-8326-BDCA9130B65B}"/>
    <hyperlink ref="F587" r:id="rId1301" xr:uid="{66B71A31-6327-4D57-9A9A-4E7AC6F25AFF}"/>
    <hyperlink ref="F588" r:id="rId1302" xr:uid="{25B3B6B1-A8A4-48C4-A5B9-B49DDBC8C2BF}"/>
    <hyperlink ref="F589" r:id="rId1303" xr:uid="{3E9B9FF9-2011-4C8A-8A69-CA73A93C3D8F}"/>
    <hyperlink ref="F590" r:id="rId1304" xr:uid="{75CED569-2693-44B8-9269-AA7C5A637ABB}"/>
    <hyperlink ref="F591" r:id="rId1305" xr:uid="{D2D88671-CE61-4DBF-B386-4E8A0E41A6F4}"/>
    <hyperlink ref="F592" r:id="rId1306" xr:uid="{4D64C8D6-672A-42A3-A09B-8BC3A375A0CE}"/>
    <hyperlink ref="F593" r:id="rId1307" xr:uid="{42050718-7FB1-43CE-8E83-6EED9417C44B}"/>
    <hyperlink ref="F594" r:id="rId1308" xr:uid="{F2EEADF2-4E71-4034-8A39-772E7630AD87}"/>
    <hyperlink ref="F595" r:id="rId1309" xr:uid="{EC7FCDC4-0F62-4001-9700-6302ABA96C7B}"/>
    <hyperlink ref="F596" r:id="rId1310" xr:uid="{42D4BD12-886F-4502-BB4C-F0DBAADCA7DA}"/>
    <hyperlink ref="F597" r:id="rId1311" xr:uid="{BF20BA13-1319-48CB-839C-C2E5DF15636E}"/>
    <hyperlink ref="F598" r:id="rId1312" xr:uid="{71104DAB-D676-465C-9789-9154219348B8}"/>
    <hyperlink ref="F599" r:id="rId1313" xr:uid="{84F39E7F-E88C-4F7C-BC9E-75FD9CEA2640}"/>
    <hyperlink ref="F600" r:id="rId1314" xr:uid="{3C880C66-D88A-457D-8CCC-058903F58D7A}"/>
    <hyperlink ref="F601" r:id="rId1315" xr:uid="{395EF96F-427B-4D00-ACD4-4205D369AF4B}"/>
    <hyperlink ref="F602" r:id="rId1316" xr:uid="{19A46B4C-DC88-4810-938A-19545E381EBB}"/>
    <hyperlink ref="F603" r:id="rId1317" xr:uid="{BE88F20F-B266-4FDC-8049-3A377811E832}"/>
    <hyperlink ref="F604" r:id="rId1318" xr:uid="{FABAF803-52A4-42CF-80B1-C5DE8671AAE6}"/>
    <hyperlink ref="F605" r:id="rId1319" xr:uid="{432E3C93-243B-4590-BB7B-975257792B78}"/>
    <hyperlink ref="F606" r:id="rId1320" xr:uid="{3FBF8E4A-3F81-4E32-BE18-65671D966FD9}"/>
    <hyperlink ref="F607" r:id="rId1321" xr:uid="{09B00A01-8396-412A-9CBB-87BDE5BAEB8B}"/>
    <hyperlink ref="F608" r:id="rId1322" xr:uid="{8FCBEEB7-647B-4D4E-92F2-792762EE271A}"/>
    <hyperlink ref="F609" r:id="rId1323" xr:uid="{A2525A78-115E-400D-BF5B-0DB0352EA2A4}"/>
    <hyperlink ref="F610" r:id="rId1324" xr:uid="{1FC1C696-5EF2-42D2-8371-AAC677FAAEEF}"/>
    <hyperlink ref="F611" r:id="rId1325" xr:uid="{EA3BB25A-780C-47A5-91E2-DE0C4A1E57F0}"/>
    <hyperlink ref="F612" r:id="rId1326" xr:uid="{CE73DE39-003C-407C-A7A3-115B54F2931C}"/>
    <hyperlink ref="F613" r:id="rId1327" xr:uid="{144E8DD4-1BAC-412A-A7AA-BE0F06A8799D}"/>
    <hyperlink ref="F614" r:id="rId1328" xr:uid="{0303BAE7-37AB-47FB-8032-65B950DB8351}"/>
    <hyperlink ref="F615" r:id="rId1329" xr:uid="{E5565435-06B2-4F77-8517-034726611EA1}"/>
    <hyperlink ref="F616" r:id="rId1330" xr:uid="{DB0E2C8E-0509-421A-8406-925933AFC95F}"/>
    <hyperlink ref="F617" r:id="rId1331" xr:uid="{986C562E-F6BF-42E6-930F-A30564517F00}"/>
    <hyperlink ref="F618" r:id="rId1332" xr:uid="{78121807-080C-4DA0-9AEC-6A3AB4F666A7}"/>
    <hyperlink ref="F619" r:id="rId1333" xr:uid="{FBBCFAD6-D713-4464-AF9E-AC6ACA4BCB35}"/>
    <hyperlink ref="F620" r:id="rId1334" xr:uid="{2BF5E13D-3193-4B82-9A61-F9DBBC839D0E}"/>
    <hyperlink ref="F621" r:id="rId1335" xr:uid="{7DE3E1CA-2D6E-4C0B-8168-FECC4D61012F}"/>
    <hyperlink ref="F622" r:id="rId1336" xr:uid="{E5E5DD8C-115A-49C3-B4CE-7E47A10D5867}"/>
    <hyperlink ref="F623" r:id="rId1337" xr:uid="{ABF10E6F-88BF-40A5-9AC1-FA8A65DB6490}"/>
    <hyperlink ref="F624" r:id="rId1338" xr:uid="{6B6A6B06-ACAE-418A-BAD6-9D188A1306CF}"/>
    <hyperlink ref="F625" r:id="rId1339" xr:uid="{8F96B324-C3D7-4E4B-AC81-B533FD9017FF}"/>
    <hyperlink ref="F626" r:id="rId1340" xr:uid="{7036AB08-B0C2-4577-81BE-6DAD540BBB71}"/>
    <hyperlink ref="F627" r:id="rId1341" xr:uid="{77C0FD85-0DE0-4215-A647-4A7E3F165968}"/>
    <hyperlink ref="F628" r:id="rId1342" xr:uid="{409398F6-7CBE-41FB-8380-7D4976F9FD73}"/>
    <hyperlink ref="F629" r:id="rId1343" xr:uid="{2FE3CCE6-5824-4B5A-9674-21C82B1E1B20}"/>
    <hyperlink ref="F630" r:id="rId1344" xr:uid="{E089E780-E4C3-45ED-9628-C5ADA0757728}"/>
    <hyperlink ref="F631" r:id="rId1345" xr:uid="{2E4EF263-EEF2-459C-ACE2-0A73B27094D2}"/>
    <hyperlink ref="F632" r:id="rId1346" xr:uid="{153AB4C0-A90E-4121-8D8D-5908A9212606}"/>
    <hyperlink ref="F633" r:id="rId1347" xr:uid="{B5EB0C3F-6304-49F9-8617-BBED54623BDF}"/>
    <hyperlink ref="F634" r:id="rId1348" xr:uid="{2521D83B-7915-489C-B3AF-A675CBB9CBDD}"/>
    <hyperlink ref="F635" r:id="rId1349" xr:uid="{E326712D-FEBF-4212-936D-FF2B1CF4E090}"/>
    <hyperlink ref="F636" r:id="rId1350" xr:uid="{4370AF5A-DA35-442B-8689-B63F20884532}"/>
    <hyperlink ref="F637" r:id="rId1351" xr:uid="{1B2CE20F-CC57-4F97-B342-6410B9317567}"/>
    <hyperlink ref="F638" r:id="rId1352" xr:uid="{1636A8D0-4227-4E2B-9CA0-32B656DD7D1A}"/>
    <hyperlink ref="F639" r:id="rId1353" xr:uid="{0F3CF62D-6303-426B-93A6-BEA3CD446AD7}"/>
    <hyperlink ref="F640" r:id="rId1354" xr:uid="{425B1B18-12C6-4245-AB7B-D1E19C7CA771}"/>
    <hyperlink ref="F641" r:id="rId1355" xr:uid="{E857B0CE-A11B-4E72-A7B9-BB93D6015188}"/>
    <hyperlink ref="F642" r:id="rId1356" xr:uid="{FFCC9C2E-C0E9-4B02-AC5D-2CA9FFE0826B}"/>
    <hyperlink ref="F643" r:id="rId1357" xr:uid="{C3BFB38D-727E-4690-95EF-B0DACFB45B53}"/>
    <hyperlink ref="F644" r:id="rId1358" xr:uid="{C2290948-418E-4449-B5D7-715A3E17B0F1}"/>
    <hyperlink ref="F645" r:id="rId1359" xr:uid="{53F8876A-550F-4DCC-99B5-44E38A138CC9}"/>
    <hyperlink ref="F646" r:id="rId1360" xr:uid="{DC437D8F-9867-41CC-AF3C-32212A4D9FAF}"/>
    <hyperlink ref="F647" r:id="rId1361" xr:uid="{D1B29B02-4113-4E6D-AF27-EF160431F043}"/>
    <hyperlink ref="F648" r:id="rId1362" xr:uid="{0EF6B6F8-FB2E-4DBC-A999-AD498101F357}"/>
    <hyperlink ref="F649" r:id="rId1363" xr:uid="{4032886E-7292-4497-8C95-20F126C34B22}"/>
    <hyperlink ref="F650" r:id="rId1364" xr:uid="{8FD38E2A-5C0D-43A8-870D-3107D66CE444}"/>
    <hyperlink ref="F651" r:id="rId1365" xr:uid="{CC199FE9-B42D-47D8-83D6-EFC9027D5B5A}"/>
    <hyperlink ref="F652" r:id="rId1366" xr:uid="{28C8815F-2960-4100-B9AD-C748D94FE7D5}"/>
    <hyperlink ref="F653" r:id="rId1367" xr:uid="{5A035EC5-8B11-432F-8883-7F127A8CF2F3}"/>
    <hyperlink ref="F654" r:id="rId1368" xr:uid="{F5DE47ED-72E5-467A-961A-A89418D2D699}"/>
    <hyperlink ref="F655" r:id="rId1369" xr:uid="{436D30FB-A5CC-4415-AD5D-E1C52A5E99D5}"/>
    <hyperlink ref="F656" r:id="rId1370" xr:uid="{833B3DF6-4F20-4793-B74E-F8BFE52807B8}"/>
    <hyperlink ref="F657" r:id="rId1371" xr:uid="{E2DFBD38-432B-47C2-97C2-83D163A2F014}"/>
    <hyperlink ref="F658" r:id="rId1372" xr:uid="{7796D1A0-DFB0-4F2B-B0A6-D05A76FBCC4B}"/>
    <hyperlink ref="F659" r:id="rId1373" xr:uid="{2064F919-D4CE-4B61-92CF-4CB8FBE30223}"/>
    <hyperlink ref="F660" r:id="rId1374" xr:uid="{20C0EC5C-F8C7-4D25-869C-CBAAB46DDD56}"/>
    <hyperlink ref="F661" r:id="rId1375" xr:uid="{7B242C27-A4EC-4136-BC2D-7014DC681A56}"/>
    <hyperlink ref="F662" r:id="rId1376" xr:uid="{B1AAE440-0679-436E-9FEF-BE488FC269F0}"/>
    <hyperlink ref="F663" r:id="rId1377" xr:uid="{059F62F2-C690-4396-91B6-D185FC56A4E9}"/>
    <hyperlink ref="F664" r:id="rId1378" xr:uid="{AB4D6BFD-A203-44EB-BFCC-510FE41E2B63}"/>
    <hyperlink ref="F665" r:id="rId1379" xr:uid="{DB98E323-E3EF-4B20-A625-26624031BA9D}"/>
    <hyperlink ref="F666" r:id="rId1380" xr:uid="{592128F7-6117-4D10-B971-E0D734943CE8}"/>
    <hyperlink ref="F667" r:id="rId1381" xr:uid="{D4DCED1D-64BB-446C-B203-9B13DB6607D7}"/>
    <hyperlink ref="F668" r:id="rId1382" xr:uid="{5CC97DD6-6538-4D51-963F-701B23AD1239}"/>
    <hyperlink ref="F669" r:id="rId1383" xr:uid="{1AE84EB0-3D23-4C64-B453-882E5AE0D3D6}"/>
    <hyperlink ref="F670" r:id="rId1384" xr:uid="{08B513C6-7585-4AEF-87F8-BE2D0FF0781D}"/>
    <hyperlink ref="F671" r:id="rId1385" xr:uid="{E8811559-63E5-4066-AEEC-C8278C194A80}"/>
    <hyperlink ref="F672" r:id="rId1386" xr:uid="{D72379EA-2BD0-4575-99BE-4EAFFE98FD50}"/>
    <hyperlink ref="F673" r:id="rId1387" xr:uid="{99359E4A-7590-4FC2-BC74-B92065842FE4}"/>
    <hyperlink ref="F674" r:id="rId1388" xr:uid="{0784A750-E08A-471E-B73C-E6E7F99DC057}"/>
    <hyperlink ref="F675" r:id="rId1389" xr:uid="{75102C70-7B31-4392-9928-5B2B27358FD9}"/>
    <hyperlink ref="F676" r:id="rId1390" xr:uid="{1C59DF7A-ACF9-4BF3-B934-BD98A7018381}"/>
    <hyperlink ref="F677" r:id="rId1391" xr:uid="{C5E42922-F37F-45B8-A188-7BA8C3A60D37}"/>
    <hyperlink ref="F678" r:id="rId1392" xr:uid="{311ACD85-7CCD-4A9E-9A1F-8816A5F410A1}"/>
    <hyperlink ref="F679" r:id="rId1393" xr:uid="{71BC5A0A-97A3-4BC9-B5F8-2F5E72F5E75F}"/>
    <hyperlink ref="F680" r:id="rId1394" xr:uid="{58D84A86-EE2D-4A46-B5EF-84AD33E8FF64}"/>
    <hyperlink ref="F681" r:id="rId1395" xr:uid="{B89777EF-9E4A-45A2-92CF-D1B252DA8C65}"/>
    <hyperlink ref="F682" r:id="rId1396" xr:uid="{7FB98CFC-A2EC-4FA1-8744-C5C7E39BD63F}"/>
    <hyperlink ref="F683" r:id="rId1397" xr:uid="{7184A178-ADF4-4D61-9D4F-46505616F509}"/>
    <hyperlink ref="F684" r:id="rId1398" xr:uid="{02100E8C-C1DF-4700-93B4-F81F0A59AD80}"/>
    <hyperlink ref="F685" r:id="rId1399" xr:uid="{E2EF2D5F-69FB-4C68-B49F-BAE4AE481A2E}"/>
    <hyperlink ref="F686" r:id="rId1400" xr:uid="{D63BAC92-732C-4DA5-8B92-C7B266C356BA}"/>
    <hyperlink ref="F687" r:id="rId1401" xr:uid="{ED11AF55-7886-4ED0-BB53-4AE72328E2CC}"/>
    <hyperlink ref="F688" r:id="rId1402" xr:uid="{111B83F6-F317-445F-8CA6-6FAFB588DB5B}"/>
    <hyperlink ref="F689" r:id="rId1403" xr:uid="{343BDBB8-450C-4EEA-8421-9862155186CD}"/>
    <hyperlink ref="F690" r:id="rId1404" xr:uid="{FFFC4904-AEB2-42C3-A505-FDC9F036F1DB}"/>
    <hyperlink ref="F691" r:id="rId1405" xr:uid="{30D7DB53-0930-4F9F-9C95-A9DD060F5004}"/>
    <hyperlink ref="F692" r:id="rId1406" xr:uid="{0104B8C8-E268-4836-9581-34BE75FD6E97}"/>
    <hyperlink ref="F693" r:id="rId1407" xr:uid="{B6707067-AE94-471B-AC43-1EC43A278413}"/>
    <hyperlink ref="F694" r:id="rId1408" xr:uid="{2D9B513B-3F35-46F2-975A-355AFA761F0F}"/>
    <hyperlink ref="F695" r:id="rId1409" xr:uid="{6C46B9C3-8848-4603-919E-808753D7F921}"/>
    <hyperlink ref="F696" r:id="rId1410" xr:uid="{18FB1678-922E-450B-A357-193F6CE5069F}"/>
    <hyperlink ref="F697" r:id="rId1411" xr:uid="{9ED6D60C-BC9A-4BD6-B9E3-D31CD8A32840}"/>
    <hyperlink ref="F698" r:id="rId1412" xr:uid="{14319AC2-0EAF-4125-A629-04802181F744}"/>
    <hyperlink ref="F699" r:id="rId1413" xr:uid="{C507E6F4-CF9D-4F17-9E38-D7BB60C58D1C}"/>
    <hyperlink ref="F700" r:id="rId1414" xr:uid="{7C22909A-98E2-49B6-93B9-787425356C73}"/>
    <hyperlink ref="F701" r:id="rId1415" xr:uid="{F054A3F6-74F6-409E-85EA-CD131BEBF8BF}"/>
    <hyperlink ref="F702" r:id="rId1416" xr:uid="{87063923-DB6D-4A2E-BE1E-C2C2793A46D5}"/>
    <hyperlink ref="F703" r:id="rId1417" xr:uid="{7DD561CE-5B79-4328-A260-D19011438508}"/>
    <hyperlink ref="F704" r:id="rId1418" xr:uid="{26AF8B0E-B4D4-4A8A-92E4-CD2F6FF34F10}"/>
    <hyperlink ref="F705" r:id="rId1419" xr:uid="{C416E611-305D-48F6-BDDC-F999901E8A8D}"/>
    <hyperlink ref="F706" r:id="rId1420" xr:uid="{7B4AF9A8-61FC-4C28-9181-B9593EE37E92}"/>
    <hyperlink ref="F707" r:id="rId1421" xr:uid="{2E715878-AD59-412F-BD73-BF075D3F34FE}"/>
    <hyperlink ref="F708" r:id="rId1422" xr:uid="{9FDEFBE0-045F-496C-89D6-0F84D627059C}"/>
    <hyperlink ref="F709" r:id="rId1423" xr:uid="{E967ED87-45FE-4A64-9655-ADE239E14B5E}"/>
    <hyperlink ref="F710" r:id="rId1424" xr:uid="{729B949F-0AD5-43CC-BE06-C4D31959F513}"/>
    <hyperlink ref="F711" r:id="rId1425" xr:uid="{A5332BE0-421D-4B50-9C53-12DD29013051}"/>
    <hyperlink ref="F712" r:id="rId1426" xr:uid="{AC280CF2-F5C7-46B8-9C0B-0BB5BED8E520}"/>
    <hyperlink ref="F713" r:id="rId1427" xr:uid="{C6668611-53C5-4FFB-B391-E6982B5FC494}"/>
    <hyperlink ref="F714" r:id="rId1428" xr:uid="{DAF88E7B-80C9-4508-816D-3C254AD9A4A8}"/>
    <hyperlink ref="F715" r:id="rId1429" xr:uid="{278E6632-3019-4801-8218-FAA8F7CC510E}"/>
    <hyperlink ref="F716" r:id="rId1430" xr:uid="{C6CE54F0-C0F0-4F6A-AAB9-1D9FD2451D77}"/>
    <hyperlink ref="F717" r:id="rId1431" xr:uid="{5601170F-8CF4-4DF0-87DF-FEAD56E2228E}"/>
    <hyperlink ref="F718" r:id="rId1432" xr:uid="{04E2C1DE-6E3D-492B-B021-C4664DFD70D8}"/>
    <hyperlink ref="F719" r:id="rId1433" xr:uid="{2D068765-097D-463B-9313-5F74652B0857}"/>
    <hyperlink ref="F720" r:id="rId1434" xr:uid="{09A6BB8D-3762-49D5-A8A4-27D6A680803F}"/>
    <hyperlink ref="F721" r:id="rId1435" xr:uid="{9EEAF5BC-EBD9-4E7C-B96F-4281374AC44F}"/>
    <hyperlink ref="F722" r:id="rId1436" xr:uid="{90F24841-6C9C-47B5-B54E-D60D157C92D3}"/>
    <hyperlink ref="F723" r:id="rId1437" xr:uid="{14C1F59E-7793-448D-B068-78DE7B01C16A}"/>
    <hyperlink ref="F724" r:id="rId1438" xr:uid="{EB455DBA-7C64-4777-96D2-502A8EFE6B26}"/>
    <hyperlink ref="F725" r:id="rId1439" xr:uid="{8736E21F-6A2F-418A-AB00-32843F5544E7}"/>
    <hyperlink ref="F726" r:id="rId1440" xr:uid="{D355FF22-E5CF-4735-8948-0EF884834C6A}"/>
    <hyperlink ref="F727" r:id="rId1441" xr:uid="{9ACBA76E-2EC2-44A7-BAFE-CCBEFBC0BF9D}"/>
    <hyperlink ref="F728" r:id="rId1442" xr:uid="{14E466C6-6FD0-42B0-8D29-A660BAF94BB4}"/>
    <hyperlink ref="F729" r:id="rId1443" xr:uid="{98B8BEF0-33AE-4EC6-999D-E169536C14E4}"/>
    <hyperlink ref="F730" r:id="rId1444" xr:uid="{C10481CC-2B34-44E0-BEF7-A75F2DD8350E}"/>
    <hyperlink ref="F731" r:id="rId1445" xr:uid="{B4798032-7296-442E-AF60-FB7B3BF192FA}"/>
    <hyperlink ref="F732" r:id="rId1446" xr:uid="{C55541E6-1EA9-454C-84B2-095714B23418}"/>
    <hyperlink ref="F733" r:id="rId1447" xr:uid="{175476E4-AC42-4B4C-8AE6-77B18727B7D5}"/>
    <hyperlink ref="F734" r:id="rId1448" xr:uid="{9A046B89-443E-4D5E-ADBA-28F819A0849A}"/>
    <hyperlink ref="F735" r:id="rId1449" xr:uid="{BAF63986-2D51-4288-BC08-47464BA604A2}"/>
    <hyperlink ref="F736" r:id="rId1450" xr:uid="{D68CD15F-AB88-4DB3-9435-D7AC1565AE52}"/>
    <hyperlink ref="F737" r:id="rId1451" xr:uid="{5F3AD314-F20A-4F38-A0AD-4089E0312A63}"/>
    <hyperlink ref="F738" r:id="rId1452" xr:uid="{FDE9D7DE-6743-4F2D-8778-68055396AB8D}"/>
    <hyperlink ref="F739" r:id="rId1453" xr:uid="{5C37669A-F0AD-4F7D-8B61-1732FBD1E4D0}"/>
    <hyperlink ref="F740" r:id="rId1454" xr:uid="{8A3F74B2-11D6-4C3D-BA66-FD94141BFF4E}"/>
    <hyperlink ref="F741" r:id="rId1455" xr:uid="{61A7AE4D-B887-4E28-A059-C00EC82027EC}"/>
    <hyperlink ref="F742" r:id="rId1456" xr:uid="{03A5DCBC-0FCC-48ED-A782-4EEB5CA3F21C}"/>
    <hyperlink ref="F743" r:id="rId1457" xr:uid="{7B46632E-BD0D-4EBF-9389-B813389ADA51}"/>
    <hyperlink ref="F744" r:id="rId1458" xr:uid="{0E93C952-538D-4554-80D6-C2313B44E9BB}"/>
    <hyperlink ref="F745" r:id="rId1459" xr:uid="{7ABFBCE9-3A6F-46B9-89AF-8D3444D28D7C}"/>
    <hyperlink ref="F746" r:id="rId1460" xr:uid="{732928BB-63D5-4640-AB71-F01BAE1877C2}"/>
    <hyperlink ref="F747" r:id="rId1461" xr:uid="{D1DD5F38-C341-4ED2-A91F-EE78F8D00B83}"/>
    <hyperlink ref="F748" r:id="rId1462" xr:uid="{1323FEC2-E353-4118-AA6A-67E76AED8549}"/>
    <hyperlink ref="F749" r:id="rId1463" xr:uid="{A12C4E77-E409-4B7D-990E-6E147C21F7BA}"/>
    <hyperlink ref="F750" r:id="rId1464" xr:uid="{4D0AA900-D63B-4E76-A58D-84343109CB5E}"/>
    <hyperlink ref="F751" r:id="rId1465" xr:uid="{1926A5FE-FEE2-4298-8765-01813DCEE7F5}"/>
    <hyperlink ref="F752" r:id="rId1466" xr:uid="{486BB7CB-B586-4B3C-8824-FB5E04DDE1A7}"/>
    <hyperlink ref="F753" r:id="rId1467" xr:uid="{C58D2657-C5BC-4D8F-84EC-94FDD3EB1B16}"/>
    <hyperlink ref="F754" r:id="rId1468" xr:uid="{AD8683B9-2576-42E1-B5F2-A1BDDD1EBDBB}"/>
    <hyperlink ref="F755" r:id="rId1469" xr:uid="{5B7B4989-DB3A-42E1-A121-6A443A94A511}"/>
    <hyperlink ref="F756" r:id="rId1470" xr:uid="{1E5585E9-2D27-4846-9D5B-68498676D3B2}"/>
    <hyperlink ref="F757" r:id="rId1471" xr:uid="{3EF41748-C461-4E44-886B-CBFCEC952625}"/>
    <hyperlink ref="F758" r:id="rId1472" xr:uid="{2A08BF70-24E5-46C1-9B24-D5A5F18D1AA0}"/>
    <hyperlink ref="F759" r:id="rId1473" xr:uid="{A7E8FFBD-1BEB-4976-BF87-3A9CD2D0791C}"/>
    <hyperlink ref="F760" r:id="rId1474" xr:uid="{49FD27BC-DE72-4A13-BBD6-E4D6031A2EA4}"/>
    <hyperlink ref="F761" r:id="rId1475" xr:uid="{102ECCA7-A01A-48E0-9555-F14B674266EC}"/>
    <hyperlink ref="F762" r:id="rId1476" xr:uid="{B3CA1B92-3B3B-4FD6-97C4-B746AB80B191}"/>
    <hyperlink ref="F763" r:id="rId1477" xr:uid="{B137A88C-5D85-44F5-B615-C82BAD3F9A29}"/>
    <hyperlink ref="F764" r:id="rId1478" xr:uid="{709E1096-45EF-47D0-B9A8-0A88DF11BB6E}"/>
    <hyperlink ref="F765" r:id="rId1479" xr:uid="{B8A9485F-21A5-4C2D-A10D-16FF30016BB8}"/>
    <hyperlink ref="F766" r:id="rId1480" xr:uid="{E7DAF000-DF5F-46B9-B7EC-BEC9C64FF7FC}"/>
    <hyperlink ref="F767" r:id="rId1481" xr:uid="{F4A14404-750D-4070-A82B-ABD5B90EC346}"/>
    <hyperlink ref="F768" r:id="rId1482" xr:uid="{79CFD065-8219-43EA-B95A-362999D9D10D}"/>
    <hyperlink ref="F769" r:id="rId1483" xr:uid="{448B12EA-6BD8-4BEA-BFDC-BF07E4D4C989}"/>
    <hyperlink ref="F770" r:id="rId1484" xr:uid="{7B3FF9B1-EE00-4B5E-B9F3-F9331DB51478}"/>
    <hyperlink ref="F771" r:id="rId1485" xr:uid="{A192C937-20E5-410F-B357-32441AADC6A9}"/>
    <hyperlink ref="F772" r:id="rId1486" xr:uid="{8A765824-6309-4E17-BC66-4989916018D6}"/>
    <hyperlink ref="F773" r:id="rId1487" xr:uid="{E2ACC258-125B-4F42-AFE4-0B9913090F83}"/>
    <hyperlink ref="F774" r:id="rId1488" xr:uid="{4B63A92C-BD8C-420C-A8A7-7CC6C406592A}"/>
    <hyperlink ref="F775" r:id="rId1489" xr:uid="{82CADC40-FCA1-4C25-8AB5-EFCFEB1F4497}"/>
    <hyperlink ref="F776" r:id="rId1490" xr:uid="{8F549BC3-5F0C-4B06-89E2-84C58D80D096}"/>
    <hyperlink ref="F777" r:id="rId1491" xr:uid="{D3781AC1-4B66-4512-B3FF-7D76E0226AC9}"/>
    <hyperlink ref="F778" r:id="rId1492" xr:uid="{47EEDD0F-C495-49C6-A7CD-C6FFB8BD402D}"/>
    <hyperlink ref="F779" r:id="rId1493" xr:uid="{462CBD40-EF2E-4CD0-B267-8AF12A8097CD}"/>
    <hyperlink ref="F780" r:id="rId1494" xr:uid="{745F55B5-6A4C-46F4-8D7A-E03FDDCB0D3D}"/>
    <hyperlink ref="F781" r:id="rId1495" xr:uid="{BC17C782-09D6-400C-BDC0-8A7A7AFDC5BF}"/>
    <hyperlink ref="F782" r:id="rId1496" xr:uid="{C1EBC3DA-D965-4A8B-80A8-CD608370B10C}"/>
    <hyperlink ref="F783" r:id="rId1497" xr:uid="{D2788DF9-2CE2-46D3-BAED-0F762D3A369C}"/>
    <hyperlink ref="F784" r:id="rId1498" xr:uid="{8B49709C-D7CD-443A-8D8B-3CEF3312E6FB}"/>
    <hyperlink ref="F785" r:id="rId1499" xr:uid="{0074BB41-0F58-463B-AEBF-0B80F060F157}"/>
    <hyperlink ref="F786" r:id="rId1500" xr:uid="{5C065F47-58CA-430F-88ED-6EA969CB248F}"/>
    <hyperlink ref="F787" r:id="rId1501" xr:uid="{FA4334DA-0D7B-4268-85ED-4FEA010E8409}"/>
    <hyperlink ref="F788" r:id="rId1502" xr:uid="{537F9176-4822-4F6F-B912-D0005F2F4D1E}"/>
    <hyperlink ref="F789" r:id="rId1503" xr:uid="{42CACD84-1D03-4FA0-A04C-6D6030F07C2D}"/>
    <hyperlink ref="F790" r:id="rId1504" xr:uid="{877A8DA9-643C-4537-A7A4-81338F8ACEC7}"/>
    <hyperlink ref="F791" r:id="rId1505" xr:uid="{58F44E11-02C7-4A43-9F5E-3E7F666E25B0}"/>
    <hyperlink ref="F792" r:id="rId1506" xr:uid="{F2E0F936-C78C-41C0-A3F3-04D53721F870}"/>
    <hyperlink ref="F793" r:id="rId1507" xr:uid="{3A1742BB-9757-4D2F-86B7-8960B8BACC65}"/>
    <hyperlink ref="F794" r:id="rId1508" xr:uid="{9681E77F-5787-4A06-96AE-342DCCBE9C2E}"/>
    <hyperlink ref="F795" r:id="rId1509" xr:uid="{50596067-3474-4568-996B-A50EFD6F0D1C}"/>
    <hyperlink ref="F796" r:id="rId1510" xr:uid="{7BF76A9D-950D-4141-BC5F-05522B259CEC}"/>
    <hyperlink ref="F797" r:id="rId1511" xr:uid="{CE0AE8A1-A686-4230-911D-0089BE145588}"/>
    <hyperlink ref="F798" r:id="rId1512" xr:uid="{FA7333B0-ABD8-41D7-9776-C8A3A0349EDA}"/>
    <hyperlink ref="F799" r:id="rId1513" xr:uid="{422A2DEB-0C5E-4733-9F71-6F124C457DC5}"/>
    <hyperlink ref="F800" r:id="rId1514" xr:uid="{9B42EB33-2FE5-41F3-AB4F-0C4759FB5DF4}"/>
    <hyperlink ref="F801" r:id="rId1515" xr:uid="{359724CF-729B-43DE-A01D-5210B5416347}"/>
    <hyperlink ref="F802" r:id="rId1516" xr:uid="{2D542F13-A61E-4E2F-BE65-74FE47C3FD2F}"/>
    <hyperlink ref="F803" r:id="rId1517" xr:uid="{9536671F-FCBB-499B-9825-386669081E20}"/>
    <hyperlink ref="F804" r:id="rId1518" xr:uid="{1432606C-D4BA-4D3C-B3E0-1A775B47F22E}"/>
    <hyperlink ref="F805" r:id="rId1519" xr:uid="{493F5590-F50F-4BF0-B2CB-EA5DA21F43F7}"/>
    <hyperlink ref="F806" r:id="rId1520" xr:uid="{4D7E5045-8C75-4B56-9A7F-6A15E3802011}"/>
    <hyperlink ref="F807" r:id="rId1521" xr:uid="{3656A87D-B550-47A7-8C75-9D84199EE73D}"/>
    <hyperlink ref="F808" r:id="rId1522" xr:uid="{4EF17C3F-7740-438E-804F-F9C2C6C614C2}"/>
    <hyperlink ref="F809" r:id="rId1523" xr:uid="{AEB5F3F9-9843-4F3A-92A8-FDE6051B194A}"/>
    <hyperlink ref="F810" r:id="rId1524" xr:uid="{8D77A0B0-7513-401C-A8D2-263970EC2600}"/>
    <hyperlink ref="F811" r:id="rId1525" xr:uid="{3714CAA9-A6FD-475E-A8B6-49FE355772F8}"/>
    <hyperlink ref="F812" r:id="rId1526" xr:uid="{1A790299-296B-41F0-8955-7F79A144BFCA}"/>
    <hyperlink ref="F813" r:id="rId1527" xr:uid="{1F7B2C8C-E16B-46B9-9DEB-C67D0252EA64}"/>
    <hyperlink ref="F814" r:id="rId1528" xr:uid="{7CC3E59E-2E88-48FA-8B93-8A57DE3EF79F}"/>
    <hyperlink ref="F815" r:id="rId1529" xr:uid="{521AA299-4498-44C0-97E9-6EC68BA29593}"/>
    <hyperlink ref="F816" r:id="rId1530" xr:uid="{A4EB8F22-C650-4B50-B969-EA5DFC56EA4E}"/>
    <hyperlink ref="F817" r:id="rId1531" xr:uid="{5FF18BC6-F230-4B42-80CF-AD75E7894D28}"/>
    <hyperlink ref="F818" r:id="rId1532" xr:uid="{F56E59E1-E61D-4080-A226-9E8B24BBE9F3}"/>
    <hyperlink ref="F819" r:id="rId1533" xr:uid="{AC372176-1A57-46E1-9D1D-89CCB41435A5}"/>
    <hyperlink ref="F820" r:id="rId1534" xr:uid="{EA9ECACB-37D0-4E57-8FFD-0C6CD83F6BB1}"/>
    <hyperlink ref="F821" r:id="rId1535" xr:uid="{926AAA09-691A-4B6E-ACD8-BCEF8FCD57EB}"/>
    <hyperlink ref="F822" r:id="rId1536" xr:uid="{0BE51D49-A3DF-4050-8B11-0D91BF2D6DC8}"/>
    <hyperlink ref="F823" r:id="rId1537" xr:uid="{D6546645-1A52-4E16-BC6D-2FAE72BCDC85}"/>
    <hyperlink ref="F824" r:id="rId1538" xr:uid="{70B9853C-D4D6-438D-8AFB-C7BF92FF10B0}"/>
    <hyperlink ref="F825" r:id="rId1539" xr:uid="{413D602B-8E62-4D91-B8C2-30F247EA2FDB}"/>
    <hyperlink ref="F826" r:id="rId1540" xr:uid="{98C37373-504F-49B9-A015-E1CC76A09FC0}"/>
    <hyperlink ref="F827" r:id="rId1541" xr:uid="{9A055FA2-9806-43EC-8352-4D1295815EA2}"/>
    <hyperlink ref="F828" r:id="rId1542" xr:uid="{AC847FF3-1805-4FE8-A917-1641428CCC92}"/>
    <hyperlink ref="F829" r:id="rId1543" xr:uid="{005C3464-2AD9-416B-AAA2-44A3FB1E2DD3}"/>
    <hyperlink ref="F830" r:id="rId1544" xr:uid="{9CB809C8-8AC5-43C7-A3C0-EB609FE26F50}"/>
    <hyperlink ref="F831" r:id="rId1545" xr:uid="{D166797F-1CF2-4DAF-A452-A3AEE558F98F}"/>
    <hyperlink ref="F832" r:id="rId1546" xr:uid="{29E4F5A9-F898-4593-B838-382D91C769D3}"/>
    <hyperlink ref="F833" r:id="rId1547" xr:uid="{EDDDCBF4-5DCC-42A7-A7B2-187743AC0850}"/>
    <hyperlink ref="F834" r:id="rId1548" xr:uid="{94FAEB68-703E-4700-AFCF-F85B09687B6D}"/>
    <hyperlink ref="F835" r:id="rId1549" xr:uid="{ACFC1248-5E08-4DEE-A76A-39B5A222A9B4}"/>
    <hyperlink ref="F836" r:id="rId1550" xr:uid="{05EE3862-ADF9-499D-82C8-DE08D363C3C6}"/>
    <hyperlink ref="F837" r:id="rId1551" xr:uid="{D6963D5B-4DD1-4007-A3FA-A14CE5B784F2}"/>
    <hyperlink ref="F838" r:id="rId1552" xr:uid="{AFC16263-A0D7-4131-90F7-28630EA4C460}"/>
    <hyperlink ref="F839" r:id="rId1553" xr:uid="{C2FB4FAD-81A7-4557-8308-957E0BB32281}"/>
    <hyperlink ref="F840" r:id="rId1554" xr:uid="{63A04589-AC6B-4D0C-B53A-4DB4EC472E3C}"/>
    <hyperlink ref="F841" r:id="rId1555" xr:uid="{94D3C45C-86DA-4641-B708-9206479EC49A}"/>
    <hyperlink ref="F842" r:id="rId1556" xr:uid="{CFD69AED-CD4C-4E1F-92A3-4A2A711387EA}"/>
    <hyperlink ref="F843" r:id="rId1557" xr:uid="{36C9E5B0-120B-4F72-864C-2AE1977EFA04}"/>
    <hyperlink ref="F844" r:id="rId1558" xr:uid="{C9002EE7-AABB-4A99-96E4-C83C5E1C8340}"/>
    <hyperlink ref="F845" r:id="rId1559" xr:uid="{7761A688-55B1-4BD7-9148-2D960C93F4DE}"/>
    <hyperlink ref="F846" r:id="rId1560" xr:uid="{2B0386C3-B9FF-4A63-B636-0B78981BB339}"/>
    <hyperlink ref="F847" r:id="rId1561" xr:uid="{959D29DE-9ED6-4918-A8E8-9254B783C244}"/>
    <hyperlink ref="F848" r:id="rId1562" xr:uid="{0B68438B-D16D-4213-888B-F34AAD20EB29}"/>
    <hyperlink ref="F849" r:id="rId1563" xr:uid="{80F5E02E-618E-40FE-B683-5019C2ED2BCF}"/>
    <hyperlink ref="F850" r:id="rId1564" xr:uid="{75C735E8-B331-477F-8E04-D432B44C7352}"/>
    <hyperlink ref="F851" r:id="rId1565" xr:uid="{9B9CFCBE-DC59-4C24-925E-85137FFCF4BA}"/>
    <hyperlink ref="F852" r:id="rId1566" xr:uid="{1A46AAA2-D71A-48A6-B72C-4F39D25631A2}"/>
    <hyperlink ref="F853" r:id="rId1567" xr:uid="{6B5F1398-DFD2-4846-9793-9015B10999D6}"/>
    <hyperlink ref="F854" r:id="rId1568" xr:uid="{507B7344-DABE-4427-935C-6B1280251CEF}"/>
    <hyperlink ref="F855" r:id="rId1569" xr:uid="{8C2C6FD3-88CC-4F21-85C6-AF85C30302BB}"/>
    <hyperlink ref="F856" r:id="rId1570" xr:uid="{2981DF0A-45B3-45BE-8794-C112AA5DEB7E}"/>
    <hyperlink ref="F857" r:id="rId1571" xr:uid="{8B7ECEB4-5752-4EEA-8BFA-65B2A8BD6E38}"/>
    <hyperlink ref="F858" r:id="rId1572" xr:uid="{83662D76-8D9E-4EAC-929C-28B0EF770278}"/>
    <hyperlink ref="F859" r:id="rId1573" xr:uid="{31D48A45-D76A-4884-BBC3-EA8B957CF51E}"/>
    <hyperlink ref="F860" r:id="rId1574" xr:uid="{6B220E81-C689-4483-9C86-4B4E4D69B55C}"/>
    <hyperlink ref="F861" r:id="rId1575" xr:uid="{B931E4FB-947E-4E93-ABC6-5C8A7F398751}"/>
    <hyperlink ref="F862" r:id="rId1576" xr:uid="{C10A2567-BEFA-47A3-87EF-24515715DD32}"/>
    <hyperlink ref="F863" r:id="rId1577" xr:uid="{5E5D740E-DB25-46B3-A0E0-D83299959608}"/>
    <hyperlink ref="F864" r:id="rId1578" xr:uid="{63A3C3E0-B4BE-431F-95B0-7CE3A2BFA0C8}"/>
    <hyperlink ref="F865" r:id="rId1579" xr:uid="{35C384CD-5B28-4B16-BB27-7762E141B835}"/>
    <hyperlink ref="F866" r:id="rId1580" xr:uid="{A6972ACE-DB13-4CD1-9F86-EA3DDE32844C}"/>
    <hyperlink ref="F867" r:id="rId1581" xr:uid="{C435A000-7256-40CA-B298-2914FF8BB641}"/>
    <hyperlink ref="F868" r:id="rId1582" xr:uid="{2CE737ED-4B0B-4E1B-A027-ED91667EBF86}"/>
    <hyperlink ref="F869" r:id="rId1583" xr:uid="{8F8B23EE-C8DF-4AB0-895D-5E6E1BE1DDDB}"/>
    <hyperlink ref="F870" r:id="rId1584" xr:uid="{1EE76AFF-5500-4378-ABDA-02E538DF1829}"/>
    <hyperlink ref="F871" r:id="rId1585" xr:uid="{84666A28-394E-4912-8A3E-07620DA333F4}"/>
    <hyperlink ref="F872" r:id="rId1586" xr:uid="{3FFF35F7-0ECF-472E-B10F-65A67F23FE8C}"/>
    <hyperlink ref="F873" r:id="rId1587" xr:uid="{453FBB26-29E6-4FDA-8F5C-7DA6D17E7FA2}"/>
    <hyperlink ref="F874" r:id="rId1588" xr:uid="{62C7A96E-B979-443E-AA87-FD338912139A}"/>
    <hyperlink ref="F875" r:id="rId1589" xr:uid="{DD1E5F48-2889-4D42-8F8D-B4BF56E491E9}"/>
    <hyperlink ref="F876" r:id="rId1590" xr:uid="{8AC6AA54-FDA1-4508-9B68-64346BB1EB25}"/>
    <hyperlink ref="F877" r:id="rId1591" xr:uid="{9BCAC5EB-FD62-4A70-9905-71A11D9D6372}"/>
    <hyperlink ref="F878" r:id="rId1592" xr:uid="{6CB57E74-4378-4DDB-85C9-7F18809E6B41}"/>
    <hyperlink ref="F879" r:id="rId1593" xr:uid="{2F306CC7-7708-4B5D-94B5-F6707F960AAD}"/>
    <hyperlink ref="F880" r:id="rId1594" xr:uid="{692C6EC9-5B35-42D8-91E1-D4C35474B5DC}"/>
    <hyperlink ref="F881" r:id="rId1595" xr:uid="{22E3718C-41A9-416C-B5CA-A504BA4D030E}"/>
    <hyperlink ref="F882" r:id="rId1596" xr:uid="{D60DA566-2052-48B8-8FF1-9034FA9C586A}"/>
    <hyperlink ref="F883" r:id="rId1597" xr:uid="{EEAF059A-A8BA-4B61-A434-5F86BDC0BE46}"/>
    <hyperlink ref="F884" r:id="rId1598" xr:uid="{17D8A023-9D00-4489-9D10-0B39A4F964B7}"/>
    <hyperlink ref="F885" r:id="rId1599" xr:uid="{BC80CCF0-CA25-40E4-A321-500A2007EE5C}"/>
    <hyperlink ref="F886" r:id="rId1600" xr:uid="{2B3FF040-3ED3-4412-BEBF-856E9B1A3238}"/>
    <hyperlink ref="F887" r:id="rId1601" xr:uid="{DE7B7A1C-7158-4CA3-A92F-4F7C1448A548}"/>
    <hyperlink ref="F888" r:id="rId1602" xr:uid="{815ACEF2-96E1-4508-983D-439369D55E79}"/>
    <hyperlink ref="F889" r:id="rId1603" xr:uid="{EA99E900-24A4-4DF9-AD6F-0D864A46EC14}"/>
    <hyperlink ref="F890" r:id="rId1604" xr:uid="{F3BF8785-ACD5-4B06-A219-5C1EC5CA36C7}"/>
    <hyperlink ref="F891" r:id="rId1605" xr:uid="{F539B117-CC9F-44C3-9E1B-1766555460AD}"/>
    <hyperlink ref="F892" r:id="rId1606" xr:uid="{CF542DF0-58AA-42C0-A443-26335A5B6ABF}"/>
    <hyperlink ref="F893" r:id="rId1607" xr:uid="{70B83C94-2018-424D-8B37-0DEF3808B22B}"/>
    <hyperlink ref="F894" r:id="rId1608" xr:uid="{7E603799-9F6A-46E7-91FD-451354D8087C}"/>
    <hyperlink ref="F895" r:id="rId1609" xr:uid="{2306B325-D30E-4850-AB04-FFB969B3BAB0}"/>
    <hyperlink ref="F896" r:id="rId1610" xr:uid="{EB9BDAB6-309A-47C9-BD2D-592D19118F6A}"/>
    <hyperlink ref="F897" r:id="rId1611" xr:uid="{0308ED8E-6919-4BE4-BB84-7432A216051E}"/>
    <hyperlink ref="F898" r:id="rId1612" xr:uid="{6756E3C2-B8E4-413B-B937-F3D5793106A3}"/>
    <hyperlink ref="F899" r:id="rId1613" xr:uid="{8753E184-8F73-46B5-AA09-DFA46A1872A8}"/>
    <hyperlink ref="F900" r:id="rId1614" xr:uid="{2E45CE35-8B9F-4942-9292-4F72ACA823E3}"/>
    <hyperlink ref="F901" r:id="rId1615" xr:uid="{8D96FE82-F370-4964-8A1A-05CBE28A3158}"/>
    <hyperlink ref="F902" r:id="rId1616" xr:uid="{AE64EA18-79F7-4D99-9BCF-775C6DAB1241}"/>
    <hyperlink ref="F903" r:id="rId1617" xr:uid="{6A3BF1FA-4F79-4577-A806-0C2D1F91AA7A}"/>
    <hyperlink ref="F904" r:id="rId1618" xr:uid="{A65D2594-9C6C-455D-B330-7F0EBF975B85}"/>
    <hyperlink ref="F905" r:id="rId1619" xr:uid="{01756806-E40D-4E4A-AE54-13C7109D850F}"/>
    <hyperlink ref="F906" r:id="rId1620" xr:uid="{C000BA12-2CEE-43EB-86E7-A9C7E7387F11}"/>
    <hyperlink ref="F907" r:id="rId1621" xr:uid="{B55D4FF9-FCF2-4088-8C94-E3D856C94267}"/>
    <hyperlink ref="F908" r:id="rId1622" xr:uid="{8AE50D33-4D50-40DE-9DC1-DAAE9F05E3E0}"/>
    <hyperlink ref="F909" r:id="rId1623" xr:uid="{29AE702B-3295-452B-A347-F0202F5247E4}"/>
    <hyperlink ref="F910" r:id="rId1624" xr:uid="{082AEFC2-2E8A-4103-8CD5-4897D268271F}"/>
    <hyperlink ref="F911" r:id="rId1625" xr:uid="{1685B04F-E16D-4E04-957A-130FC5BCC54B}"/>
    <hyperlink ref="F912" r:id="rId1626" xr:uid="{385A047D-4DC1-46C6-84AA-379F3970C2FE}"/>
    <hyperlink ref="F913" r:id="rId1627" xr:uid="{6A311347-3BF9-48BE-9F43-09F13DD73826}"/>
    <hyperlink ref="F914" r:id="rId1628" xr:uid="{FB56F6B7-B268-46B7-91AD-02B21322A619}"/>
    <hyperlink ref="F915" r:id="rId1629" xr:uid="{5864483E-62E9-4BA0-A674-9736D6D56F81}"/>
    <hyperlink ref="F916" r:id="rId1630" xr:uid="{EF646BC8-D396-4424-B9A1-F47BA589158B}"/>
    <hyperlink ref="F917" r:id="rId1631" xr:uid="{63F09C49-DAFA-47A7-B4DB-E930279E7CD7}"/>
    <hyperlink ref="F918" r:id="rId1632" xr:uid="{306A1DA3-0F3F-4EBA-8CA4-12E60921983B}"/>
    <hyperlink ref="F919" r:id="rId1633" xr:uid="{F2FE478D-43FA-4D4C-98F0-ED34D2B4361F}"/>
    <hyperlink ref="F920" r:id="rId1634" xr:uid="{D40117B1-7F61-4821-922D-AC6AE4B15201}"/>
    <hyperlink ref="F921" r:id="rId1635" xr:uid="{C2592134-C3B7-4464-B552-141F24F7C21B}"/>
    <hyperlink ref="F922" r:id="rId1636" xr:uid="{7E899A1D-B324-4B45-927E-C18ABB8B195D}"/>
    <hyperlink ref="F923" r:id="rId1637" xr:uid="{C454DB6B-C799-4C0D-8A22-FE1E191E81DD}"/>
    <hyperlink ref="F924" r:id="rId1638" xr:uid="{C2856301-B872-4555-92D4-B6F635D95841}"/>
    <hyperlink ref="F925" r:id="rId1639" xr:uid="{58CD8EEA-391B-4F68-AD10-67C6C7EFF06B}"/>
    <hyperlink ref="F926" r:id="rId1640" xr:uid="{36D2E33A-FF9F-4F52-AD4D-0ED2A8484A34}"/>
    <hyperlink ref="F927" r:id="rId1641" xr:uid="{8C6C7DCF-B373-4147-B324-D25EF36A2D40}"/>
    <hyperlink ref="F928" r:id="rId1642" xr:uid="{17CBFA60-7CF2-40BD-8730-931B4F27635B}"/>
    <hyperlink ref="F929" r:id="rId1643" xr:uid="{258FAE63-CED5-46A2-8600-992E96FFE577}"/>
    <hyperlink ref="F930" r:id="rId1644" xr:uid="{AEBEA742-9F3C-41A2-9CF4-A0F0332E0E14}"/>
    <hyperlink ref="F931" r:id="rId1645" xr:uid="{F2880BC3-D80C-46FA-A72A-B72BA6AD8F13}"/>
    <hyperlink ref="F932" r:id="rId1646" xr:uid="{BE572A77-252E-4387-A477-93AEDD9726EF}"/>
    <hyperlink ref="F933" r:id="rId1647" xr:uid="{B94A410C-8E3B-4A75-B081-C21CC8C4AF0C}"/>
    <hyperlink ref="F934" r:id="rId1648" xr:uid="{A37CB45F-A603-416F-A480-E17EDA47A85E}"/>
    <hyperlink ref="F935" r:id="rId1649" xr:uid="{D25984CD-ACF4-4975-9B8C-6039043866E2}"/>
    <hyperlink ref="F936" r:id="rId1650" xr:uid="{04351583-0E98-44B5-A552-7EAC2D9FBCCD}"/>
    <hyperlink ref="F937" r:id="rId1651" xr:uid="{DAD59E9E-B94A-487A-8932-98A4717F9D89}"/>
    <hyperlink ref="F938" r:id="rId1652" xr:uid="{5772F211-DB84-43AC-8AA8-871A825A74CC}"/>
    <hyperlink ref="F939" r:id="rId1653" xr:uid="{3F991383-E45C-4206-8C57-C33693ED4748}"/>
    <hyperlink ref="F940" r:id="rId1654" xr:uid="{93462707-AEA9-4FA2-A74F-2F1B7755A6B9}"/>
    <hyperlink ref="F941" r:id="rId1655" xr:uid="{241E6388-2C04-440B-BD35-EE2AEAEA0FA5}"/>
    <hyperlink ref="F942" r:id="rId1656" xr:uid="{4A7460BE-D6CB-4179-9BD3-A06E8014561E}"/>
    <hyperlink ref="F943" r:id="rId1657" xr:uid="{1DDB6A17-946F-4324-AF14-532D4CDE95B1}"/>
    <hyperlink ref="F944" r:id="rId1658" xr:uid="{19AC5C66-CF8E-4AC5-811C-F2101D308177}"/>
    <hyperlink ref="F945" r:id="rId1659" xr:uid="{A91B59F8-2627-427B-A79C-02A00DF0E06B}"/>
    <hyperlink ref="F946" r:id="rId1660" xr:uid="{25ADB87C-CC81-4158-8D18-254ED74F8865}"/>
    <hyperlink ref="F947" r:id="rId1661" xr:uid="{3CCDC468-0F5E-4F30-8B51-FB1566D3667B}"/>
    <hyperlink ref="F948" r:id="rId1662" xr:uid="{7B1D1EA5-5376-4636-9A1A-29E7BC1F9D01}"/>
    <hyperlink ref="F949" r:id="rId1663" xr:uid="{0EF574C7-9628-42A7-8A68-50E251F25660}"/>
    <hyperlink ref="F950" r:id="rId1664" xr:uid="{D30E31AB-6086-469E-88FF-9A265DAEF6E7}"/>
    <hyperlink ref="F951" r:id="rId1665" xr:uid="{8AE00AC0-A2D2-4795-820D-6476B323C23C}"/>
    <hyperlink ref="F952" r:id="rId1666" xr:uid="{E3F18543-C986-4EA1-A4C3-85D706CF7BA2}"/>
    <hyperlink ref="F953" r:id="rId1667" xr:uid="{EA344615-E195-49B1-97E6-10BEADB47E65}"/>
    <hyperlink ref="F954" r:id="rId1668" xr:uid="{C315F227-EA10-4439-8145-2421D51808AA}"/>
    <hyperlink ref="F955" r:id="rId1669" xr:uid="{70E6A7E7-5C94-4C36-A3F9-6569ECC416F7}"/>
    <hyperlink ref="F956" r:id="rId1670" xr:uid="{F5E1D6F7-AAB7-4EF0-9927-090FA671F2D3}"/>
    <hyperlink ref="F957" r:id="rId1671" xr:uid="{B42C56F4-CF74-4486-BBF2-710BDA303945}"/>
    <hyperlink ref="F958" r:id="rId1672" xr:uid="{60C12D6B-4F2D-4017-908C-3782FF189565}"/>
    <hyperlink ref="F959" r:id="rId1673" xr:uid="{BD4DB2B6-B00A-426D-AD18-B0DBE02B70CB}"/>
    <hyperlink ref="F960" r:id="rId1674" xr:uid="{9B86642F-3F8E-409E-9F9D-998875C77125}"/>
    <hyperlink ref="F961" r:id="rId1675" xr:uid="{2942ACD7-5D4D-49FF-B61E-DCAFCBC0E159}"/>
    <hyperlink ref="F962" r:id="rId1676" xr:uid="{2CC9DB45-83C6-441A-A676-5AE5969C665E}"/>
    <hyperlink ref="F963" r:id="rId1677" xr:uid="{4A431853-F25B-4D38-BB4A-2FD3B5DADAC7}"/>
    <hyperlink ref="F964" r:id="rId1678" xr:uid="{8A9F795D-0A23-4797-9B79-22BF2C9623BF}"/>
    <hyperlink ref="F965" r:id="rId1679" xr:uid="{6C48967E-7897-45C7-A480-21DD6AA68987}"/>
    <hyperlink ref="F966" r:id="rId1680" xr:uid="{B8606A4A-5EDE-4E71-9A9C-00124059FD49}"/>
    <hyperlink ref="F967" r:id="rId1681" xr:uid="{F99C7CA7-1000-4287-B9B8-9E74886D222F}"/>
    <hyperlink ref="F968" r:id="rId1682" xr:uid="{7BD748F6-97D9-4BCE-B152-1A9180E1C6D9}"/>
    <hyperlink ref="F969" r:id="rId1683" xr:uid="{2309302F-9B8B-4D57-9199-DCBD0F1FA22C}"/>
    <hyperlink ref="F970" r:id="rId1684" xr:uid="{BCE3DA8E-3BE1-49DA-8454-3226F29B1E80}"/>
    <hyperlink ref="F971" r:id="rId1685" xr:uid="{B7F43D62-90D8-4815-8D07-90D8CDA3F3B6}"/>
    <hyperlink ref="F972" r:id="rId1686" xr:uid="{927B168B-E757-4235-9AEA-8A0C1EBCA4DE}"/>
    <hyperlink ref="F973" r:id="rId1687" xr:uid="{43B74FA2-900B-4686-8FC2-72FC14307836}"/>
    <hyperlink ref="F974" r:id="rId1688" xr:uid="{52E2DB33-F200-4049-AF5A-ACEF92CE5275}"/>
    <hyperlink ref="F975" r:id="rId1689" xr:uid="{A818D828-575A-450E-A754-B03E9D441077}"/>
    <hyperlink ref="F976" r:id="rId1690" xr:uid="{1362F475-182E-4BBB-9115-22D51FEDF843}"/>
    <hyperlink ref="F977" r:id="rId1691" xr:uid="{7FA63905-FBFE-43D3-9F64-82CD00CF0413}"/>
    <hyperlink ref="F978" r:id="rId1692" xr:uid="{729DF260-98B7-4634-BB9F-AF9D97F8544F}"/>
    <hyperlink ref="F979" r:id="rId1693" xr:uid="{54D8602C-D16F-4FA7-BA2F-C10EB0D65407}"/>
    <hyperlink ref="F980" r:id="rId1694" xr:uid="{0CAB3ADC-88E0-4EAD-9636-25212D7CC4AE}"/>
    <hyperlink ref="F981" r:id="rId1695" xr:uid="{AAE46648-D401-4D3E-83C2-FBC477439B04}"/>
    <hyperlink ref="F982" r:id="rId1696" xr:uid="{026C36B1-1020-44A3-9F7B-30D50B57C04C}"/>
    <hyperlink ref="F983" r:id="rId1697" xr:uid="{C9FD8FFB-C10E-4865-8296-E60109CF4049}"/>
    <hyperlink ref="F984" r:id="rId1698" xr:uid="{3F7B3CC9-F936-45FF-9FDD-74C36C4A84EB}"/>
    <hyperlink ref="F985" r:id="rId1699" xr:uid="{36E76B6C-C35D-4551-AB0E-C58C2BACD632}"/>
    <hyperlink ref="F986" r:id="rId1700" xr:uid="{54CF4CF5-A27C-4E44-9207-1A891A171AE0}"/>
    <hyperlink ref="F987" r:id="rId1701" xr:uid="{EBC11678-0BFC-4453-ABCF-AFA4AA778DC8}"/>
    <hyperlink ref="F988" r:id="rId1702" xr:uid="{2FD161B5-D0AE-4D7B-8DF1-62457DFA1336}"/>
    <hyperlink ref="F989" r:id="rId1703" xr:uid="{F6475E1B-2A44-48E1-9E9D-7773C01FB3FD}"/>
    <hyperlink ref="F990" r:id="rId1704" xr:uid="{7B518D7B-7AC2-4426-9833-0CEF19527337}"/>
    <hyperlink ref="F991" r:id="rId1705" xr:uid="{6C48031F-DCA4-42AB-96C0-9D1B1B4796A5}"/>
    <hyperlink ref="F992" r:id="rId1706" xr:uid="{0AFD7DAF-B656-4604-86B3-9641270E92AA}"/>
    <hyperlink ref="F993" r:id="rId1707" xr:uid="{B27BB89C-06F7-43C8-9C1A-4525C90C12B8}"/>
    <hyperlink ref="F994" r:id="rId1708" xr:uid="{F70CD3EB-DCA7-4FB2-9C5A-4D51B90E80FF}"/>
    <hyperlink ref="F995" r:id="rId1709" xr:uid="{7FB45F0D-F488-4B47-B078-8A47661F51DE}"/>
    <hyperlink ref="F996" r:id="rId1710" xr:uid="{B0C6C788-5864-4C0F-8749-CBF1AA6A43D6}"/>
    <hyperlink ref="F997" r:id="rId1711" xr:uid="{0180A52B-DF57-4366-9088-7928BF3C5E83}"/>
    <hyperlink ref="F998" r:id="rId1712" xr:uid="{FCA76826-CE95-46D2-A146-F3ACC4DF303D}"/>
    <hyperlink ref="F999" r:id="rId1713" xr:uid="{2340C67D-31B6-44B0-8187-F400D7359347}"/>
    <hyperlink ref="F1000" r:id="rId1714" xr:uid="{8D6621AB-5E07-4EE5-8079-D8C8055FBC11}"/>
    <hyperlink ref="F1001" r:id="rId1715" xr:uid="{4DB0F5EC-423E-451F-88A2-AFD5EFF65637}"/>
    <hyperlink ref="F1002" r:id="rId1716" xr:uid="{B577EF4B-528E-48DE-8D88-E005E3964F19}"/>
    <hyperlink ref="F1003" r:id="rId1717" xr:uid="{58AAACED-3A4F-40C2-AC27-BFABD81B12D0}"/>
    <hyperlink ref="F1004" r:id="rId1718" xr:uid="{D2E3AB7A-9BA7-4C23-8E3E-70386A58EB81}"/>
    <hyperlink ref="F1005" r:id="rId1719" xr:uid="{F33FE0B6-7746-44CF-BC0F-75AE14E22FEE}"/>
    <hyperlink ref="F1006" r:id="rId1720" xr:uid="{93DF48F1-6DDE-4293-A911-3AED7C959607}"/>
    <hyperlink ref="F1007" r:id="rId1721" xr:uid="{467F52D5-5F9B-4963-AB2F-13B8A0A3E949}"/>
    <hyperlink ref="F1008" r:id="rId1722" xr:uid="{6B1949E3-E50E-429B-A545-3336B2AFF3AD}"/>
    <hyperlink ref="F1009" r:id="rId1723" xr:uid="{8010D37A-5A9C-45DF-A7E0-FDBC012D577B}"/>
    <hyperlink ref="F1010" r:id="rId1724" xr:uid="{DEA0A366-4062-4D40-9FEE-0B30B884D589}"/>
    <hyperlink ref="F1011" r:id="rId1725" xr:uid="{10AC8048-8E50-4171-A9D3-C4905EFA0B2A}"/>
    <hyperlink ref="F1012" r:id="rId1726" xr:uid="{1D84B241-6697-4359-A8A2-88E600A9A82F}"/>
    <hyperlink ref="F1013" r:id="rId1727" xr:uid="{DB21609A-1600-4E25-9912-2CE2BCFB89F8}"/>
    <hyperlink ref="F1014" r:id="rId1728" xr:uid="{9BE6180E-D7FA-460A-A6F0-318D0D4589DC}"/>
    <hyperlink ref="F1015" r:id="rId1729" xr:uid="{E86A58F0-4911-4ABC-BD62-A4ECD4A12C31}"/>
    <hyperlink ref="F1016" r:id="rId1730" xr:uid="{AFE39A84-720F-49C8-B128-559E266CBDC7}"/>
    <hyperlink ref="F1017" r:id="rId1731" xr:uid="{A00B3B75-B64A-49B9-9AF2-B25B1BEC127F}"/>
    <hyperlink ref="F1018" r:id="rId1732" xr:uid="{2B48B56C-7EA1-4B1E-AB50-E833B636852C}"/>
    <hyperlink ref="F1019" r:id="rId1733" xr:uid="{201FDABE-6482-41A7-AB30-9458DF1E1F22}"/>
    <hyperlink ref="F1020" r:id="rId1734" xr:uid="{70867132-6A64-4FFC-A609-293708718F84}"/>
    <hyperlink ref="F1021" r:id="rId1735" xr:uid="{0F20B205-BB5F-4CC4-8E56-18516AB62610}"/>
    <hyperlink ref="F1022" r:id="rId1736" xr:uid="{4D457DC8-DDE0-4DCE-BB87-F9FC8E2F68C6}"/>
    <hyperlink ref="F1023" r:id="rId1737" xr:uid="{50D38B40-B9F7-4012-8384-055A9CBB0833}"/>
    <hyperlink ref="F1024" r:id="rId1738" xr:uid="{B5B2C9FA-6486-419F-99E1-97AB814CEF5F}"/>
    <hyperlink ref="F1025" r:id="rId1739" xr:uid="{93BB5FDD-9AD1-4403-A778-676F0F8B3C00}"/>
    <hyperlink ref="F1026" r:id="rId1740" xr:uid="{99FD0655-10EF-4FB3-B194-B0048A73C643}"/>
    <hyperlink ref="F1027" r:id="rId1741" xr:uid="{22CCDC73-FDED-4738-8B33-431EF760FA57}"/>
    <hyperlink ref="F1028" r:id="rId1742" xr:uid="{84DAA041-8E20-4D43-B47C-9C31F463A1B0}"/>
    <hyperlink ref="F1029" r:id="rId1743" xr:uid="{CF7616C9-D8D4-4A64-8AFF-140994FEED99}"/>
    <hyperlink ref="F1030" r:id="rId1744" xr:uid="{B634F0EB-F3BA-42B6-8C54-F8F33D4DC89F}"/>
    <hyperlink ref="F1031" r:id="rId1745" xr:uid="{D8BCE3FF-2070-43D2-BC75-EAE73A64DA6C}"/>
    <hyperlink ref="F1032" r:id="rId1746" xr:uid="{01F0949B-B5C8-4856-836A-A35A614FBBA9}"/>
    <hyperlink ref="F1033" r:id="rId1747" xr:uid="{272B4C29-C03D-41DF-9B21-AC63EC09870E}"/>
    <hyperlink ref="F1034" r:id="rId1748" xr:uid="{1F29BE0B-F5E6-427E-A7A3-0A28F00F91CC}"/>
    <hyperlink ref="F1035" r:id="rId1749" xr:uid="{452CBBE9-7B23-4CC5-8352-78221EB47B95}"/>
    <hyperlink ref="F1036" r:id="rId1750" xr:uid="{7104E90B-4F31-462B-A5B3-355FFE9C3DAA}"/>
    <hyperlink ref="F1037" r:id="rId1751" xr:uid="{BFBC2322-B71A-4C2A-AA4A-71A92E173E1C}"/>
    <hyperlink ref="F1038" r:id="rId1752" xr:uid="{146DDDC6-E6CC-4968-AF2C-79DE4CC4179E}"/>
    <hyperlink ref="F1039" r:id="rId1753" xr:uid="{DD203D6C-A1EA-44EE-98CC-9108D71E5884}"/>
    <hyperlink ref="F1040" r:id="rId1754" xr:uid="{A4B0CF24-72A6-42C1-A1FE-A2EFB8DCE600}"/>
    <hyperlink ref="F1041" r:id="rId1755" xr:uid="{592C8795-F4E7-445B-A97B-C66C2D8FB786}"/>
    <hyperlink ref="F1042" r:id="rId1756" xr:uid="{BF365088-EE41-445D-8EFB-11C803363FFB}"/>
    <hyperlink ref="F1043" r:id="rId1757" xr:uid="{093D3751-48AB-4261-8DB3-229B35E1EC6E}"/>
    <hyperlink ref="F1044" r:id="rId1758" xr:uid="{16AA23C8-524E-44E1-9B68-FD816C20107B}"/>
    <hyperlink ref="F1045" r:id="rId1759" xr:uid="{619727AA-7207-4508-8BA1-A04308F0EB6B}"/>
    <hyperlink ref="F1046" r:id="rId1760" xr:uid="{3F54A313-6E3C-45EB-971F-134B74352898}"/>
    <hyperlink ref="F1047" r:id="rId1761" xr:uid="{1DD434AA-4321-445C-A89B-4EA019342C87}"/>
    <hyperlink ref="F1048" r:id="rId1762" xr:uid="{0E2FB950-38BA-4920-909C-58EF6676F6FF}"/>
    <hyperlink ref="F1049" r:id="rId1763" xr:uid="{273D8768-5539-44C0-8A07-3F682724C667}"/>
    <hyperlink ref="F1050" r:id="rId1764" xr:uid="{95B35A4D-5A0B-419E-B72A-3AA05892CA32}"/>
    <hyperlink ref="F1051" r:id="rId1765" xr:uid="{DABEF291-7293-4186-A45D-9D5F5601313A}"/>
    <hyperlink ref="F1052" r:id="rId1766" xr:uid="{F0E87B8D-3472-429A-B47F-9EF4D8BC4F16}"/>
    <hyperlink ref="F1053" r:id="rId1767" xr:uid="{273FF39B-B8FE-4A12-BDFC-DA19E755CC8C}"/>
    <hyperlink ref="F1054" r:id="rId1768" xr:uid="{1EFB0E33-2235-48FF-82EE-387777ECBA0C}"/>
    <hyperlink ref="F1055" r:id="rId1769" xr:uid="{717D319D-91CB-4AD6-A453-CDEBA8F1DFD6}"/>
    <hyperlink ref="F1056" r:id="rId1770" xr:uid="{A70915FE-7437-4EC0-91A8-F59B483DCC0B}"/>
    <hyperlink ref="F1057" r:id="rId1771" xr:uid="{BE1EA3E9-0BD9-4264-885C-99C90CE53AB5}"/>
    <hyperlink ref="F1058" r:id="rId1772" xr:uid="{B386C67E-DAE7-43E3-9DA1-21D7CD12B926}"/>
    <hyperlink ref="F1059" r:id="rId1773" xr:uid="{426A332A-F129-476B-B16E-3CB4EAE26197}"/>
    <hyperlink ref="F1060" r:id="rId1774" xr:uid="{383CDCDC-F129-4346-89C1-871E49716238}"/>
    <hyperlink ref="F1061" r:id="rId1775" xr:uid="{FA16714C-2723-44D6-B080-3C4F70A64E1A}"/>
    <hyperlink ref="F1062" r:id="rId1776" xr:uid="{4944695A-180F-45BE-B64B-6065E6231FD9}"/>
    <hyperlink ref="F1063" r:id="rId1777" xr:uid="{0EE18127-56EA-414C-84C2-F15912E61878}"/>
    <hyperlink ref="F1064" r:id="rId1778" xr:uid="{5D031840-F9EF-4485-9154-B7C506A1AB37}"/>
    <hyperlink ref="F1065" r:id="rId1779" xr:uid="{0F5D28A0-C0C9-49E9-BADD-682DF0FF6B51}"/>
    <hyperlink ref="F1066" r:id="rId1780" xr:uid="{4AF98D64-6341-4D56-979B-1271F2872B8E}"/>
    <hyperlink ref="F1067" r:id="rId1781" xr:uid="{90A9BAFF-DE89-47B9-BAD5-23F0F1BCDA2C}"/>
    <hyperlink ref="F1068" r:id="rId1782" xr:uid="{59E6AF18-4672-4EAC-B66A-6B0A7C3CD9DD}"/>
    <hyperlink ref="F1069" r:id="rId1783" xr:uid="{1A28FD3F-D951-4474-A190-42A4CD88A5EB}"/>
    <hyperlink ref="F1070" r:id="rId1784" xr:uid="{284A54CB-F8F4-4875-B554-F58E13B97C01}"/>
    <hyperlink ref="F1071" r:id="rId1785" xr:uid="{6E9C86CF-7BF7-4244-83AC-95035810893A}"/>
    <hyperlink ref="F1072" r:id="rId1786" xr:uid="{C6DE5FFC-7BF6-4EEA-9658-5D9ED266BDCD}"/>
    <hyperlink ref="F1073" r:id="rId1787" xr:uid="{94DE3F88-E765-4E31-8840-F3722F556B85}"/>
    <hyperlink ref="F1074" r:id="rId1788" xr:uid="{405EBDB8-47C2-451E-8242-FCE93E437E5D}"/>
    <hyperlink ref="F1075" r:id="rId1789" xr:uid="{3EE25242-B3DB-4FC4-9949-55396F3A1429}"/>
    <hyperlink ref="F1076" r:id="rId1790" xr:uid="{07301918-9B64-44F6-A179-4237FAD0C88A}"/>
    <hyperlink ref="F1077" r:id="rId1791" xr:uid="{49893C41-36BC-4F70-A185-65D4FCCCEF5B}"/>
    <hyperlink ref="F1078" r:id="rId1792" xr:uid="{6AB43F35-7F84-4A82-985D-D797A4561E34}"/>
    <hyperlink ref="F1079" r:id="rId1793" xr:uid="{DF8B845D-4E12-47A3-B500-A439EB2E0850}"/>
    <hyperlink ref="F1080" r:id="rId1794" xr:uid="{E22D4E77-6163-46C9-B548-652312F38408}"/>
    <hyperlink ref="F1081" r:id="rId1795" xr:uid="{36CF981F-7496-4BB9-8590-0FD66210B80A}"/>
    <hyperlink ref="F1082" r:id="rId1796" xr:uid="{A0D1FD0F-B510-45FC-8738-BDE56CE64F17}"/>
    <hyperlink ref="F1083" r:id="rId1797" xr:uid="{CB1F83D1-DC85-4AD3-91A4-351FF1980469}"/>
    <hyperlink ref="F1084" r:id="rId1798" xr:uid="{703356BB-81DC-421C-8555-407A87435C88}"/>
    <hyperlink ref="F1085" r:id="rId1799" xr:uid="{7D1DD3EB-609F-44D2-B955-6E7E53A7B911}"/>
    <hyperlink ref="F1086" r:id="rId1800" xr:uid="{8F261774-3BB3-45AE-8F3E-A74B721F7E76}"/>
    <hyperlink ref="F1087" r:id="rId1801" xr:uid="{8609FBC6-751C-4202-B69E-2497E80CA9D2}"/>
    <hyperlink ref="F1088" r:id="rId1802" xr:uid="{6A8C5E71-43C2-4C2C-84D2-5E347FB583B7}"/>
    <hyperlink ref="F1089" r:id="rId1803" xr:uid="{4599D781-6DDA-4BB2-8F7D-997CAF22C3C2}"/>
    <hyperlink ref="F1090" r:id="rId1804" xr:uid="{CA65A2C1-1F7B-4E81-BA63-46B5CE72BB0E}"/>
    <hyperlink ref="F1091" r:id="rId1805" xr:uid="{28216CEE-9BC6-4274-A8BA-C68008D1F243}"/>
    <hyperlink ref="F1092" r:id="rId1806" xr:uid="{660ACF97-1BC1-486E-9E0C-19103EA046DA}"/>
    <hyperlink ref="F1093" r:id="rId1807" xr:uid="{A4025974-7EE2-4F78-9092-DD44A1906577}"/>
    <hyperlink ref="F1094" r:id="rId1808" xr:uid="{35461A3C-4F2D-4F4B-8650-04A798C8C38A}"/>
    <hyperlink ref="F1095" r:id="rId1809" xr:uid="{63F36FF4-3E6C-47E3-8747-953ADAC7358B}"/>
    <hyperlink ref="F1096" r:id="rId1810" xr:uid="{57316FC1-C8F4-4B03-944A-BC65C2C0C408}"/>
    <hyperlink ref="F1097" r:id="rId1811" xr:uid="{5AFF3F27-0BEE-49F9-B9A9-D6C98B8F082A}"/>
    <hyperlink ref="F1098" r:id="rId1812" xr:uid="{8955FF9F-764C-4374-9305-95328D9CF6A1}"/>
    <hyperlink ref="F1099" r:id="rId1813" xr:uid="{D3A4E674-5236-4C1C-A1E3-7B525BC1740F}"/>
    <hyperlink ref="F1100" r:id="rId1814" xr:uid="{038F9AC2-5706-452A-BA94-F746132348C8}"/>
    <hyperlink ref="F1101" r:id="rId1815" xr:uid="{E1D768D7-0250-4210-8F3A-C12C7ACBABF0}"/>
    <hyperlink ref="F1102" r:id="rId1816" xr:uid="{9A814346-A13E-47D9-A462-A6012CD1F002}"/>
    <hyperlink ref="F1103" r:id="rId1817" xr:uid="{1BA8387F-EA11-4387-8968-0A86AB5B14C4}"/>
    <hyperlink ref="F1104" r:id="rId1818" xr:uid="{947BE590-E39B-43DF-BA74-409DD053DBFD}"/>
    <hyperlink ref="F1105" r:id="rId1819" xr:uid="{5DA8FFCA-B824-42D3-9CB1-A5F3E520756E}"/>
    <hyperlink ref="F1106" r:id="rId1820" xr:uid="{85B6561E-640F-45D0-8F3F-5C368875150F}"/>
    <hyperlink ref="F1107" r:id="rId1821" xr:uid="{13008CF3-920F-4DA6-A9FC-C3FF3D174013}"/>
    <hyperlink ref="F1108" r:id="rId1822" xr:uid="{2901A199-8EA5-4F5F-8452-BBEBE89F76B1}"/>
    <hyperlink ref="F1109" r:id="rId1823" xr:uid="{E2BB88FD-CAC0-4E81-8C15-0AB5ECB1154A}"/>
    <hyperlink ref="F1110" r:id="rId1824" xr:uid="{0809CCD2-D904-48BB-8785-DC13B067A29F}"/>
    <hyperlink ref="F1111" r:id="rId1825" xr:uid="{2DCDCDE5-12C7-4BC2-83EB-A74BCE9D93CF}"/>
    <hyperlink ref="F1112" r:id="rId1826" xr:uid="{850DA843-1E8E-4921-B427-E60611E00746}"/>
    <hyperlink ref="F1113" r:id="rId1827" xr:uid="{31CCADD6-9E11-4D96-8088-E07727867DD5}"/>
    <hyperlink ref="F1114" r:id="rId1828" xr:uid="{EEC67560-A04E-4E57-A2DE-F49DF7E2619E}"/>
    <hyperlink ref="F1115" r:id="rId1829" xr:uid="{742719D6-10B5-4986-A64F-E21ABB29CCA2}"/>
    <hyperlink ref="F1116" r:id="rId1830" xr:uid="{EAFE5FFC-E80B-4645-AD46-1E62C2BACF26}"/>
    <hyperlink ref="F1117" r:id="rId1831" xr:uid="{541DF9EB-FA7B-4A80-BFDE-0912EBA24D22}"/>
    <hyperlink ref="F1118" r:id="rId1832" xr:uid="{E7125C0E-47FD-438B-AF9B-5F040FFDE73B}"/>
    <hyperlink ref="F1119" r:id="rId1833" xr:uid="{A2BFFB2F-D7B2-4F55-9FF3-D0E327E24D1E}"/>
    <hyperlink ref="F1120" r:id="rId1834" xr:uid="{9F2B4DEE-4A81-46C5-B242-B28C9CA8D454}"/>
    <hyperlink ref="F1121" r:id="rId1835" xr:uid="{0C0B5155-0DE0-4416-97F1-39116555571F}"/>
    <hyperlink ref="F1122" r:id="rId1836" xr:uid="{07489E33-DF18-44EE-ABF4-B75A65771599}"/>
    <hyperlink ref="F1123" r:id="rId1837" xr:uid="{D3320B8B-90BB-473A-99D8-C8B40BA6C22E}"/>
    <hyperlink ref="F1124" r:id="rId1838" xr:uid="{BFCDEF31-DE85-481C-A246-5256148C0A91}"/>
    <hyperlink ref="F1125" r:id="rId1839" xr:uid="{506CBE26-F110-4205-847C-8F5DE7188A5E}"/>
    <hyperlink ref="F1126" r:id="rId1840" xr:uid="{0AD0D31B-3FE9-413C-9688-623EC673A440}"/>
    <hyperlink ref="F1127" r:id="rId1841" xr:uid="{EB979785-014A-46F1-A216-B6BCC05C3976}"/>
    <hyperlink ref="F1128" r:id="rId1842" xr:uid="{1ABA01D6-6FD7-447E-8C10-18411C7B04BE}"/>
    <hyperlink ref="F1129" r:id="rId1843" xr:uid="{4EB310DF-A592-449C-9FB3-77152AEC315C}"/>
    <hyperlink ref="F1130" r:id="rId1844" xr:uid="{41E8A7D8-50E0-45F1-B9EE-C9854FA3F28B}"/>
    <hyperlink ref="F1131" r:id="rId1845" xr:uid="{3AAF732F-5C3F-41BC-AE83-A1F0014BB064}"/>
    <hyperlink ref="F1132" r:id="rId1846" xr:uid="{3B3C5DF2-E7C8-48CE-BB50-1E1491A580AD}"/>
    <hyperlink ref="F1133" r:id="rId1847" xr:uid="{A9D55003-B961-4F25-A251-05C9F34DBAC3}"/>
    <hyperlink ref="F1134" r:id="rId1848" xr:uid="{927436AD-1EFD-48B5-995D-FD23AE17B3DF}"/>
    <hyperlink ref="F1135" r:id="rId1849" xr:uid="{8E314C61-51C5-499D-A5F2-EA5B46695E1B}"/>
    <hyperlink ref="F1136" r:id="rId1850" xr:uid="{935C3C78-6856-44B0-99D9-1E3FE2C2F139}"/>
    <hyperlink ref="F1137" r:id="rId1851" xr:uid="{6E1DE203-EA2E-46CD-B700-4AD948BCF390}"/>
    <hyperlink ref="F1138" r:id="rId1852" xr:uid="{2C01CAC6-31B2-4477-94D1-F51089004744}"/>
    <hyperlink ref="F1139" r:id="rId1853" xr:uid="{503F3FC8-AC2E-4382-8473-4E1629A43474}"/>
    <hyperlink ref="F1140" r:id="rId1854" xr:uid="{7D339DAD-59D1-4762-9B4A-F6F05A6C9658}"/>
    <hyperlink ref="F1141" r:id="rId1855" xr:uid="{524D6B2D-F033-45B9-BB2F-C7809BA71A96}"/>
    <hyperlink ref="F1142" r:id="rId1856" xr:uid="{AA4F38BE-C16F-40F2-8E12-2F9A3FE006B3}"/>
    <hyperlink ref="F1143" r:id="rId1857" xr:uid="{3E590AC2-027E-4FA2-834C-6636C4A6B563}"/>
    <hyperlink ref="F1144" r:id="rId1858" xr:uid="{B6D0A026-9500-45EC-B817-3DB567B4264F}"/>
    <hyperlink ref="F1145" r:id="rId1859" xr:uid="{E58D542F-38CC-4B45-8C18-41D3C734C90D}"/>
    <hyperlink ref="F1146" r:id="rId1860" xr:uid="{C5338678-B7F9-4AC1-BCA9-AC3500F3BCEA}"/>
    <hyperlink ref="F1147" r:id="rId1861" xr:uid="{FE1A4CE6-85DF-4A51-B1B4-1A2C99913D3A}"/>
    <hyperlink ref="F1148" r:id="rId1862" xr:uid="{9C1F9955-824D-402C-8F83-D2F114D813D5}"/>
    <hyperlink ref="F1149" r:id="rId1863" xr:uid="{9BC0049E-10E5-4A25-ADDE-F7B1504C50FA}"/>
    <hyperlink ref="F1150" r:id="rId1864" xr:uid="{B6F270C1-35F6-4C86-AFE5-734665AA8AFB}"/>
    <hyperlink ref="F1151" r:id="rId1865" xr:uid="{7C63D319-D718-4212-8EA4-0393F22471C9}"/>
    <hyperlink ref="F1152" r:id="rId1866" xr:uid="{D345B1B5-A0D2-4700-8E60-9DFDD9E02230}"/>
    <hyperlink ref="F1153" r:id="rId1867" xr:uid="{B6DE86B6-7415-40A1-9F4D-C0B6A75B081B}"/>
    <hyperlink ref="F1154" r:id="rId1868" xr:uid="{876E99F0-93AF-4DE6-BEBE-A5BEEC53134B}"/>
    <hyperlink ref="F1155" r:id="rId1869" xr:uid="{5CCFD816-F03A-4F7D-BA3E-9F2DDE043063}"/>
    <hyperlink ref="F1156" r:id="rId1870" xr:uid="{21611524-AFF7-4683-94D1-774F9E31B963}"/>
    <hyperlink ref="F1157" r:id="rId1871" xr:uid="{0C1EB3E2-966B-46F9-A684-AF82880264CD}"/>
    <hyperlink ref="F1158" r:id="rId1872" xr:uid="{ECCE2AD6-0DE5-4AF2-BE3A-EB82AFB4F19B}"/>
    <hyperlink ref="F1159" r:id="rId1873" xr:uid="{298FFA05-015D-458B-B5C9-42963F921EDC}"/>
    <hyperlink ref="F1160" r:id="rId1874" xr:uid="{8ED5D09A-5C41-4206-92EF-0B3C1E97FA84}"/>
    <hyperlink ref="F1161" r:id="rId1875" xr:uid="{1ED11590-3580-4196-8F4F-979B419EAA66}"/>
    <hyperlink ref="F1162" r:id="rId1876" xr:uid="{F1F809BA-7AC6-48D0-8820-0E94F913F2A5}"/>
    <hyperlink ref="F1163" r:id="rId1877" xr:uid="{8D954D9B-E3BF-4637-BC0D-632CEFB4521B}"/>
    <hyperlink ref="F1164" r:id="rId1878" xr:uid="{20871899-B927-418C-A084-73DDCBACB2B3}"/>
    <hyperlink ref="F1165" r:id="rId1879" xr:uid="{CAE9C853-0574-40BB-AE4F-27567C53571D}"/>
    <hyperlink ref="F1166" r:id="rId1880" xr:uid="{D52A5A8A-EB72-4850-A920-B53A7A8E8726}"/>
    <hyperlink ref="F1167" r:id="rId1881" xr:uid="{16EDE0C9-B33A-4026-B886-01291F969CDB}"/>
    <hyperlink ref="F1168" r:id="rId1882" xr:uid="{DC9F0C54-E821-43DB-97FC-827E42C3A3A3}"/>
    <hyperlink ref="F1169" r:id="rId1883" xr:uid="{CBB44ACC-01C8-4D9B-9267-52B1A8CEDB71}"/>
    <hyperlink ref="F1170" r:id="rId1884" xr:uid="{E9CA23C6-DFA6-49F7-97BD-FBE48F7DC818}"/>
    <hyperlink ref="F1171" r:id="rId1885" xr:uid="{DB9145BE-0776-4DB0-9CCC-03A12446C5BC}"/>
    <hyperlink ref="F1172" r:id="rId1886" xr:uid="{7A3179DA-B623-4274-BF0F-C5EEAE974AF2}"/>
    <hyperlink ref="F1173" r:id="rId1887" xr:uid="{8D650DB1-937F-44F0-9D34-8732EAD1C1B8}"/>
    <hyperlink ref="F1174" r:id="rId1888" xr:uid="{5A663F6C-0F3C-4B0C-BAF2-B27E76946CEE}"/>
    <hyperlink ref="F1175" r:id="rId1889" xr:uid="{8CDAC8ED-43D3-4239-896A-346125AA8AC9}"/>
    <hyperlink ref="F1176" r:id="rId1890" xr:uid="{8181E5BD-037A-40D0-AB03-94A106C34360}"/>
    <hyperlink ref="F1177" r:id="rId1891" xr:uid="{1A783E00-868F-4053-9B4E-BD2FF1C4247C}"/>
    <hyperlink ref="F1178" r:id="rId1892" xr:uid="{B57C02F6-6152-4877-915F-B06CAB2FAA5B}"/>
    <hyperlink ref="F1179" r:id="rId1893" xr:uid="{D1DD0D34-D16F-4B3D-B207-A60884B4D601}"/>
    <hyperlink ref="F1180" r:id="rId1894" xr:uid="{663BFA41-9175-4405-A0B8-44CE59358C77}"/>
    <hyperlink ref="F1181" r:id="rId1895" xr:uid="{71A3477B-A15C-4BAA-9F5E-F33FDCA0484D}"/>
    <hyperlink ref="F1182" r:id="rId1896" xr:uid="{A7774E88-A4E2-4805-837D-624EBB9DBCBB}"/>
    <hyperlink ref="F1183" r:id="rId1897" xr:uid="{9D1307FB-82C4-4261-82C8-DB8B555CD626}"/>
    <hyperlink ref="F1184" r:id="rId1898" xr:uid="{3BBB3737-C922-433E-AD69-D0028F06FC70}"/>
    <hyperlink ref="F1185" r:id="rId1899" xr:uid="{A0F51324-4B4C-4CB3-A5F5-F88AAA6000B8}"/>
    <hyperlink ref="F1186" r:id="rId1900" xr:uid="{8DB1229C-2CAC-49FF-B8A1-AF666F581FC0}"/>
    <hyperlink ref="F1187" r:id="rId1901" xr:uid="{E486DDDF-0DAD-4B12-947A-20E7E1070CC6}"/>
    <hyperlink ref="F1188" r:id="rId1902" xr:uid="{7BC7CC52-C361-4BBD-A3D3-96EF85C2A557}"/>
    <hyperlink ref="F1189" r:id="rId1903" xr:uid="{744A40D3-DE55-4AA2-B9C7-067B1959F65C}"/>
    <hyperlink ref="F1190" r:id="rId1904" xr:uid="{645F98A3-9E1D-4CBF-A81F-ABA38D88C6CF}"/>
    <hyperlink ref="F1191" r:id="rId1905" xr:uid="{2AF48F50-E280-42EC-8FB3-C95DF96BE8CD}"/>
    <hyperlink ref="F1192" r:id="rId1906" xr:uid="{4AD17CC1-0D3D-42EF-92D1-91247A0329CA}"/>
    <hyperlink ref="F1193" r:id="rId1907" xr:uid="{4430FA12-3FE6-476F-A66D-9820322408E9}"/>
    <hyperlink ref="F1194" r:id="rId1908" xr:uid="{7774FE96-7087-46AF-99B6-BE20DCF3CF3A}"/>
    <hyperlink ref="F1195" r:id="rId1909" xr:uid="{0B5DF3BA-E5AC-464D-BF87-75C090B65207}"/>
    <hyperlink ref="F1196" r:id="rId1910" xr:uid="{7F2B2A61-0BD1-4B4F-82F5-1AB96E83F3E2}"/>
    <hyperlink ref="F1197" r:id="rId1911" xr:uid="{8E3EB6D0-2E54-4B87-9FEC-62A4D20BB752}"/>
    <hyperlink ref="F1198" r:id="rId1912" xr:uid="{509C0310-6981-4349-B8AD-80994D46F1FC}"/>
    <hyperlink ref="F1199" r:id="rId1913" xr:uid="{6A7B10CD-57BA-4893-AF8C-28E64C96F3D1}"/>
    <hyperlink ref="F1200" r:id="rId1914" xr:uid="{F5DFC426-1BA4-483C-8F49-C81D485D9A06}"/>
    <hyperlink ref="F1201" r:id="rId1915" xr:uid="{B02D2BD1-7CDA-4748-8789-F910239D61A5}"/>
    <hyperlink ref="F1202" r:id="rId1916" xr:uid="{62BF31F3-936E-4B8E-A4EB-E4C7656ADCE0}"/>
    <hyperlink ref="F1203" r:id="rId1917" xr:uid="{DA507774-B5B3-4D71-BE8C-BDEAFA35FD00}"/>
    <hyperlink ref="F1204" r:id="rId1918" xr:uid="{341025F0-ADD7-478B-A9DA-80939F33035F}"/>
    <hyperlink ref="F1205" r:id="rId1919" xr:uid="{CA352910-52D4-4997-9EFF-1848440B8821}"/>
    <hyperlink ref="F1206" r:id="rId1920" xr:uid="{74413038-458F-4BE7-9EDE-A5B76676B010}"/>
    <hyperlink ref="F1207" r:id="rId1921" xr:uid="{A988C8B0-62B5-40A5-A9FF-4BE5CCF4A99D}"/>
    <hyperlink ref="F1208" r:id="rId1922" xr:uid="{79C4043A-8B98-4E9C-B643-03367FF04440}"/>
    <hyperlink ref="F1209" r:id="rId1923" xr:uid="{344DE23E-55BC-48DD-AD3A-C7B992844A82}"/>
    <hyperlink ref="F1210" r:id="rId1924" xr:uid="{B2D10187-6CA8-4974-BBAD-BCBF52433025}"/>
    <hyperlink ref="F1211" r:id="rId1925" xr:uid="{72DC4604-5AC2-4A01-B652-12EE479D79C8}"/>
    <hyperlink ref="F1212" r:id="rId1926" xr:uid="{C987CE75-5452-4463-90E9-D364C80725DC}"/>
    <hyperlink ref="F1213" r:id="rId1927" xr:uid="{AB958034-C7CA-4699-B93B-C44CADC2405C}"/>
    <hyperlink ref="F1214" r:id="rId1928" xr:uid="{88AD2A3E-2A3A-49DA-BEF0-420396701A58}"/>
    <hyperlink ref="F1215" r:id="rId1929" xr:uid="{72C4891E-631B-4CF5-9045-EBB1F791FD52}"/>
    <hyperlink ref="F1216" r:id="rId1930" xr:uid="{DC417037-F1AC-4A9D-8DA3-4D2E0E696A1D}"/>
    <hyperlink ref="F1217" r:id="rId1931" xr:uid="{DC929486-9136-4B87-B414-6B2435E6F1F8}"/>
    <hyperlink ref="F1218" r:id="rId1932" xr:uid="{D1DD5EFC-A6C9-42AD-B5FA-C4214C9EC5BA}"/>
    <hyperlink ref="F1219" r:id="rId1933" xr:uid="{9E20C1C5-B270-49FC-8BCA-AB1395AB3F39}"/>
    <hyperlink ref="F1220" r:id="rId1934" xr:uid="{A7AD2400-D2E8-4BE5-A908-CD37F695B6A0}"/>
    <hyperlink ref="F1221" r:id="rId1935" xr:uid="{5B64A8C5-4E6F-4E7A-8715-6E40BCA8FD54}"/>
    <hyperlink ref="F1222" r:id="rId1936" xr:uid="{0DB882F5-982D-4C05-B9D0-F97ADEACC312}"/>
    <hyperlink ref="F1223" r:id="rId1937" xr:uid="{1C44978D-C23E-42B3-B53D-C74C7F20C873}"/>
    <hyperlink ref="F1224" r:id="rId1938" xr:uid="{89F87D93-3E12-4F24-8A18-E2716598196C}"/>
    <hyperlink ref="F1225" r:id="rId1939" xr:uid="{22427B3E-9D6A-4D84-8BFE-685F5ED9DC72}"/>
    <hyperlink ref="F1226" r:id="rId1940" xr:uid="{8938D2F2-CD66-4207-833C-5391470FD622}"/>
    <hyperlink ref="F1227" r:id="rId1941" xr:uid="{00618AFA-17A9-4EE1-A36D-1F473EB2F761}"/>
    <hyperlink ref="F1228" r:id="rId1942" xr:uid="{7D619B30-AC24-4298-AF7E-50301DEA1A3F}"/>
    <hyperlink ref="F1229" r:id="rId1943" xr:uid="{F44E1897-7F12-4CEC-ADE0-7B2652527848}"/>
    <hyperlink ref="F1230" r:id="rId1944" xr:uid="{A92AC323-0897-412D-826C-AA44A250159E}"/>
    <hyperlink ref="F1231" r:id="rId1945" xr:uid="{EB66CF71-5871-45BD-8E04-8E8D22694FEE}"/>
    <hyperlink ref="F1232" r:id="rId1946" xr:uid="{F5CCC1CE-DA94-483A-8354-B1C6F1C6492F}"/>
    <hyperlink ref="F1233" r:id="rId1947" xr:uid="{5A37C1BF-E95D-499D-8913-62A722367708}"/>
    <hyperlink ref="F1234" r:id="rId1948" xr:uid="{9B1944C8-47D9-444B-AA55-C97356BCB481}"/>
    <hyperlink ref="F1235" r:id="rId1949" xr:uid="{2B860AC4-02A3-4CAC-AD3C-07C1CA4098F7}"/>
    <hyperlink ref="F1236" r:id="rId1950" xr:uid="{AE88937A-6281-4C2A-A246-908DC894586C}"/>
    <hyperlink ref="F1237" r:id="rId1951" xr:uid="{E87FB4F5-FE18-4016-9709-6BEE749C52EE}"/>
    <hyperlink ref="F1238" r:id="rId1952" xr:uid="{A6311456-3D0D-4CF3-B5DC-0F04E8639376}"/>
    <hyperlink ref="F1239" r:id="rId1953" xr:uid="{106DF90D-E850-447D-BA6C-DB193CA5D248}"/>
    <hyperlink ref="F1240" r:id="rId1954" xr:uid="{AA0ED172-6F3E-421D-AA3A-0552E8044AB1}"/>
    <hyperlink ref="F1241" r:id="rId1955" xr:uid="{E6ED0AB8-92A8-4D7C-8027-8A288B068E5D}"/>
    <hyperlink ref="F1242" r:id="rId1956" xr:uid="{CB8136ED-4807-4060-AC79-96AEFBCDE028}"/>
    <hyperlink ref="F1243" r:id="rId1957" xr:uid="{DB460B2F-74BD-44DF-B510-F64DE32CC528}"/>
    <hyperlink ref="F1244" r:id="rId1958" xr:uid="{FD860F12-7B62-49EB-B085-242EC7C7F611}"/>
    <hyperlink ref="F1245" r:id="rId1959" xr:uid="{8E67F463-B1B5-4F01-9E3A-2555159EB136}"/>
    <hyperlink ref="F1246" r:id="rId1960" xr:uid="{CB4F1641-EC72-4501-9EEA-DDA9602537FE}"/>
    <hyperlink ref="F1247" r:id="rId1961" xr:uid="{80C59600-69E9-40CA-87D0-69339D8A3107}"/>
    <hyperlink ref="F1248" r:id="rId1962" xr:uid="{48E36AA6-9ACF-4770-BF65-00905765E66F}"/>
    <hyperlink ref="F1249" r:id="rId1963" xr:uid="{371405F4-B37C-4F6C-84B3-B457D2D5E73F}"/>
    <hyperlink ref="F1250" r:id="rId1964" xr:uid="{BAC51010-A9D3-4381-A2AF-6A18D9B9C6F6}"/>
    <hyperlink ref="F1251" r:id="rId1965" xr:uid="{A13ECD05-880C-401C-89D3-521B9C24A9E3}"/>
    <hyperlink ref="F1252" r:id="rId1966" xr:uid="{B046159C-4FD5-4E03-AE36-9868D8EEF9E1}"/>
    <hyperlink ref="F1253" r:id="rId1967" xr:uid="{1324F05C-CCC2-4329-A9D4-4194EE09ACE9}"/>
    <hyperlink ref="F1254" r:id="rId1968" xr:uid="{903263BE-B6E8-4DB2-8A99-7A71B3110427}"/>
    <hyperlink ref="F1255" r:id="rId1969" xr:uid="{6CAF8FBA-CB0D-4E26-BC83-F17362364B9B}"/>
    <hyperlink ref="F1256" r:id="rId1970" xr:uid="{7A854144-40D7-49C0-9AE6-D87B9EFAD106}"/>
    <hyperlink ref="F1257" r:id="rId1971" xr:uid="{FA0F98BB-FF23-4223-ADFF-76CF9F83CCDE}"/>
    <hyperlink ref="F1258" r:id="rId1972" xr:uid="{520B8B17-0D78-4C8E-A481-CE3B9FB9EEBB}"/>
    <hyperlink ref="F1259" r:id="rId1973" xr:uid="{D9CCB126-F9C2-4D63-8166-D73E53AF5736}"/>
    <hyperlink ref="F1260" r:id="rId1974" xr:uid="{9C21FF7C-2584-4C2A-84E3-6BCBBA18C06E}"/>
    <hyperlink ref="F1261" r:id="rId1975" xr:uid="{716CE613-A898-4033-8EA8-979475AF9C78}"/>
    <hyperlink ref="F1262" r:id="rId1976" xr:uid="{BC74BB4B-60AF-4793-933C-14C207D11E58}"/>
    <hyperlink ref="F1263" r:id="rId1977" xr:uid="{5B8AF9F0-DA7C-4BA1-B508-C2DEE43D330C}"/>
    <hyperlink ref="F1264" r:id="rId1978" xr:uid="{442F23B7-640D-47CE-B322-4626AFB03CA4}"/>
    <hyperlink ref="F1265" r:id="rId1979" xr:uid="{01201049-5BFB-40CC-8B5A-A3935C5F1369}"/>
    <hyperlink ref="F1266" r:id="rId1980" xr:uid="{600807F8-C19E-41D3-BC31-8778C04424D6}"/>
    <hyperlink ref="F1267" r:id="rId1981" xr:uid="{FE518D07-1A29-4373-9DBB-9908BC511857}"/>
    <hyperlink ref="F1268" r:id="rId1982" xr:uid="{BF36D47C-EBBD-4167-A1B9-117EB1746CF1}"/>
    <hyperlink ref="F1269" r:id="rId1983" xr:uid="{269C6B08-11EE-4B65-BD10-AEB59BF70492}"/>
    <hyperlink ref="F1270" r:id="rId1984" xr:uid="{0F8F59E7-2A0D-417C-8696-C0C6C6552DD1}"/>
    <hyperlink ref="F1271" r:id="rId1985" xr:uid="{2F413228-13F1-4BF9-AD69-D047E9DF5882}"/>
    <hyperlink ref="F1272" r:id="rId1986" xr:uid="{9B68FCB7-D0B2-4314-B6D4-D7901949F121}"/>
    <hyperlink ref="F1273" r:id="rId1987" xr:uid="{F43759DE-05C9-48D5-8143-1867E78F369A}"/>
    <hyperlink ref="F1274" r:id="rId1988" xr:uid="{37CAEE8F-727D-4900-88F8-BCF052E638D5}"/>
    <hyperlink ref="F1275" r:id="rId1989" xr:uid="{B2EF8C82-97D2-4AB9-9124-9EAACE34A10B}"/>
    <hyperlink ref="F1276" r:id="rId1990" xr:uid="{0C735D2B-557E-44A9-9634-CCE0F0CD397F}"/>
    <hyperlink ref="F1277" r:id="rId1991" xr:uid="{8174DA34-CC45-47C9-A415-85B2444CCF57}"/>
    <hyperlink ref="F1278" r:id="rId1992" xr:uid="{B7334F95-CC12-411C-B585-8C12DC15DFD9}"/>
    <hyperlink ref="F1279" r:id="rId1993" xr:uid="{08AF9FE3-CA4B-4696-8B78-FCB50F6A05BA}"/>
    <hyperlink ref="F1280" r:id="rId1994" xr:uid="{00531942-D2D2-488A-AC2F-AAC20D1FA3FB}"/>
    <hyperlink ref="F1281" r:id="rId1995" xr:uid="{7D582E33-7541-4828-8EA4-D46C1B875315}"/>
    <hyperlink ref="F1282" r:id="rId1996" xr:uid="{E2E073EC-827C-490C-9DEE-8877D7762B29}"/>
    <hyperlink ref="F1283" r:id="rId1997" xr:uid="{45544122-C11B-4E98-B02F-DA8757E816CC}"/>
    <hyperlink ref="F1284" r:id="rId1998" xr:uid="{DB6A4733-1051-42F8-9CF6-3E80D010ECF1}"/>
    <hyperlink ref="F1285" r:id="rId1999" xr:uid="{60C5C35F-0CEC-46F8-984D-B030FA676F2C}"/>
    <hyperlink ref="F1286" r:id="rId2000" xr:uid="{187C7204-6BE3-4B83-A2E1-C6CDA90DBBBD}"/>
    <hyperlink ref="F1287" r:id="rId2001" xr:uid="{865A8326-F2AF-4C54-A2C7-241ADDC2E317}"/>
    <hyperlink ref="F1288" r:id="rId2002" xr:uid="{B871ACF1-C511-4FB3-A551-8287A3C84C22}"/>
    <hyperlink ref="F1289" r:id="rId2003" xr:uid="{F6E31992-4E4A-4FD3-9B51-12BB36EAD8AB}"/>
    <hyperlink ref="F1290" r:id="rId2004" xr:uid="{E7348D36-91C4-415A-AEDD-37B1AE85247B}"/>
    <hyperlink ref="F1291" r:id="rId2005" xr:uid="{CBF4F3ED-DB6C-4A4A-AA89-9AEC1F9AA976}"/>
    <hyperlink ref="F1292" r:id="rId2006" xr:uid="{FC4B91BC-E5B6-4908-9917-6FBCB6D63581}"/>
    <hyperlink ref="F1293" r:id="rId2007" xr:uid="{351A01DA-AB11-4074-998A-5CC5E1B6C99A}"/>
    <hyperlink ref="F1294" r:id="rId2008" xr:uid="{A4025112-168F-4E21-9588-60C7D65DE0FF}"/>
    <hyperlink ref="F1295" r:id="rId2009" xr:uid="{C53B0E7A-7125-4B0F-B0FB-F5372A01771C}"/>
    <hyperlink ref="F1296" r:id="rId2010" xr:uid="{8E0DCEA5-4760-43F5-BCEB-6C27F3241954}"/>
    <hyperlink ref="F1297" r:id="rId2011" xr:uid="{F884A4C5-9408-418F-BCB2-4C0C210B5E25}"/>
    <hyperlink ref="F1298" r:id="rId2012" xr:uid="{BAD839B1-A018-48B3-8F1F-E747B40DBCF6}"/>
    <hyperlink ref="F1299" r:id="rId2013" xr:uid="{31AF673C-91B4-471B-8865-54E49B987E2D}"/>
    <hyperlink ref="F1300" r:id="rId2014" xr:uid="{DC4283B0-D906-4D55-B4CC-36BE3E81ED47}"/>
    <hyperlink ref="F1301" r:id="rId2015" xr:uid="{CF964B31-C70D-453F-B737-D49BEC516E4A}"/>
    <hyperlink ref="F1302" r:id="rId2016" xr:uid="{A37F1B58-5287-4CD9-AAE7-3020F263C116}"/>
    <hyperlink ref="F1303" r:id="rId2017" xr:uid="{5109CFD4-A490-4269-854D-EDBAE58FDEC3}"/>
    <hyperlink ref="F1304" r:id="rId2018" xr:uid="{3645A310-EF32-4540-8D19-56BC2A2F60D0}"/>
    <hyperlink ref="F1305" r:id="rId2019" xr:uid="{89AE7161-A0A4-473E-8306-3C18DE69AF88}"/>
    <hyperlink ref="F1306" r:id="rId2020" xr:uid="{C220A214-F7F5-404B-8061-E77207949137}"/>
    <hyperlink ref="F1307" r:id="rId2021" xr:uid="{029E9975-8A01-4CA5-95DD-3D12B9697A18}"/>
    <hyperlink ref="F1308" r:id="rId2022" xr:uid="{3051E03D-75D6-4716-92F9-10B823AEC26A}"/>
    <hyperlink ref="F1309" r:id="rId2023" xr:uid="{49CE8FFA-04C6-48CC-97A0-28C555DC71A7}"/>
    <hyperlink ref="F1310" r:id="rId2024" xr:uid="{28B916C7-6B3C-4D75-B161-048084AD0BB2}"/>
    <hyperlink ref="F1311" r:id="rId2025" xr:uid="{CCE849AE-CA95-4ECC-A68C-0BD4B9848C24}"/>
    <hyperlink ref="F1312" r:id="rId2026" xr:uid="{FC2F8100-3A44-4F7C-BC18-55A3B87E2505}"/>
    <hyperlink ref="F1313" r:id="rId2027" xr:uid="{CD2BEA71-70E4-45B2-B6BD-5CDE8D6EE180}"/>
    <hyperlink ref="F1314" r:id="rId2028" xr:uid="{191DA61F-06C8-4A89-996A-BE862C99F009}"/>
    <hyperlink ref="F1315" r:id="rId2029" xr:uid="{ED6BD362-DF27-436B-84C7-518044936983}"/>
    <hyperlink ref="F1316" r:id="rId2030" xr:uid="{A178555A-E419-47B5-876A-5953B482BE86}"/>
    <hyperlink ref="F1317" r:id="rId2031" xr:uid="{1D3FEF67-46AA-49CA-AE3A-ACA98DC20425}"/>
    <hyperlink ref="F1318" r:id="rId2032" xr:uid="{E27EF9EA-C885-4C00-B9FF-FE7ED1397F06}"/>
    <hyperlink ref="F1319" r:id="rId2033" xr:uid="{EE22F654-DBDD-46FC-B424-A0F476D2A782}"/>
    <hyperlink ref="F1320" r:id="rId2034" xr:uid="{DD00729B-063F-45FC-AC10-2C854F79D0C4}"/>
    <hyperlink ref="F1321" r:id="rId2035" xr:uid="{FC221B68-5550-4A69-8FDD-8260C481E856}"/>
    <hyperlink ref="F1322" r:id="rId2036" xr:uid="{5B3A0976-22AD-4B52-B6CE-924EEB072483}"/>
    <hyperlink ref="F1323" r:id="rId2037" xr:uid="{C51E3ABC-DAE1-4B87-9AC4-6CFFC1FBB2DC}"/>
    <hyperlink ref="F1324" r:id="rId2038" xr:uid="{E77B8761-F903-4BA7-B43F-27AFF03A866F}"/>
    <hyperlink ref="F1325" r:id="rId2039" xr:uid="{35E5B932-CD4C-4F0F-B286-85593E4CD341}"/>
    <hyperlink ref="F1326" r:id="rId2040" xr:uid="{DAB62BFF-18C3-46E5-873E-03BE22DE5207}"/>
    <hyperlink ref="F1327" r:id="rId2041" xr:uid="{31CCFBD7-34C6-41F7-BD10-CF47ABD29583}"/>
    <hyperlink ref="F1328" r:id="rId2042" xr:uid="{ACE7C747-E882-4D2D-AF55-3858CD0AE488}"/>
    <hyperlink ref="F1329" r:id="rId2043" xr:uid="{94C29BF9-62A5-487C-A8B0-D3F0583BFCB9}"/>
    <hyperlink ref="F1330" r:id="rId2044" xr:uid="{49346DE5-62BD-4B28-B00F-30458C5D8CD3}"/>
    <hyperlink ref="F1331" r:id="rId2045" xr:uid="{3F559E8B-670D-46D2-8DB1-EE19049664F1}"/>
    <hyperlink ref="F1332" r:id="rId2046" xr:uid="{ECD294EF-2AE5-45AB-B401-B03BD3284B8F}"/>
    <hyperlink ref="F1333" r:id="rId2047" xr:uid="{5859D8E2-A5F7-4DEB-8DEB-5217A60A739B}"/>
    <hyperlink ref="F1334" r:id="rId2048" xr:uid="{C0CA07D4-BDCA-4102-945A-E3B87CF31EDF}"/>
    <hyperlink ref="F1335" r:id="rId2049" xr:uid="{D32858C4-15F8-40FB-B5F5-3D95C6117E58}"/>
    <hyperlink ref="F1336" r:id="rId2050" xr:uid="{D893D58D-AFBB-4A5A-A53C-B2ACE96B81D2}"/>
    <hyperlink ref="F1337" r:id="rId2051" xr:uid="{99146A99-132E-4C78-BDB2-A9BD7CF9EAB0}"/>
    <hyperlink ref="F1338" r:id="rId2052" xr:uid="{D94112B1-91BA-4AE8-AFBB-94EB549A5D95}"/>
    <hyperlink ref="F1339" r:id="rId2053" xr:uid="{B2C3BAC8-D5A5-4D3A-B37E-BD326F17E550}"/>
    <hyperlink ref="F1340" r:id="rId2054" xr:uid="{197E0656-1DAF-43F3-9ACA-7AB7835502A5}"/>
    <hyperlink ref="F1341" r:id="rId2055" xr:uid="{A5EF68D2-61AA-4DF5-A892-F08F62E6FDEC}"/>
    <hyperlink ref="F1342" r:id="rId2056" xr:uid="{CA97C522-5E65-42AB-B7DE-0ED763D795FF}"/>
    <hyperlink ref="F1343" r:id="rId2057" xr:uid="{0AFEC897-C082-461B-942C-21EA88A9D0F3}"/>
    <hyperlink ref="F1344" r:id="rId2058" xr:uid="{B755D500-EF48-4C5E-91F1-ED3FB8ED6FEB}"/>
    <hyperlink ref="F1345" r:id="rId2059" xr:uid="{28E8BD41-E074-45F3-BE27-3C8EA4AC517F}"/>
    <hyperlink ref="F1346" r:id="rId2060" xr:uid="{709A6471-445C-4920-88C9-4CE92BF1B736}"/>
    <hyperlink ref="F1347" r:id="rId2061" xr:uid="{A39BD694-C1A8-4610-AF6B-5F0B97950D7C}"/>
    <hyperlink ref="F1348" r:id="rId2062" xr:uid="{FC2834F3-9F64-45F7-88C3-EC56F157DDE8}"/>
    <hyperlink ref="F1349" r:id="rId2063" xr:uid="{42AC84C3-5175-47E9-B4AA-00BA1307CB8A}"/>
    <hyperlink ref="F1350" r:id="rId2064" xr:uid="{8C75CD7B-9D05-4F6C-AD66-19D68E1DCA6D}"/>
    <hyperlink ref="F1351" r:id="rId2065" xr:uid="{19078E3E-85F8-43DD-A774-0C876BE4394D}"/>
    <hyperlink ref="F1352" r:id="rId2066" xr:uid="{CBB1DC21-BB11-42A3-B7A3-C7E090DB538C}"/>
    <hyperlink ref="F1353" r:id="rId2067" xr:uid="{E32203E5-534E-476C-82E1-F53617B809ED}"/>
    <hyperlink ref="F1354" r:id="rId2068" xr:uid="{16CFCBF3-A667-4E80-8C7F-04E596FE0924}"/>
    <hyperlink ref="F1355" r:id="rId2069" xr:uid="{280A60F5-61C4-4656-918E-D9BF2F25FA11}"/>
    <hyperlink ref="F1356" r:id="rId2070" xr:uid="{98F23A86-DE49-4F1E-AE9C-46B23835AF73}"/>
    <hyperlink ref="F1357" r:id="rId2071" xr:uid="{82EB4A73-AC51-45A5-A6C5-E40D09275263}"/>
    <hyperlink ref="F1358" r:id="rId2072" xr:uid="{D3676DF1-9D8D-4472-90D7-AB2E5241AD45}"/>
    <hyperlink ref="F1359" r:id="rId2073" xr:uid="{DFD20B50-B4AF-4A4B-842C-260E868B6633}"/>
    <hyperlink ref="F1360" r:id="rId2074" xr:uid="{C50270C5-D426-4A36-9481-07808AFF91A9}"/>
    <hyperlink ref="F1361" r:id="rId2075" xr:uid="{1A8EC8FF-10CB-4085-8860-FB5B2AC5A6D5}"/>
    <hyperlink ref="F1362" r:id="rId2076" xr:uid="{6AAFF5C3-4C51-440B-8A06-E12395FCA122}"/>
    <hyperlink ref="F1363" r:id="rId2077" xr:uid="{140A7F87-AE1B-4EC0-AFB7-D90475508A67}"/>
    <hyperlink ref="F1364" r:id="rId2078" xr:uid="{29CB31CD-8671-449A-B1B6-B46F0CDD71BC}"/>
    <hyperlink ref="F1365" r:id="rId2079" xr:uid="{6BE1ADE7-61FF-4703-9175-8C81CCF4C3E8}"/>
    <hyperlink ref="F1366" r:id="rId2080" xr:uid="{EA530ABF-133E-4571-9889-B59075B67550}"/>
    <hyperlink ref="F1367" r:id="rId2081" xr:uid="{892BA39F-9891-4150-9F57-CCCFC49BAEBA}"/>
    <hyperlink ref="F1368" r:id="rId2082" xr:uid="{4BE5190B-99CE-4DC1-AFB7-77C9763D2EB8}"/>
    <hyperlink ref="F1369" r:id="rId2083" xr:uid="{F474DED1-F136-4FDB-AABE-DA55925FF1F1}"/>
    <hyperlink ref="F1370" r:id="rId2084" xr:uid="{26417B6C-E1B3-4507-88DE-541BDF1BAB70}"/>
    <hyperlink ref="F1371" r:id="rId2085" xr:uid="{8E41DDB1-5C3F-4372-9006-3DAA9FF5109C}"/>
    <hyperlink ref="F1372" r:id="rId2086" xr:uid="{6525F54A-DD0B-432B-9FE4-6DF5A7043590}"/>
    <hyperlink ref="F1373" r:id="rId2087" xr:uid="{F74BC266-E47C-4DAA-938F-52DA8D000E57}"/>
    <hyperlink ref="F1374" r:id="rId2088" xr:uid="{4862EA6C-5E49-450F-9F29-4BF08A952677}"/>
    <hyperlink ref="F1375" r:id="rId2089" xr:uid="{5C640680-A8A6-4BE2-84A0-C5E503654123}"/>
    <hyperlink ref="F1376" r:id="rId2090" xr:uid="{F60CC434-6204-4115-AF0D-820176DE8011}"/>
    <hyperlink ref="F1377" r:id="rId2091" xr:uid="{023B0386-971B-4650-9022-6B47C7996715}"/>
    <hyperlink ref="F1378" r:id="rId2092" xr:uid="{D593BCF7-CC08-4B84-8584-45F0C56BA6DD}"/>
    <hyperlink ref="F1379" r:id="rId2093" xr:uid="{08515B91-CA34-4491-A35A-232EBF74CD3E}"/>
    <hyperlink ref="F1380" r:id="rId2094" xr:uid="{9B29725A-C723-4008-8863-89111B99C0CD}"/>
    <hyperlink ref="F1381" r:id="rId2095" xr:uid="{F6E24E5C-BB42-43B8-829B-7E4F7D87BD73}"/>
    <hyperlink ref="F1382" r:id="rId2096" xr:uid="{636F9477-53C5-4DE9-8344-813626D128BC}"/>
    <hyperlink ref="F1383" r:id="rId2097" xr:uid="{3626C1D1-2D37-4C61-BCD0-C30314D18481}"/>
    <hyperlink ref="F1384" r:id="rId2098" xr:uid="{A07C9E83-5651-4BD6-AFC3-3E887E131A39}"/>
    <hyperlink ref="F1385" r:id="rId2099" xr:uid="{07C9475B-7461-4DF9-8FA2-3C5F6F2CA264}"/>
    <hyperlink ref="F1386" r:id="rId2100" xr:uid="{C4F4448F-90CC-45A1-92C0-EF8DB8652D25}"/>
    <hyperlink ref="F1387" r:id="rId2101" xr:uid="{E07F60BD-BF08-4804-A8E9-F1F46A36515D}"/>
    <hyperlink ref="F1388" r:id="rId2102" xr:uid="{F2CF79D1-C691-4F76-AF95-95469A14A9FE}"/>
    <hyperlink ref="F1389" r:id="rId2103" xr:uid="{700B248A-3F00-4808-BBF9-C473FADB3335}"/>
    <hyperlink ref="F1390" r:id="rId2104" xr:uid="{1B00BCEF-8F12-45D6-8B60-C20777244F5B}"/>
    <hyperlink ref="F1391" r:id="rId2105" xr:uid="{B1914622-A7FD-4B91-B47E-FA0D49D60BC8}"/>
    <hyperlink ref="F1392" r:id="rId2106" xr:uid="{AC5105F4-68A7-4F6F-8CD9-703A9A0C169B}"/>
    <hyperlink ref="F1393" r:id="rId2107" xr:uid="{B53F3505-7DEF-45B9-B58A-E0F5DF30A9EA}"/>
    <hyperlink ref="F1394" r:id="rId2108" xr:uid="{F905ADD2-9027-435E-8818-FAE01BCB7656}"/>
    <hyperlink ref="F1395" r:id="rId2109" xr:uid="{35A39E17-35FF-476F-A9B7-72CC1821BB18}"/>
    <hyperlink ref="F1396" r:id="rId2110" xr:uid="{4A914FA3-E781-4023-87C4-59902D4BD574}"/>
    <hyperlink ref="F1397" r:id="rId2111" xr:uid="{F094F49F-11EF-4067-9FAA-515EFAFF4A29}"/>
    <hyperlink ref="F1398" r:id="rId2112" xr:uid="{E90CD371-62F3-4A45-8334-24876ED149C3}"/>
    <hyperlink ref="F1399" r:id="rId2113" xr:uid="{41E5074B-E60D-414D-A16F-DE76B40C7040}"/>
    <hyperlink ref="F1400" r:id="rId2114" xr:uid="{F7DA61B1-1115-4378-AF7E-C1A557950AFC}"/>
    <hyperlink ref="F1401" r:id="rId2115" xr:uid="{D81EB430-6FE5-4B6E-837D-F45370724C24}"/>
    <hyperlink ref="F1402" r:id="rId2116" xr:uid="{B4F24789-5B89-4699-8BBA-16A332FECFF3}"/>
    <hyperlink ref="F1403" r:id="rId2117" xr:uid="{CE502EB6-0BA1-4DA5-B3C0-78342C25DF1F}"/>
    <hyperlink ref="F1404" r:id="rId2118" xr:uid="{E0D23957-91B8-4433-93C8-13CD02517A0C}"/>
    <hyperlink ref="F1405" r:id="rId2119" xr:uid="{FD6956C6-8B1A-4E83-A6B5-25B11C0C74BE}"/>
    <hyperlink ref="F1406" r:id="rId2120" xr:uid="{A4EC7AF4-4F89-4D76-8A45-25B9F17CEF46}"/>
    <hyperlink ref="F1407" r:id="rId2121" xr:uid="{E51310C4-42DE-4C19-A25B-55E150AE28C3}"/>
    <hyperlink ref="F1408" r:id="rId2122" xr:uid="{6E9A9897-7A41-4A15-A56C-6A3DD24607B7}"/>
    <hyperlink ref="F1409" r:id="rId2123" xr:uid="{1437B074-B1C2-48B3-AEE4-6F3F9A45BF00}"/>
    <hyperlink ref="F1410" r:id="rId2124" xr:uid="{98C9FBD7-FC4F-4330-86E0-B57EA44ED110}"/>
    <hyperlink ref="F1411" r:id="rId2125" xr:uid="{6716C64D-C51D-4481-B6D4-C0EC8077950A}"/>
    <hyperlink ref="F1412" r:id="rId2126" xr:uid="{213690F4-C53E-48DD-AB0D-2AA8635656CE}"/>
    <hyperlink ref="F1413" r:id="rId2127" xr:uid="{419929B0-C620-4A3A-A6CA-95028D7D449C}"/>
    <hyperlink ref="F1414" r:id="rId2128" xr:uid="{63147627-55EB-4364-8D13-B5DBFE56E408}"/>
    <hyperlink ref="F1415" r:id="rId2129" xr:uid="{1DC718B3-6E68-4233-BAFA-0012728C1094}"/>
    <hyperlink ref="F1416" r:id="rId2130" xr:uid="{EFFD4B16-F6B6-47D1-A921-593CE028BD46}"/>
    <hyperlink ref="F1417" r:id="rId2131" xr:uid="{3943A8FC-C78B-456A-8043-EEBC4D952002}"/>
    <hyperlink ref="F1418" r:id="rId2132" xr:uid="{33D2A7C1-2016-4AFC-B4DB-9CEE3260EB4B}"/>
    <hyperlink ref="F1419" r:id="rId2133" xr:uid="{C37853DD-9056-43FA-9BD0-AF150942F096}"/>
    <hyperlink ref="F1420" r:id="rId2134" xr:uid="{89FFD41A-4293-4F88-9AC4-11231AE8E0E4}"/>
    <hyperlink ref="F1421" r:id="rId2135" xr:uid="{3F2ACB7B-3A82-4897-A264-B25C44B28070}"/>
    <hyperlink ref="F1422" r:id="rId2136" xr:uid="{FBB469D4-9400-4009-B08B-AA171B60B1A4}"/>
    <hyperlink ref="F1423" r:id="rId2137" xr:uid="{01501CB1-B6D5-4197-986D-9E478E5F5772}"/>
    <hyperlink ref="F1424" r:id="rId2138" xr:uid="{C63511AC-ACE9-4A96-A5DB-87D7CB5EE99A}"/>
    <hyperlink ref="F1425" r:id="rId2139" xr:uid="{BD683ED2-8E3E-41F3-B1F0-8D657614AF9B}"/>
    <hyperlink ref="F1426" r:id="rId2140" xr:uid="{F5917571-1DD3-416B-96EB-692605CEBEB0}"/>
    <hyperlink ref="F1427" r:id="rId2141" xr:uid="{060702CD-9A10-4B5B-90D3-D292F8D15B64}"/>
    <hyperlink ref="F1428" r:id="rId2142" xr:uid="{DC77D53E-BD50-4FFD-830D-BA3567EEB1EE}"/>
    <hyperlink ref="F1429" r:id="rId2143" xr:uid="{30B4B621-1AC2-4685-BAEA-3AE5537D4593}"/>
    <hyperlink ref="F1430" r:id="rId2144" xr:uid="{BBFBC359-DD4E-4972-9935-D7D08AD8B59E}"/>
    <hyperlink ref="F1431" r:id="rId2145" xr:uid="{6D0B7FAF-9450-47E3-9FA3-F43547D4AC9A}"/>
    <hyperlink ref="F1432" r:id="rId2146" xr:uid="{7DC64EC2-30E6-4950-B12C-4A7AEA3BD56B}"/>
    <hyperlink ref="F1433" r:id="rId2147" xr:uid="{A14FDA1F-371B-44A4-980C-9DD5819BC4BF}"/>
    <hyperlink ref="F1434" r:id="rId2148" xr:uid="{EFAC1951-EF3F-46B1-87FB-0776902A69C6}"/>
    <hyperlink ref="F1435" r:id="rId2149" xr:uid="{2DF1DE06-9632-44F2-9CD6-935A701B0A0F}"/>
    <hyperlink ref="F1436" r:id="rId2150" xr:uid="{AFCA4FFD-FAD2-47D9-A974-43A9E80C08C3}"/>
    <hyperlink ref="F1437" r:id="rId2151" xr:uid="{CD8509F8-C555-438F-810D-CFB5066A6C25}"/>
    <hyperlink ref="F1438" r:id="rId2152" xr:uid="{D20244BB-1006-4A41-8D00-D586BE7DEFE3}"/>
    <hyperlink ref="F1439" r:id="rId2153" xr:uid="{1833EE82-7E04-4EBB-8EFF-A74009F9755D}"/>
    <hyperlink ref="F1440" r:id="rId2154" xr:uid="{CBED9C69-FC93-499A-BBE5-7BCD9CF9550A}"/>
    <hyperlink ref="F1441" r:id="rId2155" xr:uid="{0516671C-47AE-4324-95E1-C7D6D93C12E8}"/>
    <hyperlink ref="F1442" r:id="rId2156" xr:uid="{098E7053-0F20-4389-A7C1-2AA73036A374}"/>
    <hyperlink ref="F1443" r:id="rId2157" xr:uid="{CE49732E-BD67-471A-9DAA-1ECAFCE24112}"/>
    <hyperlink ref="F1444" r:id="rId2158" xr:uid="{CD420071-EE86-42D6-9A94-8A8466F0AB9F}"/>
    <hyperlink ref="F1445" r:id="rId2159" xr:uid="{AB557EC4-89C4-4510-9791-E81BBFB59E02}"/>
    <hyperlink ref="F1446" r:id="rId2160" xr:uid="{3427885E-5C6D-4231-B753-DB6B6FC16288}"/>
    <hyperlink ref="F1447" r:id="rId2161" xr:uid="{1EE1D373-133D-4649-9538-1E225708D5D8}"/>
    <hyperlink ref="F1448" r:id="rId2162" xr:uid="{3A5A5FB9-8980-4F0B-BCF6-1454B946CD76}"/>
    <hyperlink ref="F1449" r:id="rId2163" xr:uid="{CE34A3D9-56E6-4618-A8A5-20998706A6E6}"/>
    <hyperlink ref="F1450" r:id="rId2164" xr:uid="{4A8E4032-FD6F-423F-B88F-B48B608B6EB5}"/>
    <hyperlink ref="F1451" r:id="rId2165" xr:uid="{E86F9156-8E84-4BD1-8871-175D95FB9C31}"/>
    <hyperlink ref="F1452" r:id="rId2166" xr:uid="{E7310C53-01C2-4EF3-B90E-96CCB78F2994}"/>
    <hyperlink ref="F1453" r:id="rId2167" xr:uid="{BDB28519-B48B-4C56-890C-4EC5B7D917AC}"/>
    <hyperlink ref="F1454" r:id="rId2168" xr:uid="{5EA4AB5B-1065-4777-AEC9-5347780183D7}"/>
    <hyperlink ref="F1455" r:id="rId2169" xr:uid="{0E35E6DA-4930-43AE-8F8C-DE643765D3C5}"/>
    <hyperlink ref="F1456" r:id="rId2170" xr:uid="{1F9464F9-EA2E-43C5-818C-DD7571A0CDFC}"/>
    <hyperlink ref="F1457" r:id="rId2171" xr:uid="{F8015FB3-D7FC-4049-92A6-41A9AB33FE09}"/>
    <hyperlink ref="F1458" r:id="rId2172" xr:uid="{3093AB51-F0AE-4593-B56D-B8B4007CC997}"/>
    <hyperlink ref="F1459" r:id="rId2173" xr:uid="{6C99A130-72D0-47B2-A309-A71DB65614DE}"/>
    <hyperlink ref="F1460" r:id="rId2174" xr:uid="{44F5D174-E029-4DF5-9A01-0D0C09D4EE44}"/>
    <hyperlink ref="F1461" r:id="rId2175" xr:uid="{2C10C4AE-4FA1-4491-9172-E7A31918EEFF}"/>
    <hyperlink ref="F1462" r:id="rId2176" xr:uid="{589E953B-53B0-4587-876B-E961FF663068}"/>
    <hyperlink ref="F1463" r:id="rId2177" xr:uid="{2E33256A-92FC-4A7E-97D6-32A5CBA7F397}"/>
    <hyperlink ref="F1464" r:id="rId2178" xr:uid="{D3D97046-B926-47A6-B382-8C3AB6283BB5}"/>
    <hyperlink ref="F1465" r:id="rId2179" xr:uid="{B872C93B-7E4F-46C2-B976-289733959436}"/>
    <hyperlink ref="F1466" r:id="rId2180" xr:uid="{3CEACA07-44D2-45D4-91E0-F84159187046}"/>
    <hyperlink ref="F1467" r:id="rId2181" xr:uid="{A96A03A8-A0DC-4B2E-B269-CE981B8B757F}"/>
    <hyperlink ref="F1468" r:id="rId2182" xr:uid="{F66BCA9C-DE34-4565-BC70-54885DA79C53}"/>
    <hyperlink ref="F1469" r:id="rId2183" xr:uid="{5BB18A83-1D71-44A0-9E91-2DD7F4313814}"/>
    <hyperlink ref="F1470" r:id="rId2184" xr:uid="{16E7F6C6-6A49-4950-8FAA-F1BF9DCDA48B}"/>
    <hyperlink ref="F1471" r:id="rId2185" xr:uid="{7279DF2C-1B77-4BDD-9A94-AE090919FC3B}"/>
    <hyperlink ref="F1472" r:id="rId2186" xr:uid="{0BD5EADB-519D-4489-AD8C-2A7D266A287A}"/>
    <hyperlink ref="F1473" r:id="rId2187" xr:uid="{3FF5446D-291E-4E4C-BD60-4915A5C96441}"/>
    <hyperlink ref="F1474" r:id="rId2188" xr:uid="{1A89C003-8F4A-47E8-8C12-19E38DDBD7E3}"/>
    <hyperlink ref="F1475" r:id="rId2189" xr:uid="{4396B14F-7FE3-4CBC-AC7F-778EB541FE1C}"/>
    <hyperlink ref="F1476" r:id="rId2190" xr:uid="{F4790F3C-4214-4A82-B37B-56F5B2392034}"/>
    <hyperlink ref="F1477" r:id="rId2191" xr:uid="{D22FD08D-8BDC-4658-A7F0-832C2FE7CA3B}"/>
    <hyperlink ref="F1478" r:id="rId2192" xr:uid="{5D84EA8A-DCA9-49C1-A297-A1D49FE9FE27}"/>
    <hyperlink ref="F1479" r:id="rId2193" xr:uid="{9667C95C-D878-4324-A2B0-333080599EB7}"/>
    <hyperlink ref="F1480" r:id="rId2194" xr:uid="{0C375FF2-1AA2-4E0B-83BE-E1F93A7C6165}"/>
    <hyperlink ref="F1481" r:id="rId2195" xr:uid="{55646F0D-F8D4-4FE5-BB3F-886D533C30DB}"/>
    <hyperlink ref="F1482" r:id="rId2196" xr:uid="{BAFF2CB6-AE8B-4B65-B3B8-4FA7185A045F}"/>
    <hyperlink ref="F1483" r:id="rId2197" xr:uid="{4EE0279E-1B83-41CF-A4DD-6E58D0E178B2}"/>
    <hyperlink ref="F1484" r:id="rId2198" xr:uid="{F1F19EEE-D14D-4B83-9A94-9F49BE783760}"/>
    <hyperlink ref="F1485" r:id="rId2199" xr:uid="{427A75F5-EDD9-430E-BB66-0DE0536939E2}"/>
    <hyperlink ref="F1486" r:id="rId2200" xr:uid="{1E6B674B-CA7B-4EC0-9A60-A1AE0818D2CD}"/>
    <hyperlink ref="F1487" r:id="rId2201" xr:uid="{9C06A4B2-8CBF-4D63-A49E-B59A3C951219}"/>
    <hyperlink ref="F1488" r:id="rId2202" xr:uid="{80C14350-A148-4CA2-9895-367B89F62EC8}"/>
    <hyperlink ref="F1489" r:id="rId2203" xr:uid="{58DCF9D5-F6D0-4C87-B5A4-D26D6AF9CCAB}"/>
    <hyperlink ref="F1490" r:id="rId2204" xr:uid="{5E73A79B-CADD-4EED-AA6E-31C2500503F4}"/>
    <hyperlink ref="F1491" r:id="rId2205" xr:uid="{59346F1A-67E7-426C-AF87-D962DD5D2A33}"/>
    <hyperlink ref="F1492" r:id="rId2206" xr:uid="{86385702-110C-426A-A13A-D0D5D3282868}"/>
    <hyperlink ref="F1493" r:id="rId2207" xr:uid="{F84F6E25-DC5F-4408-B215-1BE542D4477F}"/>
    <hyperlink ref="F1494" r:id="rId2208" xr:uid="{1A37DF11-5A2B-4DEC-976A-D8C8FC08E4BB}"/>
    <hyperlink ref="F1495" r:id="rId2209" xr:uid="{7F0ADDD4-B865-4416-BD27-A375E3CD429D}"/>
    <hyperlink ref="F1496" r:id="rId2210" xr:uid="{2EB0C52F-0783-4348-A063-268AC86DA2B2}"/>
    <hyperlink ref="F1497" r:id="rId2211" xr:uid="{DBC5EEDB-EFB4-4DCC-B736-A0FE4BC983DB}"/>
    <hyperlink ref="F1498" r:id="rId2212" xr:uid="{45852D9A-D7B8-4AB7-97EC-82C8A4CE2ADA}"/>
    <hyperlink ref="F1499" r:id="rId2213" xr:uid="{8CA5557B-0D6C-4A78-B45E-13660E79DF89}"/>
    <hyperlink ref="F1500" r:id="rId2214" xr:uid="{DF668A92-DB26-46C4-91A9-38F5AD0564AE}"/>
    <hyperlink ref="F1501" r:id="rId2215" xr:uid="{0D22200F-BFD0-4C6A-A349-C62A68066AB6}"/>
    <hyperlink ref="F1502" r:id="rId2216" xr:uid="{95527246-95DC-4B0F-8AB3-0E863D8BD615}"/>
    <hyperlink ref="F1503" r:id="rId2217" xr:uid="{4F2F4085-9D52-4D71-BF0C-01BD3B15754F}"/>
    <hyperlink ref="F1504" r:id="rId2218" xr:uid="{2A5D6175-58AC-47C8-983F-2FA8DEBF4D65}"/>
    <hyperlink ref="F1505" r:id="rId2219" xr:uid="{EDAC1452-FC93-420D-86FE-604DCE2E0240}"/>
    <hyperlink ref="F1506" r:id="rId2220" xr:uid="{E84FE23A-A3EE-4370-97B2-78CF92F97B56}"/>
    <hyperlink ref="F1507" r:id="rId2221" xr:uid="{8AD59E2E-83FB-4141-A2AB-041624964474}"/>
    <hyperlink ref="F1508" r:id="rId2222" xr:uid="{3877F1C8-2407-42E4-BA11-C69EBDDBC90B}"/>
    <hyperlink ref="F1509" r:id="rId2223" xr:uid="{D5BFCCCD-A0D9-497D-8CD4-A66E399DDC29}"/>
    <hyperlink ref="F1510" r:id="rId2224" xr:uid="{A47534D3-3232-49C4-8C3A-B04317BC1E74}"/>
    <hyperlink ref="F1511" r:id="rId2225" xr:uid="{8FED8B0F-68CD-4903-BCBE-37E80D5E4028}"/>
    <hyperlink ref="F1512" r:id="rId2226" xr:uid="{F38ADC08-8E54-4F0D-8C85-7206F1D3FB21}"/>
    <hyperlink ref="F1513" r:id="rId2227" xr:uid="{159907F0-685F-4847-A0E0-FE7DDAA11DD1}"/>
    <hyperlink ref="F1514" r:id="rId2228" xr:uid="{358990F4-5BFF-4949-A05A-C39EE21364F2}"/>
    <hyperlink ref="F1515" r:id="rId2229" xr:uid="{DA083A7E-096A-4094-9824-669715934605}"/>
    <hyperlink ref="F1516" r:id="rId2230" xr:uid="{84C10EDD-6733-42C8-B5EA-89F37466DF7D}"/>
    <hyperlink ref="F1517" r:id="rId2231" xr:uid="{BB83AB9C-5A09-4DB4-B996-E887D9CA0246}"/>
    <hyperlink ref="F1518" r:id="rId2232" xr:uid="{0645FDD2-6D98-4A28-84AB-B702766E39ED}"/>
    <hyperlink ref="F1519" r:id="rId2233" xr:uid="{8422CE36-5B09-4D90-AC37-121BEED6642A}"/>
    <hyperlink ref="F1520" r:id="rId2234" xr:uid="{F635F8D5-047C-491E-930F-404AD610C596}"/>
    <hyperlink ref="F1521" r:id="rId2235" xr:uid="{4D24E8F6-0384-415A-AD79-95D98C9A862D}"/>
    <hyperlink ref="F1522" r:id="rId2236" xr:uid="{473B8A3A-AC93-42BB-AB57-4D6097042143}"/>
    <hyperlink ref="F1523" r:id="rId2237" xr:uid="{0CC4EC62-C167-4A79-BED1-68B47C5B2185}"/>
    <hyperlink ref="F1524" r:id="rId2238" xr:uid="{C22D4455-1372-4B11-AA9F-845F86A2AB5A}"/>
    <hyperlink ref="F1525" r:id="rId2239" xr:uid="{F327F74C-995B-44A8-A3E7-B381A6B920A0}"/>
    <hyperlink ref="F1526" r:id="rId2240" xr:uid="{6FEF50FA-35FB-4BA2-9236-5E7176EF2DF3}"/>
    <hyperlink ref="F1527" r:id="rId2241" xr:uid="{126856F8-F4D1-4776-91A6-8928C6C494BF}"/>
    <hyperlink ref="F1528" r:id="rId2242" xr:uid="{54FE2024-FD1A-4963-B307-B60BD5C001A1}"/>
    <hyperlink ref="F1529" r:id="rId2243" xr:uid="{D93BC50E-CCF7-4761-AE17-5B11F835956E}"/>
    <hyperlink ref="F1530" r:id="rId2244" xr:uid="{E7B98AA7-7F5F-4AF2-AAB9-A7C888BFE744}"/>
    <hyperlink ref="F1531" r:id="rId2245" xr:uid="{F7356344-9C5B-4F26-A136-A13716ADD217}"/>
    <hyperlink ref="F1532" r:id="rId2246" xr:uid="{A2247C12-911D-4AA8-9250-EDDA088E51E4}"/>
    <hyperlink ref="F1533" r:id="rId2247" xr:uid="{EEFE5EF0-921E-46CA-93BC-50BC9703D3BF}"/>
    <hyperlink ref="F1534" r:id="rId2248" xr:uid="{7778268E-D148-4F92-8234-95C3380BE40F}"/>
    <hyperlink ref="F1535" r:id="rId2249" xr:uid="{56ED2128-3046-4755-B907-18531B7338A6}"/>
    <hyperlink ref="F1536" r:id="rId2250" xr:uid="{A09432F5-7B45-4113-B266-08A36CEA43F9}"/>
    <hyperlink ref="F1537" r:id="rId2251" xr:uid="{3B96B3CC-8B86-4EEC-B027-E193B482E73F}"/>
    <hyperlink ref="F1538" r:id="rId2252" xr:uid="{BABD0A3F-ECB7-47EB-90B4-E429D42FFE53}"/>
    <hyperlink ref="F1539" r:id="rId2253" xr:uid="{B4DB06DB-328C-4C3A-AFB8-3E4BFEC80822}"/>
    <hyperlink ref="F1540" r:id="rId2254" xr:uid="{84DCBF68-6D77-4BE6-B360-42B515BCA799}"/>
    <hyperlink ref="F1541" r:id="rId2255" xr:uid="{ECEC3FAA-DCC1-4393-94FE-A890A671E75E}"/>
    <hyperlink ref="F1542" r:id="rId2256" xr:uid="{2F168257-B29E-4984-999C-38C7BD4A2602}"/>
    <hyperlink ref="F1543" r:id="rId2257" xr:uid="{7B094110-7711-4EB7-A8F1-D5B85EF6787B}"/>
    <hyperlink ref="F1544" r:id="rId2258" xr:uid="{114B3DE1-D865-44C4-AFCD-46D4211578F0}"/>
    <hyperlink ref="F1545" r:id="rId2259" xr:uid="{A8647C42-8E0F-4C5D-BB69-AA0C1B314548}"/>
    <hyperlink ref="F1546" r:id="rId2260" xr:uid="{463A463F-9361-42A8-8221-7840ED9CB334}"/>
    <hyperlink ref="F1547" r:id="rId2261" xr:uid="{E0691571-BCF5-46A5-8579-D12DBDDDEC0F}"/>
    <hyperlink ref="F1548" r:id="rId2262" xr:uid="{58582D47-EE4A-4C85-AF33-31A9460D0FA7}"/>
    <hyperlink ref="F1549" r:id="rId2263" xr:uid="{2BA4A56F-934E-44D6-9880-630948A18A7B}"/>
    <hyperlink ref="F1550" r:id="rId2264" xr:uid="{204EEC07-31B8-4CF8-8B46-A197EEE7E01A}"/>
    <hyperlink ref="F1551" r:id="rId2265" xr:uid="{B6BAB456-1864-4F57-963D-C420A8CD5D4D}"/>
    <hyperlink ref="F1552" r:id="rId2266" xr:uid="{8430E5EC-A3F8-4F17-96FE-DF3E40990F8C}"/>
    <hyperlink ref="F1553" r:id="rId2267" xr:uid="{EFE7949E-3200-4010-B7CF-0163CBFB98A2}"/>
    <hyperlink ref="F1554" r:id="rId2268" xr:uid="{DC1F7E48-28C2-472B-AA48-1F84B8AF0677}"/>
    <hyperlink ref="F1555" r:id="rId2269" xr:uid="{F21FB700-6BFD-4C71-8D86-87339EEC79B0}"/>
    <hyperlink ref="F1556" r:id="rId2270" xr:uid="{B6C48ACC-3EA5-4CB6-BE16-57C1743A712A}"/>
    <hyperlink ref="F1557" r:id="rId2271" xr:uid="{B2290726-F81B-45AD-9462-7ABCDA71594C}"/>
    <hyperlink ref="F1558" r:id="rId2272" xr:uid="{0804257F-D9C3-4E76-909A-E0F31425860A}"/>
    <hyperlink ref="F1559" r:id="rId2273" xr:uid="{48938B20-D3A8-4E35-A8DF-68D09DC951FA}"/>
    <hyperlink ref="F1560" r:id="rId2274" xr:uid="{92924AFF-18EF-4BEE-A372-DCD6C82C5C7A}"/>
    <hyperlink ref="F1561" r:id="rId2275" xr:uid="{FF690E4E-F4A1-4DCC-AAA1-CFD259F348D3}"/>
    <hyperlink ref="F1562" r:id="rId2276" xr:uid="{64672DA2-2A0F-4E70-85FE-6C4B599615A1}"/>
    <hyperlink ref="F1563" r:id="rId2277" xr:uid="{54486D05-5B2A-41CF-A5B6-169494CB511A}"/>
    <hyperlink ref="F1564" r:id="rId2278" xr:uid="{04600092-5F64-4AA0-B383-8279021C7C61}"/>
    <hyperlink ref="F1565" r:id="rId2279" xr:uid="{FC420CFB-D0BF-4890-8FEB-4AC4497C1EB0}"/>
    <hyperlink ref="F1566" r:id="rId2280" xr:uid="{6FD444CE-98A7-42DB-B8DB-619D60755075}"/>
    <hyperlink ref="F1567" r:id="rId2281" xr:uid="{E5062DE5-EEB2-499D-BF76-8D18D0FC1EF6}"/>
    <hyperlink ref="F1568" r:id="rId2282" xr:uid="{242467FF-6264-42D7-951B-13AEFC722072}"/>
    <hyperlink ref="F1569" r:id="rId2283" xr:uid="{F70FF1A3-6200-463D-8E1E-EA5679A887B6}"/>
    <hyperlink ref="F1570" r:id="rId2284" xr:uid="{8F7CB1E0-8BB5-4461-8EA8-ABC7BD1B8CC3}"/>
    <hyperlink ref="F1571" r:id="rId2285" xr:uid="{6933280E-D507-47B8-A3DD-8C946A5152D9}"/>
    <hyperlink ref="F1572" r:id="rId2286" xr:uid="{6E719B88-31E6-4F3C-A3E7-9F667EFCB6D3}"/>
    <hyperlink ref="F1573" r:id="rId2287" xr:uid="{71A35795-47C5-4E71-91C8-D4B9C46E41BC}"/>
    <hyperlink ref="F1574" r:id="rId2288" xr:uid="{163EFB6F-A81B-444D-8CE4-2AD13BD52C4D}"/>
    <hyperlink ref="F1575" r:id="rId2289" xr:uid="{BB5B21DF-8447-4C9D-AE51-D6F839C15B40}"/>
    <hyperlink ref="F1576" r:id="rId2290" xr:uid="{D0674D27-2CD1-4D3D-AA48-D0C32C7D83C7}"/>
    <hyperlink ref="F1577" r:id="rId2291" xr:uid="{9A01463D-9AE6-4C2C-8B55-7FA8256E274F}"/>
    <hyperlink ref="F1578" r:id="rId2292" xr:uid="{FEA07A9F-43EB-4797-B5BE-B43844E09185}"/>
    <hyperlink ref="F1579" r:id="rId2293" xr:uid="{2EB69C41-CB28-4E6E-9588-BF05C3A153E2}"/>
    <hyperlink ref="F1580" r:id="rId2294" xr:uid="{51E30670-F01C-4BCF-AC86-627D9F2EB070}"/>
    <hyperlink ref="F1581" r:id="rId2295" xr:uid="{EC0F233C-E76F-4C36-8DD5-C4741320F104}"/>
    <hyperlink ref="F1582" r:id="rId2296" xr:uid="{3ACCA8B5-BF29-43AD-9B5D-01A13DDB3BB2}"/>
    <hyperlink ref="F1583" r:id="rId2297" xr:uid="{8554533B-B2AF-4594-B384-2DC547EF9D2A}"/>
    <hyperlink ref="F1584" r:id="rId2298" xr:uid="{49C8E463-3B17-4EB9-9DF1-1A5578C83EC7}"/>
    <hyperlink ref="F1585" r:id="rId2299" xr:uid="{0B77B380-A96C-472D-B210-96EFD4A4D6EE}"/>
    <hyperlink ref="F1586" r:id="rId2300" xr:uid="{5D49507E-F1EF-4F39-A194-E4A6D4A540D3}"/>
    <hyperlink ref="F1587" r:id="rId2301" xr:uid="{45986CDF-7600-4B4D-9685-3C67C504E3C4}"/>
    <hyperlink ref="F1588" r:id="rId2302" xr:uid="{2E865025-D98A-4604-84DC-DE694582A20A}"/>
    <hyperlink ref="F1589" r:id="rId2303" xr:uid="{69B3277F-8E5A-4EB5-870E-8846B84C5429}"/>
    <hyperlink ref="F1590" r:id="rId2304" xr:uid="{B66ED7D7-6BB1-4977-A2BE-71C9BF1920C8}"/>
    <hyperlink ref="F1591" r:id="rId2305" xr:uid="{6C93E8C3-F8B6-46EE-BE33-80E1670980F6}"/>
    <hyperlink ref="F1592" r:id="rId2306" xr:uid="{447C5DF8-C759-48FE-AB93-079A47545B1F}"/>
    <hyperlink ref="F1593" r:id="rId2307" xr:uid="{AE910A57-D2B6-498F-98FE-AFF98442B430}"/>
    <hyperlink ref="F1594" r:id="rId2308" xr:uid="{2B68E43D-9A06-4DDB-B39E-6009DDF7D90F}"/>
    <hyperlink ref="F1595" r:id="rId2309" xr:uid="{8548B1C0-4784-42BA-B246-BD9DA9491F4C}"/>
    <hyperlink ref="F1596" r:id="rId2310" xr:uid="{3A5F7E92-D253-44D4-A641-8900A8575732}"/>
    <hyperlink ref="F1597" r:id="rId2311" xr:uid="{425D8CC6-A04F-4DEC-B1CE-F5D339A3B47C}"/>
    <hyperlink ref="F1598" r:id="rId2312" xr:uid="{B5EACA6C-2698-4C75-99C3-2673C4A7A91B}"/>
    <hyperlink ref="F1599" r:id="rId2313" xr:uid="{806315CB-71B8-4E72-A6F6-AEC8BB1ADE1B}"/>
    <hyperlink ref="F1600" r:id="rId2314" xr:uid="{27592205-1D1D-48F0-B8F0-C6E702911654}"/>
    <hyperlink ref="F1601" r:id="rId2315" xr:uid="{E7882899-946C-4DC3-832D-658B89D296A0}"/>
    <hyperlink ref="F1602" r:id="rId2316" xr:uid="{D9195C8F-FB2C-4A2A-8EF0-95826592C324}"/>
    <hyperlink ref="F1603" r:id="rId2317" xr:uid="{0DA5AE98-D92C-4E0F-8E35-7BE57BF2BDC8}"/>
    <hyperlink ref="F1604" r:id="rId2318" xr:uid="{1D14A5D3-BCC1-41A1-A321-E33D1647ECC1}"/>
    <hyperlink ref="F1605" r:id="rId2319" xr:uid="{1AD3FA6D-631C-4E30-9796-0CFC47CBC466}"/>
    <hyperlink ref="F1606" r:id="rId2320" xr:uid="{79F20A9F-6C94-4A21-8543-1432A364AACE}"/>
    <hyperlink ref="F1607" r:id="rId2321" xr:uid="{1AB88A7C-8FB4-4F64-838B-DA8CFEFF9059}"/>
    <hyperlink ref="F1608" r:id="rId2322" xr:uid="{C0EE891A-0329-48C4-A8DF-C1C463B8B286}"/>
    <hyperlink ref="F1609" r:id="rId2323" xr:uid="{15C21202-6EEB-4684-BE48-743B848C7539}"/>
    <hyperlink ref="F1610" r:id="rId2324" xr:uid="{20F0BC7C-FC80-46B0-8797-CE1F9508FF40}"/>
    <hyperlink ref="F1611" r:id="rId2325" xr:uid="{9DF62561-3AB3-47CE-BD68-D07885E88B34}"/>
    <hyperlink ref="F1612" r:id="rId2326" xr:uid="{69743BFF-C5E2-4A75-875D-27D094F68014}"/>
    <hyperlink ref="F1613" r:id="rId2327" xr:uid="{ECC91756-57B0-4584-8214-8ED21BF501C5}"/>
    <hyperlink ref="F1614" r:id="rId2328" xr:uid="{998AA70B-A78C-4A62-9B30-56F6CCC0176C}"/>
    <hyperlink ref="F1615" r:id="rId2329" xr:uid="{58A5AEC5-40FD-42D3-A5A8-092717D56008}"/>
    <hyperlink ref="F1616" r:id="rId2330" xr:uid="{3C0ACCCB-BE0E-46AC-90E5-6E3B357B0486}"/>
    <hyperlink ref="F1617" r:id="rId2331" xr:uid="{593FAF46-DC95-4179-B05E-58B5868EC6D0}"/>
    <hyperlink ref="F1618" r:id="rId2332" xr:uid="{23C32BB2-0C27-44BA-B5BA-FADFBC1B596D}"/>
    <hyperlink ref="F1619" r:id="rId2333" xr:uid="{B9BA97AB-A85E-40CD-B61E-82BB0210DFDB}"/>
    <hyperlink ref="F1620" r:id="rId2334" xr:uid="{A869D674-8A2F-433C-A18B-846CDA2F7316}"/>
    <hyperlink ref="F1621" r:id="rId2335" xr:uid="{8012B3A5-926B-42E9-8010-4A792E3C7FA2}"/>
    <hyperlink ref="F1622" r:id="rId2336" xr:uid="{05B07002-8A8E-4764-B2BC-B5DB609BF4F9}"/>
    <hyperlink ref="F1623" r:id="rId2337" xr:uid="{2C29CBA5-0120-4234-82F2-C27B20AC85A5}"/>
    <hyperlink ref="F1624" r:id="rId2338" xr:uid="{84A65FF4-AE23-41AE-B402-DD3EC3DF8AEA}"/>
    <hyperlink ref="F1625" r:id="rId2339" xr:uid="{72A8CD00-1FB8-4873-9ADF-DEBF65F21369}"/>
    <hyperlink ref="F1626" r:id="rId2340" xr:uid="{AAA3B666-ED62-4022-872D-27FBBA1B1EA1}"/>
    <hyperlink ref="F1627" r:id="rId2341" xr:uid="{1CAA77A4-1A66-4120-B4E1-E5D27C46F6C2}"/>
    <hyperlink ref="F1628" r:id="rId2342" xr:uid="{1EBD3ED0-00C9-48D4-8290-04BF35C0EB72}"/>
    <hyperlink ref="F1629" r:id="rId2343" xr:uid="{18B9C23B-7A00-4FD6-AE2D-6B5ACE03B5EF}"/>
    <hyperlink ref="F1630" r:id="rId2344" xr:uid="{91F42C71-DFF0-417D-806A-42879EF792B3}"/>
    <hyperlink ref="F1631" r:id="rId2345" xr:uid="{5D7F5765-5D3D-4E13-B0E5-3F7B88E7F2FA}"/>
    <hyperlink ref="F1632" r:id="rId2346" xr:uid="{A5205D83-4932-45DF-ADA7-52113F37CEA0}"/>
    <hyperlink ref="F1633" r:id="rId2347" xr:uid="{4CE88ADA-E957-4D02-9682-32F29AB3AB76}"/>
    <hyperlink ref="F1634" r:id="rId2348" xr:uid="{FD6D355C-B894-4A0B-9D92-70A022D0F244}"/>
    <hyperlink ref="F1635" r:id="rId2349" xr:uid="{CF922ACF-3815-4521-B61D-97B00B1153E5}"/>
    <hyperlink ref="F1636" r:id="rId2350" xr:uid="{CBD450EF-D51A-4308-9723-0AE67C27E4FD}"/>
    <hyperlink ref="F1637" r:id="rId2351" xr:uid="{93A73478-37C9-4728-827C-10B7F2FD27B6}"/>
    <hyperlink ref="F1638" r:id="rId2352" xr:uid="{7972BED2-15BA-4B1E-8C57-CB2BF40E569B}"/>
    <hyperlink ref="F1639" r:id="rId2353" xr:uid="{EDA73E5B-4186-4EED-81CD-088EF306E70B}"/>
    <hyperlink ref="F1640" r:id="rId2354" xr:uid="{A727DE92-BC2D-4DA5-8D1B-3A68B4156877}"/>
    <hyperlink ref="F1641" r:id="rId2355" xr:uid="{4F32E49F-B2F2-4601-8299-20349C64972D}"/>
    <hyperlink ref="F1642" r:id="rId2356" xr:uid="{2C0F5B12-5C41-49FC-A866-B8C566B09F46}"/>
    <hyperlink ref="F1643" r:id="rId2357" xr:uid="{76912227-4C70-46DF-B8A2-F19127FA85EB}"/>
    <hyperlink ref="F1644" r:id="rId2358" xr:uid="{DF4E54D8-F9AC-494C-8F3A-68978AB0E50C}"/>
    <hyperlink ref="F1645" r:id="rId2359" xr:uid="{2BBAD87F-218E-41F5-9FD7-07236F272278}"/>
    <hyperlink ref="F1646" r:id="rId2360" xr:uid="{C7AE85E7-28A8-4CC5-B795-9AD476BA8618}"/>
    <hyperlink ref="F1647" r:id="rId2361" xr:uid="{872906AD-E069-43AE-85CA-529AA572B713}"/>
    <hyperlink ref="F1648" r:id="rId2362" xr:uid="{854CD3DC-8A9C-4C7C-B396-D0E0006B1C1D}"/>
    <hyperlink ref="F1649" r:id="rId2363" xr:uid="{19B79787-2A5A-4572-B398-D443180CA965}"/>
    <hyperlink ref="F1650" r:id="rId2364" xr:uid="{34B91DB6-CE75-4E5A-A7E4-F21410B9CB52}"/>
    <hyperlink ref="F1651" r:id="rId2365" xr:uid="{363A759B-5A08-47BD-BB6F-78600A91BE7F}"/>
    <hyperlink ref="F1652" r:id="rId2366" xr:uid="{C9C02C5D-5048-4092-8258-DCCA60E9919E}"/>
    <hyperlink ref="F1653" r:id="rId2367" xr:uid="{49270CD5-E96D-4051-B7EB-2D16D91D9A91}"/>
    <hyperlink ref="F1654" r:id="rId2368" xr:uid="{22D82F73-03F1-466A-8D02-242874F8D400}"/>
    <hyperlink ref="F1655" r:id="rId2369" xr:uid="{DB5927DD-9A09-463A-B7BF-3876F8270850}"/>
    <hyperlink ref="F1656" r:id="rId2370" xr:uid="{9E3FF884-34B9-4B67-9955-B5A200A3AA85}"/>
    <hyperlink ref="F1657" r:id="rId2371" xr:uid="{FE845BA2-52EE-4ECA-87C1-B0CEDEE456E3}"/>
    <hyperlink ref="F1658" r:id="rId2372" xr:uid="{D22F7EEE-3ECA-4BCC-A274-C7D7615CA4B3}"/>
    <hyperlink ref="F1659" r:id="rId2373" xr:uid="{E176CC1C-098B-4A68-8882-56774A75F4C7}"/>
    <hyperlink ref="F1660" r:id="rId2374" xr:uid="{A6B694E9-8C87-4A9E-A869-33001C8A990F}"/>
    <hyperlink ref="F1661" r:id="rId2375" xr:uid="{5B77A455-BC7E-45F0-BEF7-FEA4B7CA0EA9}"/>
    <hyperlink ref="F1662" r:id="rId2376" xr:uid="{1454755C-6862-451C-B7E1-5D7CCECC5ABE}"/>
    <hyperlink ref="F1663" r:id="rId2377" xr:uid="{EC754187-82D1-434E-98B1-BBE1DE8268F1}"/>
    <hyperlink ref="F1664" r:id="rId2378" xr:uid="{69D3BDC6-3E6F-4DFC-AC31-510B6A9A955A}"/>
    <hyperlink ref="F1665" r:id="rId2379" xr:uid="{08E77A39-44DA-4A12-B069-76D203988FCD}"/>
    <hyperlink ref="F1666" r:id="rId2380" xr:uid="{B9CECAD2-FFC8-4005-8818-18F46ED862ED}"/>
    <hyperlink ref="F1667" r:id="rId2381" xr:uid="{BE111CAB-EA2E-4BF2-A422-CB730DE2915B}"/>
    <hyperlink ref="F1668" r:id="rId2382" xr:uid="{C1B88AC3-65BB-460E-A4C6-5F77DDFAF0D3}"/>
    <hyperlink ref="F1669" r:id="rId2383" xr:uid="{E8D88464-577D-4893-B622-B236E35DEC81}"/>
    <hyperlink ref="F1670" r:id="rId2384" xr:uid="{5FA6B347-058C-45FF-861F-C469F8233BFD}"/>
    <hyperlink ref="F1671" r:id="rId2385" xr:uid="{8F046E85-1EE8-4855-8021-DEE5AC826D60}"/>
    <hyperlink ref="F1672" r:id="rId2386" xr:uid="{370E918F-208F-46EB-94DB-FD587BFD9A5F}"/>
    <hyperlink ref="F1673" r:id="rId2387" xr:uid="{29A72AA0-C985-414F-9B4D-A87836B1CD15}"/>
    <hyperlink ref="F1674" r:id="rId2388" xr:uid="{0EB4D095-6C45-439F-BC5C-F36B5E6F2DA2}"/>
    <hyperlink ref="F1675" r:id="rId2389" xr:uid="{649DD105-AA1F-4C06-A946-8E6F7F433D77}"/>
    <hyperlink ref="F1676" r:id="rId2390" xr:uid="{8646717C-12DA-4D5A-9A5D-7C4EEE5EBE37}"/>
    <hyperlink ref="F1677" r:id="rId2391" xr:uid="{052659E5-EB99-4152-90A9-391D6EF9866A}"/>
    <hyperlink ref="F1678" r:id="rId2392" xr:uid="{BAB944FC-87A9-4003-BFD0-13DFEA9684BA}"/>
    <hyperlink ref="F1679" r:id="rId2393" xr:uid="{311E1969-7E9F-4BB0-B7ED-BBDDEC2BCED8}"/>
    <hyperlink ref="F1680" r:id="rId2394" xr:uid="{48FF81B3-35AB-4258-9731-E70D3F7CCA72}"/>
    <hyperlink ref="F1681" r:id="rId2395" xr:uid="{872FFF23-56EF-485D-A990-563EBDDBE6FF}"/>
    <hyperlink ref="F1682" r:id="rId2396" xr:uid="{E46117EB-CCBB-42E7-906E-5D6DB39F0D58}"/>
    <hyperlink ref="F1683" r:id="rId2397" xr:uid="{0A5C0840-BBD0-4760-A929-40BDD3C9A424}"/>
    <hyperlink ref="F1684" r:id="rId2398" xr:uid="{D8D71E4B-5B7A-4178-8CDE-962B6DC3F4D6}"/>
    <hyperlink ref="F1685" r:id="rId2399" xr:uid="{DC28BD8D-C664-41BA-8B7F-F4A74D88BCD2}"/>
    <hyperlink ref="F1686" r:id="rId2400" xr:uid="{7C4EA96F-7EC6-4D23-8C0D-1448AB4356B0}"/>
    <hyperlink ref="F1687" r:id="rId2401" xr:uid="{922E6996-58F2-4C02-97A1-855E4EBA7267}"/>
    <hyperlink ref="F1688" r:id="rId2402" xr:uid="{0B7A5D06-5710-459F-AA45-E93E20665314}"/>
    <hyperlink ref="F1689" r:id="rId2403" xr:uid="{E10FA266-6F35-4C4B-9494-E2FF0F22A87A}"/>
    <hyperlink ref="F1690" r:id="rId2404" xr:uid="{D41EC6CC-6F9D-47D5-8851-493C8060992C}"/>
    <hyperlink ref="F1691" r:id="rId2405" xr:uid="{781F2CD2-4605-461F-9603-67ADC66A2B90}"/>
    <hyperlink ref="F1692" r:id="rId2406" xr:uid="{1E921921-5424-4848-BCA7-AE6E591E6281}"/>
    <hyperlink ref="F1693" r:id="rId2407" xr:uid="{A21892A3-E41D-4A32-A34A-884D6A65F67B}"/>
    <hyperlink ref="F1694" r:id="rId2408" xr:uid="{E4583D51-F8EF-48A6-8FC5-FB95BB1372D7}"/>
    <hyperlink ref="F1695" r:id="rId2409" xr:uid="{F8D88334-493F-401C-9D47-F6726064F4B6}"/>
    <hyperlink ref="F1696" r:id="rId2410" xr:uid="{6DC71BCB-6395-45BC-A366-A5314B90DAA0}"/>
    <hyperlink ref="F1697" r:id="rId2411" xr:uid="{3E356A23-7523-47D7-951D-03E58B3B72C0}"/>
    <hyperlink ref="F1698" r:id="rId2412" xr:uid="{B76ECABB-880F-49EB-B57C-EF3D336A43F3}"/>
    <hyperlink ref="F1699" r:id="rId2413" xr:uid="{84ADCC3E-BDB8-4802-8753-166411AD3458}"/>
    <hyperlink ref="F1700" r:id="rId2414" xr:uid="{1761907B-628F-4C57-BA87-6C79FDCB8D17}"/>
    <hyperlink ref="F1701" r:id="rId2415" xr:uid="{BF0D2E76-7629-4944-B17F-CB071D5E44D2}"/>
    <hyperlink ref="F1702" r:id="rId2416" xr:uid="{D0FCC6DA-68E0-4B08-822D-AAA008FF6D76}"/>
    <hyperlink ref="F1703" r:id="rId2417" xr:uid="{DC2C196B-8EDE-476A-A8DA-E0ADA02660B2}"/>
    <hyperlink ref="F1704" r:id="rId2418" xr:uid="{35135E7B-1675-4A60-ABEA-2C69D9D5CA9A}"/>
    <hyperlink ref="F1705" r:id="rId2419" xr:uid="{E4E33C6E-E7B8-4D99-A67C-BF308BB9D691}"/>
    <hyperlink ref="F1706" r:id="rId2420" xr:uid="{02EE4A0D-C22B-4795-88A6-324646FE969C}"/>
    <hyperlink ref="F1707" r:id="rId2421" xr:uid="{8DB56F5A-7688-4688-AE3A-3A95EB015087}"/>
    <hyperlink ref="F1708" r:id="rId2422" xr:uid="{F8851744-BA9A-4746-9538-7E428509154F}"/>
    <hyperlink ref="F1709" r:id="rId2423" xr:uid="{73AE183A-5239-4FCF-AEFA-C8EF9835405F}"/>
    <hyperlink ref="F1710" r:id="rId2424" xr:uid="{4BB64E66-7A7A-4A88-9C16-84FEEEEABB88}"/>
    <hyperlink ref="F1711" r:id="rId2425" xr:uid="{912BA0E8-2069-419E-BD7E-0A09C3A960D7}"/>
    <hyperlink ref="F1712" r:id="rId2426" xr:uid="{C9683C7F-13B4-406E-A536-228C6DDBD283}"/>
    <hyperlink ref="F1713" r:id="rId2427" xr:uid="{2417E485-78E7-4CBF-931E-C4E169033789}"/>
    <hyperlink ref="F1714" r:id="rId2428" xr:uid="{660C583E-C130-4A30-A455-E1F1E02EEF78}"/>
    <hyperlink ref="F1715" r:id="rId2429" xr:uid="{C509B11F-8954-410F-8F69-1A302D8533A8}"/>
    <hyperlink ref="F1716" r:id="rId2430" xr:uid="{0EAF22C7-887F-4BAC-B0FA-601634C30BCF}"/>
    <hyperlink ref="F1717" r:id="rId2431" xr:uid="{C790FD14-9C2C-4B68-97AE-365D85346014}"/>
    <hyperlink ref="F1718" r:id="rId2432" xr:uid="{9429C7FF-0924-4CC3-B1D4-681904BE96CC}"/>
    <hyperlink ref="F1719" r:id="rId2433" xr:uid="{DEFFD4B6-D3F8-493B-87E9-E9E40EFD3C4F}"/>
    <hyperlink ref="F1720" r:id="rId2434" xr:uid="{18488370-4703-4D8D-A181-5F555EF52FDE}"/>
    <hyperlink ref="F1721" r:id="rId2435" xr:uid="{1697F650-B548-42DA-BB12-70BBA5F0C719}"/>
    <hyperlink ref="F1722" r:id="rId2436" xr:uid="{2EA31AF1-514E-4C75-A6C5-678CBBB3C841}"/>
    <hyperlink ref="F1723" r:id="rId2437" xr:uid="{BA542304-032D-4CE5-A474-5608D70ED377}"/>
    <hyperlink ref="F1724" r:id="rId2438" xr:uid="{5E5C226D-EC17-4150-8A60-8D129A658665}"/>
    <hyperlink ref="F1725" r:id="rId2439" xr:uid="{DC8E2BFB-3908-49E4-8F08-2AA62098C81B}"/>
    <hyperlink ref="F1726" r:id="rId2440" xr:uid="{5E6399FE-D15C-4C6C-BEFB-D727464B80D8}"/>
    <hyperlink ref="F1727" r:id="rId2441" xr:uid="{1FE60432-1BAF-42ED-B045-A7BD3B1A9F09}"/>
    <hyperlink ref="F1728" r:id="rId2442" xr:uid="{2C9FBFD4-345D-4388-847F-C66CDCA1E717}"/>
    <hyperlink ref="F1729" r:id="rId2443" xr:uid="{30A20A3F-70E2-43A0-AD7E-C4CA0E457030}"/>
    <hyperlink ref="F1730" r:id="rId2444" xr:uid="{E9FBE1A2-67C1-4E73-B568-BB4025EC64AA}"/>
    <hyperlink ref="F1731" r:id="rId2445" xr:uid="{E7809D9A-DB67-40ED-A681-40AA6A3C809D}"/>
    <hyperlink ref="F1732" r:id="rId2446" xr:uid="{31F58865-C8E0-4045-B62F-B814FBA54353}"/>
    <hyperlink ref="F1733" r:id="rId2447" xr:uid="{19F2F254-B14B-4C14-B85E-B1EF979F8121}"/>
    <hyperlink ref="F1734" r:id="rId2448" xr:uid="{F0F388C2-B643-43DB-B2E8-9F95046B887D}"/>
    <hyperlink ref="F1735" r:id="rId2449" xr:uid="{6C68C676-F877-448F-BF5D-D919DE009EDB}"/>
    <hyperlink ref="F1736" r:id="rId2450" xr:uid="{0628B3B5-8D3A-401F-BE3A-EEB406F0DF81}"/>
    <hyperlink ref="F1737" r:id="rId2451" xr:uid="{C174CE91-3B26-4A5A-A9FC-C68657C6A1F1}"/>
    <hyperlink ref="F1738" r:id="rId2452" xr:uid="{73B5E784-78E4-4B10-9EFA-604A8329BA5A}"/>
    <hyperlink ref="F1739" r:id="rId2453" xr:uid="{82269133-6D45-483C-8655-50A11115885C}"/>
    <hyperlink ref="F1740" r:id="rId2454" xr:uid="{79372902-B568-462B-9898-719EFB14EFF9}"/>
    <hyperlink ref="F1741" r:id="rId2455" xr:uid="{B7DF9B86-76E9-4070-8567-91612C3A4338}"/>
    <hyperlink ref="F1742" r:id="rId2456" xr:uid="{46FA5F65-8A59-4F13-9821-368B39BD84D3}"/>
    <hyperlink ref="F1743" r:id="rId2457" xr:uid="{A2D94A2B-6513-4F32-A8B2-2A893E01D54A}"/>
    <hyperlink ref="F1744" r:id="rId2458" xr:uid="{24AF251C-9B13-47E2-BC92-1A5736B61B6A}"/>
    <hyperlink ref="F1745" r:id="rId2459" xr:uid="{EB075814-2A8E-4C4C-8401-2B9AE88F6564}"/>
    <hyperlink ref="F1746" r:id="rId2460" xr:uid="{C4F64135-9E0A-40D5-80C7-BAB1D35655C9}"/>
    <hyperlink ref="F1747" r:id="rId2461" xr:uid="{608F03DD-6820-4C3B-B7A1-3EB74BAED580}"/>
    <hyperlink ref="F1748" r:id="rId2462" xr:uid="{73682B31-88A5-4283-BE2C-166556336A48}"/>
    <hyperlink ref="F1749" r:id="rId2463" xr:uid="{8547FCB4-55E5-4642-B90E-70E4866771CF}"/>
    <hyperlink ref="F1750" r:id="rId2464" xr:uid="{536E76DA-6AB8-43AF-BC47-57C3F0D26F2A}"/>
    <hyperlink ref="F1751" r:id="rId2465" xr:uid="{2AE81FD7-4186-40AA-A924-79D0F805D83B}"/>
    <hyperlink ref="F1752" r:id="rId2466" xr:uid="{1F585655-ECA8-4B95-B736-F484E49CCECB}"/>
    <hyperlink ref="F1753" r:id="rId2467" xr:uid="{F3B71C34-C7B4-4FD4-A471-A5A4AE62753F}"/>
    <hyperlink ref="F1754" r:id="rId2468" xr:uid="{DDD057D3-C0C9-439B-8020-85AD8F0A62EC}"/>
    <hyperlink ref="F1755" r:id="rId2469" xr:uid="{34992D1A-3EFF-4E72-9D5B-273B5F576901}"/>
    <hyperlink ref="F1756" r:id="rId2470" xr:uid="{B38E6FFD-4E29-4114-9D1F-04634B0824AD}"/>
    <hyperlink ref="F1757" r:id="rId2471" xr:uid="{65307615-D0B0-457B-A0FE-E28CD4D2B1F3}"/>
    <hyperlink ref="F1758" r:id="rId2472" xr:uid="{4FA264EF-17C7-42F7-9BE9-BAB0148B618C}"/>
    <hyperlink ref="F1759" r:id="rId2473" xr:uid="{0C2C05A6-1745-42FB-9AF0-A0A363446E95}"/>
    <hyperlink ref="F1760" r:id="rId2474" xr:uid="{D2435D81-E253-4384-A4E3-39CBA129478A}"/>
    <hyperlink ref="F1761" r:id="rId2475" xr:uid="{C03A19EE-1DBE-4C7A-A4F4-765EA5F64E0D}"/>
    <hyperlink ref="F1762" r:id="rId2476" xr:uid="{7A510EB0-CBD8-4C1B-BB3B-5F051D5052A3}"/>
    <hyperlink ref="F1763" r:id="rId2477" xr:uid="{28AE3E6A-D022-4DB5-B9D0-AB65B15A662F}"/>
    <hyperlink ref="F1764" r:id="rId2478" xr:uid="{C2B7F411-6E76-4C40-B515-0580E6387B85}"/>
    <hyperlink ref="F1765" r:id="rId2479" xr:uid="{00D21733-DB4E-41FF-BE8A-694633DAFE92}"/>
    <hyperlink ref="F1766" r:id="rId2480" xr:uid="{35EACAF5-E59D-4933-8234-3D55A7E65E4D}"/>
    <hyperlink ref="F1767" r:id="rId2481" xr:uid="{C0AE66C0-02F2-44E5-8496-3068A3572FC9}"/>
    <hyperlink ref="F1768" r:id="rId2482" xr:uid="{0DA4DF98-BB4F-4E97-B1AB-2FBFCA55356F}"/>
    <hyperlink ref="F1769" r:id="rId2483" xr:uid="{C0B119A5-190D-4527-88D4-95F6A75B250C}"/>
    <hyperlink ref="F1770" r:id="rId2484" xr:uid="{D6EFD789-6830-4021-9CCB-965FFD9ABC9D}"/>
    <hyperlink ref="F1771" r:id="rId2485" xr:uid="{58E29B3D-A1FF-4CB6-A63B-D118CB5CC198}"/>
    <hyperlink ref="F1772" r:id="rId2486" xr:uid="{C56011D9-94F7-40AA-87BF-30218452BED9}"/>
    <hyperlink ref="F1773" r:id="rId2487" xr:uid="{51A2654E-F291-466F-BF62-EC930C970888}"/>
    <hyperlink ref="F1774" r:id="rId2488" xr:uid="{4D45AD38-CEC9-4405-B6DA-24C3DB866C80}"/>
    <hyperlink ref="F1775" r:id="rId2489" xr:uid="{B8368D3E-9428-4A3D-A688-92EF489576EE}"/>
    <hyperlink ref="F1776" r:id="rId2490" xr:uid="{75742F1C-82D3-4547-97DC-68D7E0913344}"/>
    <hyperlink ref="F1777" r:id="rId2491" xr:uid="{7D480E96-8148-44A7-9CCE-2F0166C7724C}"/>
    <hyperlink ref="F1778" r:id="rId2492" xr:uid="{977E5102-68C6-48A4-AF43-96A882942060}"/>
    <hyperlink ref="F1779" r:id="rId2493" xr:uid="{50DD5B8D-33E6-4186-B61B-FB7EF7E1FAF9}"/>
    <hyperlink ref="F1780" r:id="rId2494" xr:uid="{71780123-BF9D-40E1-8108-3FF38B16DA30}"/>
    <hyperlink ref="F1781" r:id="rId2495" xr:uid="{BED24607-94A8-44F8-B27E-7B561386AC02}"/>
    <hyperlink ref="F1782" r:id="rId2496" xr:uid="{9D8E3BF0-E4CF-462A-8D18-52607DA010C5}"/>
    <hyperlink ref="F1783" r:id="rId2497" xr:uid="{00E2306D-19D1-4BE9-945E-F4DFA3F10434}"/>
    <hyperlink ref="F1784" r:id="rId2498" xr:uid="{BACFC874-09FE-43E8-9FDB-575BE7FFB974}"/>
    <hyperlink ref="F1785" r:id="rId2499" xr:uid="{D0341B6F-2ACF-4F7F-B688-1F8E04635F7D}"/>
    <hyperlink ref="F1786" r:id="rId2500" xr:uid="{A908AB6A-A840-470D-9A50-BE78F6FC541E}"/>
    <hyperlink ref="F1787" r:id="rId2501" xr:uid="{9C1452CD-06A0-4C56-9627-33FCDC58B119}"/>
    <hyperlink ref="F1788" r:id="rId2502" xr:uid="{B40D44F5-7FF6-4D23-84CA-D8B47296171A}"/>
    <hyperlink ref="F1789" r:id="rId2503" xr:uid="{FB65A592-FF0D-49DD-BDBA-F1496457703F}"/>
    <hyperlink ref="F1790" r:id="rId2504" xr:uid="{90509D4E-029F-45EA-8593-EF8DC036CC2A}"/>
    <hyperlink ref="F1791" r:id="rId2505" xr:uid="{3FCD20CB-3E09-41E8-9E39-29F321CD326E}"/>
    <hyperlink ref="F1792" r:id="rId2506" xr:uid="{540984B4-BFEC-4B22-B2B3-659B99765560}"/>
    <hyperlink ref="F1793" r:id="rId2507" xr:uid="{B7F9E1C8-6733-4777-A7E8-1BF34DFA075B}"/>
    <hyperlink ref="F1794" r:id="rId2508" xr:uid="{2F5B2074-EADA-49DD-80BE-D36C0B00E321}"/>
    <hyperlink ref="F1795" r:id="rId2509" xr:uid="{28208C70-CB24-404C-997A-75D14F7BE63F}"/>
    <hyperlink ref="F1796" r:id="rId2510" xr:uid="{759D8422-47D0-4916-B7A7-841BB1668EC9}"/>
    <hyperlink ref="F1797" r:id="rId2511" xr:uid="{DF4471CF-415D-49FD-8E4A-7689146F3864}"/>
    <hyperlink ref="F1798" r:id="rId2512" xr:uid="{97BAC5E2-0567-4DFE-A135-3149CD82A286}"/>
    <hyperlink ref="F1799" r:id="rId2513" xr:uid="{B0D75D8E-AE5B-4F2E-B806-1A780E885AFB}"/>
    <hyperlink ref="F1800" r:id="rId2514" xr:uid="{1C0E4C07-A1C7-452B-95FC-DD28C82FE8A8}"/>
    <hyperlink ref="F1801" r:id="rId2515" xr:uid="{526CCA4F-9CE1-4671-A6AE-C6C04166621C}"/>
    <hyperlink ref="F1802" r:id="rId2516" xr:uid="{65004E76-B5CA-4879-BA48-6AADEC5E9122}"/>
    <hyperlink ref="F1803" r:id="rId2517" xr:uid="{02EE8418-707D-4C3F-B629-79F06130A9B3}"/>
    <hyperlink ref="F1804" r:id="rId2518" xr:uid="{16F6C86E-C0FD-4465-9DE3-2457C3448DAB}"/>
    <hyperlink ref="F1805" r:id="rId2519" xr:uid="{6960627C-6C03-4389-B835-06CB316C32B2}"/>
    <hyperlink ref="F1806" r:id="rId2520" xr:uid="{90D1DA57-8C10-46C6-B930-ED52107B0791}"/>
    <hyperlink ref="F1807" r:id="rId2521" xr:uid="{0DA3BAAE-4489-46EF-9782-9ADF43BA49EE}"/>
    <hyperlink ref="F1808" r:id="rId2522" xr:uid="{B140AE4E-5DD5-472C-8106-973E6BBE3E16}"/>
    <hyperlink ref="F1809" r:id="rId2523" xr:uid="{C4F5B5D9-E5B7-4EBE-953A-1606EB8DA44B}"/>
    <hyperlink ref="F1810" r:id="rId2524" xr:uid="{F3EA6BB0-2F33-441D-9CDC-FA5C62A417CA}"/>
    <hyperlink ref="F1811" r:id="rId2525" xr:uid="{05025463-A510-469D-B816-CFFA28A58F28}"/>
    <hyperlink ref="F1812" r:id="rId2526" xr:uid="{06D20359-6B52-46F6-B561-B95D199BFCEA}"/>
    <hyperlink ref="F1813" r:id="rId2527" xr:uid="{D65BD083-E23B-440C-A586-A2C8C1988F22}"/>
    <hyperlink ref="F1814" r:id="rId2528" xr:uid="{B943E5BA-55B8-4A89-8D1F-0F0EB5FBBC04}"/>
    <hyperlink ref="F1815" r:id="rId2529" xr:uid="{0F9F2B7A-DB5E-4E76-BBC2-2F032E8D4159}"/>
    <hyperlink ref="F1816" r:id="rId2530" xr:uid="{AC7E9B52-B037-49F1-9E9B-1FF045FF4DB0}"/>
    <hyperlink ref="F1817" r:id="rId2531" xr:uid="{7CC32954-1156-424E-B372-C6A86D5239D7}"/>
    <hyperlink ref="F1818" r:id="rId2532" xr:uid="{3C001D7D-3129-4F93-937A-BFF7C158C1B4}"/>
    <hyperlink ref="F1819" r:id="rId2533" xr:uid="{5EE497E2-A23C-4EDF-A87A-00B12D69CB70}"/>
    <hyperlink ref="F1820" r:id="rId2534" xr:uid="{580D2AB0-6A71-498C-BEE0-8386C1DE974F}"/>
    <hyperlink ref="F1821" r:id="rId2535" xr:uid="{7F9E0A50-8924-4A3A-9C2A-E2C59471F372}"/>
    <hyperlink ref="F1822" r:id="rId2536" xr:uid="{6D566BEE-4422-4B3E-8B6E-D85C0DF64757}"/>
    <hyperlink ref="F1823" r:id="rId2537" xr:uid="{56206A1D-47FB-45DA-8465-97AB299EFCB3}"/>
    <hyperlink ref="F1824" r:id="rId2538" xr:uid="{6E180B47-CB7B-45AD-AB94-A82CE8F293BF}"/>
    <hyperlink ref="F1825" r:id="rId2539" xr:uid="{48E26A88-566F-4138-88A2-F7DEF86F1176}"/>
    <hyperlink ref="F1826" r:id="rId2540" xr:uid="{FFB004ED-E64F-4D1B-B214-C3C3AE93D052}"/>
    <hyperlink ref="F1827" r:id="rId2541" xr:uid="{7B6A5859-6926-4985-940A-B1327FF9AB90}"/>
    <hyperlink ref="F1828" r:id="rId2542" xr:uid="{5D49FA51-0921-4039-AC68-E9E1214D40AF}"/>
    <hyperlink ref="F1829" r:id="rId2543" xr:uid="{EA142797-3655-4CA2-9202-C481F9CD7323}"/>
    <hyperlink ref="F1830" r:id="rId2544" xr:uid="{20B5436B-E5B4-4E90-AC1C-F0EE8518EF13}"/>
    <hyperlink ref="F1831" r:id="rId2545" xr:uid="{D523556A-E74E-4270-805B-71EBD85079AE}"/>
    <hyperlink ref="F1832" r:id="rId2546" xr:uid="{7248B2E5-7D49-45C4-83B2-C253C7741C0F}"/>
    <hyperlink ref="F1833" r:id="rId2547" xr:uid="{2E1BDAF5-0880-4CD0-9298-FA87B70D7BB1}"/>
    <hyperlink ref="F1834" r:id="rId2548" xr:uid="{EF3DA7BE-9DD6-4D66-808B-0D350D3FE0CF}"/>
    <hyperlink ref="F1835" r:id="rId2549" xr:uid="{9EB556C7-09A1-42FA-8EFD-CC274F5B2A23}"/>
    <hyperlink ref="F1836" r:id="rId2550" xr:uid="{4E13E383-12A9-46B4-AFE0-FA1D9AB3EC8B}"/>
    <hyperlink ref="F1837" r:id="rId2551" xr:uid="{44AA76A5-B647-4048-9D6C-2FBFFF0E8830}"/>
    <hyperlink ref="F1838" r:id="rId2552" xr:uid="{8E0C7000-2B6D-45B4-8019-4177B43DBED6}"/>
    <hyperlink ref="F1839" r:id="rId2553" xr:uid="{93A67A2F-97E3-4206-9271-ACEE93AE7FF7}"/>
    <hyperlink ref="F1840" r:id="rId2554" xr:uid="{C1CEE442-71E1-40B9-A0E0-F7CA128970F5}"/>
    <hyperlink ref="F1841" r:id="rId2555" xr:uid="{6DB6ACB3-E2A9-4949-9FBE-15969B15A274}"/>
    <hyperlink ref="F1842" r:id="rId2556" xr:uid="{32C4A7A2-40C0-431A-8589-2E0E087A38E4}"/>
    <hyperlink ref="F1843" r:id="rId2557" xr:uid="{64ECB30F-A710-4509-B0C0-B2BE7CB0AFF6}"/>
    <hyperlink ref="F1844" r:id="rId2558" xr:uid="{564C98A8-2093-4BE2-926C-4B5F94D14F2A}"/>
    <hyperlink ref="F1845" r:id="rId2559" xr:uid="{C4C51E4A-53F5-453A-A3E6-F9BC3BB58897}"/>
    <hyperlink ref="F1846" r:id="rId2560" xr:uid="{421B6ABB-1CDF-4DD0-A811-AED8A7F862DD}"/>
    <hyperlink ref="F1847" r:id="rId2561" xr:uid="{63DA882E-A0ED-4F01-BCE7-ED51660471B2}"/>
    <hyperlink ref="F1848" r:id="rId2562" xr:uid="{1AE913CF-756B-44AC-9344-D43676526CF9}"/>
    <hyperlink ref="F1849" r:id="rId2563" xr:uid="{2E389E02-536E-45C8-861D-BE01CC076274}"/>
    <hyperlink ref="F1850" r:id="rId2564" xr:uid="{594DCEA8-CB56-460F-93A4-CAED10BDFBB0}"/>
    <hyperlink ref="F1851" r:id="rId2565" xr:uid="{CBB06A90-4560-4391-A845-4EE02E173EB1}"/>
    <hyperlink ref="F1852" r:id="rId2566" xr:uid="{12942386-1498-4709-A558-FA4D1F845C51}"/>
    <hyperlink ref="F1853" r:id="rId2567" xr:uid="{80FB51A0-B509-4D48-B1FE-9F3746B3CB1A}"/>
    <hyperlink ref="F1854" r:id="rId2568" xr:uid="{02C182AF-AE4F-49B1-B19B-F59632555462}"/>
    <hyperlink ref="F1855" r:id="rId2569" xr:uid="{8E071B67-6ABE-4CA5-AB32-999262331949}"/>
    <hyperlink ref="F1856" r:id="rId2570" xr:uid="{1540D7D5-9617-4FC7-BFF1-761C25F32F21}"/>
    <hyperlink ref="F1857" r:id="rId2571" xr:uid="{D463FE12-1FE5-455D-BC90-C4BAB9151991}"/>
    <hyperlink ref="F1858" r:id="rId2572" xr:uid="{8A5CA894-3EAF-4456-8766-B87702D2B6CB}"/>
    <hyperlink ref="F1859" r:id="rId2573" xr:uid="{3D7F0D0C-8B8E-4253-A4DE-82DAA401DB55}"/>
    <hyperlink ref="F1860" r:id="rId2574" xr:uid="{FFBF799A-646C-439F-9A33-8EF8668047E6}"/>
    <hyperlink ref="F1861" r:id="rId2575" xr:uid="{698F628F-E22F-45FA-861E-0D57FF6605B3}"/>
    <hyperlink ref="F1862" r:id="rId2576" xr:uid="{AD1D17BD-671B-4A50-9B06-3CA63542E6A0}"/>
    <hyperlink ref="F1863" r:id="rId2577" xr:uid="{7D1AE672-C80F-4FF3-B5C0-9A9F9959F0DF}"/>
    <hyperlink ref="F1864" r:id="rId2578" xr:uid="{7CB6B01C-EEF6-4F54-902C-D685E9E29600}"/>
    <hyperlink ref="F1865" r:id="rId2579" xr:uid="{C65918B0-5D7D-4843-BA1C-B9EF19FD084E}"/>
    <hyperlink ref="F1866" r:id="rId2580" xr:uid="{B5FC50E9-FFB1-4F8C-8B21-3AF60964B694}"/>
    <hyperlink ref="F1867" r:id="rId2581" xr:uid="{44C82599-DD1D-4CAC-83A8-14FB7C4DB427}"/>
    <hyperlink ref="F1868" r:id="rId2582" xr:uid="{915C5D54-6624-431C-A391-16129EA93031}"/>
    <hyperlink ref="F1869" r:id="rId2583" xr:uid="{304A3621-478A-44BD-8553-4D94CC675191}"/>
    <hyperlink ref="F1870" r:id="rId2584" xr:uid="{C7AEDD5E-4DF9-4A33-A05D-BEB2652EE3EC}"/>
    <hyperlink ref="F1871" r:id="rId2585" xr:uid="{E49067A9-00E1-486E-89C7-3EF783AF2E29}"/>
    <hyperlink ref="F1872" r:id="rId2586" xr:uid="{C126BE1D-B94A-4BA4-B07F-C30198EE5E3A}"/>
    <hyperlink ref="F1873" r:id="rId2587" xr:uid="{C8BCF492-BACB-4569-8588-8E949B187F43}"/>
    <hyperlink ref="F1874" r:id="rId2588" xr:uid="{19A55EAC-B1B1-4126-9DC2-C5F340598DE2}"/>
    <hyperlink ref="F1875" r:id="rId2589" xr:uid="{A1A954B9-3912-4516-99C1-3A43EE374795}"/>
    <hyperlink ref="F1876" r:id="rId2590" xr:uid="{C1D769B5-68E8-464F-A9C8-BF455764469B}"/>
    <hyperlink ref="F1877" r:id="rId2591" xr:uid="{6F850091-F7D3-4615-AFA8-CEAE335298AA}"/>
    <hyperlink ref="F1878" r:id="rId2592" xr:uid="{DC8B16CE-C123-45E2-BD6B-2469F1DD9708}"/>
    <hyperlink ref="F1879" r:id="rId2593" xr:uid="{2A7A9AC8-3116-4DD8-B20A-EFC35A1EF907}"/>
    <hyperlink ref="F1880" r:id="rId2594" xr:uid="{625EA022-FDBA-4195-A2E5-1B2352F09824}"/>
    <hyperlink ref="F1881" r:id="rId2595" xr:uid="{97B42C54-0B63-4F6D-B098-5F6014983AC9}"/>
    <hyperlink ref="F1882" r:id="rId2596" xr:uid="{CAC37367-B0AE-4A85-9450-49C65844A1E3}"/>
    <hyperlink ref="F1883" r:id="rId2597" xr:uid="{35AD5B8A-8444-4221-9F99-101E01100069}"/>
    <hyperlink ref="F1884" r:id="rId2598" xr:uid="{5B6E7518-369A-48C0-B65E-59D23B2CA83B}"/>
    <hyperlink ref="F1885" r:id="rId2599" xr:uid="{9430BE19-E27C-4F14-92E5-578C64E9F6B6}"/>
    <hyperlink ref="F1886" r:id="rId2600" xr:uid="{4949B27A-8BCF-413E-84FD-E04F224C7B9F}"/>
    <hyperlink ref="F1887" r:id="rId2601" xr:uid="{FC3ABAB0-E166-4ABA-B24A-30C53B992588}"/>
    <hyperlink ref="F1888" r:id="rId2602" xr:uid="{E0C30D00-5282-4ED1-9AB2-4CBBABE67CC4}"/>
    <hyperlink ref="F1889" r:id="rId2603" xr:uid="{863CCB65-7C86-4FA0-9016-698FBFA09C6F}"/>
    <hyperlink ref="F1890" r:id="rId2604" xr:uid="{4E8A60D3-79B9-4F3F-A136-7821C0FCC5CC}"/>
    <hyperlink ref="F1891" r:id="rId2605" xr:uid="{CFAB5E90-F5F5-4D41-8115-EEA954C15C33}"/>
    <hyperlink ref="F1892" r:id="rId2606" xr:uid="{32664AD5-AF2E-4B56-8CFF-A46F70842949}"/>
    <hyperlink ref="F1893" r:id="rId2607" xr:uid="{306ADBF9-FDE9-46A1-9EF6-352C200FADDA}"/>
    <hyperlink ref="F1894" r:id="rId2608" xr:uid="{A9627F58-9108-4296-B3DC-46A065F546C5}"/>
    <hyperlink ref="F1895" r:id="rId2609" xr:uid="{E468F427-D1D4-46DD-8B1F-92BF77835CC1}"/>
    <hyperlink ref="F1896" r:id="rId2610" xr:uid="{F2D63079-12ED-49B8-9BB5-3849E7553AF6}"/>
    <hyperlink ref="F1897" r:id="rId2611" xr:uid="{12AFF7CB-CCBD-4164-9F97-22979B8C9F66}"/>
    <hyperlink ref="F1898" r:id="rId2612" xr:uid="{2D1FD89E-FC9C-413C-8E59-A5535769489C}"/>
    <hyperlink ref="F1899" r:id="rId2613" xr:uid="{1E6B72EB-9551-44E1-8C96-CB01EACE7334}"/>
    <hyperlink ref="F1900" r:id="rId2614" xr:uid="{2FCCC329-BAB8-4694-8971-C37F48AC8FA7}"/>
    <hyperlink ref="F1901" r:id="rId2615" xr:uid="{25D8D031-46EE-492B-B518-296B57D97027}"/>
    <hyperlink ref="F1902" r:id="rId2616" xr:uid="{532A4DC6-483D-457C-96E9-66BB7DEEC74F}"/>
    <hyperlink ref="F1903" r:id="rId2617" xr:uid="{F1E15704-F38E-449F-B263-BDF8E195A46B}"/>
    <hyperlink ref="F1904" r:id="rId2618" xr:uid="{7BB8F236-894A-424F-A1A1-5B5EA778C5CF}"/>
    <hyperlink ref="F1905" r:id="rId2619" xr:uid="{4C03592A-FF99-4EE8-90FC-28956794C1F7}"/>
    <hyperlink ref="F1906" r:id="rId2620" xr:uid="{4F15A020-6936-4779-8146-432B2E538FE8}"/>
    <hyperlink ref="F1907" r:id="rId2621" xr:uid="{E094EACC-C0FF-4194-AE07-467FF6FF22C2}"/>
    <hyperlink ref="F1908" r:id="rId2622" xr:uid="{998FEBBC-DA9C-4151-BC9B-7265D2A823F0}"/>
    <hyperlink ref="F1909" r:id="rId2623" xr:uid="{517E01AD-A16F-4E0E-8FDA-E889C02712CF}"/>
    <hyperlink ref="F1910" r:id="rId2624" xr:uid="{8EFBD0F0-93F3-48A6-B317-9AE50CD56136}"/>
    <hyperlink ref="F1911" r:id="rId2625" xr:uid="{9756B9AF-943B-4029-A098-28C7A9470137}"/>
    <hyperlink ref="F1912" r:id="rId2626" xr:uid="{174D7FE4-4015-4791-A47E-EBC037C6CD26}"/>
    <hyperlink ref="F1913" r:id="rId2627" xr:uid="{DE13DA13-EF15-477B-80CE-0D8A97272979}"/>
    <hyperlink ref="F1914" r:id="rId2628" xr:uid="{0D74D114-ACA6-48B7-9550-D9A6624769A2}"/>
    <hyperlink ref="F1915" r:id="rId2629" xr:uid="{BE9C149E-8CB0-494A-BF73-5193819FF168}"/>
    <hyperlink ref="F1916" r:id="rId2630" xr:uid="{BCC8A3DB-E037-43B3-AB20-98EF0406A033}"/>
    <hyperlink ref="F1917" r:id="rId2631" xr:uid="{705F3250-BFD0-45E7-AA06-1A86B5841419}"/>
    <hyperlink ref="F1918" r:id="rId2632" xr:uid="{3DB0E82D-0E99-46F4-8E3E-23317DCC1601}"/>
    <hyperlink ref="F1919" r:id="rId2633" xr:uid="{9CCC8EBD-F2DC-45BC-B043-755905F172E8}"/>
    <hyperlink ref="F1920" r:id="rId2634" xr:uid="{3CC962A7-5AA7-439B-96D4-63E481C0ABC5}"/>
    <hyperlink ref="F1921" r:id="rId2635" xr:uid="{E9FAA85E-C1B6-468E-8484-A4958318351E}"/>
    <hyperlink ref="F1922" r:id="rId2636" xr:uid="{057E6C95-00AC-4136-9CB4-9ACF1F7E6ADC}"/>
    <hyperlink ref="F1923" r:id="rId2637" xr:uid="{B7A3563E-B85C-4B38-A137-69A3F1F4FABE}"/>
    <hyperlink ref="F1924" r:id="rId2638" xr:uid="{44FB5039-EDC9-489D-BF1F-870EBB1FF341}"/>
    <hyperlink ref="F1925" r:id="rId2639" xr:uid="{52415006-614C-4947-8F2C-921C6605AA98}"/>
    <hyperlink ref="F1926" r:id="rId2640" xr:uid="{53F9835A-5A99-4FA0-86BC-4C8853B7F6FC}"/>
    <hyperlink ref="F1927" r:id="rId2641" xr:uid="{51EF5EDF-5BD8-47CC-9FA5-04ADD9944D42}"/>
    <hyperlink ref="F1928" r:id="rId2642" xr:uid="{11C9117F-BE72-4D3F-80D3-1474CCD476CF}"/>
    <hyperlink ref="F1929" r:id="rId2643" xr:uid="{501B49DA-C954-447A-81C1-1B40CC520122}"/>
    <hyperlink ref="F1930" r:id="rId2644" xr:uid="{39C30B3B-D7C5-4C7F-8D54-880EFBD82B39}"/>
    <hyperlink ref="F1931" r:id="rId2645" xr:uid="{74FE4008-933E-4AE2-B79D-FB737EE53974}"/>
    <hyperlink ref="F1932" r:id="rId2646" xr:uid="{B4B27E3D-FA75-41D4-88AF-324ABF12DEB4}"/>
    <hyperlink ref="F1933" r:id="rId2647" xr:uid="{2CC8E053-F3D6-43C8-8479-8D467EE9117E}"/>
    <hyperlink ref="F1934" r:id="rId2648" xr:uid="{5F907C23-0292-4B68-A197-C80EA8ACFBFA}"/>
    <hyperlink ref="F1935" r:id="rId2649" xr:uid="{6F16CDA0-54EB-46D3-98E0-27A90E63B9F4}"/>
    <hyperlink ref="F1936" r:id="rId2650" xr:uid="{4BE9D9E0-2C91-4895-80C8-778A4940BBD1}"/>
    <hyperlink ref="F1937" r:id="rId2651" xr:uid="{9C172380-E1F9-435A-B8BF-6BE97D97CC1B}"/>
    <hyperlink ref="F1938" r:id="rId2652" xr:uid="{8553B227-BE64-49F1-AC6A-7D84822437C7}"/>
    <hyperlink ref="F1939" r:id="rId2653" xr:uid="{81979DD8-072A-4E66-9B8B-D178BB61D628}"/>
    <hyperlink ref="F1940" r:id="rId2654" xr:uid="{FE496D7F-C4ED-41B6-A4BA-9735FBAF1223}"/>
    <hyperlink ref="F1941" r:id="rId2655" xr:uid="{72897297-FCA1-47EA-AF75-1E77D8E4CF99}"/>
    <hyperlink ref="F1942" r:id="rId2656" xr:uid="{132E6CC4-F315-423D-8C94-57FE352FBC34}"/>
    <hyperlink ref="F1943" r:id="rId2657" xr:uid="{D9A08AE8-2248-4E13-9572-D8980BB67A9F}"/>
    <hyperlink ref="F1944" r:id="rId2658" xr:uid="{5CD78222-27A6-4DE7-B87D-873B483D79F4}"/>
    <hyperlink ref="F1945" r:id="rId2659" xr:uid="{A12DA200-3517-4CFA-92EC-38F1D675AED5}"/>
    <hyperlink ref="F1946" r:id="rId2660" xr:uid="{A0AD1381-C946-4D0F-9970-644B355079D7}"/>
    <hyperlink ref="F1947" r:id="rId2661" xr:uid="{773EF80E-A7E8-4AEA-9143-C0B5E2F388F3}"/>
    <hyperlink ref="F1948" r:id="rId2662" xr:uid="{F06E1AAD-A528-491B-A4C0-14B93EF643FD}"/>
    <hyperlink ref="F1949" r:id="rId2663" xr:uid="{87749E61-5831-4735-8E70-ADFCA76A4EB7}"/>
    <hyperlink ref="F1950" r:id="rId2664" xr:uid="{37D78804-18F6-4A28-A857-51CF5643AF23}"/>
    <hyperlink ref="F1951" r:id="rId2665" xr:uid="{FF654C9D-B54A-4544-AA25-163B23D8BE00}"/>
    <hyperlink ref="F1952" r:id="rId2666" xr:uid="{9E393551-6B72-475B-B174-53519F544022}"/>
    <hyperlink ref="F1953" r:id="rId2667" xr:uid="{C41CFDDA-9B47-449C-95A9-9E942A361D5C}"/>
    <hyperlink ref="F1954" r:id="rId2668" xr:uid="{29892A4F-DD78-4AB1-A2FF-D17A5BEB7E32}"/>
    <hyperlink ref="F1955" r:id="rId2669" xr:uid="{B22DF371-D6F0-4AA1-B1E6-5AB142DE7CCE}"/>
    <hyperlink ref="F1956" r:id="rId2670" xr:uid="{DAF1EDE8-306D-43C9-9CE3-A24E68787B97}"/>
    <hyperlink ref="F1957" r:id="rId2671" xr:uid="{C45699C6-592A-496A-AD3F-DD3499A177AC}"/>
    <hyperlink ref="F1958" r:id="rId2672" xr:uid="{AC161338-81E4-45A9-AB5E-CC9997A3A7F3}"/>
    <hyperlink ref="F1959" r:id="rId2673" xr:uid="{90D2A7F7-909E-4CA5-B325-8543C3A57B3A}"/>
    <hyperlink ref="F1960" r:id="rId2674" xr:uid="{35EDD4F8-D757-49CF-8A15-893E0C1FE15C}"/>
    <hyperlink ref="F1961" r:id="rId2675" xr:uid="{8C0BC12A-0D0B-4B01-983F-1C25A96DC108}"/>
    <hyperlink ref="F1962" r:id="rId2676" xr:uid="{A20285A9-8A88-4D19-BEFC-3627609921D2}"/>
    <hyperlink ref="F1963" r:id="rId2677" xr:uid="{DDB6C21F-7700-48D7-8FFF-AEE955BBF601}"/>
    <hyperlink ref="F1964" r:id="rId2678" xr:uid="{61B0F9BE-40D6-4BAE-B508-1E388FFA36CE}"/>
    <hyperlink ref="F1965" r:id="rId2679" xr:uid="{6E3D5529-E2A5-4331-8F57-2A7F67AD8027}"/>
    <hyperlink ref="F1966" r:id="rId2680" xr:uid="{38054DB9-C0F6-4292-9410-C7725EADB61E}"/>
    <hyperlink ref="F1967" r:id="rId2681" xr:uid="{BFF8ECC4-B25B-4BD6-806E-144849AE31A5}"/>
    <hyperlink ref="F1968" r:id="rId2682" xr:uid="{4302645B-9CA1-4431-921A-EDD3602A6BB1}"/>
    <hyperlink ref="F1969" r:id="rId2683" xr:uid="{66C32C41-D088-4E1F-8C9A-553DA8D27924}"/>
    <hyperlink ref="F1970" r:id="rId2684" xr:uid="{667E2ED2-BA88-40D5-A486-6512F737454E}"/>
    <hyperlink ref="F1971" r:id="rId2685" xr:uid="{2817FEBD-D13E-48FA-9B5C-E13A0282586D}"/>
    <hyperlink ref="F1972" r:id="rId2686" xr:uid="{5E14DD67-D543-4E28-8FD3-BC8DC1A9320D}"/>
    <hyperlink ref="F1973" r:id="rId2687" xr:uid="{D3E334FE-A55E-4448-95AA-943CE590D752}"/>
    <hyperlink ref="F1974" r:id="rId2688" xr:uid="{D36996E9-E4C9-4D5C-A626-94529B53FC46}"/>
    <hyperlink ref="F1975" r:id="rId2689" xr:uid="{9BEF7ECF-54AE-475C-9483-308062891F78}"/>
    <hyperlink ref="F1976" r:id="rId2690" xr:uid="{667F852D-1915-4E6D-BF10-A15D335228D1}"/>
    <hyperlink ref="F1977" r:id="rId2691" xr:uid="{78F2626B-21AD-446C-BD80-A2FFA791FCE1}"/>
    <hyperlink ref="F1978" r:id="rId2692" xr:uid="{04D01C7C-D083-4C9D-82F5-4F4D819CE0D1}"/>
    <hyperlink ref="F1979" r:id="rId2693" xr:uid="{70784AB6-FFCE-4760-B40C-65A200565732}"/>
    <hyperlink ref="F1980" r:id="rId2694" xr:uid="{0FF21793-D9F1-45A7-B98F-5E46D66AF44B}"/>
    <hyperlink ref="F1981" r:id="rId2695" xr:uid="{ED8892B0-07D4-4D88-A026-7344E55A35FE}"/>
    <hyperlink ref="F1982" r:id="rId2696" xr:uid="{6AE3ED58-0A8E-49E1-8275-2319D2384D91}"/>
    <hyperlink ref="F1983" r:id="rId2697" xr:uid="{666C8B99-08FA-46FA-ADD3-5FA57023720C}"/>
    <hyperlink ref="F1984" r:id="rId2698" xr:uid="{D28553C5-B67D-4E94-8A9A-BF76568ED8A4}"/>
    <hyperlink ref="F1985" r:id="rId2699" xr:uid="{F5836AF2-E23C-41C5-B693-4B548ECCF515}"/>
    <hyperlink ref="F1986" r:id="rId2700" xr:uid="{6CA774BB-97A7-4012-AC16-41BE49E0AE1D}"/>
    <hyperlink ref="F1987" r:id="rId2701" xr:uid="{20CC3498-1BDA-4BAE-9E2F-8AC88EBDC791}"/>
    <hyperlink ref="F1988" r:id="rId2702" xr:uid="{09FF66A6-7E72-41A5-B25E-7432B47E1DB5}"/>
    <hyperlink ref="F1989" r:id="rId2703" xr:uid="{0CCF0E6F-C1A5-42FE-9F39-98B980236C72}"/>
    <hyperlink ref="F1990" r:id="rId2704" xr:uid="{A790C0FB-AF5B-4F5F-A13E-2E1528F99DA1}"/>
    <hyperlink ref="F1991" r:id="rId2705" xr:uid="{3B09B011-F964-4B73-86CB-7DD64ABEFE5A}"/>
    <hyperlink ref="F1992" r:id="rId2706" xr:uid="{D5253E49-D22E-4439-AA5E-716A01923DCB}"/>
    <hyperlink ref="F1993" r:id="rId2707" xr:uid="{3B0A179E-3C4F-46BC-A427-D14F1B8E6EF0}"/>
    <hyperlink ref="F1994" r:id="rId2708" xr:uid="{F461552D-4B8A-4EB1-899B-E2A8266A540F}"/>
    <hyperlink ref="F1995" r:id="rId2709" xr:uid="{502C0954-4B51-4A23-84EE-6234153E7CE8}"/>
    <hyperlink ref="F1996" r:id="rId2710" xr:uid="{40FAA0C3-B4CE-4293-BF82-9F492C2F6FF7}"/>
    <hyperlink ref="F1997" r:id="rId2711" xr:uid="{66D18781-6C6E-48E8-824D-E18D0B950589}"/>
    <hyperlink ref="F1998" r:id="rId2712" xr:uid="{21457DDC-8D25-441A-8AC6-EBF7165E4357}"/>
    <hyperlink ref="F1999" r:id="rId2713" xr:uid="{1A9C58B5-3E86-4A17-978E-286A00491052}"/>
    <hyperlink ref="F2000" r:id="rId2714" xr:uid="{1A5C25EE-C05B-4701-9696-32DCCB6DEA3D}"/>
    <hyperlink ref="F2001" r:id="rId2715" xr:uid="{40F48856-6E09-4C75-9BA9-88489BF68FA1}"/>
    <hyperlink ref="F2002" r:id="rId2716" xr:uid="{60D041CE-10A6-4147-99CC-9820206C517A}"/>
    <hyperlink ref="F2003" r:id="rId2717" xr:uid="{0EEEE953-D662-46BD-9090-E80016BBFA65}"/>
    <hyperlink ref="F2004" r:id="rId2718" xr:uid="{0B6A0F52-7D3F-407D-A2E1-AB8412F196DC}"/>
    <hyperlink ref="F2005" r:id="rId2719" xr:uid="{E56D18E9-7146-4A4C-A67A-E2D0E8900193}"/>
    <hyperlink ref="F2006" r:id="rId2720" xr:uid="{6EF482FE-3B21-4B1C-97B2-1974A282244F}"/>
    <hyperlink ref="F2007" r:id="rId2721" xr:uid="{3757DA44-AB6B-4A27-AFEB-C36DBDAEA893}"/>
    <hyperlink ref="F2008" r:id="rId2722" xr:uid="{EF16266F-F4D7-4DA1-8B97-5544EF53CFFC}"/>
    <hyperlink ref="F2009" r:id="rId2723" xr:uid="{7AC1AB60-5745-477E-84AC-66C78F7AA02F}"/>
    <hyperlink ref="F2010" r:id="rId2724" xr:uid="{626F0FFA-B245-4867-8B38-75216E05F741}"/>
    <hyperlink ref="F2011" r:id="rId2725" xr:uid="{5EF4DB3A-B238-4492-AB5D-4149891784D9}"/>
    <hyperlink ref="F2012" r:id="rId2726" xr:uid="{6186D742-F736-4EAC-9CF9-B357C5AE5AA3}"/>
    <hyperlink ref="F2013" r:id="rId2727" xr:uid="{643B6401-268F-4AAC-ACEA-DA7780319197}"/>
    <hyperlink ref="F2014" r:id="rId2728" xr:uid="{CCD90BC0-A3F8-488E-A182-99DFCBB15A8A}"/>
    <hyperlink ref="F2015" r:id="rId2729" xr:uid="{F726A34A-1C77-4885-AC16-3A036C43E94D}"/>
    <hyperlink ref="F2016" r:id="rId2730" xr:uid="{3C3D02D1-7B68-4367-95DC-D3DDBBAC8838}"/>
    <hyperlink ref="F2017" r:id="rId2731" xr:uid="{849B89FB-0E09-42F1-AFBF-39ACFCA09B1F}"/>
    <hyperlink ref="F2018" r:id="rId2732" xr:uid="{566110C5-8D31-42B6-A20A-1D6BE6CDCAEC}"/>
    <hyperlink ref="F2019" r:id="rId2733" xr:uid="{BE0E8770-FAEE-4F90-8AA3-D406BB0F2E43}"/>
    <hyperlink ref="F2020" r:id="rId2734" xr:uid="{43FBB614-F31D-48FF-AF91-1508CF867637}"/>
    <hyperlink ref="F2021" r:id="rId2735" xr:uid="{BDCAEF75-C6E3-417E-B97A-FBCB12C3EDA0}"/>
    <hyperlink ref="F2022" r:id="rId2736" xr:uid="{26DEFDE0-C6CF-49F6-8C65-90846EDEC241}"/>
    <hyperlink ref="F2023" r:id="rId2737" xr:uid="{A50BFB49-C13B-4CEC-BB71-880ED69CBCA3}"/>
    <hyperlink ref="F2024" r:id="rId2738" xr:uid="{432E0421-7952-440D-84F1-3346E0245868}"/>
    <hyperlink ref="F2025" r:id="rId2739" xr:uid="{4C8F9DA1-0013-4AF1-AD79-812A8A75E72D}"/>
    <hyperlink ref="F2026" r:id="rId2740" xr:uid="{7E87B260-1ADB-4439-B9AA-72E1D1EE3D44}"/>
    <hyperlink ref="F2027" r:id="rId2741" xr:uid="{3C70F33C-CCA0-4856-B19F-DAF0ED4A41EC}"/>
    <hyperlink ref="F2028" r:id="rId2742" xr:uid="{44BFD44D-1E5B-44BC-93E2-FBF23851D951}"/>
    <hyperlink ref="F2029" r:id="rId2743" xr:uid="{EAB8AFA1-42AC-44BF-A569-FAE1068FD4AC}"/>
    <hyperlink ref="F2030" r:id="rId2744" xr:uid="{7A5FD7C0-99DC-49CD-B50F-6A73D0BFB12A}"/>
    <hyperlink ref="F2031" r:id="rId2745" xr:uid="{23C8CCDC-1A17-467C-BF76-6A599EC6D74A}"/>
    <hyperlink ref="F2032" r:id="rId2746" xr:uid="{9C759948-846A-4BB9-B124-5D90BD9B27F2}"/>
    <hyperlink ref="F2033" r:id="rId2747" xr:uid="{1019879C-D336-489A-898D-09165901B400}"/>
    <hyperlink ref="F2034" r:id="rId2748" xr:uid="{ACE4166B-E5A0-40F8-8FF1-719CBF6AC4DA}"/>
    <hyperlink ref="F2035" r:id="rId2749" xr:uid="{40A3D7B7-866F-4A2C-9B0B-0A1A5000A59D}"/>
    <hyperlink ref="F2036" r:id="rId2750" xr:uid="{B9EB6F30-EF23-4D15-8120-515E87F4637B}"/>
    <hyperlink ref="F2037" r:id="rId2751" xr:uid="{484509F0-5737-43E6-A8E6-88D609D81E4F}"/>
    <hyperlink ref="F2038" r:id="rId2752" xr:uid="{69B3BEBD-F906-4A6A-999E-59056B740598}"/>
    <hyperlink ref="F2039" r:id="rId2753" xr:uid="{C8CA0E33-D6A6-44AA-9A65-08228A0B3C09}"/>
    <hyperlink ref="F2040" r:id="rId2754" xr:uid="{04F82D4E-37DE-4D26-BBDC-CEA2608C3B18}"/>
    <hyperlink ref="F2041" r:id="rId2755" xr:uid="{93D4D82D-269B-45EA-AFF6-5602888ADFFB}"/>
    <hyperlink ref="F2042" r:id="rId2756" xr:uid="{7937A81C-70E7-4E8F-8C94-439B38491458}"/>
    <hyperlink ref="F2043" r:id="rId2757" xr:uid="{6AC41D99-7E48-4CBB-9A86-3F7AD100EEC1}"/>
    <hyperlink ref="F2044" r:id="rId2758" xr:uid="{FB7272EA-6404-4346-A715-FCCB62D42451}"/>
    <hyperlink ref="F2045" r:id="rId2759" xr:uid="{F4B2E953-46EF-46B0-A460-3CB0C85C8D03}"/>
    <hyperlink ref="F2046" r:id="rId2760" xr:uid="{EC40861B-D657-44D1-B61C-1FA297DD9939}"/>
    <hyperlink ref="F2047" r:id="rId2761" xr:uid="{51441786-63C3-4277-9D7C-2279CCD8B9FB}"/>
    <hyperlink ref="F2048" r:id="rId2762" xr:uid="{974E436E-3C1E-49C0-A60D-53465D69698C}"/>
    <hyperlink ref="F2049" r:id="rId2763" xr:uid="{096AE3E3-78FA-41D1-87FD-8CE5FBEE7772}"/>
    <hyperlink ref="F2050" r:id="rId2764" xr:uid="{5A1AA5ED-832F-46CF-9BB8-7585C4D76E69}"/>
    <hyperlink ref="F2051" r:id="rId2765" xr:uid="{B69F9B9B-0611-4191-A514-689375D34A3C}"/>
    <hyperlink ref="F2052" r:id="rId2766" xr:uid="{8CE151EB-428C-4BE0-9CB7-248264BB95BD}"/>
    <hyperlink ref="F2053" r:id="rId2767" xr:uid="{C8450417-08D8-4453-8723-01A5E5B2FA42}"/>
    <hyperlink ref="F2054" r:id="rId2768" xr:uid="{F3287B28-6639-4339-B85D-C531AE9FA49D}"/>
    <hyperlink ref="F2055" r:id="rId2769" xr:uid="{6DF3162D-15ED-4C15-834A-8DCE4CDFEE5E}"/>
    <hyperlink ref="F2056" r:id="rId2770" xr:uid="{10A3AE19-94CB-4063-A0E4-8981B9286E67}"/>
    <hyperlink ref="F2057" r:id="rId2771" xr:uid="{EBCB08F0-5F45-428D-9A22-6B47091F2FA5}"/>
    <hyperlink ref="F2058" r:id="rId2772" xr:uid="{00436DE6-1849-4BBF-AE9E-DFC6730D3D94}"/>
    <hyperlink ref="F2059" r:id="rId2773" xr:uid="{B77F433F-FB16-4536-83DA-3EE53491628E}"/>
    <hyperlink ref="F2060" r:id="rId2774" xr:uid="{3B55BB88-C4C1-453D-B941-7AB089BA6D2B}"/>
    <hyperlink ref="F2061" r:id="rId2775" xr:uid="{DFC6C30A-D2DC-4082-A643-38AB960B340A}"/>
    <hyperlink ref="F2062" r:id="rId2776" xr:uid="{75E1C7DA-5851-473C-97FB-6B4CF42D882B}"/>
    <hyperlink ref="F2063" r:id="rId2777" xr:uid="{784FCA75-D0A8-4E1D-87BE-FB243ACE17DA}"/>
    <hyperlink ref="F2064" r:id="rId2778" xr:uid="{9AA55154-5C0E-4A43-9037-79257581BE28}"/>
    <hyperlink ref="F2065" r:id="rId2779" xr:uid="{0226E3FC-DC80-4ADA-A319-70912CC01182}"/>
    <hyperlink ref="F2066" r:id="rId2780" xr:uid="{8AB8600B-D601-4C78-84A7-2B812722F5BC}"/>
    <hyperlink ref="F2067" r:id="rId2781" xr:uid="{573B2AAD-1994-4270-8072-77AF7BD71843}"/>
    <hyperlink ref="F2068" r:id="rId2782" xr:uid="{7A2921EF-3FD6-41F9-B447-29ABBAB75E6E}"/>
    <hyperlink ref="F2069" r:id="rId2783" xr:uid="{E539AE9B-8986-4FAD-B5B3-05B68E3BAE5D}"/>
    <hyperlink ref="F2070" r:id="rId2784" xr:uid="{8DC38C93-6500-47E5-8F2D-19FB071AFC2D}"/>
    <hyperlink ref="F2071" r:id="rId2785" xr:uid="{30D1C4B2-7FC5-4278-8B45-5BBD46E91A2F}"/>
    <hyperlink ref="F2072" r:id="rId2786" xr:uid="{84C2D50B-725E-4BDB-A16B-B75C06F0280A}"/>
    <hyperlink ref="F2073" r:id="rId2787" xr:uid="{F36756E2-BCF7-481B-AEF1-ACD1750E1240}"/>
    <hyperlink ref="F2074" r:id="rId2788" xr:uid="{1101A498-B6A9-406D-AC1B-4C4E1508CF80}"/>
    <hyperlink ref="F2075" r:id="rId2789" xr:uid="{B289BBD4-DAA5-424B-A9B1-F26E389C573D}"/>
    <hyperlink ref="F2076" r:id="rId2790" xr:uid="{6FD81FCC-1476-48D5-A92F-870A31562BC9}"/>
    <hyperlink ref="F2077" r:id="rId2791" xr:uid="{92A188F3-6EC0-4657-AA0C-F85CD1A6B798}"/>
    <hyperlink ref="F2078" r:id="rId2792" xr:uid="{2C647877-79BE-485F-B4CF-5D16F665D4DD}"/>
    <hyperlink ref="F2079" r:id="rId2793" xr:uid="{9A79187B-18CB-4F77-8735-4A5631784466}"/>
    <hyperlink ref="F2080" r:id="rId2794" xr:uid="{8020E7E4-BA05-42EB-AA31-FE876289A677}"/>
    <hyperlink ref="F2081" r:id="rId2795" xr:uid="{B2D5E67D-4359-4AF2-84BE-780EEBB26D86}"/>
    <hyperlink ref="F2082" r:id="rId2796" xr:uid="{0C7AB8A8-24BE-4447-BE7D-D49D5F3F4151}"/>
    <hyperlink ref="F2083" r:id="rId2797" xr:uid="{CA01A5AC-1B24-47F9-A8D0-028817C318C0}"/>
    <hyperlink ref="F2084" r:id="rId2798" xr:uid="{09E265DF-65C5-4B35-A117-E9326130B04A}"/>
    <hyperlink ref="F2085" r:id="rId2799" xr:uid="{ECF04747-32C9-4AC0-86E4-717CD88B0F95}"/>
    <hyperlink ref="F2086" r:id="rId2800" xr:uid="{C12AF930-DA21-419D-88B3-082F1B310B2C}"/>
    <hyperlink ref="F2087" r:id="rId2801" xr:uid="{E47A7DF7-4213-4A72-AA28-C39D9FD5AA53}"/>
    <hyperlink ref="F2088" r:id="rId2802" xr:uid="{6891529C-CC31-4AF7-AFDB-B6E13F43C6A2}"/>
    <hyperlink ref="F2089" r:id="rId2803" xr:uid="{17748B03-71A3-4CC5-B69B-D6BE75599AE2}"/>
    <hyperlink ref="F2090" r:id="rId2804" xr:uid="{C56E15F1-8ACD-4CFE-BB4F-E072BC2145B3}"/>
    <hyperlink ref="F2091" r:id="rId2805" xr:uid="{5682CBF0-986A-499C-9A4A-D1F6D917D521}"/>
    <hyperlink ref="F2092" r:id="rId2806" xr:uid="{5B6AB2FF-31FB-4CAB-9AE5-BDFA32EC5173}"/>
    <hyperlink ref="F2093" r:id="rId2807" xr:uid="{79EDA066-47CA-421D-83E9-67A7FDCC9C88}"/>
    <hyperlink ref="F2094" r:id="rId2808" xr:uid="{44B1C02B-5D93-4421-B0B0-4193875EB809}"/>
    <hyperlink ref="F2095" r:id="rId2809" xr:uid="{73DC6B9A-2765-4073-BC2E-9893AEF1E8BA}"/>
    <hyperlink ref="F2096" r:id="rId2810" xr:uid="{8CBB2762-F978-41AD-BD09-8B8C9C9D3BF2}"/>
    <hyperlink ref="F2097" r:id="rId2811" xr:uid="{1B2C3B2A-259D-49C2-A456-65673CA929C9}"/>
    <hyperlink ref="F2098" r:id="rId2812" xr:uid="{127FEBF5-46F4-4F5B-B922-3FE18EEF8A79}"/>
    <hyperlink ref="F2099" r:id="rId2813" xr:uid="{40D22FD4-FA38-46D3-A455-FF67957AEA0E}"/>
    <hyperlink ref="F2100" r:id="rId2814" xr:uid="{9EE2D619-AE2D-4B6D-8FD2-FE36F668AEE2}"/>
    <hyperlink ref="F2101" r:id="rId2815" xr:uid="{8A24EC77-C9F1-4CC7-883D-B62B2D16957F}"/>
    <hyperlink ref="F2102" r:id="rId2816" xr:uid="{38D70040-DC02-47FA-ADA3-970CD65EF294}"/>
    <hyperlink ref="F2103" r:id="rId2817" xr:uid="{023D4C25-1ACF-48AF-93A5-7B467D8F7B88}"/>
    <hyperlink ref="F2104" r:id="rId2818" xr:uid="{3EBA5ABA-A415-4575-B8AC-4F2DB5A8D72E}"/>
    <hyperlink ref="F2105" r:id="rId2819" xr:uid="{9C4E58FB-6D5D-4BE6-B897-B06C8183EC9F}"/>
    <hyperlink ref="F2106" r:id="rId2820" xr:uid="{0347C2AA-0D20-42BB-AAD3-37E1CBDB0FA2}"/>
    <hyperlink ref="F2107" r:id="rId2821" xr:uid="{6B885058-A9B4-4BA0-9044-7DDA4BC9B8F3}"/>
    <hyperlink ref="F2108" r:id="rId2822" xr:uid="{671BF050-AA0E-4495-8769-1EF071EF89A5}"/>
    <hyperlink ref="F2109" r:id="rId2823" xr:uid="{64C7915B-EC0F-4D0E-ADAA-7CAD3D60FB1C}"/>
    <hyperlink ref="F2110" r:id="rId2824" xr:uid="{32CB16CF-DA8A-40F3-B297-9B111011E2A3}"/>
    <hyperlink ref="F2111" r:id="rId2825" xr:uid="{156ABB66-1BB6-4A6E-AF22-174A0C6B6A3E}"/>
    <hyperlink ref="F2112" r:id="rId2826" xr:uid="{2F49F5F6-0161-4A71-8297-CD88F380AA17}"/>
    <hyperlink ref="F2113" r:id="rId2827" xr:uid="{EE7A53EC-6A1E-402D-A876-6381593B1675}"/>
    <hyperlink ref="F2114" r:id="rId2828" xr:uid="{F38780A4-AA0B-4287-BA4D-8F20757C31E8}"/>
    <hyperlink ref="F2115" r:id="rId2829" xr:uid="{21493670-8CCF-4DC4-9710-01ABD12B97C7}"/>
    <hyperlink ref="F2116" r:id="rId2830" xr:uid="{E488E439-45CA-4148-B4DF-14C1E636CAB8}"/>
    <hyperlink ref="F2117" r:id="rId2831" xr:uid="{2B613845-B42F-46CC-A3ED-6E969BB0DE6D}"/>
    <hyperlink ref="F2118" r:id="rId2832" xr:uid="{BD8C8B7E-A560-45DA-9A9F-B8277208DFDE}"/>
    <hyperlink ref="F2119" r:id="rId2833" xr:uid="{9123AF41-F002-43B0-8D43-5F66333E28A4}"/>
    <hyperlink ref="F2120" r:id="rId2834" xr:uid="{41C4D24C-4F23-4151-8D47-D8FBF5CCCC38}"/>
    <hyperlink ref="F2121" r:id="rId2835" xr:uid="{981D1BF6-7FE4-4B5B-A110-6E891CA819A6}"/>
    <hyperlink ref="F2122" r:id="rId2836" xr:uid="{E23DBB7F-0CDD-4ADE-8769-CA54713231A5}"/>
    <hyperlink ref="F2123" r:id="rId2837" xr:uid="{901B2183-0D81-4DA1-B181-67F24BBA0F74}"/>
    <hyperlink ref="F2124" r:id="rId2838" xr:uid="{6BA12261-9F4F-41EC-99F1-C6CBC3D78F5D}"/>
    <hyperlink ref="F2125" r:id="rId2839" xr:uid="{8911F0C3-B5E2-4B57-BF27-C873262CB840}"/>
    <hyperlink ref="F2126" r:id="rId2840" xr:uid="{B2D444EE-C79C-4EA3-8C46-F496798D1BB5}"/>
    <hyperlink ref="F2127" r:id="rId2841" xr:uid="{28C1B646-A0D7-4422-A392-B84BA9F08F9B}"/>
    <hyperlink ref="F2128" r:id="rId2842" xr:uid="{5D7EA2C7-4D0F-4BE6-AB6B-D7328EDD6BD8}"/>
    <hyperlink ref="F2129" r:id="rId2843" xr:uid="{DF0563D2-69B8-4B72-94BF-A529021E205F}"/>
    <hyperlink ref="F2130" r:id="rId2844" xr:uid="{CB30D3AF-C73B-45C2-A4DA-2CA1E92546EC}"/>
    <hyperlink ref="F2131" r:id="rId2845" xr:uid="{09FD265C-7A8D-4045-9E00-F8FEE19FE58E}"/>
    <hyperlink ref="F2132" r:id="rId2846" xr:uid="{1022879B-8521-41E2-9E19-7FFE075C1E1C}"/>
    <hyperlink ref="F2133" r:id="rId2847" xr:uid="{10B053E1-85B0-4806-9CAC-89FE549ECC2C}"/>
    <hyperlink ref="F2134" r:id="rId2848" xr:uid="{EB4A51C0-76CB-4D74-B364-E7D8576A9763}"/>
    <hyperlink ref="F2135" r:id="rId2849" xr:uid="{B9F304C3-977D-47FA-A37C-DAC96A07203F}"/>
    <hyperlink ref="F2136" r:id="rId2850" xr:uid="{31365FC6-1CEB-4993-831C-02B380400D2B}"/>
    <hyperlink ref="F2137" r:id="rId2851" xr:uid="{69510501-BF50-417E-B8C0-3FA0143701B7}"/>
    <hyperlink ref="F2138" r:id="rId2852" xr:uid="{B98843E6-C9CD-49B2-8A2B-F8B262DDC146}"/>
    <hyperlink ref="F2139" r:id="rId2853" xr:uid="{2D078593-5634-4F44-93FA-CAFE1AEE0190}"/>
    <hyperlink ref="F2140" r:id="rId2854" xr:uid="{7494ED30-4FF1-4FDB-91A4-1B2BE90D5480}"/>
    <hyperlink ref="F2141" r:id="rId2855" xr:uid="{D866A772-BFDA-4B97-9A32-0E5736C6F86E}"/>
    <hyperlink ref="F2142" r:id="rId2856" xr:uid="{9DC7181C-D874-4C0B-A94B-821B22D9CBA7}"/>
    <hyperlink ref="F2143" r:id="rId2857" xr:uid="{B1EAE9B4-D4ED-401F-8B01-F737F57FA53C}"/>
    <hyperlink ref="F2144" r:id="rId2858" xr:uid="{119E482B-8EAE-4E47-BFF0-5F51F03C0839}"/>
    <hyperlink ref="F2145" r:id="rId2859" xr:uid="{DFAAA84A-6713-4A2C-B861-F57AACB0FCDB}"/>
    <hyperlink ref="F2146" r:id="rId2860" xr:uid="{9ECF2429-3960-4A8C-83C8-0913717E694E}"/>
    <hyperlink ref="F2147" r:id="rId2861" xr:uid="{79F53F0A-C6B8-49CE-9AAB-31EB719D507C}"/>
    <hyperlink ref="F2148" r:id="rId2862" xr:uid="{45855DD9-F1AE-4B5E-AB12-FB28293753A4}"/>
    <hyperlink ref="F2149" r:id="rId2863" xr:uid="{13CE3B2C-67C7-476B-822C-51CA709883B1}"/>
    <hyperlink ref="F2150" r:id="rId2864" xr:uid="{349D9135-6444-4F5E-ABF2-A6211CCABD62}"/>
    <hyperlink ref="F2151" r:id="rId2865" xr:uid="{5DC7A94F-8104-43C1-9DE9-00A49A0028DC}"/>
    <hyperlink ref="F2152" r:id="rId2866" xr:uid="{1DE1A72D-F458-49DD-9063-C3CC92B775B5}"/>
    <hyperlink ref="F2153" r:id="rId2867" xr:uid="{60477D44-155E-438A-B0C0-9A51A71CBFC9}"/>
    <hyperlink ref="F2154" r:id="rId2868" xr:uid="{AF961CF1-8615-4A86-BBDE-79FD776FD08C}"/>
    <hyperlink ref="F2155" r:id="rId2869" xr:uid="{E658DA4E-E369-4364-8FBF-639EB6DAB387}"/>
    <hyperlink ref="F2156" r:id="rId2870" xr:uid="{63008BBE-0585-4AA5-A8E5-E98C54F475CA}"/>
    <hyperlink ref="F2157" r:id="rId2871" xr:uid="{F6D37B4C-8B89-485D-A085-34EFC32EFF09}"/>
    <hyperlink ref="F2158" r:id="rId2872" xr:uid="{B829DD13-4BAA-4C4D-8DDF-275E29D9B981}"/>
    <hyperlink ref="F2159" r:id="rId2873" xr:uid="{8DADB5C9-A378-41E8-9079-1221A162B0D8}"/>
    <hyperlink ref="F2160" r:id="rId2874" xr:uid="{2C209A87-B224-4B8E-8E71-EF5BFAEEE048}"/>
    <hyperlink ref="F2161" r:id="rId2875" xr:uid="{7648A46A-E64C-4212-9FB4-34807FF3D023}"/>
    <hyperlink ref="F2162" r:id="rId2876" xr:uid="{E2695271-C8A3-48C8-B015-B0BF7435DB04}"/>
    <hyperlink ref="F2163" r:id="rId2877" xr:uid="{D83614C6-6C39-4EBB-BB2F-3EF066E1649D}"/>
    <hyperlink ref="F2164" r:id="rId2878" xr:uid="{FF42208F-28D3-46AC-8101-A79150A76114}"/>
    <hyperlink ref="F2165" r:id="rId2879" xr:uid="{7CD4F7BC-9F6A-4F4B-BDCD-21E4D65A0157}"/>
    <hyperlink ref="F2166" r:id="rId2880" xr:uid="{C21E81AB-1C0F-42C8-B359-17122AC7C4E5}"/>
    <hyperlink ref="F2167" r:id="rId2881" xr:uid="{21E8538D-964C-4F95-9FB8-C8C47ED306FF}"/>
    <hyperlink ref="F2168" r:id="rId2882" xr:uid="{AC6C85BC-3CE1-4089-A431-27D559CB9942}"/>
    <hyperlink ref="F2169" r:id="rId2883" xr:uid="{47504EE9-64EF-425C-9857-D4D822CE0C8F}"/>
    <hyperlink ref="F2170" r:id="rId2884" xr:uid="{D6ADC7A1-FF8C-4980-A77A-66168E2D003D}"/>
    <hyperlink ref="F2171" r:id="rId2885" xr:uid="{08E03D2F-C367-445B-97DD-1A6E4A20441B}"/>
    <hyperlink ref="F2172" r:id="rId2886" xr:uid="{A359CA26-8837-4B36-90FF-EF542318543C}"/>
    <hyperlink ref="F2173" r:id="rId2887" xr:uid="{ED5BE0CE-1E5B-4EA1-9781-C1474149CDE9}"/>
    <hyperlink ref="F2174" r:id="rId2888" xr:uid="{9FB02EAB-514C-4D68-A241-79A8EC8D6D98}"/>
    <hyperlink ref="F2175" r:id="rId2889" xr:uid="{E9699B8A-3518-4AA7-BBB3-E8FFBEC7314A}"/>
    <hyperlink ref="F2176" r:id="rId2890" xr:uid="{A4D45162-F731-4934-B4CD-B3F08B5F38D9}"/>
    <hyperlink ref="F2177" r:id="rId2891" xr:uid="{B07963F6-D977-405B-AEA0-F04169191631}"/>
    <hyperlink ref="F2178" r:id="rId2892" xr:uid="{00CE37EE-BB4D-4675-AE00-416A296E5972}"/>
    <hyperlink ref="F2179" r:id="rId2893" xr:uid="{CF9EC30A-1A2F-4577-9667-5A160BBEBD59}"/>
    <hyperlink ref="F2180" r:id="rId2894" xr:uid="{30553958-B2BE-4749-9CD1-5CEB286520B3}"/>
    <hyperlink ref="AO3" r:id="rId2895" xr:uid="{5AD25EA9-3281-4DCE-9A20-6A996C04DBCF}"/>
    <hyperlink ref="AO4" r:id="rId2896" xr:uid="{8EB3829F-8945-4DD7-BBF4-BC8F75E3B45C}"/>
    <hyperlink ref="AO5" r:id="rId2897" xr:uid="{A8796E77-6218-400D-81AD-8666FF962597}"/>
    <hyperlink ref="AO6" r:id="rId2898" xr:uid="{0EFCB06A-4FB3-42F6-91FE-019F4413368F}"/>
    <hyperlink ref="AO7" r:id="rId2899" xr:uid="{C05E2B23-A019-4CFD-BCA5-158E7E18D98F}"/>
    <hyperlink ref="AO8" r:id="rId2900" xr:uid="{A6A9B0B5-B28E-41CD-A087-7912C37C3F3E}"/>
    <hyperlink ref="AO9" r:id="rId2901" xr:uid="{BA68F8CF-512F-410F-A4C5-A4F7B10C052C}"/>
    <hyperlink ref="AO10" r:id="rId2902" xr:uid="{9526AE6A-9198-4F1F-9C4A-21AB75D05FF0}"/>
    <hyperlink ref="AO11" r:id="rId2903" xr:uid="{EFB29267-4D50-4F92-B75F-1DCAB36FDCDD}"/>
    <hyperlink ref="AO12" r:id="rId2904" xr:uid="{54A719F4-E4A3-4CAC-A1BA-D458533B7496}"/>
    <hyperlink ref="AO13" r:id="rId2905" xr:uid="{220950F1-4268-4286-84E4-386913219597}"/>
    <hyperlink ref="AO14" r:id="rId2906" xr:uid="{34E74F83-56E1-4F76-B491-A35365967C85}"/>
    <hyperlink ref="AO15" r:id="rId2907" xr:uid="{D5595618-4F02-4F1A-BA47-7E27501A900B}"/>
    <hyperlink ref="AO16" r:id="rId2908" xr:uid="{A396F70D-18F0-433E-8A97-7FCB3A105487}"/>
    <hyperlink ref="AO17" r:id="rId2909" xr:uid="{C938144A-6760-44B6-8DA9-043418D5D0E8}"/>
    <hyperlink ref="AO18" r:id="rId2910" xr:uid="{F2D83CEF-97E2-43CE-B789-DFBEFD0F9A58}"/>
    <hyperlink ref="AO19" r:id="rId2911" xr:uid="{A9DBE73A-BAB6-4F3D-8FBD-45CDF8290FE3}"/>
    <hyperlink ref="AO20" r:id="rId2912" xr:uid="{A0F92BCB-512B-4F39-8AC5-DEE9E16BF6F5}"/>
    <hyperlink ref="AO21" r:id="rId2913" xr:uid="{DD79C92F-3076-44E5-B5BE-9CE6B1384A01}"/>
    <hyperlink ref="AO22" r:id="rId2914" xr:uid="{A9D59DD3-2D81-45E3-8951-AD9A070BEF29}"/>
    <hyperlink ref="AO23" r:id="rId2915" xr:uid="{D77988F6-59BD-46D2-8300-0074045026E9}"/>
    <hyperlink ref="AO24" r:id="rId2916" xr:uid="{5FF6C89A-57E9-4F42-9B35-E336966CA683}"/>
    <hyperlink ref="AO25" r:id="rId2917" xr:uid="{A517E974-BD04-4AFB-BEEA-7709DF147976}"/>
    <hyperlink ref="AO26" r:id="rId2918" xr:uid="{EA65F68F-9F5C-41A9-8795-6720F6618E8B}"/>
    <hyperlink ref="AO27" r:id="rId2919" xr:uid="{730F9ACA-14DE-4D72-BC01-C7CA6E4E2A0D}"/>
    <hyperlink ref="AO28" r:id="rId2920" xr:uid="{7554B5BB-F385-4B21-B5CE-4E9F76D9204D}"/>
    <hyperlink ref="AO29" r:id="rId2921" xr:uid="{90747CD9-FFDE-44FE-B300-B7CA7DBEE5BB}"/>
    <hyperlink ref="AO30" r:id="rId2922" xr:uid="{E5BB2D8A-EF6E-416F-9079-461CC68C3E27}"/>
    <hyperlink ref="AO31" r:id="rId2923" xr:uid="{C02417BA-65DA-40ED-8FD8-2364599F4EE2}"/>
    <hyperlink ref="AO32" r:id="rId2924" xr:uid="{12BFA1B3-CA28-4375-85CF-04590023EAF5}"/>
    <hyperlink ref="AO33" r:id="rId2925" xr:uid="{E0E73FB6-29FA-41A5-BA40-80D32919C309}"/>
    <hyperlink ref="AO34" r:id="rId2926" xr:uid="{8C42AE80-B7C1-404D-B1FE-C80CC3C0466D}"/>
    <hyperlink ref="AO35" r:id="rId2927" xr:uid="{5D008792-3BED-4357-9865-9660C47E12B6}"/>
    <hyperlink ref="AO36" r:id="rId2928" xr:uid="{9AAA9D4D-7FAB-41CA-8699-94FEE4A9C1A1}"/>
    <hyperlink ref="AO37" r:id="rId2929" xr:uid="{79886035-E8E1-4C57-9A0E-0EDAFE2C4E4A}"/>
    <hyperlink ref="AO38" r:id="rId2930" xr:uid="{F1BACD12-64B5-40F8-884F-66C8D1CF51C1}"/>
    <hyperlink ref="AO39" r:id="rId2931" xr:uid="{8C53AB10-F980-4B15-8550-147AD64FB87B}"/>
    <hyperlink ref="AO40" r:id="rId2932" xr:uid="{3A366FAE-E722-47BB-98E8-435BC8A4714E}"/>
    <hyperlink ref="AO41" r:id="rId2933" xr:uid="{96DEE684-EF33-4839-9057-C113174CB716}"/>
    <hyperlink ref="AO42" r:id="rId2934" xr:uid="{7E3C549E-2E9E-4341-A552-794146A59310}"/>
    <hyperlink ref="AO43" r:id="rId2935" xr:uid="{8542E488-C4F7-4E61-895E-0F7F2ED6B926}"/>
    <hyperlink ref="AO44" r:id="rId2936" xr:uid="{B0CC5EA8-72CF-42C2-8A94-32A685B7085D}"/>
    <hyperlink ref="AO45" r:id="rId2937" xr:uid="{E5143920-C22A-4A28-AD93-660FE838B453}"/>
    <hyperlink ref="AO46" r:id="rId2938" xr:uid="{C429E31B-D14D-4805-8000-E73F1955BE1A}"/>
    <hyperlink ref="AO47" r:id="rId2939" xr:uid="{67DCF057-9C7D-4A86-93F7-E1060C3C0583}"/>
    <hyperlink ref="AO48" r:id="rId2940" xr:uid="{59FD7523-0F13-4409-91FB-FD3EC141D2E7}"/>
    <hyperlink ref="AO49" r:id="rId2941" xr:uid="{062EE5F2-1BBB-48C0-A48E-BDC58BECDFBA}"/>
    <hyperlink ref="AO50" r:id="rId2942" xr:uid="{2BF89DAA-91B1-4B84-AC4D-90B84D37AD73}"/>
    <hyperlink ref="AO51" r:id="rId2943" xr:uid="{59F09B7F-8153-449E-93D5-8ACF9C13C1E8}"/>
    <hyperlink ref="AO52" r:id="rId2944" xr:uid="{D1A9846F-ADF2-43EF-9EBE-29F905F3B1E5}"/>
    <hyperlink ref="AO53" r:id="rId2945" xr:uid="{5C026B65-91A1-4BCE-9E7E-B7CBEBC835C3}"/>
    <hyperlink ref="AO54" r:id="rId2946" xr:uid="{68F311F7-329F-4866-85A8-1145743E9180}"/>
    <hyperlink ref="AO55" r:id="rId2947" xr:uid="{5FBF7654-7F54-4760-9AEB-B42BBFD4617F}"/>
    <hyperlink ref="AO56" r:id="rId2948" xr:uid="{9002C780-53CF-49B8-B603-D2EDEB75F68C}"/>
    <hyperlink ref="AO57" r:id="rId2949" xr:uid="{B6C67AEA-36FC-42B0-8142-C0742800D2F1}"/>
    <hyperlink ref="AO58" r:id="rId2950" xr:uid="{18099A85-409B-45AD-B20E-64084667B2DE}"/>
    <hyperlink ref="AO59" r:id="rId2951" xr:uid="{29139825-C4D5-4638-81EC-7AF9A8154B08}"/>
    <hyperlink ref="AO60" r:id="rId2952" xr:uid="{12CA912E-B00A-4CAB-8F00-C18216EB5D35}"/>
    <hyperlink ref="AO61" r:id="rId2953" xr:uid="{40E3D518-54B4-4F36-BCF1-19E26B87646E}"/>
    <hyperlink ref="AO62" r:id="rId2954" xr:uid="{AC4E0634-4DD9-4C80-BF90-6B9AA19AF09B}"/>
    <hyperlink ref="AO63" r:id="rId2955" xr:uid="{E1B09A7E-D1F0-4B2F-9E4D-E066542ECF35}"/>
    <hyperlink ref="AO64" r:id="rId2956" xr:uid="{463FFE9C-C626-4976-807A-54FABC65B381}"/>
    <hyperlink ref="AO65" r:id="rId2957" xr:uid="{F838E161-74CF-40BC-90DC-BF1020524740}"/>
    <hyperlink ref="AO66" r:id="rId2958" xr:uid="{5B103184-7FEC-4309-9C95-3F2503EB9801}"/>
    <hyperlink ref="AO67" r:id="rId2959" xr:uid="{8E26ADC5-175C-4408-AE28-25A86F8D4A5F}"/>
    <hyperlink ref="AO68" r:id="rId2960" xr:uid="{FC890BA2-ED6E-4FD1-BF47-0B966EC54120}"/>
    <hyperlink ref="AO69" r:id="rId2961" xr:uid="{81B0D098-4BE9-45E8-943C-26F3BE983570}"/>
    <hyperlink ref="AO70" r:id="rId2962" xr:uid="{F3ACF807-8E10-4542-A3BD-C080597305EB}"/>
    <hyperlink ref="AO71" r:id="rId2963" xr:uid="{1186EE8A-BF11-4875-9886-62661EA97EE2}"/>
    <hyperlink ref="AO72" r:id="rId2964" xr:uid="{FA480F0F-E6F4-4B9E-869E-235B98D445BD}"/>
    <hyperlink ref="AO73" r:id="rId2965" xr:uid="{4B2FEB10-BFDD-4497-9A71-06953230E39E}"/>
    <hyperlink ref="AO74" r:id="rId2966" xr:uid="{93E0D38B-3588-4315-B685-3F88F156C0AC}"/>
    <hyperlink ref="AO75" r:id="rId2967" xr:uid="{570DE3FE-F1B2-4E00-9DB1-16E4B24A5C2F}"/>
    <hyperlink ref="AO76" r:id="rId2968" xr:uid="{363F0455-940A-450C-A966-6B110AB93158}"/>
    <hyperlink ref="AO77" r:id="rId2969" xr:uid="{2FEF22FC-94E6-4312-8450-121E0D7E0525}"/>
    <hyperlink ref="AO78" r:id="rId2970" xr:uid="{4211564A-CB97-4FC0-9926-62A9D497F69F}"/>
    <hyperlink ref="AO79" r:id="rId2971" xr:uid="{B98A3082-FEB0-4001-B62E-431EDB82FC10}"/>
    <hyperlink ref="AO80" r:id="rId2972" xr:uid="{FA872F93-A452-4DD4-B890-69004BE9ABE3}"/>
    <hyperlink ref="AO81" r:id="rId2973" xr:uid="{7AFFA1D4-AEBB-4312-9914-3B58FD9C5EEC}"/>
    <hyperlink ref="AO82" r:id="rId2974" xr:uid="{1861490B-B95C-4845-8134-C78C954AD7E6}"/>
    <hyperlink ref="AO83" r:id="rId2975" xr:uid="{33322E82-3571-42E1-AE3E-E245AF278F19}"/>
    <hyperlink ref="AO84" r:id="rId2976" xr:uid="{9125CDA7-D156-43E7-BF87-EE91393E23DE}"/>
    <hyperlink ref="AO85" r:id="rId2977" xr:uid="{D0547973-858D-46CB-96EE-73BFCE30B3FE}"/>
    <hyperlink ref="AO86" r:id="rId2978" xr:uid="{FFA3CEC6-F25A-4A57-96B7-9E8DADADA51B}"/>
    <hyperlink ref="AO87" r:id="rId2979" xr:uid="{64B3C4C5-82D2-4621-AB5F-86AF3E47D78E}"/>
    <hyperlink ref="AO88" r:id="rId2980" xr:uid="{D568EA1A-369A-4432-BF9D-23CCDAC817DD}"/>
    <hyperlink ref="AO89" r:id="rId2981" xr:uid="{CF21D052-B545-4081-A234-88C5843E7767}"/>
    <hyperlink ref="AO90" r:id="rId2982" xr:uid="{B4B848EB-02BA-446C-B0F4-37A16306F483}"/>
    <hyperlink ref="AO91" r:id="rId2983" xr:uid="{F058F90F-5FF1-4E5F-8695-F020F3A4407B}"/>
    <hyperlink ref="AO92" r:id="rId2984" xr:uid="{F42407FD-CEAD-4437-9611-BB3CD00805E9}"/>
    <hyperlink ref="AO93" r:id="rId2985" xr:uid="{D346DDE6-980B-4E02-90EA-ADD9EEB81453}"/>
    <hyperlink ref="AO94" r:id="rId2986" xr:uid="{2F93ACD9-4DFA-4A68-9813-F8E5F655CBF9}"/>
    <hyperlink ref="AO95" r:id="rId2987" xr:uid="{A70E04C3-24B6-46A5-A57B-86DBC449E18E}"/>
    <hyperlink ref="AO96" r:id="rId2988" xr:uid="{945E3C61-8063-4659-AE0C-581B377206F7}"/>
    <hyperlink ref="AO97" r:id="rId2989" xr:uid="{4D80FEC7-3E9D-4B30-8E28-1A1388780CCC}"/>
    <hyperlink ref="AO98" r:id="rId2990" xr:uid="{29D2E7F9-AFF5-475D-A2DD-C1A928C3070C}"/>
    <hyperlink ref="AO99" r:id="rId2991" xr:uid="{2DE9E1B9-4074-496C-9F83-F0EF0E861A5A}"/>
    <hyperlink ref="AO100" r:id="rId2992" xr:uid="{1710A13F-0628-44EE-9CB2-95DC219A5690}"/>
    <hyperlink ref="AO101" r:id="rId2993" xr:uid="{11DD8B11-199E-40EA-99E9-F652C0D41DEC}"/>
    <hyperlink ref="AO102" r:id="rId2994" xr:uid="{DFD2BFC0-A91F-4168-B794-58E382910391}"/>
    <hyperlink ref="AO103" r:id="rId2995" xr:uid="{1A596038-18BC-43A9-A7D2-94546044E68D}"/>
    <hyperlink ref="AO104" r:id="rId2996" xr:uid="{62B68BE7-DD27-4C83-9758-DB4CFC610DAC}"/>
    <hyperlink ref="AO105" r:id="rId2997" xr:uid="{CC25C61E-048D-4F7E-886E-8790535CDC59}"/>
    <hyperlink ref="AO106" r:id="rId2998" xr:uid="{A05FF57D-D431-489B-8B93-80D921A9646A}"/>
    <hyperlink ref="AO107" r:id="rId2999" xr:uid="{7ADC25D5-C6A6-4F85-A1E6-C1C3F5BF1F96}"/>
    <hyperlink ref="AO108" r:id="rId3000" xr:uid="{26250B1D-D411-43F3-9461-568C8B213804}"/>
    <hyperlink ref="AO109" r:id="rId3001" xr:uid="{683F281E-AFB0-4F88-9653-CBFCBE86B829}"/>
    <hyperlink ref="AO110" r:id="rId3002" xr:uid="{863DBC20-9804-44A6-BA1F-9FC6CE7111EC}"/>
    <hyperlink ref="AO111" r:id="rId3003" xr:uid="{1A3F0F6E-2694-4802-9A6A-6AEC1D19FE36}"/>
    <hyperlink ref="AO112" r:id="rId3004" xr:uid="{13776B0B-D599-476A-9E96-C8EE698FDED9}"/>
    <hyperlink ref="AO113" r:id="rId3005" xr:uid="{2EB3496A-211A-4547-B5E0-6E4866F10040}"/>
    <hyperlink ref="AO114" r:id="rId3006" xr:uid="{F5FC7D8C-E3FF-4EAC-A83F-7931AF67149D}"/>
    <hyperlink ref="AO115" r:id="rId3007" xr:uid="{07CD6C61-D050-461E-B33C-A0F103B1CF75}"/>
    <hyperlink ref="AO116" r:id="rId3008" xr:uid="{664D53B3-1A94-4BE8-B838-869F93B61188}"/>
    <hyperlink ref="AO117" r:id="rId3009" xr:uid="{719060BE-A93D-49E3-928E-6409FD0D383B}"/>
    <hyperlink ref="AO118" r:id="rId3010" xr:uid="{DC9CC313-FAD4-4FD1-AA2C-85E6D2AD5198}"/>
    <hyperlink ref="AO119" r:id="rId3011" xr:uid="{28D62790-2902-4E99-92B9-BAB51FE3BDFD}"/>
    <hyperlink ref="AO120" r:id="rId3012" xr:uid="{9C05246B-CFBD-4270-82BA-D849A5554A6D}"/>
    <hyperlink ref="AO121" r:id="rId3013" xr:uid="{9B167E35-65B7-4DE8-AC24-4B45DCAF453A}"/>
    <hyperlink ref="AO122" r:id="rId3014" xr:uid="{497B714F-AB6A-44ED-9030-3567F130DD85}"/>
    <hyperlink ref="AO123" r:id="rId3015" xr:uid="{0A615D2C-0DC7-4314-9A78-84B926D4F4D0}"/>
    <hyperlink ref="AO124" r:id="rId3016" xr:uid="{CB8792AE-C6F0-4677-9DE4-3B7B40084B13}"/>
    <hyperlink ref="AO125" r:id="rId3017" xr:uid="{8348929A-8163-45F6-A9ED-0534EC00C3B5}"/>
    <hyperlink ref="AO126" r:id="rId3018" xr:uid="{F85CAF07-4A2C-449A-A376-646933097325}"/>
    <hyperlink ref="AO127" r:id="rId3019" xr:uid="{CCD7F3A2-3649-43B9-964B-DA633A958367}"/>
    <hyperlink ref="AO128" r:id="rId3020" xr:uid="{C2BC7022-85AA-41C2-852F-664081943BD1}"/>
    <hyperlink ref="AO129" r:id="rId3021" xr:uid="{B3AC48EC-60FB-4A4D-95F8-BFCFD5CE2636}"/>
    <hyperlink ref="AO130" r:id="rId3022" xr:uid="{95181C9C-D17F-4DFD-942A-14E816594B8A}"/>
    <hyperlink ref="AO131" r:id="rId3023" xr:uid="{6CA4EBCF-18C7-431A-9396-203B1E018E63}"/>
    <hyperlink ref="AO132" r:id="rId3024" xr:uid="{EEC93656-F649-447B-8938-FCCF84BD0F24}"/>
    <hyperlink ref="AO133" r:id="rId3025" xr:uid="{A02B5E96-6EBC-48BA-989E-B71A0379CA36}"/>
    <hyperlink ref="AO134" r:id="rId3026" xr:uid="{E50462EB-FD0E-4BCE-BD07-408A6E2C23EB}"/>
    <hyperlink ref="AO135" r:id="rId3027" xr:uid="{CBC2D9CF-4CCD-49A3-BF76-1C5416EC1187}"/>
    <hyperlink ref="AO136" r:id="rId3028" xr:uid="{8B63AFBC-27D2-45F1-A9A7-0289C2C71117}"/>
    <hyperlink ref="AO137" r:id="rId3029" xr:uid="{F26AA203-F996-4190-967E-42331547A57E}"/>
    <hyperlink ref="AO138" r:id="rId3030" xr:uid="{53E451CD-097B-4290-A1C8-A66B21967CB5}"/>
    <hyperlink ref="AO139" r:id="rId3031" xr:uid="{FEBA2109-0A43-45A4-9985-BB081FAB904C}"/>
    <hyperlink ref="AO140" r:id="rId3032" xr:uid="{2D8AB94D-59B5-4F01-BCE9-7B6619B57AD9}"/>
    <hyperlink ref="AO141" r:id="rId3033" xr:uid="{B3325C15-D18D-4B7F-9BFE-54767A2C13ED}"/>
    <hyperlink ref="AO142" r:id="rId3034" xr:uid="{69A82DBB-087A-46E7-B4E7-4E40A8B397DB}"/>
    <hyperlink ref="AO143" r:id="rId3035" xr:uid="{582ED6AD-FCE7-4DED-A19D-2056E0BDF17D}"/>
    <hyperlink ref="AO144" r:id="rId3036" xr:uid="{92DEA0A3-F91F-4016-906D-0D4D804DB927}"/>
    <hyperlink ref="AO145" r:id="rId3037" xr:uid="{7395FA37-336D-4A59-A4E1-6DC37C392723}"/>
    <hyperlink ref="AO146" r:id="rId3038" xr:uid="{7F0A073A-4266-45C7-B393-AABA27D93762}"/>
    <hyperlink ref="AO147" r:id="rId3039" xr:uid="{FF337437-45BA-4EAA-95FC-27AF5EDFA2D9}"/>
    <hyperlink ref="AO148" r:id="rId3040" xr:uid="{3AE88E58-F0E3-4EE1-BF2B-8323F9236A32}"/>
    <hyperlink ref="AO149" r:id="rId3041" xr:uid="{B7478A65-A01F-4231-B0E3-7B2C875064E6}"/>
    <hyperlink ref="AO150" r:id="rId3042" xr:uid="{8FA341EB-14D3-4638-BD4C-D357569170B0}"/>
    <hyperlink ref="AO151" r:id="rId3043" xr:uid="{0AE646D0-0DF5-4A07-B65C-3C795428F05A}"/>
    <hyperlink ref="AO152" r:id="rId3044" xr:uid="{FE59A261-6389-4598-BE68-6BDF7159F097}"/>
    <hyperlink ref="AO153" r:id="rId3045" xr:uid="{D1087D07-F60A-4EF5-8040-EAC029751780}"/>
    <hyperlink ref="AO154" r:id="rId3046" xr:uid="{43E032A4-FCB8-4328-BD2C-67450EA3B5A4}"/>
    <hyperlink ref="AO155" r:id="rId3047" xr:uid="{C1554334-72B0-437D-87DE-DC1A62740F3C}"/>
    <hyperlink ref="AO156" r:id="rId3048" xr:uid="{29E5191D-A23A-49D1-A6B2-CFFB8FBCF78B}"/>
    <hyperlink ref="AO157" r:id="rId3049" xr:uid="{6BAF5ABE-613F-4326-9D4B-EF2C5F13EAA9}"/>
    <hyperlink ref="AO158" r:id="rId3050" xr:uid="{7DDCFCFA-D412-4EE8-A0E0-977BE3984790}"/>
    <hyperlink ref="AO159" r:id="rId3051" xr:uid="{B0FF0358-92BA-4EF6-9C75-BFAAFCB44F19}"/>
    <hyperlink ref="AO160" r:id="rId3052" xr:uid="{5AB16472-E8C8-4919-8CF1-5B689E6A93D9}"/>
    <hyperlink ref="AO161" r:id="rId3053" xr:uid="{B2EC1764-BFE3-4629-B095-088730205A21}"/>
    <hyperlink ref="AO162" r:id="rId3054" xr:uid="{B2F757F8-FF8D-4EFB-B4D0-A34FC608A609}"/>
    <hyperlink ref="AO163" r:id="rId3055" xr:uid="{C6C7F048-5D2A-4BD2-92E3-9A68697B43ED}"/>
    <hyperlink ref="AO164" r:id="rId3056" xr:uid="{C40F1DED-D929-46AD-BFFA-FB4869EF833A}"/>
    <hyperlink ref="AO165" r:id="rId3057" xr:uid="{8CC76848-10E4-47A1-A4DA-C21B9185F7DD}"/>
    <hyperlink ref="AO166" r:id="rId3058" xr:uid="{B521F7C7-6886-4430-9DEE-EFB82CBE27DF}"/>
    <hyperlink ref="AO167" r:id="rId3059" xr:uid="{21045A3E-D897-4C99-A4D6-2071CCFBEF04}"/>
    <hyperlink ref="AO168" r:id="rId3060" xr:uid="{C0189186-37C9-4C56-BB3F-1074D2D293A6}"/>
    <hyperlink ref="AO169" r:id="rId3061" xr:uid="{F4DF354F-3D61-45C4-A604-65AB04A8E85D}"/>
    <hyperlink ref="AO170" r:id="rId3062" xr:uid="{26DA83B0-19FA-4E58-B040-2CC761D3CD11}"/>
    <hyperlink ref="AO171" r:id="rId3063" xr:uid="{A9F7FD6C-40D3-4A69-9BC9-377D3B848E4E}"/>
    <hyperlink ref="AO172" r:id="rId3064" xr:uid="{CD3FE93F-64F9-4D2C-B833-C92AE75D6405}"/>
    <hyperlink ref="AO173" r:id="rId3065" xr:uid="{1A765130-9726-40E5-8F55-5E32C2445A60}"/>
    <hyperlink ref="AO174" r:id="rId3066" xr:uid="{C8CE00D6-15F3-4786-8D0F-4FDF2824F64A}"/>
    <hyperlink ref="AO175" r:id="rId3067" xr:uid="{B3B40C23-794E-4CAF-B230-E3A2076CBE6A}"/>
    <hyperlink ref="AO176" r:id="rId3068" xr:uid="{55C804A6-50E9-4A71-B28A-8867C4A6352A}"/>
    <hyperlink ref="AO177" r:id="rId3069" xr:uid="{5C9BEBAB-6BD7-4D10-A6D8-D702C44A123A}"/>
    <hyperlink ref="AO178" r:id="rId3070" xr:uid="{19509FAD-B8A1-480E-9A71-1B6C29BCE318}"/>
    <hyperlink ref="AO179" r:id="rId3071" xr:uid="{9671634E-9E1C-447C-AC2C-42E9D1054CE6}"/>
    <hyperlink ref="AO180" r:id="rId3072" xr:uid="{E825F78B-C48E-4A24-86A5-AA177945F5D9}"/>
    <hyperlink ref="AO181" r:id="rId3073" xr:uid="{005EE6E4-D1F0-4258-9597-061CE6B81DFC}"/>
    <hyperlink ref="AO182" r:id="rId3074" xr:uid="{6586372A-8BA2-4DAD-9281-97499C322D14}"/>
    <hyperlink ref="AO183" r:id="rId3075" xr:uid="{01ABE54A-63E7-4507-8758-CD7AC6ED3529}"/>
    <hyperlink ref="AO184" r:id="rId3076" xr:uid="{4935EAD9-2569-46EE-8F57-C72A63C42D3A}"/>
    <hyperlink ref="AO185" r:id="rId3077" xr:uid="{31871E4B-AA31-47F0-9558-EAB5704FD6D8}"/>
    <hyperlink ref="AO186" r:id="rId3078" xr:uid="{B102BA9A-BF49-4B2E-BB0C-0EF2186B84B9}"/>
    <hyperlink ref="AO187" r:id="rId3079" xr:uid="{B59DBD38-275A-4FE7-9F04-625E3796C480}"/>
    <hyperlink ref="AO188" r:id="rId3080" xr:uid="{25522424-1A23-4981-90B7-265B5EBCA4D0}"/>
    <hyperlink ref="AO189" r:id="rId3081" xr:uid="{E7C9E9F1-D244-495F-982F-5D2493EB119E}"/>
    <hyperlink ref="AO190" r:id="rId3082" xr:uid="{69EB89FA-9267-454C-B151-FCC8C3F1A761}"/>
    <hyperlink ref="AO191" r:id="rId3083" xr:uid="{DF85FB80-4ECA-41C5-84CE-742E0E2ABBD9}"/>
    <hyperlink ref="AO192" r:id="rId3084" xr:uid="{BB7A008B-2F95-4E71-BBED-C97E1053907C}"/>
    <hyperlink ref="AO193" r:id="rId3085" xr:uid="{BACB9084-9ED6-4478-BE06-34960D6EAB08}"/>
    <hyperlink ref="AO194" r:id="rId3086" xr:uid="{EF1E7765-BF02-4F5B-92AC-DE7E1A1692C1}"/>
    <hyperlink ref="AO195" r:id="rId3087" xr:uid="{6515252F-C2D2-4BDA-839E-6EB8C213896B}"/>
    <hyperlink ref="AO196" r:id="rId3088" xr:uid="{15656BAC-CFA1-421D-8B47-716299B9C049}"/>
    <hyperlink ref="AO197" r:id="rId3089" xr:uid="{5AC00AE4-B1D3-4D9D-A3A7-F69DC6E2C3FD}"/>
    <hyperlink ref="AO198" r:id="rId3090" xr:uid="{C6B0A3C5-9571-422F-88BE-6D25F8878612}"/>
    <hyperlink ref="AO199" r:id="rId3091" xr:uid="{52D30377-7F5C-44EC-B9BB-BEC254D5F576}"/>
    <hyperlink ref="AO200" r:id="rId3092" xr:uid="{82DBC53F-E118-465B-96B8-B2B7E36DD99E}"/>
    <hyperlink ref="AO201" r:id="rId3093" xr:uid="{A6D7C3BC-E679-4317-95FC-31499E661E9E}"/>
    <hyperlink ref="AO202" r:id="rId3094" xr:uid="{61B467CF-100F-4021-BDC0-8A93585E4538}"/>
    <hyperlink ref="AO203" r:id="rId3095" xr:uid="{DAEBD192-9C8F-43A9-B617-EB3D88695DF3}"/>
    <hyperlink ref="AO204" r:id="rId3096" xr:uid="{9A4B9BDD-613A-4621-A92D-FF82B2579E71}"/>
    <hyperlink ref="AO205" r:id="rId3097" xr:uid="{2680D87C-C870-4E1D-8B23-685A2FC421B5}"/>
    <hyperlink ref="AO206" r:id="rId3098" xr:uid="{BAD8A94C-3C4F-452A-A49B-593A2639F7F8}"/>
    <hyperlink ref="AO207" r:id="rId3099" xr:uid="{5F7FACB8-AE04-4F7C-A908-068938E928FA}"/>
    <hyperlink ref="AO208" r:id="rId3100" xr:uid="{738C7A8A-14E9-41BD-8F28-AF5F1DA4248D}"/>
    <hyperlink ref="AO209" r:id="rId3101" xr:uid="{95EB49F7-D577-4290-9F26-1115D8B30FBC}"/>
    <hyperlink ref="AO210" r:id="rId3102" xr:uid="{458F3BD2-3705-4C2B-831F-D97E2C47A3FA}"/>
    <hyperlink ref="AO211" r:id="rId3103" xr:uid="{EE2A1C5C-929C-4E57-A536-9E8E214F1975}"/>
    <hyperlink ref="AO212" r:id="rId3104" xr:uid="{6DA9F57A-1D26-4683-A824-09DF6880D100}"/>
    <hyperlink ref="AO213" r:id="rId3105" xr:uid="{C4DFD998-CE8A-449A-BB9D-4559225D9F56}"/>
    <hyperlink ref="AO214" r:id="rId3106" xr:uid="{4438A0D7-EB66-4300-B4BA-99AAE23BF9E3}"/>
    <hyperlink ref="AO215" r:id="rId3107" xr:uid="{E393233D-1283-4240-81CE-6F90DCE47704}"/>
    <hyperlink ref="AO216" r:id="rId3108" xr:uid="{B3F4B211-E19C-4E23-9AF1-FD9323FF170A}"/>
    <hyperlink ref="AO217" r:id="rId3109" xr:uid="{BEDD1CBD-61D8-490E-A6CD-58618AB78995}"/>
    <hyperlink ref="AO218" r:id="rId3110" xr:uid="{C9AF2287-C926-4571-AC2E-73B8A113EEBB}"/>
    <hyperlink ref="AO219" r:id="rId3111" xr:uid="{F8F580DE-3BC7-48EB-A06C-9E35D8B8041C}"/>
    <hyperlink ref="AO220" r:id="rId3112" xr:uid="{C46FEA55-D0B0-41C6-AFE2-E616679D8484}"/>
    <hyperlink ref="AO221" r:id="rId3113" xr:uid="{F3EDBDA2-A222-4ED6-A46C-77235EDF4E8F}"/>
    <hyperlink ref="AO222" r:id="rId3114" xr:uid="{A2D3071D-AF81-44BC-9CBE-8C0E9D2F2D4F}"/>
    <hyperlink ref="AO223" r:id="rId3115" xr:uid="{6172AA77-1B43-4D5E-9DF6-F78A56AED8A5}"/>
    <hyperlink ref="AO224" r:id="rId3116" xr:uid="{6803087B-0C0A-4048-892E-5116B72D7AAE}"/>
    <hyperlink ref="AO225" r:id="rId3117" xr:uid="{8114FF11-5825-47AD-AC1A-F59450A289F7}"/>
    <hyperlink ref="AO226" r:id="rId3118" xr:uid="{C17C32EC-0853-442C-8AE4-F6046F0474DE}"/>
    <hyperlink ref="AO227" r:id="rId3119" xr:uid="{0206EC9D-5FFF-4C75-8760-EF5ECB2999E1}"/>
    <hyperlink ref="AO228" r:id="rId3120" xr:uid="{18E3CD7A-AA86-4129-B65B-7842CFA46339}"/>
    <hyperlink ref="AO229" r:id="rId3121" xr:uid="{22684D17-47FA-4F88-81B7-9A15D98A2B76}"/>
    <hyperlink ref="AO230" r:id="rId3122" xr:uid="{F7981BC4-CC4D-4E32-A8D8-BAFDE05F4B02}"/>
    <hyperlink ref="AO231" r:id="rId3123" xr:uid="{9ED348F1-56CF-42FA-8B57-2A27E76842BE}"/>
    <hyperlink ref="AO232" r:id="rId3124" xr:uid="{958CA990-B6E3-4A47-B91F-A25ADA9E1779}"/>
    <hyperlink ref="AO233" r:id="rId3125" xr:uid="{51D83BCE-CC84-43CE-B630-14484EC95382}"/>
    <hyperlink ref="AO234" r:id="rId3126" xr:uid="{817C5E0F-77C9-4326-91F7-84DFA1CEF315}"/>
    <hyperlink ref="AO235" r:id="rId3127" xr:uid="{9527EBDE-420F-47FB-BB50-4E2FCFB8829E}"/>
    <hyperlink ref="AO236" r:id="rId3128" xr:uid="{48A34957-9695-4CA5-819D-BF9DEE9D24B7}"/>
    <hyperlink ref="AO237" r:id="rId3129" xr:uid="{B6C8D4BD-314A-47D1-9844-BE35ED2DC1BF}"/>
    <hyperlink ref="AO238" r:id="rId3130" xr:uid="{EB027CF3-08E5-4D61-A3A5-E4F95544B7ED}"/>
    <hyperlink ref="AO239" r:id="rId3131" xr:uid="{DFE94C7D-856B-4F49-90EF-5AD6A307A1F5}"/>
    <hyperlink ref="AO240" r:id="rId3132" xr:uid="{D26CBD61-71D8-44EC-93C2-69F29E87B4B8}"/>
    <hyperlink ref="AO241" r:id="rId3133" xr:uid="{F4BC4F77-5A0E-400E-81AB-10D054772298}"/>
    <hyperlink ref="AO242" r:id="rId3134" xr:uid="{2EB15917-1211-47EC-B5D6-146A3A605B39}"/>
    <hyperlink ref="AO243" r:id="rId3135" xr:uid="{3966D2D4-4857-4940-9D8A-A131985D9BEB}"/>
    <hyperlink ref="AO244" r:id="rId3136" xr:uid="{A1586F2D-344C-4F84-9600-62DC1DDB10B8}"/>
    <hyperlink ref="AO245" r:id="rId3137" xr:uid="{61DBBF18-1BF7-4772-8E54-8F72DA8C2B9F}"/>
    <hyperlink ref="AO246" r:id="rId3138" xr:uid="{80CD96BC-479F-40B3-BEBA-F10AC092DD1E}"/>
    <hyperlink ref="AO247" r:id="rId3139" xr:uid="{B6F8C0D3-709D-4A03-9D91-126BFCDEA497}"/>
    <hyperlink ref="AO248" r:id="rId3140" xr:uid="{9D80893E-2958-49BE-860F-AA792154815B}"/>
    <hyperlink ref="AO249" r:id="rId3141" xr:uid="{AC775144-1754-45F3-B77B-40FF361AAC36}"/>
    <hyperlink ref="AO250" r:id="rId3142" xr:uid="{7C1A9200-167E-43CC-9D36-3FE64E2169C1}"/>
    <hyperlink ref="AO251" r:id="rId3143" xr:uid="{2236ECCB-841E-47A8-9787-50508BCB4C7E}"/>
    <hyperlink ref="AO252" r:id="rId3144" xr:uid="{B6A1AFAF-188C-42AA-9633-41A20CA46309}"/>
    <hyperlink ref="AO253" r:id="rId3145" xr:uid="{32D8658A-985A-4979-97CB-43F19B6ECB6D}"/>
    <hyperlink ref="AO254" r:id="rId3146" xr:uid="{7C5FA697-486D-4D7C-A464-93A2A5DFF012}"/>
    <hyperlink ref="AO255" r:id="rId3147" xr:uid="{9D797BDC-511F-4310-97C1-E962502B489E}"/>
    <hyperlink ref="AO256" r:id="rId3148" xr:uid="{7BF2B66C-EDDC-48E2-8E63-DA3B579D52B3}"/>
    <hyperlink ref="AO257" r:id="rId3149" xr:uid="{48BFAB70-FE84-4D26-8AE1-D3E204300388}"/>
    <hyperlink ref="AO258" r:id="rId3150" xr:uid="{DB65362F-77AA-4691-AE21-C5FCB92F1D21}"/>
    <hyperlink ref="AO259" r:id="rId3151" xr:uid="{71095FD2-4F87-4B5F-889E-D89C67D1F5FA}"/>
    <hyperlink ref="AO260" r:id="rId3152" xr:uid="{35CC8EE4-A8E1-47D0-8883-BF1A2094EFB6}"/>
    <hyperlink ref="AO261" r:id="rId3153" xr:uid="{E5082577-7796-453C-962C-0EE1A0725C7A}"/>
    <hyperlink ref="AO262" r:id="rId3154" xr:uid="{DBC86B55-BA87-40A8-9683-773306508A93}"/>
    <hyperlink ref="AO263" r:id="rId3155" xr:uid="{BEB29E6F-D3CD-43F1-A80A-DAAECD139E37}"/>
    <hyperlink ref="AO264" r:id="rId3156" xr:uid="{3578DF6F-0983-4898-97D2-57AB05A81980}"/>
    <hyperlink ref="AO265" r:id="rId3157" xr:uid="{1C49B63B-D7E5-491C-A73F-86617148BD4C}"/>
    <hyperlink ref="AO266" r:id="rId3158" xr:uid="{3701A057-C449-4D3A-AE27-CE9C92D318C7}"/>
    <hyperlink ref="AO267" r:id="rId3159" xr:uid="{AD42077C-C219-4C4F-84F9-89BBB6F63876}"/>
    <hyperlink ref="AO268" r:id="rId3160" xr:uid="{08779858-B28B-479D-8A6D-C0FBB63EA507}"/>
    <hyperlink ref="AO269" r:id="rId3161" xr:uid="{A10AC266-3F01-4578-A18B-7CF335BC81C6}"/>
    <hyperlink ref="AO270" r:id="rId3162" xr:uid="{A2F350DE-5FF1-4DF8-962D-FEA2C76B007B}"/>
    <hyperlink ref="AO271" r:id="rId3163" xr:uid="{BBDA8029-7C37-40F3-9FE5-53E09A98ED44}"/>
    <hyperlink ref="AO272" r:id="rId3164" xr:uid="{802E86CE-CB12-4137-82A4-525191FCDEB6}"/>
    <hyperlink ref="AO273" r:id="rId3165" xr:uid="{648F83EE-4664-4AA3-884D-2713DE051722}"/>
    <hyperlink ref="AO274" r:id="rId3166" xr:uid="{3AD19BB3-661E-4269-A5C9-8AA5DB0B421B}"/>
    <hyperlink ref="AO275" r:id="rId3167" xr:uid="{C107F392-8630-4154-8828-40C21CD3057C}"/>
    <hyperlink ref="AO276" r:id="rId3168" xr:uid="{8AC774BF-33A1-42BB-89AB-2D99087E6E37}"/>
    <hyperlink ref="AO277" r:id="rId3169" xr:uid="{043192AD-EC10-4AE5-961A-A78A0CFB38EB}"/>
    <hyperlink ref="AO278" r:id="rId3170" xr:uid="{E9397937-DF65-44DB-AFFB-2E561B30D6F0}"/>
    <hyperlink ref="AO279" r:id="rId3171" xr:uid="{CCF1D3A4-FF34-436E-86A4-541F86401180}"/>
    <hyperlink ref="AO280" r:id="rId3172" xr:uid="{5F41B6FB-D3B2-4298-B7B8-EE0BED6CF054}"/>
    <hyperlink ref="AO281" r:id="rId3173" xr:uid="{46CF390A-FDE8-4C54-AD4B-2F9BD34F7772}"/>
    <hyperlink ref="AO282" r:id="rId3174" xr:uid="{8B97EE18-B5C3-402E-A3C3-E8B2271FE0A7}"/>
    <hyperlink ref="AO283" r:id="rId3175" xr:uid="{4812EEB4-8417-4151-A24A-AAEA59087AED}"/>
    <hyperlink ref="AO284" r:id="rId3176" xr:uid="{F4D7550D-CC98-470F-A65D-B6EA30C236B7}"/>
    <hyperlink ref="AO285" r:id="rId3177" xr:uid="{ABB972CD-EEBF-467D-AF97-69652CF6E388}"/>
    <hyperlink ref="AO286" r:id="rId3178" xr:uid="{A59242CB-FB62-4B7F-8F16-AEA00123CB64}"/>
    <hyperlink ref="AO287" r:id="rId3179" xr:uid="{6974DC83-2FD9-47D1-BAED-9092FF4FA8C0}"/>
    <hyperlink ref="AO288" r:id="rId3180" xr:uid="{4B56C93F-5BFA-4C85-9A58-74DB498CBBE3}"/>
    <hyperlink ref="AO289" r:id="rId3181" xr:uid="{816C1F3E-D758-44B3-84B7-8E04D0CF911F}"/>
    <hyperlink ref="AO290" r:id="rId3182" xr:uid="{CB88F5AA-4E2C-488A-B14F-F886AC59E535}"/>
    <hyperlink ref="AO291" r:id="rId3183" xr:uid="{D4F18EDD-E62B-4D0A-8AF4-869D00CE40C7}"/>
    <hyperlink ref="AO292" r:id="rId3184" xr:uid="{37432C78-4319-45F1-BD90-55C6B13C9BBB}"/>
    <hyperlink ref="AO293" r:id="rId3185" xr:uid="{B6843AD2-1CA0-492A-B877-644950C82FD2}"/>
    <hyperlink ref="AO294" r:id="rId3186" xr:uid="{1E929376-1DBF-4C44-A63B-12B95CB134CA}"/>
    <hyperlink ref="AO295" r:id="rId3187" xr:uid="{F5207C65-D6B4-4935-B71E-3F23B997E5EA}"/>
    <hyperlink ref="AO296" r:id="rId3188" xr:uid="{EC5C1712-6713-4E66-B223-EFC072C0D86C}"/>
    <hyperlink ref="AO297" r:id="rId3189" xr:uid="{BCAC8343-ECDB-4488-AB50-45B623ACE43A}"/>
    <hyperlink ref="AO298" r:id="rId3190" xr:uid="{972B55EB-1712-4198-96C1-4D0EA8FFF9A4}"/>
    <hyperlink ref="AO299" r:id="rId3191" xr:uid="{C78E4A0A-C833-4E2C-98E4-3300C83EEAE2}"/>
    <hyperlink ref="AO300" r:id="rId3192" xr:uid="{E630A186-DDDC-4040-B897-557196E2A4A2}"/>
    <hyperlink ref="AO301" r:id="rId3193" xr:uid="{39439CE0-A4EC-4B5B-806A-EEA39A1F1102}"/>
    <hyperlink ref="AO302" r:id="rId3194" xr:uid="{E4CB5786-F5CF-44DD-80D6-1D90919AA6EC}"/>
    <hyperlink ref="AO303" r:id="rId3195" xr:uid="{C4EBC871-2F5C-4150-A63B-E2738EC010DD}"/>
    <hyperlink ref="AO304" r:id="rId3196" xr:uid="{532858A6-1886-46F5-8201-B014918FCEA2}"/>
    <hyperlink ref="AO305" r:id="rId3197" xr:uid="{0DCC7E07-6C21-4E77-AFF3-EFF56B78833A}"/>
    <hyperlink ref="AO306" r:id="rId3198" xr:uid="{FAC59C4A-BC3B-4319-8182-957A0A35497A}"/>
    <hyperlink ref="AO307" r:id="rId3199" xr:uid="{2C795570-503D-4AF8-B3A1-8A9C08A7179B}"/>
    <hyperlink ref="AO308" r:id="rId3200" xr:uid="{B9D03957-895D-4D7C-B0C5-5ECFC9C768D7}"/>
    <hyperlink ref="AO309" r:id="rId3201" xr:uid="{3035F800-CA77-424D-9E78-8080D24DA069}"/>
    <hyperlink ref="AO310" r:id="rId3202" xr:uid="{7FB28C9A-B4C2-42E9-B062-B0F9985C828D}"/>
    <hyperlink ref="AO311" r:id="rId3203" xr:uid="{4FDFED14-C26F-4F64-8332-1D43EFE234DA}"/>
    <hyperlink ref="AO312" r:id="rId3204" xr:uid="{84E8714B-A777-4BB2-9E79-055ECCA15066}"/>
    <hyperlink ref="AO313" r:id="rId3205" xr:uid="{7617E602-1D47-469C-A7BC-C8EBDF28AA91}"/>
    <hyperlink ref="AO314" r:id="rId3206" xr:uid="{0EC0461D-835D-4902-82D9-09DBD0C3F8F8}"/>
    <hyperlink ref="AO315" r:id="rId3207" xr:uid="{209CC33C-2C77-4F8C-B209-ABAB72DF30EE}"/>
    <hyperlink ref="AO316" r:id="rId3208" xr:uid="{A0E1B4E3-6305-435D-B9D0-D66FA357C498}"/>
    <hyperlink ref="AO317" r:id="rId3209" xr:uid="{1524EAC7-9E4F-4157-878E-CCBC3AF8E104}"/>
    <hyperlink ref="AO318" r:id="rId3210" xr:uid="{A700F9D5-C977-4203-919A-254BE1B23748}"/>
    <hyperlink ref="AO319" r:id="rId3211" xr:uid="{64CC2DAB-65A3-4B6D-8CD0-B445D27E6BE2}"/>
    <hyperlink ref="AO320" r:id="rId3212" xr:uid="{5051C9D1-8545-427B-8388-E5B36C8FECE0}"/>
    <hyperlink ref="AO321" r:id="rId3213" xr:uid="{D3B60873-BE27-46FF-A1AC-87B0ADC5D905}"/>
    <hyperlink ref="AO322" r:id="rId3214" xr:uid="{D1E0C6D9-0EDB-4626-ACC6-076A0BB432D4}"/>
    <hyperlink ref="AO323" r:id="rId3215" xr:uid="{3AB2E06B-B061-41F1-92EC-C84A7CBCDD7F}"/>
    <hyperlink ref="AO324" r:id="rId3216" xr:uid="{DB867CD7-A5C1-401C-BA87-82E1E1B61B9D}"/>
    <hyperlink ref="AO325" r:id="rId3217" xr:uid="{82E3CD91-83A0-464D-83AE-C7898C27BE7C}"/>
    <hyperlink ref="AO326" r:id="rId3218" xr:uid="{6BB57F5E-52C8-4EA0-B919-4AE7E1FB9AC8}"/>
    <hyperlink ref="AO327" r:id="rId3219" xr:uid="{F830C1F2-17B6-4587-B731-A8AC8C9F8BAD}"/>
    <hyperlink ref="AO328" r:id="rId3220" xr:uid="{20DA8FFD-20E8-430D-8777-5A898DC77F04}"/>
    <hyperlink ref="AO329" r:id="rId3221" xr:uid="{DB7AF189-67AD-40FB-9CD2-7E6E670B6CE8}"/>
    <hyperlink ref="AO330" r:id="rId3222" xr:uid="{BCF6F618-AF17-4FFA-9D84-65723F69BAF7}"/>
    <hyperlink ref="AO331" r:id="rId3223" xr:uid="{A8AA1666-9592-4BAB-A78A-5A7E2032E7FA}"/>
    <hyperlink ref="AO332" r:id="rId3224" xr:uid="{A65D0FF5-7167-47CD-A2B2-D6E228E4309C}"/>
    <hyperlink ref="AO333" r:id="rId3225" xr:uid="{323B2C69-BB44-4AC8-80AD-EF837FA0A18A}"/>
    <hyperlink ref="AO334" r:id="rId3226" xr:uid="{068D31B2-1A1F-481F-B23A-871E5DF4B984}"/>
    <hyperlink ref="AO335" r:id="rId3227" xr:uid="{05A1AA10-51EF-47BF-B4AE-A44C8D3430D7}"/>
    <hyperlink ref="AO336" r:id="rId3228" xr:uid="{792C50B3-DC95-4585-9E16-9D2E5B1E555E}"/>
    <hyperlink ref="AO337" r:id="rId3229" xr:uid="{670BCFE9-A5B6-4EBB-84C0-45EF46366BC0}"/>
    <hyperlink ref="AO338" r:id="rId3230" xr:uid="{FE60F2FD-840F-48D8-BC08-D0E997ADE603}"/>
    <hyperlink ref="AO339" r:id="rId3231" xr:uid="{020F591E-58E9-46F8-BCBC-315046B3EDD1}"/>
    <hyperlink ref="AO340" r:id="rId3232" xr:uid="{A8EC8042-4FA8-4961-862C-30485471C792}"/>
    <hyperlink ref="AO341" r:id="rId3233" xr:uid="{42E24EEF-73C4-453A-BE6E-FB9F7334432E}"/>
    <hyperlink ref="AO342" r:id="rId3234" xr:uid="{49176FDB-15C3-4520-A80A-A9E9556C79A9}"/>
    <hyperlink ref="AO343" r:id="rId3235" xr:uid="{29603EC6-62D5-4831-AFF1-C45F1C1733C2}"/>
    <hyperlink ref="AO344" r:id="rId3236" xr:uid="{48293059-2B7C-41C2-A3AE-B7B311979066}"/>
    <hyperlink ref="AO345" r:id="rId3237" xr:uid="{1B89FC24-17AC-447C-9458-E8C54731095B}"/>
    <hyperlink ref="AO346" r:id="rId3238" xr:uid="{AFE72C53-24F0-42C7-9468-4857576BE13E}"/>
    <hyperlink ref="AO347" r:id="rId3239" xr:uid="{E9F87037-B7F4-476A-9242-3E32AEE658AD}"/>
    <hyperlink ref="AO348" r:id="rId3240" xr:uid="{8EA2F910-994D-4B93-AAF1-95B771241472}"/>
    <hyperlink ref="AO349" r:id="rId3241" xr:uid="{90EB544E-267D-4C95-8AA6-FA38C06F4FBC}"/>
    <hyperlink ref="AO350" r:id="rId3242" xr:uid="{57745100-90F5-452B-9A3C-B7076C119D82}"/>
    <hyperlink ref="AO351" r:id="rId3243" xr:uid="{43A7BA00-84DB-40C8-9BE6-544791F45E3F}"/>
    <hyperlink ref="AO352" r:id="rId3244" xr:uid="{B8B8078B-D2D8-4A3A-9023-49B198344443}"/>
    <hyperlink ref="AO353" r:id="rId3245" xr:uid="{7FE8AFE4-074A-4998-B386-473C3ACEFA52}"/>
    <hyperlink ref="AO354" r:id="rId3246" xr:uid="{8B93F5BC-C8CA-44FE-BF3E-6EE9B2C6A3D4}"/>
    <hyperlink ref="AO355" r:id="rId3247" xr:uid="{32EF3C71-AB50-47DC-A465-2E29F83FA9F0}"/>
    <hyperlink ref="AO356" r:id="rId3248" xr:uid="{D520D8A6-0A07-4D4D-8CB1-1BBAB275BF84}"/>
    <hyperlink ref="AO357" r:id="rId3249" xr:uid="{6C37F495-1B55-4BF0-81A7-910818108572}"/>
    <hyperlink ref="AO358" r:id="rId3250" xr:uid="{FDA4B70C-15AA-4B48-9D60-A51D9580C72F}"/>
    <hyperlink ref="AO359" r:id="rId3251" xr:uid="{56DD966E-B8A6-4C2B-907C-FA45865FE5FD}"/>
    <hyperlink ref="AO360" r:id="rId3252" xr:uid="{8DA2A636-7AB3-44BF-AA5B-281B58473892}"/>
    <hyperlink ref="AO361" r:id="rId3253" xr:uid="{B90F2638-BD86-449F-A246-A2956D5272C3}"/>
    <hyperlink ref="AO362" r:id="rId3254" xr:uid="{62255FB7-6B06-4DAF-B866-14BBB15441C0}"/>
    <hyperlink ref="AO363" r:id="rId3255" xr:uid="{267BE605-060B-4A75-B0D4-78938402C8E4}"/>
    <hyperlink ref="AO364" r:id="rId3256" xr:uid="{819BD9EB-A364-499D-BD2B-17BB57B5D038}"/>
    <hyperlink ref="AO365" r:id="rId3257" xr:uid="{7417C6E8-1B5B-424A-9C81-FEDE97584F1D}"/>
    <hyperlink ref="AO366" r:id="rId3258" xr:uid="{0A0DA213-5FD2-44E1-BA14-0F24BB26ADF5}"/>
    <hyperlink ref="AO367" r:id="rId3259" xr:uid="{DC4B2785-27BD-4063-82D5-0F1025B136F1}"/>
    <hyperlink ref="AO368" r:id="rId3260" xr:uid="{55B0FE34-FE18-4B8B-9B7E-5E0A98F1CDA5}"/>
    <hyperlink ref="AO369" r:id="rId3261" xr:uid="{64CCF5D2-EC57-456F-920A-BF50D6293CC4}"/>
    <hyperlink ref="AO370" r:id="rId3262" xr:uid="{C26DA8D1-AA7C-496B-99D6-DDA04DC62DF5}"/>
    <hyperlink ref="AO371" r:id="rId3263" xr:uid="{5964C307-53EC-4A5A-85AC-7F957F130450}"/>
    <hyperlink ref="AO372" r:id="rId3264" xr:uid="{75A162A9-E9A5-4EDA-B6C4-73514EF6124B}"/>
    <hyperlink ref="AO373" r:id="rId3265" xr:uid="{0270DC8B-C197-4BC6-9186-7CEB9E38CFC8}"/>
    <hyperlink ref="AO374" r:id="rId3266" xr:uid="{B684C384-D403-4A24-9A71-7652CCA19DCD}"/>
    <hyperlink ref="AO375" r:id="rId3267" xr:uid="{E9DE1BA5-80D1-4F5B-86BD-C470B5101318}"/>
    <hyperlink ref="AO376" r:id="rId3268" xr:uid="{A01F194F-D40D-42ED-A0C5-C6E599FBB38C}"/>
    <hyperlink ref="AO377" r:id="rId3269" xr:uid="{44CB3B01-8998-49C9-BD7C-BB8DC9FF290F}"/>
    <hyperlink ref="AO378" r:id="rId3270" xr:uid="{835EF727-9631-4B60-A2E9-6D074F4F2F26}"/>
    <hyperlink ref="AO379" r:id="rId3271" xr:uid="{5168979E-902B-4D8B-BD07-1142361B21BB}"/>
    <hyperlink ref="AO380" r:id="rId3272" xr:uid="{2457F08B-3262-431C-8976-2E6EE467E0F0}"/>
    <hyperlink ref="AO381" r:id="rId3273" xr:uid="{BAAC0DB9-38F5-46C2-8C64-DD1BBD48F7D2}"/>
    <hyperlink ref="AO382" r:id="rId3274" xr:uid="{85011AEC-3D16-4E2A-8EA0-9A45DA46F2BC}"/>
    <hyperlink ref="AO383" r:id="rId3275" xr:uid="{84C74907-EE98-45DD-B31B-D4E35B1AEA4B}"/>
    <hyperlink ref="AO384" r:id="rId3276" xr:uid="{DA9FB1E6-7BA8-48A5-9DFB-251D54FF2A75}"/>
    <hyperlink ref="AO385" r:id="rId3277" xr:uid="{40E156AC-A702-40F4-B777-A7051F9ACE1C}"/>
    <hyperlink ref="AO386" r:id="rId3278" xr:uid="{F19CD269-E592-404D-9B99-F63765A6F0F3}"/>
    <hyperlink ref="AO387" r:id="rId3279" xr:uid="{44614E93-BFA3-468A-B14C-8C5C0968619D}"/>
    <hyperlink ref="AO388" r:id="rId3280" xr:uid="{E93DEBF4-2275-4584-834E-376CC5A07C1A}"/>
    <hyperlink ref="AO389" r:id="rId3281" xr:uid="{D37F4BA9-BC0B-4BA7-8DAE-49D368F4CF43}"/>
    <hyperlink ref="AO390" r:id="rId3282" xr:uid="{B8C0DDAB-1B69-4608-A127-E6E227BE5BAB}"/>
    <hyperlink ref="AO391" r:id="rId3283" xr:uid="{5BC428E1-12BF-4293-847D-63115DD559D3}"/>
    <hyperlink ref="AO392" r:id="rId3284" xr:uid="{A59745BB-D503-433E-B292-14D9B19A75AF}"/>
    <hyperlink ref="AO393" r:id="rId3285" xr:uid="{951ED3D1-9B4E-4328-94DC-F9D078AF84C7}"/>
    <hyperlink ref="AO394" r:id="rId3286" xr:uid="{20A2DF73-1AB9-41B4-82A3-3E982481B1D7}"/>
    <hyperlink ref="AO395" r:id="rId3287" xr:uid="{9B2A7801-B198-4074-9CCE-78842ABFA7D8}"/>
    <hyperlink ref="AO396" r:id="rId3288" xr:uid="{F1D66556-ED79-4DA0-A52D-54D9C1065634}"/>
    <hyperlink ref="AO397" r:id="rId3289" xr:uid="{FFAD24E9-6325-4F34-A3D9-53BBF9D0172B}"/>
    <hyperlink ref="AO398" r:id="rId3290" xr:uid="{879FE849-EA44-4C5C-992D-10D4DC944EF5}"/>
    <hyperlink ref="AO399" r:id="rId3291" xr:uid="{1F6B543E-33E7-42DD-BA10-2DE5FF38BC70}"/>
    <hyperlink ref="AO400" r:id="rId3292" xr:uid="{1E0C8844-2AF7-4D27-836D-D8D1F982C388}"/>
    <hyperlink ref="AO401" r:id="rId3293" xr:uid="{C135BBBE-2068-4DFE-A075-E3C337FCEED6}"/>
    <hyperlink ref="AO402" r:id="rId3294" xr:uid="{D6C6596B-326E-4230-804B-F02E9FEBE4D7}"/>
    <hyperlink ref="AO403" r:id="rId3295" xr:uid="{C70A500D-9771-4813-A01C-D68918A9E680}"/>
    <hyperlink ref="AO404" r:id="rId3296" xr:uid="{3BC9584A-54D8-4353-BF0D-4430C508A66F}"/>
    <hyperlink ref="AO405" r:id="rId3297" xr:uid="{2DE76EE5-F977-4235-A861-33ADF663972F}"/>
    <hyperlink ref="AO406" r:id="rId3298" xr:uid="{B9D5AB99-AF1A-42BB-A88B-473BFB89C6C3}"/>
    <hyperlink ref="AO407" r:id="rId3299" xr:uid="{487425A7-7FD3-41E1-9986-F2135DE6C66A}"/>
    <hyperlink ref="AO408" r:id="rId3300" xr:uid="{730002A2-63FF-4B3A-B315-D0FE253219D0}"/>
    <hyperlink ref="AO409" r:id="rId3301" xr:uid="{36EC7913-EB7B-49AD-B4F1-53012E6AB545}"/>
    <hyperlink ref="AO410" r:id="rId3302" xr:uid="{1EF69652-45AE-4CE9-9681-5B458B474B08}"/>
    <hyperlink ref="AO411" r:id="rId3303" xr:uid="{883EEFBA-342B-4ECF-AF97-D5EEC3F00E1B}"/>
    <hyperlink ref="AO412" r:id="rId3304" xr:uid="{02B15924-F2F3-4006-A0BF-204C55BAF72E}"/>
    <hyperlink ref="AO413" r:id="rId3305" xr:uid="{35DCA355-41C5-4C0B-9E98-3C207E3407BF}"/>
    <hyperlink ref="AO414" r:id="rId3306" xr:uid="{6892636D-4FE8-4594-B2EB-5996D3C63893}"/>
    <hyperlink ref="AO415" r:id="rId3307" xr:uid="{D59E999D-8C05-4E4B-834F-AA4F7AE0B68A}"/>
    <hyperlink ref="AO416" r:id="rId3308" xr:uid="{EAF8E173-FEF4-4C7B-9495-189748F6940E}"/>
    <hyperlink ref="AO417" r:id="rId3309" xr:uid="{659C069D-C027-4221-A0EE-A547014A916C}"/>
    <hyperlink ref="AO418" r:id="rId3310" xr:uid="{4BB5501F-F08C-4997-9E62-BA97DB09E70A}"/>
    <hyperlink ref="AO419" r:id="rId3311" xr:uid="{1DC03464-5B1C-49DC-A49B-38534D88D567}"/>
    <hyperlink ref="AO420" r:id="rId3312" xr:uid="{43102AB2-94B2-4648-9D99-20BB4377FBD9}"/>
    <hyperlink ref="AO421" r:id="rId3313" xr:uid="{DDA2DD54-8010-4F23-A1B1-B95472C587E2}"/>
    <hyperlink ref="AO422" r:id="rId3314" xr:uid="{BE35A4BB-D2C0-4D4B-8F43-B9954A840661}"/>
    <hyperlink ref="AO423" r:id="rId3315" xr:uid="{936A77FD-5301-41C7-8C79-90E241B4E613}"/>
    <hyperlink ref="AO424" r:id="rId3316" xr:uid="{F8F85455-BC57-4B27-9AF8-3D75B5305905}"/>
    <hyperlink ref="AO425" r:id="rId3317" xr:uid="{AB1BC016-3272-4ABE-85F1-5AB3AF79FFDB}"/>
    <hyperlink ref="AO426" r:id="rId3318" xr:uid="{77376855-54AA-4F8D-B7AD-B7EF0B159DD6}"/>
    <hyperlink ref="AO427" r:id="rId3319" xr:uid="{4BA46BB5-F05F-4D13-B504-EDB2989F4391}"/>
    <hyperlink ref="AO428" r:id="rId3320" xr:uid="{1DC7BB66-B7AF-4D5D-BBD2-789828C18DD5}"/>
    <hyperlink ref="AO429" r:id="rId3321" xr:uid="{C8D288DE-22FD-4893-88D1-200C529FA3AC}"/>
    <hyperlink ref="AO430" r:id="rId3322" xr:uid="{428FA421-8FEF-43A3-ABD6-FF95E1B1B2D4}"/>
    <hyperlink ref="AO431" r:id="rId3323" xr:uid="{5E49F809-DDD3-4755-9AA9-49548BB7580D}"/>
    <hyperlink ref="AO432" r:id="rId3324" xr:uid="{1A8C7AD2-5847-497F-904D-75B287C99DBB}"/>
    <hyperlink ref="AO433" r:id="rId3325" xr:uid="{51862004-0FD3-474E-AB7C-D132C21061F2}"/>
    <hyperlink ref="AO434" r:id="rId3326" xr:uid="{4D838CBA-76C8-4BE4-80DB-8C8939E4FC0E}"/>
    <hyperlink ref="AO435" r:id="rId3327" xr:uid="{59870A8B-F9C2-4E49-8447-C23EF876DADF}"/>
    <hyperlink ref="AO436" r:id="rId3328" xr:uid="{7AC8E966-372A-4387-8FFB-FB431752D615}"/>
    <hyperlink ref="AO437" r:id="rId3329" xr:uid="{42E3A635-70EC-4584-987C-D6E8F5DDA33C}"/>
    <hyperlink ref="AO438" r:id="rId3330" xr:uid="{81A410BF-F206-47FF-A2EE-B60AA4A695DC}"/>
    <hyperlink ref="AO439" r:id="rId3331" xr:uid="{C2E8B08E-BAB5-455F-AC1F-D0B471D93B9E}"/>
    <hyperlink ref="AO440" r:id="rId3332" xr:uid="{9B6FFD38-A263-4705-B760-7D887DA852B6}"/>
    <hyperlink ref="AO441" r:id="rId3333" xr:uid="{07411977-604C-460C-A187-9D951D438FC8}"/>
    <hyperlink ref="AO442" r:id="rId3334" xr:uid="{1FDB2274-E1F0-4869-893D-FAF3B93FB190}"/>
    <hyperlink ref="AO443" r:id="rId3335" xr:uid="{2ADAC38A-D316-47B8-AB23-DB870069DA49}"/>
    <hyperlink ref="AO444" r:id="rId3336" xr:uid="{036CBEBC-5055-4F53-A665-02C324CCCCA3}"/>
    <hyperlink ref="AO445" r:id="rId3337" xr:uid="{415D42EB-89C9-4433-80AC-CB571711309A}"/>
    <hyperlink ref="AO446" r:id="rId3338" xr:uid="{9CDA112B-468A-4AEE-80A0-F9C2495A651C}"/>
    <hyperlink ref="AO447" r:id="rId3339" xr:uid="{2147AFD7-EF32-44D3-BBA4-BB88CFEBA2E0}"/>
    <hyperlink ref="AO448" r:id="rId3340" xr:uid="{9088AC50-09D6-4B44-AF0F-2030928BA3A2}"/>
    <hyperlink ref="AO449" r:id="rId3341" xr:uid="{0390E4DC-0AD0-4024-9B76-E24D24EA4566}"/>
    <hyperlink ref="AO450" r:id="rId3342" xr:uid="{B69A88B6-5533-46FE-BD53-11DCF7A9C11B}"/>
    <hyperlink ref="AO451" r:id="rId3343" xr:uid="{FEE0C0FF-A4D2-4CCB-90A5-2C85BA23C1A8}"/>
    <hyperlink ref="AO452" r:id="rId3344" xr:uid="{1F4896F5-135E-4BAC-A3EF-A92C33AB4C4A}"/>
    <hyperlink ref="AO453" r:id="rId3345" xr:uid="{80D85282-365E-42BB-A5B2-3B73E69DDDD8}"/>
    <hyperlink ref="AO454" r:id="rId3346" xr:uid="{EBA1BA92-3D16-431A-A67E-A494FFA05C29}"/>
    <hyperlink ref="AO455" r:id="rId3347" xr:uid="{2D224355-07F4-4403-B8D3-CCFF1EA3E650}"/>
    <hyperlink ref="AO456" r:id="rId3348" xr:uid="{C53BF60B-3969-4E06-AAE3-57CB61C37C5C}"/>
    <hyperlink ref="AO457" r:id="rId3349" xr:uid="{03C8EF9E-FA6D-43F3-8A33-133B12B4528B}"/>
    <hyperlink ref="AO458" r:id="rId3350" xr:uid="{FC4BFF6A-4898-4B9D-809A-2B2CB1684AA9}"/>
    <hyperlink ref="AO459" r:id="rId3351" xr:uid="{813380F9-A3A6-4054-A664-FED7A13C8C48}"/>
    <hyperlink ref="AO460" r:id="rId3352" xr:uid="{4E551A22-897A-46B4-89F1-8C110C6E226D}"/>
    <hyperlink ref="AO461" r:id="rId3353" xr:uid="{701B2E32-BEC6-422D-A51D-641F572D10A0}"/>
    <hyperlink ref="AO462" r:id="rId3354" xr:uid="{E8C4A7CE-4781-42EB-8B37-F7CD9ECBC8D4}"/>
    <hyperlink ref="AO463" r:id="rId3355" xr:uid="{78E11B1C-8396-4385-BE9A-EC3518B76574}"/>
    <hyperlink ref="AO464" r:id="rId3356" xr:uid="{4917A02A-EC9D-4A50-AF26-D79D659FC0A8}"/>
    <hyperlink ref="AO465" r:id="rId3357" xr:uid="{461B8349-50FF-4AB5-9741-AA42A7492DA9}"/>
    <hyperlink ref="AO466" r:id="rId3358" xr:uid="{F3B15547-F3C0-4A8F-B918-ACE26AC1893C}"/>
    <hyperlink ref="AO467" r:id="rId3359" xr:uid="{163FAB22-1284-4D0B-BCA1-FB9E6FE8BE97}"/>
    <hyperlink ref="AO468" r:id="rId3360" xr:uid="{6CABD80B-E47C-437D-9A74-48CE1E406E60}"/>
    <hyperlink ref="AO469" r:id="rId3361" xr:uid="{A9ADD09E-0465-48D0-A7D2-1D4F614F7FB1}"/>
    <hyperlink ref="AO470" r:id="rId3362" xr:uid="{D7F782CF-398E-48CF-BCB0-CD9BF8A21224}"/>
    <hyperlink ref="AO471" r:id="rId3363" xr:uid="{8B32E0C3-5247-4ABB-8174-B74E8D427719}"/>
    <hyperlink ref="AO472" r:id="rId3364" xr:uid="{98F29F3C-7B9E-4797-8CD6-CD4794F32074}"/>
    <hyperlink ref="AO473" r:id="rId3365" xr:uid="{5BE738CC-7D98-495A-A346-518FA3AE526E}"/>
    <hyperlink ref="AO474" r:id="rId3366" xr:uid="{5F2CB7DB-B6ED-48FC-9BDF-D751A6D485A6}"/>
    <hyperlink ref="AO475" r:id="rId3367" xr:uid="{000E0774-477E-4398-9A38-587525F8E982}"/>
    <hyperlink ref="AO476" r:id="rId3368" xr:uid="{199A6D19-5DC6-423E-A070-482D00B1EEFC}"/>
    <hyperlink ref="AO477" r:id="rId3369" xr:uid="{39BE5E14-F2D7-4A39-80D6-AFAA15A9FD62}"/>
    <hyperlink ref="AO478" r:id="rId3370" xr:uid="{2BA9169E-BD92-4F59-9264-6B30245E4187}"/>
    <hyperlink ref="AO479" r:id="rId3371" xr:uid="{20BAEFF2-F733-4128-B8ED-FC0ED0B25CA0}"/>
    <hyperlink ref="AO480" r:id="rId3372" xr:uid="{D61E480D-7FD9-476A-8627-B80FF345E68C}"/>
    <hyperlink ref="AO481" r:id="rId3373" xr:uid="{770E18C7-A8C6-46C9-9787-6D3672412D14}"/>
    <hyperlink ref="AO482" r:id="rId3374" xr:uid="{2D98524E-E156-4B2C-900A-C13CBA300402}"/>
    <hyperlink ref="AO483" r:id="rId3375" xr:uid="{C5622C04-0A1B-4B0C-B06B-F57A4C5FB06C}"/>
    <hyperlink ref="AO484" r:id="rId3376" xr:uid="{5116FAB9-FBE9-481C-A12C-DB0329E0AB01}"/>
    <hyperlink ref="AO485" r:id="rId3377" xr:uid="{8F2A7942-B967-4DC4-9147-8DE6130B5A95}"/>
    <hyperlink ref="AO486" r:id="rId3378" xr:uid="{6AAA887B-2F82-4ACD-9B09-871642B89FE6}"/>
    <hyperlink ref="AO487" r:id="rId3379" xr:uid="{F4F3DBEA-F41A-4B79-A311-DA25206D82BF}"/>
    <hyperlink ref="AO488" r:id="rId3380" xr:uid="{BE230167-2C89-4640-B644-897605A63CAC}"/>
    <hyperlink ref="AO489" r:id="rId3381" xr:uid="{55F99F82-120B-4092-BCC5-EFED90BABB94}"/>
    <hyperlink ref="AO490" r:id="rId3382" xr:uid="{4C3A053E-7A1F-4C41-A265-5579B8E45E73}"/>
    <hyperlink ref="AO491" r:id="rId3383" xr:uid="{B0C4E729-CF6D-4F19-ACD2-1AFF1B543242}"/>
    <hyperlink ref="AO492" r:id="rId3384" xr:uid="{D587DF70-9737-4B1A-B225-ECACAFF27B0A}"/>
    <hyperlink ref="AO493" r:id="rId3385" xr:uid="{7CFF94BA-7871-4AAB-8DB8-C89FAF0EF29B}"/>
    <hyperlink ref="AO494" r:id="rId3386" xr:uid="{D213E251-EBB7-4DFD-8905-D916B535E861}"/>
    <hyperlink ref="AO495" r:id="rId3387" xr:uid="{9E9FF9D3-AE2D-47C3-AE32-1827D49B0344}"/>
    <hyperlink ref="AO496" r:id="rId3388" xr:uid="{0CEC7D8A-E46A-4D17-8184-41373032FDE7}"/>
    <hyperlink ref="AO497" r:id="rId3389" xr:uid="{D87CE84A-E433-431A-9F75-B210E34EABC0}"/>
    <hyperlink ref="AO498" r:id="rId3390" xr:uid="{FA2D1581-4E88-4AF4-9B10-4C0C4D0A671D}"/>
    <hyperlink ref="AO499" r:id="rId3391" xr:uid="{6B6945C9-584A-4B4B-8537-131B8423DE6D}"/>
    <hyperlink ref="AO500" r:id="rId3392" xr:uid="{5706C907-A61A-4024-BB84-4C098867076F}"/>
    <hyperlink ref="AO501" r:id="rId3393" xr:uid="{6DB209B7-5AD5-4F55-BFAF-1F3DCDE52871}"/>
    <hyperlink ref="AO502" r:id="rId3394" xr:uid="{1EEFF85E-1E0E-4147-BE95-B35CCD91757C}"/>
    <hyperlink ref="AO503" r:id="rId3395" xr:uid="{E30613E4-150A-465C-A827-200B35384F7F}"/>
    <hyperlink ref="AO504" r:id="rId3396" xr:uid="{71897F2C-3754-40E9-99E9-ABAC4751D573}"/>
    <hyperlink ref="AO505" r:id="rId3397" xr:uid="{FE85297A-5B0B-4EFD-B7F6-3C69D92ABD32}"/>
    <hyperlink ref="AO506" r:id="rId3398" xr:uid="{055EE38F-C1A5-47E2-9553-FC48774E5337}"/>
    <hyperlink ref="AO507" r:id="rId3399" xr:uid="{F1632072-648B-4E7A-9ACB-BB1796F187BB}"/>
    <hyperlink ref="AO508" r:id="rId3400" xr:uid="{A4B6DD1A-EC5D-4010-9B23-8496668D63C2}"/>
    <hyperlink ref="AO509" r:id="rId3401" xr:uid="{3B2EDD55-D723-4D3B-B2AB-BDACBC222264}"/>
    <hyperlink ref="AO510" r:id="rId3402" xr:uid="{F3DDB34F-DB07-482D-985E-4248E07B3CF6}"/>
    <hyperlink ref="AO511" r:id="rId3403" xr:uid="{275E3CDD-2F87-4659-B806-1F745E0EBDC9}"/>
    <hyperlink ref="AO512" r:id="rId3404" xr:uid="{46A348FD-34BA-440B-A0A6-10A13EFDE6D5}"/>
    <hyperlink ref="AO513" r:id="rId3405" xr:uid="{747FB9E8-455D-4200-96AA-ACED48A6F7A5}"/>
    <hyperlink ref="AO514" r:id="rId3406" xr:uid="{1A7D579C-1933-426A-B1C3-6F7B9502C326}"/>
    <hyperlink ref="AO515" r:id="rId3407" xr:uid="{AE02C2B1-2D51-4D28-9759-DC2B58F74D31}"/>
    <hyperlink ref="AO516" r:id="rId3408" xr:uid="{C062FE07-7F0E-477B-BA1A-1118F8EB29A6}"/>
    <hyperlink ref="AO517" r:id="rId3409" xr:uid="{5B4BF9F6-4FFF-404C-9DC5-3771160B7413}"/>
    <hyperlink ref="AO518" r:id="rId3410" xr:uid="{8050D3DC-884D-4BD0-A60D-D38C5B7400B4}"/>
    <hyperlink ref="AO519" r:id="rId3411" xr:uid="{61A26B60-90CB-4C64-9D74-1DE9D0451782}"/>
    <hyperlink ref="AO520" r:id="rId3412" xr:uid="{7D138238-8F88-4784-958E-485190967A9E}"/>
    <hyperlink ref="AO521" r:id="rId3413" xr:uid="{932E2388-F61D-412A-833B-73414F03E5AA}"/>
    <hyperlink ref="AO522" r:id="rId3414" xr:uid="{7DDFA1D1-6B93-4F76-AEF0-72521B9CE476}"/>
    <hyperlink ref="AO523" r:id="rId3415" xr:uid="{1DD7DE5A-C8E9-459C-B804-FDFE05ACCD7B}"/>
    <hyperlink ref="AO524" r:id="rId3416" xr:uid="{2DA86732-4B26-4D35-97DD-9354519DA31E}"/>
    <hyperlink ref="AO525" r:id="rId3417" xr:uid="{46F679C9-E82A-456F-9834-7F628AF7AF5A}"/>
    <hyperlink ref="AO526" r:id="rId3418" xr:uid="{1B4A50C8-A151-4483-ABFF-C1E39FDE23D9}"/>
    <hyperlink ref="AO527" r:id="rId3419" xr:uid="{5D25980F-8CB2-4C19-AA95-7F20A33D2D59}"/>
    <hyperlink ref="AO528" r:id="rId3420" xr:uid="{810FB72D-8562-48C2-B842-1D734EDBD59A}"/>
    <hyperlink ref="AO529" r:id="rId3421" xr:uid="{61B453AB-2CE8-425B-B561-5FD5C7219136}"/>
    <hyperlink ref="AO530" r:id="rId3422" xr:uid="{607A4E32-94A7-4127-8961-D1FE3BB11105}"/>
    <hyperlink ref="AO531" r:id="rId3423" xr:uid="{C091FA91-2C00-4E4D-BB67-CC94A18370ED}"/>
    <hyperlink ref="AO532" r:id="rId3424" xr:uid="{E17A95F5-87DD-4DC7-B663-27A0E15EA166}"/>
    <hyperlink ref="AO533" r:id="rId3425" xr:uid="{F2E10B3E-98DE-4334-84E3-E0C02909AF05}"/>
    <hyperlink ref="AO534" r:id="rId3426" xr:uid="{3EC9AACD-CE0E-426E-AF35-F61B664A7AF1}"/>
    <hyperlink ref="AO535" r:id="rId3427" xr:uid="{5B84B56A-C203-414F-AFDA-334D97B21313}"/>
    <hyperlink ref="AO536" r:id="rId3428" xr:uid="{ACC248B4-5050-41BC-9DFD-8370787C9CD8}"/>
    <hyperlink ref="AO537" r:id="rId3429" xr:uid="{EC5CAB47-EEA4-4A07-B24E-55460E8D10B3}"/>
    <hyperlink ref="AO538" r:id="rId3430" xr:uid="{BE0E06F1-F7E9-4D11-8CED-EAB519A8E780}"/>
    <hyperlink ref="AO539" r:id="rId3431" xr:uid="{D11FEC5A-4090-47F3-A0FC-4F3A41CCF75B}"/>
    <hyperlink ref="AO540" r:id="rId3432" xr:uid="{B6A72199-EE49-4E35-A573-E829CDEE9885}"/>
    <hyperlink ref="AO541" r:id="rId3433" xr:uid="{F8A3AA3D-0876-485E-A61E-6E58E5BBCCBD}"/>
    <hyperlink ref="AO542" r:id="rId3434" xr:uid="{B334962E-14D5-4821-852D-5C94CED192C9}"/>
    <hyperlink ref="AO543" r:id="rId3435" xr:uid="{50335DF3-7863-44A6-85D2-E72179D9C1A7}"/>
    <hyperlink ref="AO544" r:id="rId3436" xr:uid="{EC0001DC-63E7-43DA-B4C2-60DC345F33D3}"/>
    <hyperlink ref="AO545" r:id="rId3437" xr:uid="{89357178-863F-49DF-9A74-0C21D0B3E0C2}"/>
    <hyperlink ref="AO546" r:id="rId3438" xr:uid="{2A2601AF-63AC-4B59-A2E2-BB81486A9A4D}"/>
    <hyperlink ref="AO547" r:id="rId3439" xr:uid="{5EDD49BF-66FA-491E-8247-19CF21184B42}"/>
    <hyperlink ref="AO548" r:id="rId3440" xr:uid="{486F1FAC-4F63-4500-ADEA-C3D48FEFD0E1}"/>
    <hyperlink ref="AO549" r:id="rId3441" xr:uid="{F57F78C5-C78F-417C-9075-123568D21AE5}"/>
    <hyperlink ref="AO550" r:id="rId3442" xr:uid="{111F0B3C-63A9-4164-8B25-1DC7FD57F930}"/>
    <hyperlink ref="AO551" r:id="rId3443" xr:uid="{3E281027-7AE9-455B-9C1C-2DE2007DD461}"/>
    <hyperlink ref="AO552" r:id="rId3444" xr:uid="{3F704946-A1C3-457F-90AA-1DEE25FEF803}"/>
    <hyperlink ref="AO553" r:id="rId3445" xr:uid="{46A7F9C2-6FDF-4703-A043-FE318D87EA64}"/>
    <hyperlink ref="AO554" r:id="rId3446" xr:uid="{E323A184-37ED-4637-B4D7-548B2B218BF8}"/>
    <hyperlink ref="AO555" r:id="rId3447" xr:uid="{543E0E85-B71B-4685-A2DF-8E904902775B}"/>
    <hyperlink ref="AO556" r:id="rId3448" xr:uid="{428BC5CE-CA6D-40CD-A05F-DC12D88EC601}"/>
    <hyperlink ref="AO557" r:id="rId3449" xr:uid="{EE221BD8-5EDF-4684-AA1D-6C098BC47B66}"/>
    <hyperlink ref="AO558" r:id="rId3450" xr:uid="{1E7B0038-2E36-437A-9271-644E43AE1FB8}"/>
    <hyperlink ref="AO559" r:id="rId3451" xr:uid="{B38A7B06-D1D2-4913-97E7-0210C15841F0}"/>
    <hyperlink ref="AO560" r:id="rId3452" xr:uid="{087867CC-69EA-4B20-8CCA-48B5DFF89EBA}"/>
    <hyperlink ref="AO561" r:id="rId3453" xr:uid="{54EF73B1-6163-49AC-B836-56D3BBF0E39D}"/>
    <hyperlink ref="AO562" r:id="rId3454" xr:uid="{FFC51153-F3A6-483F-9918-E03EBB82FA94}"/>
    <hyperlink ref="AO563" r:id="rId3455" xr:uid="{EFEB18F1-34B9-4E07-B5BA-F9CB2F834B03}"/>
    <hyperlink ref="AO564" r:id="rId3456" xr:uid="{38EAEFD9-7E14-45DC-A245-EE5E05D0F63D}"/>
    <hyperlink ref="AO565" r:id="rId3457" xr:uid="{EBD424B0-1CD7-45FF-96B1-603BBAD4B2BE}"/>
    <hyperlink ref="AO566" r:id="rId3458" xr:uid="{006DF50E-5084-424B-87E8-5195BF050FB7}"/>
    <hyperlink ref="AO567" r:id="rId3459" xr:uid="{82C911B1-D1C5-4500-9462-3973B22E109F}"/>
    <hyperlink ref="AO568" r:id="rId3460" xr:uid="{E6159808-9A9D-4A72-8B52-7E8429AEFAFC}"/>
    <hyperlink ref="AO569" r:id="rId3461" xr:uid="{D725E46E-8183-4D0E-865C-380C70A14776}"/>
    <hyperlink ref="AO570" r:id="rId3462" xr:uid="{87AC3AD8-6974-4E0F-A436-B2A8E3BD6922}"/>
    <hyperlink ref="AO571" r:id="rId3463" xr:uid="{B16B44A9-111D-4FA8-BE0B-38CA448AA005}"/>
    <hyperlink ref="AO572" r:id="rId3464" xr:uid="{BD34FD96-7FF9-47DE-9BA2-F3761F02EEE1}"/>
    <hyperlink ref="AO573" r:id="rId3465" xr:uid="{7D14D7D3-C9D0-44D3-BEE9-D44B70AF5D69}"/>
    <hyperlink ref="AO574" r:id="rId3466" xr:uid="{C7EA8CAB-CADA-49F4-8D63-8E3B4668D250}"/>
    <hyperlink ref="AO575" r:id="rId3467" xr:uid="{A2641B83-D7ED-4CE9-A6CC-1480865B25A9}"/>
    <hyperlink ref="AO576" r:id="rId3468" xr:uid="{D05EA7C4-18B7-477B-8E5D-A1D3319273BB}"/>
    <hyperlink ref="AO577" r:id="rId3469" xr:uid="{3864F579-BA64-4AE3-9D2E-82B9C3965477}"/>
    <hyperlink ref="AO578" r:id="rId3470" xr:uid="{092F8CE4-FBED-42FC-87F9-4CDC1929DF19}"/>
    <hyperlink ref="AO579" r:id="rId3471" xr:uid="{6044DB52-8B68-4B45-94A7-7339A933379B}"/>
    <hyperlink ref="AO580" r:id="rId3472" xr:uid="{5746CAB4-972C-48F2-9354-AED4B8087A97}"/>
    <hyperlink ref="AO581" r:id="rId3473" xr:uid="{BB99FF2A-F7B5-43B5-81BD-42472692B528}"/>
    <hyperlink ref="AO582" r:id="rId3474" xr:uid="{0A2E6C1B-F9C8-44F1-B034-06D3699706EC}"/>
    <hyperlink ref="AO583" r:id="rId3475" xr:uid="{53070F83-0156-495A-B46C-E19F897D1189}"/>
    <hyperlink ref="AO584" r:id="rId3476" xr:uid="{9F395B36-806B-496E-A9D6-BEAD831D4E5D}"/>
    <hyperlink ref="AO585" r:id="rId3477" xr:uid="{95532A58-6068-4BFE-91EC-798BC4B93B0D}"/>
    <hyperlink ref="AO586" r:id="rId3478" xr:uid="{29753F29-4D5C-440B-BFB3-C5EA59744224}"/>
    <hyperlink ref="AO587" r:id="rId3479" xr:uid="{21D3C0A5-A65A-4D5A-9916-D2CEE67A1035}"/>
    <hyperlink ref="AO588" r:id="rId3480" xr:uid="{99380100-3C96-4EBD-93DD-B1A1667F0CF4}"/>
    <hyperlink ref="AO589" r:id="rId3481" xr:uid="{3077FA42-0335-4FB0-8653-DC6796DA9EA8}"/>
    <hyperlink ref="AO590" r:id="rId3482" xr:uid="{0A90527D-4643-4A87-A0CD-B81D993D13E0}"/>
    <hyperlink ref="AO591" r:id="rId3483" xr:uid="{467E6F94-EFEA-4E9B-B759-9A932FA334E2}"/>
    <hyperlink ref="AO592" r:id="rId3484" xr:uid="{4992AF4E-615F-4E4F-B88F-515656C78653}"/>
    <hyperlink ref="AO593" r:id="rId3485" xr:uid="{0F6511D4-6F25-4A1A-B35E-D1DB1ED92F24}"/>
    <hyperlink ref="AO594" r:id="rId3486" xr:uid="{AA17E46D-6505-410E-A9A9-1D86A8CED23D}"/>
    <hyperlink ref="AO595" r:id="rId3487" xr:uid="{C86EA393-1B8C-4903-8E56-5DF78795F61D}"/>
    <hyperlink ref="AO596" r:id="rId3488" xr:uid="{BD414DEE-AB93-4BAD-9E1D-CA274B8764CD}"/>
    <hyperlink ref="AO597" r:id="rId3489" xr:uid="{7548F21B-6837-42AD-93A5-80F5988B24E0}"/>
    <hyperlink ref="AO598" r:id="rId3490" xr:uid="{99669D68-DE48-4604-A6D2-1023D6FAEF74}"/>
    <hyperlink ref="AO599" r:id="rId3491" xr:uid="{8126DCD1-9B1E-447A-A75F-2AC709B89BE4}"/>
    <hyperlink ref="AO600" r:id="rId3492" xr:uid="{34BFCC7D-2CC9-4B60-95F8-F6C5202A5A77}"/>
    <hyperlink ref="AO601" r:id="rId3493" xr:uid="{BCA52057-5532-4F44-BEED-31456C9366B3}"/>
    <hyperlink ref="AO602" r:id="rId3494" xr:uid="{4E1CAFE7-8151-4EF8-B2CB-9E0D0DACB39F}"/>
    <hyperlink ref="AO603" r:id="rId3495" xr:uid="{508338D5-1D32-426F-BCBD-71114CC9C5A9}"/>
    <hyperlink ref="AO604" r:id="rId3496" xr:uid="{5AE27789-B11D-436D-AFEF-5A66F02FCA3E}"/>
    <hyperlink ref="AO605" r:id="rId3497" xr:uid="{97B2692B-4A0E-4FAD-9F4E-765D181DC0F7}"/>
    <hyperlink ref="AO606" r:id="rId3498" xr:uid="{EE145E8C-1305-4DE8-9CCC-97A9FF670D67}"/>
    <hyperlink ref="AO607" r:id="rId3499" xr:uid="{0F34AA92-4689-4C16-8F1F-C5411A0BFBE8}"/>
    <hyperlink ref="AO608" r:id="rId3500" xr:uid="{D02CD667-631A-46D3-9F90-1CF22F43FE56}"/>
    <hyperlink ref="AO609" r:id="rId3501" xr:uid="{9B96EE11-1ED5-4C9F-91B2-F3DC6680457D}"/>
    <hyperlink ref="AO610" r:id="rId3502" xr:uid="{32454D3C-F807-43FF-BDFA-0BC66005CEFC}"/>
    <hyperlink ref="AO611" r:id="rId3503" xr:uid="{C29011DB-CF8D-46BF-BD18-BC51FB730300}"/>
    <hyperlink ref="AO612" r:id="rId3504" xr:uid="{4946FECF-D680-4C22-9E3C-86AA7F7D88F4}"/>
    <hyperlink ref="AO613" r:id="rId3505" xr:uid="{3F8629CF-14D7-47E0-9872-74D47C6690BA}"/>
    <hyperlink ref="AO614" r:id="rId3506" xr:uid="{6EF91E63-D123-44CF-98D5-FAB08FF2F753}"/>
    <hyperlink ref="AO615" r:id="rId3507" xr:uid="{27C504A7-9CEA-46E9-B2C0-EBFD1340651E}"/>
    <hyperlink ref="AO616" r:id="rId3508" xr:uid="{01ABAF93-69F5-4DB5-8CEF-86585AD7ABE7}"/>
    <hyperlink ref="AO617" r:id="rId3509" xr:uid="{8641652A-F2D5-441D-A019-A4173C50DE5D}"/>
    <hyperlink ref="AO618" r:id="rId3510" xr:uid="{07920929-34FF-4394-B458-1B326A30760F}"/>
    <hyperlink ref="AO619" r:id="rId3511" xr:uid="{3451A9F8-6FB2-470E-A802-CA5C019B138C}"/>
    <hyperlink ref="AO620" r:id="rId3512" xr:uid="{72817FDD-A1CF-4C53-B9DC-043F2D60546B}"/>
    <hyperlink ref="AO621" r:id="rId3513" xr:uid="{9641AE44-5E62-40E0-BD56-56DE67FFF9A0}"/>
    <hyperlink ref="AO622" r:id="rId3514" xr:uid="{AC1B1D4C-A243-41CF-A49A-76C1CBF143AB}"/>
    <hyperlink ref="AO623" r:id="rId3515" xr:uid="{FA236D7E-2CF2-469F-BD62-A2173C630D83}"/>
    <hyperlink ref="AO624" r:id="rId3516" xr:uid="{A6C67D98-29EC-4BFC-BF1F-9C64FD368C38}"/>
    <hyperlink ref="AO625" r:id="rId3517" xr:uid="{8B7F53E9-4DF0-4F7B-93E9-E8FA62DA8CE5}"/>
    <hyperlink ref="AO626" r:id="rId3518" xr:uid="{C991F043-A578-4A13-A8AB-516B95ADA6F0}"/>
    <hyperlink ref="AO627" r:id="rId3519" xr:uid="{E9092E45-1081-490A-ACE4-75746A128A34}"/>
    <hyperlink ref="AO628" r:id="rId3520" xr:uid="{2D1FF45F-2349-4DAB-A279-CABAA2CEB797}"/>
    <hyperlink ref="AO629" r:id="rId3521" xr:uid="{992F1591-CDB2-4E40-8516-026C03A9EEC6}"/>
    <hyperlink ref="AO630" r:id="rId3522" xr:uid="{E6338CAC-6666-4750-B145-C04AC6B63298}"/>
    <hyperlink ref="AO631" r:id="rId3523" xr:uid="{A054C66F-3822-484A-A7F6-B8CF752C6BBF}"/>
    <hyperlink ref="AO632" r:id="rId3524" xr:uid="{7294FEDC-0F32-4F04-8325-C1AB2D66D516}"/>
    <hyperlink ref="AO633" r:id="rId3525" xr:uid="{7BAE7E8E-9982-4468-82E1-70A453960ABD}"/>
    <hyperlink ref="AO634" r:id="rId3526" xr:uid="{BD5E2BE4-DD22-449C-A98B-03F5C0FD666C}"/>
    <hyperlink ref="AO635" r:id="rId3527" xr:uid="{A78F6840-C531-438A-BD17-18BDB030318C}"/>
    <hyperlink ref="AO636" r:id="rId3528" xr:uid="{15E5F9E2-2A5B-4439-9A20-5AB2107C7C97}"/>
    <hyperlink ref="AO637" r:id="rId3529" xr:uid="{411A3E61-A3B8-4ADB-A9BA-898CA7C78470}"/>
    <hyperlink ref="AO638" r:id="rId3530" xr:uid="{7B3D7BE4-D7C1-49A7-99C7-291B31F4A923}"/>
    <hyperlink ref="AO639" r:id="rId3531" xr:uid="{D8A87497-3A0C-4370-9EDC-8193A75DFC77}"/>
    <hyperlink ref="AO640" r:id="rId3532" xr:uid="{0B4C42C3-0697-4C8E-B1C1-8012E3CAA345}"/>
    <hyperlink ref="AO641" r:id="rId3533" xr:uid="{F957AE53-1C12-43E4-981A-F484FB5656BC}"/>
    <hyperlink ref="AO642" r:id="rId3534" xr:uid="{E4A4A753-EEEE-405B-8198-A164F4D946B5}"/>
    <hyperlink ref="AO643" r:id="rId3535" xr:uid="{4B615CE6-3957-42F7-9E7B-5A7475920593}"/>
    <hyperlink ref="AO644" r:id="rId3536" xr:uid="{5560D275-3082-4CF5-AE83-844E5625C091}"/>
    <hyperlink ref="AO645" r:id="rId3537" xr:uid="{7DC70976-CA36-403F-8A14-4F95F6DE9376}"/>
    <hyperlink ref="AO646" r:id="rId3538" xr:uid="{7DD1A9ED-DD00-499B-9B07-7C0AC679D835}"/>
    <hyperlink ref="AO647" r:id="rId3539" xr:uid="{AE1DED78-857A-445A-AA36-FDE4C2FD62D8}"/>
    <hyperlink ref="AO648" r:id="rId3540" xr:uid="{DB27B074-AAED-41A2-97F7-365FD8A433F5}"/>
    <hyperlink ref="AO649" r:id="rId3541" xr:uid="{D1B74F37-5965-41E7-9BF9-1B4CEF89E8C6}"/>
    <hyperlink ref="AO650" r:id="rId3542" xr:uid="{65E8BEFF-EBA5-4DB5-BC60-D99BF4455F11}"/>
    <hyperlink ref="AO651" r:id="rId3543" xr:uid="{6F394952-7B85-4B13-85C5-EC255CBD1720}"/>
    <hyperlink ref="AO652" r:id="rId3544" xr:uid="{35CC676B-B181-47D1-830E-85F829413605}"/>
    <hyperlink ref="AO653" r:id="rId3545" xr:uid="{338A85A5-EDDA-4326-AE48-227CBA1484E0}"/>
    <hyperlink ref="AO654" r:id="rId3546" xr:uid="{5DD8150E-C2BE-4CF1-8CD9-414DFFAAB118}"/>
    <hyperlink ref="AO655" r:id="rId3547" xr:uid="{FC8467BA-95AF-49E5-AEBC-151FA2EDD089}"/>
    <hyperlink ref="AO656" r:id="rId3548" xr:uid="{DEC1AADE-E3DB-4240-8D9E-1A6B826209C5}"/>
    <hyperlink ref="AO657" r:id="rId3549" xr:uid="{50428C47-2810-48C1-9E36-5ED3FE6BB899}"/>
    <hyperlink ref="AO658" r:id="rId3550" xr:uid="{B7C7CECF-3609-45D0-85B2-6AC7DFCAF7B9}"/>
    <hyperlink ref="AO659" r:id="rId3551" xr:uid="{C8044A7F-EC84-4FE4-B0D3-74DEFA8FD320}"/>
    <hyperlink ref="AO660" r:id="rId3552" xr:uid="{E379953C-5E22-4CD3-B153-D76EA5F1127C}"/>
    <hyperlink ref="AO661" r:id="rId3553" xr:uid="{5E434791-10E5-4971-B074-AAD5253825F9}"/>
    <hyperlink ref="AO662" r:id="rId3554" xr:uid="{1EAC8F58-7E93-463F-ABD4-5E715B22D64D}"/>
    <hyperlink ref="AO663" r:id="rId3555" xr:uid="{F4090C22-E0D1-4401-97E9-861784B6C193}"/>
    <hyperlink ref="AO664" r:id="rId3556" xr:uid="{DAF6E31C-885E-4A04-A038-0FF2E11429DA}"/>
    <hyperlink ref="AO665" r:id="rId3557" xr:uid="{7B7F2514-9098-4B6B-B028-01C7CA5D4D81}"/>
    <hyperlink ref="AO666" r:id="rId3558" xr:uid="{4572B219-F05B-4548-A48A-4F155962F988}"/>
    <hyperlink ref="AO667" r:id="rId3559" xr:uid="{F09684D6-2213-4BCD-88A2-5D9E3BC1C418}"/>
    <hyperlink ref="AO668" r:id="rId3560" xr:uid="{1FD826E1-1468-44A5-B163-2D76FE403446}"/>
    <hyperlink ref="AO669" r:id="rId3561" xr:uid="{0CDF1353-2A1B-4855-8FB2-68AC9522357B}"/>
    <hyperlink ref="AO670" r:id="rId3562" xr:uid="{4EF6E085-DB74-45BB-A06E-EE23C9561635}"/>
    <hyperlink ref="AO671" r:id="rId3563" xr:uid="{10D8E47C-FA24-44CD-B7BA-BC8D2499C6EA}"/>
    <hyperlink ref="AO672" r:id="rId3564" xr:uid="{91D6C663-1570-402F-A3E9-58A72063C000}"/>
    <hyperlink ref="AO673" r:id="rId3565" xr:uid="{B821F57E-58BA-4C6A-9562-04DD3E2BC92E}"/>
    <hyperlink ref="AO674" r:id="rId3566" xr:uid="{F9887F08-5D86-40FD-8045-AF3FF155EAF9}"/>
    <hyperlink ref="AO675" r:id="rId3567" xr:uid="{5338C53E-A4EC-4F67-BCDD-A7B09DBBA90B}"/>
    <hyperlink ref="AO676" r:id="rId3568" xr:uid="{D875BA50-4BAD-49A2-963E-D816AFCF0FB0}"/>
    <hyperlink ref="AO677" r:id="rId3569" xr:uid="{BF0C0D71-99D4-49C9-B1CE-B49E88CB1C3A}"/>
    <hyperlink ref="AO678" r:id="rId3570" xr:uid="{3CE3E353-69D4-4244-914C-8FAE6073B94D}"/>
    <hyperlink ref="AO679" r:id="rId3571" xr:uid="{71BE9ABB-6FEA-4C40-A17D-970292F32EAF}"/>
    <hyperlink ref="AO680" r:id="rId3572" xr:uid="{1C18EB99-4344-419C-BDDB-7CA04BD1C834}"/>
    <hyperlink ref="AO681" r:id="rId3573" xr:uid="{FDA3C8F9-D39D-4195-9F18-E0DDD58992DA}"/>
    <hyperlink ref="AO682" r:id="rId3574" xr:uid="{6C06E711-F447-4189-89D6-CADC862E6555}"/>
    <hyperlink ref="AO683" r:id="rId3575" xr:uid="{419F0C3D-E93C-45CD-BA43-525173EE4C89}"/>
    <hyperlink ref="AO684" r:id="rId3576" xr:uid="{1E4CDFF3-85B5-4226-A764-3C290C0DDD91}"/>
    <hyperlink ref="AO685" r:id="rId3577" xr:uid="{02BDB05D-7E96-44F1-9D21-6FD36D9F07DD}"/>
    <hyperlink ref="AO686" r:id="rId3578" xr:uid="{7FD08295-0477-4AC8-AFD1-EB62BF22772B}"/>
    <hyperlink ref="AO687" r:id="rId3579" xr:uid="{8A0B515F-7C90-4A03-9E5D-0BB9D5FDBBCD}"/>
    <hyperlink ref="AO688" r:id="rId3580" xr:uid="{3909D33B-2961-4634-8E81-2AAC91874966}"/>
    <hyperlink ref="AO689" r:id="rId3581" xr:uid="{F001A753-9842-4218-9FE6-C761986F5E0F}"/>
    <hyperlink ref="AO690" r:id="rId3582" xr:uid="{A01C913C-91FB-435C-B45D-5B56AF73B926}"/>
    <hyperlink ref="AO691" r:id="rId3583" xr:uid="{84360A1E-5AE0-4C5B-AE7D-72F69F2B0114}"/>
    <hyperlink ref="AO692" r:id="rId3584" xr:uid="{41970DFF-BFF5-42CE-9DB9-FB096876E2BA}"/>
    <hyperlink ref="AO693" r:id="rId3585" xr:uid="{6C9715DE-4272-4744-89F9-CCFCAA951E1C}"/>
    <hyperlink ref="AO694" r:id="rId3586" xr:uid="{CA13EAEE-0BF7-4B2F-87AC-0374BAE855CE}"/>
    <hyperlink ref="AO695" r:id="rId3587" xr:uid="{0CE77516-209C-4940-8550-302DD629082D}"/>
    <hyperlink ref="AO696" r:id="rId3588" xr:uid="{5F51C95D-8C0E-4BC4-90FE-35B44F088604}"/>
    <hyperlink ref="AO697" r:id="rId3589" xr:uid="{D3102B5E-515B-4D32-9618-7EE1D3BB591A}"/>
    <hyperlink ref="AO698" r:id="rId3590" xr:uid="{CC7F2FF6-3016-4C47-B6A6-F0C24AA2F367}"/>
    <hyperlink ref="AO699" r:id="rId3591" xr:uid="{3A0F47C6-0D2E-41F1-BCC5-8A8D57AC9787}"/>
    <hyperlink ref="AO700" r:id="rId3592" xr:uid="{3D902450-9408-4ED6-B960-EA158F85797F}"/>
    <hyperlink ref="AO701" r:id="rId3593" xr:uid="{BD3A7344-1E7F-4DBE-BD08-322A6F3E20FE}"/>
    <hyperlink ref="AO702" r:id="rId3594" xr:uid="{2BEF1109-6887-4BCD-B72B-9FF5AD879C6A}"/>
    <hyperlink ref="AO703" r:id="rId3595" xr:uid="{1EE28288-D30F-420E-9696-F860476677F5}"/>
    <hyperlink ref="AO704" r:id="rId3596" xr:uid="{279E09C5-BCA9-4694-B9D7-C449714E65FA}"/>
    <hyperlink ref="AO705" r:id="rId3597" xr:uid="{9497A5C8-CF8A-4106-A762-4D62B2F811D5}"/>
    <hyperlink ref="AO706" r:id="rId3598" xr:uid="{BEB48903-1FDB-4911-BADC-1CF25ABB02EE}"/>
    <hyperlink ref="AO707" r:id="rId3599" xr:uid="{F9DD387C-EE2D-42E5-814C-C3974B4E91BA}"/>
    <hyperlink ref="AO708" r:id="rId3600" xr:uid="{7A25C5C8-AA77-4FB7-AB3A-C705C409466A}"/>
    <hyperlink ref="AO709" r:id="rId3601" xr:uid="{E81F4B7E-F949-4ABB-8D2F-37C300A2D2C5}"/>
    <hyperlink ref="AO710" r:id="rId3602" xr:uid="{196D2A04-B7DB-4B33-B624-B44F8D6C0AC1}"/>
    <hyperlink ref="AO711" r:id="rId3603" xr:uid="{8DD625C2-B3C0-4EBD-9425-C56E066F7071}"/>
    <hyperlink ref="AO712" r:id="rId3604" xr:uid="{32CD9BC0-E7FD-4B1C-AAAC-DC90DA597A99}"/>
    <hyperlink ref="AO713" r:id="rId3605" xr:uid="{40D87B32-1055-47A8-A568-57A1A3C16667}"/>
    <hyperlink ref="AO714" r:id="rId3606" xr:uid="{5E137AC5-035A-4725-AB3C-8952F8C6CF67}"/>
    <hyperlink ref="AO715" r:id="rId3607" xr:uid="{8110F914-99AB-43DD-9C24-95ED988D2898}"/>
    <hyperlink ref="AO716" r:id="rId3608" xr:uid="{C367F1A4-8D39-4B8F-BAF7-3D7560CE8813}"/>
    <hyperlink ref="AO717" r:id="rId3609" xr:uid="{B4096D86-7256-42CF-B8A0-A6312FE46E3B}"/>
    <hyperlink ref="AO718" r:id="rId3610" xr:uid="{8F6FE4FB-23A6-47C2-B729-EAF8FE934FE5}"/>
    <hyperlink ref="AO719" r:id="rId3611" xr:uid="{7A12586E-9A26-4DD5-A84A-FE0C1E6D3E63}"/>
    <hyperlink ref="AO720" r:id="rId3612" xr:uid="{353CF1B4-1DDB-46A6-9D13-020CCA59DAE2}"/>
    <hyperlink ref="AO721" r:id="rId3613" xr:uid="{7172D803-017D-46DE-BD35-BA09E1BA01B0}"/>
    <hyperlink ref="AO722" r:id="rId3614" xr:uid="{91F298B3-7503-4F6C-AC31-F82211908252}"/>
    <hyperlink ref="AO723" r:id="rId3615" xr:uid="{975CCCB3-9A9F-4033-875E-1C3BDF63B0CA}"/>
    <hyperlink ref="AO724" r:id="rId3616" xr:uid="{48904F3F-11C2-4BA3-B4CC-DE3BB123DC72}"/>
    <hyperlink ref="AO725" r:id="rId3617" xr:uid="{A3B27153-B78E-4185-95B7-C716CB28331B}"/>
    <hyperlink ref="AO726" r:id="rId3618" xr:uid="{54C1573F-8513-41CA-A37D-639B8FE68957}"/>
    <hyperlink ref="AO727" r:id="rId3619" xr:uid="{6CF78BF2-CC5C-41A5-8AE0-5A75BD5C31CC}"/>
    <hyperlink ref="AO728" r:id="rId3620" xr:uid="{1AE202C9-D3A4-41D9-97B0-68EB60C57F08}"/>
    <hyperlink ref="AO729" r:id="rId3621" xr:uid="{D179AD7A-508F-4604-A129-15E6676CA272}"/>
    <hyperlink ref="AO730" r:id="rId3622" xr:uid="{4D6E5C1D-380D-47D6-8B93-FED1D0F8C236}"/>
    <hyperlink ref="AO731" r:id="rId3623" xr:uid="{F671FB1B-44EF-4431-8C57-6D3A449ED6A8}"/>
    <hyperlink ref="AO732" r:id="rId3624" xr:uid="{51E8922C-A930-4B33-B274-FFACCD3670B6}"/>
    <hyperlink ref="AO733" r:id="rId3625" xr:uid="{F93724D1-4712-4ED8-BF28-E4FDCAB81671}"/>
    <hyperlink ref="AO734" r:id="rId3626" xr:uid="{823940F8-655B-465C-9147-BD01EAA2C9F4}"/>
    <hyperlink ref="AO735" r:id="rId3627" xr:uid="{837A8F8A-6870-4FE1-A42A-FB13A0C88867}"/>
    <hyperlink ref="AO736" r:id="rId3628" xr:uid="{3F99A122-96FC-4F2C-8AA5-BF3B2B792C35}"/>
    <hyperlink ref="AO737" r:id="rId3629" xr:uid="{1397CAD6-8CBC-4317-A92B-EBF40BDCC7E6}"/>
    <hyperlink ref="AO738" r:id="rId3630" xr:uid="{0B3BE886-F95C-46AB-A96E-147E17633B07}"/>
    <hyperlink ref="AO739" r:id="rId3631" xr:uid="{84EA67B2-9499-4DA3-8FBE-86ABC4DE682D}"/>
    <hyperlink ref="AO740" r:id="rId3632" xr:uid="{96D55A28-76E9-4EEA-8F38-259153B8998D}"/>
    <hyperlink ref="AO741" r:id="rId3633" xr:uid="{2CE64ABB-786A-4B88-BAC7-BB8AB27FFDC2}"/>
    <hyperlink ref="AO742" r:id="rId3634" xr:uid="{95544A33-9059-470A-9150-72F3AD361695}"/>
    <hyperlink ref="AO743" r:id="rId3635" xr:uid="{54391828-972A-47B9-80B3-7B75E7F30833}"/>
    <hyperlink ref="AO744" r:id="rId3636" xr:uid="{161C12A9-1B47-476B-9754-9CAE40886F24}"/>
    <hyperlink ref="AO745" r:id="rId3637" xr:uid="{C012B958-3D84-4947-ABD0-110ACAB91A1A}"/>
    <hyperlink ref="AO746" r:id="rId3638" xr:uid="{BD733579-FE0E-4EB9-BC4C-78338A7D0127}"/>
    <hyperlink ref="AO747" r:id="rId3639" xr:uid="{BCE5FAF7-A6DF-4A59-85FE-4A8A7934459C}"/>
    <hyperlink ref="AO748" r:id="rId3640" xr:uid="{5683485E-B72E-450B-BCFB-CC58367A340A}"/>
    <hyperlink ref="AO749" r:id="rId3641" xr:uid="{B4159FEE-8E59-447F-B672-1B3E565ABABD}"/>
    <hyperlink ref="AO750" r:id="rId3642" xr:uid="{AC198A1E-23EA-4FC4-B32B-E4D9EFE8D307}"/>
    <hyperlink ref="AO751" r:id="rId3643" xr:uid="{CE10676E-B44D-428C-A706-30266D5F6579}"/>
    <hyperlink ref="AO752" r:id="rId3644" xr:uid="{F411878B-1CF4-4C42-A9C1-0F0253A3AF80}"/>
    <hyperlink ref="AO753" r:id="rId3645" xr:uid="{A8C5FEA7-FDBD-42FA-98B3-0FD8BF531DFE}"/>
    <hyperlink ref="AO754" r:id="rId3646" xr:uid="{CD76885B-C579-41BF-851F-B9B4070D594D}"/>
    <hyperlink ref="AO755" r:id="rId3647" xr:uid="{AFC57216-AB75-4E12-B95C-51F15E783A85}"/>
    <hyperlink ref="AO756" r:id="rId3648" xr:uid="{F47DA2AD-5157-4261-B38B-D5C1792348F6}"/>
    <hyperlink ref="AO757" r:id="rId3649" xr:uid="{3F08D298-F481-4E3A-BBE1-87A4A0E45B91}"/>
    <hyperlink ref="AO758" r:id="rId3650" xr:uid="{89574265-AC7A-41B3-A906-3D4459620EB0}"/>
    <hyperlink ref="AO759" r:id="rId3651" xr:uid="{0F1A4016-6505-42CA-B57A-4A08C16A4C1B}"/>
    <hyperlink ref="AO760" r:id="rId3652" xr:uid="{31C3DEBA-AEDE-49A2-846A-0066B517FCBC}"/>
    <hyperlink ref="AO761" r:id="rId3653" xr:uid="{47C9B3B4-2BBC-4357-8E5E-E7361E705020}"/>
    <hyperlink ref="AO762" r:id="rId3654" xr:uid="{495493A0-552B-4A64-86D7-6474C40F7823}"/>
    <hyperlink ref="AO763" r:id="rId3655" xr:uid="{4EC86EE6-F2A2-43F7-8D0C-78069B2CD3FE}"/>
    <hyperlink ref="AO764" r:id="rId3656" xr:uid="{7B0DD23E-7A09-4B6B-9CB3-69C0842E7F69}"/>
    <hyperlink ref="AO765" r:id="rId3657" xr:uid="{849699E0-4A8B-41BA-9678-F562C1D6F9D5}"/>
    <hyperlink ref="AO766" r:id="rId3658" xr:uid="{17E1358F-4303-48F3-BC53-A2CEE0704C8E}"/>
    <hyperlink ref="AO767" r:id="rId3659" xr:uid="{F66804C6-8A2D-4CF0-A693-F6EE5C5FF60C}"/>
    <hyperlink ref="AO768" r:id="rId3660" xr:uid="{593C85D3-5DC8-409A-B6F3-67FFD4F403DA}"/>
    <hyperlink ref="AO769" r:id="rId3661" xr:uid="{12BD747A-B8F6-4B90-BFB5-0B3E4363134E}"/>
    <hyperlink ref="AO770" r:id="rId3662" xr:uid="{B193914B-CA03-485D-9B60-E671FE84EA67}"/>
    <hyperlink ref="AO771" r:id="rId3663" xr:uid="{A23A98D2-24DD-48B6-87C9-E2DBF0F97BD1}"/>
    <hyperlink ref="AO772" r:id="rId3664" xr:uid="{8A0E0CF2-C5C5-4A81-8CCF-B7AB9981E3A0}"/>
    <hyperlink ref="AO773" r:id="rId3665" xr:uid="{D15D97CD-1851-4264-B3C7-1C42ECDA8A61}"/>
    <hyperlink ref="AO774" r:id="rId3666" xr:uid="{854E1827-B9CC-46B7-9C56-554C84AF50F9}"/>
    <hyperlink ref="AO775" r:id="rId3667" xr:uid="{F70E986D-8D0C-48B8-A6A4-7E9FAD319E9D}"/>
    <hyperlink ref="AO776" r:id="rId3668" xr:uid="{6D9D40B5-66F9-442F-960D-CAC055470682}"/>
    <hyperlink ref="AO777" r:id="rId3669" xr:uid="{56518E5F-489E-4463-9A05-CECDD8E00E4F}"/>
    <hyperlink ref="AO778" r:id="rId3670" xr:uid="{5BD3C825-7BD3-4E7D-91B9-7BD6E6C99BE8}"/>
    <hyperlink ref="AO779" r:id="rId3671" xr:uid="{2E441510-BD88-4D20-8246-670EDB4AE10E}"/>
    <hyperlink ref="AO780" r:id="rId3672" xr:uid="{36B85A4B-8601-4E45-8937-2B449054F16A}"/>
    <hyperlink ref="AO781" r:id="rId3673" xr:uid="{BB7CB40B-0C3D-4517-8270-F6239B29A828}"/>
    <hyperlink ref="AO782" r:id="rId3674" xr:uid="{79B4B530-4FDD-49EC-A6EE-4A3D75EBDA6A}"/>
    <hyperlink ref="AO783" r:id="rId3675" xr:uid="{56359940-D89C-4FFD-B0A8-D96499BB2CE4}"/>
    <hyperlink ref="AO784" r:id="rId3676" xr:uid="{1704A874-5B59-4E18-AE25-70C2DA47B64F}"/>
    <hyperlink ref="AO785" r:id="rId3677" xr:uid="{A485A13C-E670-4D8A-BF0B-5F8496CA8713}"/>
    <hyperlink ref="AO786" r:id="rId3678" xr:uid="{F21B2095-AD5C-48E6-9EF4-BC7EC74B334A}"/>
    <hyperlink ref="AO787" r:id="rId3679" xr:uid="{F615069F-F3C6-44A0-A7DB-6EB8AEB90444}"/>
    <hyperlink ref="AO788" r:id="rId3680" xr:uid="{7685F7A5-AC87-4FAF-A81B-951C4C0704D4}"/>
    <hyperlink ref="AO789" r:id="rId3681" xr:uid="{BA60DF3D-23C4-4B8B-A94B-DC8726C77E9E}"/>
    <hyperlink ref="AO790" r:id="rId3682" xr:uid="{00F18046-A496-4C05-BAF6-954B40FBCA5F}"/>
    <hyperlink ref="AO791" r:id="rId3683" xr:uid="{9A231D43-AE39-44D5-A05F-6CCADFC3A450}"/>
    <hyperlink ref="AO792" r:id="rId3684" xr:uid="{3B1C52F5-C1C2-4894-8256-F1097B51AE8E}"/>
    <hyperlink ref="AO793" r:id="rId3685" xr:uid="{C0B18884-DDE6-4688-BFAA-1523ADCAEE9E}"/>
    <hyperlink ref="AO794" r:id="rId3686" xr:uid="{D093B7F5-E664-478C-83F3-0A4BEA6C4124}"/>
    <hyperlink ref="AO795" r:id="rId3687" xr:uid="{2B732C62-7F24-4DF2-9969-DAA915098BF1}"/>
    <hyperlink ref="AO796" r:id="rId3688" xr:uid="{570B3BD1-7F02-4CED-8F52-AB2029EFCC40}"/>
    <hyperlink ref="AO797" r:id="rId3689" xr:uid="{C165E854-C89C-4F18-A40B-6DCC12C8B05A}"/>
    <hyperlink ref="AO798" r:id="rId3690" xr:uid="{DEF812F2-F53D-4666-99A4-8B9919EC5B8A}"/>
    <hyperlink ref="AO799" r:id="rId3691" xr:uid="{63B828DB-8950-4C4A-9A48-E3E8D2E7A81A}"/>
    <hyperlink ref="AO800" r:id="rId3692" xr:uid="{DEDDCF82-4291-4540-AD04-173344DE195C}"/>
    <hyperlink ref="AO801" r:id="rId3693" xr:uid="{2AFAD12A-7594-4B2F-917A-2C1B025F42AC}"/>
    <hyperlink ref="AO802" r:id="rId3694" xr:uid="{BD6181F5-9D1F-4397-8ECC-AD8330D3CB34}"/>
    <hyperlink ref="AO803" r:id="rId3695" xr:uid="{7DB0B16C-A621-4BAA-8399-4736ACF3DF75}"/>
    <hyperlink ref="AO804" r:id="rId3696" xr:uid="{B20C0BD7-69C7-4ECE-8215-B2B95D60E05D}"/>
    <hyperlink ref="AO805" r:id="rId3697" xr:uid="{9F42D1F3-70A2-4CC7-A3B7-2F92037FEC08}"/>
    <hyperlink ref="AO806" r:id="rId3698" xr:uid="{4285F396-31D0-4CB1-B719-7DF2C16F1F73}"/>
    <hyperlink ref="AO807" r:id="rId3699" xr:uid="{A3E5A7D9-6F24-44C8-A6C7-8B89640E4310}"/>
    <hyperlink ref="AO808" r:id="rId3700" xr:uid="{85FB318C-6563-4FEA-B3C5-77A6C197CCA6}"/>
    <hyperlink ref="AO809" r:id="rId3701" xr:uid="{FCDBA91C-CB60-4E69-9209-1E1C7E7ED426}"/>
    <hyperlink ref="AO810" r:id="rId3702" xr:uid="{F4D2F1B2-5D95-4CA4-8D18-FA0E2E93311D}"/>
    <hyperlink ref="AO811" r:id="rId3703" xr:uid="{D908B3A6-5092-477A-A109-A032D66F62B0}"/>
    <hyperlink ref="AO812" r:id="rId3704" xr:uid="{DBE08BE2-E44A-4B18-8D2B-16E4E3D70C5A}"/>
    <hyperlink ref="AO813" r:id="rId3705" xr:uid="{5309A853-FD61-49D6-911C-6D1D804C128D}"/>
    <hyperlink ref="AO814" r:id="rId3706" xr:uid="{BD6DA56D-8E57-4BF3-A1E2-05B65859981B}"/>
    <hyperlink ref="AO815" r:id="rId3707" xr:uid="{B60DB790-9A57-431F-81D2-E964211DD0A8}"/>
    <hyperlink ref="AO816" r:id="rId3708" xr:uid="{F6CEA81E-4705-45AC-B359-9D7BBD14AAC0}"/>
    <hyperlink ref="AO817" r:id="rId3709" xr:uid="{D6497418-2D07-4B3F-B1A6-415BEE51193B}"/>
    <hyperlink ref="AO818" r:id="rId3710" xr:uid="{A032D278-6D22-40EB-A1CA-0BD9F8FA7C25}"/>
    <hyperlink ref="AO819" r:id="rId3711" xr:uid="{C9A750D0-ED58-4483-AB6B-AE1A4538BF77}"/>
    <hyperlink ref="AO820" r:id="rId3712" xr:uid="{EA884F7C-D661-4C72-B9E2-B8EF16BE7367}"/>
    <hyperlink ref="AO821" r:id="rId3713" xr:uid="{2E4EE45C-81BC-48F0-96E1-C2F46E406DDD}"/>
    <hyperlink ref="AO822" r:id="rId3714" xr:uid="{74CDB0DE-BC68-4A00-A6F3-2D194669A540}"/>
    <hyperlink ref="AO823" r:id="rId3715" xr:uid="{8A501673-3029-4C67-A1D8-459DBC4CE773}"/>
    <hyperlink ref="AO824" r:id="rId3716" xr:uid="{E0F6DD82-317E-48BA-B137-F02853DDDE6C}"/>
    <hyperlink ref="AO825" r:id="rId3717" xr:uid="{FE1897C2-F9BC-4727-8507-B390D2F9775C}"/>
    <hyperlink ref="AO826" r:id="rId3718" xr:uid="{1556F647-77B6-49D4-B2E1-416E21ADA03F}"/>
    <hyperlink ref="AO827" r:id="rId3719" xr:uid="{E80EF1D4-9D49-43E6-88A3-AC39C5C23891}"/>
    <hyperlink ref="AO828" r:id="rId3720" xr:uid="{D3699EFE-B194-43C3-B769-53C57212FE6D}"/>
    <hyperlink ref="AO829" r:id="rId3721" xr:uid="{EECF8593-17F3-49FB-B99D-6D27FC2255D6}"/>
    <hyperlink ref="AO830" r:id="rId3722" xr:uid="{DADE6D33-2140-4380-83F7-A20DF5056CAD}"/>
    <hyperlink ref="AO831" r:id="rId3723" xr:uid="{6E54AD69-A6EC-44A9-AF6C-5E5DB0416A30}"/>
    <hyperlink ref="AO832" r:id="rId3724" xr:uid="{7831D647-6F85-43AE-9D06-55BE23254CF4}"/>
    <hyperlink ref="AO833" r:id="rId3725" xr:uid="{E146F667-476D-43BD-8AAC-510A7EF164BB}"/>
    <hyperlink ref="AO834" r:id="rId3726" xr:uid="{A2479690-89D0-4535-A4F4-D0E6DDBE6E27}"/>
    <hyperlink ref="AO835" r:id="rId3727" xr:uid="{0256AC16-D84B-43C4-892F-5E821918A009}"/>
    <hyperlink ref="AO836" r:id="rId3728" xr:uid="{1F3FA6DB-B9D2-4983-9D2A-7EDAC53AAFEF}"/>
    <hyperlink ref="AO837" r:id="rId3729" xr:uid="{C7FDCE9E-62F8-4BD5-85EE-433010B5D465}"/>
    <hyperlink ref="AO838" r:id="rId3730" xr:uid="{A547F18E-648F-45D9-9C12-56F54BF43643}"/>
    <hyperlink ref="AO839" r:id="rId3731" xr:uid="{7D6733F2-97C8-45A0-B08A-0C412465136E}"/>
    <hyperlink ref="AO840" r:id="rId3732" xr:uid="{7771673B-A0D6-43CC-8D93-134EE98ED1AA}"/>
    <hyperlink ref="AO841" r:id="rId3733" xr:uid="{FE9F7262-EF07-4B61-A0FE-A267EB87D3C2}"/>
    <hyperlink ref="AO842" r:id="rId3734" xr:uid="{18B9B866-BA5F-44FD-B92A-3794C08F366F}"/>
    <hyperlink ref="AO843" r:id="rId3735" xr:uid="{7BF5F969-CE5F-4252-BE15-F30173B11614}"/>
    <hyperlink ref="AO844" r:id="rId3736" xr:uid="{B85AB50F-10C9-41FC-997C-2149C9160088}"/>
    <hyperlink ref="AO845" r:id="rId3737" xr:uid="{1D4F75D4-DBE5-45B4-AB1F-C52D0D298D69}"/>
    <hyperlink ref="AO846" r:id="rId3738" xr:uid="{21645898-3A0D-4CF3-9BFD-95ED730C2EB9}"/>
    <hyperlink ref="AO847" r:id="rId3739" xr:uid="{CECEC0B3-95CD-409C-8F7B-2760F927681A}"/>
    <hyperlink ref="AO848" r:id="rId3740" xr:uid="{4B111905-65B5-4515-A337-450D771048EA}"/>
    <hyperlink ref="AO849" r:id="rId3741" xr:uid="{425FF1B4-D7A4-4D0D-9FC8-E57817FE2777}"/>
    <hyperlink ref="AO850" r:id="rId3742" xr:uid="{F45B1333-1106-4585-BEA4-6760EF9363B1}"/>
    <hyperlink ref="AO851" r:id="rId3743" xr:uid="{4B566084-1716-4DAB-B6C1-B8C8F25CF432}"/>
    <hyperlink ref="AO852" r:id="rId3744" xr:uid="{0208F443-3A90-4AEA-B09C-C6622B971ADA}"/>
    <hyperlink ref="AO853" r:id="rId3745" xr:uid="{7A8993E0-A228-4363-8A2F-4BA8F61557EC}"/>
    <hyperlink ref="AO854" r:id="rId3746" xr:uid="{A95FAC1B-8A9C-4ACD-A82A-B7487963DC42}"/>
    <hyperlink ref="AO855" r:id="rId3747" xr:uid="{479B20C0-4D9E-4E58-AF21-2DF14F9633D8}"/>
    <hyperlink ref="AO856" r:id="rId3748" xr:uid="{9F9D7DD0-4F3E-4BB0-835E-D1EDB5E7BF44}"/>
    <hyperlink ref="AO857" r:id="rId3749" xr:uid="{C92E9DF8-FE9E-414A-8D38-E59D061D7EAD}"/>
    <hyperlink ref="AO858" r:id="rId3750" xr:uid="{5EA0AAA7-FDF2-4D9F-B464-C29CDE6CA43D}"/>
    <hyperlink ref="AO859" r:id="rId3751" xr:uid="{0EB3330E-E53B-4324-87D5-62318190ECEA}"/>
    <hyperlink ref="AO860" r:id="rId3752" xr:uid="{05834B36-78BA-4489-9A66-A58A9CEEA9DF}"/>
    <hyperlink ref="AO861" r:id="rId3753" xr:uid="{7134CAF3-5AB0-4FCA-B02F-3DBF45A4926F}"/>
    <hyperlink ref="AO862" r:id="rId3754" xr:uid="{CCCECB74-8BAD-4A13-B528-DC3336DC678A}"/>
    <hyperlink ref="AO863" r:id="rId3755" xr:uid="{DD7835F9-D8A4-4262-8E3F-2308BDAD520A}"/>
    <hyperlink ref="AO864" r:id="rId3756" xr:uid="{FEFA22E9-35FE-4603-8248-3BE1871BAF5A}"/>
    <hyperlink ref="AO865" r:id="rId3757" xr:uid="{A5012B50-0253-47BB-8826-777241182DFB}"/>
    <hyperlink ref="AO866" r:id="rId3758" xr:uid="{A9E2E897-57CF-4218-9DAE-DC5AB45D47A2}"/>
    <hyperlink ref="AO867" r:id="rId3759" xr:uid="{53DAE626-6CAE-42F1-91AE-3649BBA4A88A}"/>
    <hyperlink ref="AO868" r:id="rId3760" xr:uid="{DB8FD9CE-A817-4ECA-8AEA-0F96362870A6}"/>
    <hyperlink ref="AO869" r:id="rId3761" xr:uid="{05604C52-CC3A-4861-95C0-5D0CDB0F9BAB}"/>
    <hyperlink ref="AO870" r:id="rId3762" xr:uid="{A4911CE6-78BA-4629-870C-ED1B6F60F061}"/>
    <hyperlink ref="AO871" r:id="rId3763" xr:uid="{C3B06C9C-2180-43E4-B3E5-8C332ABFB82F}"/>
    <hyperlink ref="AO872" r:id="rId3764" xr:uid="{C0959A4D-90DD-49F3-957E-A56A8BE991DB}"/>
    <hyperlink ref="AO873" r:id="rId3765" xr:uid="{5D70C1CC-45AB-4F78-A2B7-DA1780876DD5}"/>
    <hyperlink ref="AO874" r:id="rId3766" xr:uid="{39662931-627E-4E64-A8D6-7B991C31EC4F}"/>
    <hyperlink ref="AO875" r:id="rId3767" xr:uid="{A2484602-345F-4494-8531-7FE0EDBE6B87}"/>
    <hyperlink ref="AO876" r:id="rId3768" xr:uid="{2365F663-3577-40DC-974E-6EAC8A012EF9}"/>
    <hyperlink ref="AO877" r:id="rId3769" xr:uid="{8B470ECD-CA46-41F2-86D2-A0634575F4DF}"/>
    <hyperlink ref="AO878" r:id="rId3770" xr:uid="{FF223433-35C8-4C40-ACD8-5CEAB653D3E9}"/>
    <hyperlink ref="AO879" r:id="rId3771" xr:uid="{06AE796A-2672-42B1-B58A-B11B8D59FA3C}"/>
    <hyperlink ref="AO880" r:id="rId3772" xr:uid="{BCCB2E11-19A0-4027-A4EC-515D7021D005}"/>
    <hyperlink ref="AO881" r:id="rId3773" xr:uid="{84CA30F5-97BC-4BD3-9960-29B27446D68A}"/>
    <hyperlink ref="AO882" r:id="rId3774" xr:uid="{53F81543-EF57-4001-9325-E9E0F93585D9}"/>
    <hyperlink ref="AO883" r:id="rId3775" xr:uid="{CCA72529-F19D-4C8A-8655-17F3DC43733D}"/>
    <hyperlink ref="AO884" r:id="rId3776" xr:uid="{4BA2A8A8-97F5-43E3-9206-F18536F9A1EF}"/>
    <hyperlink ref="AO885" r:id="rId3777" xr:uid="{A8867162-B8A9-4686-847D-C4302325B3D2}"/>
    <hyperlink ref="AO886" r:id="rId3778" xr:uid="{1FE9994E-7C48-4CC0-8ED9-61B7695D1890}"/>
    <hyperlink ref="AO887" r:id="rId3779" xr:uid="{0F8AC20C-21FD-4C21-9D40-2779F816E130}"/>
    <hyperlink ref="AO888" r:id="rId3780" xr:uid="{7D2033D5-D03D-4C3E-8EB3-A49E33F9E3BD}"/>
    <hyperlink ref="AO889" r:id="rId3781" xr:uid="{0980F784-AB06-46DB-AA73-46D8D359E463}"/>
    <hyperlink ref="AO890" r:id="rId3782" xr:uid="{EB2D9491-B9C7-4BA7-A229-52F6BED35534}"/>
    <hyperlink ref="AO891" r:id="rId3783" xr:uid="{A000374A-8D73-40C8-84C3-506B53E49483}"/>
    <hyperlink ref="AO892" r:id="rId3784" xr:uid="{0C13036B-23ED-4A12-A5C5-46B1B59DFE5B}"/>
    <hyperlink ref="AO893" r:id="rId3785" xr:uid="{61465A75-0136-43CB-8C5A-5617B9C4D028}"/>
    <hyperlink ref="AO894" r:id="rId3786" xr:uid="{78557B29-688A-4AE0-90C0-B7A18CA371BE}"/>
    <hyperlink ref="AO895" r:id="rId3787" xr:uid="{0222A4F5-802B-4324-9463-7ED71E371FF5}"/>
    <hyperlink ref="AO896" r:id="rId3788" xr:uid="{F826F91B-5923-455C-8355-21B0658E5061}"/>
    <hyperlink ref="AO897" r:id="rId3789" xr:uid="{F8328747-3243-4669-83E8-BADE2BEABBE6}"/>
    <hyperlink ref="AO898" r:id="rId3790" xr:uid="{9F964D4E-D0FB-4421-A233-A024979C4AC2}"/>
    <hyperlink ref="AO899" r:id="rId3791" xr:uid="{A9DFA8FF-267D-4804-97E3-30A14F678B09}"/>
    <hyperlink ref="AO900" r:id="rId3792" xr:uid="{6112F083-64ED-4679-BC19-E8B305D1CBD8}"/>
    <hyperlink ref="AO901" r:id="rId3793" xr:uid="{921398A3-D6BF-43A8-8E9D-DBE24345A606}"/>
    <hyperlink ref="AO902" r:id="rId3794" xr:uid="{5F35E7C1-C0A0-4B5B-B801-4D4DE9CF4C15}"/>
    <hyperlink ref="AO903" r:id="rId3795" xr:uid="{FD02722C-C5AA-46B1-B8D1-9BE0F27551AE}"/>
    <hyperlink ref="AO904" r:id="rId3796" xr:uid="{0C78A3D7-1427-4A0E-9A7B-9A44E449827B}"/>
    <hyperlink ref="AO905" r:id="rId3797" xr:uid="{2709BF75-170E-4447-B202-5607FE6C6E5C}"/>
    <hyperlink ref="AO906" r:id="rId3798" xr:uid="{696392C8-6101-494A-937F-79C37C2150AE}"/>
    <hyperlink ref="AO907" r:id="rId3799" xr:uid="{95192D68-D0F2-4DE2-9434-AD90D9E4AF2C}"/>
    <hyperlink ref="AO908" r:id="rId3800" xr:uid="{DA22B09F-398A-4BA6-9DB8-73DC5A0D4972}"/>
    <hyperlink ref="AO909" r:id="rId3801" xr:uid="{84F542BA-866E-4717-A2C4-919FBBBC53DC}"/>
    <hyperlink ref="AO910" r:id="rId3802" xr:uid="{DCB74136-C1BA-4761-A9C2-3B58372B6E11}"/>
    <hyperlink ref="AO911" r:id="rId3803" xr:uid="{72445C15-5F18-4019-A4F6-DEF34CBC6AE9}"/>
    <hyperlink ref="AO912" r:id="rId3804" xr:uid="{E7AA5B10-0A24-4257-99EE-02593168B1AF}"/>
    <hyperlink ref="AO913" r:id="rId3805" xr:uid="{C916FF7A-25C3-47A0-882E-EBB62B74180A}"/>
    <hyperlink ref="AO914" r:id="rId3806" xr:uid="{47919A2F-D520-4AA5-9719-9333D611AFFF}"/>
    <hyperlink ref="AO915" r:id="rId3807" xr:uid="{394EBDC2-D9EC-4681-AE67-849B35744F45}"/>
    <hyperlink ref="AO916" r:id="rId3808" xr:uid="{B9B56A95-3131-41CC-8C80-ACC3552EDD68}"/>
    <hyperlink ref="AO917" r:id="rId3809" xr:uid="{F2148CF5-5CB3-45F5-9402-F886EB6D5D1E}"/>
    <hyperlink ref="AO918" r:id="rId3810" xr:uid="{1406EAC3-1A52-4290-A2BF-A60CC75CF801}"/>
    <hyperlink ref="AO919" r:id="rId3811" xr:uid="{916D5B5F-1548-4DF7-BA3E-0E7C143DE478}"/>
    <hyperlink ref="AO920" r:id="rId3812" xr:uid="{786C9596-3164-46A7-913F-2FCE4C68DB1A}"/>
    <hyperlink ref="AO921" r:id="rId3813" xr:uid="{B1BDC500-DBB9-40CA-8482-9E1AA419C561}"/>
    <hyperlink ref="AO922" r:id="rId3814" xr:uid="{D54A721F-0FA4-4959-A1F6-269308F64405}"/>
    <hyperlink ref="AO923" r:id="rId3815" xr:uid="{F456623F-0386-43FB-9C75-217B6338AFE1}"/>
    <hyperlink ref="AO924" r:id="rId3816" xr:uid="{31D5D233-886C-44EF-ADDD-53D4C1C76CEE}"/>
    <hyperlink ref="AO925" r:id="rId3817" xr:uid="{E7C51BEC-0DAB-4206-BE68-D5B5550BBAA7}"/>
    <hyperlink ref="AO926" r:id="rId3818" xr:uid="{21763B2A-EB54-4C14-8B39-CD70787CFC7B}"/>
    <hyperlink ref="AO927" r:id="rId3819" xr:uid="{B01BDD5B-C64E-44D2-B024-1B91515128B3}"/>
    <hyperlink ref="AO928" r:id="rId3820" xr:uid="{CED08F82-2F88-4DBD-8688-FD1B5582297A}"/>
    <hyperlink ref="AO929" r:id="rId3821" xr:uid="{ACB1E184-FB4D-4271-BBD3-3B732D137A2B}"/>
    <hyperlink ref="AO930" r:id="rId3822" xr:uid="{4A691B3C-3504-4EFA-BF34-6416FB0855AE}"/>
    <hyperlink ref="AO931" r:id="rId3823" xr:uid="{54DA6E5A-CFF0-437F-BEC4-563CFA5B991A}"/>
    <hyperlink ref="AO932" r:id="rId3824" xr:uid="{C65EFE98-7FA3-4415-B6B5-0C7E84D42A77}"/>
    <hyperlink ref="AO933" r:id="rId3825" xr:uid="{46C0A301-A1D4-4555-969A-ED9ED1189D56}"/>
    <hyperlink ref="AO934" r:id="rId3826" xr:uid="{565D2D5B-FE7C-4131-9507-B0A0A62B7412}"/>
    <hyperlink ref="AO935" r:id="rId3827" xr:uid="{721A906E-C779-4DCA-BA4D-77133F8366B6}"/>
    <hyperlink ref="AO936" r:id="rId3828" xr:uid="{7D151328-3599-48B7-B7A2-00C189D78697}"/>
    <hyperlink ref="AO937" r:id="rId3829" xr:uid="{47461C7D-4304-409B-835E-F3F756164628}"/>
    <hyperlink ref="AO938" r:id="rId3830" xr:uid="{80FD8884-D13E-4366-82EE-102B030A1B0E}"/>
    <hyperlink ref="AO939" r:id="rId3831" xr:uid="{8BCF5372-5EF2-471D-A858-A938FE0F0599}"/>
    <hyperlink ref="AO940" r:id="rId3832" xr:uid="{DD306559-3F8C-4932-B275-449D43B7AF71}"/>
    <hyperlink ref="AO941" r:id="rId3833" xr:uid="{81D20BDD-7195-466E-AFC0-70744E409B8E}"/>
    <hyperlink ref="AO942" r:id="rId3834" xr:uid="{ADAD7F64-9BB3-4CD7-8882-827D23341597}"/>
    <hyperlink ref="AO943" r:id="rId3835" xr:uid="{03486013-7D2C-499F-BC1B-B0C761C22D85}"/>
    <hyperlink ref="AO944" r:id="rId3836" xr:uid="{4C3E28FC-D13A-40CD-8207-7B0568533D49}"/>
    <hyperlink ref="AO945" r:id="rId3837" xr:uid="{1FBD3F51-1823-4BFD-B843-D12B1786ACC4}"/>
    <hyperlink ref="AO946" r:id="rId3838" xr:uid="{476A0284-7B84-4E8C-9158-45D5D8488ED8}"/>
    <hyperlink ref="AO947" r:id="rId3839" xr:uid="{7C4592B7-5762-4678-A15C-11F03498DB6D}"/>
    <hyperlink ref="AO948" r:id="rId3840" xr:uid="{A85A00F7-A4EB-4894-BBBC-17E376104659}"/>
    <hyperlink ref="AO949" r:id="rId3841" xr:uid="{95B4043D-A61D-4EB0-9188-6C777395E2DC}"/>
    <hyperlink ref="AO950" r:id="rId3842" xr:uid="{65DBA270-F1FD-4EB1-BA33-4290F1EDFFDB}"/>
    <hyperlink ref="AO951" r:id="rId3843" xr:uid="{59842A0A-3A74-45D1-9772-C46CDD0BEF5F}"/>
    <hyperlink ref="AO952" r:id="rId3844" xr:uid="{CD91E0F9-6FE2-4D64-BD24-72BE3A427C46}"/>
    <hyperlink ref="AO953" r:id="rId3845" xr:uid="{EAD9EDF6-6F79-4C84-9F76-217484227C73}"/>
    <hyperlink ref="AO954" r:id="rId3846" xr:uid="{55FEC39C-64C6-440C-B421-BA71D60181A6}"/>
    <hyperlink ref="AO955" r:id="rId3847" xr:uid="{FA3AC926-226C-4298-926C-B828D1DFF05E}"/>
    <hyperlink ref="AO956" r:id="rId3848" xr:uid="{DAED1EF5-1668-4D3E-9892-EAAE8369280E}"/>
    <hyperlink ref="AO957" r:id="rId3849" xr:uid="{C1C87175-5BED-4ECE-8CBA-89579334381B}"/>
    <hyperlink ref="AO958" r:id="rId3850" xr:uid="{9BFE7732-D7C6-4385-B3B4-43D8B6B9FB27}"/>
    <hyperlink ref="AO959" r:id="rId3851" xr:uid="{BCBD5098-41FD-4D7C-823B-4C711DB233F9}"/>
    <hyperlink ref="AO960" r:id="rId3852" xr:uid="{DDBD8E82-BF09-469A-841B-D07C9F0E1A0D}"/>
    <hyperlink ref="AO961" r:id="rId3853" xr:uid="{EABDF009-687F-40A2-92D2-13B0E26A9D97}"/>
    <hyperlink ref="AO962" r:id="rId3854" xr:uid="{0DA5EFE7-05BC-4A75-962B-E02E1BC3A726}"/>
    <hyperlink ref="AO963" r:id="rId3855" xr:uid="{032BA533-127B-4E7B-8EE8-68C8B30766CA}"/>
    <hyperlink ref="AO964" r:id="rId3856" xr:uid="{982B9AA3-7F5D-479C-960B-2CC0B96D8644}"/>
    <hyperlink ref="AO965" r:id="rId3857" xr:uid="{8B2C5C29-3278-4D53-98D7-D992389940C2}"/>
    <hyperlink ref="AO966" r:id="rId3858" xr:uid="{C8EED684-7E0F-4482-811A-4526354D2936}"/>
    <hyperlink ref="AO967" r:id="rId3859" xr:uid="{37B94EA6-0983-4229-AEFC-E2D9317B1D15}"/>
    <hyperlink ref="AO968" r:id="rId3860" xr:uid="{0EB0E79A-28E3-4151-BC80-4C60F871F075}"/>
    <hyperlink ref="AO969" r:id="rId3861" xr:uid="{B8229C65-D871-40E0-AAFF-6C9C7A0220F3}"/>
    <hyperlink ref="AO970" r:id="rId3862" xr:uid="{A10F7FB3-9E9C-42C0-A4E5-B719B6EE2ABD}"/>
    <hyperlink ref="AO971" r:id="rId3863" xr:uid="{BC1598C0-7C8C-43EA-AB85-D14A26351EBF}"/>
    <hyperlink ref="AO972" r:id="rId3864" xr:uid="{E995C941-362A-436C-9729-02479E899B1D}"/>
    <hyperlink ref="AO973" r:id="rId3865" xr:uid="{4C2AD94C-1B21-462F-B2AC-8F886AA6F1F0}"/>
    <hyperlink ref="AO974" r:id="rId3866" xr:uid="{FECB23B0-B3B6-4A64-B174-EFEA15C052AB}"/>
    <hyperlink ref="AO975" r:id="rId3867" xr:uid="{43FB8776-1DEF-4216-8978-647FA9252DE3}"/>
    <hyperlink ref="AO976" r:id="rId3868" xr:uid="{BC630E87-66F3-422B-BBA2-EA68787FE4C6}"/>
    <hyperlink ref="AO977" r:id="rId3869" xr:uid="{69F7D827-2780-4603-AD3E-7AFBD4B04A40}"/>
    <hyperlink ref="AO978" r:id="rId3870" xr:uid="{1EA16897-B70F-4BF1-9DD6-BDAA0DF9E5AE}"/>
    <hyperlink ref="AO979" r:id="rId3871" xr:uid="{2CDB1DBA-3659-472B-999A-E046C5ECADB6}"/>
    <hyperlink ref="AO980" r:id="rId3872" xr:uid="{1AD369F1-1393-4654-BA81-304FA85610A1}"/>
    <hyperlink ref="AO981" r:id="rId3873" xr:uid="{A912B12C-76C6-418E-BB79-F008CEB3C7D1}"/>
    <hyperlink ref="AO982" r:id="rId3874" xr:uid="{3B9B7C0D-1025-4BEA-8EF5-60F153B51DD1}"/>
    <hyperlink ref="AO983" r:id="rId3875" xr:uid="{18D2B244-B4A9-4368-BB65-50A17030B5ED}"/>
    <hyperlink ref="AO984" r:id="rId3876" xr:uid="{7B1E2B5E-D002-4873-9C8C-20CD920C0D74}"/>
    <hyperlink ref="AO985" r:id="rId3877" xr:uid="{FA628503-E1A2-4F95-A753-205C0AB5C0F5}"/>
    <hyperlink ref="AO986" r:id="rId3878" xr:uid="{1AE696F6-E73D-470E-A001-9EDF72D459CA}"/>
    <hyperlink ref="AO987" r:id="rId3879" xr:uid="{C0FC4B38-80CC-48F4-ABA2-85402169654A}"/>
    <hyperlink ref="AO988" r:id="rId3880" xr:uid="{E8B9A6A7-165F-4A28-994B-52915FB8BA09}"/>
    <hyperlink ref="AO989" r:id="rId3881" xr:uid="{B0548D53-88C7-499B-AB55-7DD1EFDA1343}"/>
    <hyperlink ref="AO990" r:id="rId3882" xr:uid="{CB7895F8-1A11-4EEF-B363-92AC78FFF262}"/>
    <hyperlink ref="AO991" r:id="rId3883" xr:uid="{AAAC6A6C-57F9-40F1-8685-8866AC4C5CF0}"/>
    <hyperlink ref="AO992" r:id="rId3884" xr:uid="{0D5CB58E-E57C-4CE6-83A6-8C78F3895477}"/>
    <hyperlink ref="AO993" r:id="rId3885" xr:uid="{24859FFD-ED41-4126-AF6C-AC2E7DA07AFD}"/>
    <hyperlink ref="AO994" r:id="rId3886" xr:uid="{EB562B5E-4FD3-4294-BF80-B39C524035A3}"/>
    <hyperlink ref="AO995" r:id="rId3887" xr:uid="{36DB023F-21A7-4F82-A83E-29B90FB043FC}"/>
    <hyperlink ref="AO996" r:id="rId3888" xr:uid="{F246F002-BD4D-4801-887E-65BE82AB2FBE}"/>
    <hyperlink ref="AO997" r:id="rId3889" xr:uid="{952B7005-FF7F-4CD1-A46E-A9537C429163}"/>
    <hyperlink ref="AO998" r:id="rId3890" xr:uid="{CDD1C45F-520A-47CC-9C5A-ECE2DDC884BB}"/>
    <hyperlink ref="AO999" r:id="rId3891" xr:uid="{B9AA3A24-8857-4EEF-9282-FD5FBF50DA8A}"/>
    <hyperlink ref="AO1000" r:id="rId3892" xr:uid="{848085AB-A0A0-49C7-AE07-05975F5E492A}"/>
    <hyperlink ref="AO1001" r:id="rId3893" xr:uid="{2E189B8E-703B-4796-9C3A-43317023D3FB}"/>
    <hyperlink ref="AO1002" r:id="rId3894" xr:uid="{C352A0F7-47F9-4B38-8D9F-3E2018AC7B50}"/>
    <hyperlink ref="AO1003" r:id="rId3895" xr:uid="{A1B33B44-00E7-42DB-9371-6CDD0F0DD90A}"/>
    <hyperlink ref="AO1004" r:id="rId3896" xr:uid="{BE5A56DB-ABFC-463F-A3D1-D21510157D41}"/>
    <hyperlink ref="AO1005" r:id="rId3897" xr:uid="{3A6A2DE7-973C-4E01-9120-475B8FC027C3}"/>
    <hyperlink ref="AO1006" r:id="rId3898" xr:uid="{0D7D1FD3-9572-4295-B70E-191D7F183EE0}"/>
    <hyperlink ref="AO1007" r:id="rId3899" xr:uid="{A8AE4A25-F8D7-4C89-8776-7B800E535E83}"/>
    <hyperlink ref="AO1008" r:id="rId3900" xr:uid="{79B38254-30A3-4D2B-BDA3-2D376CAF8ED0}"/>
    <hyperlink ref="AO1009" r:id="rId3901" xr:uid="{459871C6-2822-42D7-A63B-F9C362F509A0}"/>
    <hyperlink ref="AO1010" r:id="rId3902" xr:uid="{A42BDA8F-B2F8-4E8A-8859-90E02CF3873D}"/>
    <hyperlink ref="AO1011" r:id="rId3903" xr:uid="{341A1EF2-BA42-4FCC-B04F-D54B77B61954}"/>
    <hyperlink ref="AO1012" r:id="rId3904" xr:uid="{2D160DD6-237F-4477-9793-F1B9AB14CBB2}"/>
    <hyperlink ref="AO1013" r:id="rId3905" xr:uid="{CAD6CC97-13FC-41D3-8489-7C70B755A54E}"/>
    <hyperlink ref="AO1014" r:id="rId3906" xr:uid="{B27AE9ED-AF73-469C-A78C-87E438150CA8}"/>
    <hyperlink ref="AO1015" r:id="rId3907" xr:uid="{4231EE1B-D07A-47C5-8E75-25D25C14B56F}"/>
    <hyperlink ref="AO1016" r:id="rId3908" xr:uid="{314E17B8-17DF-4D01-BF89-9DA4404BCDAA}"/>
    <hyperlink ref="AO1017" r:id="rId3909" xr:uid="{A00EEC8F-682F-4D2E-AF97-44539BC99C67}"/>
    <hyperlink ref="AO1018" r:id="rId3910" xr:uid="{6EA80C48-B6EF-4F9F-AB2F-B0AFA52E04A1}"/>
    <hyperlink ref="AO1019" r:id="rId3911" xr:uid="{EF955446-1E0E-41ED-B2B0-E3D4D3512FFA}"/>
    <hyperlink ref="AO1020" r:id="rId3912" xr:uid="{62516F37-1A50-478D-99F9-82CEF5345B26}"/>
    <hyperlink ref="AO1021" r:id="rId3913" xr:uid="{44EECE76-5B66-455E-97A0-1CA38FD986D0}"/>
    <hyperlink ref="AO1022" r:id="rId3914" xr:uid="{8E001D8F-704B-4037-A241-2BB497C89526}"/>
    <hyperlink ref="AO1023" r:id="rId3915" xr:uid="{AB833155-3453-4589-AFD1-A99B0AAF09E1}"/>
    <hyperlink ref="AO1024" r:id="rId3916" xr:uid="{BBA8337A-ACD5-4AB0-9238-73214CA70CAB}"/>
    <hyperlink ref="AO1025" r:id="rId3917" xr:uid="{D95B74EE-0DA1-44A2-928B-4AF6E8CDB286}"/>
    <hyperlink ref="AO1026" r:id="rId3918" xr:uid="{08C24273-9B5A-4550-A1CB-1D8BB1EAF35D}"/>
    <hyperlink ref="AO1027" r:id="rId3919" xr:uid="{F687559F-8E12-4CD8-A637-73F1DAB9A26C}"/>
    <hyperlink ref="AO1028" r:id="rId3920" xr:uid="{C9DE25DA-B39D-4401-9B9F-E180929BE019}"/>
    <hyperlink ref="AO1029" r:id="rId3921" xr:uid="{7EB6F3AF-7946-40E0-AC52-EB4B04EA1FE5}"/>
    <hyperlink ref="AO1030" r:id="rId3922" xr:uid="{871B6E65-DA46-48BB-836D-78EF4978695F}"/>
    <hyperlink ref="AO1031" r:id="rId3923" xr:uid="{DB48BB49-465C-4248-B597-C6BFC60486DB}"/>
    <hyperlink ref="AO1032" r:id="rId3924" xr:uid="{886F7D06-C5AE-48D6-831D-406B97F12200}"/>
    <hyperlink ref="AO1033" r:id="rId3925" xr:uid="{58C12428-267E-40B9-8B27-65A1675C55A6}"/>
    <hyperlink ref="AO1034" r:id="rId3926" xr:uid="{1918142A-9206-4409-AB01-CB45232E2487}"/>
    <hyperlink ref="AO1035" r:id="rId3927" xr:uid="{76128483-9105-4EAD-BE6E-A59C8C7A8E44}"/>
    <hyperlink ref="AO1036" r:id="rId3928" xr:uid="{A33E5363-38E7-4674-B61E-36A164C3AD9E}"/>
    <hyperlink ref="AO1037" r:id="rId3929" xr:uid="{8529EEBC-55C7-4614-8B4E-E82AA1998482}"/>
    <hyperlink ref="AO1038" r:id="rId3930" xr:uid="{0D34615F-1887-4F54-9D9A-4C0BD505C9CD}"/>
    <hyperlink ref="AO1039" r:id="rId3931" xr:uid="{032E4A3B-48BB-4F3C-9343-99871278DF36}"/>
    <hyperlink ref="AO1040" r:id="rId3932" xr:uid="{AB09A115-9D2F-4999-8072-AE976F9062FB}"/>
    <hyperlink ref="AO1041" r:id="rId3933" xr:uid="{B8C4B3A3-659E-424E-8BAC-23D4AF19E7D8}"/>
    <hyperlink ref="AO1042" r:id="rId3934" xr:uid="{AB330FF9-E39F-4849-AAB9-49E7321F6DC1}"/>
    <hyperlink ref="AO1043" r:id="rId3935" xr:uid="{EF11BCC5-25CD-4B9C-AE66-E7818A6F98FC}"/>
    <hyperlink ref="AO1044" r:id="rId3936" xr:uid="{C5AF49C0-0399-42E0-8151-F74879312103}"/>
    <hyperlink ref="AO1045" r:id="rId3937" xr:uid="{2D5FB3D9-8C64-431E-AD4F-2370C16ECAF0}"/>
    <hyperlink ref="AO1046" r:id="rId3938" xr:uid="{9171B33A-2213-4335-8C20-511D60D5E743}"/>
    <hyperlink ref="AO1047" r:id="rId3939" xr:uid="{D79A4AAF-AF78-456A-BC6B-361EBC815EB1}"/>
    <hyperlink ref="AO1048" r:id="rId3940" xr:uid="{5D3F46D2-AF51-4FE9-92A7-010A8EF300EF}"/>
    <hyperlink ref="AO1049" r:id="rId3941" xr:uid="{E2374DE6-19ED-42F4-80A9-B104F4DC5AEB}"/>
    <hyperlink ref="AO1050" r:id="rId3942" xr:uid="{604FA4D6-6538-485F-B4B0-D07E0997F44A}"/>
    <hyperlink ref="AO1051" r:id="rId3943" xr:uid="{9AD7FBF5-E626-4797-9D83-16B78C36252C}"/>
    <hyperlink ref="AO1052" r:id="rId3944" xr:uid="{EB1CFA93-D577-4C86-A012-187158DB9AE7}"/>
    <hyperlink ref="AO1053" r:id="rId3945" xr:uid="{B1658563-3B8C-41D0-85C3-8CE95E3371B2}"/>
    <hyperlink ref="AO1054" r:id="rId3946" xr:uid="{174FA9BE-8DC1-4FE3-8646-CB1724D52AF7}"/>
    <hyperlink ref="AO1055" r:id="rId3947" xr:uid="{934A2F67-AE11-4284-B29F-87DFC224C250}"/>
    <hyperlink ref="AO1056" r:id="rId3948" xr:uid="{94A904BD-E903-4E6B-A51E-439D9E32F067}"/>
    <hyperlink ref="AO1057" r:id="rId3949" xr:uid="{BBCFF81B-EE8E-4DC9-A888-D65C1BF75434}"/>
    <hyperlink ref="AO1058" r:id="rId3950" xr:uid="{542855B9-A908-4696-8D57-DD4D9C4F966F}"/>
    <hyperlink ref="AO1059" r:id="rId3951" xr:uid="{036D661E-C4E6-42AD-A42A-118B792D0B26}"/>
    <hyperlink ref="AO1060" r:id="rId3952" xr:uid="{AAC396B8-D353-441D-BB5C-44138D55304D}"/>
    <hyperlink ref="AO1061" r:id="rId3953" xr:uid="{CF08D411-7444-4D53-BC4F-BBE074C1FACB}"/>
    <hyperlink ref="AO1062" r:id="rId3954" xr:uid="{8CDC461C-4699-45E9-A877-27260331EFFD}"/>
    <hyperlink ref="AO1063" r:id="rId3955" xr:uid="{6C24BF9D-8836-4708-A3EB-3B460C4814F8}"/>
    <hyperlink ref="AO1064" r:id="rId3956" xr:uid="{DD155358-D13A-4326-8FC1-3B94A3DDAC9F}"/>
    <hyperlink ref="AO1065" r:id="rId3957" xr:uid="{DCC20DA4-2F70-43E9-BCAE-5DDC9FBFC063}"/>
    <hyperlink ref="AO1066" r:id="rId3958" xr:uid="{5FBE58C3-5741-4998-ACB6-2104E992D1DD}"/>
    <hyperlink ref="AO1067" r:id="rId3959" xr:uid="{49AB184C-D465-44D0-B702-EF832116F370}"/>
    <hyperlink ref="AO1068" r:id="rId3960" xr:uid="{FDC8E505-C60B-42F5-9048-23D922C1279A}"/>
    <hyperlink ref="AO1069" r:id="rId3961" xr:uid="{DB4FCC43-A8AC-4B68-ACD7-5C37AC9B691B}"/>
    <hyperlink ref="AO1070" r:id="rId3962" xr:uid="{CDB40BD3-DE43-4F12-9710-1B5C89644953}"/>
    <hyperlink ref="AO1071" r:id="rId3963" xr:uid="{AE723DDF-47AC-4121-BF7D-164190590214}"/>
    <hyperlink ref="AO1072" r:id="rId3964" xr:uid="{CB821F3B-8EB3-4720-B44F-A9CAFDCCD2DC}"/>
    <hyperlink ref="AO1073" r:id="rId3965" xr:uid="{BA9A04DD-DF93-4E22-B8EE-36E23258581F}"/>
    <hyperlink ref="AO1074" r:id="rId3966" xr:uid="{E87A3C42-2EB2-4DE2-A6EA-4C28CF0907D6}"/>
    <hyperlink ref="AO1075" r:id="rId3967" xr:uid="{A674AF28-1EB4-4141-A7FA-FFFE15E1D617}"/>
    <hyperlink ref="AO1076" r:id="rId3968" xr:uid="{1C5FE5BA-9BF8-40A0-9CD7-F8C9DFB37444}"/>
    <hyperlink ref="AO1077" r:id="rId3969" xr:uid="{F565C430-B755-431B-8B0D-3B9A5D91ABA3}"/>
    <hyperlink ref="AO1078" r:id="rId3970" xr:uid="{7C9FD115-3377-4130-ACC2-1DF00095C66D}"/>
    <hyperlink ref="AO1079" r:id="rId3971" xr:uid="{84196205-DBA9-4C00-BF30-7BD2BFC0E51D}"/>
    <hyperlink ref="AO1080" r:id="rId3972" xr:uid="{F0A7F828-25F7-458B-BB69-2644D6B5E7CB}"/>
    <hyperlink ref="AO1081" r:id="rId3973" xr:uid="{91AB1DC8-8A39-47FB-A14C-D6D66BC2D22A}"/>
    <hyperlink ref="AO1082" r:id="rId3974" xr:uid="{68B8ABE3-8E81-49A7-8DAD-915829CC9B1A}"/>
    <hyperlink ref="AO1083" r:id="rId3975" xr:uid="{487D1E28-0D7E-434E-8332-C4A9D31B88D2}"/>
    <hyperlink ref="AO1084" r:id="rId3976" xr:uid="{B77FA734-7F96-4B3C-B06C-9DE8E7533169}"/>
    <hyperlink ref="AO1085" r:id="rId3977" xr:uid="{3892272D-427A-4D29-933A-142F2FA9D935}"/>
    <hyperlink ref="AO1086" r:id="rId3978" xr:uid="{AB829FD7-7604-4F33-AE9D-E9ECB3C8859E}"/>
    <hyperlink ref="AO1087" r:id="rId3979" xr:uid="{D6B9D125-A371-4A89-BA4A-D1920B37523E}"/>
    <hyperlink ref="AO1088" r:id="rId3980" xr:uid="{E951F860-EAEC-4198-ADEF-1DBD6308A5AD}"/>
    <hyperlink ref="AO1089" r:id="rId3981" xr:uid="{6A353DFA-4A7B-44F0-BE42-9DAAA442092F}"/>
    <hyperlink ref="AO1090" r:id="rId3982" xr:uid="{64ADFBF8-AA44-4995-A7FD-FCD19C192801}"/>
    <hyperlink ref="AO1091" r:id="rId3983" xr:uid="{7F1D3D1B-430B-48C8-8A7E-2BFCA7F2D04B}"/>
    <hyperlink ref="AO1092" r:id="rId3984" xr:uid="{0C06933E-4C7C-4341-B747-8F3B00843863}"/>
    <hyperlink ref="AO1093" r:id="rId3985" xr:uid="{E6D8AEA7-D839-43E9-89B7-55353E076F67}"/>
    <hyperlink ref="AO1094" r:id="rId3986" xr:uid="{D9280BE7-64FA-4DFA-9B90-4AA14D6274DC}"/>
    <hyperlink ref="AO1095" r:id="rId3987" xr:uid="{CF1FF744-D72B-48CA-8DC5-F1E0D24B187C}"/>
    <hyperlink ref="AO1096" r:id="rId3988" xr:uid="{55A07985-1D22-4360-86DF-2D6CF168A407}"/>
    <hyperlink ref="AO1097" r:id="rId3989" xr:uid="{058E3289-3E93-4F32-B3D9-B83238E70667}"/>
    <hyperlink ref="AO1098" r:id="rId3990" xr:uid="{D5B8165A-DA3F-404C-B2B3-11092E837511}"/>
    <hyperlink ref="AO1099" r:id="rId3991" xr:uid="{C073FF10-60E7-4AE7-A56B-5BF8D7D287FE}"/>
    <hyperlink ref="AO1100" r:id="rId3992" xr:uid="{DABF8077-49B6-4EA2-A053-28646EBEFF24}"/>
    <hyperlink ref="AO1101" r:id="rId3993" xr:uid="{09F8E810-D0F6-4E39-AD4B-12558478FB2D}"/>
    <hyperlink ref="AO1102" r:id="rId3994" xr:uid="{4ACEB8FD-823E-4DC7-85C1-EE1D2D887FEA}"/>
    <hyperlink ref="AO1103" r:id="rId3995" xr:uid="{6499F4B6-049D-45CA-BD3D-6F46F4CFB2BF}"/>
    <hyperlink ref="AO1104" r:id="rId3996" xr:uid="{FA3A6FCE-DBBA-43E1-B6F0-0D9EEB6C6DDF}"/>
    <hyperlink ref="AO1105" r:id="rId3997" xr:uid="{21C3B489-D872-41C9-87A8-24C57FD4EC7C}"/>
    <hyperlink ref="AO1106" r:id="rId3998" xr:uid="{3C4DEBD1-CCD4-4F1A-84F6-54741F1B6746}"/>
    <hyperlink ref="AO1107" r:id="rId3999" xr:uid="{BF96E118-4952-4559-AC55-DD092D096CB0}"/>
    <hyperlink ref="AO1108" r:id="rId4000" xr:uid="{98A4D75B-3659-4925-B41D-45AA1E21A67C}"/>
    <hyperlink ref="AO1109" r:id="rId4001" xr:uid="{52535AEE-A148-4991-87FB-CC8176A5CA3F}"/>
    <hyperlink ref="AO1110" r:id="rId4002" xr:uid="{D7E09E79-3842-432A-92BF-CE0D83413B20}"/>
    <hyperlink ref="AO1111" r:id="rId4003" xr:uid="{17194192-FBFD-4B86-93EE-BB6D1C14D921}"/>
    <hyperlink ref="AO1112" r:id="rId4004" xr:uid="{6B636225-F164-4BA3-9307-E169DAAF1EE9}"/>
    <hyperlink ref="AO1113" r:id="rId4005" xr:uid="{FDF4961F-0B9D-403E-A7A8-62FA51F5DCE2}"/>
    <hyperlink ref="AO1114" r:id="rId4006" xr:uid="{84A6BF60-C9BE-493C-89CA-9DAE9032CB0B}"/>
    <hyperlink ref="AO1115" r:id="rId4007" xr:uid="{E8C9F4CF-4E05-4E85-81F6-9909740AF225}"/>
    <hyperlink ref="AO1116" r:id="rId4008" xr:uid="{F70118E2-1AEA-4D75-9366-DEA253C7544F}"/>
    <hyperlink ref="AO1117" r:id="rId4009" xr:uid="{9223E84F-5BC0-43B3-BA1C-4514CFD3F358}"/>
    <hyperlink ref="AO1118" r:id="rId4010" xr:uid="{A79B3CEC-773A-4EC6-941F-3FC1CFB9AC5B}"/>
    <hyperlink ref="AO1119" r:id="rId4011" xr:uid="{B817A344-01E8-491D-81BE-2E0A64D39092}"/>
    <hyperlink ref="AO1120" r:id="rId4012" xr:uid="{A76177F1-0999-483F-9881-20C1618D48A5}"/>
    <hyperlink ref="AO1121" r:id="rId4013" xr:uid="{1471B31F-3CC4-434C-ACEC-90C54447CBE4}"/>
    <hyperlink ref="AO1122" r:id="rId4014" xr:uid="{001248BF-5413-4207-BA5B-0726B1DF1F60}"/>
    <hyperlink ref="AO1123" r:id="rId4015" xr:uid="{102C3FC2-12CD-448B-BDA8-10353ADA5DD6}"/>
    <hyperlink ref="AO1124" r:id="rId4016" xr:uid="{FF1958DB-DED1-49E9-B93F-5C0180F14453}"/>
    <hyperlink ref="AO1125" r:id="rId4017" xr:uid="{D295D0FE-2C1D-4CAB-A22D-EA4FE2F08765}"/>
    <hyperlink ref="AO1126" r:id="rId4018" xr:uid="{11535440-C227-4325-B50A-6823978AD75E}"/>
    <hyperlink ref="AO1127" r:id="rId4019" xr:uid="{EF38DCF7-6F38-4265-A4E6-8A3E38E3C01B}"/>
    <hyperlink ref="AO1128" r:id="rId4020" xr:uid="{210553C6-E7A0-496F-8621-885C014AE529}"/>
    <hyperlink ref="AO1129" r:id="rId4021" xr:uid="{C27E2C88-A793-4FDE-8CC6-C5028B46337D}"/>
    <hyperlink ref="AO1130" r:id="rId4022" xr:uid="{F2FFC740-C9F4-43D5-97C2-84EB26435A08}"/>
    <hyperlink ref="AO1131" r:id="rId4023" xr:uid="{9DBBF5CF-B144-499F-A9DF-60A7FE5377EE}"/>
    <hyperlink ref="AO1132" r:id="rId4024" xr:uid="{604FEAB7-45BD-4393-A096-228771049F61}"/>
    <hyperlink ref="AO1133" r:id="rId4025" xr:uid="{4F2AC1EF-824F-45EF-BD6B-27161D6A7C42}"/>
    <hyperlink ref="AO1134" r:id="rId4026" xr:uid="{F0161F02-73B6-4CF3-B06A-7C2AC6D19523}"/>
    <hyperlink ref="AO1135" r:id="rId4027" xr:uid="{C5792985-5C3C-40AB-B1DD-835F186AC3F4}"/>
    <hyperlink ref="AO1136" r:id="rId4028" xr:uid="{ABC4DCD0-6239-4ADC-8798-14B41413DA49}"/>
    <hyperlink ref="AO1137" r:id="rId4029" xr:uid="{6DEB72BB-FAC4-4F5E-918B-814723027CE7}"/>
    <hyperlink ref="AO1138" r:id="rId4030" xr:uid="{28AC74E4-B74E-4247-B953-46B1E960D469}"/>
    <hyperlink ref="AO1139" r:id="rId4031" xr:uid="{BF36738C-84A2-451A-AD6B-C0ACF9AC5BD4}"/>
    <hyperlink ref="AO1140" r:id="rId4032" xr:uid="{FFFA1CE3-C35F-41CB-96DB-6BD1AE4811CA}"/>
    <hyperlink ref="AO1141" r:id="rId4033" xr:uid="{E5E4E756-3B1E-47D2-826E-FA97B4F151AC}"/>
    <hyperlink ref="AO1142" r:id="rId4034" xr:uid="{9D2C4CAF-3BB5-450E-9A40-E68A100F5D9A}"/>
    <hyperlink ref="AO1143" r:id="rId4035" xr:uid="{C534B05B-1478-4E62-A304-AF82D220142A}"/>
    <hyperlink ref="AO1144" r:id="rId4036" xr:uid="{A76E7590-4406-4000-8B3C-861FF5D6FF08}"/>
    <hyperlink ref="AO1145" r:id="rId4037" xr:uid="{AA7D49F7-159A-4D6B-9B92-B1E64EC83E49}"/>
    <hyperlink ref="AO1146" r:id="rId4038" xr:uid="{F1F340F7-0F7C-48B2-9767-304753056AD7}"/>
    <hyperlink ref="AO1147" r:id="rId4039" xr:uid="{B9575043-6DFE-408B-B502-A06D448BF894}"/>
    <hyperlink ref="AO1148" r:id="rId4040" xr:uid="{3B30DB09-631F-41D6-9BB0-AF700A9E3733}"/>
    <hyperlink ref="AO1149" r:id="rId4041" xr:uid="{C365AF2C-6D80-43EC-B853-F73B5401C6D6}"/>
    <hyperlink ref="AO1150" r:id="rId4042" xr:uid="{5E02D03B-A9D5-46DF-A2A2-0CEE92341129}"/>
    <hyperlink ref="AO1151" r:id="rId4043" xr:uid="{592FF8E8-C623-4F6B-8CED-43E1E410554D}"/>
    <hyperlink ref="AO1152" r:id="rId4044" xr:uid="{CFCC357A-2161-486A-888C-AACD3CB4C135}"/>
    <hyperlink ref="AO1153" r:id="rId4045" xr:uid="{B4EC1B0B-9394-424E-9866-AADEC586B0CA}"/>
    <hyperlink ref="AO1154" r:id="rId4046" xr:uid="{35567733-2012-42C7-BDA0-32919A3A95B0}"/>
    <hyperlink ref="AO1155" r:id="rId4047" xr:uid="{B8A272CB-8368-45A2-8B74-0511B970CCC1}"/>
    <hyperlink ref="AO1156" r:id="rId4048" xr:uid="{70ACE696-A6C3-475A-9B2F-743CCFDF0AEB}"/>
    <hyperlink ref="AO1157" r:id="rId4049" xr:uid="{85E5BB67-F376-424A-9C7F-353A34CD6ECA}"/>
    <hyperlink ref="AO1158" r:id="rId4050" xr:uid="{828030B2-7140-42C8-9C13-0E9B4C9C166B}"/>
    <hyperlink ref="AO1159" r:id="rId4051" xr:uid="{613DF017-529F-421F-BA38-259928162650}"/>
    <hyperlink ref="AO1160" r:id="rId4052" xr:uid="{0D228C17-009E-414F-9CCE-8421D9A968C4}"/>
    <hyperlink ref="AO1161" r:id="rId4053" xr:uid="{CAB8E389-A423-48C9-AC39-26B14183D21B}"/>
    <hyperlink ref="AO1162" r:id="rId4054" xr:uid="{9F6A9F04-381E-496E-8342-BE0EC39536FF}"/>
    <hyperlink ref="AO1163" r:id="rId4055" xr:uid="{9F9C72E1-D01E-4B27-9942-DB87E13FF9CE}"/>
    <hyperlink ref="AO1164" r:id="rId4056" xr:uid="{C643A9B1-6EF8-45FE-86D9-C9EBEFCF4457}"/>
    <hyperlink ref="AO1165" r:id="rId4057" xr:uid="{FF600CDE-9BA4-42D3-ADD7-531C5F648413}"/>
    <hyperlink ref="AO1166" r:id="rId4058" xr:uid="{0A171AEC-2E6A-4768-8825-6C7DBBCBB6C5}"/>
    <hyperlink ref="AO1167" r:id="rId4059" xr:uid="{05011EAE-B62F-4778-B4CF-63258F24DFC1}"/>
    <hyperlink ref="AO1168" r:id="rId4060" xr:uid="{1F31ED63-4087-4030-B2F5-462AB2BFC90F}"/>
    <hyperlink ref="AO1169" r:id="rId4061" xr:uid="{97319FEE-261E-4ED2-909F-7FE6CD94B036}"/>
    <hyperlink ref="AO1170" r:id="rId4062" xr:uid="{30102714-3B37-4500-8272-72F932985DA0}"/>
    <hyperlink ref="AO1171" r:id="rId4063" xr:uid="{76F7AB75-1532-4EB2-A86C-014CB0FF12E7}"/>
    <hyperlink ref="AO1172" r:id="rId4064" xr:uid="{41E6C9C2-7495-4B4A-8A29-5565FB00EB14}"/>
    <hyperlink ref="AO1173" r:id="rId4065" xr:uid="{8132C48B-A3E1-41FA-997B-164BDBDBA5F2}"/>
    <hyperlink ref="AO1174" r:id="rId4066" xr:uid="{FBEACA99-1272-483D-AF68-A7F892F73781}"/>
    <hyperlink ref="AO1175" r:id="rId4067" xr:uid="{C38DC62C-7C34-41D1-B87D-81944DDFCBBA}"/>
    <hyperlink ref="AO1176" r:id="rId4068" xr:uid="{A60B1955-FA48-4DC0-A597-CD3A688ADEC1}"/>
    <hyperlink ref="AO1177" r:id="rId4069" xr:uid="{D5BB817A-422E-4C29-946B-68FDF78E95C2}"/>
    <hyperlink ref="AO1178" r:id="rId4070" xr:uid="{E259B88E-FC53-4C02-85E9-31182E6A48E9}"/>
    <hyperlink ref="AO1179" r:id="rId4071" xr:uid="{ABCBCC2D-BB13-4B78-A4DF-885D5F42BECB}"/>
    <hyperlink ref="AO1180" r:id="rId4072" xr:uid="{29AFD88D-DCF5-4016-933D-86A11E0185C9}"/>
    <hyperlink ref="AO1181" r:id="rId4073" xr:uid="{14012CED-0311-45D7-BAE7-96283AE9A98C}"/>
    <hyperlink ref="AO1182" r:id="rId4074" xr:uid="{153069B7-CB7A-460B-9870-F4DD760B4A93}"/>
    <hyperlink ref="AO1183" r:id="rId4075" xr:uid="{22875C19-D568-468D-B736-8BD1C62FD14C}"/>
    <hyperlink ref="AO1184" r:id="rId4076" xr:uid="{B5748063-20BB-4293-B454-13D4D51003A7}"/>
    <hyperlink ref="AO1185" r:id="rId4077" xr:uid="{3D98F03D-D7CC-4FB6-9BB6-8CD06EA380AE}"/>
    <hyperlink ref="AO1186" r:id="rId4078" xr:uid="{FC56C1B1-C63F-44A6-931E-B03FF1C75C2B}"/>
    <hyperlink ref="AO1187" r:id="rId4079" xr:uid="{310E96F1-BAB3-4353-B575-5AF27AABED47}"/>
    <hyperlink ref="AO1188" r:id="rId4080" xr:uid="{C28D6015-9EB0-4019-AAAE-B64306AD7793}"/>
    <hyperlink ref="AO1189" r:id="rId4081" xr:uid="{1A8755BC-138E-4C8A-A578-727EBD1E7113}"/>
    <hyperlink ref="AO1190" r:id="rId4082" xr:uid="{1710C441-BAFA-4D58-8061-D2DB5B53F2BE}"/>
    <hyperlink ref="AO1191" r:id="rId4083" xr:uid="{D1614538-09B6-4A5B-892E-53D153F680D9}"/>
    <hyperlink ref="AO1192" r:id="rId4084" xr:uid="{913C90D4-C542-447D-9EE9-F44BCBBD2B9B}"/>
    <hyperlink ref="AO1193" r:id="rId4085" xr:uid="{BD1BB7B7-AEE6-4DBF-A81E-84C233933A01}"/>
    <hyperlink ref="AO1194" r:id="rId4086" xr:uid="{C9062DEB-6740-474F-AB6D-87EFEF049E1C}"/>
    <hyperlink ref="AO1195" r:id="rId4087" xr:uid="{FA724CE8-65C8-4925-B121-977EA55D1190}"/>
    <hyperlink ref="AO1196" r:id="rId4088" xr:uid="{CBBCFD3D-AE51-43E4-9568-084C04C63C4C}"/>
    <hyperlink ref="AO1197" r:id="rId4089" xr:uid="{A270EA02-C8B3-4614-878A-71240014B296}"/>
    <hyperlink ref="AO1198" r:id="rId4090" xr:uid="{89CFF5F3-447E-424D-A392-2602F6B0B8E5}"/>
    <hyperlink ref="AO1199" r:id="rId4091" xr:uid="{8AD3314C-8FCC-4445-8B85-9130A807578E}"/>
    <hyperlink ref="AO1200" r:id="rId4092" xr:uid="{3369B051-C1E7-4670-B2BF-2927295601DD}"/>
    <hyperlink ref="AO1201" r:id="rId4093" xr:uid="{FFDE3950-5C30-4B87-B63C-D29E6A43181B}"/>
    <hyperlink ref="AO1202" r:id="rId4094" xr:uid="{18E189EF-ADB4-4036-8AE6-CB1282DC6B1A}"/>
    <hyperlink ref="AO1203" r:id="rId4095" xr:uid="{1C30684A-9875-4BB8-9659-2C9C34FAF7A1}"/>
    <hyperlink ref="AO1204" r:id="rId4096" xr:uid="{7D68A617-FD35-440F-AA0F-97D292E51721}"/>
    <hyperlink ref="AO1205" r:id="rId4097" xr:uid="{65BD0F2F-9303-480F-B3DE-5E9B24CA5951}"/>
    <hyperlink ref="AO1206" r:id="rId4098" xr:uid="{9E41E113-587E-40D7-A91A-826D0BA04644}"/>
    <hyperlink ref="AO1207" r:id="rId4099" xr:uid="{1B14BE8D-85A9-4F66-859F-F855CDC6E289}"/>
    <hyperlink ref="AO1208" r:id="rId4100" xr:uid="{1F3D0A11-76F8-4FFD-B5F4-5C0227BAD098}"/>
    <hyperlink ref="AO1209" r:id="rId4101" xr:uid="{3AFC0EFE-6FE1-43EA-AC2E-C840E52F0F85}"/>
    <hyperlink ref="AO1210" r:id="rId4102" xr:uid="{67AC5F87-B770-4390-BFDF-3D11396D7AFD}"/>
    <hyperlink ref="AO1211" r:id="rId4103" xr:uid="{C4C2E4AD-3CEB-4046-B3B7-B42B580AA67B}"/>
    <hyperlink ref="AO1212" r:id="rId4104" xr:uid="{210D1CD2-FBB7-4EA3-8361-760BD134D148}"/>
    <hyperlink ref="AO1213" r:id="rId4105" xr:uid="{1B823545-A52A-4B07-8033-5F8A236EB033}"/>
    <hyperlink ref="AO1214" r:id="rId4106" xr:uid="{8606E573-C72D-46DF-A547-67516A95CF04}"/>
    <hyperlink ref="AO1215" r:id="rId4107" xr:uid="{09491432-156E-490F-B241-43C70EE1516D}"/>
    <hyperlink ref="AO1216" r:id="rId4108" xr:uid="{1AE8B237-035F-459A-AACA-A54A4449B727}"/>
    <hyperlink ref="AO1217" r:id="rId4109" xr:uid="{E3AA70E8-4B1E-4E06-8591-2160EECC48C5}"/>
    <hyperlink ref="AO1218" r:id="rId4110" xr:uid="{0688FEB6-88F0-4B6F-94F6-0CDB1CE72E6A}"/>
    <hyperlink ref="AO1219" r:id="rId4111" xr:uid="{02BAA3B9-F003-4D19-A293-16182D9BE418}"/>
    <hyperlink ref="AO1220" r:id="rId4112" xr:uid="{48B36242-F37D-4AEA-9EF9-DEE3DF5B2570}"/>
    <hyperlink ref="AO1221" r:id="rId4113" xr:uid="{9B68EF7F-A017-4608-8F8E-C51F03718820}"/>
    <hyperlink ref="AO1222" r:id="rId4114" xr:uid="{7254912D-58F4-4928-86A7-5A5FF484D4A9}"/>
    <hyperlink ref="AO1223" r:id="rId4115" xr:uid="{42DF130E-73ED-4DC1-8C8C-677673236D38}"/>
    <hyperlink ref="AO1224" r:id="rId4116" xr:uid="{BA7CE0B4-FD93-4187-B601-3DDA074C0BE8}"/>
    <hyperlink ref="AO1225" r:id="rId4117" xr:uid="{79124372-629F-4BE6-82AB-32A812365467}"/>
    <hyperlink ref="AO1226" r:id="rId4118" xr:uid="{D94B9595-CBC1-44F0-8355-EEE0DC5D95C0}"/>
    <hyperlink ref="AO1227" r:id="rId4119" xr:uid="{81E0AC58-ABE0-4A6D-BC4B-F6A05384F7EE}"/>
    <hyperlink ref="AO1228" r:id="rId4120" xr:uid="{5A5616D3-36FF-4705-AB2E-E2921B4C92C7}"/>
    <hyperlink ref="AO1229" r:id="rId4121" xr:uid="{9B609A99-1D81-4DC4-89BE-5F0CA57B3B9D}"/>
    <hyperlink ref="AO1230" r:id="rId4122" xr:uid="{EC79B3DC-6408-4954-8337-1D00AB958E77}"/>
    <hyperlink ref="AO1231" r:id="rId4123" xr:uid="{5F53C582-AAEE-4DE0-8BCD-D8811EEFD182}"/>
    <hyperlink ref="AO1232" r:id="rId4124" xr:uid="{C102B8DF-67A5-4B38-B0DB-8419199F98D0}"/>
    <hyperlink ref="AO1233" r:id="rId4125" xr:uid="{E92FA184-C267-4267-9A04-89E50408FE59}"/>
    <hyperlink ref="AO1234" r:id="rId4126" xr:uid="{1C4464A5-996C-4779-9B03-3BBF599DD423}"/>
    <hyperlink ref="AO1235" r:id="rId4127" xr:uid="{DD619795-F8C3-4E9A-8C6B-91C3A09246BF}"/>
    <hyperlink ref="AO1236" r:id="rId4128" xr:uid="{8051A9EA-BDB7-4FC8-90F6-C206D74F09F7}"/>
    <hyperlink ref="AO1237" r:id="rId4129" xr:uid="{758381BC-DE4E-49A7-BCA1-6083B2E01442}"/>
    <hyperlink ref="AO1238" r:id="rId4130" xr:uid="{2D29FEC7-3D83-463A-AD16-5A915D17A2F7}"/>
    <hyperlink ref="AO1239" r:id="rId4131" xr:uid="{6942CDBA-CFE4-4900-8EE1-DB5BD6F5D8F0}"/>
    <hyperlink ref="AO1240" r:id="rId4132" xr:uid="{CBB8CB0E-9A93-4799-BB10-70720C0C5E98}"/>
    <hyperlink ref="AO1241" r:id="rId4133" xr:uid="{CDA26757-7E74-4A8E-9479-2B913A13950C}"/>
    <hyperlink ref="AO1242" r:id="rId4134" xr:uid="{32EED3ED-645C-49DD-A60E-B013CE98D1AA}"/>
    <hyperlink ref="AO1243" r:id="rId4135" xr:uid="{3C32C139-72FF-42DB-A80A-F384427A857C}"/>
    <hyperlink ref="AO1244" r:id="rId4136" xr:uid="{B76E8E7D-0901-4EAA-A432-33C8B05DE429}"/>
    <hyperlink ref="AO1245" r:id="rId4137" xr:uid="{0FD83D3A-2D45-420A-9C36-1C5E6DBC5844}"/>
    <hyperlink ref="AO1246" r:id="rId4138" xr:uid="{D66B27C3-71FA-4A41-818A-EB24A6BD06DA}"/>
    <hyperlink ref="AO1247" r:id="rId4139" xr:uid="{5154536D-7355-45A2-8AA7-F7DDAC0218CC}"/>
    <hyperlink ref="AO1248" r:id="rId4140" xr:uid="{88AC8314-5E66-46D2-942D-C5C3F532EE7B}"/>
    <hyperlink ref="AO1249" r:id="rId4141" xr:uid="{C86BCC3C-439A-4FEE-AD28-604D5266FF78}"/>
    <hyperlink ref="AO1250" r:id="rId4142" xr:uid="{2285BE99-8D6E-41E1-AB53-E18E645AD0DD}"/>
    <hyperlink ref="AO1251" r:id="rId4143" xr:uid="{F84B4C17-A619-4423-8D7A-F6AABB341ECE}"/>
    <hyperlink ref="AO1252" r:id="rId4144" xr:uid="{DAB8835E-D98E-41B4-B2BF-B51DA1310742}"/>
    <hyperlink ref="AO1253" r:id="rId4145" xr:uid="{D293636F-D45D-4633-836B-F58AE9E9214A}"/>
    <hyperlink ref="AO1254" r:id="rId4146" xr:uid="{3FF158DA-E245-482A-8B04-1F4B6E072FE2}"/>
    <hyperlink ref="AO1255" r:id="rId4147" xr:uid="{4538B96B-C2F9-4C7C-BC2D-55FBB3BE942F}"/>
    <hyperlink ref="AO1256" r:id="rId4148" xr:uid="{6DA82AA9-BB7E-4082-B2E0-BAA7BB8D359C}"/>
    <hyperlink ref="AO1257" r:id="rId4149" xr:uid="{92454ADA-BD6B-451D-8703-98D36FB78D67}"/>
    <hyperlink ref="AO1258" r:id="rId4150" xr:uid="{CF279876-4F61-4F72-8156-C593BB20F707}"/>
    <hyperlink ref="AO1259" r:id="rId4151" xr:uid="{670604C5-18BE-474D-BC73-442460768F98}"/>
    <hyperlink ref="AO1260" r:id="rId4152" xr:uid="{55248B3B-40A0-4FC5-B1B7-181FD95D4B1D}"/>
    <hyperlink ref="AO1261" r:id="rId4153" xr:uid="{812F2C95-BEC4-4331-B555-9376766C8A17}"/>
    <hyperlink ref="AO1262" r:id="rId4154" xr:uid="{9F9FC4A9-8A43-4BCB-93BB-8728C3E6F4ED}"/>
    <hyperlink ref="AO1263" r:id="rId4155" xr:uid="{7DCD4E57-B42A-4CB5-8FC6-DE28FAEE5165}"/>
    <hyperlink ref="AO1264" r:id="rId4156" xr:uid="{B683DE57-F8FE-4FA4-AFB9-19A1CD598F5B}"/>
    <hyperlink ref="AO1265" r:id="rId4157" xr:uid="{8FE7CE52-0CAA-41E7-8C02-505E7BF7D008}"/>
    <hyperlink ref="AO1266" r:id="rId4158" xr:uid="{C95B1376-D527-4D61-A171-415A70414B03}"/>
    <hyperlink ref="AO1267" r:id="rId4159" xr:uid="{DA76281C-EB2A-4BD8-B6D0-E2B177F8594E}"/>
    <hyperlink ref="AO1268" r:id="rId4160" xr:uid="{474D4A36-F44F-4859-871A-4E74E466905A}"/>
    <hyperlink ref="AO1269" r:id="rId4161" xr:uid="{3034080E-7E30-424F-86F2-891C84FFA8CC}"/>
    <hyperlink ref="AO1270" r:id="rId4162" xr:uid="{C616B85D-B9F5-44F7-9114-44CF5032B723}"/>
    <hyperlink ref="AO1271" r:id="rId4163" xr:uid="{E47F089A-8F45-4438-A538-B2ABCE75773F}"/>
    <hyperlink ref="AO1272" r:id="rId4164" xr:uid="{740D98DB-D395-41FC-B58E-20CB8C4A7A7E}"/>
    <hyperlink ref="AO1273" r:id="rId4165" xr:uid="{324F93C9-976C-422B-AF70-0A28A3C05864}"/>
    <hyperlink ref="AO1274" r:id="rId4166" xr:uid="{2B157BDB-CC2C-43FB-9DC6-28AB503E580B}"/>
    <hyperlink ref="AO1275" r:id="rId4167" xr:uid="{A04DFDF8-718D-4509-98EC-5CAF9D6D89D6}"/>
    <hyperlink ref="AO1276" r:id="rId4168" xr:uid="{813F1071-5951-4ACD-8D62-A2055D023BE3}"/>
    <hyperlink ref="AO1277" r:id="rId4169" xr:uid="{ADB5B82E-B267-4FBF-98D5-6B837DA03F6D}"/>
    <hyperlink ref="AO1278" r:id="rId4170" xr:uid="{B5EE9679-BE2F-4C26-A26D-0043DA112305}"/>
    <hyperlink ref="AO1279" r:id="rId4171" xr:uid="{246F31C1-5D01-48CD-B37B-43A0BF62C48C}"/>
    <hyperlink ref="AO1280" r:id="rId4172" xr:uid="{2365F6BB-207D-4DCF-B8D6-8B87887FA5B2}"/>
    <hyperlink ref="AO1281" r:id="rId4173" xr:uid="{7E623E8B-985A-4B9B-8533-2D2BDBB68335}"/>
    <hyperlink ref="AO1282" r:id="rId4174" xr:uid="{24D5C7ED-505B-4254-8D2A-D0697FA563E3}"/>
    <hyperlink ref="AO1283" r:id="rId4175" xr:uid="{A99821CE-C93C-4C5C-BE1A-085EEC68921C}"/>
    <hyperlink ref="AO1284" r:id="rId4176" xr:uid="{4B980948-CC11-4749-9C58-0C8F487F33B8}"/>
    <hyperlink ref="AO1285" r:id="rId4177" xr:uid="{F29C0971-8185-4BED-A7EC-EEA46145F8EF}"/>
    <hyperlink ref="AO1286" r:id="rId4178" xr:uid="{662298F0-0A37-49FE-BE3B-609488D1323E}"/>
    <hyperlink ref="AO1287" r:id="rId4179" xr:uid="{D1DD482D-43C8-427F-9D4B-12665BBB399B}"/>
    <hyperlink ref="AO1288" r:id="rId4180" xr:uid="{2A3E2A63-76EC-4520-B6BD-619F052FB41F}"/>
    <hyperlink ref="AO1289" r:id="rId4181" xr:uid="{2B81C588-32FE-4D28-9D50-636C7A0B2556}"/>
    <hyperlink ref="AO1290" r:id="rId4182" xr:uid="{E33B0C72-5197-4795-BE0B-A50CE4ADB27D}"/>
    <hyperlink ref="AO1291" r:id="rId4183" xr:uid="{A73085C5-AB8F-488D-8E6E-814896AA5C68}"/>
    <hyperlink ref="AO1292" r:id="rId4184" xr:uid="{40AC699A-9DBF-45E0-BF01-E2BB296B3B6D}"/>
    <hyperlink ref="AO1293" r:id="rId4185" xr:uid="{32A4E00E-31C8-4A1C-AE23-01CE8285C7E3}"/>
    <hyperlink ref="AO1294" r:id="rId4186" xr:uid="{7185C5BB-436E-4544-9AC8-517B6FF1FC49}"/>
    <hyperlink ref="AO1295" r:id="rId4187" xr:uid="{A75E6C9A-A441-4105-A572-232B322078D6}"/>
    <hyperlink ref="AO1296" r:id="rId4188" xr:uid="{8404B858-CFBF-4B6A-BFA3-08E943BD495D}"/>
    <hyperlink ref="AO1297" r:id="rId4189" xr:uid="{FB071B82-9D98-439B-975C-2C712CA12FC6}"/>
    <hyperlink ref="AO1298" r:id="rId4190" xr:uid="{5F4CBFDB-9E66-408D-A3B2-04AA22ACE06A}"/>
    <hyperlink ref="AO1299" r:id="rId4191" xr:uid="{55174790-720C-41B9-B6F8-33CCAD07C268}"/>
    <hyperlink ref="AO1300" r:id="rId4192" xr:uid="{43E9D574-52A4-4E9F-ADBD-8D63FDCB8F92}"/>
    <hyperlink ref="AO1301" r:id="rId4193" xr:uid="{FC55C66F-C786-4DEF-B4A9-3453D84B51F5}"/>
    <hyperlink ref="AO1302" r:id="rId4194" xr:uid="{5B5E5F5A-0223-48B4-9089-FE9291BDC36B}"/>
    <hyperlink ref="AO1303" r:id="rId4195" xr:uid="{B83D254D-C8D6-492B-8E6A-0F274F1DB7AA}"/>
    <hyperlink ref="AO1304" r:id="rId4196" xr:uid="{5DE42D92-EE50-4AE7-B634-1B126A757AB5}"/>
    <hyperlink ref="AO1305" r:id="rId4197" xr:uid="{6DE39260-3A70-42D8-A4A5-D7414705807A}"/>
    <hyperlink ref="AO1306" r:id="rId4198" xr:uid="{E22686D8-1859-4E9E-9D8E-1209B26573E1}"/>
    <hyperlink ref="AO1307" r:id="rId4199" xr:uid="{1E250C81-19D3-4C5E-A07C-700FA354F85D}"/>
    <hyperlink ref="AO1308" r:id="rId4200" xr:uid="{C037ECCF-8DAE-4D33-B66D-6C955B1D3A66}"/>
    <hyperlink ref="AO1309" r:id="rId4201" xr:uid="{267BCE6F-91E8-4F7A-9FCC-068BCF0C7108}"/>
    <hyperlink ref="AO1310" r:id="rId4202" xr:uid="{EFFB3145-061B-4313-AD84-6FE5178E40FD}"/>
    <hyperlink ref="AO1311" r:id="rId4203" xr:uid="{573EC414-B826-426C-9FA9-51809213BCA7}"/>
    <hyperlink ref="AO1312" r:id="rId4204" xr:uid="{4920A61A-0F2C-492E-B222-1FF7515C280C}"/>
    <hyperlink ref="AO1313" r:id="rId4205" xr:uid="{B928C828-FC87-417D-AFCA-785369778CDD}"/>
    <hyperlink ref="AO1314" r:id="rId4206" xr:uid="{024AEA3C-EF2F-4CF1-8A5F-FD60E667604D}"/>
    <hyperlink ref="AO1315" r:id="rId4207" xr:uid="{3077CA00-5D5B-42F0-A231-F9DD486122DB}"/>
    <hyperlink ref="AO1316" r:id="rId4208" xr:uid="{239BCB01-1621-408B-BCD0-309BDFB51872}"/>
    <hyperlink ref="AO1317" r:id="rId4209" xr:uid="{21FCB7FF-3F48-4BF5-BBEA-AFEBDF277876}"/>
    <hyperlink ref="AO1318" r:id="rId4210" xr:uid="{CBF48C28-E104-429C-8945-287D58E8BE9B}"/>
    <hyperlink ref="AO1319" r:id="rId4211" xr:uid="{F194161E-9EA6-43B1-9B5C-82957EE5AF35}"/>
    <hyperlink ref="AO1320" r:id="rId4212" xr:uid="{55402C52-76C6-4CF8-AB51-1C26F1512F31}"/>
    <hyperlink ref="AO1321" r:id="rId4213" xr:uid="{31D7118C-97CC-4D4A-8A7E-A75388D5919F}"/>
    <hyperlink ref="AO1322" r:id="rId4214" xr:uid="{AA4B5100-2A34-4E01-84A3-1C1114628C53}"/>
    <hyperlink ref="AO1323" r:id="rId4215" xr:uid="{138C88FB-EBF6-4EAE-8087-37565057641E}"/>
    <hyperlink ref="AO1324" r:id="rId4216" xr:uid="{F45F1464-015C-4125-9F24-20878CAF8EC3}"/>
    <hyperlink ref="AO1325" r:id="rId4217" xr:uid="{E3F74BD3-54CC-4AA7-BD98-B96A21BA8504}"/>
    <hyperlink ref="AO1326" r:id="rId4218" xr:uid="{1A6E0339-3652-4D3B-A3A4-8C40493DA1EF}"/>
    <hyperlink ref="AO1327" r:id="rId4219" xr:uid="{5E38C779-203B-41A8-BBD0-1004D59F1A32}"/>
    <hyperlink ref="AO1328" r:id="rId4220" xr:uid="{26131CF7-9D79-4CA4-9F17-80B72F4E0295}"/>
    <hyperlink ref="AO1329" r:id="rId4221" xr:uid="{3A805CF0-9948-4A95-B515-87F9E530CFFA}"/>
    <hyperlink ref="AO1330" r:id="rId4222" xr:uid="{CF5B32EC-76FC-485F-934A-E9353BD6BD61}"/>
    <hyperlink ref="AO1331" r:id="rId4223" xr:uid="{E1C4DC29-344C-4BB4-9C47-2F7FA4C3C418}"/>
    <hyperlink ref="AO1332" r:id="rId4224" xr:uid="{6CAD4606-C145-4180-8D19-5E6CD42D4238}"/>
    <hyperlink ref="AO1333" r:id="rId4225" xr:uid="{94CC73FF-625B-4C51-9AB8-E2A69A8BD8EC}"/>
    <hyperlink ref="AO1334" r:id="rId4226" xr:uid="{61DEE625-779F-4B55-9792-87E140768A68}"/>
    <hyperlink ref="AO1335" r:id="rId4227" xr:uid="{E57AB333-304B-439C-B7AB-90C62FC558FA}"/>
    <hyperlink ref="AO1336" r:id="rId4228" xr:uid="{B6D74D46-67E2-4E77-89AD-035288D6122B}"/>
    <hyperlink ref="AO1337" r:id="rId4229" xr:uid="{97C29653-F57C-47A1-BB2E-15C5099202FF}"/>
    <hyperlink ref="AO1338" r:id="rId4230" xr:uid="{9EFB7AF2-45C6-48D3-91DB-E1284409DC7D}"/>
    <hyperlink ref="AO1339" r:id="rId4231" xr:uid="{2D6C36C8-FA98-433C-B865-549CBA473567}"/>
    <hyperlink ref="AO1340" r:id="rId4232" xr:uid="{1763448E-2CA1-4E36-9B38-CFF3A987F014}"/>
    <hyperlink ref="AO1341" r:id="rId4233" xr:uid="{B68D69D0-CBCB-4F45-9286-4C48E1B5F536}"/>
    <hyperlink ref="AO1342" r:id="rId4234" xr:uid="{16E5CAC8-55EB-423B-B921-8C1541E2177C}"/>
    <hyperlink ref="AO1343" r:id="rId4235" xr:uid="{96CF1FE5-3654-44EA-B416-543ED540A712}"/>
    <hyperlink ref="AO1344" r:id="rId4236" xr:uid="{FFDD8C7B-F667-4E13-BA9D-3FE8EE1D33D3}"/>
    <hyperlink ref="AO1345" r:id="rId4237" xr:uid="{36438B5D-9823-494C-A4D3-DDD632F09657}"/>
    <hyperlink ref="AO1346" r:id="rId4238" xr:uid="{C37ABD85-D1E0-48C9-A510-B299CF58E9A3}"/>
    <hyperlink ref="AO1347" r:id="rId4239" xr:uid="{38E6840A-9AFB-4072-954D-278EFECC997E}"/>
    <hyperlink ref="AO1348" r:id="rId4240" xr:uid="{C46F568A-65AF-4E11-8357-DBD4A576A5A1}"/>
    <hyperlink ref="AO1349" r:id="rId4241" xr:uid="{3C620F6B-9BD0-4294-B288-F5D64CF1D41C}"/>
    <hyperlink ref="AO1350" r:id="rId4242" xr:uid="{3EFC46E8-9339-43A0-AB78-89223EF90283}"/>
    <hyperlink ref="AO1351" r:id="rId4243" xr:uid="{EC6461B2-9D9E-45B1-8527-85B3AA1291D6}"/>
    <hyperlink ref="AO1352" r:id="rId4244" xr:uid="{9FE713F8-8A9C-4E5F-B9BB-FCDA44B92782}"/>
    <hyperlink ref="AO1353" r:id="rId4245" xr:uid="{5B6FD9C7-144D-4E35-B941-F164E1012A28}"/>
    <hyperlink ref="AO1354" r:id="rId4246" xr:uid="{259B22BC-E034-44B2-A6C9-41A77A4605FB}"/>
    <hyperlink ref="AO1355" r:id="rId4247" xr:uid="{F7B808B4-C4F2-4C6E-8BBA-70EF943F3322}"/>
    <hyperlink ref="AO1356" r:id="rId4248" xr:uid="{0019B3EE-1CD0-4266-A2D1-905A69177826}"/>
    <hyperlink ref="AO1357" r:id="rId4249" xr:uid="{64AA071B-439C-491D-AEAF-B4DD8A8AED88}"/>
    <hyperlink ref="AO1358" r:id="rId4250" xr:uid="{E5F9D1BE-CDE8-4431-8726-DA92DB516011}"/>
    <hyperlink ref="AO1359" r:id="rId4251" xr:uid="{14FCC9B3-C42F-49C0-BEBB-52D9F8F52162}"/>
    <hyperlink ref="AO1360" r:id="rId4252" xr:uid="{70C733E1-2B03-43CE-BD02-7A9B3A5F28E3}"/>
    <hyperlink ref="AO1361" r:id="rId4253" xr:uid="{3DD35139-5A50-4E8A-92FD-5AEF40B98677}"/>
    <hyperlink ref="AO1362" r:id="rId4254" xr:uid="{A016A35F-9659-45FE-A46B-2AC81EFC9419}"/>
    <hyperlink ref="AO1363" r:id="rId4255" xr:uid="{AE18EF76-4A36-4C11-83E1-6C9DD6BA4AF3}"/>
    <hyperlink ref="AO1364" r:id="rId4256" xr:uid="{34CF61EF-20CF-44CF-9DFD-FC5D209F126C}"/>
    <hyperlink ref="AO1365" r:id="rId4257" xr:uid="{69EC361D-F97C-42A8-BFCD-8336987FFF2A}"/>
    <hyperlink ref="AO1366" r:id="rId4258" xr:uid="{2C8020B7-64B8-47F1-A2E2-F321162FD63D}"/>
    <hyperlink ref="AO1367" r:id="rId4259" xr:uid="{BBA29760-2279-4F2D-97B3-9F3A98640161}"/>
    <hyperlink ref="AO1368" r:id="rId4260" xr:uid="{BF5887E4-5EF3-4C90-A011-C91030C3286F}"/>
    <hyperlink ref="AO1369" r:id="rId4261" xr:uid="{973D2791-1E3E-49BD-89F1-C2522F143DFD}"/>
    <hyperlink ref="AO1370" r:id="rId4262" xr:uid="{CD0F68DA-9F0F-4574-9AB6-610D37F3FC80}"/>
    <hyperlink ref="AO1371" r:id="rId4263" xr:uid="{FF33DA77-277D-408B-A4FD-93F8B1A4A013}"/>
    <hyperlink ref="AO1372" r:id="rId4264" xr:uid="{41B4A94F-3E54-4D14-86A8-DA66CBD90BD9}"/>
    <hyperlink ref="AO1373" r:id="rId4265" xr:uid="{ADCCF6C4-BF76-4FEF-ADFD-39DE8AC046C7}"/>
    <hyperlink ref="AO1374" r:id="rId4266" xr:uid="{C57E824D-E8D6-453A-B3ED-1B2753E63812}"/>
    <hyperlink ref="AO1375" r:id="rId4267" xr:uid="{51E25271-3B39-4812-ADD3-6F492154BB6B}"/>
    <hyperlink ref="AO1376" r:id="rId4268" xr:uid="{BE04271C-16B7-4EBB-A8DE-50B4D5EF38E5}"/>
    <hyperlink ref="AO1377" r:id="rId4269" xr:uid="{A6A941A5-4E19-46F9-A69D-BDAD6E71A110}"/>
    <hyperlink ref="AO1378" r:id="rId4270" xr:uid="{FC5AF45C-2551-4A99-98A4-38E90387E64D}"/>
    <hyperlink ref="AO1379" r:id="rId4271" xr:uid="{237D59BE-03B1-4F19-A508-E86C11528D0F}"/>
    <hyperlink ref="AO1380" r:id="rId4272" xr:uid="{248CCE48-5C3B-451D-A3C7-FDA7E6DFE1A1}"/>
    <hyperlink ref="AO1381" r:id="rId4273" xr:uid="{649F6698-A992-4025-9503-73C6D233C204}"/>
    <hyperlink ref="AO1382" r:id="rId4274" xr:uid="{6FA8249D-079D-4262-B4CA-1F7C7C41021E}"/>
    <hyperlink ref="AO1383" r:id="rId4275" xr:uid="{C6ADC16E-D350-4A16-9319-0687C02965F4}"/>
    <hyperlink ref="AO1384" r:id="rId4276" xr:uid="{A325297E-6A6B-47FF-9E20-87A656B4F033}"/>
    <hyperlink ref="AO1385" r:id="rId4277" xr:uid="{472B36F0-87BD-4028-A9B4-62CACA819F4F}"/>
    <hyperlink ref="AO1386" r:id="rId4278" xr:uid="{76D0E85A-0E62-4AB5-A5C0-9E5C6CB3EBD6}"/>
    <hyperlink ref="AO1387" r:id="rId4279" xr:uid="{A7DAD7DD-B1F2-4782-A242-6FC42F8CA026}"/>
    <hyperlink ref="AO1388" r:id="rId4280" xr:uid="{0A3DE3FC-D244-4D7D-A2C6-5279AACBED01}"/>
    <hyperlink ref="AO1389" r:id="rId4281" xr:uid="{03A7D61F-8EF3-48AE-B5B9-C12BFDA0B64C}"/>
    <hyperlink ref="AO1390" r:id="rId4282" xr:uid="{158BD6EA-9BEF-4413-B733-52C559E2D11B}"/>
    <hyperlink ref="AO1391" r:id="rId4283" xr:uid="{A6D8168D-E0D3-444D-9206-F04A40E4EF65}"/>
    <hyperlink ref="AO1392" r:id="rId4284" xr:uid="{C8856F3E-BEFC-4B09-87E8-A1BA3FAB8D30}"/>
    <hyperlink ref="AO1393" r:id="rId4285" xr:uid="{44A5C0EF-BC03-44C8-A936-9FED82FE940B}"/>
    <hyperlink ref="AO1394" r:id="rId4286" xr:uid="{3E68AC4C-7E9E-4732-9D84-2D791509C3B8}"/>
    <hyperlink ref="AO1395" r:id="rId4287" xr:uid="{9B52D77F-8CCD-4174-836E-2E638EBC41A0}"/>
    <hyperlink ref="AO1396" r:id="rId4288" xr:uid="{B8338DF2-A6D2-4541-9B3E-42C7DDDC41E2}"/>
    <hyperlink ref="AO1397" r:id="rId4289" xr:uid="{59459005-A1B4-409E-BA94-9AA626F79CE1}"/>
    <hyperlink ref="AO1398" r:id="rId4290" xr:uid="{1A502EEA-EE6A-498C-A073-D8660CA0049B}"/>
    <hyperlink ref="AO1399" r:id="rId4291" xr:uid="{28886CA0-DCBD-4697-A4F2-E6E2EF5C183C}"/>
    <hyperlink ref="AO1400" r:id="rId4292" xr:uid="{984F04DC-71AC-4181-965D-4A9D0A7ED909}"/>
    <hyperlink ref="AO1401" r:id="rId4293" xr:uid="{C0D2293F-7CCC-449C-ADD9-EC05F655AED3}"/>
    <hyperlink ref="AO1402" r:id="rId4294" xr:uid="{20AE5F7A-DFCE-421B-9498-C6AC20EE4A8F}"/>
    <hyperlink ref="AO1403" r:id="rId4295" xr:uid="{B6660A1F-F27A-48FE-A708-74A712F75C39}"/>
    <hyperlink ref="AO1404" r:id="rId4296" xr:uid="{F2D8A199-A500-4C4C-90EB-EF9B94737F70}"/>
    <hyperlink ref="AO1405" r:id="rId4297" xr:uid="{E380C752-F1F4-4D00-AE2A-3DD58B9408AE}"/>
    <hyperlink ref="AO1406" r:id="rId4298" xr:uid="{FA49561D-5729-4FFE-8839-3D9B5BCF4065}"/>
    <hyperlink ref="AO1407" r:id="rId4299" xr:uid="{618F2C95-25F0-43DD-AD8D-38289142FA8A}"/>
    <hyperlink ref="AO1408" r:id="rId4300" xr:uid="{E8590DC4-BAA5-44C8-B98E-6D14959B6483}"/>
    <hyperlink ref="AO1409" r:id="rId4301" xr:uid="{8C2F8BBF-FBBA-4EEB-8B82-FF776CFF59E6}"/>
    <hyperlink ref="AO1410" r:id="rId4302" xr:uid="{752D33D3-FF6D-43D6-AF01-672131755350}"/>
    <hyperlink ref="AO1411" r:id="rId4303" xr:uid="{19FDDB19-1940-4BA9-952E-8C19CA117E51}"/>
    <hyperlink ref="AO1412" r:id="rId4304" xr:uid="{533A7192-536A-4642-8B20-8E1B2BC46B9F}"/>
    <hyperlink ref="AO1413" r:id="rId4305" xr:uid="{A2E75097-D18F-4381-A0AD-2EBE03FCDB30}"/>
    <hyperlink ref="AO1414" r:id="rId4306" xr:uid="{5D36F3FC-3B51-4330-AEBB-33DC44E3B47F}"/>
    <hyperlink ref="AO1415" r:id="rId4307" xr:uid="{D98F5548-6D65-4429-A011-927D44BA159F}"/>
    <hyperlink ref="AO1416" r:id="rId4308" xr:uid="{08B9BE5B-543E-46DB-8475-297B9E9FDE64}"/>
    <hyperlink ref="AO1417" r:id="rId4309" xr:uid="{8AA496BE-45A5-467A-A21B-F87756FB64A0}"/>
    <hyperlink ref="AO1418" r:id="rId4310" xr:uid="{85BCCFA9-505A-4006-BF93-345ADC6B4890}"/>
    <hyperlink ref="AO1419" r:id="rId4311" xr:uid="{7FA97B6B-377A-4A90-9DA8-AA397B64C462}"/>
    <hyperlink ref="AO1420" r:id="rId4312" xr:uid="{A58E51F1-2AE1-4011-8DA0-DC21FE64D0EA}"/>
    <hyperlink ref="AO1421" r:id="rId4313" xr:uid="{C56D5151-3B37-48B4-A749-76D25D479D02}"/>
    <hyperlink ref="AO1422" r:id="rId4314" xr:uid="{C6FECEFB-DE80-4906-889D-7BA0DC3C126B}"/>
    <hyperlink ref="AO1423" r:id="rId4315" xr:uid="{6043B17C-9350-4013-823A-AB3A6F60D730}"/>
    <hyperlink ref="AO1424" r:id="rId4316" xr:uid="{27A30D5F-6F4C-4EAD-B6A2-1FADCE71D246}"/>
    <hyperlink ref="AO1425" r:id="rId4317" xr:uid="{24C2A3B3-0BE3-431E-BE7F-CE66B62EADE3}"/>
    <hyperlink ref="AO1426" r:id="rId4318" xr:uid="{A8AA41B1-B4F0-4C10-B3A1-F9DE48FCD3C4}"/>
    <hyperlink ref="AO1427" r:id="rId4319" xr:uid="{1F4A4DB1-D5F0-4519-8B3B-7848D0DA3848}"/>
    <hyperlink ref="AO1428" r:id="rId4320" xr:uid="{F527DA46-83B0-454C-BA5C-23996250A7DA}"/>
    <hyperlink ref="AO1429" r:id="rId4321" xr:uid="{46CC2417-7686-4A44-AE9C-5F7DF27572B1}"/>
    <hyperlink ref="AO1430" r:id="rId4322" xr:uid="{FFAD7E8C-A9B8-483B-9787-B23766450EE3}"/>
    <hyperlink ref="AO1431" r:id="rId4323" xr:uid="{F0664A9F-FB62-4FB6-8E37-71D2C398B3D2}"/>
    <hyperlink ref="AO1432" r:id="rId4324" xr:uid="{F742150D-E7A6-462F-81AC-5BBE12E71722}"/>
    <hyperlink ref="AO1433" r:id="rId4325" xr:uid="{276DFA2F-2314-43B0-BC66-A0B94EEFFB31}"/>
    <hyperlink ref="AO1434" r:id="rId4326" xr:uid="{E10FF4EF-3A98-404B-801E-F1C9502CF9C4}"/>
    <hyperlink ref="AO1435" r:id="rId4327" xr:uid="{67E53486-E6B5-4F29-84EE-03A75FABBE4D}"/>
    <hyperlink ref="AO1436" r:id="rId4328" xr:uid="{7A8C4285-21F6-4995-9491-8E5E5C2EC264}"/>
    <hyperlink ref="AO1437" r:id="rId4329" xr:uid="{0DA3DBBB-A4F7-4D0A-9F6F-87B532C9CF43}"/>
    <hyperlink ref="AO1438" r:id="rId4330" xr:uid="{6F44B5DD-CA19-41AE-BE85-D516DE2966ED}"/>
    <hyperlink ref="AO1439" r:id="rId4331" xr:uid="{C9673DE2-3BDF-4541-876B-A077A7CE00A3}"/>
    <hyperlink ref="AO1440" r:id="rId4332" xr:uid="{7AEFE258-7172-4335-B9D3-9D26EC70C120}"/>
    <hyperlink ref="AO1441" r:id="rId4333" xr:uid="{4D5AB6F5-8056-495E-B0B6-765B457ABEBE}"/>
    <hyperlink ref="AO1442" r:id="rId4334" xr:uid="{9116B5CC-438B-43C5-9F80-59CD61EF78DC}"/>
    <hyperlink ref="AO1443" r:id="rId4335" xr:uid="{09ADA2DF-2013-45D3-B038-67EEF03CE49A}"/>
    <hyperlink ref="AO1444" r:id="rId4336" xr:uid="{A7A18D60-A4E0-4C68-BBED-D579D8718674}"/>
    <hyperlink ref="AO1445" r:id="rId4337" xr:uid="{0FCEFFDD-5B14-40E1-BAD6-C123AF231D82}"/>
    <hyperlink ref="AO1446" r:id="rId4338" xr:uid="{ACBE9600-090B-46FC-BF19-41171C2C142C}"/>
    <hyperlink ref="AO1447" r:id="rId4339" xr:uid="{AA36516C-A4BA-4525-AD8F-DE856481DA41}"/>
    <hyperlink ref="AO1448" r:id="rId4340" xr:uid="{FCC1793F-7D85-4495-9D26-165C087E2523}"/>
    <hyperlink ref="AO1449" r:id="rId4341" xr:uid="{10F2A294-C002-4EF0-9D0F-83F39504C903}"/>
    <hyperlink ref="AO1450" r:id="rId4342" xr:uid="{6BE953A1-F610-49C0-8C54-8078596015A5}"/>
    <hyperlink ref="AO1451" r:id="rId4343" xr:uid="{C872DB88-D8C8-44E1-9A56-1658F09A5DF5}"/>
    <hyperlink ref="AO1452" r:id="rId4344" xr:uid="{F381FC28-4656-41C5-998C-6A9BD6E44BF6}"/>
    <hyperlink ref="AO1453" r:id="rId4345" xr:uid="{10CC48D4-E98B-483F-9C75-468856E86518}"/>
    <hyperlink ref="AO1454" r:id="rId4346" xr:uid="{0A33E103-D355-41D2-BB07-1DBE8F336578}"/>
    <hyperlink ref="AO1455" r:id="rId4347" xr:uid="{19C3C477-C610-44E3-A1F9-0F044404B948}"/>
    <hyperlink ref="AO1456" r:id="rId4348" xr:uid="{05BA6F4C-9FBC-4276-BF8A-D74C46F1D995}"/>
    <hyperlink ref="AO1457" r:id="rId4349" xr:uid="{406C9C01-DD7A-4E43-A72E-681F79D21680}"/>
    <hyperlink ref="AO1458" r:id="rId4350" xr:uid="{50A26263-4518-4AEE-A087-8957BFF86B06}"/>
    <hyperlink ref="AO1459" r:id="rId4351" xr:uid="{A85F0730-246D-44EA-AA2F-A0F0D227D846}"/>
    <hyperlink ref="AO1460" r:id="rId4352" xr:uid="{D40B1FF9-7AB1-47A5-90BF-D8CF05C2E90C}"/>
    <hyperlink ref="AO1461" r:id="rId4353" xr:uid="{CE83EF70-DAC6-497A-9C7A-60B8E3D41396}"/>
    <hyperlink ref="AO1462" r:id="rId4354" xr:uid="{84DA7A07-151E-42B0-B7A1-4BC0B7FE1288}"/>
    <hyperlink ref="AO1463" r:id="rId4355" xr:uid="{FFEA612E-B3BD-4957-950D-9833DDCB8420}"/>
    <hyperlink ref="AO1464" r:id="rId4356" xr:uid="{3B9DE13A-E97A-4F2C-B079-31794E3D1B22}"/>
    <hyperlink ref="AO1465" r:id="rId4357" xr:uid="{684C96FC-E25C-4314-B5C7-2257C975B81C}"/>
    <hyperlink ref="AO1466" r:id="rId4358" xr:uid="{023B9BBF-2CBC-47B3-80FA-06942627E689}"/>
    <hyperlink ref="AO1467" r:id="rId4359" xr:uid="{E758DEA1-F924-46DC-9EE7-06CAE3A54713}"/>
    <hyperlink ref="AO1468" r:id="rId4360" xr:uid="{3F2CA006-B8D1-43E4-9D02-0BA286DBA791}"/>
    <hyperlink ref="AO1469" r:id="rId4361" xr:uid="{8BFBD201-8F41-47F3-A9AD-1E40303E38BF}"/>
    <hyperlink ref="AO1470" r:id="rId4362" xr:uid="{19D99544-368F-4E13-9CEC-6E864D6CD014}"/>
    <hyperlink ref="AO1471" r:id="rId4363" xr:uid="{33E99D9E-EF9C-4A66-B892-87DDD3DA3C45}"/>
    <hyperlink ref="AO1472" r:id="rId4364" xr:uid="{39FEDE99-D7B2-4950-914A-B29D750618F9}"/>
    <hyperlink ref="AO1473" r:id="rId4365" xr:uid="{E8441827-E25F-462F-BA6C-A097BE6577CB}"/>
    <hyperlink ref="AO1474" r:id="rId4366" xr:uid="{962AE09B-9E6A-4AA2-874E-3149D629B72C}"/>
    <hyperlink ref="AO1475" r:id="rId4367" xr:uid="{0B6F8716-AED4-4A48-ADC0-1BFC189444C9}"/>
    <hyperlink ref="AO1476" r:id="rId4368" xr:uid="{076836B3-364D-4ADC-BD4D-9F6A84BEB8B8}"/>
    <hyperlink ref="AO1477" r:id="rId4369" xr:uid="{6AE8BF84-AB61-423D-8C2E-34C14C64AE2B}"/>
    <hyperlink ref="AO1478" r:id="rId4370" xr:uid="{AB4518A6-1DFE-434A-B951-5FF031A1EF6D}"/>
    <hyperlink ref="AO1479" r:id="rId4371" xr:uid="{D07AA2FB-3D6C-4DA4-BC6C-D0F8F9C035BD}"/>
    <hyperlink ref="AO1480" r:id="rId4372" xr:uid="{81995B99-6E0D-4AE4-8968-7F53C349A6ED}"/>
    <hyperlink ref="AO1481" r:id="rId4373" xr:uid="{9D5488E5-8A51-4DF1-AB55-BA9952A2797F}"/>
    <hyperlink ref="AO1482" r:id="rId4374" xr:uid="{AA4FB45B-4EC1-4BD5-AAC4-1A6105B86580}"/>
    <hyperlink ref="AO1483" r:id="rId4375" xr:uid="{6DD9B210-89C7-417C-83C7-FEDAF4226858}"/>
    <hyperlink ref="AO1484" r:id="rId4376" xr:uid="{0AA26E04-D14D-4F58-BAAE-D7489B25DD8C}"/>
    <hyperlink ref="AO1485" r:id="rId4377" xr:uid="{58ECB6DA-451C-44CA-A98A-89B51312E3DF}"/>
    <hyperlink ref="AO1486" r:id="rId4378" xr:uid="{3274D151-4B43-4F37-9CBC-8D27CA7F9929}"/>
    <hyperlink ref="AO1487" r:id="rId4379" xr:uid="{A00045B5-CBCD-4774-A49B-BD9105EE0813}"/>
    <hyperlink ref="AO1488" r:id="rId4380" xr:uid="{FC804505-42F0-4E96-A977-C49087EAE0A3}"/>
    <hyperlink ref="AO1489" r:id="rId4381" xr:uid="{8A3CDF5B-D620-4CD1-AF9C-44EDCB39BBC8}"/>
    <hyperlink ref="AO1490" r:id="rId4382" xr:uid="{37740FA0-B424-4130-BD06-89E8CE45AAE6}"/>
    <hyperlink ref="AO1491" r:id="rId4383" xr:uid="{3257F634-B38F-4711-B476-30A89C2CD49D}"/>
    <hyperlink ref="AO1492" r:id="rId4384" xr:uid="{DDBA68F9-8028-4972-9A9C-0AB42F9A8540}"/>
    <hyperlink ref="AO1493" r:id="rId4385" xr:uid="{56A84327-F180-49BE-9EFD-E67DA83CBE7A}"/>
    <hyperlink ref="AO1494" r:id="rId4386" xr:uid="{654E7C57-A56F-4A80-B6C8-EEED8FC24856}"/>
    <hyperlink ref="AO1495" r:id="rId4387" xr:uid="{5A3FDD99-8057-4800-A7C2-43D4A14648E4}"/>
    <hyperlink ref="AO1496" r:id="rId4388" xr:uid="{D3BC350F-D091-4867-8826-CA39A791890F}"/>
    <hyperlink ref="AO1497" r:id="rId4389" xr:uid="{2984AC84-DB32-429D-8165-5A07CC6E7CDF}"/>
    <hyperlink ref="AO1498" r:id="rId4390" xr:uid="{C016989A-BD32-4CAA-86B9-732C5DEE9D88}"/>
    <hyperlink ref="AO1499" r:id="rId4391" xr:uid="{14DB17FE-7495-48F7-8D92-E4FEE0F5143F}"/>
    <hyperlink ref="AO1500" r:id="rId4392" xr:uid="{2E0674D5-E184-4ADC-B2C7-E339FFD67162}"/>
    <hyperlink ref="AO1501" r:id="rId4393" xr:uid="{87F0E3BF-13EE-4052-89CC-D5923422ED90}"/>
    <hyperlink ref="AO1502" r:id="rId4394" xr:uid="{B26EC9CD-2424-419B-8131-FE8B29D0020E}"/>
    <hyperlink ref="AO1503" r:id="rId4395" xr:uid="{BA10B402-CB0E-40EF-A95D-EB064756C7F5}"/>
    <hyperlink ref="AO1504" r:id="rId4396" xr:uid="{61F707D9-F71F-4733-A00A-3BAFD0B521AE}"/>
    <hyperlink ref="AO1505" r:id="rId4397" xr:uid="{81AF4E74-6A3E-4FB0-BEE2-0F8E95750D86}"/>
    <hyperlink ref="AO1506" r:id="rId4398" xr:uid="{BFB901AB-1B30-417B-B938-005BDDAF25D0}"/>
    <hyperlink ref="AO1507" r:id="rId4399" xr:uid="{1167BAAD-4524-4E34-851E-E7628DC0D231}"/>
    <hyperlink ref="AO1508" r:id="rId4400" xr:uid="{2A0CA285-81A2-4F46-B0EA-30C1201F28CB}"/>
    <hyperlink ref="AO1509" r:id="rId4401" xr:uid="{012B04EE-CB25-4669-B2A9-570454285BB3}"/>
    <hyperlink ref="AO1510" r:id="rId4402" xr:uid="{9091AED4-045A-4980-89CC-7CBBB4C5E535}"/>
    <hyperlink ref="AO1511" r:id="rId4403" xr:uid="{CDBD70E8-46C6-4951-BFBA-4CCA1D9918AB}"/>
    <hyperlink ref="AO1512" r:id="rId4404" xr:uid="{9012E0AE-CB2E-4902-8584-D9C8F8F994BA}"/>
    <hyperlink ref="AO1513" r:id="rId4405" xr:uid="{58C2186E-C17D-4C3F-AE31-C8B45890194C}"/>
    <hyperlink ref="AO1514" r:id="rId4406" xr:uid="{8360D54C-29B7-4100-BFB3-2EB3B987A8B0}"/>
    <hyperlink ref="AO1515" r:id="rId4407" xr:uid="{69409A3E-6B96-4C3D-83A5-30B49F2ECBED}"/>
    <hyperlink ref="AO1516" r:id="rId4408" xr:uid="{929F1542-3048-443B-92F3-F05CDAF77234}"/>
    <hyperlink ref="AO1517" r:id="rId4409" xr:uid="{F1E22C93-0DB5-48BC-B515-E615E12A6B34}"/>
    <hyperlink ref="AO1518" r:id="rId4410" xr:uid="{0451D2E8-12E2-4872-95A2-C4C6DAE1D011}"/>
    <hyperlink ref="AO1519" r:id="rId4411" xr:uid="{5D7BAFC2-59E2-4C75-B07A-CAA7D3B13257}"/>
    <hyperlink ref="AO1520" r:id="rId4412" xr:uid="{71C0345E-9899-4B19-A26D-E8B3B87ABD32}"/>
    <hyperlink ref="AO1521" r:id="rId4413" xr:uid="{612E04FD-7505-4FB8-9F42-6FA726C683D3}"/>
    <hyperlink ref="AO1522" r:id="rId4414" xr:uid="{2B369809-8AE7-4030-8BFE-44FB9373010C}"/>
    <hyperlink ref="AO1523" r:id="rId4415" xr:uid="{1355053E-2390-46B4-87C0-5AC0D35B5C91}"/>
    <hyperlink ref="AO1524" r:id="rId4416" xr:uid="{7CD86852-ED90-4CC7-BF10-136D3DAEE0C0}"/>
    <hyperlink ref="AO1525" r:id="rId4417" xr:uid="{87593F28-5B54-4640-A652-7A612DF213B4}"/>
    <hyperlink ref="AO1526" r:id="rId4418" xr:uid="{5C2F6215-79E9-4699-8169-3013A813F4B1}"/>
    <hyperlink ref="AO1527" r:id="rId4419" xr:uid="{F6794D1B-62AC-4CDA-920C-CFD7C3F8ADDB}"/>
    <hyperlink ref="AO1528" r:id="rId4420" xr:uid="{7728F17C-8AAA-4D98-B536-E0FDE0B8262E}"/>
    <hyperlink ref="AO1529" r:id="rId4421" xr:uid="{8F88315F-D5F0-44AB-A3DD-CA4E35B80FCB}"/>
    <hyperlink ref="AO1530" r:id="rId4422" xr:uid="{9C74EF64-22E2-4D3C-98B0-37CFC6784687}"/>
    <hyperlink ref="AO1531" r:id="rId4423" xr:uid="{EE4498AB-0B4C-4B32-B1FF-DEA2C985F87E}"/>
    <hyperlink ref="AO1532" r:id="rId4424" xr:uid="{A3FA2A88-8AD4-403E-ADDF-B325910AD246}"/>
    <hyperlink ref="AO1533" r:id="rId4425" xr:uid="{EEC222ED-2E8E-4E4E-A0C4-67D9C34D0028}"/>
    <hyperlink ref="AO1534" r:id="rId4426" xr:uid="{39517A88-6653-4D7B-95BD-8A56FBC8C465}"/>
    <hyperlink ref="AO1535" r:id="rId4427" xr:uid="{09BF84EB-5B7F-4450-BBB8-341D6CAD8763}"/>
    <hyperlink ref="AO1536" r:id="rId4428" xr:uid="{B23D8E81-E255-447E-9653-8625C4E0F963}"/>
    <hyperlink ref="AO1537" r:id="rId4429" xr:uid="{507AA726-ED48-4CCE-A713-2E61D6ECCCDD}"/>
    <hyperlink ref="AO1538" r:id="rId4430" xr:uid="{33C5392B-129D-4379-9F1B-DFAE98EAC11D}"/>
    <hyperlink ref="AO1539" r:id="rId4431" xr:uid="{C8240489-F41F-4E18-A946-6BCFC349A2DB}"/>
    <hyperlink ref="AO1540" r:id="rId4432" xr:uid="{0C3F0E4A-0F1F-4153-973E-2A57FE9950B6}"/>
    <hyperlink ref="AO1541" r:id="rId4433" xr:uid="{293E073D-A8B4-4638-AFC2-CF7ED11688EC}"/>
    <hyperlink ref="AO1542" r:id="rId4434" xr:uid="{59A03FFD-A0F3-4DE0-8A26-4D83ABA175FD}"/>
    <hyperlink ref="AO1543" r:id="rId4435" xr:uid="{DF568008-EFC8-4D7C-9706-E78EA2A474D2}"/>
    <hyperlink ref="AO1544" r:id="rId4436" xr:uid="{7014DB60-82B8-4710-9245-CE63F578B9EE}"/>
    <hyperlink ref="AO1545" r:id="rId4437" xr:uid="{54FCF3DC-B379-4DD5-943F-731E72CEB85D}"/>
    <hyperlink ref="AO1546" r:id="rId4438" xr:uid="{9761480E-BAD6-451D-B60C-ED9C02230913}"/>
    <hyperlink ref="AO1547" r:id="rId4439" xr:uid="{A0388B65-5252-4297-9AEF-0AA414E06513}"/>
    <hyperlink ref="AO1548" r:id="rId4440" xr:uid="{361FD165-6B50-4303-A802-0863D18363D9}"/>
    <hyperlink ref="AO1549" r:id="rId4441" xr:uid="{B4205C89-4845-4F00-978B-4DBFC5A4F664}"/>
    <hyperlink ref="AO1550" r:id="rId4442" xr:uid="{4B533316-298C-4E17-8549-F7A3C82FBEAB}"/>
    <hyperlink ref="AO1551" r:id="rId4443" xr:uid="{C2AFEF22-0989-4FD6-AB2D-2A129E979169}"/>
    <hyperlink ref="AO1552" r:id="rId4444" xr:uid="{7146A3A9-D688-48BA-8813-B68F695FD73D}"/>
    <hyperlink ref="AO1553" r:id="rId4445" xr:uid="{C92E5F1C-42FB-40D4-9EBF-6B47CD83129C}"/>
    <hyperlink ref="AO1554" r:id="rId4446" xr:uid="{801357F4-1298-4702-BE01-847158812A90}"/>
    <hyperlink ref="AO1555" r:id="rId4447" xr:uid="{0CDA52A3-3EA8-4B73-B4D3-C623F1D04FC2}"/>
    <hyperlink ref="AO1556" r:id="rId4448" xr:uid="{04530EBB-74F9-4CCC-B91B-34BF673A1E28}"/>
    <hyperlink ref="AO1557" r:id="rId4449" xr:uid="{AC812D9C-0271-4901-BB2B-2C6CF426769F}"/>
    <hyperlink ref="AO1558" r:id="rId4450" xr:uid="{6B9B4C4F-D89C-4744-A4E5-924B692D6B02}"/>
    <hyperlink ref="AO1559" r:id="rId4451" xr:uid="{61038010-C831-4ADB-A43A-D4F4D716A3B8}"/>
    <hyperlink ref="AO1560" r:id="rId4452" xr:uid="{D844C4F1-D040-4187-A5FC-DBE7889EE338}"/>
    <hyperlink ref="AO1561" r:id="rId4453" xr:uid="{78212CDC-7F46-45C5-AA54-8120D042A853}"/>
    <hyperlink ref="AO1562" r:id="rId4454" xr:uid="{BA7E8A60-AD1F-46F8-A5C5-C2F77FB77EF7}"/>
    <hyperlink ref="AO1563" r:id="rId4455" xr:uid="{07271FCF-7A47-4BDA-BC9A-97F09BEFDB54}"/>
    <hyperlink ref="AO1564" r:id="rId4456" xr:uid="{B8F6BEC5-0B77-436B-AAD4-69E91FAB023C}"/>
    <hyperlink ref="AO1565" r:id="rId4457" xr:uid="{45F8C2D8-FBE8-4674-90A9-AE25AECCC8F9}"/>
    <hyperlink ref="AO1566" r:id="rId4458" xr:uid="{E7733795-8A36-4823-AD3E-247B2D08AAF1}"/>
    <hyperlink ref="AO1567" r:id="rId4459" xr:uid="{621A1DD4-7A3E-4F9A-87A0-17D66B2E8ADD}"/>
    <hyperlink ref="AO1568" r:id="rId4460" xr:uid="{B3F7AFBE-A21B-4A17-8CAC-9FE2E8E119D9}"/>
    <hyperlink ref="AO1569" r:id="rId4461" xr:uid="{C6966F06-E12C-4769-B9D7-383F8F94412F}"/>
    <hyperlink ref="AO1570" r:id="rId4462" xr:uid="{F19DFC7F-DB05-4D91-B6A8-F76C35235B6C}"/>
    <hyperlink ref="AO1571" r:id="rId4463" xr:uid="{00BE4501-3A4A-4DAE-8EDD-5F528BA71EE8}"/>
    <hyperlink ref="AO1572" r:id="rId4464" xr:uid="{6FAA6F58-4912-4A78-8CB2-E920B43AA605}"/>
    <hyperlink ref="AO1573" r:id="rId4465" xr:uid="{4329D2AD-A7BB-4CC9-9DD6-97B642FA4917}"/>
    <hyperlink ref="AO1574" r:id="rId4466" xr:uid="{6CA4998B-E237-487F-9220-9634DBFF05F9}"/>
    <hyperlink ref="AO1575" r:id="rId4467" xr:uid="{E8E68459-27A7-4E22-A4FA-DD1B5B8D9EA5}"/>
    <hyperlink ref="AO1576" r:id="rId4468" xr:uid="{60CA69B1-627F-4D27-8937-C9BFEEF640A3}"/>
    <hyperlink ref="AO1577" r:id="rId4469" xr:uid="{82824950-685C-4852-A793-7FCABA33FDED}"/>
    <hyperlink ref="AO1578" r:id="rId4470" xr:uid="{53AC06BD-D70A-4966-91F2-99EFE94BD20F}"/>
    <hyperlink ref="AO1579" r:id="rId4471" xr:uid="{6758D6D0-F16E-4E4C-AB9A-477301F7BC6C}"/>
    <hyperlink ref="AO1580" r:id="rId4472" xr:uid="{1E590A08-00C2-4E1E-A73D-DF346BD49E28}"/>
    <hyperlink ref="AO1581" r:id="rId4473" xr:uid="{2005933E-D090-4F2A-BDFC-21ECAE04C38A}"/>
    <hyperlink ref="AO1582" r:id="rId4474" xr:uid="{D0E9FDC2-9110-4426-B543-2B339DBFABEA}"/>
    <hyperlink ref="AO1583" r:id="rId4475" xr:uid="{48BBD361-A1E0-41D3-A991-9DA9622698BC}"/>
    <hyperlink ref="AO1584" r:id="rId4476" xr:uid="{ED1190C7-1D9E-4763-A215-D33B3FF962AD}"/>
    <hyperlink ref="AO1585" r:id="rId4477" xr:uid="{F5A79A37-83F1-49E9-8457-C01E05B9B283}"/>
    <hyperlink ref="AO1586" r:id="rId4478" xr:uid="{A6E35CD2-7180-4EA0-93A2-78A916F182BA}"/>
    <hyperlink ref="AO1587" r:id="rId4479" xr:uid="{3F37D489-A049-462F-A426-81888469861D}"/>
    <hyperlink ref="AO1588" r:id="rId4480" xr:uid="{2F703E25-FFCB-4D6B-B5BF-EF141A1D42D1}"/>
    <hyperlink ref="AO1589" r:id="rId4481" xr:uid="{97369B65-1799-4260-9276-70C7D4E44D1D}"/>
    <hyperlink ref="AO1590" r:id="rId4482" xr:uid="{2D9E4719-CA1E-4DE2-A920-AA69CE78D0F0}"/>
    <hyperlink ref="AO1591" r:id="rId4483" xr:uid="{361B6634-3E3C-4DA7-A8CF-72175C7F0937}"/>
    <hyperlink ref="AO1592" r:id="rId4484" xr:uid="{3DA73DF4-6817-434B-9D5A-4FDE5C9D6C0F}"/>
    <hyperlink ref="AO1593" r:id="rId4485" xr:uid="{B7D202A9-FE50-427D-9ECC-B591783F4488}"/>
    <hyperlink ref="AO1594" r:id="rId4486" xr:uid="{187CA1B8-61F4-448F-B4FD-F2A5AA6D737E}"/>
    <hyperlink ref="AO1595" r:id="rId4487" xr:uid="{DF9C5C56-1AA9-498F-88FB-A3258CD9F9BD}"/>
    <hyperlink ref="AO1596" r:id="rId4488" xr:uid="{6D4B706F-C411-4DC3-9E44-212D4136F568}"/>
    <hyperlink ref="AO1597" r:id="rId4489" xr:uid="{73CE69C3-DB28-497F-99C2-7BEF30645EB0}"/>
    <hyperlink ref="AO1598" r:id="rId4490" xr:uid="{515EEC5C-125A-4D07-96B7-B420638CA48F}"/>
    <hyperlink ref="AO1599" r:id="rId4491" xr:uid="{653F6710-F415-432A-B138-6976D422DFCD}"/>
    <hyperlink ref="AO1600" r:id="rId4492" xr:uid="{0F5D4399-BAEC-4D14-A1A5-5D5A6938C1EE}"/>
    <hyperlink ref="AO1601" r:id="rId4493" xr:uid="{0B7EC04F-71D0-4DF6-B0FD-0115F6CF9F48}"/>
    <hyperlink ref="AO1602" r:id="rId4494" xr:uid="{F6EFED29-7465-4BB4-A624-7376BFBE015C}"/>
    <hyperlink ref="AO1603" r:id="rId4495" xr:uid="{D258F42F-BDBD-4BC2-8E72-9763E03C89D4}"/>
    <hyperlink ref="AO1604" r:id="rId4496" xr:uid="{2706F5BF-53A3-4B32-A8EB-FC345B9720E2}"/>
    <hyperlink ref="AO1605" r:id="rId4497" xr:uid="{F95D6DD5-652D-45F3-916F-FBE154A5A93E}"/>
    <hyperlink ref="AO1606" r:id="rId4498" xr:uid="{89C19C75-93A7-408B-811A-9E676E92BA14}"/>
    <hyperlink ref="AO1607" r:id="rId4499" xr:uid="{D2373194-5920-418C-A161-0BEC4C246F0E}"/>
    <hyperlink ref="AO1608" r:id="rId4500" xr:uid="{ADB50354-4638-43F2-98F0-85EB217ECF41}"/>
    <hyperlink ref="AO1609" r:id="rId4501" xr:uid="{E809A759-A7B2-4E83-A36A-054832BF1A11}"/>
    <hyperlink ref="AO1610" r:id="rId4502" xr:uid="{B1775227-AB56-48D5-8620-B37F4BBCFA95}"/>
    <hyperlink ref="AO1611" r:id="rId4503" xr:uid="{85683D13-86B0-428E-B7EE-6B6F4EDB7A08}"/>
    <hyperlink ref="AO1612" r:id="rId4504" xr:uid="{57DD864B-9460-4B2E-AA32-6519463A1AA2}"/>
    <hyperlink ref="AO1613" r:id="rId4505" xr:uid="{9B884A38-003D-4012-8E1A-37951A141759}"/>
    <hyperlink ref="AO1614" r:id="rId4506" xr:uid="{DED95C2E-27BC-41A9-8D1E-63DE55254147}"/>
    <hyperlink ref="AO1615" r:id="rId4507" xr:uid="{28B34076-EA1B-41A5-AB79-59844531D863}"/>
    <hyperlink ref="AO1616" r:id="rId4508" xr:uid="{CA94C03E-D258-4663-A239-54D60EE958CD}"/>
    <hyperlink ref="AO1617" r:id="rId4509" xr:uid="{6CC414BB-B061-478A-8FFC-BB6269A3B825}"/>
    <hyperlink ref="AO1618" r:id="rId4510" xr:uid="{C32FF178-0DD4-4608-95A7-34156F39EA15}"/>
    <hyperlink ref="AO1619" r:id="rId4511" xr:uid="{BFA5C376-47A8-4167-BFA7-A8F703E3F192}"/>
    <hyperlink ref="AO1620" r:id="rId4512" xr:uid="{221A8EE0-7F4F-4E34-8360-B5E3DD93A338}"/>
    <hyperlink ref="AO1621" r:id="rId4513" xr:uid="{B1F05B4D-E403-4FF4-ADAC-7D3DABA8466D}"/>
    <hyperlink ref="AO1622" r:id="rId4514" xr:uid="{7589854B-59B6-4704-B800-F89D29A0087B}"/>
    <hyperlink ref="AO1623" r:id="rId4515" xr:uid="{5F7449D2-F14E-4817-AB3D-1CBB6936C7F6}"/>
    <hyperlink ref="AO1624" r:id="rId4516" xr:uid="{FA3960F1-BF1B-4205-87A5-B1E1A02B7196}"/>
    <hyperlink ref="AO1625" r:id="rId4517" xr:uid="{D7EFD2E3-9BB5-4275-9C80-DECE7C62C4CA}"/>
    <hyperlink ref="AO1626" r:id="rId4518" xr:uid="{AFC21272-1D0D-4163-9F8F-C40295DD4D8B}"/>
    <hyperlink ref="AO1627" r:id="rId4519" xr:uid="{0A6A4112-FCFC-4F80-9B1E-9A8CAF177D9E}"/>
    <hyperlink ref="AO1628" r:id="rId4520" xr:uid="{2BD43BCC-9D7E-4BAF-AE3C-7E69F482BD0A}"/>
    <hyperlink ref="AO1629" r:id="rId4521" xr:uid="{2989342C-74E4-49FE-BA19-F85FA74F0B4F}"/>
    <hyperlink ref="AO1630" r:id="rId4522" xr:uid="{7205573D-0A33-4CB8-8962-DC4855012781}"/>
    <hyperlink ref="AO1631" r:id="rId4523" xr:uid="{031C477A-42DF-45DA-A310-02BBAD204F75}"/>
    <hyperlink ref="AO1632" r:id="rId4524" xr:uid="{57CB5F8E-951B-4470-9FB7-6B92907954F8}"/>
    <hyperlink ref="AO1633" r:id="rId4525" xr:uid="{C896804F-F874-4F17-93F2-C09C5B61C73C}"/>
    <hyperlink ref="AO1634" r:id="rId4526" xr:uid="{865137D2-9592-4288-B5B2-D6CA7D45BD95}"/>
    <hyperlink ref="AO1635" r:id="rId4527" xr:uid="{BA2BBB88-FDA4-4322-8880-8BA08892EC2F}"/>
    <hyperlink ref="AO1636" r:id="rId4528" xr:uid="{E47D9B95-89AF-47A8-82F4-0D05F2E15722}"/>
    <hyperlink ref="AO1637" r:id="rId4529" xr:uid="{8D1CFEB6-2D86-416A-9798-5C4BEFB9EE64}"/>
    <hyperlink ref="AO1638" r:id="rId4530" xr:uid="{34F44180-D1D8-410F-A5C4-5C640329DD96}"/>
    <hyperlink ref="AO1639" r:id="rId4531" xr:uid="{AEF8CDF1-9B8A-4931-BDAC-D2E324314D44}"/>
    <hyperlink ref="AO1640" r:id="rId4532" xr:uid="{063095E3-4FD7-4D3E-A311-00405AEA4472}"/>
    <hyperlink ref="AO1641" r:id="rId4533" xr:uid="{D3372383-D2CA-485E-834F-F464C214B1BA}"/>
    <hyperlink ref="AO1642" r:id="rId4534" xr:uid="{7FD1A299-59D3-4C18-BA01-76DF15B4A3A1}"/>
    <hyperlink ref="AO1643" r:id="rId4535" xr:uid="{C2751EB9-344A-4E97-B145-B9AC24034215}"/>
    <hyperlink ref="AO1644" r:id="rId4536" xr:uid="{40EFA5C2-0E71-4462-88CD-E2B942D453A0}"/>
    <hyperlink ref="AO1645" r:id="rId4537" xr:uid="{81FD691D-5010-402A-99F7-665FDBA102D4}"/>
    <hyperlink ref="AO1646" r:id="rId4538" xr:uid="{D5EF5273-FE2E-44A6-A31B-7AC359961480}"/>
    <hyperlink ref="AO1647" r:id="rId4539" xr:uid="{2FB9131F-2E60-48AB-9ECE-5B9530A1C690}"/>
    <hyperlink ref="AO1648" r:id="rId4540" xr:uid="{D4C469BE-969A-440B-896B-5FB18CFEECA8}"/>
    <hyperlink ref="AO1649" r:id="rId4541" xr:uid="{DC99A8AD-FCCA-42BB-AED6-122689680796}"/>
    <hyperlink ref="AO1650" r:id="rId4542" xr:uid="{14B0E144-B2F5-4BD5-A475-18A0F146FEB5}"/>
    <hyperlink ref="AO1651" r:id="rId4543" xr:uid="{24180960-5732-40F8-8E77-EF805DA89647}"/>
    <hyperlink ref="AO1652" r:id="rId4544" xr:uid="{2813C529-0DE6-4FD3-9473-F1A602A9CE99}"/>
    <hyperlink ref="AO1653" r:id="rId4545" xr:uid="{A63CAB85-460E-4F32-873A-468C9DE501BF}"/>
    <hyperlink ref="AO1654" r:id="rId4546" xr:uid="{F7910BEA-CDA1-4BCE-A46B-F74B1BBEC4C9}"/>
    <hyperlink ref="AO1655" r:id="rId4547" xr:uid="{8C7B4523-79C0-4A9C-A2DF-3DD7717C73E7}"/>
    <hyperlink ref="AO1656" r:id="rId4548" xr:uid="{49BB6E7F-3E9F-4B06-9BF5-9D14D356ECE0}"/>
    <hyperlink ref="AO1657" r:id="rId4549" xr:uid="{07035568-8971-4193-9B48-349F14B7D4FD}"/>
    <hyperlink ref="AO1658" r:id="rId4550" xr:uid="{440300B4-225D-498F-86C2-BBEBA2964A97}"/>
    <hyperlink ref="AO1659" r:id="rId4551" xr:uid="{B6C0788E-391F-4C6B-9274-6728B7DD2A98}"/>
    <hyperlink ref="AO1660" r:id="rId4552" xr:uid="{56DDC12C-F194-4DC7-8192-ECD9F90F9B78}"/>
    <hyperlink ref="AO1661" r:id="rId4553" xr:uid="{3F0D2F08-C253-4127-A388-9B67951D621A}"/>
    <hyperlink ref="AO1662" r:id="rId4554" xr:uid="{F130F160-AE59-4988-B438-98A3D57B63E6}"/>
    <hyperlink ref="AO1663" r:id="rId4555" xr:uid="{1309B186-2B11-45D7-B96C-931DDFB46D0D}"/>
    <hyperlink ref="AO1664" r:id="rId4556" xr:uid="{64535710-C398-4EF3-9E94-0E09551BA03B}"/>
    <hyperlink ref="AO1665" r:id="rId4557" xr:uid="{9F84A7F1-64BF-48C9-9EEF-39017C468A46}"/>
    <hyperlink ref="AO1666" r:id="rId4558" xr:uid="{1E70B99E-BC98-4A4B-B841-25D0D94AA973}"/>
    <hyperlink ref="AO1667" r:id="rId4559" xr:uid="{9122CE36-2B4E-4233-9BA1-F5BD0087E376}"/>
    <hyperlink ref="AO1668" r:id="rId4560" xr:uid="{A740B1E4-4F07-49F8-ACB1-BC3471CC2814}"/>
    <hyperlink ref="AO1669" r:id="rId4561" xr:uid="{B8F751D9-FFA1-4BB4-81BC-3B907D6E7F10}"/>
    <hyperlink ref="AO1670" r:id="rId4562" xr:uid="{387894C5-FE6D-4AD1-8505-C45C8F8BD0AE}"/>
    <hyperlink ref="AO1671" r:id="rId4563" xr:uid="{B44B3D88-FE76-4E09-B805-5DEC812C54E8}"/>
    <hyperlink ref="AO1672" r:id="rId4564" xr:uid="{C59EE222-78C3-4C83-A284-E425448B02FA}"/>
    <hyperlink ref="AO1673" r:id="rId4565" xr:uid="{710C22A6-9160-4D13-8A3E-6C07277541C8}"/>
    <hyperlink ref="AO1674" r:id="rId4566" xr:uid="{DEC72930-7E88-418F-BEF0-46F24CDAF05F}"/>
    <hyperlink ref="AO1675" r:id="rId4567" xr:uid="{FF2D559F-D4B4-400D-BE4C-2957247C3D59}"/>
    <hyperlink ref="AO1676" r:id="rId4568" xr:uid="{DFCA2FA3-5553-4F64-914F-99D2FF4921F5}"/>
    <hyperlink ref="AO1677" r:id="rId4569" xr:uid="{D73F8B91-50FD-4523-B733-4FE03635806D}"/>
    <hyperlink ref="AO1678" r:id="rId4570" xr:uid="{72B1A1D5-65BF-4BFE-AB50-CD395E663082}"/>
    <hyperlink ref="AO1679" r:id="rId4571" xr:uid="{C7B14006-1FE7-4A2A-8DA4-A3419FF7CA92}"/>
    <hyperlink ref="AO1680" r:id="rId4572" xr:uid="{6A531A12-ADBD-4B9A-9242-B39E055BA6D5}"/>
    <hyperlink ref="AO1681" r:id="rId4573" xr:uid="{852A4F07-AD12-454B-991B-FD1E4A75506E}"/>
    <hyperlink ref="AO1682" r:id="rId4574" xr:uid="{C54FA962-4D24-4C6F-B0A7-E772A998066B}"/>
    <hyperlink ref="AO1683" r:id="rId4575" xr:uid="{B67B3825-4153-4E40-9B43-43AEB326F2F4}"/>
    <hyperlink ref="AO1684" r:id="rId4576" xr:uid="{114BA2EC-9783-46A8-B43E-B08A72FFFC9D}"/>
    <hyperlink ref="AO1685" r:id="rId4577" xr:uid="{C74B551F-2FFF-4561-950A-8F82899C2729}"/>
    <hyperlink ref="AO1686" r:id="rId4578" xr:uid="{DD789BA5-1817-4B9C-A82D-A9C627B76C61}"/>
    <hyperlink ref="AO1687" r:id="rId4579" xr:uid="{5534454F-FB51-4F3A-9A44-4913939310F2}"/>
    <hyperlink ref="AO1688" r:id="rId4580" xr:uid="{143FAC6C-3FCB-49AC-B78E-38843ED79097}"/>
    <hyperlink ref="AO1689" r:id="rId4581" xr:uid="{45B71A61-A1A8-4433-B67F-86E1BEDD30D3}"/>
    <hyperlink ref="AO1690" r:id="rId4582" xr:uid="{0B4DB3E6-6C85-4C14-9A29-DB452A024E66}"/>
    <hyperlink ref="AO1691" r:id="rId4583" xr:uid="{757A49FB-16D5-4B4C-A10F-08EDC93035CB}"/>
    <hyperlink ref="AO1692" r:id="rId4584" xr:uid="{4B4D54A8-28C8-48ED-A993-F6F06EB00183}"/>
    <hyperlink ref="AO1693" r:id="rId4585" xr:uid="{8AF38B46-91AB-49BA-A111-C82B23A2B0ED}"/>
    <hyperlink ref="AO1694" r:id="rId4586" xr:uid="{F1A37E80-138A-4D01-B262-0ABA4736686C}"/>
    <hyperlink ref="AO1695" r:id="rId4587" xr:uid="{3EF1A5E0-4F06-4B85-B84D-B5B59A6B6409}"/>
    <hyperlink ref="AO1696" r:id="rId4588" xr:uid="{091EFDD8-F190-4B52-9451-99EAB60A2EDD}"/>
    <hyperlink ref="AO1697" r:id="rId4589" xr:uid="{530B80BC-54A8-4414-90FD-E8F8A81629C7}"/>
    <hyperlink ref="AO1698" r:id="rId4590" xr:uid="{81D6836E-AA24-4898-95EF-73C1AD1232D3}"/>
    <hyperlink ref="AO1699" r:id="rId4591" xr:uid="{F8EA8152-D4BC-4429-945A-78E0E1F316DD}"/>
    <hyperlink ref="AO1700" r:id="rId4592" xr:uid="{674337C5-A32C-4B61-B142-FF64E22F4FDD}"/>
    <hyperlink ref="AO1701" r:id="rId4593" xr:uid="{852CAF7D-D950-483C-B643-99208E97A7F4}"/>
    <hyperlink ref="AO1702" r:id="rId4594" xr:uid="{FB259D09-38E5-4EC5-B4F1-61A579D84E40}"/>
    <hyperlink ref="AO1703" r:id="rId4595" xr:uid="{38E3682F-90F3-42FD-819C-11206E22D2EF}"/>
    <hyperlink ref="AO1704" r:id="rId4596" xr:uid="{E68B7B44-E57C-4A45-A077-43D09015B8FE}"/>
    <hyperlink ref="AO1705" r:id="rId4597" xr:uid="{8762E2F2-9980-40C9-916A-7315E5BD9072}"/>
    <hyperlink ref="AO1706" r:id="rId4598" xr:uid="{1708DC42-2EB3-46CA-A5DB-D2D1588CF7FC}"/>
    <hyperlink ref="AO1707" r:id="rId4599" xr:uid="{CEF9FCA0-F4F3-4F38-A0B3-EC5D16BF1EE3}"/>
    <hyperlink ref="AO1708" r:id="rId4600" xr:uid="{364E0DC1-0C1D-4A34-A6A4-B01741AE4D6B}"/>
    <hyperlink ref="AO1709" r:id="rId4601" xr:uid="{AC6C39E3-7557-4ABA-91D8-680045D6E1BB}"/>
    <hyperlink ref="AO1710" r:id="rId4602" xr:uid="{9D4C04CA-AD75-440D-B266-2FADFF9C9673}"/>
    <hyperlink ref="AO1711" r:id="rId4603" xr:uid="{5CDD5C3E-2723-4C31-8298-EA744B444631}"/>
    <hyperlink ref="AO1712" r:id="rId4604" xr:uid="{C55674D2-C88B-4F88-882B-8654FBD0FF21}"/>
    <hyperlink ref="AO1713" r:id="rId4605" xr:uid="{E711FC64-23AB-4CD0-A618-C34025C58BC8}"/>
    <hyperlink ref="AO1714" r:id="rId4606" xr:uid="{BC77917F-BE15-49C9-A360-340747F20BD6}"/>
    <hyperlink ref="AO1715" r:id="rId4607" xr:uid="{7DC91F9E-C3E1-4B38-8C23-F3B452077FE8}"/>
    <hyperlink ref="AO1716" r:id="rId4608" xr:uid="{D03E7670-FC09-4BBA-990E-4E03682CE59B}"/>
    <hyperlink ref="AO1717" r:id="rId4609" xr:uid="{B930BD5C-331B-452F-B5F5-A0C9CE1358A0}"/>
    <hyperlink ref="AO1718" r:id="rId4610" xr:uid="{48589765-1CE6-4E45-831D-A16CAA7A69B0}"/>
    <hyperlink ref="AO1719" r:id="rId4611" xr:uid="{E6367513-2853-4170-AD96-D98F9A26EA8B}"/>
    <hyperlink ref="AO1720" r:id="rId4612" xr:uid="{BA402327-A408-4862-8B65-63045C41F055}"/>
    <hyperlink ref="AO1721" r:id="rId4613" xr:uid="{B16D877F-FD05-4E44-93F1-9D239FE85E5D}"/>
    <hyperlink ref="AO1722" r:id="rId4614" xr:uid="{12CEB3DF-6153-495F-9C51-97E6656D05F4}"/>
    <hyperlink ref="AO1723" r:id="rId4615" xr:uid="{516ED33D-D539-485A-A6C4-7554B968C7EF}"/>
    <hyperlink ref="AO1724" r:id="rId4616" xr:uid="{E96EBA0E-53A4-4922-8D20-ADCA08E5E74A}"/>
    <hyperlink ref="AO1725" r:id="rId4617" xr:uid="{64A8C9C9-B764-4E20-BCD8-CEB99A2125DE}"/>
    <hyperlink ref="AO1726" r:id="rId4618" xr:uid="{7BA60EB8-86C5-47AB-9D13-322228656F45}"/>
    <hyperlink ref="AO1727" r:id="rId4619" xr:uid="{858B0FE0-F16F-4293-B0E7-5F3288C6C5ED}"/>
    <hyperlink ref="AO1728" r:id="rId4620" xr:uid="{D4FAE26D-2298-41CB-B2B5-CB104C88D18F}"/>
    <hyperlink ref="AO1729" r:id="rId4621" xr:uid="{68ADA856-B263-48ED-A20E-03348DA90C23}"/>
    <hyperlink ref="AO1730" r:id="rId4622" xr:uid="{34B8B3E1-C69F-49E4-A251-20FDA6CB8DCD}"/>
    <hyperlink ref="AO1731" r:id="rId4623" xr:uid="{9B3B8D64-81FC-456A-8EAA-25C71BBAA1EC}"/>
    <hyperlink ref="AO1732" r:id="rId4624" xr:uid="{280F5DD4-BC7B-48C1-AFC8-8949A0630E5E}"/>
    <hyperlink ref="AO1733" r:id="rId4625" xr:uid="{C165492C-512C-49D3-841D-354781E5A262}"/>
    <hyperlink ref="AO1734" r:id="rId4626" xr:uid="{1003156D-D007-4B84-85C8-94A9C51C216A}"/>
    <hyperlink ref="AO1735" r:id="rId4627" xr:uid="{65547387-D68B-4997-8551-201E650035A8}"/>
    <hyperlink ref="AO1736" r:id="rId4628" xr:uid="{1CC0EB0E-E6EE-4F4A-AC9F-CB624CBB3722}"/>
    <hyperlink ref="AO1737" r:id="rId4629" xr:uid="{BFE03537-53AF-4D99-9D08-117FA77F89F7}"/>
    <hyperlink ref="AO1738" r:id="rId4630" xr:uid="{3476461A-E138-435A-A75F-CE1B0849E0FD}"/>
    <hyperlink ref="AO1739" r:id="rId4631" xr:uid="{4FD96B69-298D-4E09-B842-4F7EC6A3DCF1}"/>
    <hyperlink ref="AO1740" r:id="rId4632" xr:uid="{068F97EA-F430-4551-ADEE-35AD94943F6E}"/>
    <hyperlink ref="AO1741" r:id="rId4633" xr:uid="{2339CDCE-DC7D-4945-8A01-C06A74363CC7}"/>
    <hyperlink ref="AO1742" r:id="rId4634" xr:uid="{DBC490DD-AFEF-4A19-B4CF-A96566984367}"/>
    <hyperlink ref="AO1743" r:id="rId4635" xr:uid="{3B6DD0CE-10ED-46EB-B10B-FEC2C934DCFD}"/>
    <hyperlink ref="AO1744" r:id="rId4636" xr:uid="{E5136F9F-1EB5-430D-A889-CA0AD0FD4E1A}"/>
    <hyperlink ref="AO1745" r:id="rId4637" xr:uid="{34C33DB5-A416-4DE9-A0A6-EAF752E86DB9}"/>
    <hyperlink ref="AO1746" r:id="rId4638" xr:uid="{14D004EA-CF7D-44BF-BB5A-AF6617C24996}"/>
    <hyperlink ref="AO1747" r:id="rId4639" xr:uid="{FE416CAA-90D8-415F-9C08-DF32FC495F49}"/>
    <hyperlink ref="AO1748" r:id="rId4640" xr:uid="{5D104638-9356-444F-BC4C-3B284A88F32A}"/>
    <hyperlink ref="AO1749" r:id="rId4641" xr:uid="{A4DEA714-A55C-4128-B6C9-F2DCC01D52F4}"/>
    <hyperlink ref="AO1750" r:id="rId4642" xr:uid="{7EDD6EDF-B7F4-4925-A9FC-2728216FD458}"/>
    <hyperlink ref="AO1751" r:id="rId4643" xr:uid="{A92E0D8C-08B6-4FA6-94E8-4603DDDF0E16}"/>
    <hyperlink ref="AO1752" r:id="rId4644" xr:uid="{9CA32290-F80F-4CF6-B31A-78EE6284B5D7}"/>
    <hyperlink ref="AO1753" r:id="rId4645" xr:uid="{BB90F581-1D45-417E-B30D-1BC5B0C56712}"/>
    <hyperlink ref="AO1754" r:id="rId4646" xr:uid="{F9211DC3-A499-4C84-BB3A-34E2E04798EF}"/>
    <hyperlink ref="AO1755" r:id="rId4647" xr:uid="{C2E4F03A-06AB-47A8-9FCD-B756F1E3FFF8}"/>
    <hyperlink ref="AO1756" r:id="rId4648" xr:uid="{D9A525F1-0166-41A9-8363-D8853CAE4430}"/>
    <hyperlink ref="AO1757" r:id="rId4649" xr:uid="{0CD52DCF-57B9-4B09-BF52-CC287CFDFB95}"/>
    <hyperlink ref="AO1758" r:id="rId4650" xr:uid="{8557654A-3D83-47FB-AB59-B3C4AB04B272}"/>
    <hyperlink ref="AO1759" r:id="rId4651" xr:uid="{1CE50641-187C-40BD-82E5-16553CAC6CC6}"/>
    <hyperlink ref="AO1760" r:id="rId4652" xr:uid="{D31DA968-83F4-4098-B4EE-84F0A19F2387}"/>
    <hyperlink ref="AO1761" r:id="rId4653" xr:uid="{57C9EAAA-A571-4CBC-9ABD-A9534086D262}"/>
    <hyperlink ref="AO1762" r:id="rId4654" xr:uid="{3A2F7541-6AC8-4AB1-8EAF-1310F5DBB91D}"/>
    <hyperlink ref="AO1763" r:id="rId4655" xr:uid="{C5BDBA11-3859-43CA-A66A-CEFE3AEA7F79}"/>
    <hyperlink ref="AO1764" r:id="rId4656" xr:uid="{EA60A964-8AFD-4444-AD15-AEF53454FE37}"/>
    <hyperlink ref="AO1765" r:id="rId4657" xr:uid="{B173A288-E847-41ED-AEEC-F4581616D393}"/>
    <hyperlink ref="AO1766" r:id="rId4658" xr:uid="{C92FE387-39F8-45EA-B180-E0A5A087D361}"/>
    <hyperlink ref="AO1767" r:id="rId4659" xr:uid="{CD9434D8-EBAA-4A2F-A342-946FD9FA16ED}"/>
    <hyperlink ref="AO1768" r:id="rId4660" xr:uid="{ED9950D0-6BBF-4183-9A99-13132FDF3C34}"/>
    <hyperlink ref="AO1769" r:id="rId4661" xr:uid="{2BE34BF0-6E32-4A57-80F0-B2F99158EB67}"/>
    <hyperlink ref="AO1770" r:id="rId4662" xr:uid="{AAB1CEA0-C9A9-41BC-B1DB-5E7F9A9EA499}"/>
    <hyperlink ref="AO1771" r:id="rId4663" xr:uid="{02195C63-2A2C-4270-BAB7-7FDCC735D6FE}"/>
    <hyperlink ref="AO1772" r:id="rId4664" xr:uid="{01B127C4-5362-4C94-8C8D-FF76A6DF14F5}"/>
    <hyperlink ref="AO1773" r:id="rId4665" xr:uid="{7B7FC8DD-7CF8-40A8-BF78-516E2633CB85}"/>
    <hyperlink ref="AO1774" r:id="rId4666" xr:uid="{11515F9C-0C55-4312-972C-78378A9641DA}"/>
    <hyperlink ref="AO1775" r:id="rId4667" xr:uid="{29949BB8-AFC9-459B-BABD-E3A34E7055F9}"/>
    <hyperlink ref="AO1776" r:id="rId4668" xr:uid="{78690CF8-269D-40E4-A6B5-02300D83757B}"/>
    <hyperlink ref="AO1777" r:id="rId4669" xr:uid="{8708DC1D-8997-47E0-80E7-1446E3557B16}"/>
    <hyperlink ref="AO1778" r:id="rId4670" xr:uid="{2B83032A-1A43-4AE6-92B2-5A944C1153FA}"/>
    <hyperlink ref="AO1779" r:id="rId4671" xr:uid="{ED1F9557-C77B-4F49-8D25-7604BB4D95E3}"/>
    <hyperlink ref="AO1780" r:id="rId4672" xr:uid="{D01788CA-67F1-4A0D-8D7D-866571AA2FFA}"/>
    <hyperlink ref="AO1781" r:id="rId4673" xr:uid="{430DDC43-FFDB-4FCD-8B8F-B14AB267A9AF}"/>
    <hyperlink ref="AO1782" r:id="rId4674" xr:uid="{F2031470-5B48-4058-B55B-5C5522F484E6}"/>
    <hyperlink ref="AO1783" r:id="rId4675" xr:uid="{F365951C-35E3-4DF7-9DA9-786D576D6BF9}"/>
    <hyperlink ref="AO1784" r:id="rId4676" xr:uid="{BC0F4BD2-05B7-4863-9F35-6ED452978AD7}"/>
    <hyperlink ref="AO1785" r:id="rId4677" xr:uid="{0F11BAB7-3070-412C-BAFA-2D5D9A65CB1B}"/>
    <hyperlink ref="AO1786" r:id="rId4678" xr:uid="{A7DA8139-2182-48B4-946D-D7C219DDC6D3}"/>
    <hyperlink ref="AO1787" r:id="rId4679" xr:uid="{567CBAF4-3707-4920-8575-091268FEF321}"/>
    <hyperlink ref="AO1788" r:id="rId4680" xr:uid="{AFD51728-17C8-4475-A4CC-3F24B500B9C4}"/>
    <hyperlink ref="AO1789" r:id="rId4681" xr:uid="{E7A0B9D8-B78F-4A2B-A2A3-AC2F6397F2E5}"/>
    <hyperlink ref="AO1790" r:id="rId4682" xr:uid="{705A95E8-6B81-44C2-AC37-1659A34448DF}"/>
    <hyperlink ref="AO1791" r:id="rId4683" xr:uid="{513A07C7-564A-4880-91C4-7CCB4207F4A9}"/>
    <hyperlink ref="AO1792" r:id="rId4684" xr:uid="{1B8FEB61-1706-4F75-B4D9-9F6D5815FAE7}"/>
    <hyperlink ref="AO1793" r:id="rId4685" xr:uid="{3FAEEC3A-A725-43A9-839C-FBD502C9EF8A}"/>
    <hyperlink ref="AO1794" r:id="rId4686" xr:uid="{16130966-BBB2-4F85-8A68-BB1B8798FF5B}"/>
    <hyperlink ref="AO1795" r:id="rId4687" xr:uid="{9D8D0617-79A2-45AA-A80A-B3A51D51C46A}"/>
    <hyperlink ref="AO1796" r:id="rId4688" xr:uid="{DA0781E5-62D1-40BD-9EAE-BE56208406C4}"/>
    <hyperlink ref="AO1797" r:id="rId4689" xr:uid="{C03C3C69-E61B-4B41-9677-3B4C9FB3E5A5}"/>
    <hyperlink ref="AO1798" r:id="rId4690" xr:uid="{083EF374-D28D-4E95-A6A5-05926A515B2A}"/>
    <hyperlink ref="AO1799" r:id="rId4691" xr:uid="{CDDC0436-15C4-4D55-B8CB-FEA69069F5AD}"/>
    <hyperlink ref="AO1800" r:id="rId4692" xr:uid="{944A1DC5-623C-4C84-AF3C-DD1CAA373D8E}"/>
    <hyperlink ref="AO1801" r:id="rId4693" xr:uid="{1B685D2B-32CF-4759-B0BB-C9E3FA99B3AF}"/>
    <hyperlink ref="AO1802" r:id="rId4694" xr:uid="{2302991C-89C0-47C5-BB6B-53EE9C6D6791}"/>
    <hyperlink ref="AO1803" r:id="rId4695" xr:uid="{B8454127-F10E-488A-8A63-483F40E9FCD7}"/>
    <hyperlink ref="AO1804" r:id="rId4696" xr:uid="{0D5AFEC9-7D37-4AB6-8509-E9862246E6F3}"/>
    <hyperlink ref="AO1805" r:id="rId4697" xr:uid="{FA24E97A-3F7A-4633-9435-20C09B2F2FA5}"/>
    <hyperlink ref="AO1806" r:id="rId4698" xr:uid="{1A03A8AA-2617-4F87-AE45-46A829BBD871}"/>
    <hyperlink ref="AO1807" r:id="rId4699" xr:uid="{9C7ADCB1-E997-4007-BF82-F3F9232BE0E3}"/>
    <hyperlink ref="AO1808" r:id="rId4700" xr:uid="{D5BBC6A7-5003-47DD-B1E2-5190C44A9D43}"/>
    <hyperlink ref="AO1809" r:id="rId4701" xr:uid="{5BE8F0FC-3A26-4907-8E5D-7DE9CDCE3F2C}"/>
    <hyperlink ref="AO1810" r:id="rId4702" xr:uid="{B2228947-2368-4055-91F9-3024B604A68A}"/>
    <hyperlink ref="AO1811" r:id="rId4703" xr:uid="{2D2E81A1-16F8-4C8F-8682-04C353090747}"/>
    <hyperlink ref="AO1812" r:id="rId4704" xr:uid="{1DDC75E8-916A-4104-9479-AFDE8651CF97}"/>
    <hyperlink ref="AO1813" r:id="rId4705" xr:uid="{AF0B084C-C8E3-44AD-BCC1-1D2D06CCE4E4}"/>
    <hyperlink ref="AO1814" r:id="rId4706" xr:uid="{FA3BA404-0F7C-4730-AEE2-DB94728F54F5}"/>
    <hyperlink ref="AO1815" r:id="rId4707" xr:uid="{20574FF9-797B-4541-8448-E4C520F43742}"/>
    <hyperlink ref="AO1816" r:id="rId4708" xr:uid="{D03F9CC0-42A5-4A40-9136-4C56D09626B5}"/>
    <hyperlink ref="AO1817" r:id="rId4709" xr:uid="{1DED5007-B840-4C98-ACAB-DCED11E838D0}"/>
    <hyperlink ref="AO1818" r:id="rId4710" xr:uid="{E4505420-5729-4E2A-896F-C52226CF79F3}"/>
    <hyperlink ref="AO1819" r:id="rId4711" xr:uid="{A84DBD4A-20FB-412F-95BE-3D27FC25A488}"/>
    <hyperlink ref="AO1820" r:id="rId4712" xr:uid="{9D26BC98-4BFD-4319-8965-CAE2503BB10A}"/>
    <hyperlink ref="AO1821" r:id="rId4713" xr:uid="{7CB40AF5-B891-4583-BA8B-CF156A12477A}"/>
    <hyperlink ref="AO1822" r:id="rId4714" xr:uid="{D94076F5-7A26-492A-A342-BEFB3A64AE97}"/>
    <hyperlink ref="AO1823" r:id="rId4715" xr:uid="{E93535F6-FC80-49B5-BB5D-9E89FADB497A}"/>
    <hyperlink ref="AO1824" r:id="rId4716" xr:uid="{98D73FF7-A160-4584-AFC2-150DE9B0B9C5}"/>
    <hyperlink ref="AO1825" r:id="rId4717" xr:uid="{7347F9FC-E3F3-4A0F-839A-3A2B85BD2ECB}"/>
    <hyperlink ref="AO1826" r:id="rId4718" xr:uid="{6100B33F-8F63-4676-A9FB-29AACFE0B501}"/>
    <hyperlink ref="AO1827" r:id="rId4719" xr:uid="{CCCC3AD0-D47F-4DDD-87A1-137C3D21F606}"/>
    <hyperlink ref="AO1828" r:id="rId4720" xr:uid="{6474EFBB-36BF-4E55-82DF-EF632977B4AD}"/>
    <hyperlink ref="AO1829" r:id="rId4721" xr:uid="{5D52C045-788E-408F-88C2-4DCF08E15A56}"/>
    <hyperlink ref="AO1830" r:id="rId4722" xr:uid="{69CDB603-DAC7-48E9-9518-19F59378D2DF}"/>
    <hyperlink ref="AO1831" r:id="rId4723" xr:uid="{0D1BCE27-29DC-4A28-98AA-9B4F6BDCABBE}"/>
    <hyperlink ref="AO1832" r:id="rId4724" xr:uid="{170E4DD9-AC89-4837-9EFB-88F89621463F}"/>
    <hyperlink ref="AO1833" r:id="rId4725" xr:uid="{D586D439-A01F-49A1-BB66-BC5E11998BF8}"/>
    <hyperlink ref="AO1834" r:id="rId4726" xr:uid="{F93BA6B3-5194-4A37-ABEE-76796707B0DB}"/>
    <hyperlink ref="AO1835" r:id="rId4727" xr:uid="{2087003B-5BAA-4A20-9201-4C60B4F57BE6}"/>
    <hyperlink ref="AO1836" r:id="rId4728" xr:uid="{7B4CF60A-42FB-4074-8183-B5C0B9859491}"/>
    <hyperlink ref="AO1837" r:id="rId4729" xr:uid="{A751EDDB-9A85-4807-8AF6-EE568AC9BFE4}"/>
    <hyperlink ref="AO1838" r:id="rId4730" xr:uid="{21BD9ACA-EEAA-49E4-9878-CF2225DF2DDD}"/>
    <hyperlink ref="AO1839" r:id="rId4731" xr:uid="{11AE3542-3F4E-4756-B436-E29AECD8FEE5}"/>
    <hyperlink ref="AO1840" r:id="rId4732" xr:uid="{071AE23B-CBC9-4E14-BCA6-97ED05E291F1}"/>
    <hyperlink ref="AO1841" r:id="rId4733" xr:uid="{DD89FC74-2B21-4C13-B8BB-B4D3C80EDC19}"/>
    <hyperlink ref="AO1842" r:id="rId4734" xr:uid="{7D706AAD-FFB6-4EEE-8F0E-802C42B63F7D}"/>
    <hyperlink ref="AO1843" r:id="rId4735" xr:uid="{67947B5D-9592-42C6-9BD6-8C252817BDB6}"/>
    <hyperlink ref="AO1844" r:id="rId4736" xr:uid="{576BA624-C354-430D-BF66-3207FEC2732C}"/>
    <hyperlink ref="AO1845" r:id="rId4737" xr:uid="{5C45EB66-33DE-41A2-99F8-7517A56B92C3}"/>
    <hyperlink ref="AO1846" r:id="rId4738" xr:uid="{70CC648A-6252-4178-8236-DD8A96A54B68}"/>
    <hyperlink ref="AO1847" r:id="rId4739" xr:uid="{4AE5296C-3E9D-4572-8C3C-42696C69AABF}"/>
    <hyperlink ref="AO1848" r:id="rId4740" xr:uid="{52B2F286-6D8D-4768-9754-C775E28E346D}"/>
    <hyperlink ref="AO1849" r:id="rId4741" xr:uid="{853FE4CC-D9A7-4B65-8D4E-3ACE6BBF3E96}"/>
    <hyperlink ref="AO1850" r:id="rId4742" xr:uid="{2C765097-4A30-492A-AFF7-C10B7B264F15}"/>
    <hyperlink ref="AO1851" r:id="rId4743" xr:uid="{BFF45687-B2BC-4CE5-98DD-9E6BEAFC89A5}"/>
    <hyperlink ref="AO1852" r:id="rId4744" xr:uid="{FD1D1E18-71C8-4507-AB63-76C4EE67623D}"/>
    <hyperlink ref="AO1853" r:id="rId4745" xr:uid="{FED55414-797F-41D8-9787-545FADFAEA73}"/>
    <hyperlink ref="AO1854" r:id="rId4746" xr:uid="{6CFC5CDF-A224-4EB5-B6FE-C8825DD629B5}"/>
    <hyperlink ref="AO1855" r:id="rId4747" xr:uid="{4A8B4BB8-A31C-48A3-9873-3359ADC13E02}"/>
    <hyperlink ref="AO1856" r:id="rId4748" xr:uid="{AFA29B57-3AF4-4056-A5EB-0A08C9B5B1EA}"/>
    <hyperlink ref="AO1857" r:id="rId4749" xr:uid="{4FCDE411-E46C-47AB-93E9-A681E0472384}"/>
    <hyperlink ref="AO1858" r:id="rId4750" xr:uid="{F8508131-A8A8-4105-82CE-890349828422}"/>
    <hyperlink ref="AO1859" r:id="rId4751" xr:uid="{10A96A36-DD44-4987-93B9-DC6F20707D6D}"/>
    <hyperlink ref="AO1860" r:id="rId4752" xr:uid="{20487F9E-542E-4591-8B75-8F2E9A96300C}"/>
    <hyperlink ref="AO1861" r:id="rId4753" xr:uid="{1410E5F3-0D90-4029-925C-F9A56AC2C0E9}"/>
    <hyperlink ref="AO1862" r:id="rId4754" xr:uid="{5DA844EA-AD1C-48F1-AA78-13A29B0FDD9D}"/>
    <hyperlink ref="AO1863" r:id="rId4755" xr:uid="{EF551694-B8BF-4EDA-AE25-EF01E06EA9DE}"/>
    <hyperlink ref="AO1864" r:id="rId4756" xr:uid="{6E6BE840-69F5-47A1-B8C3-4EF5C4E9720B}"/>
    <hyperlink ref="AO1865" r:id="rId4757" xr:uid="{FC411867-0FBF-48E0-9BBE-145479F857EF}"/>
    <hyperlink ref="AO1866" r:id="rId4758" xr:uid="{4EFE73FB-4785-42F1-BC12-DE01FF6BC7FD}"/>
    <hyperlink ref="AO1867" r:id="rId4759" xr:uid="{BCF190B1-9DAF-43A8-B4C8-FC65EDB37553}"/>
    <hyperlink ref="AO1868" r:id="rId4760" xr:uid="{744CF7A5-8543-4C78-B1CF-A20EBBB1288B}"/>
    <hyperlink ref="AO1869" r:id="rId4761" xr:uid="{3E6DB072-F2BD-45CF-A6CD-4ACB897DEA29}"/>
    <hyperlink ref="AO1870" r:id="rId4762" xr:uid="{02121CBB-3261-46FF-98A9-8464BD6C8C5E}"/>
    <hyperlink ref="AO1871" r:id="rId4763" xr:uid="{C766E176-E7C0-471A-A9B6-8D7C9FD897E5}"/>
    <hyperlink ref="AO1872" r:id="rId4764" xr:uid="{EF9CF140-DBB5-44E3-812B-BB97C6217727}"/>
    <hyperlink ref="AO1873" r:id="rId4765" xr:uid="{A6DD366B-4609-4D96-92D4-E6E62B80EAC1}"/>
    <hyperlink ref="AO1874" r:id="rId4766" xr:uid="{8855FF06-E4D5-4523-A13B-E17747C00E1B}"/>
    <hyperlink ref="AO1875" r:id="rId4767" xr:uid="{83A0CCB7-AC0E-4796-95FF-E21EBEBAC2AB}"/>
    <hyperlink ref="AO1876" r:id="rId4768" xr:uid="{A04082D1-5A63-4598-B360-68EB9D5AEA4E}"/>
    <hyperlink ref="AO1877" r:id="rId4769" xr:uid="{F2A0E9BB-CF41-4822-96B9-ACC9C2F72C3E}"/>
    <hyperlink ref="AO1878" r:id="rId4770" xr:uid="{E162E62C-3E2C-48B7-BEE0-C98416C70856}"/>
    <hyperlink ref="AO1879" r:id="rId4771" xr:uid="{3C8A68CB-8B42-46D8-9453-B96C18A8D4CF}"/>
    <hyperlink ref="AO1880" r:id="rId4772" xr:uid="{485B6055-20F0-4D56-835E-276BA24BB9D0}"/>
    <hyperlink ref="AO1881" r:id="rId4773" xr:uid="{CA34B582-9DA0-4B6B-B8EF-1B189BDEBCE9}"/>
    <hyperlink ref="AO1882" r:id="rId4774" xr:uid="{A582DB93-C0A4-4F59-94E5-06A7C621EBD4}"/>
    <hyperlink ref="AO1883" r:id="rId4775" xr:uid="{0F03989B-6601-462B-85EC-BC415BE263A0}"/>
    <hyperlink ref="AO1884" r:id="rId4776" xr:uid="{B99B9FC4-DDE3-4779-8B89-945C48C8BB12}"/>
    <hyperlink ref="AO1885" r:id="rId4777" xr:uid="{A573E345-ED96-4EC5-A7F7-3886927606B0}"/>
    <hyperlink ref="AO1886" r:id="rId4778" xr:uid="{53A02D4A-D2F9-4136-A185-A04CD87CB44D}"/>
    <hyperlink ref="AO1887" r:id="rId4779" xr:uid="{A19F16DF-1CE1-4735-B2C2-3E6A71AA8FCA}"/>
    <hyperlink ref="AO1888" r:id="rId4780" xr:uid="{16D6A24F-2494-4236-89AB-3B3473DB8E1F}"/>
    <hyperlink ref="AO1889" r:id="rId4781" xr:uid="{1E7071F0-EE53-4B63-9532-2A5523AF5D22}"/>
    <hyperlink ref="AO1890" r:id="rId4782" xr:uid="{FA7C1860-3972-4B38-B1EE-A82BBC2BC063}"/>
    <hyperlink ref="AO1891" r:id="rId4783" xr:uid="{56CFEC91-1A49-4C6A-B467-0A4961F33AC4}"/>
    <hyperlink ref="AO1892" r:id="rId4784" xr:uid="{29238EBD-E919-4312-9479-669E8036EE24}"/>
    <hyperlink ref="AO1893" r:id="rId4785" xr:uid="{83AFD40C-F5A9-4AA8-8F59-93BAB437FB64}"/>
    <hyperlink ref="AO1894" r:id="rId4786" xr:uid="{74195ADD-9758-4DD0-9105-B127D056BA42}"/>
    <hyperlink ref="AO1895" r:id="rId4787" xr:uid="{6B686828-8BFA-41A6-AE26-F985ED579730}"/>
    <hyperlink ref="AO1896" r:id="rId4788" xr:uid="{B0C3A4D0-B0A8-4F7B-BFF8-618521BE0FC3}"/>
    <hyperlink ref="AO1897" r:id="rId4789" xr:uid="{98EABD22-DB1A-4D61-A0D3-C78C07148D32}"/>
    <hyperlink ref="AO1898" r:id="rId4790" xr:uid="{95656F86-79A3-4D0B-AC6D-84DC774A13D0}"/>
    <hyperlink ref="AO1899" r:id="rId4791" xr:uid="{8F4E8EE9-6BA4-4C48-A804-D778F6599608}"/>
    <hyperlink ref="AO1900" r:id="rId4792" xr:uid="{3412C17B-F70D-4618-B27A-8B5284708A8B}"/>
    <hyperlink ref="AO1901" r:id="rId4793" xr:uid="{3CDA9F35-3AFA-46F2-8A14-B3115FC82C50}"/>
    <hyperlink ref="AO1902" r:id="rId4794" xr:uid="{D1EC4591-F523-4E15-A91F-2B8959A946C0}"/>
    <hyperlink ref="AO1903" r:id="rId4795" xr:uid="{7130A7F8-821A-4D48-B724-D9E84F2EA83C}"/>
    <hyperlink ref="AO1904" r:id="rId4796" xr:uid="{7E0DF9D4-459D-49EA-815F-7E81E75B2FED}"/>
    <hyperlink ref="AO1905" r:id="rId4797" xr:uid="{6FDF05F0-07F2-46BA-B227-ADC9463152EC}"/>
    <hyperlink ref="AO1906" r:id="rId4798" xr:uid="{E1ABB11B-1804-4C92-9E47-35CCA004C636}"/>
    <hyperlink ref="AO1907" r:id="rId4799" xr:uid="{BBF29C4C-FC0F-4110-B9A8-8857EF7B1574}"/>
    <hyperlink ref="AO1908" r:id="rId4800" xr:uid="{69787E74-40BE-490B-9F39-293F5862E170}"/>
    <hyperlink ref="AO1909" r:id="rId4801" xr:uid="{8EEB1BBF-996E-447F-B8A5-30A23DD410F4}"/>
    <hyperlink ref="AO1910" r:id="rId4802" xr:uid="{CE1F4BDB-87D9-4E3A-8328-DD60F888CF1A}"/>
    <hyperlink ref="AO1911" r:id="rId4803" xr:uid="{6D3EC132-1045-43FF-8B74-BA56FD2FFE22}"/>
    <hyperlink ref="AO1912" r:id="rId4804" xr:uid="{1A6E4F10-AE17-4B2A-88A8-84AE42705C49}"/>
    <hyperlink ref="AO1913" r:id="rId4805" xr:uid="{526707FB-280F-465A-ABB9-160BA9513825}"/>
    <hyperlink ref="AO1914" r:id="rId4806" xr:uid="{B13A9844-2BD7-4EFF-9242-71444C4FA285}"/>
    <hyperlink ref="AO1915" r:id="rId4807" xr:uid="{6DE790BB-7313-4EDC-B634-5D779DFE3F6C}"/>
    <hyperlink ref="AO1916" r:id="rId4808" xr:uid="{9416BF5B-5401-4E0E-9717-019DE7795286}"/>
    <hyperlink ref="AO1917" r:id="rId4809" xr:uid="{D61080BB-6C90-4A52-880C-BBA6A0BE5D42}"/>
    <hyperlink ref="AO1918" r:id="rId4810" xr:uid="{0F3A62E0-B1AC-414E-979A-92633947691D}"/>
    <hyperlink ref="AO1919" r:id="rId4811" xr:uid="{7D143FAF-E73B-4CCF-9C3B-3C807178A74A}"/>
    <hyperlink ref="AO1920" r:id="rId4812" xr:uid="{0B18B567-F869-4C7A-9F8A-C296DA4AE30B}"/>
    <hyperlink ref="AO1921" r:id="rId4813" xr:uid="{607961B3-B3F3-4599-A655-39D190E4EF6A}"/>
    <hyperlink ref="AO1922" r:id="rId4814" xr:uid="{EA9F0FC2-9DE6-402B-8CD9-2C78CF63FFA3}"/>
    <hyperlink ref="AO1923" r:id="rId4815" xr:uid="{CABE6318-8246-4B0B-A959-D4F81E4D8DFB}"/>
    <hyperlink ref="AO1924" r:id="rId4816" xr:uid="{B0A3B44A-DF68-43C8-8646-1A7AF00BE892}"/>
    <hyperlink ref="AO1925" r:id="rId4817" xr:uid="{C37A2024-5E03-42AB-A6D0-018097FE9EB6}"/>
    <hyperlink ref="AO1926" r:id="rId4818" xr:uid="{69A21276-0814-4F0B-B817-64492D52B654}"/>
    <hyperlink ref="AO1927" r:id="rId4819" xr:uid="{999069A5-9DE0-4592-BD0F-3A6E8B02B05D}"/>
    <hyperlink ref="AO1928" r:id="rId4820" xr:uid="{9446C29A-DEC7-4D5A-92A0-0E4FD8EEB43A}"/>
    <hyperlink ref="AO1929" r:id="rId4821" xr:uid="{FB358F84-C44A-4C21-AF9B-9CCF13B6B43B}"/>
    <hyperlink ref="AO1930" r:id="rId4822" xr:uid="{67D50EAB-A4CC-466D-AD53-8132113CCD67}"/>
    <hyperlink ref="AO1931" r:id="rId4823" xr:uid="{322504D4-6B94-4327-8A19-685061CECE3F}"/>
    <hyperlink ref="AO1932" r:id="rId4824" xr:uid="{A742B394-F09B-415B-B80B-1D5E480E8938}"/>
    <hyperlink ref="AO1933" r:id="rId4825" xr:uid="{64588C8C-87A5-4B46-AC1B-2A2C8CF3FE20}"/>
    <hyperlink ref="AO1934" r:id="rId4826" xr:uid="{A31975C5-B04A-433D-881F-6BEDDD883280}"/>
    <hyperlink ref="AO1935" r:id="rId4827" xr:uid="{C4BD40C2-D7FE-4AE9-A1F3-F4835BB172D0}"/>
    <hyperlink ref="AO1936" r:id="rId4828" xr:uid="{79337F8A-A8A0-4B08-9E99-688F609F8F35}"/>
    <hyperlink ref="AO1937" r:id="rId4829" xr:uid="{BBDB457F-7D3B-4FD3-8DDF-7A98301A360D}"/>
    <hyperlink ref="AO1938" r:id="rId4830" xr:uid="{298871A1-659B-4237-A175-4ECE5BDB501B}"/>
    <hyperlink ref="AO1939" r:id="rId4831" xr:uid="{06A81DD4-7F85-4FB0-9D5C-6FB13B00580F}"/>
    <hyperlink ref="AO1940" r:id="rId4832" xr:uid="{A98554E7-14D2-456B-BFB2-BA421D1B7F6D}"/>
    <hyperlink ref="AO1941" r:id="rId4833" xr:uid="{DD94BDD4-1760-4404-9F82-FA66539AA985}"/>
    <hyperlink ref="AO1942" r:id="rId4834" xr:uid="{B0CC63AE-9B04-4123-AE23-4E3744E57E50}"/>
    <hyperlink ref="AO1943" r:id="rId4835" xr:uid="{91781EF7-AAE0-4402-A931-018C0DF68815}"/>
    <hyperlink ref="AO1944" r:id="rId4836" xr:uid="{A279E842-E3C6-43DE-B4C9-0514719804EF}"/>
    <hyperlink ref="AO1945" r:id="rId4837" xr:uid="{3A79419E-32D9-46CF-A0BA-E5DF33714E43}"/>
    <hyperlink ref="AO1946" r:id="rId4838" xr:uid="{B8FB914B-4657-4BFC-9E69-5B9C1667964C}"/>
    <hyperlink ref="AO1947" r:id="rId4839" xr:uid="{09DB1974-CB14-4D4F-8C1F-4AB1441AB83A}"/>
    <hyperlink ref="AO1948" r:id="rId4840" xr:uid="{39B0D517-073C-428B-9CC1-C7B6B334B0D5}"/>
    <hyperlink ref="AO1949" r:id="rId4841" xr:uid="{3DE429E0-6FF4-4186-B53C-2097154B81B3}"/>
    <hyperlink ref="AO1950" r:id="rId4842" xr:uid="{D782A39D-4AEB-4013-BB55-65CDAA82C7E0}"/>
    <hyperlink ref="AO1951" r:id="rId4843" xr:uid="{5448018F-F9A8-4327-A41C-69FE8519E4F3}"/>
    <hyperlink ref="AO1952" r:id="rId4844" xr:uid="{7CC01151-6A1D-4026-B2DD-8E8EFDA4FBD2}"/>
    <hyperlink ref="AO1953" r:id="rId4845" xr:uid="{0A10A42C-E098-4C57-BFEF-AB9908DF0700}"/>
    <hyperlink ref="AO1954" r:id="rId4846" xr:uid="{F6C97D25-0DFB-435F-844F-E3BEF387858C}"/>
    <hyperlink ref="AO1955" r:id="rId4847" xr:uid="{C7346402-94B2-4BD2-8F14-6FB586C969AB}"/>
    <hyperlink ref="AO1956" r:id="rId4848" xr:uid="{25F443CD-4101-4D3D-BC5C-D2F5F54C120A}"/>
    <hyperlink ref="AO1957" r:id="rId4849" xr:uid="{95E018A1-8839-4F7C-8CF6-D4FA15D0A517}"/>
    <hyperlink ref="AO1958" r:id="rId4850" xr:uid="{E9277606-9B0A-49F4-8F2F-96C81EA416EC}"/>
    <hyperlink ref="AO1959" r:id="rId4851" xr:uid="{F8730FAA-9B5B-4535-A640-F817B17CA051}"/>
    <hyperlink ref="AO1960" r:id="rId4852" xr:uid="{4AC4D437-927E-447E-872A-87152FA4CE8E}"/>
    <hyperlink ref="AO1961" r:id="rId4853" xr:uid="{1C24836C-84A2-4895-A54B-B4CF223D903C}"/>
    <hyperlink ref="AO1962" r:id="rId4854" xr:uid="{2EA5CD68-4C39-47AE-BD3E-03FB99ED1277}"/>
    <hyperlink ref="AO1963" r:id="rId4855" xr:uid="{CE39C63E-42C8-47E5-9902-2468DE21A0DE}"/>
    <hyperlink ref="AO1964" r:id="rId4856" xr:uid="{DFEE5103-83DA-4330-99A1-FB2A4336C9F5}"/>
    <hyperlink ref="AO1965" r:id="rId4857" xr:uid="{23549037-1D98-41A3-8D1E-D3861EECB2C8}"/>
    <hyperlink ref="AO1966" r:id="rId4858" xr:uid="{F874CDB4-13D0-4791-80F1-10C78E399D0A}"/>
    <hyperlink ref="AO1967" r:id="rId4859" xr:uid="{B0E22FFE-0A11-433A-8E57-09406B1F5A79}"/>
    <hyperlink ref="AO1968" r:id="rId4860" xr:uid="{D516985C-27F3-47F1-8CE8-D360DF146BBB}"/>
    <hyperlink ref="AO1969" r:id="rId4861" xr:uid="{5D49C66A-F1BC-43DD-B5CD-9D5560ED6EC4}"/>
    <hyperlink ref="AO1970" r:id="rId4862" xr:uid="{71E3A776-1732-477B-8653-E067F5A9D9A8}"/>
    <hyperlink ref="AO1971" r:id="rId4863" xr:uid="{E7A8C048-614E-4E2D-8157-0B14B2DCDE76}"/>
    <hyperlink ref="AO1972" r:id="rId4864" xr:uid="{9B82FDB5-915C-4422-896F-8670AE840862}"/>
    <hyperlink ref="AO1973" r:id="rId4865" xr:uid="{F4D30B5C-809B-4AA3-99E1-608F9CD84FCA}"/>
    <hyperlink ref="AO1974" r:id="rId4866" xr:uid="{A51B8577-D101-4C01-8EBA-70845C5C2035}"/>
    <hyperlink ref="AO1975" r:id="rId4867" xr:uid="{876376E8-BA98-41BE-9E7D-E9D0C3A25C24}"/>
    <hyperlink ref="AO1976" r:id="rId4868" xr:uid="{59C40AD9-D3A7-4284-84D2-3678DA98EE09}"/>
    <hyperlink ref="AO1977" r:id="rId4869" xr:uid="{D5C403BE-AFA3-401D-93D2-A5FBF361B74F}"/>
    <hyperlink ref="AO1978" r:id="rId4870" xr:uid="{DD45243A-FD9E-46BB-A44D-50B7D568D32C}"/>
    <hyperlink ref="AO1979" r:id="rId4871" xr:uid="{C423E64B-9E47-49E8-8E36-07FB626E1E04}"/>
    <hyperlink ref="AO1980" r:id="rId4872" xr:uid="{63CA5141-366B-4976-873F-37C2118E2121}"/>
    <hyperlink ref="AO1981" r:id="rId4873" xr:uid="{14EB9776-32E4-4AE2-9530-365C3A118114}"/>
    <hyperlink ref="AO1982" r:id="rId4874" xr:uid="{79F68C18-81F1-4543-9B2D-4368B5CD52C7}"/>
    <hyperlink ref="AO1983" r:id="rId4875" xr:uid="{C70260C2-DEB3-4EAC-AD1A-C9297CA91F70}"/>
    <hyperlink ref="AO1984" r:id="rId4876" xr:uid="{B2A4511D-3508-45AE-BBBD-C07756DD4623}"/>
    <hyperlink ref="AO1985" r:id="rId4877" xr:uid="{F1C2DE8B-1620-43F5-9486-10A072AA1703}"/>
    <hyperlink ref="AO1986" r:id="rId4878" xr:uid="{3FEEAE2C-68B1-43A6-B28D-D860701588EE}"/>
    <hyperlink ref="AO1987" r:id="rId4879" xr:uid="{FFEA3150-CC44-463D-B5A8-5B3EE5DC88E3}"/>
    <hyperlink ref="AO1988" r:id="rId4880" xr:uid="{0621A896-3467-41F5-9B5F-4D88F864E145}"/>
    <hyperlink ref="AO1989" r:id="rId4881" xr:uid="{6EB586F6-D48B-40D0-ACCF-081B42E735F8}"/>
    <hyperlink ref="AO1990" r:id="rId4882" xr:uid="{0D4CA99D-90D7-404E-8B73-F0CDAE013209}"/>
    <hyperlink ref="AO1991" r:id="rId4883" xr:uid="{42DEE701-C8E6-4CDE-8A48-9B17D4D9A35F}"/>
    <hyperlink ref="AO1992" r:id="rId4884" xr:uid="{56410305-44E8-48CE-A565-8AE9CB225670}"/>
    <hyperlink ref="AO1993" r:id="rId4885" xr:uid="{6B8E6686-96CA-440F-8CA9-52A1EA243DEF}"/>
    <hyperlink ref="AO1994" r:id="rId4886" xr:uid="{3AC050EE-10FB-40A3-8DE7-ADCA28D0BC60}"/>
    <hyperlink ref="AO1995" r:id="rId4887" xr:uid="{3DDD3BAF-7B42-4585-A414-108E514BBB87}"/>
    <hyperlink ref="AO1996" r:id="rId4888" xr:uid="{6953ECCB-D420-4805-86AB-0E6BD37DA01A}"/>
    <hyperlink ref="AO1997" r:id="rId4889" xr:uid="{C628D2E9-AE0B-4DA7-B6B7-7EF2D07B3F90}"/>
    <hyperlink ref="AO1998" r:id="rId4890" xr:uid="{2B1B81F1-EB49-4EF8-9163-C26B52563758}"/>
    <hyperlink ref="AO1999" r:id="rId4891" xr:uid="{F3410AE7-B793-438B-BBF3-9CEDA8C7CF20}"/>
    <hyperlink ref="AO2000" r:id="rId4892" xr:uid="{83181404-677A-4702-89D9-AA18A4025E57}"/>
    <hyperlink ref="AO2001" r:id="rId4893" xr:uid="{FBE99AED-C75E-438D-B31C-9548DE6A618C}"/>
    <hyperlink ref="AO2002" r:id="rId4894" xr:uid="{CC452BCF-D21E-48C1-A6A6-A9F0CB167940}"/>
    <hyperlink ref="AO2003" r:id="rId4895" xr:uid="{D705D116-F5D4-4CA8-934E-78E5755A63AA}"/>
    <hyperlink ref="AO2004" r:id="rId4896" xr:uid="{96335AB8-BBB5-4225-BC84-30E992B010F5}"/>
    <hyperlink ref="AO2005" r:id="rId4897" xr:uid="{A067A22A-8C64-4070-8158-4ACD8CF3C7D2}"/>
    <hyperlink ref="AO2006" r:id="rId4898" xr:uid="{3F1FF274-8C1A-432F-BA7D-F7A4869F4A2F}"/>
    <hyperlink ref="AO2007" r:id="rId4899" xr:uid="{6B167AA7-48F9-4CA8-9139-6FD7760F68A2}"/>
    <hyperlink ref="AO2008" r:id="rId4900" xr:uid="{BC776F80-EE42-4C40-9624-C30A6799A261}"/>
    <hyperlink ref="AO2009" r:id="rId4901" xr:uid="{233AD921-E164-4064-85D4-FFC6115B69C8}"/>
    <hyperlink ref="AO2010" r:id="rId4902" xr:uid="{11DA560D-0CFA-4120-8944-0C4A08566BC8}"/>
    <hyperlink ref="AO2011" r:id="rId4903" xr:uid="{002B44F6-00BB-446D-98EC-9CBFD641039F}"/>
    <hyperlink ref="AO2012" r:id="rId4904" xr:uid="{5A05E104-3E18-4CD1-A8FD-C6CDA21144E6}"/>
    <hyperlink ref="AO2013" r:id="rId4905" xr:uid="{E202338C-4B94-4D13-84F8-DF3C905AC4A8}"/>
    <hyperlink ref="AO2014" r:id="rId4906" xr:uid="{E5BE97F8-FDC3-42B7-BF18-A52DD880EAD2}"/>
    <hyperlink ref="AO2015" r:id="rId4907" xr:uid="{BF05457E-D8C6-41F6-A960-6AA63BC67E77}"/>
    <hyperlink ref="AO2016" r:id="rId4908" xr:uid="{103953B3-48C3-46E7-AFD4-F166888A9804}"/>
    <hyperlink ref="AO2017" r:id="rId4909" xr:uid="{A2781FFE-0EE4-4A58-8123-0AF6AE92C333}"/>
    <hyperlink ref="AO2018" r:id="rId4910" xr:uid="{4915DCD8-DB6F-4545-A239-AA42A4E025D3}"/>
    <hyperlink ref="AO2019" r:id="rId4911" xr:uid="{BE7FE215-BDC3-4E86-8CF1-B96CE1212A93}"/>
    <hyperlink ref="AO2020" r:id="rId4912" xr:uid="{CF819754-D29D-414C-AB41-B545CCE385F0}"/>
    <hyperlink ref="AO2021" r:id="rId4913" xr:uid="{49B5ECC4-D891-48CD-953E-B7817695F3F5}"/>
    <hyperlink ref="AO2022" r:id="rId4914" xr:uid="{4F892F98-F450-4624-95C6-178EA6CCB03E}"/>
    <hyperlink ref="AO2023" r:id="rId4915" xr:uid="{BD54B5CB-90F5-4248-96FD-FDB1F8BC170E}"/>
    <hyperlink ref="AO2024" r:id="rId4916" xr:uid="{9A984F68-0965-40DE-84FA-2F448433DCDF}"/>
    <hyperlink ref="AO2025" r:id="rId4917" xr:uid="{FD93ADAB-A89A-4E75-A32D-EA2BB290F475}"/>
    <hyperlink ref="AO2026" r:id="rId4918" xr:uid="{ECA8B4EA-1B22-4740-A613-4B4FB38E98DB}"/>
    <hyperlink ref="AO2027" r:id="rId4919" xr:uid="{D1795C26-A3F5-46D6-806D-9B5BBF4F5FFF}"/>
    <hyperlink ref="AO2028" r:id="rId4920" xr:uid="{5067A31B-63B1-4D4B-9541-7154E55A8D2F}"/>
    <hyperlink ref="AO2029" r:id="rId4921" xr:uid="{8260C257-BB5B-45FE-99B8-772560ADBE07}"/>
    <hyperlink ref="AO2030" r:id="rId4922" xr:uid="{DE92C74B-D325-4A58-98DC-3A89179AB472}"/>
    <hyperlink ref="AO2031" r:id="rId4923" xr:uid="{F2067CBA-6A16-43CC-A3EC-2CF60C7C639A}"/>
    <hyperlink ref="AO2032" r:id="rId4924" xr:uid="{D776A739-ED4E-4AB7-8D88-B3C564B59298}"/>
    <hyperlink ref="AO2033" r:id="rId4925" xr:uid="{761887B8-AE97-4663-98BA-18B12847A32E}"/>
    <hyperlink ref="AO2034" r:id="rId4926" xr:uid="{B2FFFBC5-9E71-4117-87DB-22784D42EE31}"/>
    <hyperlink ref="AO2035" r:id="rId4927" xr:uid="{7F471160-4A8D-4011-9F9F-5B3F9FEC934F}"/>
    <hyperlink ref="AO2036" r:id="rId4928" xr:uid="{9DA8BEA1-9DE1-4C59-B429-FAA566F0C874}"/>
    <hyperlink ref="AO2037" r:id="rId4929" xr:uid="{0428DB47-1A75-4F29-8ED7-D51680D0EA42}"/>
    <hyperlink ref="AO2038" r:id="rId4930" xr:uid="{DBE65C4D-A222-436D-9B3D-4229C9654205}"/>
    <hyperlink ref="AO2039" r:id="rId4931" xr:uid="{0E7E6068-1BB4-470F-9194-17C1A9267153}"/>
    <hyperlink ref="AO2040" r:id="rId4932" xr:uid="{15400287-71E5-48DC-9693-BE1811ABD1FC}"/>
    <hyperlink ref="AO2041" r:id="rId4933" xr:uid="{FC344617-93CC-443E-87B5-7EB2B45ED521}"/>
    <hyperlink ref="AO2042" r:id="rId4934" xr:uid="{6025151C-1FF3-4EC1-B99A-A1FC3AB9B97E}"/>
    <hyperlink ref="AO2043" r:id="rId4935" xr:uid="{1A6C31F8-7F1A-48B3-B0EA-A3C031C00B6F}"/>
    <hyperlink ref="AO2044" r:id="rId4936" xr:uid="{8B0BFB44-42DC-486C-8EF9-825C586E6455}"/>
    <hyperlink ref="AO2045" r:id="rId4937" xr:uid="{1B37DF61-FF18-4479-81E1-252D63192710}"/>
    <hyperlink ref="AO2046" r:id="rId4938" xr:uid="{7075A040-1021-4661-B447-71B5093C7332}"/>
    <hyperlink ref="AO2047" r:id="rId4939" xr:uid="{242ED574-7A44-49D3-8F54-DDF380CD58E6}"/>
    <hyperlink ref="AO2048" r:id="rId4940" xr:uid="{72DCC251-D918-4E74-A127-E51C99EF863C}"/>
    <hyperlink ref="AO2049" r:id="rId4941" xr:uid="{F371FE6B-DE8D-4DCB-8BC0-6B8C77DD28BC}"/>
    <hyperlink ref="AO2050" r:id="rId4942" xr:uid="{63960039-0540-4722-85A8-525FC7DDB34F}"/>
    <hyperlink ref="AO2051" r:id="rId4943" xr:uid="{ED780B16-36CA-424C-9756-40B4A37BF834}"/>
    <hyperlink ref="AO2052" r:id="rId4944" xr:uid="{DC593398-30CB-433F-B54A-DD2C1F9634D0}"/>
    <hyperlink ref="AO2053" r:id="rId4945" xr:uid="{52DF6CE1-047F-4C9B-B4A0-B2848D90965A}"/>
    <hyperlink ref="AO2054" r:id="rId4946" xr:uid="{1CCE4A97-C12B-43C3-8D54-E05059251E52}"/>
    <hyperlink ref="AO2055" r:id="rId4947" xr:uid="{82A14A59-C5FA-484B-93E2-B126AE71735F}"/>
    <hyperlink ref="AO2056" r:id="rId4948" xr:uid="{1F9E3164-9D14-4930-B647-1B197CB1D3F4}"/>
    <hyperlink ref="AO2057" r:id="rId4949" xr:uid="{09C4FFB9-9F86-4308-A8EE-787661631C91}"/>
    <hyperlink ref="AO2058" r:id="rId4950" xr:uid="{19E52575-8C01-4075-86C3-F9EAB761579B}"/>
    <hyperlink ref="AO2059" r:id="rId4951" xr:uid="{9DE7B3C5-2B14-4803-BBA1-C90B0F33E72B}"/>
    <hyperlink ref="AO2060" r:id="rId4952" xr:uid="{2A82C0D9-2800-47FB-9FE2-46CA2ACF4D65}"/>
    <hyperlink ref="AO2061" r:id="rId4953" xr:uid="{4E0B2384-D9AE-4222-AEDD-B5751FCAE253}"/>
    <hyperlink ref="AO2062" r:id="rId4954" xr:uid="{FBA6A188-37F2-42B3-B858-1BF91C0D8D05}"/>
    <hyperlink ref="AO2063" r:id="rId4955" xr:uid="{9EAB307B-C42C-490E-B1A7-D6D92169121A}"/>
    <hyperlink ref="AO2064" r:id="rId4956" xr:uid="{26D52181-6898-422C-B776-CDA8883CD9EB}"/>
    <hyperlink ref="AO2065" r:id="rId4957" xr:uid="{9BECAC5B-241D-4733-BF94-A7E57B78CD6B}"/>
    <hyperlink ref="AO2066" r:id="rId4958" xr:uid="{E8E4E4B4-465A-46ED-8B1B-B2F6F924D0A0}"/>
    <hyperlink ref="AO2067" r:id="rId4959" xr:uid="{78516B3B-9011-4545-99C0-5D679400AD45}"/>
    <hyperlink ref="AO2068" r:id="rId4960" xr:uid="{951B15AA-D0C0-4932-945A-5B1F8F7BABF8}"/>
    <hyperlink ref="AO2069" r:id="rId4961" xr:uid="{FA93A0E1-FF18-498D-B1ED-C05003659458}"/>
    <hyperlink ref="AO2070" r:id="rId4962" xr:uid="{B596A599-7542-4D54-B505-8029E742245F}"/>
    <hyperlink ref="AO2071" r:id="rId4963" xr:uid="{BFC50ABD-49D1-4946-A60A-B13A295CCC23}"/>
    <hyperlink ref="AO2072" r:id="rId4964" xr:uid="{D272879B-3565-4C1F-B8BA-B0DBAEB6A7BC}"/>
    <hyperlink ref="AO2073" r:id="rId4965" xr:uid="{2E52C881-0573-43D7-B2AB-1CEA45F9F172}"/>
    <hyperlink ref="AO2074" r:id="rId4966" xr:uid="{B257352F-1A8B-4138-8D48-84B671BD8287}"/>
    <hyperlink ref="AO2075" r:id="rId4967" xr:uid="{FB7BBDEC-A56D-490A-911B-D3DD8B949F9F}"/>
    <hyperlink ref="AO2076" r:id="rId4968" xr:uid="{C334BBCD-6784-454E-B0AA-611CADDE96C8}"/>
    <hyperlink ref="AO2077" r:id="rId4969" xr:uid="{ACD4175E-9F7E-4110-AF8B-6BA411791F5D}"/>
    <hyperlink ref="AO2078" r:id="rId4970" xr:uid="{E468B1F6-AE20-4F8F-8E13-C38DE7BDF01B}"/>
    <hyperlink ref="AO2079" r:id="rId4971" xr:uid="{4E2443FE-D944-486A-A606-29B8243162DA}"/>
    <hyperlink ref="AO2080" r:id="rId4972" xr:uid="{36D00A82-4703-40F5-9165-8DF86E683DD4}"/>
    <hyperlink ref="AO2081" r:id="rId4973" xr:uid="{CDA4DC2A-DA23-4A51-A3A8-4672D4597D93}"/>
    <hyperlink ref="AO2082" r:id="rId4974" xr:uid="{7D5218EA-DFC7-4EC2-AA56-C315E14DAB84}"/>
    <hyperlink ref="AO2083" r:id="rId4975" xr:uid="{C5EBCAEC-E8DB-486F-B267-B4B3A9AA922F}"/>
    <hyperlink ref="AO2084" r:id="rId4976" xr:uid="{C334724E-18F0-4CE8-A242-1974B0517DF5}"/>
    <hyperlink ref="AO2085" r:id="rId4977" xr:uid="{E7D89F22-7453-41BA-B92A-D3CCE80ADAF5}"/>
    <hyperlink ref="AO2086" r:id="rId4978" xr:uid="{30536097-7ABD-49B8-90D4-1D34E3E246A4}"/>
    <hyperlink ref="AO2087" r:id="rId4979" xr:uid="{99CBD362-9988-4D86-9E1E-1B0C82E1F489}"/>
    <hyperlink ref="AO2088" r:id="rId4980" xr:uid="{1659F5BD-EABE-47D6-99F8-1B93CAEF03BA}"/>
    <hyperlink ref="AO2089" r:id="rId4981" xr:uid="{72588E30-172F-4F7B-A0C5-9AEF2224EB4A}"/>
    <hyperlink ref="AO2090" r:id="rId4982" xr:uid="{0CD3B9B4-470C-4475-A683-C605E98FBF22}"/>
    <hyperlink ref="AO2091" r:id="rId4983" xr:uid="{42B81CD7-863C-4F42-B92D-2556F285B0CF}"/>
    <hyperlink ref="AO2092" r:id="rId4984" xr:uid="{29927650-A1C2-41D3-B9EB-CAC5C51C3303}"/>
    <hyperlink ref="AO2093" r:id="rId4985" xr:uid="{D2D8E01C-211A-4A07-89B1-261E757DB55F}"/>
    <hyperlink ref="AO2094" r:id="rId4986" xr:uid="{742BD2B1-13B1-420B-A594-D9C2AD951537}"/>
    <hyperlink ref="AO2095" r:id="rId4987" xr:uid="{F4A222FD-1BF3-4627-9C26-FFFF6531CC58}"/>
    <hyperlink ref="AO2096" r:id="rId4988" xr:uid="{F7B38D41-DC7A-4D8D-B488-642A8810DB52}"/>
    <hyperlink ref="AO2097" r:id="rId4989" xr:uid="{4A78B436-5D29-405E-8A02-9AA23BAF9CF8}"/>
    <hyperlink ref="AO2098" r:id="rId4990" xr:uid="{9E6F41CF-92DB-4C81-AAE0-279F574C2BA8}"/>
    <hyperlink ref="AO2099" r:id="rId4991" xr:uid="{17306B31-E62E-4EA4-9752-56D73F28B64D}"/>
    <hyperlink ref="AO2100" r:id="rId4992" xr:uid="{E49E9A1F-B328-4023-B0FA-EB6037BEB01F}"/>
    <hyperlink ref="AO2101" r:id="rId4993" xr:uid="{0E8F7840-60B4-4477-B353-BD291B358F6C}"/>
    <hyperlink ref="AO2102" r:id="rId4994" xr:uid="{63D2F3A6-F8B5-4D08-BBD2-7BCC3873BC2F}"/>
    <hyperlink ref="AO2103" r:id="rId4995" xr:uid="{B80E1456-0BA6-4CD4-8299-73A91EB7E633}"/>
    <hyperlink ref="AO2104" r:id="rId4996" xr:uid="{B99B4579-4FD8-482E-9B6E-EB2F4911409C}"/>
    <hyperlink ref="AO2105" r:id="rId4997" xr:uid="{35205FC4-B7A9-48CD-8608-7C2787370E7D}"/>
    <hyperlink ref="AO2106" r:id="rId4998" xr:uid="{77E5AAB3-1D6F-49C8-B1DC-A843E42787BD}"/>
    <hyperlink ref="AO2107" r:id="rId4999" xr:uid="{45927976-9B13-42C0-8757-2429AE6A2DEF}"/>
    <hyperlink ref="AO2108" r:id="rId5000" xr:uid="{7B09B2D4-2C16-4D14-B8DF-F54E63E6B98F}"/>
    <hyperlink ref="AO2109" r:id="rId5001" xr:uid="{CABC6081-B5EA-4D83-8C8C-76CBF63538E7}"/>
    <hyperlink ref="AO2110" r:id="rId5002" xr:uid="{8281D82C-723F-45EB-8FF9-69CCF53E1979}"/>
    <hyperlink ref="AO2111" r:id="rId5003" xr:uid="{12F6EF44-A2A9-4109-9935-215926E81FB4}"/>
    <hyperlink ref="AO2112" r:id="rId5004" xr:uid="{3EBC6C92-626F-466C-9227-606F178520E1}"/>
    <hyperlink ref="AO2113" r:id="rId5005" xr:uid="{006923B4-2744-44C2-8221-88FA21610824}"/>
    <hyperlink ref="AO2114" r:id="rId5006" xr:uid="{35143BA6-DD2A-4598-8CBB-56EFD97A5C76}"/>
    <hyperlink ref="AO2115" r:id="rId5007" xr:uid="{722BE562-6E24-45AC-B2C9-37CD8359FD13}"/>
    <hyperlink ref="AO2116" r:id="rId5008" xr:uid="{66C2D3A5-AB5E-4DFE-9444-E723CBB89B5D}"/>
    <hyperlink ref="AO2117" r:id="rId5009" xr:uid="{9E3E0834-82CD-49D7-AC73-288AF934E1DC}"/>
    <hyperlink ref="AO2118" r:id="rId5010" xr:uid="{29D0F040-8A09-4AF2-A5E7-7D936C0029B5}"/>
    <hyperlink ref="AO2119" r:id="rId5011" xr:uid="{54908BFE-C668-4966-A678-7E0FFCCA7657}"/>
    <hyperlink ref="AO2120" r:id="rId5012" xr:uid="{5EDFC023-644D-462A-B62F-D71364179AA3}"/>
    <hyperlink ref="AO2121" r:id="rId5013" xr:uid="{1D7F80B8-169F-4157-9771-A7B94D2CBF54}"/>
    <hyperlink ref="AO2122" r:id="rId5014" xr:uid="{251431AA-9326-435D-9625-9D8836999634}"/>
    <hyperlink ref="AO2123" r:id="rId5015" xr:uid="{B78F5C27-AF00-47A6-8B0D-AE401C3231DD}"/>
    <hyperlink ref="AO2124" r:id="rId5016" xr:uid="{5EB7E59E-9010-4F31-A3BF-3BE4E1AEED25}"/>
    <hyperlink ref="AO2125" r:id="rId5017" xr:uid="{1B696C1A-8C83-4060-9F3E-C262AC84BC90}"/>
    <hyperlink ref="AO2126" r:id="rId5018" xr:uid="{CE17B772-0D33-4685-A568-2F6EF4948FEA}"/>
    <hyperlink ref="AO2127" r:id="rId5019" xr:uid="{4E957C55-7841-4744-902C-8E51F038E2F6}"/>
    <hyperlink ref="AO2128" r:id="rId5020" xr:uid="{063E4C58-F75E-4B85-A336-CA33FBA82DA1}"/>
    <hyperlink ref="AO2129" r:id="rId5021" xr:uid="{236A110B-3B62-4AA6-BF1F-B87B3EFF3A5A}"/>
    <hyperlink ref="AO2130" r:id="rId5022" xr:uid="{47032CDE-5A76-41B1-A711-3F7BE6DADA98}"/>
    <hyperlink ref="AO2131" r:id="rId5023" xr:uid="{359543C6-2A4F-432F-9D8B-31E3D2C0BA40}"/>
    <hyperlink ref="AO2132" r:id="rId5024" xr:uid="{D307103C-E7D1-4A6D-A578-452DDBF2A11E}"/>
    <hyperlink ref="AO2133" r:id="rId5025" xr:uid="{FA742F50-1432-4FE8-878C-FFBD208D80F9}"/>
    <hyperlink ref="AO2134" r:id="rId5026" xr:uid="{F7E39D3C-EA0D-4150-A22F-6BD3E3D1340B}"/>
    <hyperlink ref="AO2135" r:id="rId5027" xr:uid="{8EBD0E08-ED9B-43D7-9887-7439E874F7D5}"/>
    <hyperlink ref="AO2136" r:id="rId5028" xr:uid="{753CFFB3-6A39-4A1B-8230-1A291411BB6D}"/>
    <hyperlink ref="AO2137" r:id="rId5029" xr:uid="{08510470-78A9-493A-840A-090853A0499F}"/>
    <hyperlink ref="AO2138" r:id="rId5030" xr:uid="{1CF64FD2-D577-460D-8901-7D6C4EE4D19A}"/>
    <hyperlink ref="AO2139" r:id="rId5031" xr:uid="{5D67C2B7-21DB-432D-9660-2733E4F87FB5}"/>
    <hyperlink ref="AO2140" r:id="rId5032" xr:uid="{17E4BCF6-FFB6-41F4-9AAA-8F3E5BC17ABA}"/>
    <hyperlink ref="AO2141" r:id="rId5033" xr:uid="{E0AD3EA7-2C23-4BF1-A6B7-0A92FAFA3E21}"/>
    <hyperlink ref="AO2142" r:id="rId5034" xr:uid="{B62E6925-7957-47C7-A64B-7622436FD18F}"/>
    <hyperlink ref="AO2143" r:id="rId5035" xr:uid="{0D9FD6F8-C1BA-40EB-AD37-6EBB09BE1F60}"/>
    <hyperlink ref="AO2144" r:id="rId5036" xr:uid="{363AB037-D63C-4DE4-9226-22F260D684E8}"/>
    <hyperlink ref="AO2145" r:id="rId5037" xr:uid="{EEA1B9BC-D510-49DB-9A9C-32AFA3B0F68B}"/>
    <hyperlink ref="AO2146" r:id="rId5038" xr:uid="{C8D7F74B-83B9-4E0E-8E4C-11DF189FB0B7}"/>
    <hyperlink ref="AO2147" r:id="rId5039" xr:uid="{18A189A3-0AA9-44EE-84D1-D7969941C37A}"/>
    <hyperlink ref="AO2148" r:id="rId5040" xr:uid="{308A59CA-A4D4-485C-9D59-C7487ACD3F9E}"/>
    <hyperlink ref="AO2149" r:id="rId5041" xr:uid="{B2DA160E-AE5E-4C68-A410-C3FD418D2C83}"/>
    <hyperlink ref="AO2150" r:id="rId5042" xr:uid="{2847A865-A935-461C-B47C-400DE4F99CF2}"/>
    <hyperlink ref="AO2151" r:id="rId5043" xr:uid="{E9987BC3-0C55-4015-8805-EF307248240E}"/>
    <hyperlink ref="AO2152" r:id="rId5044" xr:uid="{D9567009-4D4F-426A-9971-DC429F7B4616}"/>
    <hyperlink ref="AO2153" r:id="rId5045" xr:uid="{D9A9199C-EDE9-4EB4-B1BA-FBF71FFE0500}"/>
    <hyperlink ref="AO2154" r:id="rId5046" xr:uid="{B753B188-E163-4EFB-A5C6-B472596792AA}"/>
    <hyperlink ref="AO2155" r:id="rId5047" xr:uid="{F5D6D23B-45BB-4913-8497-9488643715DC}"/>
    <hyperlink ref="AO2156" r:id="rId5048" xr:uid="{67706B0F-A9E0-4BF2-A8ED-A86F65853510}"/>
    <hyperlink ref="AO2157" r:id="rId5049" xr:uid="{7B4A7B96-6805-4E60-817C-E2F1EF49C56F}"/>
    <hyperlink ref="AO2158" r:id="rId5050" xr:uid="{67312C72-BCDE-4648-A746-0126D34FB1F2}"/>
    <hyperlink ref="AO2159" r:id="rId5051" xr:uid="{D459E624-58E1-4C7D-9BCB-AB51CCAF2A39}"/>
    <hyperlink ref="AO2160" r:id="rId5052" xr:uid="{BDDA4A84-E63F-42B3-9E91-E82FD3FD0A03}"/>
    <hyperlink ref="AO2161" r:id="rId5053" xr:uid="{8AAC5432-2717-437F-B479-541AC33CD821}"/>
    <hyperlink ref="AO2162" r:id="rId5054" xr:uid="{65368D34-D92D-47FE-AE78-5ED7E80E6866}"/>
    <hyperlink ref="AO2163" r:id="rId5055" xr:uid="{7DE7D390-4DA4-4A8E-98BE-5C449449C246}"/>
    <hyperlink ref="AO2164" r:id="rId5056" xr:uid="{C96E26F5-7FEE-4355-933C-55E7413A5689}"/>
    <hyperlink ref="AO2165" r:id="rId5057" xr:uid="{19E88520-DC08-49D5-908D-4D4E2F5842DE}"/>
    <hyperlink ref="AO2166" r:id="rId5058" xr:uid="{67AEB11B-21A0-4818-BF75-403CA774CBAB}"/>
    <hyperlink ref="AO2167" r:id="rId5059" xr:uid="{2219A1CC-7DD9-48B9-AB14-C535974EF2B8}"/>
    <hyperlink ref="AO2168" r:id="rId5060" xr:uid="{0999A143-92B5-42FE-9750-15307E8A1443}"/>
    <hyperlink ref="AO2169" r:id="rId5061" xr:uid="{76376FDE-F522-43E6-8A00-5C16CF29FDA4}"/>
    <hyperlink ref="AO2170" r:id="rId5062" xr:uid="{A23EBD17-D409-4F92-98C9-3B1F0C861B57}"/>
    <hyperlink ref="AO2171" r:id="rId5063" xr:uid="{492D6772-44B1-4796-9F16-98958B8F8288}"/>
    <hyperlink ref="AO2172" r:id="rId5064" xr:uid="{63931CE8-273C-40C1-BE2F-5EE7BF832342}"/>
    <hyperlink ref="AO2173" r:id="rId5065" xr:uid="{57C0516C-2A13-4CC4-92AF-FE9FC7AAAD7F}"/>
    <hyperlink ref="AO2174" r:id="rId5066" xr:uid="{E6D75BD1-0E46-43E5-A020-585CEACC9AAE}"/>
    <hyperlink ref="AO2175" r:id="rId5067" xr:uid="{EE19FC64-B39E-44C3-8750-E80B7C181D5C}"/>
    <hyperlink ref="AO2176" r:id="rId5068" xr:uid="{A4E2204B-F2EE-4B5D-AA00-2315E2A13CDB}"/>
    <hyperlink ref="AO2177" r:id="rId5069" xr:uid="{531C6914-B94F-4D77-A847-9B194A408F72}"/>
    <hyperlink ref="AO2178" r:id="rId5070" xr:uid="{4D548EE5-BC58-4E78-B368-5B840AD9DCB1}"/>
    <hyperlink ref="AO2179" r:id="rId5071" xr:uid="{D6B24B10-812A-4813-9D61-9FCA07BCAFB6}"/>
    <hyperlink ref="AO2180" r:id="rId5072" xr:uid="{7752076A-BCAA-491B-8B6C-E7685CA30330}"/>
  </hyperlinks>
  <pageMargins left="0.7" right="0.7" top="0.75" bottom="0.75" header="0.3" footer="0.3"/>
  <pageSetup orientation="portrait" horizontalDpi="0" verticalDpi="0" r:id="rId5073"/>
  <legacyDrawing r:id="rId5074"/>
  <tableParts count="1">
    <tablePart r:id="rId507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0" t="s">
        <v>50</v>
      </c>
    </row>
    <row r="21" spans="4:4" x14ac:dyDescent="0.2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283"/>
  <sheetViews>
    <sheetView tabSelected="1" workbookViewId="0">
      <pane ySplit="2" topLeftCell="A270" activePane="bottomLeft" state="frozen"/>
      <selection pane="bottomLeft" activeCell="A2" sqref="A2:X2"/>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3" t="s">
        <v>39</v>
      </c>
      <c r="C1" s="54"/>
      <c r="D1" s="54"/>
      <c r="E1" s="55"/>
      <c r="F1" s="52" t="s">
        <v>43</v>
      </c>
      <c r="G1" s="56" t="s">
        <v>44</v>
      </c>
      <c r="H1" s="57"/>
      <c r="I1" s="58" t="s">
        <v>40</v>
      </c>
      <c r="J1" s="59"/>
      <c r="K1" s="60" t="s">
        <v>42</v>
      </c>
      <c r="L1" s="61"/>
      <c r="M1" s="61"/>
      <c r="N1" s="61"/>
      <c r="O1" s="61"/>
      <c r="P1" s="61"/>
      <c r="Q1" s="61"/>
      <c r="R1" s="61"/>
      <c r="S1" s="61"/>
      <c r="T1" s="61"/>
      <c r="U1" s="61"/>
      <c r="V1" s="61"/>
      <c r="W1" s="61"/>
      <c r="X1" s="61"/>
    </row>
    <row r="2" spans="1:24" s="13" customFormat="1" ht="30" customHeight="1" x14ac:dyDescent="0.25">
      <c r="A2" s="11" t="s">
        <v>143</v>
      </c>
      <c r="B2" s="13" t="s">
        <v>21</v>
      </c>
      <c r="C2" s="13" t="s">
        <v>20</v>
      </c>
      <c r="D2" s="13" t="s">
        <v>11</v>
      </c>
      <c r="E2" s="13" t="s">
        <v>144</v>
      </c>
      <c r="F2" s="13" t="s">
        <v>46</v>
      </c>
      <c r="G2" s="13" t="s">
        <v>166</v>
      </c>
      <c r="H2" s="13" t="s">
        <v>167</v>
      </c>
      <c r="I2" s="13" t="s">
        <v>12</v>
      </c>
      <c r="J2" s="13" t="s">
        <v>165</v>
      </c>
      <c r="K2" s="13" t="s">
        <v>145</v>
      </c>
      <c r="L2" s="13" t="s">
        <v>147</v>
      </c>
      <c r="M2" s="13" t="s">
        <v>148</v>
      </c>
      <c r="N2" s="13" t="s">
        <v>149</v>
      </c>
      <c r="O2" s="13" t="s">
        <v>150</v>
      </c>
      <c r="P2" s="13" t="s">
        <v>169</v>
      </c>
      <c r="Q2" s="13" t="s">
        <v>170</v>
      </c>
      <c r="R2" s="13" t="s">
        <v>151</v>
      </c>
      <c r="S2" s="13" t="s">
        <v>152</v>
      </c>
      <c r="T2" s="13" t="s">
        <v>153</v>
      </c>
      <c r="U2" s="13" t="s">
        <v>154</v>
      </c>
      <c r="V2" s="13" t="s">
        <v>155</v>
      </c>
      <c r="W2" s="13" t="s">
        <v>156</v>
      </c>
      <c r="X2" s="13" t="s">
        <v>157</v>
      </c>
    </row>
    <row r="3" spans="1:24" x14ac:dyDescent="0.25">
      <c r="A3" s="85" t="s">
        <v>18925</v>
      </c>
      <c r="B3" s="63" t="s">
        <v>19206</v>
      </c>
      <c r="C3" s="63" t="s">
        <v>56</v>
      </c>
      <c r="D3" s="104"/>
      <c r="E3" s="103"/>
      <c r="F3" s="105"/>
      <c r="G3" s="106"/>
      <c r="H3" s="106"/>
      <c r="I3" s="107"/>
      <c r="J3" s="108"/>
      <c r="K3" s="109"/>
      <c r="L3" s="109"/>
      <c r="M3" s="109"/>
      <c r="N3" s="109"/>
      <c r="O3" s="109"/>
      <c r="P3" s="109"/>
      <c r="Q3" s="109"/>
      <c r="R3" s="109"/>
      <c r="S3" s="109"/>
      <c r="T3" s="109"/>
      <c r="U3" s="109"/>
      <c r="V3" s="109"/>
      <c r="W3" s="110"/>
      <c r="X3" s="110"/>
    </row>
    <row r="4" spans="1:24" x14ac:dyDescent="0.25">
      <c r="A4" s="85" t="s">
        <v>18926</v>
      </c>
      <c r="B4" s="63" t="s">
        <v>19207</v>
      </c>
      <c r="C4" s="63" t="s">
        <v>56</v>
      </c>
      <c r="D4" s="112"/>
      <c r="E4" s="111"/>
      <c r="F4" s="113"/>
      <c r="G4" s="114"/>
      <c r="H4" s="114"/>
      <c r="I4" s="115"/>
      <c r="J4" s="116"/>
      <c r="K4" s="117"/>
      <c r="L4" s="117"/>
      <c r="M4" s="117"/>
      <c r="N4" s="117"/>
      <c r="O4" s="117"/>
      <c r="P4" s="117"/>
      <c r="Q4" s="117"/>
      <c r="R4" s="117"/>
      <c r="S4" s="117"/>
      <c r="T4" s="117"/>
      <c r="U4" s="117"/>
      <c r="V4" s="117"/>
      <c r="W4" s="118"/>
      <c r="X4" s="118"/>
    </row>
    <row r="5" spans="1:24" x14ac:dyDescent="0.25">
      <c r="A5" s="85" t="s">
        <v>18927</v>
      </c>
      <c r="B5" s="63" t="s">
        <v>19208</v>
      </c>
      <c r="C5" s="63" t="s">
        <v>56</v>
      </c>
      <c r="D5" s="112"/>
      <c r="E5" s="111"/>
      <c r="F5" s="113"/>
      <c r="G5" s="114"/>
      <c r="H5" s="114"/>
      <c r="I5" s="115"/>
      <c r="J5" s="116"/>
      <c r="K5" s="117"/>
      <c r="L5" s="117"/>
      <c r="M5" s="117"/>
      <c r="N5" s="117"/>
      <c r="O5" s="117"/>
      <c r="P5" s="117"/>
      <c r="Q5" s="117"/>
      <c r="R5" s="117"/>
      <c r="S5" s="117"/>
      <c r="T5" s="117"/>
      <c r="U5" s="117"/>
      <c r="V5" s="117"/>
      <c r="W5" s="118"/>
      <c r="X5" s="118"/>
    </row>
    <row r="6" spans="1:24" x14ac:dyDescent="0.25">
      <c r="A6" s="85" t="s">
        <v>18928</v>
      </c>
      <c r="B6" s="63" t="s">
        <v>19209</v>
      </c>
      <c r="C6" s="63" t="s">
        <v>56</v>
      </c>
      <c r="D6" s="112"/>
      <c r="E6" s="111"/>
      <c r="F6" s="113"/>
      <c r="G6" s="114"/>
      <c r="H6" s="114"/>
      <c r="I6" s="115"/>
      <c r="J6" s="116"/>
      <c r="K6" s="117"/>
      <c r="L6" s="117"/>
      <c r="M6" s="117"/>
      <c r="N6" s="117"/>
      <c r="O6" s="117"/>
      <c r="P6" s="117"/>
      <c r="Q6" s="117"/>
      <c r="R6" s="117"/>
      <c r="S6" s="117"/>
      <c r="T6" s="117"/>
      <c r="U6" s="117"/>
      <c r="V6" s="117"/>
      <c r="W6" s="118"/>
      <c r="X6" s="118"/>
    </row>
    <row r="7" spans="1:24" x14ac:dyDescent="0.25">
      <c r="A7" s="85" t="s">
        <v>18929</v>
      </c>
      <c r="B7" s="63" t="s">
        <v>19210</v>
      </c>
      <c r="C7" s="63" t="s">
        <v>56</v>
      </c>
      <c r="D7" s="112"/>
      <c r="E7" s="111"/>
      <c r="F7" s="113"/>
      <c r="G7" s="114"/>
      <c r="H7" s="114"/>
      <c r="I7" s="115"/>
      <c r="J7" s="116"/>
      <c r="K7" s="117"/>
      <c r="L7" s="117"/>
      <c r="M7" s="117"/>
      <c r="N7" s="117"/>
      <c r="O7" s="117"/>
      <c r="P7" s="117"/>
      <c r="Q7" s="117"/>
      <c r="R7" s="117"/>
      <c r="S7" s="117"/>
      <c r="T7" s="117"/>
      <c r="U7" s="117"/>
      <c r="V7" s="117"/>
      <c r="W7" s="118"/>
      <c r="X7" s="118"/>
    </row>
    <row r="8" spans="1:24" x14ac:dyDescent="0.25">
      <c r="A8" s="85" t="s">
        <v>18930</v>
      </c>
      <c r="B8" s="63" t="s">
        <v>19211</v>
      </c>
      <c r="C8" s="63" t="s">
        <v>56</v>
      </c>
      <c r="D8" s="112"/>
      <c r="E8" s="111"/>
      <c r="F8" s="113"/>
      <c r="G8" s="114"/>
      <c r="H8" s="114"/>
      <c r="I8" s="115"/>
      <c r="J8" s="116"/>
      <c r="K8" s="117"/>
      <c r="L8" s="117"/>
      <c r="M8" s="117"/>
      <c r="N8" s="117"/>
      <c r="O8" s="117"/>
      <c r="P8" s="117"/>
      <c r="Q8" s="117"/>
      <c r="R8" s="117"/>
      <c r="S8" s="117"/>
      <c r="T8" s="117"/>
      <c r="U8" s="117"/>
      <c r="V8" s="117"/>
      <c r="W8" s="118"/>
      <c r="X8" s="118"/>
    </row>
    <row r="9" spans="1:24" x14ac:dyDescent="0.25">
      <c r="A9" s="85" t="s">
        <v>18931</v>
      </c>
      <c r="B9" s="63" t="s">
        <v>19212</v>
      </c>
      <c r="C9" s="63" t="s">
        <v>56</v>
      </c>
      <c r="D9" s="112"/>
      <c r="E9" s="111"/>
      <c r="F9" s="113"/>
      <c r="G9" s="114"/>
      <c r="H9" s="114"/>
      <c r="I9" s="115"/>
      <c r="J9" s="116"/>
      <c r="K9" s="117"/>
      <c r="L9" s="117"/>
      <c r="M9" s="117"/>
      <c r="N9" s="117"/>
      <c r="O9" s="117"/>
      <c r="P9" s="117"/>
      <c r="Q9" s="117"/>
      <c r="R9" s="117"/>
      <c r="S9" s="117"/>
      <c r="T9" s="117"/>
      <c r="U9" s="117"/>
      <c r="V9" s="117"/>
      <c r="W9" s="118"/>
      <c r="X9" s="118"/>
    </row>
    <row r="10" spans="1:24" ht="14.25" customHeight="1" x14ac:dyDescent="0.25">
      <c r="A10" s="85" t="s">
        <v>18932</v>
      </c>
      <c r="B10" s="63" t="s">
        <v>19213</v>
      </c>
      <c r="C10" s="63" t="s">
        <v>56</v>
      </c>
      <c r="D10" s="112"/>
      <c r="E10" s="111"/>
      <c r="F10" s="113"/>
      <c r="G10" s="114"/>
      <c r="H10" s="114"/>
      <c r="I10" s="115"/>
      <c r="J10" s="116"/>
      <c r="K10" s="117"/>
      <c r="L10" s="117"/>
      <c r="M10" s="117"/>
      <c r="N10" s="117"/>
      <c r="O10" s="117"/>
      <c r="P10" s="117"/>
      <c r="Q10" s="117"/>
      <c r="R10" s="117"/>
      <c r="S10" s="117"/>
      <c r="T10" s="117"/>
      <c r="U10" s="117"/>
      <c r="V10" s="117"/>
      <c r="W10" s="118"/>
      <c r="X10" s="118"/>
    </row>
    <row r="11" spans="1:24" x14ac:dyDescent="0.25">
      <c r="A11" s="85" t="s">
        <v>18933</v>
      </c>
      <c r="B11" s="63" t="s">
        <v>19214</v>
      </c>
      <c r="C11" s="63" t="s">
        <v>56</v>
      </c>
      <c r="D11" s="112"/>
      <c r="E11" s="111"/>
      <c r="F11" s="113"/>
      <c r="G11" s="114"/>
      <c r="H11" s="114"/>
      <c r="I11" s="115"/>
      <c r="J11" s="116"/>
      <c r="K11" s="117"/>
      <c r="L11" s="117"/>
      <c r="M11" s="117"/>
      <c r="N11" s="117"/>
      <c r="O11" s="117"/>
      <c r="P11" s="117"/>
      <c r="Q11" s="117"/>
      <c r="R11" s="117"/>
      <c r="S11" s="117"/>
      <c r="T11" s="117"/>
      <c r="U11" s="117"/>
      <c r="V11" s="117"/>
      <c r="W11" s="118"/>
      <c r="X11" s="118"/>
    </row>
    <row r="12" spans="1:24" x14ac:dyDescent="0.25">
      <c r="A12" s="85" t="s">
        <v>18934</v>
      </c>
      <c r="B12" s="63" t="s">
        <v>19215</v>
      </c>
      <c r="C12" s="63" t="s">
        <v>56</v>
      </c>
      <c r="D12" s="112"/>
      <c r="E12" s="111"/>
      <c r="F12" s="113"/>
      <c r="G12" s="114"/>
      <c r="H12" s="114"/>
      <c r="I12" s="115"/>
      <c r="J12" s="116"/>
      <c r="K12" s="117"/>
      <c r="L12" s="117"/>
      <c r="M12" s="117"/>
      <c r="N12" s="117"/>
      <c r="O12" s="117"/>
      <c r="P12" s="117"/>
      <c r="Q12" s="117"/>
      <c r="R12" s="117"/>
      <c r="S12" s="117"/>
      <c r="T12" s="117"/>
      <c r="U12" s="117"/>
      <c r="V12" s="117"/>
      <c r="W12" s="118"/>
      <c r="X12" s="118"/>
    </row>
    <row r="13" spans="1:24" x14ac:dyDescent="0.25">
      <c r="A13" s="85" t="s">
        <v>18935</v>
      </c>
      <c r="B13" s="63" t="s">
        <v>19216</v>
      </c>
      <c r="C13" s="63" t="s">
        <v>56</v>
      </c>
      <c r="D13" s="112"/>
      <c r="E13" s="111"/>
      <c r="F13" s="113"/>
      <c r="G13" s="114"/>
      <c r="H13" s="114"/>
      <c r="I13" s="115"/>
      <c r="J13" s="116"/>
      <c r="K13" s="117"/>
      <c r="L13" s="117"/>
      <c r="M13" s="117"/>
      <c r="N13" s="117"/>
      <c r="O13" s="117"/>
      <c r="P13" s="117"/>
      <c r="Q13" s="117"/>
      <c r="R13" s="117"/>
      <c r="S13" s="117"/>
      <c r="T13" s="117"/>
      <c r="U13" s="117"/>
      <c r="V13" s="117"/>
      <c r="W13" s="118"/>
      <c r="X13" s="118"/>
    </row>
    <row r="14" spans="1:24" x14ac:dyDescent="0.25">
      <c r="A14" s="85" t="s">
        <v>18936</v>
      </c>
      <c r="B14" s="63" t="s">
        <v>19217</v>
      </c>
      <c r="C14" s="63" t="s">
        <v>56</v>
      </c>
      <c r="D14" s="112"/>
      <c r="E14" s="111"/>
      <c r="F14" s="113"/>
      <c r="G14" s="114"/>
      <c r="H14" s="114"/>
      <c r="I14" s="115"/>
      <c r="J14" s="116"/>
      <c r="K14" s="117"/>
      <c r="L14" s="117"/>
      <c r="M14" s="117"/>
      <c r="N14" s="117"/>
      <c r="O14" s="117"/>
      <c r="P14" s="117"/>
      <c r="Q14" s="117"/>
      <c r="R14" s="117"/>
      <c r="S14" s="117"/>
      <c r="T14" s="117"/>
      <c r="U14" s="117"/>
      <c r="V14" s="117"/>
      <c r="W14" s="118"/>
      <c r="X14" s="118"/>
    </row>
    <row r="15" spans="1:24" x14ac:dyDescent="0.25">
      <c r="A15" s="85" t="s">
        <v>18937</v>
      </c>
      <c r="B15" s="63" t="s">
        <v>19206</v>
      </c>
      <c r="C15" s="63" t="s">
        <v>59</v>
      </c>
      <c r="D15" s="112"/>
      <c r="E15" s="111"/>
      <c r="F15" s="113"/>
      <c r="G15" s="114"/>
      <c r="H15" s="114"/>
      <c r="I15" s="115"/>
      <c r="J15" s="116"/>
      <c r="K15" s="117"/>
      <c r="L15" s="117"/>
      <c r="M15" s="117"/>
      <c r="N15" s="117"/>
      <c r="O15" s="117"/>
      <c r="P15" s="117"/>
      <c r="Q15" s="117"/>
      <c r="R15" s="117"/>
      <c r="S15" s="117"/>
      <c r="T15" s="117"/>
      <c r="U15" s="117"/>
      <c r="V15" s="117"/>
      <c r="W15" s="118"/>
      <c r="X15" s="118"/>
    </row>
    <row r="16" spans="1:24" x14ac:dyDescent="0.25">
      <c r="A16" s="85" t="s">
        <v>18938</v>
      </c>
      <c r="B16" s="63" t="s">
        <v>19207</v>
      </c>
      <c r="C16" s="63" t="s">
        <v>59</v>
      </c>
      <c r="D16" s="112"/>
      <c r="E16" s="111"/>
      <c r="F16" s="113"/>
      <c r="G16" s="114"/>
      <c r="H16" s="114"/>
      <c r="I16" s="115"/>
      <c r="J16" s="116"/>
      <c r="K16" s="117"/>
      <c r="L16" s="117"/>
      <c r="M16" s="117"/>
      <c r="N16" s="117"/>
      <c r="O16" s="117"/>
      <c r="P16" s="117"/>
      <c r="Q16" s="117"/>
      <c r="R16" s="117"/>
      <c r="S16" s="117"/>
      <c r="T16" s="117"/>
      <c r="U16" s="117"/>
      <c r="V16" s="117"/>
      <c r="W16" s="118"/>
      <c r="X16" s="118"/>
    </row>
    <row r="17" spans="1:24" x14ac:dyDescent="0.25">
      <c r="A17" s="85" t="s">
        <v>18939</v>
      </c>
      <c r="B17" s="63" t="s">
        <v>19208</v>
      </c>
      <c r="C17" s="63" t="s">
        <v>59</v>
      </c>
      <c r="D17" s="112"/>
      <c r="E17" s="111"/>
      <c r="F17" s="113"/>
      <c r="G17" s="114"/>
      <c r="H17" s="114"/>
      <c r="I17" s="115"/>
      <c r="J17" s="116"/>
      <c r="K17" s="117"/>
      <c r="L17" s="117"/>
      <c r="M17" s="117"/>
      <c r="N17" s="117"/>
      <c r="O17" s="117"/>
      <c r="P17" s="117"/>
      <c r="Q17" s="117"/>
      <c r="R17" s="117"/>
      <c r="S17" s="117"/>
      <c r="T17" s="117"/>
      <c r="U17" s="117"/>
      <c r="V17" s="117"/>
      <c r="W17" s="118"/>
      <c r="X17" s="118"/>
    </row>
    <row r="18" spans="1:24" x14ac:dyDescent="0.25">
      <c r="A18" s="85" t="s">
        <v>18940</v>
      </c>
      <c r="B18" s="63" t="s">
        <v>19209</v>
      </c>
      <c r="C18" s="63" t="s">
        <v>59</v>
      </c>
      <c r="D18" s="112"/>
      <c r="E18" s="111"/>
      <c r="F18" s="113"/>
      <c r="G18" s="114"/>
      <c r="H18" s="114"/>
      <c r="I18" s="115"/>
      <c r="J18" s="116"/>
      <c r="K18" s="117"/>
      <c r="L18" s="117"/>
      <c r="M18" s="117"/>
      <c r="N18" s="117"/>
      <c r="O18" s="117"/>
      <c r="P18" s="117"/>
      <c r="Q18" s="117"/>
      <c r="R18" s="117"/>
      <c r="S18" s="117"/>
      <c r="T18" s="117"/>
      <c r="U18" s="117"/>
      <c r="V18" s="117"/>
      <c r="W18" s="118"/>
      <c r="X18" s="118"/>
    </row>
    <row r="19" spans="1:24" x14ac:dyDescent="0.25">
      <c r="A19" s="85" t="s">
        <v>18941</v>
      </c>
      <c r="B19" s="63" t="s">
        <v>19210</v>
      </c>
      <c r="C19" s="63" t="s">
        <v>59</v>
      </c>
      <c r="D19" s="112"/>
      <c r="E19" s="111"/>
      <c r="F19" s="113"/>
      <c r="G19" s="114"/>
      <c r="H19" s="114"/>
      <c r="I19" s="115"/>
      <c r="J19" s="116"/>
      <c r="K19" s="117"/>
      <c r="L19" s="117"/>
      <c r="M19" s="117"/>
      <c r="N19" s="117"/>
      <c r="O19" s="117"/>
      <c r="P19" s="117"/>
      <c r="Q19" s="117"/>
      <c r="R19" s="117"/>
      <c r="S19" s="117"/>
      <c r="T19" s="117"/>
      <c r="U19" s="117"/>
      <c r="V19" s="117"/>
      <c r="W19" s="118"/>
      <c r="X19" s="118"/>
    </row>
    <row r="20" spans="1:24" x14ac:dyDescent="0.25">
      <c r="A20" s="85" t="s">
        <v>18942</v>
      </c>
      <c r="B20" s="63" t="s">
        <v>19211</v>
      </c>
      <c r="C20" s="63" t="s">
        <v>59</v>
      </c>
      <c r="D20" s="112"/>
      <c r="E20" s="111"/>
      <c r="F20" s="113"/>
      <c r="G20" s="114"/>
      <c r="H20" s="114"/>
      <c r="I20" s="115"/>
      <c r="J20" s="116"/>
      <c r="K20" s="117"/>
      <c r="L20" s="117"/>
      <c r="M20" s="117"/>
      <c r="N20" s="117"/>
      <c r="O20" s="117"/>
      <c r="P20" s="117"/>
      <c r="Q20" s="117"/>
      <c r="R20" s="117"/>
      <c r="S20" s="117"/>
      <c r="T20" s="117"/>
      <c r="U20" s="117"/>
      <c r="V20" s="117"/>
      <c r="W20" s="118"/>
      <c r="X20" s="118"/>
    </row>
    <row r="21" spans="1:24" x14ac:dyDescent="0.25">
      <c r="A21" s="85" t="s">
        <v>18943</v>
      </c>
      <c r="B21" s="63" t="s">
        <v>19212</v>
      </c>
      <c r="C21" s="63" t="s">
        <v>59</v>
      </c>
      <c r="D21" s="112"/>
      <c r="E21" s="111"/>
      <c r="F21" s="113"/>
      <c r="G21" s="114"/>
      <c r="H21" s="114"/>
      <c r="I21" s="115"/>
      <c r="J21" s="116"/>
      <c r="K21" s="117"/>
      <c r="L21" s="117"/>
      <c r="M21" s="117"/>
      <c r="N21" s="117"/>
      <c r="O21" s="117"/>
      <c r="P21" s="117"/>
      <c r="Q21" s="117"/>
      <c r="R21" s="117"/>
      <c r="S21" s="117"/>
      <c r="T21" s="117"/>
      <c r="U21" s="117"/>
      <c r="V21" s="117"/>
      <c r="W21" s="118"/>
      <c r="X21" s="118"/>
    </row>
    <row r="22" spans="1:24" x14ac:dyDescent="0.25">
      <c r="A22" s="85" t="s">
        <v>18944</v>
      </c>
      <c r="B22" s="63" t="s">
        <v>19213</v>
      </c>
      <c r="C22" s="63" t="s">
        <v>59</v>
      </c>
      <c r="D22" s="112"/>
      <c r="E22" s="111"/>
      <c r="F22" s="113"/>
      <c r="G22" s="114"/>
      <c r="H22" s="114"/>
      <c r="I22" s="115"/>
      <c r="J22" s="116"/>
      <c r="K22" s="117"/>
      <c r="L22" s="117"/>
      <c r="M22" s="117"/>
      <c r="N22" s="117"/>
      <c r="O22" s="117"/>
      <c r="P22" s="117"/>
      <c r="Q22" s="117"/>
      <c r="R22" s="117"/>
      <c r="S22" s="117"/>
      <c r="T22" s="117"/>
      <c r="U22" s="117"/>
      <c r="V22" s="117"/>
      <c r="W22" s="118"/>
      <c r="X22" s="118"/>
    </row>
    <row r="23" spans="1:24" x14ac:dyDescent="0.25">
      <c r="A23" s="85" t="s">
        <v>18945</v>
      </c>
      <c r="B23" s="63" t="s">
        <v>19214</v>
      </c>
      <c r="C23" s="63" t="s">
        <v>59</v>
      </c>
      <c r="D23" s="112"/>
      <c r="E23" s="111"/>
      <c r="F23" s="113"/>
      <c r="G23" s="114"/>
      <c r="H23" s="114"/>
      <c r="I23" s="115"/>
      <c r="J23" s="116"/>
      <c r="K23" s="117"/>
      <c r="L23" s="117"/>
      <c r="M23" s="117"/>
      <c r="N23" s="117"/>
      <c r="O23" s="117"/>
      <c r="P23" s="117"/>
      <c r="Q23" s="117"/>
      <c r="R23" s="117"/>
      <c r="S23" s="117"/>
      <c r="T23" s="117"/>
      <c r="U23" s="117"/>
      <c r="V23" s="117"/>
      <c r="W23" s="118"/>
      <c r="X23" s="118"/>
    </row>
    <row r="24" spans="1:24" x14ac:dyDescent="0.25">
      <c r="A24" s="85" t="s">
        <v>18946</v>
      </c>
      <c r="B24" s="63" t="s">
        <v>19215</v>
      </c>
      <c r="C24" s="63" t="s">
        <v>59</v>
      </c>
      <c r="D24" s="112"/>
      <c r="E24" s="111"/>
      <c r="F24" s="113"/>
      <c r="G24" s="114"/>
      <c r="H24" s="114"/>
      <c r="I24" s="115"/>
      <c r="J24" s="116"/>
      <c r="K24" s="117"/>
      <c r="L24" s="117"/>
      <c r="M24" s="117"/>
      <c r="N24" s="117"/>
      <c r="O24" s="117"/>
      <c r="P24" s="117"/>
      <c r="Q24" s="117"/>
      <c r="R24" s="117"/>
      <c r="S24" s="117"/>
      <c r="T24" s="117"/>
      <c r="U24" s="117"/>
      <c r="V24" s="117"/>
      <c r="W24" s="118"/>
      <c r="X24" s="118"/>
    </row>
    <row r="25" spans="1:24" x14ac:dyDescent="0.25">
      <c r="A25" s="85" t="s">
        <v>18947</v>
      </c>
      <c r="B25" s="63" t="s">
        <v>19216</v>
      </c>
      <c r="C25" s="63" t="s">
        <v>59</v>
      </c>
      <c r="D25" s="112"/>
      <c r="E25" s="111"/>
      <c r="F25" s="113"/>
      <c r="G25" s="114"/>
      <c r="H25" s="114"/>
      <c r="I25" s="115"/>
      <c r="J25" s="116"/>
      <c r="K25" s="117"/>
      <c r="L25" s="117"/>
      <c r="M25" s="117"/>
      <c r="N25" s="117"/>
      <c r="O25" s="117"/>
      <c r="P25" s="117"/>
      <c r="Q25" s="117"/>
      <c r="R25" s="117"/>
      <c r="S25" s="117"/>
      <c r="T25" s="117"/>
      <c r="U25" s="117"/>
      <c r="V25" s="117"/>
      <c r="W25" s="118"/>
      <c r="X25" s="118"/>
    </row>
    <row r="26" spans="1:24" x14ac:dyDescent="0.25">
      <c r="A26" s="85" t="s">
        <v>18948</v>
      </c>
      <c r="B26" s="63" t="s">
        <v>19217</v>
      </c>
      <c r="C26" s="63" t="s">
        <v>59</v>
      </c>
      <c r="D26" s="112"/>
      <c r="E26" s="111"/>
      <c r="F26" s="113"/>
      <c r="G26" s="114"/>
      <c r="H26" s="114"/>
      <c r="I26" s="115"/>
      <c r="J26" s="116"/>
      <c r="K26" s="117"/>
      <c r="L26" s="117"/>
      <c r="M26" s="117"/>
      <c r="N26" s="117"/>
      <c r="O26" s="117"/>
      <c r="P26" s="117"/>
      <c r="Q26" s="117"/>
      <c r="R26" s="117"/>
      <c r="S26" s="117"/>
      <c r="T26" s="117"/>
      <c r="U26" s="117"/>
      <c r="V26" s="117"/>
      <c r="W26" s="118"/>
      <c r="X26" s="118"/>
    </row>
    <row r="27" spans="1:24" x14ac:dyDescent="0.25">
      <c r="A27" s="85" t="s">
        <v>18949</v>
      </c>
      <c r="B27" s="63" t="s">
        <v>19206</v>
      </c>
      <c r="C27" s="63" t="s">
        <v>61</v>
      </c>
      <c r="D27" s="112"/>
      <c r="E27" s="111"/>
      <c r="F27" s="113"/>
      <c r="G27" s="114"/>
      <c r="H27" s="114"/>
      <c r="I27" s="115"/>
      <c r="J27" s="116"/>
      <c r="K27" s="117"/>
      <c r="L27" s="117"/>
      <c r="M27" s="117"/>
      <c r="N27" s="117"/>
      <c r="O27" s="117"/>
      <c r="P27" s="117"/>
      <c r="Q27" s="117"/>
      <c r="R27" s="117"/>
      <c r="S27" s="117"/>
      <c r="T27" s="117"/>
      <c r="U27" s="117"/>
      <c r="V27" s="117"/>
      <c r="W27" s="118"/>
      <c r="X27" s="118"/>
    </row>
    <row r="28" spans="1:24" x14ac:dyDescent="0.25">
      <c r="A28" s="85" t="s">
        <v>18950</v>
      </c>
      <c r="B28" s="63" t="s">
        <v>19207</v>
      </c>
      <c r="C28" s="63" t="s">
        <v>61</v>
      </c>
      <c r="D28" s="112"/>
      <c r="E28" s="111"/>
      <c r="F28" s="113"/>
      <c r="G28" s="114"/>
      <c r="H28" s="114"/>
      <c r="I28" s="115"/>
      <c r="J28" s="116"/>
      <c r="K28" s="117"/>
      <c r="L28" s="117"/>
      <c r="M28" s="117"/>
      <c r="N28" s="117"/>
      <c r="O28" s="117"/>
      <c r="P28" s="117"/>
      <c r="Q28" s="117"/>
      <c r="R28" s="117"/>
      <c r="S28" s="117"/>
      <c r="T28" s="117"/>
      <c r="U28" s="117"/>
      <c r="V28" s="117"/>
      <c r="W28" s="118"/>
      <c r="X28" s="118"/>
    </row>
    <row r="29" spans="1:24" x14ac:dyDescent="0.25">
      <c r="A29" s="85" t="s">
        <v>18951</v>
      </c>
      <c r="B29" s="63" t="s">
        <v>19208</v>
      </c>
      <c r="C29" s="63" t="s">
        <v>61</v>
      </c>
      <c r="D29" s="112"/>
      <c r="E29" s="111"/>
      <c r="F29" s="113"/>
      <c r="G29" s="114"/>
      <c r="H29" s="114"/>
      <c r="I29" s="115"/>
      <c r="J29" s="116"/>
      <c r="K29" s="117"/>
      <c r="L29" s="117"/>
      <c r="M29" s="117"/>
      <c r="N29" s="117"/>
      <c r="O29" s="117"/>
      <c r="P29" s="117"/>
      <c r="Q29" s="117"/>
      <c r="R29" s="117"/>
      <c r="S29" s="117"/>
      <c r="T29" s="117"/>
      <c r="U29" s="117"/>
      <c r="V29" s="117"/>
      <c r="W29" s="118"/>
      <c r="X29" s="118"/>
    </row>
    <row r="30" spans="1:24" x14ac:dyDescent="0.25">
      <c r="A30" s="85" t="s">
        <v>18952</v>
      </c>
      <c r="B30" s="63" t="s">
        <v>19209</v>
      </c>
      <c r="C30" s="63" t="s">
        <v>61</v>
      </c>
      <c r="D30" s="112"/>
      <c r="E30" s="111"/>
      <c r="F30" s="113"/>
      <c r="G30" s="114"/>
      <c r="H30" s="114"/>
      <c r="I30" s="115"/>
      <c r="J30" s="116"/>
      <c r="K30" s="117"/>
      <c r="L30" s="117"/>
      <c r="M30" s="117"/>
      <c r="N30" s="117"/>
      <c r="O30" s="117"/>
      <c r="P30" s="117"/>
      <c r="Q30" s="117"/>
      <c r="R30" s="117"/>
      <c r="S30" s="117"/>
      <c r="T30" s="117"/>
      <c r="U30" s="117"/>
      <c r="V30" s="117"/>
      <c r="W30" s="118"/>
      <c r="X30" s="118"/>
    </row>
    <row r="31" spans="1:24" x14ac:dyDescent="0.25">
      <c r="A31" s="85" t="s">
        <v>18953</v>
      </c>
      <c r="B31" s="63" t="s">
        <v>19210</v>
      </c>
      <c r="C31" s="63" t="s">
        <v>61</v>
      </c>
      <c r="D31" s="112"/>
      <c r="E31" s="111"/>
      <c r="F31" s="113"/>
      <c r="G31" s="114"/>
      <c r="H31" s="114"/>
      <c r="I31" s="115"/>
      <c r="J31" s="116"/>
      <c r="K31" s="117"/>
      <c r="L31" s="117"/>
      <c r="M31" s="117"/>
      <c r="N31" s="117"/>
      <c r="O31" s="117"/>
      <c r="P31" s="117"/>
      <c r="Q31" s="117"/>
      <c r="R31" s="117"/>
      <c r="S31" s="117"/>
      <c r="T31" s="117"/>
      <c r="U31" s="117"/>
      <c r="V31" s="117"/>
      <c r="W31" s="118"/>
      <c r="X31" s="118"/>
    </row>
    <row r="32" spans="1:24" x14ac:dyDescent="0.25">
      <c r="A32" s="85" t="s">
        <v>18954</v>
      </c>
      <c r="B32" s="63" t="s">
        <v>19211</v>
      </c>
      <c r="C32" s="63" t="s">
        <v>61</v>
      </c>
      <c r="D32" s="112"/>
      <c r="E32" s="111"/>
      <c r="F32" s="113"/>
      <c r="G32" s="114"/>
      <c r="H32" s="114"/>
      <c r="I32" s="115"/>
      <c r="J32" s="116"/>
      <c r="K32" s="117"/>
      <c r="L32" s="117"/>
      <c r="M32" s="117"/>
      <c r="N32" s="117"/>
      <c r="O32" s="117"/>
      <c r="P32" s="117"/>
      <c r="Q32" s="117"/>
      <c r="R32" s="117"/>
      <c r="S32" s="117"/>
      <c r="T32" s="117"/>
      <c r="U32" s="117"/>
      <c r="V32" s="117"/>
      <c r="W32" s="118"/>
      <c r="X32" s="118"/>
    </row>
    <row r="33" spans="1:24" x14ac:dyDescent="0.25">
      <c r="A33" s="85" t="s">
        <v>18955</v>
      </c>
      <c r="B33" s="63" t="s">
        <v>19212</v>
      </c>
      <c r="C33" s="63" t="s">
        <v>61</v>
      </c>
      <c r="D33" s="112"/>
      <c r="E33" s="111"/>
      <c r="F33" s="113"/>
      <c r="G33" s="114"/>
      <c r="H33" s="114"/>
      <c r="I33" s="115"/>
      <c r="J33" s="116"/>
      <c r="K33" s="117"/>
      <c r="L33" s="117"/>
      <c r="M33" s="117"/>
      <c r="N33" s="117"/>
      <c r="O33" s="117"/>
      <c r="P33" s="117"/>
      <c r="Q33" s="117"/>
      <c r="R33" s="117"/>
      <c r="S33" s="117"/>
      <c r="T33" s="117"/>
      <c r="U33" s="117"/>
      <c r="V33" s="117"/>
      <c r="W33" s="118"/>
      <c r="X33" s="118"/>
    </row>
    <row r="34" spans="1:24" x14ac:dyDescent="0.25">
      <c r="A34" s="85" t="s">
        <v>18956</v>
      </c>
      <c r="B34" s="63" t="s">
        <v>19213</v>
      </c>
      <c r="C34" s="63" t="s">
        <v>61</v>
      </c>
      <c r="D34" s="112"/>
      <c r="E34" s="111"/>
      <c r="F34" s="113"/>
      <c r="G34" s="114"/>
      <c r="H34" s="114"/>
      <c r="I34" s="115"/>
      <c r="J34" s="116"/>
      <c r="K34" s="117"/>
      <c r="L34" s="117"/>
      <c r="M34" s="117"/>
      <c r="N34" s="117"/>
      <c r="O34" s="117"/>
      <c r="P34" s="117"/>
      <c r="Q34" s="117"/>
      <c r="R34" s="117"/>
      <c r="S34" s="117"/>
      <c r="T34" s="117"/>
      <c r="U34" s="117"/>
      <c r="V34" s="117"/>
      <c r="W34" s="118"/>
      <c r="X34" s="118"/>
    </row>
    <row r="35" spans="1:24" x14ac:dyDescent="0.25">
      <c r="A35" s="85" t="s">
        <v>18957</v>
      </c>
      <c r="B35" s="63" t="s">
        <v>19214</v>
      </c>
      <c r="C35" s="63" t="s">
        <v>61</v>
      </c>
      <c r="D35" s="112"/>
      <c r="E35" s="111"/>
      <c r="F35" s="113"/>
      <c r="G35" s="114"/>
      <c r="H35" s="114"/>
      <c r="I35" s="115"/>
      <c r="J35" s="116"/>
      <c r="K35" s="117"/>
      <c r="L35" s="117"/>
      <c r="M35" s="117"/>
      <c r="N35" s="117"/>
      <c r="O35" s="117"/>
      <c r="P35" s="117"/>
      <c r="Q35" s="117"/>
      <c r="R35" s="117"/>
      <c r="S35" s="117"/>
      <c r="T35" s="117"/>
      <c r="U35" s="117"/>
      <c r="V35" s="117"/>
      <c r="W35" s="118"/>
      <c r="X35" s="118"/>
    </row>
    <row r="36" spans="1:24" x14ac:dyDescent="0.25">
      <c r="A36" s="85" t="s">
        <v>18958</v>
      </c>
      <c r="B36" s="63" t="s">
        <v>19215</v>
      </c>
      <c r="C36" s="63" t="s">
        <v>61</v>
      </c>
      <c r="D36" s="112"/>
      <c r="E36" s="111"/>
      <c r="F36" s="113"/>
      <c r="G36" s="114"/>
      <c r="H36" s="114"/>
      <c r="I36" s="115"/>
      <c r="J36" s="116"/>
      <c r="K36" s="117"/>
      <c r="L36" s="117"/>
      <c r="M36" s="117"/>
      <c r="N36" s="117"/>
      <c r="O36" s="117"/>
      <c r="P36" s="117"/>
      <c r="Q36" s="117"/>
      <c r="R36" s="117"/>
      <c r="S36" s="117"/>
      <c r="T36" s="117"/>
      <c r="U36" s="117"/>
      <c r="V36" s="117"/>
      <c r="W36" s="118"/>
      <c r="X36" s="118"/>
    </row>
    <row r="37" spans="1:24" x14ac:dyDescent="0.25">
      <c r="A37" s="85" t="s">
        <v>18959</v>
      </c>
      <c r="B37" s="63" t="s">
        <v>19216</v>
      </c>
      <c r="C37" s="63" t="s">
        <v>61</v>
      </c>
      <c r="D37" s="112"/>
      <c r="E37" s="111"/>
      <c r="F37" s="113"/>
      <c r="G37" s="114"/>
      <c r="H37" s="114"/>
      <c r="I37" s="115"/>
      <c r="J37" s="116"/>
      <c r="K37" s="117"/>
      <c r="L37" s="117"/>
      <c r="M37" s="117"/>
      <c r="N37" s="117"/>
      <c r="O37" s="117"/>
      <c r="P37" s="117"/>
      <c r="Q37" s="117"/>
      <c r="R37" s="117"/>
      <c r="S37" s="117"/>
      <c r="T37" s="117"/>
      <c r="U37" s="117"/>
      <c r="V37" s="117"/>
      <c r="W37" s="118"/>
      <c r="X37" s="118"/>
    </row>
    <row r="38" spans="1:24" x14ac:dyDescent="0.25">
      <c r="A38" s="85" t="s">
        <v>18960</v>
      </c>
      <c r="B38" s="63" t="s">
        <v>19217</v>
      </c>
      <c r="C38" s="63" t="s">
        <v>61</v>
      </c>
      <c r="D38" s="112"/>
      <c r="E38" s="111"/>
      <c r="F38" s="113"/>
      <c r="G38" s="114"/>
      <c r="H38" s="114"/>
      <c r="I38" s="115"/>
      <c r="J38" s="116"/>
      <c r="K38" s="117"/>
      <c r="L38" s="117"/>
      <c r="M38" s="117"/>
      <c r="N38" s="117"/>
      <c r="O38" s="117"/>
      <c r="P38" s="117"/>
      <c r="Q38" s="117"/>
      <c r="R38" s="117"/>
      <c r="S38" s="117"/>
      <c r="T38" s="117"/>
      <c r="U38" s="117"/>
      <c r="V38" s="117"/>
      <c r="W38" s="118"/>
      <c r="X38" s="118"/>
    </row>
    <row r="39" spans="1:24" x14ac:dyDescent="0.25">
      <c r="A39" s="85" t="s">
        <v>18961</v>
      </c>
      <c r="B39" s="63" t="s">
        <v>19206</v>
      </c>
      <c r="C39" s="63" t="s">
        <v>63</v>
      </c>
      <c r="D39" s="112"/>
      <c r="E39" s="111"/>
      <c r="F39" s="113"/>
      <c r="G39" s="114"/>
      <c r="H39" s="114"/>
      <c r="I39" s="115"/>
      <c r="J39" s="116"/>
      <c r="K39" s="117"/>
      <c r="L39" s="117"/>
      <c r="M39" s="117"/>
      <c r="N39" s="117"/>
      <c r="O39" s="117"/>
      <c r="P39" s="117"/>
      <c r="Q39" s="117"/>
      <c r="R39" s="117"/>
      <c r="S39" s="117"/>
      <c r="T39" s="117"/>
      <c r="U39" s="117"/>
      <c r="V39" s="117"/>
      <c r="W39" s="118"/>
      <c r="X39" s="118"/>
    </row>
    <row r="40" spans="1:24" x14ac:dyDescent="0.25">
      <c r="A40" s="85" t="s">
        <v>18962</v>
      </c>
      <c r="B40" s="63" t="s">
        <v>19207</v>
      </c>
      <c r="C40" s="63" t="s">
        <v>63</v>
      </c>
      <c r="D40" s="112"/>
      <c r="E40" s="111"/>
      <c r="F40" s="113"/>
      <c r="G40" s="114"/>
      <c r="H40" s="114"/>
      <c r="I40" s="115"/>
      <c r="J40" s="116"/>
      <c r="K40" s="117"/>
      <c r="L40" s="117"/>
      <c r="M40" s="117"/>
      <c r="N40" s="117"/>
      <c r="O40" s="117"/>
      <c r="P40" s="117"/>
      <c r="Q40" s="117"/>
      <c r="R40" s="117"/>
      <c r="S40" s="117"/>
      <c r="T40" s="117"/>
      <c r="U40" s="117"/>
      <c r="V40" s="117"/>
      <c r="W40" s="118"/>
      <c r="X40" s="118"/>
    </row>
    <row r="41" spans="1:24" x14ac:dyDescent="0.25">
      <c r="A41" s="85" t="s">
        <v>18963</v>
      </c>
      <c r="B41" s="63" t="s">
        <v>19208</v>
      </c>
      <c r="C41" s="63" t="s">
        <v>63</v>
      </c>
      <c r="D41" s="112"/>
      <c r="E41" s="111"/>
      <c r="F41" s="113"/>
      <c r="G41" s="114"/>
      <c r="H41" s="114"/>
      <c r="I41" s="115"/>
      <c r="J41" s="116"/>
      <c r="K41" s="117"/>
      <c r="L41" s="117"/>
      <c r="M41" s="117"/>
      <c r="N41" s="117"/>
      <c r="O41" s="117"/>
      <c r="P41" s="117"/>
      <c r="Q41" s="117"/>
      <c r="R41" s="117"/>
      <c r="S41" s="117"/>
      <c r="T41" s="117"/>
      <c r="U41" s="117"/>
      <c r="V41" s="117"/>
      <c r="W41" s="118"/>
      <c r="X41" s="118"/>
    </row>
    <row r="42" spans="1:24" x14ac:dyDescent="0.25">
      <c r="A42" s="85" t="s">
        <v>18964</v>
      </c>
      <c r="B42" s="63" t="s">
        <v>19209</v>
      </c>
      <c r="C42" s="63" t="s">
        <v>63</v>
      </c>
      <c r="D42" s="112"/>
      <c r="E42" s="111"/>
      <c r="F42" s="113"/>
      <c r="G42" s="114"/>
      <c r="H42" s="114"/>
      <c r="I42" s="115"/>
      <c r="J42" s="116"/>
      <c r="K42" s="117"/>
      <c r="L42" s="117"/>
      <c r="M42" s="117"/>
      <c r="N42" s="117"/>
      <c r="O42" s="117"/>
      <c r="P42" s="117"/>
      <c r="Q42" s="117"/>
      <c r="R42" s="117"/>
      <c r="S42" s="117"/>
      <c r="T42" s="117"/>
      <c r="U42" s="117"/>
      <c r="V42" s="117"/>
      <c r="W42" s="118"/>
      <c r="X42" s="118"/>
    </row>
    <row r="43" spans="1:24" x14ac:dyDescent="0.25">
      <c r="A43" s="85" t="s">
        <v>18965</v>
      </c>
      <c r="B43" s="63" t="s">
        <v>19210</v>
      </c>
      <c r="C43" s="63" t="s">
        <v>63</v>
      </c>
      <c r="D43" s="112"/>
      <c r="E43" s="111"/>
      <c r="F43" s="113"/>
      <c r="G43" s="114"/>
      <c r="H43" s="114"/>
      <c r="I43" s="115"/>
      <c r="J43" s="116"/>
      <c r="K43" s="117"/>
      <c r="L43" s="117"/>
      <c r="M43" s="117"/>
      <c r="N43" s="117"/>
      <c r="O43" s="117"/>
      <c r="P43" s="117"/>
      <c r="Q43" s="117"/>
      <c r="R43" s="117"/>
      <c r="S43" s="117"/>
      <c r="T43" s="117"/>
      <c r="U43" s="117"/>
      <c r="V43" s="117"/>
      <c r="W43" s="118"/>
      <c r="X43" s="118"/>
    </row>
    <row r="44" spans="1:24" x14ac:dyDescent="0.25">
      <c r="A44" s="85" t="s">
        <v>18966</v>
      </c>
      <c r="B44" s="63" t="s">
        <v>19211</v>
      </c>
      <c r="C44" s="63" t="s">
        <v>63</v>
      </c>
      <c r="D44" s="112"/>
      <c r="E44" s="111"/>
      <c r="F44" s="113"/>
      <c r="G44" s="114"/>
      <c r="H44" s="114"/>
      <c r="I44" s="115"/>
      <c r="J44" s="116"/>
      <c r="K44" s="117"/>
      <c r="L44" s="117"/>
      <c r="M44" s="117"/>
      <c r="N44" s="117"/>
      <c r="O44" s="117"/>
      <c r="P44" s="117"/>
      <c r="Q44" s="117"/>
      <c r="R44" s="117"/>
      <c r="S44" s="117"/>
      <c r="T44" s="117"/>
      <c r="U44" s="117"/>
      <c r="V44" s="117"/>
      <c r="W44" s="118"/>
      <c r="X44" s="118"/>
    </row>
    <row r="45" spans="1:24" x14ac:dyDescent="0.25">
      <c r="A45" s="85" t="s">
        <v>18967</v>
      </c>
      <c r="B45" s="63" t="s">
        <v>19212</v>
      </c>
      <c r="C45" s="63" t="s">
        <v>63</v>
      </c>
      <c r="D45" s="112"/>
      <c r="E45" s="111"/>
      <c r="F45" s="113"/>
      <c r="G45" s="114"/>
      <c r="H45" s="114"/>
      <c r="I45" s="115"/>
      <c r="J45" s="116"/>
      <c r="K45" s="117"/>
      <c r="L45" s="117"/>
      <c r="M45" s="117"/>
      <c r="N45" s="117"/>
      <c r="O45" s="117"/>
      <c r="P45" s="117"/>
      <c r="Q45" s="117"/>
      <c r="R45" s="117"/>
      <c r="S45" s="117"/>
      <c r="T45" s="117"/>
      <c r="U45" s="117"/>
      <c r="V45" s="117"/>
      <c r="W45" s="118"/>
      <c r="X45" s="118"/>
    </row>
    <row r="46" spans="1:24" x14ac:dyDescent="0.25">
      <c r="A46" s="85" t="s">
        <v>18968</v>
      </c>
      <c r="B46" s="63" t="s">
        <v>19213</v>
      </c>
      <c r="C46" s="63" t="s">
        <v>63</v>
      </c>
      <c r="D46" s="112"/>
      <c r="E46" s="111"/>
      <c r="F46" s="113"/>
      <c r="G46" s="114"/>
      <c r="H46" s="114"/>
      <c r="I46" s="115"/>
      <c r="J46" s="116"/>
      <c r="K46" s="117"/>
      <c r="L46" s="117"/>
      <c r="M46" s="117"/>
      <c r="N46" s="117"/>
      <c r="O46" s="117"/>
      <c r="P46" s="117"/>
      <c r="Q46" s="117"/>
      <c r="R46" s="117"/>
      <c r="S46" s="117"/>
      <c r="T46" s="117"/>
      <c r="U46" s="117"/>
      <c r="V46" s="117"/>
      <c r="W46" s="118"/>
      <c r="X46" s="118"/>
    </row>
    <row r="47" spans="1:24" x14ac:dyDescent="0.25">
      <c r="A47" s="85" t="s">
        <v>18969</v>
      </c>
      <c r="B47" s="63" t="s">
        <v>19214</v>
      </c>
      <c r="C47" s="63" t="s">
        <v>63</v>
      </c>
      <c r="D47" s="112"/>
      <c r="E47" s="111"/>
      <c r="F47" s="113"/>
      <c r="G47" s="114"/>
      <c r="H47" s="114"/>
      <c r="I47" s="115"/>
      <c r="J47" s="116"/>
      <c r="K47" s="117"/>
      <c r="L47" s="117"/>
      <c r="M47" s="117"/>
      <c r="N47" s="117"/>
      <c r="O47" s="117"/>
      <c r="P47" s="117"/>
      <c r="Q47" s="117"/>
      <c r="R47" s="117"/>
      <c r="S47" s="117"/>
      <c r="T47" s="117"/>
      <c r="U47" s="117"/>
      <c r="V47" s="117"/>
      <c r="W47" s="118"/>
      <c r="X47" s="118"/>
    </row>
    <row r="48" spans="1:24" x14ac:dyDescent="0.25">
      <c r="A48" s="85" t="s">
        <v>18970</v>
      </c>
      <c r="B48" s="63" t="s">
        <v>19215</v>
      </c>
      <c r="C48" s="63" t="s">
        <v>63</v>
      </c>
      <c r="D48" s="112"/>
      <c r="E48" s="111"/>
      <c r="F48" s="113"/>
      <c r="G48" s="114"/>
      <c r="H48" s="114"/>
      <c r="I48" s="115"/>
      <c r="J48" s="116"/>
      <c r="K48" s="117"/>
      <c r="L48" s="117"/>
      <c r="M48" s="117"/>
      <c r="N48" s="117"/>
      <c r="O48" s="117"/>
      <c r="P48" s="117"/>
      <c r="Q48" s="117"/>
      <c r="R48" s="117"/>
      <c r="S48" s="117"/>
      <c r="T48" s="117"/>
      <c r="U48" s="117"/>
      <c r="V48" s="117"/>
      <c r="W48" s="118"/>
      <c r="X48" s="118"/>
    </row>
    <row r="49" spans="1:24" x14ac:dyDescent="0.25">
      <c r="A49" s="85" t="s">
        <v>18971</v>
      </c>
      <c r="B49" s="63" t="s">
        <v>19216</v>
      </c>
      <c r="C49" s="63" t="s">
        <v>63</v>
      </c>
      <c r="D49" s="112"/>
      <c r="E49" s="111"/>
      <c r="F49" s="113"/>
      <c r="G49" s="114"/>
      <c r="H49" s="114"/>
      <c r="I49" s="115"/>
      <c r="J49" s="116"/>
      <c r="K49" s="117"/>
      <c r="L49" s="117"/>
      <c r="M49" s="117"/>
      <c r="N49" s="117"/>
      <c r="O49" s="117"/>
      <c r="P49" s="117"/>
      <c r="Q49" s="117"/>
      <c r="R49" s="117"/>
      <c r="S49" s="117"/>
      <c r="T49" s="117"/>
      <c r="U49" s="117"/>
      <c r="V49" s="117"/>
      <c r="W49" s="118"/>
      <c r="X49" s="118"/>
    </row>
    <row r="50" spans="1:24" x14ac:dyDescent="0.25">
      <c r="A50" s="85" t="s">
        <v>18972</v>
      </c>
      <c r="B50" s="63" t="s">
        <v>19217</v>
      </c>
      <c r="C50" s="63" t="s">
        <v>63</v>
      </c>
      <c r="D50" s="112"/>
      <c r="E50" s="111"/>
      <c r="F50" s="113"/>
      <c r="G50" s="114"/>
      <c r="H50" s="114"/>
      <c r="I50" s="115"/>
      <c r="J50" s="116"/>
      <c r="K50" s="117"/>
      <c r="L50" s="117"/>
      <c r="M50" s="117"/>
      <c r="N50" s="117"/>
      <c r="O50" s="117"/>
      <c r="P50" s="117"/>
      <c r="Q50" s="117"/>
      <c r="R50" s="117"/>
      <c r="S50" s="117"/>
      <c r="T50" s="117"/>
      <c r="U50" s="117"/>
      <c r="V50" s="117"/>
      <c r="W50" s="118"/>
      <c r="X50" s="118"/>
    </row>
    <row r="51" spans="1:24" x14ac:dyDescent="0.25">
      <c r="A51" s="85" t="s">
        <v>18973</v>
      </c>
      <c r="B51" s="63" t="s">
        <v>19206</v>
      </c>
      <c r="C51" s="63" t="s">
        <v>57</v>
      </c>
      <c r="D51" s="112"/>
      <c r="E51" s="111"/>
      <c r="F51" s="113"/>
      <c r="G51" s="114"/>
      <c r="H51" s="114"/>
      <c r="I51" s="115"/>
      <c r="J51" s="116"/>
      <c r="K51" s="117"/>
      <c r="L51" s="117"/>
      <c r="M51" s="117"/>
      <c r="N51" s="117"/>
      <c r="O51" s="117"/>
      <c r="P51" s="117"/>
      <c r="Q51" s="117"/>
      <c r="R51" s="117"/>
      <c r="S51" s="117"/>
      <c r="T51" s="117"/>
      <c r="U51" s="117"/>
      <c r="V51" s="117"/>
      <c r="W51" s="118"/>
      <c r="X51" s="118"/>
    </row>
    <row r="52" spans="1:24" x14ac:dyDescent="0.25">
      <c r="A52" s="85" t="s">
        <v>18974</v>
      </c>
      <c r="B52" s="63" t="s">
        <v>19207</v>
      </c>
      <c r="C52" s="63" t="s">
        <v>57</v>
      </c>
      <c r="D52" s="112"/>
      <c r="E52" s="111"/>
      <c r="F52" s="113"/>
      <c r="G52" s="114"/>
      <c r="H52" s="114"/>
      <c r="I52" s="115"/>
      <c r="J52" s="116"/>
      <c r="K52" s="117"/>
      <c r="L52" s="117"/>
      <c r="M52" s="117"/>
      <c r="N52" s="117"/>
      <c r="O52" s="117"/>
      <c r="P52" s="117"/>
      <c r="Q52" s="117"/>
      <c r="R52" s="117"/>
      <c r="S52" s="117"/>
      <c r="T52" s="117"/>
      <c r="U52" s="117"/>
      <c r="V52" s="117"/>
      <c r="W52" s="118"/>
      <c r="X52" s="118"/>
    </row>
    <row r="53" spans="1:24" x14ac:dyDescent="0.25">
      <c r="A53" s="85" t="s">
        <v>18975</v>
      </c>
      <c r="B53" s="63" t="s">
        <v>19208</v>
      </c>
      <c r="C53" s="63" t="s">
        <v>57</v>
      </c>
      <c r="D53" s="112"/>
      <c r="E53" s="111"/>
      <c r="F53" s="113"/>
      <c r="G53" s="114"/>
      <c r="H53" s="114"/>
      <c r="I53" s="115"/>
      <c r="J53" s="116"/>
      <c r="K53" s="117"/>
      <c r="L53" s="117"/>
      <c r="M53" s="117"/>
      <c r="N53" s="117"/>
      <c r="O53" s="117"/>
      <c r="P53" s="117"/>
      <c r="Q53" s="117"/>
      <c r="R53" s="117"/>
      <c r="S53" s="117"/>
      <c r="T53" s="117"/>
      <c r="U53" s="117"/>
      <c r="V53" s="117"/>
      <c r="W53" s="118"/>
      <c r="X53" s="118"/>
    </row>
    <row r="54" spans="1:24" x14ac:dyDescent="0.25">
      <c r="A54" s="85" t="s">
        <v>18976</v>
      </c>
      <c r="B54" s="63" t="s">
        <v>19209</v>
      </c>
      <c r="C54" s="63" t="s">
        <v>57</v>
      </c>
      <c r="D54" s="112"/>
      <c r="E54" s="111"/>
      <c r="F54" s="113"/>
      <c r="G54" s="114"/>
      <c r="H54" s="114"/>
      <c r="I54" s="115"/>
      <c r="J54" s="116"/>
      <c r="K54" s="117"/>
      <c r="L54" s="117"/>
      <c r="M54" s="117"/>
      <c r="N54" s="117"/>
      <c r="O54" s="117"/>
      <c r="P54" s="117"/>
      <c r="Q54" s="117"/>
      <c r="R54" s="117"/>
      <c r="S54" s="117"/>
      <c r="T54" s="117"/>
      <c r="U54" s="117"/>
      <c r="V54" s="117"/>
      <c r="W54" s="118"/>
      <c r="X54" s="118"/>
    </row>
    <row r="55" spans="1:24" x14ac:dyDescent="0.25">
      <c r="A55" s="85" t="s">
        <v>18977</v>
      </c>
      <c r="B55" s="63" t="s">
        <v>19210</v>
      </c>
      <c r="C55" s="63" t="s">
        <v>57</v>
      </c>
      <c r="D55" s="112"/>
      <c r="E55" s="111"/>
      <c r="F55" s="113"/>
      <c r="G55" s="114"/>
      <c r="H55" s="114"/>
      <c r="I55" s="115"/>
      <c r="J55" s="116"/>
      <c r="K55" s="117"/>
      <c r="L55" s="117"/>
      <c r="M55" s="117"/>
      <c r="N55" s="117"/>
      <c r="O55" s="117"/>
      <c r="P55" s="117"/>
      <c r="Q55" s="117"/>
      <c r="R55" s="117"/>
      <c r="S55" s="117"/>
      <c r="T55" s="117"/>
      <c r="U55" s="117"/>
      <c r="V55" s="117"/>
      <c r="W55" s="118"/>
      <c r="X55" s="118"/>
    </row>
    <row r="56" spans="1:24" x14ac:dyDescent="0.25">
      <c r="A56" s="85" t="s">
        <v>18978</v>
      </c>
      <c r="B56" s="63" t="s">
        <v>19211</v>
      </c>
      <c r="C56" s="63" t="s">
        <v>57</v>
      </c>
      <c r="D56" s="112"/>
      <c r="E56" s="111"/>
      <c r="F56" s="113"/>
      <c r="G56" s="114"/>
      <c r="H56" s="114"/>
      <c r="I56" s="115"/>
      <c r="J56" s="116"/>
      <c r="K56" s="117"/>
      <c r="L56" s="117"/>
      <c r="M56" s="117"/>
      <c r="N56" s="117"/>
      <c r="O56" s="117"/>
      <c r="P56" s="117"/>
      <c r="Q56" s="117"/>
      <c r="R56" s="117"/>
      <c r="S56" s="117"/>
      <c r="T56" s="117"/>
      <c r="U56" s="117"/>
      <c r="V56" s="117"/>
      <c r="W56" s="118"/>
      <c r="X56" s="118"/>
    </row>
    <row r="57" spans="1:24" x14ac:dyDescent="0.25">
      <c r="A57" s="85" t="s">
        <v>18979</v>
      </c>
      <c r="B57" s="63" t="s">
        <v>19212</v>
      </c>
      <c r="C57" s="63" t="s">
        <v>57</v>
      </c>
      <c r="D57" s="112"/>
      <c r="E57" s="111"/>
      <c r="F57" s="113"/>
      <c r="G57" s="114"/>
      <c r="H57" s="114"/>
      <c r="I57" s="115"/>
      <c r="J57" s="116"/>
      <c r="K57" s="117"/>
      <c r="L57" s="117"/>
      <c r="M57" s="117"/>
      <c r="N57" s="117"/>
      <c r="O57" s="117"/>
      <c r="P57" s="117"/>
      <c r="Q57" s="117"/>
      <c r="R57" s="117"/>
      <c r="S57" s="117"/>
      <c r="T57" s="117"/>
      <c r="U57" s="117"/>
      <c r="V57" s="117"/>
      <c r="W57" s="118"/>
      <c r="X57" s="118"/>
    </row>
    <row r="58" spans="1:24" x14ac:dyDescent="0.25">
      <c r="A58" s="85" t="s">
        <v>18980</v>
      </c>
      <c r="B58" s="63" t="s">
        <v>19213</v>
      </c>
      <c r="C58" s="63" t="s">
        <v>57</v>
      </c>
      <c r="D58" s="112"/>
      <c r="E58" s="111"/>
      <c r="F58" s="113"/>
      <c r="G58" s="114"/>
      <c r="H58" s="114"/>
      <c r="I58" s="115"/>
      <c r="J58" s="116"/>
      <c r="K58" s="117"/>
      <c r="L58" s="117"/>
      <c r="M58" s="117"/>
      <c r="N58" s="117"/>
      <c r="O58" s="117"/>
      <c r="P58" s="117"/>
      <c r="Q58" s="117"/>
      <c r="R58" s="117"/>
      <c r="S58" s="117"/>
      <c r="T58" s="117"/>
      <c r="U58" s="117"/>
      <c r="V58" s="117"/>
      <c r="W58" s="118"/>
      <c r="X58" s="118"/>
    </row>
    <row r="59" spans="1:24" x14ac:dyDescent="0.25">
      <c r="A59" s="85" t="s">
        <v>18981</v>
      </c>
      <c r="B59" s="63" t="s">
        <v>19214</v>
      </c>
      <c r="C59" s="63" t="s">
        <v>57</v>
      </c>
      <c r="D59" s="112"/>
      <c r="E59" s="111"/>
      <c r="F59" s="113"/>
      <c r="G59" s="114"/>
      <c r="H59" s="114"/>
      <c r="I59" s="115"/>
      <c r="J59" s="116"/>
      <c r="K59" s="117"/>
      <c r="L59" s="117"/>
      <c r="M59" s="117"/>
      <c r="N59" s="117"/>
      <c r="O59" s="117"/>
      <c r="P59" s="117"/>
      <c r="Q59" s="117"/>
      <c r="R59" s="117"/>
      <c r="S59" s="117"/>
      <c r="T59" s="117"/>
      <c r="U59" s="117"/>
      <c r="V59" s="117"/>
      <c r="W59" s="118"/>
      <c r="X59" s="118"/>
    </row>
    <row r="60" spans="1:24" x14ac:dyDescent="0.25">
      <c r="A60" s="85" t="s">
        <v>18982</v>
      </c>
      <c r="B60" s="63" t="s">
        <v>19215</v>
      </c>
      <c r="C60" s="63" t="s">
        <v>57</v>
      </c>
      <c r="D60" s="112"/>
      <c r="E60" s="111"/>
      <c r="F60" s="113"/>
      <c r="G60" s="114"/>
      <c r="H60" s="114"/>
      <c r="I60" s="115"/>
      <c r="J60" s="116"/>
      <c r="K60" s="117"/>
      <c r="L60" s="117"/>
      <c r="M60" s="117"/>
      <c r="N60" s="117"/>
      <c r="O60" s="117"/>
      <c r="P60" s="117"/>
      <c r="Q60" s="117"/>
      <c r="R60" s="117"/>
      <c r="S60" s="117"/>
      <c r="T60" s="117"/>
      <c r="U60" s="117"/>
      <c r="V60" s="117"/>
      <c r="W60" s="118"/>
      <c r="X60" s="118"/>
    </row>
    <row r="61" spans="1:24" x14ac:dyDescent="0.25">
      <c r="A61" s="85" t="s">
        <v>18983</v>
      </c>
      <c r="B61" s="63" t="s">
        <v>19216</v>
      </c>
      <c r="C61" s="63" t="s">
        <v>57</v>
      </c>
      <c r="D61" s="112"/>
      <c r="E61" s="111"/>
      <c r="F61" s="113"/>
      <c r="G61" s="114"/>
      <c r="H61" s="114"/>
      <c r="I61" s="115"/>
      <c r="J61" s="116"/>
      <c r="K61" s="117"/>
      <c r="L61" s="117"/>
      <c r="M61" s="117"/>
      <c r="N61" s="117"/>
      <c r="O61" s="117"/>
      <c r="P61" s="117"/>
      <c r="Q61" s="117"/>
      <c r="R61" s="117"/>
      <c r="S61" s="117"/>
      <c r="T61" s="117"/>
      <c r="U61" s="117"/>
      <c r="V61" s="117"/>
      <c r="W61" s="118"/>
      <c r="X61" s="118"/>
    </row>
    <row r="62" spans="1:24" x14ac:dyDescent="0.25">
      <c r="A62" s="85" t="s">
        <v>18984</v>
      </c>
      <c r="B62" s="63" t="s">
        <v>19217</v>
      </c>
      <c r="C62" s="63" t="s">
        <v>57</v>
      </c>
      <c r="D62" s="112"/>
      <c r="E62" s="111"/>
      <c r="F62" s="113"/>
      <c r="G62" s="114"/>
      <c r="H62" s="114"/>
      <c r="I62" s="115"/>
      <c r="J62" s="116"/>
      <c r="K62" s="117"/>
      <c r="L62" s="117"/>
      <c r="M62" s="117"/>
      <c r="N62" s="117"/>
      <c r="O62" s="117"/>
      <c r="P62" s="117"/>
      <c r="Q62" s="117"/>
      <c r="R62" s="117"/>
      <c r="S62" s="117"/>
      <c r="T62" s="117"/>
      <c r="U62" s="117"/>
      <c r="V62" s="117"/>
      <c r="W62" s="118"/>
      <c r="X62" s="118"/>
    </row>
    <row r="63" spans="1:24" x14ac:dyDescent="0.25">
      <c r="A63" s="85" t="s">
        <v>18985</v>
      </c>
      <c r="B63" s="63" t="s">
        <v>19206</v>
      </c>
      <c r="C63" s="63" t="s">
        <v>55</v>
      </c>
      <c r="D63" s="112"/>
      <c r="E63" s="111"/>
      <c r="F63" s="113"/>
      <c r="G63" s="114"/>
      <c r="H63" s="114"/>
      <c r="I63" s="115"/>
      <c r="J63" s="116"/>
      <c r="K63" s="117"/>
      <c r="L63" s="117"/>
      <c r="M63" s="117"/>
      <c r="N63" s="117"/>
      <c r="O63" s="117"/>
      <c r="P63" s="117"/>
      <c r="Q63" s="117"/>
      <c r="R63" s="117"/>
      <c r="S63" s="117"/>
      <c r="T63" s="117"/>
      <c r="U63" s="117"/>
      <c r="V63" s="117"/>
      <c r="W63" s="118"/>
      <c r="X63" s="118"/>
    </row>
    <row r="64" spans="1:24" x14ac:dyDescent="0.25">
      <c r="A64" s="85" t="s">
        <v>18986</v>
      </c>
      <c r="B64" s="63" t="s">
        <v>19207</v>
      </c>
      <c r="C64" s="63" t="s">
        <v>55</v>
      </c>
      <c r="D64" s="112"/>
      <c r="E64" s="111"/>
      <c r="F64" s="113"/>
      <c r="G64" s="114"/>
      <c r="H64" s="114"/>
      <c r="I64" s="115"/>
      <c r="J64" s="116"/>
      <c r="K64" s="117"/>
      <c r="L64" s="117"/>
      <c r="M64" s="117"/>
      <c r="N64" s="117"/>
      <c r="O64" s="117"/>
      <c r="P64" s="117"/>
      <c r="Q64" s="117"/>
      <c r="R64" s="117"/>
      <c r="S64" s="117"/>
      <c r="T64" s="117"/>
      <c r="U64" s="117"/>
      <c r="V64" s="117"/>
      <c r="W64" s="118"/>
      <c r="X64" s="118"/>
    </row>
    <row r="65" spans="1:24" x14ac:dyDescent="0.25">
      <c r="A65" s="85" t="s">
        <v>18987</v>
      </c>
      <c r="B65" s="63" t="s">
        <v>19208</v>
      </c>
      <c r="C65" s="63" t="s">
        <v>55</v>
      </c>
      <c r="D65" s="112"/>
      <c r="E65" s="111"/>
      <c r="F65" s="113"/>
      <c r="G65" s="114"/>
      <c r="H65" s="114"/>
      <c r="I65" s="115"/>
      <c r="J65" s="116"/>
      <c r="K65" s="117"/>
      <c r="L65" s="117"/>
      <c r="M65" s="117"/>
      <c r="N65" s="117"/>
      <c r="O65" s="117"/>
      <c r="P65" s="117"/>
      <c r="Q65" s="117"/>
      <c r="R65" s="117"/>
      <c r="S65" s="117"/>
      <c r="T65" s="117"/>
      <c r="U65" s="117"/>
      <c r="V65" s="117"/>
      <c r="W65" s="118"/>
      <c r="X65" s="118"/>
    </row>
    <row r="66" spans="1:24" x14ac:dyDescent="0.25">
      <c r="A66" s="85" t="s">
        <v>18988</v>
      </c>
      <c r="B66" s="63" t="s">
        <v>19209</v>
      </c>
      <c r="C66" s="63" t="s">
        <v>55</v>
      </c>
      <c r="D66" s="112"/>
      <c r="E66" s="111"/>
      <c r="F66" s="113"/>
      <c r="G66" s="114"/>
      <c r="H66" s="114"/>
      <c r="I66" s="115"/>
      <c r="J66" s="116"/>
      <c r="K66" s="117"/>
      <c r="L66" s="117"/>
      <c r="M66" s="117"/>
      <c r="N66" s="117"/>
      <c r="O66" s="117"/>
      <c r="P66" s="117"/>
      <c r="Q66" s="117"/>
      <c r="R66" s="117"/>
      <c r="S66" s="117"/>
      <c r="T66" s="117"/>
      <c r="U66" s="117"/>
      <c r="V66" s="117"/>
      <c r="W66" s="118"/>
      <c r="X66" s="118"/>
    </row>
    <row r="67" spans="1:24" x14ac:dyDescent="0.25">
      <c r="A67" s="85" t="s">
        <v>18989</v>
      </c>
      <c r="B67" s="63" t="s">
        <v>19210</v>
      </c>
      <c r="C67" s="63" t="s">
        <v>55</v>
      </c>
      <c r="D67" s="112"/>
      <c r="E67" s="111"/>
      <c r="F67" s="113"/>
      <c r="G67" s="114"/>
      <c r="H67" s="114"/>
      <c r="I67" s="115"/>
      <c r="J67" s="116"/>
      <c r="K67" s="117"/>
      <c r="L67" s="117"/>
      <c r="M67" s="117"/>
      <c r="N67" s="117"/>
      <c r="O67" s="117"/>
      <c r="P67" s="117"/>
      <c r="Q67" s="117"/>
      <c r="R67" s="117"/>
      <c r="S67" s="117"/>
      <c r="T67" s="117"/>
      <c r="U67" s="117"/>
      <c r="V67" s="117"/>
      <c r="W67" s="118"/>
      <c r="X67" s="118"/>
    </row>
    <row r="68" spans="1:24" x14ac:dyDescent="0.25">
      <c r="A68" s="85" t="s">
        <v>18990</v>
      </c>
      <c r="B68" s="63" t="s">
        <v>19211</v>
      </c>
      <c r="C68" s="63" t="s">
        <v>55</v>
      </c>
      <c r="D68" s="112"/>
      <c r="E68" s="111"/>
      <c r="F68" s="113"/>
      <c r="G68" s="114"/>
      <c r="H68" s="114"/>
      <c r="I68" s="115"/>
      <c r="J68" s="116"/>
      <c r="K68" s="117"/>
      <c r="L68" s="117"/>
      <c r="M68" s="117"/>
      <c r="N68" s="117"/>
      <c r="O68" s="117"/>
      <c r="P68" s="117"/>
      <c r="Q68" s="117"/>
      <c r="R68" s="117"/>
      <c r="S68" s="117"/>
      <c r="T68" s="117"/>
      <c r="U68" s="117"/>
      <c r="V68" s="117"/>
      <c r="W68" s="118"/>
      <c r="X68" s="118"/>
    </row>
    <row r="69" spans="1:24" x14ac:dyDescent="0.25">
      <c r="A69" s="85" t="s">
        <v>18991</v>
      </c>
      <c r="B69" s="63" t="s">
        <v>19212</v>
      </c>
      <c r="C69" s="63" t="s">
        <v>55</v>
      </c>
      <c r="D69" s="112"/>
      <c r="E69" s="111"/>
      <c r="F69" s="113"/>
      <c r="G69" s="114"/>
      <c r="H69" s="114"/>
      <c r="I69" s="115"/>
      <c r="J69" s="116"/>
      <c r="K69" s="117"/>
      <c r="L69" s="117"/>
      <c r="M69" s="117"/>
      <c r="N69" s="117"/>
      <c r="O69" s="117"/>
      <c r="P69" s="117"/>
      <c r="Q69" s="117"/>
      <c r="R69" s="117"/>
      <c r="S69" s="117"/>
      <c r="T69" s="117"/>
      <c r="U69" s="117"/>
      <c r="V69" s="117"/>
      <c r="W69" s="118"/>
      <c r="X69" s="118"/>
    </row>
    <row r="70" spans="1:24" x14ac:dyDescent="0.25">
      <c r="A70" s="85" t="s">
        <v>18992</v>
      </c>
      <c r="B70" s="63" t="s">
        <v>19213</v>
      </c>
      <c r="C70" s="63" t="s">
        <v>55</v>
      </c>
      <c r="D70" s="112"/>
      <c r="E70" s="111"/>
      <c r="F70" s="113"/>
      <c r="G70" s="114"/>
      <c r="H70" s="114"/>
      <c r="I70" s="115"/>
      <c r="J70" s="116"/>
      <c r="K70" s="117"/>
      <c r="L70" s="117"/>
      <c r="M70" s="117"/>
      <c r="N70" s="117"/>
      <c r="O70" s="117"/>
      <c r="P70" s="117"/>
      <c r="Q70" s="117"/>
      <c r="R70" s="117"/>
      <c r="S70" s="117"/>
      <c r="T70" s="117"/>
      <c r="U70" s="117"/>
      <c r="V70" s="117"/>
      <c r="W70" s="118"/>
      <c r="X70" s="118"/>
    </row>
    <row r="71" spans="1:24" x14ac:dyDescent="0.25">
      <c r="A71" s="85" t="s">
        <v>18993</v>
      </c>
      <c r="B71" s="63" t="s">
        <v>19214</v>
      </c>
      <c r="C71" s="63" t="s">
        <v>55</v>
      </c>
      <c r="D71" s="112"/>
      <c r="E71" s="111"/>
      <c r="F71" s="113"/>
      <c r="G71" s="114"/>
      <c r="H71" s="114"/>
      <c r="I71" s="115"/>
      <c r="J71" s="116"/>
      <c r="K71" s="117"/>
      <c r="L71" s="117"/>
      <c r="M71" s="117"/>
      <c r="N71" s="117"/>
      <c r="O71" s="117"/>
      <c r="P71" s="117"/>
      <c r="Q71" s="117"/>
      <c r="R71" s="117"/>
      <c r="S71" s="117"/>
      <c r="T71" s="117"/>
      <c r="U71" s="117"/>
      <c r="V71" s="117"/>
      <c r="W71" s="118"/>
      <c r="X71" s="118"/>
    </row>
    <row r="72" spans="1:24" x14ac:dyDescent="0.25">
      <c r="A72" s="85" t="s">
        <v>18994</v>
      </c>
      <c r="B72" s="63" t="s">
        <v>19215</v>
      </c>
      <c r="C72" s="63" t="s">
        <v>55</v>
      </c>
      <c r="D72" s="112"/>
      <c r="E72" s="111"/>
      <c r="F72" s="113"/>
      <c r="G72" s="114"/>
      <c r="H72" s="114"/>
      <c r="I72" s="115"/>
      <c r="J72" s="116"/>
      <c r="K72" s="117"/>
      <c r="L72" s="117"/>
      <c r="M72" s="117"/>
      <c r="N72" s="117"/>
      <c r="O72" s="117"/>
      <c r="P72" s="117"/>
      <c r="Q72" s="117"/>
      <c r="R72" s="117"/>
      <c r="S72" s="117"/>
      <c r="T72" s="117"/>
      <c r="U72" s="117"/>
      <c r="V72" s="117"/>
      <c r="W72" s="118"/>
      <c r="X72" s="118"/>
    </row>
    <row r="73" spans="1:24" x14ac:dyDescent="0.25">
      <c r="A73" s="85" t="s">
        <v>18995</v>
      </c>
      <c r="B73" s="63" t="s">
        <v>19216</v>
      </c>
      <c r="C73" s="63" t="s">
        <v>55</v>
      </c>
      <c r="D73" s="112"/>
      <c r="E73" s="111"/>
      <c r="F73" s="113"/>
      <c r="G73" s="114"/>
      <c r="H73" s="114"/>
      <c r="I73" s="115"/>
      <c r="J73" s="116"/>
      <c r="K73" s="117"/>
      <c r="L73" s="117"/>
      <c r="M73" s="117"/>
      <c r="N73" s="117"/>
      <c r="O73" s="117"/>
      <c r="P73" s="117"/>
      <c r="Q73" s="117"/>
      <c r="R73" s="117"/>
      <c r="S73" s="117"/>
      <c r="T73" s="117"/>
      <c r="U73" s="117"/>
      <c r="V73" s="117"/>
      <c r="W73" s="118"/>
      <c r="X73" s="118"/>
    </row>
    <row r="74" spans="1:24" x14ac:dyDescent="0.25">
      <c r="A74" s="85" t="s">
        <v>18996</v>
      </c>
      <c r="B74" s="63" t="s">
        <v>19217</v>
      </c>
      <c r="C74" s="63" t="s">
        <v>55</v>
      </c>
      <c r="D74" s="112"/>
      <c r="E74" s="111"/>
      <c r="F74" s="113"/>
      <c r="G74" s="114"/>
      <c r="H74" s="114"/>
      <c r="I74" s="115"/>
      <c r="J74" s="116"/>
      <c r="K74" s="117"/>
      <c r="L74" s="117"/>
      <c r="M74" s="117"/>
      <c r="N74" s="117"/>
      <c r="O74" s="117"/>
      <c r="P74" s="117"/>
      <c r="Q74" s="117"/>
      <c r="R74" s="117"/>
      <c r="S74" s="117"/>
      <c r="T74" s="117"/>
      <c r="U74" s="117"/>
      <c r="V74" s="117"/>
      <c r="W74" s="118"/>
      <c r="X74" s="118"/>
    </row>
    <row r="75" spans="1:24" x14ac:dyDescent="0.25">
      <c r="A75" s="85" t="s">
        <v>18997</v>
      </c>
      <c r="B75" s="63" t="s">
        <v>19206</v>
      </c>
      <c r="C75" s="63" t="s">
        <v>58</v>
      </c>
      <c r="D75" s="112"/>
      <c r="E75" s="111"/>
      <c r="F75" s="113"/>
      <c r="G75" s="114"/>
      <c r="H75" s="114"/>
      <c r="I75" s="115"/>
      <c r="J75" s="116"/>
      <c r="K75" s="117"/>
      <c r="L75" s="117"/>
      <c r="M75" s="117"/>
      <c r="N75" s="117"/>
      <c r="O75" s="117"/>
      <c r="P75" s="117"/>
      <c r="Q75" s="117"/>
      <c r="R75" s="117"/>
      <c r="S75" s="117"/>
      <c r="T75" s="117"/>
      <c r="U75" s="117"/>
      <c r="V75" s="117"/>
      <c r="W75" s="118"/>
      <c r="X75" s="118"/>
    </row>
    <row r="76" spans="1:24" x14ac:dyDescent="0.25">
      <c r="A76" s="85" t="s">
        <v>18998</v>
      </c>
      <c r="B76" s="63" t="s">
        <v>19207</v>
      </c>
      <c r="C76" s="63" t="s">
        <v>58</v>
      </c>
      <c r="D76" s="112"/>
      <c r="E76" s="111"/>
      <c r="F76" s="113"/>
      <c r="G76" s="114"/>
      <c r="H76" s="114"/>
      <c r="I76" s="115"/>
      <c r="J76" s="116"/>
      <c r="K76" s="117"/>
      <c r="L76" s="117"/>
      <c r="M76" s="117"/>
      <c r="N76" s="117"/>
      <c r="O76" s="117"/>
      <c r="P76" s="117"/>
      <c r="Q76" s="117"/>
      <c r="R76" s="117"/>
      <c r="S76" s="117"/>
      <c r="T76" s="117"/>
      <c r="U76" s="117"/>
      <c r="V76" s="117"/>
      <c r="W76" s="118"/>
      <c r="X76" s="118"/>
    </row>
    <row r="77" spans="1:24" x14ac:dyDescent="0.25">
      <c r="A77" s="85" t="s">
        <v>18999</v>
      </c>
      <c r="B77" s="63" t="s">
        <v>19208</v>
      </c>
      <c r="C77" s="63" t="s">
        <v>58</v>
      </c>
      <c r="D77" s="112"/>
      <c r="E77" s="111"/>
      <c r="F77" s="113"/>
      <c r="G77" s="114"/>
      <c r="H77" s="114"/>
      <c r="I77" s="115"/>
      <c r="J77" s="116"/>
      <c r="K77" s="117"/>
      <c r="L77" s="117"/>
      <c r="M77" s="117"/>
      <c r="N77" s="117"/>
      <c r="O77" s="117"/>
      <c r="P77" s="117"/>
      <c r="Q77" s="117"/>
      <c r="R77" s="117"/>
      <c r="S77" s="117"/>
      <c r="T77" s="117"/>
      <c r="U77" s="117"/>
      <c r="V77" s="117"/>
      <c r="W77" s="118"/>
      <c r="X77" s="118"/>
    </row>
    <row r="78" spans="1:24" x14ac:dyDescent="0.25">
      <c r="A78" s="85" t="s">
        <v>19000</v>
      </c>
      <c r="B78" s="63" t="s">
        <v>19209</v>
      </c>
      <c r="C78" s="63" t="s">
        <v>58</v>
      </c>
      <c r="D78" s="112"/>
      <c r="E78" s="111"/>
      <c r="F78" s="113"/>
      <c r="G78" s="114"/>
      <c r="H78" s="114"/>
      <c r="I78" s="115"/>
      <c r="J78" s="116"/>
      <c r="K78" s="117"/>
      <c r="L78" s="117"/>
      <c r="M78" s="117"/>
      <c r="N78" s="117"/>
      <c r="O78" s="117"/>
      <c r="P78" s="117"/>
      <c r="Q78" s="117"/>
      <c r="R78" s="117"/>
      <c r="S78" s="117"/>
      <c r="T78" s="117"/>
      <c r="U78" s="117"/>
      <c r="V78" s="117"/>
      <c r="W78" s="118"/>
      <c r="X78" s="118"/>
    </row>
    <row r="79" spans="1:24" x14ac:dyDescent="0.25">
      <c r="A79" s="85" t="s">
        <v>19001</v>
      </c>
      <c r="B79" s="63" t="s">
        <v>19210</v>
      </c>
      <c r="C79" s="63" t="s">
        <v>58</v>
      </c>
      <c r="D79" s="112"/>
      <c r="E79" s="111"/>
      <c r="F79" s="113"/>
      <c r="G79" s="114"/>
      <c r="H79" s="114"/>
      <c r="I79" s="115"/>
      <c r="J79" s="116"/>
      <c r="K79" s="117"/>
      <c r="L79" s="117"/>
      <c r="M79" s="117"/>
      <c r="N79" s="117"/>
      <c r="O79" s="117"/>
      <c r="P79" s="117"/>
      <c r="Q79" s="117"/>
      <c r="R79" s="117"/>
      <c r="S79" s="117"/>
      <c r="T79" s="117"/>
      <c r="U79" s="117"/>
      <c r="V79" s="117"/>
      <c r="W79" s="118"/>
      <c r="X79" s="118"/>
    </row>
    <row r="80" spans="1:24" x14ac:dyDescent="0.25">
      <c r="A80" s="85" t="s">
        <v>19002</v>
      </c>
      <c r="B80" s="63" t="s">
        <v>19211</v>
      </c>
      <c r="C80" s="63" t="s">
        <v>58</v>
      </c>
      <c r="D80" s="112"/>
      <c r="E80" s="111"/>
      <c r="F80" s="113"/>
      <c r="G80" s="114"/>
      <c r="H80" s="114"/>
      <c r="I80" s="115"/>
      <c r="J80" s="116"/>
      <c r="K80" s="117"/>
      <c r="L80" s="117"/>
      <c r="M80" s="117"/>
      <c r="N80" s="117"/>
      <c r="O80" s="117"/>
      <c r="P80" s="117"/>
      <c r="Q80" s="117"/>
      <c r="R80" s="117"/>
      <c r="S80" s="117"/>
      <c r="T80" s="117"/>
      <c r="U80" s="117"/>
      <c r="V80" s="117"/>
      <c r="W80" s="118"/>
      <c r="X80" s="118"/>
    </row>
    <row r="81" spans="1:24" x14ac:dyDescent="0.25">
      <c r="A81" s="85" t="s">
        <v>19003</v>
      </c>
      <c r="B81" s="63" t="s">
        <v>19212</v>
      </c>
      <c r="C81" s="63" t="s">
        <v>58</v>
      </c>
      <c r="D81" s="112"/>
      <c r="E81" s="111"/>
      <c r="F81" s="113"/>
      <c r="G81" s="114"/>
      <c r="H81" s="114"/>
      <c r="I81" s="115"/>
      <c r="J81" s="116"/>
      <c r="K81" s="117"/>
      <c r="L81" s="117"/>
      <c r="M81" s="117"/>
      <c r="N81" s="117"/>
      <c r="O81" s="117"/>
      <c r="P81" s="117"/>
      <c r="Q81" s="117"/>
      <c r="R81" s="117"/>
      <c r="S81" s="117"/>
      <c r="T81" s="117"/>
      <c r="U81" s="117"/>
      <c r="V81" s="117"/>
      <c r="W81" s="118"/>
      <c r="X81" s="118"/>
    </row>
    <row r="82" spans="1:24" x14ac:dyDescent="0.25">
      <c r="A82" s="85" t="s">
        <v>19004</v>
      </c>
      <c r="B82" s="63" t="s">
        <v>19213</v>
      </c>
      <c r="C82" s="63" t="s">
        <v>58</v>
      </c>
      <c r="D82" s="112"/>
      <c r="E82" s="111"/>
      <c r="F82" s="113"/>
      <c r="G82" s="114"/>
      <c r="H82" s="114"/>
      <c r="I82" s="115"/>
      <c r="J82" s="116"/>
      <c r="K82" s="117"/>
      <c r="L82" s="117"/>
      <c r="M82" s="117"/>
      <c r="N82" s="117"/>
      <c r="O82" s="117"/>
      <c r="P82" s="117"/>
      <c r="Q82" s="117"/>
      <c r="R82" s="117"/>
      <c r="S82" s="117"/>
      <c r="T82" s="117"/>
      <c r="U82" s="117"/>
      <c r="V82" s="117"/>
      <c r="W82" s="118"/>
      <c r="X82" s="118"/>
    </row>
    <row r="83" spans="1:24" x14ac:dyDescent="0.25">
      <c r="A83" s="85" t="s">
        <v>19005</v>
      </c>
      <c r="B83" s="63" t="s">
        <v>19214</v>
      </c>
      <c r="C83" s="63" t="s">
        <v>58</v>
      </c>
      <c r="D83" s="112"/>
      <c r="E83" s="111"/>
      <c r="F83" s="113"/>
      <c r="G83" s="114"/>
      <c r="H83" s="114"/>
      <c r="I83" s="115"/>
      <c r="J83" s="116"/>
      <c r="K83" s="117"/>
      <c r="L83" s="117"/>
      <c r="M83" s="117"/>
      <c r="N83" s="117"/>
      <c r="O83" s="117"/>
      <c r="P83" s="117"/>
      <c r="Q83" s="117"/>
      <c r="R83" s="117"/>
      <c r="S83" s="117"/>
      <c r="T83" s="117"/>
      <c r="U83" s="117"/>
      <c r="V83" s="117"/>
      <c r="W83" s="118"/>
      <c r="X83" s="118"/>
    </row>
    <row r="84" spans="1:24" x14ac:dyDescent="0.25">
      <c r="A84" s="85" t="s">
        <v>19006</v>
      </c>
      <c r="B84" s="63" t="s">
        <v>19215</v>
      </c>
      <c r="C84" s="63" t="s">
        <v>58</v>
      </c>
      <c r="D84" s="112"/>
      <c r="E84" s="111"/>
      <c r="F84" s="113"/>
      <c r="G84" s="114"/>
      <c r="H84" s="114"/>
      <c r="I84" s="115"/>
      <c r="J84" s="116"/>
      <c r="K84" s="117"/>
      <c r="L84" s="117"/>
      <c r="M84" s="117"/>
      <c r="N84" s="117"/>
      <c r="O84" s="117"/>
      <c r="P84" s="117"/>
      <c r="Q84" s="117"/>
      <c r="R84" s="117"/>
      <c r="S84" s="117"/>
      <c r="T84" s="117"/>
      <c r="U84" s="117"/>
      <c r="V84" s="117"/>
      <c r="W84" s="118"/>
      <c r="X84" s="118"/>
    </row>
    <row r="85" spans="1:24" x14ac:dyDescent="0.25">
      <c r="A85" s="85" t="s">
        <v>19007</v>
      </c>
      <c r="B85" s="63" t="s">
        <v>19216</v>
      </c>
      <c r="C85" s="63" t="s">
        <v>58</v>
      </c>
      <c r="D85" s="112"/>
      <c r="E85" s="111"/>
      <c r="F85" s="113"/>
      <c r="G85" s="114"/>
      <c r="H85" s="114"/>
      <c r="I85" s="115"/>
      <c r="J85" s="116"/>
      <c r="K85" s="117"/>
      <c r="L85" s="117"/>
      <c r="M85" s="117"/>
      <c r="N85" s="117"/>
      <c r="O85" s="117"/>
      <c r="P85" s="117"/>
      <c r="Q85" s="117"/>
      <c r="R85" s="117"/>
      <c r="S85" s="117"/>
      <c r="T85" s="117"/>
      <c r="U85" s="117"/>
      <c r="V85" s="117"/>
      <c r="W85" s="118"/>
      <c r="X85" s="118"/>
    </row>
    <row r="86" spans="1:24" x14ac:dyDescent="0.25">
      <c r="A86" s="85" t="s">
        <v>19008</v>
      </c>
      <c r="B86" s="63" t="s">
        <v>19217</v>
      </c>
      <c r="C86" s="63" t="s">
        <v>58</v>
      </c>
      <c r="D86" s="112"/>
      <c r="E86" s="111"/>
      <c r="F86" s="113"/>
      <c r="G86" s="114"/>
      <c r="H86" s="114"/>
      <c r="I86" s="115"/>
      <c r="J86" s="116"/>
      <c r="K86" s="117"/>
      <c r="L86" s="117"/>
      <c r="M86" s="117"/>
      <c r="N86" s="117"/>
      <c r="O86" s="117"/>
      <c r="P86" s="117"/>
      <c r="Q86" s="117"/>
      <c r="R86" s="117"/>
      <c r="S86" s="117"/>
      <c r="T86" s="117"/>
      <c r="U86" s="117"/>
      <c r="V86" s="117"/>
      <c r="W86" s="118"/>
      <c r="X86" s="118"/>
    </row>
    <row r="87" spans="1:24" x14ac:dyDescent="0.25">
      <c r="A87" s="85" t="s">
        <v>19009</v>
      </c>
      <c r="B87" s="63" t="s">
        <v>19206</v>
      </c>
      <c r="C87" s="63" t="s">
        <v>60</v>
      </c>
      <c r="D87" s="112"/>
      <c r="E87" s="111"/>
      <c r="F87" s="113"/>
      <c r="G87" s="114"/>
      <c r="H87" s="114"/>
      <c r="I87" s="115"/>
      <c r="J87" s="116"/>
      <c r="K87" s="117"/>
      <c r="L87" s="117"/>
      <c r="M87" s="117"/>
      <c r="N87" s="117"/>
      <c r="O87" s="117"/>
      <c r="P87" s="117"/>
      <c r="Q87" s="117"/>
      <c r="R87" s="117"/>
      <c r="S87" s="117"/>
      <c r="T87" s="117"/>
      <c r="U87" s="117"/>
      <c r="V87" s="117"/>
      <c r="W87" s="118"/>
      <c r="X87" s="118"/>
    </row>
    <row r="88" spans="1:24" x14ac:dyDescent="0.25">
      <c r="A88" s="85" t="s">
        <v>19010</v>
      </c>
      <c r="B88" s="63" t="s">
        <v>19207</v>
      </c>
      <c r="C88" s="63" t="s">
        <v>60</v>
      </c>
      <c r="D88" s="112"/>
      <c r="E88" s="111"/>
      <c r="F88" s="113"/>
      <c r="G88" s="114"/>
      <c r="H88" s="114"/>
      <c r="I88" s="115"/>
      <c r="J88" s="116"/>
      <c r="K88" s="117"/>
      <c r="L88" s="117"/>
      <c r="M88" s="117"/>
      <c r="N88" s="117"/>
      <c r="O88" s="117"/>
      <c r="P88" s="117"/>
      <c r="Q88" s="117"/>
      <c r="R88" s="117"/>
      <c r="S88" s="117"/>
      <c r="T88" s="117"/>
      <c r="U88" s="117"/>
      <c r="V88" s="117"/>
      <c r="W88" s="118"/>
      <c r="X88" s="118"/>
    </row>
    <row r="89" spans="1:24" x14ac:dyDescent="0.25">
      <c r="A89" s="85" t="s">
        <v>19011</v>
      </c>
      <c r="B89" s="63" t="s">
        <v>19208</v>
      </c>
      <c r="C89" s="63" t="s">
        <v>60</v>
      </c>
      <c r="D89" s="112"/>
      <c r="E89" s="111"/>
      <c r="F89" s="113"/>
      <c r="G89" s="114"/>
      <c r="H89" s="114"/>
      <c r="I89" s="115"/>
      <c r="J89" s="116"/>
      <c r="K89" s="117"/>
      <c r="L89" s="117"/>
      <c r="M89" s="117"/>
      <c r="N89" s="117"/>
      <c r="O89" s="117"/>
      <c r="P89" s="117"/>
      <c r="Q89" s="117"/>
      <c r="R89" s="117"/>
      <c r="S89" s="117"/>
      <c r="T89" s="117"/>
      <c r="U89" s="117"/>
      <c r="V89" s="117"/>
      <c r="W89" s="118"/>
      <c r="X89" s="118"/>
    </row>
    <row r="90" spans="1:24" x14ac:dyDescent="0.25">
      <c r="A90" s="85" t="s">
        <v>19012</v>
      </c>
      <c r="B90" s="63" t="s">
        <v>19209</v>
      </c>
      <c r="C90" s="63" t="s">
        <v>60</v>
      </c>
      <c r="D90" s="112"/>
      <c r="E90" s="111"/>
      <c r="F90" s="113"/>
      <c r="G90" s="114"/>
      <c r="H90" s="114"/>
      <c r="I90" s="115"/>
      <c r="J90" s="116"/>
      <c r="K90" s="117"/>
      <c r="L90" s="117"/>
      <c r="M90" s="117"/>
      <c r="N90" s="117"/>
      <c r="O90" s="117"/>
      <c r="P90" s="117"/>
      <c r="Q90" s="117"/>
      <c r="R90" s="117"/>
      <c r="S90" s="117"/>
      <c r="T90" s="117"/>
      <c r="U90" s="117"/>
      <c r="V90" s="117"/>
      <c r="W90" s="118"/>
      <c r="X90" s="118"/>
    </row>
    <row r="91" spans="1:24" x14ac:dyDescent="0.25">
      <c r="A91" s="85" t="s">
        <v>19013</v>
      </c>
      <c r="B91" s="63" t="s">
        <v>19210</v>
      </c>
      <c r="C91" s="63" t="s">
        <v>60</v>
      </c>
      <c r="D91" s="112"/>
      <c r="E91" s="111"/>
      <c r="F91" s="113"/>
      <c r="G91" s="114"/>
      <c r="H91" s="114"/>
      <c r="I91" s="115"/>
      <c r="J91" s="116"/>
      <c r="K91" s="117"/>
      <c r="L91" s="117"/>
      <c r="M91" s="117"/>
      <c r="N91" s="117"/>
      <c r="O91" s="117"/>
      <c r="P91" s="117"/>
      <c r="Q91" s="117"/>
      <c r="R91" s="117"/>
      <c r="S91" s="117"/>
      <c r="T91" s="117"/>
      <c r="U91" s="117"/>
      <c r="V91" s="117"/>
      <c r="W91" s="118"/>
      <c r="X91" s="118"/>
    </row>
    <row r="92" spans="1:24" x14ac:dyDescent="0.25">
      <c r="A92" s="85" t="s">
        <v>19014</v>
      </c>
      <c r="B92" s="63" t="s">
        <v>19211</v>
      </c>
      <c r="C92" s="63" t="s">
        <v>60</v>
      </c>
      <c r="D92" s="112"/>
      <c r="E92" s="111"/>
      <c r="F92" s="113"/>
      <c r="G92" s="114"/>
      <c r="H92" s="114"/>
      <c r="I92" s="115"/>
      <c r="J92" s="116"/>
      <c r="K92" s="117"/>
      <c r="L92" s="117"/>
      <c r="M92" s="117"/>
      <c r="N92" s="117"/>
      <c r="O92" s="117"/>
      <c r="P92" s="117"/>
      <c r="Q92" s="117"/>
      <c r="R92" s="117"/>
      <c r="S92" s="117"/>
      <c r="T92" s="117"/>
      <c r="U92" s="117"/>
      <c r="V92" s="117"/>
      <c r="W92" s="118"/>
      <c r="X92" s="118"/>
    </row>
    <row r="93" spans="1:24" x14ac:dyDescent="0.25">
      <c r="A93" s="85" t="s">
        <v>19015</v>
      </c>
      <c r="B93" s="63" t="s">
        <v>19212</v>
      </c>
      <c r="C93" s="63" t="s">
        <v>60</v>
      </c>
      <c r="D93" s="112"/>
      <c r="E93" s="111"/>
      <c r="F93" s="113"/>
      <c r="G93" s="114"/>
      <c r="H93" s="114"/>
      <c r="I93" s="115"/>
      <c r="J93" s="116"/>
      <c r="K93" s="117"/>
      <c r="L93" s="117"/>
      <c r="M93" s="117"/>
      <c r="N93" s="117"/>
      <c r="O93" s="117"/>
      <c r="P93" s="117"/>
      <c r="Q93" s="117"/>
      <c r="R93" s="117"/>
      <c r="S93" s="117"/>
      <c r="T93" s="117"/>
      <c r="U93" s="117"/>
      <c r="V93" s="117"/>
      <c r="W93" s="118"/>
      <c r="X93" s="118"/>
    </row>
    <row r="94" spans="1:24" x14ac:dyDescent="0.25">
      <c r="A94" s="85" t="s">
        <v>19016</v>
      </c>
      <c r="B94" s="63" t="s">
        <v>19213</v>
      </c>
      <c r="C94" s="63" t="s">
        <v>60</v>
      </c>
      <c r="D94" s="112"/>
      <c r="E94" s="111"/>
      <c r="F94" s="113"/>
      <c r="G94" s="114"/>
      <c r="H94" s="114"/>
      <c r="I94" s="115"/>
      <c r="J94" s="116"/>
      <c r="K94" s="117"/>
      <c r="L94" s="117"/>
      <c r="M94" s="117"/>
      <c r="N94" s="117"/>
      <c r="O94" s="117"/>
      <c r="P94" s="117"/>
      <c r="Q94" s="117"/>
      <c r="R94" s="117"/>
      <c r="S94" s="117"/>
      <c r="T94" s="117"/>
      <c r="U94" s="117"/>
      <c r="V94" s="117"/>
      <c r="W94" s="118"/>
      <c r="X94" s="118"/>
    </row>
    <row r="95" spans="1:24" x14ac:dyDescent="0.25">
      <c r="A95" s="85" t="s">
        <v>19017</v>
      </c>
      <c r="B95" s="63" t="s">
        <v>19214</v>
      </c>
      <c r="C95" s="63" t="s">
        <v>60</v>
      </c>
      <c r="D95" s="112"/>
      <c r="E95" s="111"/>
      <c r="F95" s="113"/>
      <c r="G95" s="114"/>
      <c r="H95" s="114"/>
      <c r="I95" s="115"/>
      <c r="J95" s="116"/>
      <c r="K95" s="117"/>
      <c r="L95" s="117"/>
      <c r="M95" s="117"/>
      <c r="N95" s="117"/>
      <c r="O95" s="117"/>
      <c r="P95" s="117"/>
      <c r="Q95" s="117"/>
      <c r="R95" s="117"/>
      <c r="S95" s="117"/>
      <c r="T95" s="117"/>
      <c r="U95" s="117"/>
      <c r="V95" s="117"/>
      <c r="W95" s="118"/>
      <c r="X95" s="118"/>
    </row>
    <row r="96" spans="1:24" x14ac:dyDescent="0.25">
      <c r="A96" s="85" t="s">
        <v>19018</v>
      </c>
      <c r="B96" s="63" t="s">
        <v>19215</v>
      </c>
      <c r="C96" s="63" t="s">
        <v>60</v>
      </c>
      <c r="D96" s="112"/>
      <c r="E96" s="111"/>
      <c r="F96" s="113"/>
      <c r="G96" s="114"/>
      <c r="H96" s="114"/>
      <c r="I96" s="115"/>
      <c r="J96" s="116"/>
      <c r="K96" s="117"/>
      <c r="L96" s="117"/>
      <c r="M96" s="117"/>
      <c r="N96" s="117"/>
      <c r="O96" s="117"/>
      <c r="P96" s="117"/>
      <c r="Q96" s="117"/>
      <c r="R96" s="117"/>
      <c r="S96" s="117"/>
      <c r="T96" s="117"/>
      <c r="U96" s="117"/>
      <c r="V96" s="117"/>
      <c r="W96" s="118"/>
      <c r="X96" s="118"/>
    </row>
    <row r="97" spans="1:24" x14ac:dyDescent="0.25">
      <c r="A97" s="85" t="s">
        <v>19019</v>
      </c>
      <c r="B97" s="63" t="s">
        <v>19216</v>
      </c>
      <c r="C97" s="63" t="s">
        <v>60</v>
      </c>
      <c r="D97" s="112"/>
      <c r="E97" s="111"/>
      <c r="F97" s="113"/>
      <c r="G97" s="114"/>
      <c r="H97" s="114"/>
      <c r="I97" s="115"/>
      <c r="J97" s="116"/>
      <c r="K97" s="117"/>
      <c r="L97" s="117"/>
      <c r="M97" s="117"/>
      <c r="N97" s="117"/>
      <c r="O97" s="117"/>
      <c r="P97" s="117"/>
      <c r="Q97" s="117"/>
      <c r="R97" s="117"/>
      <c r="S97" s="117"/>
      <c r="T97" s="117"/>
      <c r="U97" s="117"/>
      <c r="V97" s="117"/>
      <c r="W97" s="118"/>
      <c r="X97" s="118"/>
    </row>
    <row r="98" spans="1:24" x14ac:dyDescent="0.25">
      <c r="A98" s="85" t="s">
        <v>19020</v>
      </c>
      <c r="B98" s="63" t="s">
        <v>19217</v>
      </c>
      <c r="C98" s="63" t="s">
        <v>60</v>
      </c>
      <c r="D98" s="112"/>
      <c r="E98" s="111"/>
      <c r="F98" s="113"/>
      <c r="G98" s="114"/>
      <c r="H98" s="114"/>
      <c r="I98" s="115"/>
      <c r="J98" s="116"/>
      <c r="K98" s="117"/>
      <c r="L98" s="117"/>
      <c r="M98" s="117"/>
      <c r="N98" s="117"/>
      <c r="O98" s="117"/>
      <c r="P98" s="117"/>
      <c r="Q98" s="117"/>
      <c r="R98" s="117"/>
      <c r="S98" s="117"/>
      <c r="T98" s="117"/>
      <c r="U98" s="117"/>
      <c r="V98" s="117"/>
      <c r="W98" s="118"/>
      <c r="X98" s="118"/>
    </row>
    <row r="99" spans="1:24" x14ac:dyDescent="0.25">
      <c r="A99" s="85" t="s">
        <v>19021</v>
      </c>
      <c r="B99" s="63" t="s">
        <v>19206</v>
      </c>
      <c r="C99" s="63" t="s">
        <v>62</v>
      </c>
      <c r="D99" s="112"/>
      <c r="E99" s="111"/>
      <c r="F99" s="113"/>
      <c r="G99" s="114"/>
      <c r="H99" s="114"/>
      <c r="I99" s="115"/>
      <c r="J99" s="116"/>
      <c r="K99" s="117"/>
      <c r="L99" s="117"/>
      <c r="M99" s="117"/>
      <c r="N99" s="117"/>
      <c r="O99" s="117"/>
      <c r="P99" s="117"/>
      <c r="Q99" s="117"/>
      <c r="R99" s="117"/>
      <c r="S99" s="117"/>
      <c r="T99" s="117"/>
      <c r="U99" s="117"/>
      <c r="V99" s="117"/>
      <c r="W99" s="118"/>
      <c r="X99" s="118"/>
    </row>
    <row r="100" spans="1:24" x14ac:dyDescent="0.25">
      <c r="A100" s="85" t="s">
        <v>19022</v>
      </c>
      <c r="B100" s="63" t="s">
        <v>19207</v>
      </c>
      <c r="C100" s="63" t="s">
        <v>62</v>
      </c>
      <c r="D100" s="112"/>
      <c r="E100" s="111"/>
      <c r="F100" s="113"/>
      <c r="G100" s="114"/>
      <c r="H100" s="114"/>
      <c r="I100" s="115"/>
      <c r="J100" s="116"/>
      <c r="K100" s="117"/>
      <c r="L100" s="117"/>
      <c r="M100" s="117"/>
      <c r="N100" s="117"/>
      <c r="O100" s="117"/>
      <c r="P100" s="117"/>
      <c r="Q100" s="117"/>
      <c r="R100" s="117"/>
      <c r="S100" s="117"/>
      <c r="T100" s="117"/>
      <c r="U100" s="117"/>
      <c r="V100" s="117"/>
      <c r="W100" s="118"/>
      <c r="X100" s="118"/>
    </row>
    <row r="101" spans="1:24" x14ac:dyDescent="0.25">
      <c r="A101" s="85" t="s">
        <v>19023</v>
      </c>
      <c r="B101" s="63" t="s">
        <v>19208</v>
      </c>
      <c r="C101" s="63" t="s">
        <v>62</v>
      </c>
      <c r="D101" s="112"/>
      <c r="E101" s="111"/>
      <c r="F101" s="113"/>
      <c r="G101" s="114"/>
      <c r="H101" s="114"/>
      <c r="I101" s="115"/>
      <c r="J101" s="116"/>
      <c r="K101" s="117"/>
      <c r="L101" s="117"/>
      <c r="M101" s="117"/>
      <c r="N101" s="117"/>
      <c r="O101" s="117"/>
      <c r="P101" s="117"/>
      <c r="Q101" s="117"/>
      <c r="R101" s="117"/>
      <c r="S101" s="117"/>
      <c r="T101" s="117"/>
      <c r="U101" s="117"/>
      <c r="V101" s="117"/>
      <c r="W101" s="118"/>
      <c r="X101" s="118"/>
    </row>
    <row r="102" spans="1:24" x14ac:dyDescent="0.25">
      <c r="A102" s="85" t="s">
        <v>19024</v>
      </c>
      <c r="B102" s="63" t="s">
        <v>19209</v>
      </c>
      <c r="C102" s="63" t="s">
        <v>62</v>
      </c>
      <c r="D102" s="112"/>
      <c r="E102" s="111"/>
      <c r="F102" s="113"/>
      <c r="G102" s="114"/>
      <c r="H102" s="114"/>
      <c r="I102" s="115"/>
      <c r="J102" s="116"/>
      <c r="K102" s="117"/>
      <c r="L102" s="117"/>
      <c r="M102" s="117"/>
      <c r="N102" s="117"/>
      <c r="O102" s="117"/>
      <c r="P102" s="117"/>
      <c r="Q102" s="117"/>
      <c r="R102" s="117"/>
      <c r="S102" s="117"/>
      <c r="T102" s="117"/>
      <c r="U102" s="117"/>
      <c r="V102" s="117"/>
      <c r="W102" s="118"/>
      <c r="X102" s="118"/>
    </row>
    <row r="103" spans="1:24" x14ac:dyDescent="0.25">
      <c r="A103" s="85" t="s">
        <v>19025</v>
      </c>
      <c r="B103" s="63" t="s">
        <v>19210</v>
      </c>
      <c r="C103" s="63" t="s">
        <v>62</v>
      </c>
      <c r="D103" s="112"/>
      <c r="E103" s="111"/>
      <c r="F103" s="113"/>
      <c r="G103" s="114"/>
      <c r="H103" s="114"/>
      <c r="I103" s="115"/>
      <c r="J103" s="116"/>
      <c r="K103" s="117"/>
      <c r="L103" s="117"/>
      <c r="M103" s="117"/>
      <c r="N103" s="117"/>
      <c r="O103" s="117"/>
      <c r="P103" s="117"/>
      <c r="Q103" s="117"/>
      <c r="R103" s="117"/>
      <c r="S103" s="117"/>
      <c r="T103" s="117"/>
      <c r="U103" s="117"/>
      <c r="V103" s="117"/>
      <c r="W103" s="118"/>
      <c r="X103" s="118"/>
    </row>
    <row r="104" spans="1:24" x14ac:dyDescent="0.25">
      <c r="A104" s="85" t="s">
        <v>19026</v>
      </c>
      <c r="B104" s="63" t="s">
        <v>19211</v>
      </c>
      <c r="C104" s="63" t="s">
        <v>62</v>
      </c>
      <c r="D104" s="112"/>
      <c r="E104" s="111"/>
      <c r="F104" s="113"/>
      <c r="G104" s="114"/>
      <c r="H104" s="114"/>
      <c r="I104" s="115"/>
      <c r="J104" s="116"/>
      <c r="K104" s="117"/>
      <c r="L104" s="117"/>
      <c r="M104" s="117"/>
      <c r="N104" s="117"/>
      <c r="O104" s="117"/>
      <c r="P104" s="117"/>
      <c r="Q104" s="117"/>
      <c r="R104" s="117"/>
      <c r="S104" s="117"/>
      <c r="T104" s="117"/>
      <c r="U104" s="117"/>
      <c r="V104" s="117"/>
      <c r="W104" s="118"/>
      <c r="X104" s="118"/>
    </row>
    <row r="105" spans="1:24" x14ac:dyDescent="0.25">
      <c r="A105" s="85" t="s">
        <v>19027</v>
      </c>
      <c r="B105" s="63" t="s">
        <v>19212</v>
      </c>
      <c r="C105" s="63" t="s">
        <v>62</v>
      </c>
      <c r="D105" s="112"/>
      <c r="E105" s="111"/>
      <c r="F105" s="113"/>
      <c r="G105" s="114"/>
      <c r="H105" s="114"/>
      <c r="I105" s="115"/>
      <c r="J105" s="116"/>
      <c r="K105" s="117"/>
      <c r="L105" s="117"/>
      <c r="M105" s="117"/>
      <c r="N105" s="117"/>
      <c r="O105" s="117"/>
      <c r="P105" s="117"/>
      <c r="Q105" s="117"/>
      <c r="R105" s="117"/>
      <c r="S105" s="117"/>
      <c r="T105" s="117"/>
      <c r="U105" s="117"/>
      <c r="V105" s="117"/>
      <c r="W105" s="118"/>
      <c r="X105" s="118"/>
    </row>
    <row r="106" spans="1:24" x14ac:dyDescent="0.25">
      <c r="A106" s="85" t="s">
        <v>19028</v>
      </c>
      <c r="B106" s="63" t="s">
        <v>19213</v>
      </c>
      <c r="C106" s="63" t="s">
        <v>62</v>
      </c>
      <c r="D106" s="112"/>
      <c r="E106" s="111"/>
      <c r="F106" s="113"/>
      <c r="G106" s="114"/>
      <c r="H106" s="114"/>
      <c r="I106" s="115"/>
      <c r="J106" s="116"/>
      <c r="K106" s="117"/>
      <c r="L106" s="117"/>
      <c r="M106" s="117"/>
      <c r="N106" s="117"/>
      <c r="O106" s="117"/>
      <c r="P106" s="117"/>
      <c r="Q106" s="117"/>
      <c r="R106" s="117"/>
      <c r="S106" s="117"/>
      <c r="T106" s="117"/>
      <c r="U106" s="117"/>
      <c r="V106" s="117"/>
      <c r="W106" s="118"/>
      <c r="X106" s="118"/>
    </row>
    <row r="107" spans="1:24" x14ac:dyDescent="0.25">
      <c r="A107" s="85" t="s">
        <v>19029</v>
      </c>
      <c r="B107" s="63" t="s">
        <v>19214</v>
      </c>
      <c r="C107" s="63" t="s">
        <v>62</v>
      </c>
      <c r="D107" s="112"/>
      <c r="E107" s="111"/>
      <c r="F107" s="113"/>
      <c r="G107" s="114"/>
      <c r="H107" s="114"/>
      <c r="I107" s="115"/>
      <c r="J107" s="116"/>
      <c r="K107" s="117"/>
      <c r="L107" s="117"/>
      <c r="M107" s="117"/>
      <c r="N107" s="117"/>
      <c r="O107" s="117"/>
      <c r="P107" s="117"/>
      <c r="Q107" s="117"/>
      <c r="R107" s="117"/>
      <c r="S107" s="117"/>
      <c r="T107" s="117"/>
      <c r="U107" s="117"/>
      <c r="V107" s="117"/>
      <c r="W107" s="118"/>
      <c r="X107" s="118"/>
    </row>
    <row r="108" spans="1:24" x14ac:dyDescent="0.25">
      <c r="A108" s="85" t="s">
        <v>19030</v>
      </c>
      <c r="B108" s="63" t="s">
        <v>19215</v>
      </c>
      <c r="C108" s="63" t="s">
        <v>62</v>
      </c>
      <c r="D108" s="112"/>
      <c r="E108" s="111"/>
      <c r="F108" s="113"/>
      <c r="G108" s="114"/>
      <c r="H108" s="114"/>
      <c r="I108" s="115"/>
      <c r="J108" s="116"/>
      <c r="K108" s="117"/>
      <c r="L108" s="117"/>
      <c r="M108" s="117"/>
      <c r="N108" s="117"/>
      <c r="O108" s="117"/>
      <c r="P108" s="117"/>
      <c r="Q108" s="117"/>
      <c r="R108" s="117"/>
      <c r="S108" s="117"/>
      <c r="T108" s="117"/>
      <c r="U108" s="117"/>
      <c r="V108" s="117"/>
      <c r="W108" s="118"/>
      <c r="X108" s="118"/>
    </row>
    <row r="109" spans="1:24" x14ac:dyDescent="0.25">
      <c r="A109" s="85" t="s">
        <v>19031</v>
      </c>
      <c r="B109" s="63" t="s">
        <v>19216</v>
      </c>
      <c r="C109" s="63" t="s">
        <v>62</v>
      </c>
      <c r="D109" s="112"/>
      <c r="E109" s="111"/>
      <c r="F109" s="113"/>
      <c r="G109" s="114"/>
      <c r="H109" s="114"/>
      <c r="I109" s="115"/>
      <c r="J109" s="116"/>
      <c r="K109" s="117"/>
      <c r="L109" s="117"/>
      <c r="M109" s="117"/>
      <c r="N109" s="117"/>
      <c r="O109" s="117"/>
      <c r="P109" s="117"/>
      <c r="Q109" s="117"/>
      <c r="R109" s="117"/>
      <c r="S109" s="117"/>
      <c r="T109" s="117"/>
      <c r="U109" s="117"/>
      <c r="V109" s="117"/>
      <c r="W109" s="118"/>
      <c r="X109" s="118"/>
    </row>
    <row r="110" spans="1:24" x14ac:dyDescent="0.25">
      <c r="A110" s="85" t="s">
        <v>19032</v>
      </c>
      <c r="B110" s="63" t="s">
        <v>19217</v>
      </c>
      <c r="C110" s="63" t="s">
        <v>62</v>
      </c>
      <c r="D110" s="112"/>
      <c r="E110" s="111"/>
      <c r="F110" s="113"/>
      <c r="G110" s="114"/>
      <c r="H110" s="114"/>
      <c r="I110" s="115"/>
      <c r="J110" s="116"/>
      <c r="K110" s="117"/>
      <c r="L110" s="117"/>
      <c r="M110" s="117"/>
      <c r="N110" s="117"/>
      <c r="O110" s="117"/>
      <c r="P110" s="117"/>
      <c r="Q110" s="117"/>
      <c r="R110" s="117"/>
      <c r="S110" s="117"/>
      <c r="T110" s="117"/>
      <c r="U110" s="117"/>
      <c r="V110" s="117"/>
      <c r="W110" s="118"/>
      <c r="X110" s="118"/>
    </row>
    <row r="111" spans="1:24" x14ac:dyDescent="0.25">
      <c r="A111" s="85" t="s">
        <v>19033</v>
      </c>
      <c r="B111" s="63" t="s">
        <v>19218</v>
      </c>
      <c r="C111" s="63" t="s">
        <v>56</v>
      </c>
      <c r="D111" s="112"/>
      <c r="E111" s="111"/>
      <c r="F111" s="113"/>
      <c r="G111" s="114"/>
      <c r="H111" s="114"/>
      <c r="I111" s="115"/>
      <c r="J111" s="116"/>
      <c r="K111" s="117"/>
      <c r="L111" s="117"/>
      <c r="M111" s="117"/>
      <c r="N111" s="117"/>
      <c r="O111" s="117"/>
      <c r="P111" s="117"/>
      <c r="Q111" s="117"/>
      <c r="R111" s="117"/>
      <c r="S111" s="117"/>
      <c r="T111" s="117"/>
      <c r="U111" s="117"/>
      <c r="V111" s="117"/>
      <c r="W111" s="118"/>
      <c r="X111" s="118"/>
    </row>
    <row r="112" spans="1:24" x14ac:dyDescent="0.25">
      <c r="A112" s="85" t="s">
        <v>19034</v>
      </c>
      <c r="B112" s="63" t="s">
        <v>19219</v>
      </c>
      <c r="C112" s="63" t="s">
        <v>56</v>
      </c>
      <c r="D112" s="112"/>
      <c r="E112" s="111"/>
      <c r="F112" s="113"/>
      <c r="G112" s="114"/>
      <c r="H112" s="114"/>
      <c r="I112" s="115"/>
      <c r="J112" s="116"/>
      <c r="K112" s="117"/>
      <c r="L112" s="117"/>
      <c r="M112" s="117"/>
      <c r="N112" s="117"/>
      <c r="O112" s="117"/>
      <c r="P112" s="117"/>
      <c r="Q112" s="117"/>
      <c r="R112" s="117"/>
      <c r="S112" s="117"/>
      <c r="T112" s="117"/>
      <c r="U112" s="117"/>
      <c r="V112" s="117"/>
      <c r="W112" s="118"/>
      <c r="X112" s="118"/>
    </row>
    <row r="113" spans="1:24" x14ac:dyDescent="0.25">
      <c r="A113" s="85" t="s">
        <v>19035</v>
      </c>
      <c r="B113" s="63" t="s">
        <v>19220</v>
      </c>
      <c r="C113" s="63" t="s">
        <v>56</v>
      </c>
      <c r="D113" s="112"/>
      <c r="E113" s="111"/>
      <c r="F113" s="113"/>
      <c r="G113" s="114"/>
      <c r="H113" s="114"/>
      <c r="I113" s="115"/>
      <c r="J113" s="116"/>
      <c r="K113" s="117"/>
      <c r="L113" s="117"/>
      <c r="M113" s="117"/>
      <c r="N113" s="117"/>
      <c r="O113" s="117"/>
      <c r="P113" s="117"/>
      <c r="Q113" s="117"/>
      <c r="R113" s="117"/>
      <c r="S113" s="117"/>
      <c r="T113" s="117"/>
      <c r="U113" s="117"/>
      <c r="V113" s="117"/>
      <c r="W113" s="118"/>
      <c r="X113" s="118"/>
    </row>
    <row r="114" spans="1:24" x14ac:dyDescent="0.25">
      <c r="A114" s="85" t="s">
        <v>19036</v>
      </c>
      <c r="B114" s="63" t="s">
        <v>19221</v>
      </c>
      <c r="C114" s="63" t="s">
        <v>56</v>
      </c>
      <c r="D114" s="112"/>
      <c r="E114" s="111"/>
      <c r="F114" s="113"/>
      <c r="G114" s="114"/>
      <c r="H114" s="114"/>
      <c r="I114" s="115"/>
      <c r="J114" s="116"/>
      <c r="K114" s="117"/>
      <c r="L114" s="117"/>
      <c r="M114" s="117"/>
      <c r="N114" s="117"/>
      <c r="O114" s="117"/>
      <c r="P114" s="117"/>
      <c r="Q114" s="117"/>
      <c r="R114" s="117"/>
      <c r="S114" s="117"/>
      <c r="T114" s="117"/>
      <c r="U114" s="117"/>
      <c r="V114" s="117"/>
      <c r="W114" s="118"/>
      <c r="X114" s="118"/>
    </row>
    <row r="115" spans="1:24" x14ac:dyDescent="0.25">
      <c r="A115" s="85" t="s">
        <v>19037</v>
      </c>
      <c r="B115" s="63" t="s">
        <v>19222</v>
      </c>
      <c r="C115" s="63" t="s">
        <v>56</v>
      </c>
      <c r="D115" s="112"/>
      <c r="E115" s="111"/>
      <c r="F115" s="113"/>
      <c r="G115" s="114"/>
      <c r="H115" s="114"/>
      <c r="I115" s="115"/>
      <c r="J115" s="116"/>
      <c r="K115" s="117"/>
      <c r="L115" s="117"/>
      <c r="M115" s="117"/>
      <c r="N115" s="117"/>
      <c r="O115" s="117"/>
      <c r="P115" s="117"/>
      <c r="Q115" s="117"/>
      <c r="R115" s="117"/>
      <c r="S115" s="117"/>
      <c r="T115" s="117"/>
      <c r="U115" s="117"/>
      <c r="V115" s="117"/>
      <c r="W115" s="118"/>
      <c r="X115" s="118"/>
    </row>
    <row r="116" spans="1:24" x14ac:dyDescent="0.25">
      <c r="A116" s="85" t="s">
        <v>19038</v>
      </c>
      <c r="B116" s="63" t="s">
        <v>19223</v>
      </c>
      <c r="C116" s="63" t="s">
        <v>56</v>
      </c>
      <c r="D116" s="112"/>
      <c r="E116" s="111"/>
      <c r="F116" s="113"/>
      <c r="G116" s="114"/>
      <c r="H116" s="114"/>
      <c r="I116" s="115"/>
      <c r="J116" s="116"/>
      <c r="K116" s="117"/>
      <c r="L116" s="117"/>
      <c r="M116" s="117"/>
      <c r="N116" s="117"/>
      <c r="O116" s="117"/>
      <c r="P116" s="117"/>
      <c r="Q116" s="117"/>
      <c r="R116" s="117"/>
      <c r="S116" s="117"/>
      <c r="T116" s="117"/>
      <c r="U116" s="117"/>
      <c r="V116" s="117"/>
      <c r="W116" s="118"/>
      <c r="X116" s="118"/>
    </row>
    <row r="117" spans="1:24" x14ac:dyDescent="0.25">
      <c r="A117" s="85" t="s">
        <v>19039</v>
      </c>
      <c r="B117" s="63" t="s">
        <v>19224</v>
      </c>
      <c r="C117" s="63" t="s">
        <v>56</v>
      </c>
      <c r="D117" s="112"/>
      <c r="E117" s="111"/>
      <c r="F117" s="113"/>
      <c r="G117" s="114"/>
      <c r="H117" s="114"/>
      <c r="I117" s="115"/>
      <c r="J117" s="116"/>
      <c r="K117" s="117"/>
      <c r="L117" s="117"/>
      <c r="M117" s="117"/>
      <c r="N117" s="117"/>
      <c r="O117" s="117"/>
      <c r="P117" s="117"/>
      <c r="Q117" s="117"/>
      <c r="R117" s="117"/>
      <c r="S117" s="117"/>
      <c r="T117" s="117"/>
      <c r="U117" s="117"/>
      <c r="V117" s="117"/>
      <c r="W117" s="118"/>
      <c r="X117" s="118"/>
    </row>
    <row r="118" spans="1:24" x14ac:dyDescent="0.25">
      <c r="A118" s="85" t="s">
        <v>19040</v>
      </c>
      <c r="B118" s="63" t="s">
        <v>19225</v>
      </c>
      <c r="C118" s="63" t="s">
        <v>56</v>
      </c>
      <c r="D118" s="112"/>
      <c r="E118" s="111"/>
      <c r="F118" s="113"/>
      <c r="G118" s="114"/>
      <c r="H118" s="114"/>
      <c r="I118" s="115"/>
      <c r="J118" s="116"/>
      <c r="K118" s="117"/>
      <c r="L118" s="117"/>
      <c r="M118" s="117"/>
      <c r="N118" s="117"/>
      <c r="O118" s="117"/>
      <c r="P118" s="117"/>
      <c r="Q118" s="117"/>
      <c r="R118" s="117"/>
      <c r="S118" s="117"/>
      <c r="T118" s="117"/>
      <c r="U118" s="117"/>
      <c r="V118" s="117"/>
      <c r="W118" s="118"/>
      <c r="X118" s="118"/>
    </row>
    <row r="119" spans="1:24" x14ac:dyDescent="0.25">
      <c r="A119" s="85" t="s">
        <v>19041</v>
      </c>
      <c r="B119" s="63" t="s">
        <v>19226</v>
      </c>
      <c r="C119" s="63" t="s">
        <v>56</v>
      </c>
      <c r="D119" s="112"/>
      <c r="E119" s="111"/>
      <c r="F119" s="113"/>
      <c r="G119" s="114"/>
      <c r="H119" s="114"/>
      <c r="I119" s="115"/>
      <c r="J119" s="116"/>
      <c r="K119" s="117"/>
      <c r="L119" s="117"/>
      <c r="M119" s="117"/>
      <c r="N119" s="117"/>
      <c r="O119" s="117"/>
      <c r="P119" s="117"/>
      <c r="Q119" s="117"/>
      <c r="R119" s="117"/>
      <c r="S119" s="117"/>
      <c r="T119" s="117"/>
      <c r="U119" s="117"/>
      <c r="V119" s="117"/>
      <c r="W119" s="118"/>
      <c r="X119" s="118"/>
    </row>
    <row r="120" spans="1:24" x14ac:dyDescent="0.25">
      <c r="A120" s="85" t="s">
        <v>19042</v>
      </c>
      <c r="B120" s="63" t="s">
        <v>19227</v>
      </c>
      <c r="C120" s="63" t="s">
        <v>56</v>
      </c>
      <c r="D120" s="112"/>
      <c r="E120" s="111"/>
      <c r="F120" s="113"/>
      <c r="G120" s="114"/>
      <c r="H120" s="114"/>
      <c r="I120" s="115"/>
      <c r="J120" s="116"/>
      <c r="K120" s="117"/>
      <c r="L120" s="117"/>
      <c r="M120" s="117"/>
      <c r="N120" s="117"/>
      <c r="O120" s="117"/>
      <c r="P120" s="117"/>
      <c r="Q120" s="117"/>
      <c r="R120" s="117"/>
      <c r="S120" s="117"/>
      <c r="T120" s="117"/>
      <c r="U120" s="117"/>
      <c r="V120" s="117"/>
      <c r="W120" s="118"/>
      <c r="X120" s="118"/>
    </row>
    <row r="121" spans="1:24" x14ac:dyDescent="0.25">
      <c r="A121" s="85" t="s">
        <v>19043</v>
      </c>
      <c r="B121" s="63" t="s">
        <v>19228</v>
      </c>
      <c r="C121" s="63" t="s">
        <v>56</v>
      </c>
      <c r="D121" s="112"/>
      <c r="E121" s="111"/>
      <c r="F121" s="113"/>
      <c r="G121" s="114"/>
      <c r="H121" s="114"/>
      <c r="I121" s="115"/>
      <c r="J121" s="116"/>
      <c r="K121" s="117"/>
      <c r="L121" s="117"/>
      <c r="M121" s="117"/>
      <c r="N121" s="117"/>
      <c r="O121" s="117"/>
      <c r="P121" s="117"/>
      <c r="Q121" s="117"/>
      <c r="R121" s="117"/>
      <c r="S121" s="117"/>
      <c r="T121" s="117"/>
      <c r="U121" s="117"/>
      <c r="V121" s="117"/>
      <c r="W121" s="118"/>
      <c r="X121" s="118"/>
    </row>
    <row r="122" spans="1:24" x14ac:dyDescent="0.25">
      <c r="A122" s="85" t="s">
        <v>19044</v>
      </c>
      <c r="B122" s="63" t="s">
        <v>19229</v>
      </c>
      <c r="C122" s="63" t="s">
        <v>56</v>
      </c>
      <c r="D122" s="112"/>
      <c r="E122" s="111"/>
      <c r="F122" s="113"/>
      <c r="G122" s="114"/>
      <c r="H122" s="114"/>
      <c r="I122" s="115"/>
      <c r="J122" s="116"/>
      <c r="K122" s="117"/>
      <c r="L122" s="117"/>
      <c r="M122" s="117"/>
      <c r="N122" s="117"/>
      <c r="O122" s="117"/>
      <c r="P122" s="117"/>
      <c r="Q122" s="117"/>
      <c r="R122" s="117"/>
      <c r="S122" s="117"/>
      <c r="T122" s="117"/>
      <c r="U122" s="117"/>
      <c r="V122" s="117"/>
      <c r="W122" s="118"/>
      <c r="X122" s="118"/>
    </row>
    <row r="123" spans="1:24" x14ac:dyDescent="0.25">
      <c r="A123" s="85" t="s">
        <v>19045</v>
      </c>
      <c r="B123" s="63" t="s">
        <v>19218</v>
      </c>
      <c r="C123" s="63" t="s">
        <v>59</v>
      </c>
      <c r="D123" s="112"/>
      <c r="E123" s="111"/>
      <c r="F123" s="113"/>
      <c r="G123" s="114"/>
      <c r="H123" s="114"/>
      <c r="I123" s="115"/>
      <c r="J123" s="116"/>
      <c r="K123" s="117"/>
      <c r="L123" s="117"/>
      <c r="M123" s="117"/>
      <c r="N123" s="117"/>
      <c r="O123" s="117"/>
      <c r="P123" s="117"/>
      <c r="Q123" s="117"/>
      <c r="R123" s="117"/>
      <c r="S123" s="117"/>
      <c r="T123" s="117"/>
      <c r="U123" s="117"/>
      <c r="V123" s="117"/>
      <c r="W123" s="118"/>
      <c r="X123" s="118"/>
    </row>
    <row r="124" spans="1:24" x14ac:dyDescent="0.25">
      <c r="A124" s="85" t="s">
        <v>19046</v>
      </c>
      <c r="B124" s="63" t="s">
        <v>19219</v>
      </c>
      <c r="C124" s="63" t="s">
        <v>59</v>
      </c>
      <c r="D124" s="112"/>
      <c r="E124" s="111"/>
      <c r="F124" s="113"/>
      <c r="G124" s="114"/>
      <c r="H124" s="114"/>
      <c r="I124" s="115"/>
      <c r="J124" s="116"/>
      <c r="K124" s="117"/>
      <c r="L124" s="117"/>
      <c r="M124" s="117"/>
      <c r="N124" s="117"/>
      <c r="O124" s="117"/>
      <c r="P124" s="117"/>
      <c r="Q124" s="117"/>
      <c r="R124" s="117"/>
      <c r="S124" s="117"/>
      <c r="T124" s="117"/>
      <c r="U124" s="117"/>
      <c r="V124" s="117"/>
      <c r="W124" s="118"/>
      <c r="X124" s="118"/>
    </row>
    <row r="125" spans="1:24" x14ac:dyDescent="0.25">
      <c r="A125" s="85" t="s">
        <v>19047</v>
      </c>
      <c r="B125" s="63" t="s">
        <v>19220</v>
      </c>
      <c r="C125" s="63" t="s">
        <v>59</v>
      </c>
      <c r="D125" s="112"/>
      <c r="E125" s="111"/>
      <c r="F125" s="113"/>
      <c r="G125" s="114"/>
      <c r="H125" s="114"/>
      <c r="I125" s="115"/>
      <c r="J125" s="116"/>
      <c r="K125" s="117"/>
      <c r="L125" s="117"/>
      <c r="M125" s="117"/>
      <c r="N125" s="117"/>
      <c r="O125" s="117"/>
      <c r="P125" s="117"/>
      <c r="Q125" s="117"/>
      <c r="R125" s="117"/>
      <c r="S125" s="117"/>
      <c r="T125" s="117"/>
      <c r="U125" s="117"/>
      <c r="V125" s="117"/>
      <c r="W125" s="118"/>
      <c r="X125" s="118"/>
    </row>
    <row r="126" spans="1:24" x14ac:dyDescent="0.25">
      <c r="A126" s="85" t="s">
        <v>19048</v>
      </c>
      <c r="B126" s="63" t="s">
        <v>19221</v>
      </c>
      <c r="C126" s="63" t="s">
        <v>59</v>
      </c>
      <c r="D126" s="112"/>
      <c r="E126" s="111"/>
      <c r="F126" s="113"/>
      <c r="G126" s="114"/>
      <c r="H126" s="114"/>
      <c r="I126" s="115"/>
      <c r="J126" s="116"/>
      <c r="K126" s="117"/>
      <c r="L126" s="117"/>
      <c r="M126" s="117"/>
      <c r="N126" s="117"/>
      <c r="O126" s="117"/>
      <c r="P126" s="117"/>
      <c r="Q126" s="117"/>
      <c r="R126" s="117"/>
      <c r="S126" s="117"/>
      <c r="T126" s="117"/>
      <c r="U126" s="117"/>
      <c r="V126" s="117"/>
      <c r="W126" s="118"/>
      <c r="X126" s="118"/>
    </row>
    <row r="127" spans="1:24" x14ac:dyDescent="0.25">
      <c r="A127" s="85" t="s">
        <v>19049</v>
      </c>
      <c r="B127" s="63" t="s">
        <v>19222</v>
      </c>
      <c r="C127" s="63" t="s">
        <v>59</v>
      </c>
      <c r="D127" s="112"/>
      <c r="E127" s="111"/>
      <c r="F127" s="113"/>
      <c r="G127" s="114"/>
      <c r="H127" s="114"/>
      <c r="I127" s="115"/>
      <c r="J127" s="116"/>
      <c r="K127" s="117"/>
      <c r="L127" s="117"/>
      <c r="M127" s="117"/>
      <c r="N127" s="117"/>
      <c r="O127" s="117"/>
      <c r="P127" s="117"/>
      <c r="Q127" s="117"/>
      <c r="R127" s="117"/>
      <c r="S127" s="117"/>
      <c r="T127" s="117"/>
      <c r="U127" s="117"/>
      <c r="V127" s="117"/>
      <c r="W127" s="118"/>
      <c r="X127" s="118"/>
    </row>
    <row r="128" spans="1:24" x14ac:dyDescent="0.25">
      <c r="A128" s="85" t="s">
        <v>19050</v>
      </c>
      <c r="B128" s="63" t="s">
        <v>19223</v>
      </c>
      <c r="C128" s="63" t="s">
        <v>59</v>
      </c>
      <c r="D128" s="112"/>
      <c r="E128" s="111"/>
      <c r="F128" s="113"/>
      <c r="G128" s="114"/>
      <c r="H128" s="114"/>
      <c r="I128" s="115"/>
      <c r="J128" s="116"/>
      <c r="K128" s="117"/>
      <c r="L128" s="117"/>
      <c r="M128" s="117"/>
      <c r="N128" s="117"/>
      <c r="O128" s="117"/>
      <c r="P128" s="117"/>
      <c r="Q128" s="117"/>
      <c r="R128" s="117"/>
      <c r="S128" s="117"/>
      <c r="T128" s="117"/>
      <c r="U128" s="117"/>
      <c r="V128" s="117"/>
      <c r="W128" s="118"/>
      <c r="X128" s="118"/>
    </row>
    <row r="129" spans="1:24" x14ac:dyDescent="0.25">
      <c r="A129" s="85" t="s">
        <v>19051</v>
      </c>
      <c r="B129" s="63" t="s">
        <v>19224</v>
      </c>
      <c r="C129" s="63" t="s">
        <v>59</v>
      </c>
      <c r="D129" s="112"/>
      <c r="E129" s="111"/>
      <c r="F129" s="113"/>
      <c r="G129" s="114"/>
      <c r="H129" s="114"/>
      <c r="I129" s="115"/>
      <c r="J129" s="116"/>
      <c r="K129" s="117"/>
      <c r="L129" s="117"/>
      <c r="M129" s="117"/>
      <c r="N129" s="117"/>
      <c r="O129" s="117"/>
      <c r="P129" s="117"/>
      <c r="Q129" s="117"/>
      <c r="R129" s="117"/>
      <c r="S129" s="117"/>
      <c r="T129" s="117"/>
      <c r="U129" s="117"/>
      <c r="V129" s="117"/>
      <c r="W129" s="118"/>
      <c r="X129" s="118"/>
    </row>
    <row r="130" spans="1:24" x14ac:dyDescent="0.25">
      <c r="A130" s="85" t="s">
        <v>19052</v>
      </c>
      <c r="B130" s="63" t="s">
        <v>19225</v>
      </c>
      <c r="C130" s="63" t="s">
        <v>59</v>
      </c>
      <c r="D130" s="112"/>
      <c r="E130" s="111"/>
      <c r="F130" s="113"/>
      <c r="G130" s="114"/>
      <c r="H130" s="114"/>
      <c r="I130" s="115"/>
      <c r="J130" s="116"/>
      <c r="K130" s="117"/>
      <c r="L130" s="117"/>
      <c r="M130" s="117"/>
      <c r="N130" s="117"/>
      <c r="O130" s="117"/>
      <c r="P130" s="117"/>
      <c r="Q130" s="117"/>
      <c r="R130" s="117"/>
      <c r="S130" s="117"/>
      <c r="T130" s="117"/>
      <c r="U130" s="117"/>
      <c r="V130" s="117"/>
      <c r="W130" s="118"/>
      <c r="X130" s="118"/>
    </row>
    <row r="131" spans="1:24" x14ac:dyDescent="0.25">
      <c r="A131" s="85" t="s">
        <v>19053</v>
      </c>
      <c r="B131" s="63" t="s">
        <v>19226</v>
      </c>
      <c r="C131" s="63" t="s">
        <v>59</v>
      </c>
      <c r="D131" s="112"/>
      <c r="E131" s="111"/>
      <c r="F131" s="113"/>
      <c r="G131" s="114"/>
      <c r="H131" s="114"/>
      <c r="I131" s="115"/>
      <c r="J131" s="116"/>
      <c r="K131" s="117"/>
      <c r="L131" s="117"/>
      <c r="M131" s="117"/>
      <c r="N131" s="117"/>
      <c r="O131" s="117"/>
      <c r="P131" s="117"/>
      <c r="Q131" s="117"/>
      <c r="R131" s="117"/>
      <c r="S131" s="117"/>
      <c r="T131" s="117"/>
      <c r="U131" s="117"/>
      <c r="V131" s="117"/>
      <c r="W131" s="118"/>
      <c r="X131" s="118"/>
    </row>
    <row r="132" spans="1:24" x14ac:dyDescent="0.25">
      <c r="A132" s="85" t="s">
        <v>19054</v>
      </c>
      <c r="B132" s="63" t="s">
        <v>19227</v>
      </c>
      <c r="C132" s="63" t="s">
        <v>59</v>
      </c>
      <c r="D132" s="112"/>
      <c r="E132" s="111"/>
      <c r="F132" s="113"/>
      <c r="G132" s="114"/>
      <c r="H132" s="114"/>
      <c r="I132" s="115"/>
      <c r="J132" s="116"/>
      <c r="K132" s="117"/>
      <c r="L132" s="117"/>
      <c r="M132" s="117"/>
      <c r="N132" s="117"/>
      <c r="O132" s="117"/>
      <c r="P132" s="117"/>
      <c r="Q132" s="117"/>
      <c r="R132" s="117"/>
      <c r="S132" s="117"/>
      <c r="T132" s="117"/>
      <c r="U132" s="117"/>
      <c r="V132" s="117"/>
      <c r="W132" s="118"/>
      <c r="X132" s="118"/>
    </row>
    <row r="133" spans="1:24" x14ac:dyDescent="0.25">
      <c r="A133" s="85" t="s">
        <v>19055</v>
      </c>
      <c r="B133" s="63" t="s">
        <v>19228</v>
      </c>
      <c r="C133" s="63" t="s">
        <v>59</v>
      </c>
      <c r="D133" s="112"/>
      <c r="E133" s="111"/>
      <c r="F133" s="113"/>
      <c r="G133" s="114"/>
      <c r="H133" s="114"/>
      <c r="I133" s="115"/>
      <c r="J133" s="116"/>
      <c r="K133" s="117"/>
      <c r="L133" s="117"/>
      <c r="M133" s="117"/>
      <c r="N133" s="117"/>
      <c r="O133" s="117"/>
      <c r="P133" s="117"/>
      <c r="Q133" s="117"/>
      <c r="R133" s="117"/>
      <c r="S133" s="117"/>
      <c r="T133" s="117"/>
      <c r="U133" s="117"/>
      <c r="V133" s="117"/>
      <c r="W133" s="118"/>
      <c r="X133" s="118"/>
    </row>
    <row r="134" spans="1:24" x14ac:dyDescent="0.25">
      <c r="A134" s="85" t="s">
        <v>19056</v>
      </c>
      <c r="B134" s="63" t="s">
        <v>19229</v>
      </c>
      <c r="C134" s="63" t="s">
        <v>59</v>
      </c>
      <c r="D134" s="112"/>
      <c r="E134" s="111"/>
      <c r="F134" s="113"/>
      <c r="G134" s="114"/>
      <c r="H134" s="114"/>
      <c r="I134" s="115"/>
      <c r="J134" s="116"/>
      <c r="K134" s="117"/>
      <c r="L134" s="117"/>
      <c r="M134" s="117"/>
      <c r="N134" s="117"/>
      <c r="O134" s="117"/>
      <c r="P134" s="117"/>
      <c r="Q134" s="117"/>
      <c r="R134" s="117"/>
      <c r="S134" s="117"/>
      <c r="T134" s="117"/>
      <c r="U134" s="117"/>
      <c r="V134" s="117"/>
      <c r="W134" s="118"/>
      <c r="X134" s="118"/>
    </row>
    <row r="135" spans="1:24" x14ac:dyDescent="0.25">
      <c r="A135" s="85" t="s">
        <v>19057</v>
      </c>
      <c r="B135" s="63" t="s">
        <v>19218</v>
      </c>
      <c r="C135" s="63" t="s">
        <v>61</v>
      </c>
      <c r="D135" s="112"/>
      <c r="E135" s="111"/>
      <c r="F135" s="113"/>
      <c r="G135" s="114"/>
      <c r="H135" s="114"/>
      <c r="I135" s="115"/>
      <c r="J135" s="116"/>
      <c r="K135" s="117"/>
      <c r="L135" s="117"/>
      <c r="M135" s="117"/>
      <c r="N135" s="117"/>
      <c r="O135" s="117"/>
      <c r="P135" s="117"/>
      <c r="Q135" s="117"/>
      <c r="R135" s="117"/>
      <c r="S135" s="117"/>
      <c r="T135" s="117"/>
      <c r="U135" s="117"/>
      <c r="V135" s="117"/>
      <c r="W135" s="118"/>
      <c r="X135" s="118"/>
    </row>
    <row r="136" spans="1:24" x14ac:dyDescent="0.25">
      <c r="A136" s="85" t="s">
        <v>19058</v>
      </c>
      <c r="B136" s="63" t="s">
        <v>19219</v>
      </c>
      <c r="C136" s="63" t="s">
        <v>61</v>
      </c>
      <c r="D136" s="112"/>
      <c r="E136" s="111"/>
      <c r="F136" s="113"/>
      <c r="G136" s="114"/>
      <c r="H136" s="114"/>
      <c r="I136" s="115"/>
      <c r="J136" s="116"/>
      <c r="K136" s="117"/>
      <c r="L136" s="117"/>
      <c r="M136" s="117"/>
      <c r="N136" s="117"/>
      <c r="O136" s="117"/>
      <c r="P136" s="117"/>
      <c r="Q136" s="117"/>
      <c r="R136" s="117"/>
      <c r="S136" s="117"/>
      <c r="T136" s="117"/>
      <c r="U136" s="117"/>
      <c r="V136" s="117"/>
      <c r="W136" s="118"/>
      <c r="X136" s="118"/>
    </row>
    <row r="137" spans="1:24" x14ac:dyDescent="0.25">
      <c r="A137" s="85" t="s">
        <v>19059</v>
      </c>
      <c r="B137" s="63" t="s">
        <v>19220</v>
      </c>
      <c r="C137" s="63" t="s">
        <v>61</v>
      </c>
      <c r="D137" s="112"/>
      <c r="E137" s="111"/>
      <c r="F137" s="113"/>
      <c r="G137" s="114"/>
      <c r="H137" s="114"/>
      <c r="I137" s="115"/>
      <c r="J137" s="116"/>
      <c r="K137" s="117"/>
      <c r="L137" s="117"/>
      <c r="M137" s="117"/>
      <c r="N137" s="117"/>
      <c r="O137" s="117"/>
      <c r="P137" s="117"/>
      <c r="Q137" s="117"/>
      <c r="R137" s="117"/>
      <c r="S137" s="117"/>
      <c r="T137" s="117"/>
      <c r="U137" s="117"/>
      <c r="V137" s="117"/>
      <c r="W137" s="118"/>
      <c r="X137" s="118"/>
    </row>
    <row r="138" spans="1:24" x14ac:dyDescent="0.25">
      <c r="A138" s="85" t="s">
        <v>19060</v>
      </c>
      <c r="B138" s="63" t="s">
        <v>19221</v>
      </c>
      <c r="C138" s="63" t="s">
        <v>61</v>
      </c>
      <c r="D138" s="112"/>
      <c r="E138" s="111"/>
      <c r="F138" s="113"/>
      <c r="G138" s="114"/>
      <c r="H138" s="114"/>
      <c r="I138" s="115"/>
      <c r="J138" s="116"/>
      <c r="K138" s="117"/>
      <c r="L138" s="117"/>
      <c r="M138" s="117"/>
      <c r="N138" s="117"/>
      <c r="O138" s="117"/>
      <c r="P138" s="117"/>
      <c r="Q138" s="117"/>
      <c r="R138" s="117"/>
      <c r="S138" s="117"/>
      <c r="T138" s="117"/>
      <c r="U138" s="117"/>
      <c r="V138" s="117"/>
      <c r="W138" s="118"/>
      <c r="X138" s="118"/>
    </row>
    <row r="139" spans="1:24" x14ac:dyDescent="0.25">
      <c r="A139" s="85" t="s">
        <v>19061</v>
      </c>
      <c r="B139" s="63" t="s">
        <v>19222</v>
      </c>
      <c r="C139" s="63" t="s">
        <v>61</v>
      </c>
      <c r="D139" s="112"/>
      <c r="E139" s="111"/>
      <c r="F139" s="113"/>
      <c r="G139" s="114"/>
      <c r="H139" s="114"/>
      <c r="I139" s="115"/>
      <c r="J139" s="116"/>
      <c r="K139" s="117"/>
      <c r="L139" s="117"/>
      <c r="M139" s="117"/>
      <c r="N139" s="117"/>
      <c r="O139" s="117"/>
      <c r="P139" s="117"/>
      <c r="Q139" s="117"/>
      <c r="R139" s="117"/>
      <c r="S139" s="117"/>
      <c r="T139" s="117"/>
      <c r="U139" s="117"/>
      <c r="V139" s="117"/>
      <c r="W139" s="118"/>
      <c r="X139" s="118"/>
    </row>
    <row r="140" spans="1:24" x14ac:dyDescent="0.25">
      <c r="A140" s="85" t="s">
        <v>19062</v>
      </c>
      <c r="B140" s="63" t="s">
        <v>19223</v>
      </c>
      <c r="C140" s="63" t="s">
        <v>61</v>
      </c>
      <c r="D140" s="112"/>
      <c r="E140" s="111"/>
      <c r="F140" s="113"/>
      <c r="G140" s="114"/>
      <c r="H140" s="114"/>
      <c r="I140" s="115"/>
      <c r="J140" s="116"/>
      <c r="K140" s="117"/>
      <c r="L140" s="117"/>
      <c r="M140" s="117"/>
      <c r="N140" s="117"/>
      <c r="O140" s="117"/>
      <c r="P140" s="117"/>
      <c r="Q140" s="117"/>
      <c r="R140" s="117"/>
      <c r="S140" s="117"/>
      <c r="T140" s="117"/>
      <c r="U140" s="117"/>
      <c r="V140" s="117"/>
      <c r="W140" s="118"/>
      <c r="X140" s="118"/>
    </row>
    <row r="141" spans="1:24" x14ac:dyDescent="0.25">
      <c r="A141" s="85" t="s">
        <v>19063</v>
      </c>
      <c r="B141" s="63" t="s">
        <v>19224</v>
      </c>
      <c r="C141" s="63" t="s">
        <v>61</v>
      </c>
      <c r="D141" s="112"/>
      <c r="E141" s="111"/>
      <c r="F141" s="113"/>
      <c r="G141" s="114"/>
      <c r="H141" s="114"/>
      <c r="I141" s="115"/>
      <c r="J141" s="116"/>
      <c r="K141" s="117"/>
      <c r="L141" s="117"/>
      <c r="M141" s="117"/>
      <c r="N141" s="117"/>
      <c r="O141" s="117"/>
      <c r="P141" s="117"/>
      <c r="Q141" s="117"/>
      <c r="R141" s="117"/>
      <c r="S141" s="117"/>
      <c r="T141" s="117"/>
      <c r="U141" s="117"/>
      <c r="V141" s="117"/>
      <c r="W141" s="118"/>
      <c r="X141" s="118"/>
    </row>
    <row r="142" spans="1:24" x14ac:dyDescent="0.25">
      <c r="A142" s="85" t="s">
        <v>19064</v>
      </c>
      <c r="B142" s="63" t="s">
        <v>19225</v>
      </c>
      <c r="C142" s="63" t="s">
        <v>61</v>
      </c>
      <c r="D142" s="112"/>
      <c r="E142" s="111"/>
      <c r="F142" s="113"/>
      <c r="G142" s="114"/>
      <c r="H142" s="114"/>
      <c r="I142" s="115"/>
      <c r="J142" s="116"/>
      <c r="K142" s="117"/>
      <c r="L142" s="117"/>
      <c r="M142" s="117"/>
      <c r="N142" s="117"/>
      <c r="O142" s="117"/>
      <c r="P142" s="117"/>
      <c r="Q142" s="117"/>
      <c r="R142" s="117"/>
      <c r="S142" s="117"/>
      <c r="T142" s="117"/>
      <c r="U142" s="117"/>
      <c r="V142" s="117"/>
      <c r="W142" s="118"/>
      <c r="X142" s="118"/>
    </row>
    <row r="143" spans="1:24" x14ac:dyDescent="0.25">
      <c r="A143" s="85" t="s">
        <v>19065</v>
      </c>
      <c r="B143" s="63" t="s">
        <v>19226</v>
      </c>
      <c r="C143" s="63" t="s">
        <v>61</v>
      </c>
      <c r="D143" s="112"/>
      <c r="E143" s="111"/>
      <c r="F143" s="113"/>
      <c r="G143" s="114"/>
      <c r="H143" s="114"/>
      <c r="I143" s="115"/>
      <c r="J143" s="116"/>
      <c r="K143" s="117"/>
      <c r="L143" s="117"/>
      <c r="M143" s="117"/>
      <c r="N143" s="117"/>
      <c r="O143" s="117"/>
      <c r="P143" s="117"/>
      <c r="Q143" s="117"/>
      <c r="R143" s="117"/>
      <c r="S143" s="117"/>
      <c r="T143" s="117"/>
      <c r="U143" s="117"/>
      <c r="V143" s="117"/>
      <c r="W143" s="118"/>
      <c r="X143" s="118"/>
    </row>
    <row r="144" spans="1:24" x14ac:dyDescent="0.25">
      <c r="A144" s="85" t="s">
        <v>19066</v>
      </c>
      <c r="B144" s="63" t="s">
        <v>19227</v>
      </c>
      <c r="C144" s="63" t="s">
        <v>61</v>
      </c>
      <c r="D144" s="112"/>
      <c r="E144" s="111"/>
      <c r="F144" s="113"/>
      <c r="G144" s="114"/>
      <c r="H144" s="114"/>
      <c r="I144" s="115"/>
      <c r="J144" s="116"/>
      <c r="K144" s="117"/>
      <c r="L144" s="117"/>
      <c r="M144" s="117"/>
      <c r="N144" s="117"/>
      <c r="O144" s="117"/>
      <c r="P144" s="117"/>
      <c r="Q144" s="117"/>
      <c r="R144" s="117"/>
      <c r="S144" s="117"/>
      <c r="T144" s="117"/>
      <c r="U144" s="117"/>
      <c r="V144" s="117"/>
      <c r="W144" s="118"/>
      <c r="X144" s="118"/>
    </row>
    <row r="145" spans="1:24" x14ac:dyDescent="0.25">
      <c r="A145" s="85" t="s">
        <v>19067</v>
      </c>
      <c r="B145" s="63" t="s">
        <v>19228</v>
      </c>
      <c r="C145" s="63" t="s">
        <v>61</v>
      </c>
      <c r="D145" s="112"/>
      <c r="E145" s="111"/>
      <c r="F145" s="113"/>
      <c r="G145" s="114"/>
      <c r="H145" s="114"/>
      <c r="I145" s="115"/>
      <c r="J145" s="116"/>
      <c r="K145" s="117"/>
      <c r="L145" s="117"/>
      <c r="M145" s="117"/>
      <c r="N145" s="117"/>
      <c r="O145" s="117"/>
      <c r="P145" s="117"/>
      <c r="Q145" s="117"/>
      <c r="R145" s="117"/>
      <c r="S145" s="117"/>
      <c r="T145" s="117"/>
      <c r="U145" s="117"/>
      <c r="V145" s="117"/>
      <c r="W145" s="118"/>
      <c r="X145" s="118"/>
    </row>
    <row r="146" spans="1:24" x14ac:dyDescent="0.25">
      <c r="A146" s="85" t="s">
        <v>19068</v>
      </c>
      <c r="B146" s="63" t="s">
        <v>19229</v>
      </c>
      <c r="C146" s="63" t="s">
        <v>61</v>
      </c>
      <c r="D146" s="112"/>
      <c r="E146" s="111"/>
      <c r="F146" s="113"/>
      <c r="G146" s="114"/>
      <c r="H146" s="114"/>
      <c r="I146" s="115"/>
      <c r="J146" s="116"/>
      <c r="K146" s="117"/>
      <c r="L146" s="117"/>
      <c r="M146" s="117"/>
      <c r="N146" s="117"/>
      <c r="O146" s="117"/>
      <c r="P146" s="117"/>
      <c r="Q146" s="117"/>
      <c r="R146" s="117"/>
      <c r="S146" s="117"/>
      <c r="T146" s="117"/>
      <c r="U146" s="117"/>
      <c r="V146" s="117"/>
      <c r="W146" s="118"/>
      <c r="X146" s="118"/>
    </row>
    <row r="147" spans="1:24" x14ac:dyDescent="0.25">
      <c r="A147" s="85" t="s">
        <v>19069</v>
      </c>
      <c r="B147" s="63" t="s">
        <v>19218</v>
      </c>
      <c r="C147" s="63" t="s">
        <v>63</v>
      </c>
      <c r="D147" s="112"/>
      <c r="E147" s="111"/>
      <c r="F147" s="113"/>
      <c r="G147" s="114"/>
      <c r="H147" s="114"/>
      <c r="I147" s="115"/>
      <c r="J147" s="116"/>
      <c r="K147" s="117"/>
      <c r="L147" s="117"/>
      <c r="M147" s="117"/>
      <c r="N147" s="117"/>
      <c r="O147" s="117"/>
      <c r="P147" s="117"/>
      <c r="Q147" s="117"/>
      <c r="R147" s="117"/>
      <c r="S147" s="117"/>
      <c r="T147" s="117"/>
      <c r="U147" s="117"/>
      <c r="V147" s="117"/>
      <c r="W147" s="118"/>
      <c r="X147" s="118"/>
    </row>
    <row r="148" spans="1:24" x14ac:dyDescent="0.25">
      <c r="A148" s="85" t="s">
        <v>19070</v>
      </c>
      <c r="B148" s="63" t="s">
        <v>19219</v>
      </c>
      <c r="C148" s="63" t="s">
        <v>63</v>
      </c>
      <c r="D148" s="112"/>
      <c r="E148" s="111"/>
      <c r="F148" s="113"/>
      <c r="G148" s="114"/>
      <c r="H148" s="114"/>
      <c r="I148" s="115"/>
      <c r="J148" s="116"/>
      <c r="K148" s="117"/>
      <c r="L148" s="117"/>
      <c r="M148" s="117"/>
      <c r="N148" s="117"/>
      <c r="O148" s="117"/>
      <c r="P148" s="117"/>
      <c r="Q148" s="117"/>
      <c r="R148" s="117"/>
      <c r="S148" s="117"/>
      <c r="T148" s="117"/>
      <c r="U148" s="117"/>
      <c r="V148" s="117"/>
      <c r="W148" s="118"/>
      <c r="X148" s="118"/>
    </row>
    <row r="149" spans="1:24" x14ac:dyDescent="0.25">
      <c r="A149" s="85" t="s">
        <v>19071</v>
      </c>
      <c r="B149" s="63" t="s">
        <v>19220</v>
      </c>
      <c r="C149" s="63" t="s">
        <v>63</v>
      </c>
      <c r="D149" s="112"/>
      <c r="E149" s="111"/>
      <c r="F149" s="113"/>
      <c r="G149" s="114"/>
      <c r="H149" s="114"/>
      <c r="I149" s="115"/>
      <c r="J149" s="116"/>
      <c r="K149" s="117"/>
      <c r="L149" s="117"/>
      <c r="M149" s="117"/>
      <c r="N149" s="117"/>
      <c r="O149" s="117"/>
      <c r="P149" s="117"/>
      <c r="Q149" s="117"/>
      <c r="R149" s="117"/>
      <c r="S149" s="117"/>
      <c r="T149" s="117"/>
      <c r="U149" s="117"/>
      <c r="V149" s="117"/>
      <c r="W149" s="118"/>
      <c r="X149" s="118"/>
    </row>
    <row r="150" spans="1:24" x14ac:dyDescent="0.25">
      <c r="A150" s="85" t="s">
        <v>19072</v>
      </c>
      <c r="B150" s="63" t="s">
        <v>19221</v>
      </c>
      <c r="C150" s="63" t="s">
        <v>63</v>
      </c>
      <c r="D150" s="112"/>
      <c r="E150" s="111"/>
      <c r="F150" s="113"/>
      <c r="G150" s="114"/>
      <c r="H150" s="114"/>
      <c r="I150" s="115"/>
      <c r="J150" s="116"/>
      <c r="K150" s="117"/>
      <c r="L150" s="117"/>
      <c r="M150" s="117"/>
      <c r="N150" s="117"/>
      <c r="O150" s="117"/>
      <c r="P150" s="117"/>
      <c r="Q150" s="117"/>
      <c r="R150" s="117"/>
      <c r="S150" s="117"/>
      <c r="T150" s="117"/>
      <c r="U150" s="117"/>
      <c r="V150" s="117"/>
      <c r="W150" s="118"/>
      <c r="X150" s="118"/>
    </row>
    <row r="151" spans="1:24" x14ac:dyDescent="0.25">
      <c r="A151" s="85" t="s">
        <v>19073</v>
      </c>
      <c r="B151" s="63" t="s">
        <v>19222</v>
      </c>
      <c r="C151" s="63" t="s">
        <v>63</v>
      </c>
      <c r="D151" s="112"/>
      <c r="E151" s="111"/>
      <c r="F151" s="113"/>
      <c r="G151" s="114"/>
      <c r="H151" s="114"/>
      <c r="I151" s="115"/>
      <c r="J151" s="116"/>
      <c r="K151" s="117"/>
      <c r="L151" s="117"/>
      <c r="M151" s="117"/>
      <c r="N151" s="117"/>
      <c r="O151" s="117"/>
      <c r="P151" s="117"/>
      <c r="Q151" s="117"/>
      <c r="R151" s="117"/>
      <c r="S151" s="117"/>
      <c r="T151" s="117"/>
      <c r="U151" s="117"/>
      <c r="V151" s="117"/>
      <c r="W151" s="118"/>
      <c r="X151" s="118"/>
    </row>
    <row r="152" spans="1:24" x14ac:dyDescent="0.25">
      <c r="A152" s="85" t="s">
        <v>19074</v>
      </c>
      <c r="B152" s="63" t="s">
        <v>19223</v>
      </c>
      <c r="C152" s="63" t="s">
        <v>63</v>
      </c>
      <c r="D152" s="112"/>
      <c r="E152" s="111"/>
      <c r="F152" s="113"/>
      <c r="G152" s="114"/>
      <c r="H152" s="114"/>
      <c r="I152" s="115"/>
      <c r="J152" s="116"/>
      <c r="K152" s="117"/>
      <c r="L152" s="117"/>
      <c r="M152" s="117"/>
      <c r="N152" s="117"/>
      <c r="O152" s="117"/>
      <c r="P152" s="117"/>
      <c r="Q152" s="117"/>
      <c r="R152" s="117"/>
      <c r="S152" s="117"/>
      <c r="T152" s="117"/>
      <c r="U152" s="117"/>
      <c r="V152" s="117"/>
      <c r="W152" s="118"/>
      <c r="X152" s="118"/>
    </row>
    <row r="153" spans="1:24" x14ac:dyDescent="0.25">
      <c r="A153" s="85" t="s">
        <v>19075</v>
      </c>
      <c r="B153" s="63" t="s">
        <v>19224</v>
      </c>
      <c r="C153" s="63" t="s">
        <v>63</v>
      </c>
      <c r="D153" s="112"/>
      <c r="E153" s="111"/>
      <c r="F153" s="113"/>
      <c r="G153" s="114"/>
      <c r="H153" s="114"/>
      <c r="I153" s="115"/>
      <c r="J153" s="116"/>
      <c r="K153" s="117"/>
      <c r="L153" s="117"/>
      <c r="M153" s="117"/>
      <c r="N153" s="117"/>
      <c r="O153" s="117"/>
      <c r="P153" s="117"/>
      <c r="Q153" s="117"/>
      <c r="R153" s="117"/>
      <c r="S153" s="117"/>
      <c r="T153" s="117"/>
      <c r="U153" s="117"/>
      <c r="V153" s="117"/>
      <c r="W153" s="118"/>
      <c r="X153" s="118"/>
    </row>
    <row r="154" spans="1:24" x14ac:dyDescent="0.25">
      <c r="A154" s="85" t="s">
        <v>19076</v>
      </c>
      <c r="B154" s="63" t="s">
        <v>19225</v>
      </c>
      <c r="C154" s="63" t="s">
        <v>63</v>
      </c>
      <c r="D154" s="112"/>
      <c r="E154" s="111"/>
      <c r="F154" s="113"/>
      <c r="G154" s="114"/>
      <c r="H154" s="114"/>
      <c r="I154" s="115"/>
      <c r="J154" s="116"/>
      <c r="K154" s="117"/>
      <c r="L154" s="117"/>
      <c r="M154" s="117"/>
      <c r="N154" s="117"/>
      <c r="O154" s="117"/>
      <c r="P154" s="117"/>
      <c r="Q154" s="117"/>
      <c r="R154" s="117"/>
      <c r="S154" s="117"/>
      <c r="T154" s="117"/>
      <c r="U154" s="117"/>
      <c r="V154" s="117"/>
      <c r="W154" s="118"/>
      <c r="X154" s="118"/>
    </row>
    <row r="155" spans="1:24" x14ac:dyDescent="0.25">
      <c r="A155" s="85" t="s">
        <v>19077</v>
      </c>
      <c r="B155" s="63" t="s">
        <v>19226</v>
      </c>
      <c r="C155" s="63" t="s">
        <v>63</v>
      </c>
      <c r="D155" s="112"/>
      <c r="E155" s="111"/>
      <c r="F155" s="113"/>
      <c r="G155" s="114"/>
      <c r="H155" s="114"/>
      <c r="I155" s="115"/>
      <c r="J155" s="116"/>
      <c r="K155" s="117"/>
      <c r="L155" s="117"/>
      <c r="M155" s="117"/>
      <c r="N155" s="117"/>
      <c r="O155" s="117"/>
      <c r="P155" s="117"/>
      <c r="Q155" s="117"/>
      <c r="R155" s="117"/>
      <c r="S155" s="117"/>
      <c r="T155" s="117"/>
      <c r="U155" s="117"/>
      <c r="V155" s="117"/>
      <c r="W155" s="118"/>
      <c r="X155" s="118"/>
    </row>
    <row r="156" spans="1:24" x14ac:dyDescent="0.25">
      <c r="A156" s="85" t="s">
        <v>19078</v>
      </c>
      <c r="B156" s="63" t="s">
        <v>19227</v>
      </c>
      <c r="C156" s="63" t="s">
        <v>63</v>
      </c>
      <c r="D156" s="112"/>
      <c r="E156" s="111"/>
      <c r="F156" s="113"/>
      <c r="G156" s="114"/>
      <c r="H156" s="114"/>
      <c r="I156" s="115"/>
      <c r="J156" s="116"/>
      <c r="K156" s="117"/>
      <c r="L156" s="117"/>
      <c r="M156" s="117"/>
      <c r="N156" s="117"/>
      <c r="O156" s="117"/>
      <c r="P156" s="117"/>
      <c r="Q156" s="117"/>
      <c r="R156" s="117"/>
      <c r="S156" s="117"/>
      <c r="T156" s="117"/>
      <c r="U156" s="117"/>
      <c r="V156" s="117"/>
      <c r="W156" s="118"/>
      <c r="X156" s="118"/>
    </row>
    <row r="157" spans="1:24" x14ac:dyDescent="0.25">
      <c r="A157" s="85" t="s">
        <v>19079</v>
      </c>
      <c r="B157" s="63" t="s">
        <v>19228</v>
      </c>
      <c r="C157" s="63" t="s">
        <v>63</v>
      </c>
      <c r="D157" s="112"/>
      <c r="E157" s="111"/>
      <c r="F157" s="113"/>
      <c r="G157" s="114"/>
      <c r="H157" s="114"/>
      <c r="I157" s="115"/>
      <c r="J157" s="116"/>
      <c r="K157" s="117"/>
      <c r="L157" s="117"/>
      <c r="M157" s="117"/>
      <c r="N157" s="117"/>
      <c r="O157" s="117"/>
      <c r="P157" s="117"/>
      <c r="Q157" s="117"/>
      <c r="R157" s="117"/>
      <c r="S157" s="117"/>
      <c r="T157" s="117"/>
      <c r="U157" s="117"/>
      <c r="V157" s="117"/>
      <c r="W157" s="118"/>
      <c r="X157" s="118"/>
    </row>
    <row r="158" spans="1:24" x14ac:dyDescent="0.25">
      <c r="A158" s="85" t="s">
        <v>19080</v>
      </c>
      <c r="B158" s="63" t="s">
        <v>19229</v>
      </c>
      <c r="C158" s="63" t="s">
        <v>63</v>
      </c>
      <c r="D158" s="112"/>
      <c r="E158" s="111"/>
      <c r="F158" s="113"/>
      <c r="G158" s="114"/>
      <c r="H158" s="114"/>
      <c r="I158" s="115"/>
      <c r="J158" s="116"/>
      <c r="K158" s="117"/>
      <c r="L158" s="117"/>
      <c r="M158" s="117"/>
      <c r="N158" s="117"/>
      <c r="O158" s="117"/>
      <c r="P158" s="117"/>
      <c r="Q158" s="117"/>
      <c r="R158" s="117"/>
      <c r="S158" s="117"/>
      <c r="T158" s="117"/>
      <c r="U158" s="117"/>
      <c r="V158" s="117"/>
      <c r="W158" s="118"/>
      <c r="X158" s="118"/>
    </row>
    <row r="159" spans="1:24" x14ac:dyDescent="0.25">
      <c r="A159" s="85" t="s">
        <v>19081</v>
      </c>
      <c r="B159" s="63" t="s">
        <v>19218</v>
      </c>
      <c r="C159" s="63" t="s">
        <v>57</v>
      </c>
      <c r="D159" s="112"/>
      <c r="E159" s="111"/>
      <c r="F159" s="113"/>
      <c r="G159" s="114"/>
      <c r="H159" s="114"/>
      <c r="I159" s="115"/>
      <c r="J159" s="116"/>
      <c r="K159" s="117"/>
      <c r="L159" s="117"/>
      <c r="M159" s="117"/>
      <c r="N159" s="117"/>
      <c r="O159" s="117"/>
      <c r="P159" s="117"/>
      <c r="Q159" s="117"/>
      <c r="R159" s="117"/>
      <c r="S159" s="117"/>
      <c r="T159" s="117"/>
      <c r="U159" s="117"/>
      <c r="V159" s="117"/>
      <c r="W159" s="118"/>
      <c r="X159" s="118"/>
    </row>
    <row r="160" spans="1:24" x14ac:dyDescent="0.25">
      <c r="A160" s="85" t="s">
        <v>19082</v>
      </c>
      <c r="B160" s="63" t="s">
        <v>19219</v>
      </c>
      <c r="C160" s="63" t="s">
        <v>57</v>
      </c>
      <c r="D160" s="112"/>
      <c r="E160" s="111"/>
      <c r="F160" s="113"/>
      <c r="G160" s="114"/>
      <c r="H160" s="114"/>
      <c r="I160" s="115"/>
      <c r="J160" s="116"/>
      <c r="K160" s="117"/>
      <c r="L160" s="117"/>
      <c r="M160" s="117"/>
      <c r="N160" s="117"/>
      <c r="O160" s="117"/>
      <c r="P160" s="117"/>
      <c r="Q160" s="117"/>
      <c r="R160" s="117"/>
      <c r="S160" s="117"/>
      <c r="T160" s="117"/>
      <c r="U160" s="117"/>
      <c r="V160" s="117"/>
      <c r="W160" s="118"/>
      <c r="X160" s="118"/>
    </row>
    <row r="161" spans="1:24" x14ac:dyDescent="0.25">
      <c r="A161" s="85" t="s">
        <v>19083</v>
      </c>
      <c r="B161" s="63" t="s">
        <v>19220</v>
      </c>
      <c r="C161" s="63" t="s">
        <v>57</v>
      </c>
      <c r="D161" s="112"/>
      <c r="E161" s="111"/>
      <c r="F161" s="113"/>
      <c r="G161" s="114"/>
      <c r="H161" s="114"/>
      <c r="I161" s="115"/>
      <c r="J161" s="116"/>
      <c r="K161" s="117"/>
      <c r="L161" s="117"/>
      <c r="M161" s="117"/>
      <c r="N161" s="117"/>
      <c r="O161" s="117"/>
      <c r="P161" s="117"/>
      <c r="Q161" s="117"/>
      <c r="R161" s="117"/>
      <c r="S161" s="117"/>
      <c r="T161" s="117"/>
      <c r="U161" s="117"/>
      <c r="V161" s="117"/>
      <c r="W161" s="118"/>
      <c r="X161" s="118"/>
    </row>
    <row r="162" spans="1:24" x14ac:dyDescent="0.25">
      <c r="A162" s="85" t="s">
        <v>19084</v>
      </c>
      <c r="B162" s="63" t="s">
        <v>19221</v>
      </c>
      <c r="C162" s="63" t="s">
        <v>57</v>
      </c>
      <c r="D162" s="112"/>
      <c r="E162" s="111"/>
      <c r="F162" s="113"/>
      <c r="G162" s="114"/>
      <c r="H162" s="114"/>
      <c r="I162" s="115"/>
      <c r="J162" s="116"/>
      <c r="K162" s="117"/>
      <c r="L162" s="117"/>
      <c r="M162" s="117"/>
      <c r="N162" s="117"/>
      <c r="O162" s="117"/>
      <c r="P162" s="117"/>
      <c r="Q162" s="117"/>
      <c r="R162" s="117"/>
      <c r="S162" s="117"/>
      <c r="T162" s="117"/>
      <c r="U162" s="117"/>
      <c r="V162" s="117"/>
      <c r="W162" s="118"/>
      <c r="X162" s="118"/>
    </row>
    <row r="163" spans="1:24" x14ac:dyDescent="0.25">
      <c r="A163" s="85" t="s">
        <v>19085</v>
      </c>
      <c r="B163" s="63" t="s">
        <v>19222</v>
      </c>
      <c r="C163" s="63" t="s">
        <v>57</v>
      </c>
      <c r="D163" s="112"/>
      <c r="E163" s="111"/>
      <c r="F163" s="113"/>
      <c r="G163" s="114"/>
      <c r="H163" s="114"/>
      <c r="I163" s="115"/>
      <c r="J163" s="116"/>
      <c r="K163" s="117"/>
      <c r="L163" s="117"/>
      <c r="M163" s="117"/>
      <c r="N163" s="117"/>
      <c r="O163" s="117"/>
      <c r="P163" s="117"/>
      <c r="Q163" s="117"/>
      <c r="R163" s="117"/>
      <c r="S163" s="117"/>
      <c r="T163" s="117"/>
      <c r="U163" s="117"/>
      <c r="V163" s="117"/>
      <c r="W163" s="118"/>
      <c r="X163" s="118"/>
    </row>
    <row r="164" spans="1:24" x14ac:dyDescent="0.25">
      <c r="A164" s="85" t="s">
        <v>19086</v>
      </c>
      <c r="B164" s="63" t="s">
        <v>19223</v>
      </c>
      <c r="C164" s="63" t="s">
        <v>57</v>
      </c>
      <c r="D164" s="112"/>
      <c r="E164" s="111"/>
      <c r="F164" s="113"/>
      <c r="G164" s="114"/>
      <c r="H164" s="114"/>
      <c r="I164" s="115"/>
      <c r="J164" s="116"/>
      <c r="K164" s="117"/>
      <c r="L164" s="117"/>
      <c r="M164" s="117"/>
      <c r="N164" s="117"/>
      <c r="O164" s="117"/>
      <c r="P164" s="117"/>
      <c r="Q164" s="117"/>
      <c r="R164" s="117"/>
      <c r="S164" s="117"/>
      <c r="T164" s="117"/>
      <c r="U164" s="117"/>
      <c r="V164" s="117"/>
      <c r="W164" s="118"/>
      <c r="X164" s="118"/>
    </row>
    <row r="165" spans="1:24" x14ac:dyDescent="0.25">
      <c r="A165" s="85" t="s">
        <v>19087</v>
      </c>
      <c r="B165" s="63" t="s">
        <v>19224</v>
      </c>
      <c r="C165" s="63" t="s">
        <v>57</v>
      </c>
      <c r="D165" s="112"/>
      <c r="E165" s="111"/>
      <c r="F165" s="113"/>
      <c r="G165" s="114"/>
      <c r="H165" s="114"/>
      <c r="I165" s="115"/>
      <c r="J165" s="116"/>
      <c r="K165" s="117"/>
      <c r="L165" s="117"/>
      <c r="M165" s="117"/>
      <c r="N165" s="117"/>
      <c r="O165" s="117"/>
      <c r="P165" s="117"/>
      <c r="Q165" s="117"/>
      <c r="R165" s="117"/>
      <c r="S165" s="117"/>
      <c r="T165" s="117"/>
      <c r="U165" s="117"/>
      <c r="V165" s="117"/>
      <c r="W165" s="118"/>
      <c r="X165" s="118"/>
    </row>
    <row r="166" spans="1:24" x14ac:dyDescent="0.25">
      <c r="A166" s="85" t="s">
        <v>19088</v>
      </c>
      <c r="B166" s="63" t="s">
        <v>19225</v>
      </c>
      <c r="C166" s="63" t="s">
        <v>57</v>
      </c>
      <c r="D166" s="112"/>
      <c r="E166" s="111"/>
      <c r="F166" s="113"/>
      <c r="G166" s="114"/>
      <c r="H166" s="114"/>
      <c r="I166" s="115"/>
      <c r="J166" s="116"/>
      <c r="K166" s="117"/>
      <c r="L166" s="117"/>
      <c r="M166" s="117"/>
      <c r="N166" s="117"/>
      <c r="O166" s="117"/>
      <c r="P166" s="117"/>
      <c r="Q166" s="117"/>
      <c r="R166" s="117"/>
      <c r="S166" s="117"/>
      <c r="T166" s="117"/>
      <c r="U166" s="117"/>
      <c r="V166" s="117"/>
      <c r="W166" s="118"/>
      <c r="X166" s="118"/>
    </row>
    <row r="167" spans="1:24" x14ac:dyDescent="0.25">
      <c r="A167" s="85" t="s">
        <v>19089</v>
      </c>
      <c r="B167" s="63" t="s">
        <v>19226</v>
      </c>
      <c r="C167" s="63" t="s">
        <v>57</v>
      </c>
      <c r="D167" s="112"/>
      <c r="E167" s="111"/>
      <c r="F167" s="113"/>
      <c r="G167" s="114"/>
      <c r="H167" s="114"/>
      <c r="I167" s="115"/>
      <c r="J167" s="116"/>
      <c r="K167" s="117"/>
      <c r="L167" s="117"/>
      <c r="M167" s="117"/>
      <c r="N167" s="117"/>
      <c r="O167" s="117"/>
      <c r="P167" s="117"/>
      <c r="Q167" s="117"/>
      <c r="R167" s="117"/>
      <c r="S167" s="117"/>
      <c r="T167" s="117"/>
      <c r="U167" s="117"/>
      <c r="V167" s="117"/>
      <c r="W167" s="118"/>
      <c r="X167" s="118"/>
    </row>
    <row r="168" spans="1:24" x14ac:dyDescent="0.25">
      <c r="A168" s="85" t="s">
        <v>19090</v>
      </c>
      <c r="B168" s="63" t="s">
        <v>19227</v>
      </c>
      <c r="C168" s="63" t="s">
        <v>57</v>
      </c>
      <c r="D168" s="112"/>
      <c r="E168" s="111"/>
      <c r="F168" s="113"/>
      <c r="G168" s="114"/>
      <c r="H168" s="114"/>
      <c r="I168" s="115"/>
      <c r="J168" s="116"/>
      <c r="K168" s="117"/>
      <c r="L168" s="117"/>
      <c r="M168" s="117"/>
      <c r="N168" s="117"/>
      <c r="O168" s="117"/>
      <c r="P168" s="117"/>
      <c r="Q168" s="117"/>
      <c r="R168" s="117"/>
      <c r="S168" s="117"/>
      <c r="T168" s="117"/>
      <c r="U168" s="117"/>
      <c r="V168" s="117"/>
      <c r="W168" s="118"/>
      <c r="X168" s="118"/>
    </row>
    <row r="169" spans="1:24" x14ac:dyDescent="0.25">
      <c r="A169" s="85" t="s">
        <v>19091</v>
      </c>
      <c r="B169" s="63" t="s">
        <v>19228</v>
      </c>
      <c r="C169" s="63" t="s">
        <v>57</v>
      </c>
      <c r="D169" s="112"/>
      <c r="E169" s="111"/>
      <c r="F169" s="113"/>
      <c r="G169" s="114"/>
      <c r="H169" s="114"/>
      <c r="I169" s="115"/>
      <c r="J169" s="116"/>
      <c r="K169" s="117"/>
      <c r="L169" s="117"/>
      <c r="M169" s="117"/>
      <c r="N169" s="117"/>
      <c r="O169" s="117"/>
      <c r="P169" s="117"/>
      <c r="Q169" s="117"/>
      <c r="R169" s="117"/>
      <c r="S169" s="117"/>
      <c r="T169" s="117"/>
      <c r="U169" s="117"/>
      <c r="V169" s="117"/>
      <c r="W169" s="118"/>
      <c r="X169" s="118"/>
    </row>
    <row r="170" spans="1:24" x14ac:dyDescent="0.25">
      <c r="A170" s="85" t="s">
        <v>19092</v>
      </c>
      <c r="B170" s="63" t="s">
        <v>19229</v>
      </c>
      <c r="C170" s="63" t="s">
        <v>57</v>
      </c>
      <c r="D170" s="112"/>
      <c r="E170" s="111"/>
      <c r="F170" s="113"/>
      <c r="G170" s="114"/>
      <c r="H170" s="114"/>
      <c r="I170" s="115"/>
      <c r="J170" s="116"/>
      <c r="K170" s="117"/>
      <c r="L170" s="117"/>
      <c r="M170" s="117"/>
      <c r="N170" s="117"/>
      <c r="O170" s="117"/>
      <c r="P170" s="117"/>
      <c r="Q170" s="117"/>
      <c r="R170" s="117"/>
      <c r="S170" s="117"/>
      <c r="T170" s="117"/>
      <c r="U170" s="117"/>
      <c r="V170" s="117"/>
      <c r="W170" s="118"/>
      <c r="X170" s="118"/>
    </row>
    <row r="171" spans="1:24" x14ac:dyDescent="0.25">
      <c r="A171" s="85" t="s">
        <v>19093</v>
      </c>
      <c r="B171" s="63" t="s">
        <v>19218</v>
      </c>
      <c r="C171" s="63" t="s">
        <v>55</v>
      </c>
      <c r="D171" s="112"/>
      <c r="E171" s="111"/>
      <c r="F171" s="113"/>
      <c r="G171" s="114"/>
      <c r="H171" s="114"/>
      <c r="I171" s="115"/>
      <c r="J171" s="116"/>
      <c r="K171" s="117"/>
      <c r="L171" s="117"/>
      <c r="M171" s="117"/>
      <c r="N171" s="117"/>
      <c r="O171" s="117"/>
      <c r="P171" s="117"/>
      <c r="Q171" s="117"/>
      <c r="R171" s="117"/>
      <c r="S171" s="117"/>
      <c r="T171" s="117"/>
      <c r="U171" s="117"/>
      <c r="V171" s="117"/>
      <c r="W171" s="118"/>
      <c r="X171" s="118"/>
    </row>
    <row r="172" spans="1:24" x14ac:dyDescent="0.25">
      <c r="A172" s="85" t="s">
        <v>19094</v>
      </c>
      <c r="B172" s="63" t="s">
        <v>19219</v>
      </c>
      <c r="C172" s="63" t="s">
        <v>55</v>
      </c>
      <c r="D172" s="112"/>
      <c r="E172" s="111"/>
      <c r="F172" s="113"/>
      <c r="G172" s="114"/>
      <c r="H172" s="114"/>
      <c r="I172" s="115"/>
      <c r="J172" s="116"/>
      <c r="K172" s="117"/>
      <c r="L172" s="117"/>
      <c r="M172" s="117"/>
      <c r="N172" s="117"/>
      <c r="O172" s="117"/>
      <c r="P172" s="117"/>
      <c r="Q172" s="117"/>
      <c r="R172" s="117"/>
      <c r="S172" s="117"/>
      <c r="T172" s="117"/>
      <c r="U172" s="117"/>
      <c r="V172" s="117"/>
      <c r="W172" s="118"/>
      <c r="X172" s="118"/>
    </row>
    <row r="173" spans="1:24" x14ac:dyDescent="0.25">
      <c r="A173" s="85" t="s">
        <v>19095</v>
      </c>
      <c r="B173" s="63" t="s">
        <v>19220</v>
      </c>
      <c r="C173" s="63" t="s">
        <v>55</v>
      </c>
      <c r="D173" s="112"/>
      <c r="E173" s="111"/>
      <c r="F173" s="113"/>
      <c r="G173" s="114"/>
      <c r="H173" s="114"/>
      <c r="I173" s="115"/>
      <c r="J173" s="116"/>
      <c r="K173" s="117"/>
      <c r="L173" s="117"/>
      <c r="M173" s="117"/>
      <c r="N173" s="117"/>
      <c r="O173" s="117"/>
      <c r="P173" s="117"/>
      <c r="Q173" s="117"/>
      <c r="R173" s="117"/>
      <c r="S173" s="117"/>
      <c r="T173" s="117"/>
      <c r="U173" s="117"/>
      <c r="V173" s="117"/>
      <c r="W173" s="118"/>
      <c r="X173" s="118"/>
    </row>
    <row r="174" spans="1:24" x14ac:dyDescent="0.25">
      <c r="A174" s="85" t="s">
        <v>19096</v>
      </c>
      <c r="B174" s="63" t="s">
        <v>19221</v>
      </c>
      <c r="C174" s="63" t="s">
        <v>55</v>
      </c>
      <c r="D174" s="112"/>
      <c r="E174" s="111"/>
      <c r="F174" s="113"/>
      <c r="G174" s="114"/>
      <c r="H174" s="114"/>
      <c r="I174" s="115"/>
      <c r="J174" s="116"/>
      <c r="K174" s="117"/>
      <c r="L174" s="117"/>
      <c r="M174" s="117"/>
      <c r="N174" s="117"/>
      <c r="O174" s="117"/>
      <c r="P174" s="117"/>
      <c r="Q174" s="117"/>
      <c r="R174" s="117"/>
      <c r="S174" s="117"/>
      <c r="T174" s="117"/>
      <c r="U174" s="117"/>
      <c r="V174" s="117"/>
      <c r="W174" s="118"/>
      <c r="X174" s="118"/>
    </row>
    <row r="175" spans="1:24" x14ac:dyDescent="0.25">
      <c r="A175" s="85" t="s">
        <v>19097</v>
      </c>
      <c r="B175" s="63" t="s">
        <v>19222</v>
      </c>
      <c r="C175" s="63" t="s">
        <v>55</v>
      </c>
      <c r="D175" s="112"/>
      <c r="E175" s="111"/>
      <c r="F175" s="113"/>
      <c r="G175" s="114"/>
      <c r="H175" s="114"/>
      <c r="I175" s="115"/>
      <c r="J175" s="116"/>
      <c r="K175" s="117"/>
      <c r="L175" s="117"/>
      <c r="M175" s="117"/>
      <c r="N175" s="117"/>
      <c r="O175" s="117"/>
      <c r="P175" s="117"/>
      <c r="Q175" s="117"/>
      <c r="R175" s="117"/>
      <c r="S175" s="117"/>
      <c r="T175" s="117"/>
      <c r="U175" s="117"/>
      <c r="V175" s="117"/>
      <c r="W175" s="118"/>
      <c r="X175" s="118"/>
    </row>
    <row r="176" spans="1:24" x14ac:dyDescent="0.25">
      <c r="A176" s="85" t="s">
        <v>19098</v>
      </c>
      <c r="B176" s="63" t="s">
        <v>19223</v>
      </c>
      <c r="C176" s="63" t="s">
        <v>55</v>
      </c>
      <c r="D176" s="112"/>
      <c r="E176" s="111"/>
      <c r="F176" s="113"/>
      <c r="G176" s="114"/>
      <c r="H176" s="114"/>
      <c r="I176" s="115"/>
      <c r="J176" s="116"/>
      <c r="K176" s="117"/>
      <c r="L176" s="117"/>
      <c r="M176" s="117"/>
      <c r="N176" s="117"/>
      <c r="O176" s="117"/>
      <c r="P176" s="117"/>
      <c r="Q176" s="117"/>
      <c r="R176" s="117"/>
      <c r="S176" s="117"/>
      <c r="T176" s="117"/>
      <c r="U176" s="117"/>
      <c r="V176" s="117"/>
      <c r="W176" s="118"/>
      <c r="X176" s="118"/>
    </row>
    <row r="177" spans="1:24" x14ac:dyDescent="0.25">
      <c r="A177" s="85" t="s">
        <v>19099</v>
      </c>
      <c r="B177" s="63" t="s">
        <v>19224</v>
      </c>
      <c r="C177" s="63" t="s">
        <v>55</v>
      </c>
      <c r="D177" s="112"/>
      <c r="E177" s="111"/>
      <c r="F177" s="113"/>
      <c r="G177" s="114"/>
      <c r="H177" s="114"/>
      <c r="I177" s="115"/>
      <c r="J177" s="116"/>
      <c r="K177" s="117"/>
      <c r="L177" s="117"/>
      <c r="M177" s="117"/>
      <c r="N177" s="117"/>
      <c r="O177" s="117"/>
      <c r="P177" s="117"/>
      <c r="Q177" s="117"/>
      <c r="R177" s="117"/>
      <c r="S177" s="117"/>
      <c r="T177" s="117"/>
      <c r="U177" s="117"/>
      <c r="V177" s="117"/>
      <c r="W177" s="118"/>
      <c r="X177" s="118"/>
    </row>
    <row r="178" spans="1:24" x14ac:dyDescent="0.25">
      <c r="A178" s="85" t="s">
        <v>19100</v>
      </c>
      <c r="B178" s="63" t="s">
        <v>19225</v>
      </c>
      <c r="C178" s="63" t="s">
        <v>55</v>
      </c>
      <c r="D178" s="112"/>
      <c r="E178" s="111"/>
      <c r="F178" s="113"/>
      <c r="G178" s="114"/>
      <c r="H178" s="114"/>
      <c r="I178" s="115"/>
      <c r="J178" s="116"/>
      <c r="K178" s="117"/>
      <c r="L178" s="117"/>
      <c r="M178" s="117"/>
      <c r="N178" s="117"/>
      <c r="O178" s="117"/>
      <c r="P178" s="117"/>
      <c r="Q178" s="117"/>
      <c r="R178" s="117"/>
      <c r="S178" s="117"/>
      <c r="T178" s="117"/>
      <c r="U178" s="117"/>
      <c r="V178" s="117"/>
      <c r="W178" s="118"/>
      <c r="X178" s="118"/>
    </row>
    <row r="179" spans="1:24" x14ac:dyDescent="0.25">
      <c r="A179" s="85" t="s">
        <v>19101</v>
      </c>
      <c r="B179" s="63" t="s">
        <v>19226</v>
      </c>
      <c r="C179" s="63" t="s">
        <v>55</v>
      </c>
      <c r="D179" s="112"/>
      <c r="E179" s="111"/>
      <c r="F179" s="113"/>
      <c r="G179" s="114"/>
      <c r="H179" s="114"/>
      <c r="I179" s="115"/>
      <c r="J179" s="116"/>
      <c r="K179" s="117"/>
      <c r="L179" s="117"/>
      <c r="M179" s="117"/>
      <c r="N179" s="117"/>
      <c r="O179" s="117"/>
      <c r="P179" s="117"/>
      <c r="Q179" s="117"/>
      <c r="R179" s="117"/>
      <c r="S179" s="117"/>
      <c r="T179" s="117"/>
      <c r="U179" s="117"/>
      <c r="V179" s="117"/>
      <c r="W179" s="118"/>
      <c r="X179" s="118"/>
    </row>
    <row r="180" spans="1:24" x14ac:dyDescent="0.25">
      <c r="A180" s="85" t="s">
        <v>19102</v>
      </c>
      <c r="B180" s="63" t="s">
        <v>19227</v>
      </c>
      <c r="C180" s="63" t="s">
        <v>55</v>
      </c>
      <c r="D180" s="112"/>
      <c r="E180" s="111"/>
      <c r="F180" s="113"/>
      <c r="G180" s="114"/>
      <c r="H180" s="114"/>
      <c r="I180" s="115"/>
      <c r="J180" s="116"/>
      <c r="K180" s="117"/>
      <c r="L180" s="117"/>
      <c r="M180" s="117"/>
      <c r="N180" s="117"/>
      <c r="O180" s="117"/>
      <c r="P180" s="117"/>
      <c r="Q180" s="117"/>
      <c r="R180" s="117"/>
      <c r="S180" s="117"/>
      <c r="T180" s="117"/>
      <c r="U180" s="117"/>
      <c r="V180" s="117"/>
      <c r="W180" s="118"/>
      <c r="X180" s="118"/>
    </row>
    <row r="181" spans="1:24" x14ac:dyDescent="0.25">
      <c r="A181" s="85" t="s">
        <v>19103</v>
      </c>
      <c r="B181" s="63" t="s">
        <v>19228</v>
      </c>
      <c r="C181" s="63" t="s">
        <v>55</v>
      </c>
      <c r="D181" s="112"/>
      <c r="E181" s="111"/>
      <c r="F181" s="113"/>
      <c r="G181" s="114"/>
      <c r="H181" s="114"/>
      <c r="I181" s="115"/>
      <c r="J181" s="116"/>
      <c r="K181" s="117"/>
      <c r="L181" s="117"/>
      <c r="M181" s="117"/>
      <c r="N181" s="117"/>
      <c r="O181" s="117"/>
      <c r="P181" s="117"/>
      <c r="Q181" s="117"/>
      <c r="R181" s="117"/>
      <c r="S181" s="117"/>
      <c r="T181" s="117"/>
      <c r="U181" s="117"/>
      <c r="V181" s="117"/>
      <c r="W181" s="118"/>
      <c r="X181" s="118"/>
    </row>
    <row r="182" spans="1:24" x14ac:dyDescent="0.25">
      <c r="A182" s="85" t="s">
        <v>19104</v>
      </c>
      <c r="B182" s="63" t="s">
        <v>19229</v>
      </c>
      <c r="C182" s="63" t="s">
        <v>55</v>
      </c>
      <c r="D182" s="112"/>
      <c r="E182" s="111"/>
      <c r="F182" s="113"/>
      <c r="G182" s="114"/>
      <c r="H182" s="114"/>
      <c r="I182" s="115"/>
      <c r="J182" s="116"/>
      <c r="K182" s="117"/>
      <c r="L182" s="117"/>
      <c r="M182" s="117"/>
      <c r="N182" s="117"/>
      <c r="O182" s="117"/>
      <c r="P182" s="117"/>
      <c r="Q182" s="117"/>
      <c r="R182" s="117"/>
      <c r="S182" s="117"/>
      <c r="T182" s="117"/>
      <c r="U182" s="117"/>
      <c r="V182" s="117"/>
      <c r="W182" s="118"/>
      <c r="X182" s="118"/>
    </row>
    <row r="183" spans="1:24" x14ac:dyDescent="0.25">
      <c r="A183" s="85" t="s">
        <v>19105</v>
      </c>
      <c r="B183" s="63" t="s">
        <v>19218</v>
      </c>
      <c r="C183" s="63" t="s">
        <v>58</v>
      </c>
      <c r="D183" s="112"/>
      <c r="E183" s="111"/>
      <c r="F183" s="113"/>
      <c r="G183" s="114"/>
      <c r="H183" s="114"/>
      <c r="I183" s="115"/>
      <c r="J183" s="116"/>
      <c r="K183" s="117"/>
      <c r="L183" s="117"/>
      <c r="M183" s="117"/>
      <c r="N183" s="117"/>
      <c r="O183" s="117"/>
      <c r="P183" s="117"/>
      <c r="Q183" s="117"/>
      <c r="R183" s="117"/>
      <c r="S183" s="117"/>
      <c r="T183" s="117"/>
      <c r="U183" s="117"/>
      <c r="V183" s="117"/>
      <c r="W183" s="118"/>
      <c r="X183" s="118"/>
    </row>
    <row r="184" spans="1:24" x14ac:dyDescent="0.25">
      <c r="A184" s="85" t="s">
        <v>19106</v>
      </c>
      <c r="B184" s="63" t="s">
        <v>19219</v>
      </c>
      <c r="C184" s="63" t="s">
        <v>58</v>
      </c>
      <c r="D184" s="112"/>
      <c r="E184" s="111"/>
      <c r="F184" s="113"/>
      <c r="G184" s="114"/>
      <c r="H184" s="114"/>
      <c r="I184" s="115"/>
      <c r="J184" s="116"/>
      <c r="K184" s="117"/>
      <c r="L184" s="117"/>
      <c r="M184" s="117"/>
      <c r="N184" s="117"/>
      <c r="O184" s="117"/>
      <c r="P184" s="117"/>
      <c r="Q184" s="117"/>
      <c r="R184" s="117"/>
      <c r="S184" s="117"/>
      <c r="T184" s="117"/>
      <c r="U184" s="117"/>
      <c r="V184" s="117"/>
      <c r="W184" s="118"/>
      <c r="X184" s="118"/>
    </row>
    <row r="185" spans="1:24" x14ac:dyDescent="0.25">
      <c r="A185" s="85" t="s">
        <v>19107</v>
      </c>
      <c r="B185" s="63" t="s">
        <v>19220</v>
      </c>
      <c r="C185" s="63" t="s">
        <v>58</v>
      </c>
      <c r="D185" s="112"/>
      <c r="E185" s="111"/>
      <c r="F185" s="113"/>
      <c r="G185" s="114"/>
      <c r="H185" s="114"/>
      <c r="I185" s="115"/>
      <c r="J185" s="116"/>
      <c r="K185" s="117"/>
      <c r="L185" s="117"/>
      <c r="M185" s="117"/>
      <c r="N185" s="117"/>
      <c r="O185" s="117"/>
      <c r="P185" s="117"/>
      <c r="Q185" s="117"/>
      <c r="R185" s="117"/>
      <c r="S185" s="117"/>
      <c r="T185" s="117"/>
      <c r="U185" s="117"/>
      <c r="V185" s="117"/>
      <c r="W185" s="118"/>
      <c r="X185" s="118"/>
    </row>
    <row r="186" spans="1:24" x14ac:dyDescent="0.25">
      <c r="A186" s="85" t="s">
        <v>19108</v>
      </c>
      <c r="B186" s="63" t="s">
        <v>19221</v>
      </c>
      <c r="C186" s="63" t="s">
        <v>58</v>
      </c>
      <c r="D186" s="112"/>
      <c r="E186" s="111"/>
      <c r="F186" s="113"/>
      <c r="G186" s="114"/>
      <c r="H186" s="114"/>
      <c r="I186" s="115"/>
      <c r="J186" s="116"/>
      <c r="K186" s="117"/>
      <c r="L186" s="117"/>
      <c r="M186" s="117"/>
      <c r="N186" s="117"/>
      <c r="O186" s="117"/>
      <c r="P186" s="117"/>
      <c r="Q186" s="117"/>
      <c r="R186" s="117"/>
      <c r="S186" s="117"/>
      <c r="T186" s="117"/>
      <c r="U186" s="117"/>
      <c r="V186" s="117"/>
      <c r="W186" s="118"/>
      <c r="X186" s="118"/>
    </row>
    <row r="187" spans="1:24" x14ac:dyDescent="0.25">
      <c r="A187" s="85" t="s">
        <v>19109</v>
      </c>
      <c r="B187" s="63" t="s">
        <v>19222</v>
      </c>
      <c r="C187" s="63" t="s">
        <v>58</v>
      </c>
      <c r="D187" s="112"/>
      <c r="E187" s="111"/>
      <c r="F187" s="113"/>
      <c r="G187" s="114"/>
      <c r="H187" s="114"/>
      <c r="I187" s="115"/>
      <c r="J187" s="116"/>
      <c r="K187" s="117"/>
      <c r="L187" s="117"/>
      <c r="M187" s="117"/>
      <c r="N187" s="117"/>
      <c r="O187" s="117"/>
      <c r="P187" s="117"/>
      <c r="Q187" s="117"/>
      <c r="R187" s="117"/>
      <c r="S187" s="117"/>
      <c r="T187" s="117"/>
      <c r="U187" s="117"/>
      <c r="V187" s="117"/>
      <c r="W187" s="118"/>
      <c r="X187" s="118"/>
    </row>
    <row r="188" spans="1:24" x14ac:dyDescent="0.25">
      <c r="A188" s="85" t="s">
        <v>19110</v>
      </c>
      <c r="B188" s="63" t="s">
        <v>19223</v>
      </c>
      <c r="C188" s="63" t="s">
        <v>58</v>
      </c>
      <c r="D188" s="112"/>
      <c r="E188" s="111"/>
      <c r="F188" s="113"/>
      <c r="G188" s="114"/>
      <c r="H188" s="114"/>
      <c r="I188" s="115"/>
      <c r="J188" s="116"/>
      <c r="K188" s="117"/>
      <c r="L188" s="117"/>
      <c r="M188" s="117"/>
      <c r="N188" s="117"/>
      <c r="O188" s="117"/>
      <c r="P188" s="117"/>
      <c r="Q188" s="117"/>
      <c r="R188" s="117"/>
      <c r="S188" s="117"/>
      <c r="T188" s="117"/>
      <c r="U188" s="117"/>
      <c r="V188" s="117"/>
      <c r="W188" s="118"/>
      <c r="X188" s="118"/>
    </row>
    <row r="189" spans="1:24" x14ac:dyDescent="0.25">
      <c r="A189" s="85" t="s">
        <v>19111</v>
      </c>
      <c r="B189" s="63" t="s">
        <v>19224</v>
      </c>
      <c r="C189" s="63" t="s">
        <v>58</v>
      </c>
      <c r="D189" s="112"/>
      <c r="E189" s="111"/>
      <c r="F189" s="113"/>
      <c r="G189" s="114"/>
      <c r="H189" s="114"/>
      <c r="I189" s="115"/>
      <c r="J189" s="116"/>
      <c r="K189" s="117"/>
      <c r="L189" s="117"/>
      <c r="M189" s="117"/>
      <c r="N189" s="117"/>
      <c r="O189" s="117"/>
      <c r="P189" s="117"/>
      <c r="Q189" s="117"/>
      <c r="R189" s="117"/>
      <c r="S189" s="117"/>
      <c r="T189" s="117"/>
      <c r="U189" s="117"/>
      <c r="V189" s="117"/>
      <c r="W189" s="118"/>
      <c r="X189" s="118"/>
    </row>
    <row r="190" spans="1:24" x14ac:dyDescent="0.25">
      <c r="A190" s="85" t="s">
        <v>19112</v>
      </c>
      <c r="B190" s="63" t="s">
        <v>19225</v>
      </c>
      <c r="C190" s="63" t="s">
        <v>58</v>
      </c>
      <c r="D190" s="112"/>
      <c r="E190" s="111"/>
      <c r="F190" s="113"/>
      <c r="G190" s="114"/>
      <c r="H190" s="114"/>
      <c r="I190" s="115"/>
      <c r="J190" s="116"/>
      <c r="K190" s="117"/>
      <c r="L190" s="117"/>
      <c r="M190" s="117"/>
      <c r="N190" s="117"/>
      <c r="O190" s="117"/>
      <c r="P190" s="117"/>
      <c r="Q190" s="117"/>
      <c r="R190" s="117"/>
      <c r="S190" s="117"/>
      <c r="T190" s="117"/>
      <c r="U190" s="117"/>
      <c r="V190" s="117"/>
      <c r="W190" s="118"/>
      <c r="X190" s="118"/>
    </row>
    <row r="191" spans="1:24" x14ac:dyDescent="0.25">
      <c r="A191" s="85" t="s">
        <v>19113</v>
      </c>
      <c r="B191" s="63" t="s">
        <v>19226</v>
      </c>
      <c r="C191" s="63" t="s">
        <v>58</v>
      </c>
      <c r="D191" s="112"/>
      <c r="E191" s="111"/>
      <c r="F191" s="113"/>
      <c r="G191" s="114"/>
      <c r="H191" s="114"/>
      <c r="I191" s="115"/>
      <c r="J191" s="116"/>
      <c r="K191" s="117"/>
      <c r="L191" s="117"/>
      <c r="M191" s="117"/>
      <c r="N191" s="117"/>
      <c r="O191" s="117"/>
      <c r="P191" s="117"/>
      <c r="Q191" s="117"/>
      <c r="R191" s="117"/>
      <c r="S191" s="117"/>
      <c r="T191" s="117"/>
      <c r="U191" s="117"/>
      <c r="V191" s="117"/>
      <c r="W191" s="118"/>
      <c r="X191" s="118"/>
    </row>
    <row r="192" spans="1:24" x14ac:dyDescent="0.25">
      <c r="A192" s="85" t="s">
        <v>19114</v>
      </c>
      <c r="B192" s="63" t="s">
        <v>19227</v>
      </c>
      <c r="C192" s="63" t="s">
        <v>58</v>
      </c>
      <c r="D192" s="112"/>
      <c r="E192" s="111"/>
      <c r="F192" s="113"/>
      <c r="G192" s="114"/>
      <c r="H192" s="114"/>
      <c r="I192" s="115"/>
      <c r="J192" s="116"/>
      <c r="K192" s="117"/>
      <c r="L192" s="117"/>
      <c r="M192" s="117"/>
      <c r="N192" s="117"/>
      <c r="O192" s="117"/>
      <c r="P192" s="117"/>
      <c r="Q192" s="117"/>
      <c r="R192" s="117"/>
      <c r="S192" s="117"/>
      <c r="T192" s="117"/>
      <c r="U192" s="117"/>
      <c r="V192" s="117"/>
      <c r="W192" s="118"/>
      <c r="X192" s="118"/>
    </row>
    <row r="193" spans="1:24" x14ac:dyDescent="0.25">
      <c r="A193" s="85" t="s">
        <v>19115</v>
      </c>
      <c r="B193" s="63" t="s">
        <v>19228</v>
      </c>
      <c r="C193" s="63" t="s">
        <v>58</v>
      </c>
      <c r="D193" s="112"/>
      <c r="E193" s="111"/>
      <c r="F193" s="113"/>
      <c r="G193" s="114"/>
      <c r="H193" s="114"/>
      <c r="I193" s="115"/>
      <c r="J193" s="116"/>
      <c r="K193" s="117"/>
      <c r="L193" s="117"/>
      <c r="M193" s="117"/>
      <c r="N193" s="117"/>
      <c r="O193" s="117"/>
      <c r="P193" s="117"/>
      <c r="Q193" s="117"/>
      <c r="R193" s="117"/>
      <c r="S193" s="117"/>
      <c r="T193" s="117"/>
      <c r="U193" s="117"/>
      <c r="V193" s="117"/>
      <c r="W193" s="118"/>
      <c r="X193" s="118"/>
    </row>
    <row r="194" spans="1:24" x14ac:dyDescent="0.25">
      <c r="A194" s="85" t="s">
        <v>19116</v>
      </c>
      <c r="B194" s="63" t="s">
        <v>19229</v>
      </c>
      <c r="C194" s="63" t="s">
        <v>58</v>
      </c>
      <c r="D194" s="112"/>
      <c r="E194" s="111"/>
      <c r="F194" s="113"/>
      <c r="G194" s="114"/>
      <c r="H194" s="114"/>
      <c r="I194" s="115"/>
      <c r="J194" s="116"/>
      <c r="K194" s="117"/>
      <c r="L194" s="117"/>
      <c r="M194" s="117"/>
      <c r="N194" s="117"/>
      <c r="O194" s="117"/>
      <c r="P194" s="117"/>
      <c r="Q194" s="117"/>
      <c r="R194" s="117"/>
      <c r="S194" s="117"/>
      <c r="T194" s="117"/>
      <c r="U194" s="117"/>
      <c r="V194" s="117"/>
      <c r="W194" s="118"/>
      <c r="X194" s="118"/>
    </row>
    <row r="195" spans="1:24" x14ac:dyDescent="0.25">
      <c r="A195" s="85" t="s">
        <v>19117</v>
      </c>
      <c r="B195" s="63" t="s">
        <v>19218</v>
      </c>
      <c r="C195" s="63" t="s">
        <v>60</v>
      </c>
      <c r="D195" s="112"/>
      <c r="E195" s="111"/>
      <c r="F195" s="113"/>
      <c r="G195" s="114"/>
      <c r="H195" s="114"/>
      <c r="I195" s="115"/>
      <c r="J195" s="116"/>
      <c r="K195" s="117"/>
      <c r="L195" s="117"/>
      <c r="M195" s="117"/>
      <c r="N195" s="117"/>
      <c r="O195" s="117"/>
      <c r="P195" s="117"/>
      <c r="Q195" s="117"/>
      <c r="R195" s="117"/>
      <c r="S195" s="117"/>
      <c r="T195" s="117"/>
      <c r="U195" s="117"/>
      <c r="V195" s="117"/>
      <c r="W195" s="118"/>
      <c r="X195" s="118"/>
    </row>
    <row r="196" spans="1:24" x14ac:dyDescent="0.25">
      <c r="A196" s="85" t="s">
        <v>19118</v>
      </c>
      <c r="B196" s="63" t="s">
        <v>19219</v>
      </c>
      <c r="C196" s="63" t="s">
        <v>60</v>
      </c>
      <c r="D196" s="112"/>
      <c r="E196" s="111"/>
      <c r="F196" s="113"/>
      <c r="G196" s="114"/>
      <c r="H196" s="114"/>
      <c r="I196" s="115"/>
      <c r="J196" s="116"/>
      <c r="K196" s="117"/>
      <c r="L196" s="117"/>
      <c r="M196" s="117"/>
      <c r="N196" s="117"/>
      <c r="O196" s="117"/>
      <c r="P196" s="117"/>
      <c r="Q196" s="117"/>
      <c r="R196" s="117"/>
      <c r="S196" s="117"/>
      <c r="T196" s="117"/>
      <c r="U196" s="117"/>
      <c r="V196" s="117"/>
      <c r="W196" s="118"/>
      <c r="X196" s="118"/>
    </row>
    <row r="197" spans="1:24" x14ac:dyDescent="0.25">
      <c r="A197" s="85" t="s">
        <v>19119</v>
      </c>
      <c r="B197" s="63" t="s">
        <v>19220</v>
      </c>
      <c r="C197" s="63" t="s">
        <v>60</v>
      </c>
      <c r="D197" s="112"/>
      <c r="E197" s="111"/>
      <c r="F197" s="113"/>
      <c r="G197" s="114"/>
      <c r="H197" s="114"/>
      <c r="I197" s="115"/>
      <c r="J197" s="116"/>
      <c r="K197" s="117"/>
      <c r="L197" s="117"/>
      <c r="M197" s="117"/>
      <c r="N197" s="117"/>
      <c r="O197" s="117"/>
      <c r="P197" s="117"/>
      <c r="Q197" s="117"/>
      <c r="R197" s="117"/>
      <c r="S197" s="117"/>
      <c r="T197" s="117"/>
      <c r="U197" s="117"/>
      <c r="V197" s="117"/>
      <c r="W197" s="118"/>
      <c r="X197" s="118"/>
    </row>
    <row r="198" spans="1:24" x14ac:dyDescent="0.25">
      <c r="A198" s="85" t="s">
        <v>19120</v>
      </c>
      <c r="B198" s="63" t="s">
        <v>19221</v>
      </c>
      <c r="C198" s="63" t="s">
        <v>60</v>
      </c>
      <c r="D198" s="112"/>
      <c r="E198" s="111"/>
      <c r="F198" s="113"/>
      <c r="G198" s="114"/>
      <c r="H198" s="114"/>
      <c r="I198" s="115"/>
      <c r="J198" s="116"/>
      <c r="K198" s="117"/>
      <c r="L198" s="117"/>
      <c r="M198" s="117"/>
      <c r="N198" s="117"/>
      <c r="O198" s="117"/>
      <c r="P198" s="117"/>
      <c r="Q198" s="117"/>
      <c r="R198" s="117"/>
      <c r="S198" s="117"/>
      <c r="T198" s="117"/>
      <c r="U198" s="117"/>
      <c r="V198" s="117"/>
      <c r="W198" s="118"/>
      <c r="X198" s="118"/>
    </row>
    <row r="199" spans="1:24" x14ac:dyDescent="0.25">
      <c r="A199" s="85" t="s">
        <v>19121</v>
      </c>
      <c r="B199" s="63" t="s">
        <v>19222</v>
      </c>
      <c r="C199" s="63" t="s">
        <v>60</v>
      </c>
      <c r="D199" s="112"/>
      <c r="E199" s="111"/>
      <c r="F199" s="113"/>
      <c r="G199" s="114"/>
      <c r="H199" s="114"/>
      <c r="I199" s="115"/>
      <c r="J199" s="116"/>
      <c r="K199" s="117"/>
      <c r="L199" s="117"/>
      <c r="M199" s="117"/>
      <c r="N199" s="117"/>
      <c r="O199" s="117"/>
      <c r="P199" s="117"/>
      <c r="Q199" s="117"/>
      <c r="R199" s="117"/>
      <c r="S199" s="117"/>
      <c r="T199" s="117"/>
      <c r="U199" s="117"/>
      <c r="V199" s="117"/>
      <c r="W199" s="118"/>
      <c r="X199" s="118"/>
    </row>
    <row r="200" spans="1:24" x14ac:dyDescent="0.25">
      <c r="A200" s="85" t="s">
        <v>19122</v>
      </c>
      <c r="B200" s="63" t="s">
        <v>19223</v>
      </c>
      <c r="C200" s="63" t="s">
        <v>60</v>
      </c>
      <c r="D200" s="112"/>
      <c r="E200" s="111"/>
      <c r="F200" s="113"/>
      <c r="G200" s="114"/>
      <c r="H200" s="114"/>
      <c r="I200" s="115"/>
      <c r="J200" s="116"/>
      <c r="K200" s="117"/>
      <c r="L200" s="117"/>
      <c r="M200" s="117"/>
      <c r="N200" s="117"/>
      <c r="O200" s="117"/>
      <c r="P200" s="117"/>
      <c r="Q200" s="117"/>
      <c r="R200" s="117"/>
      <c r="S200" s="117"/>
      <c r="T200" s="117"/>
      <c r="U200" s="117"/>
      <c r="V200" s="117"/>
      <c r="W200" s="118"/>
      <c r="X200" s="118"/>
    </row>
    <row r="201" spans="1:24" x14ac:dyDescent="0.25">
      <c r="A201" s="85" t="s">
        <v>19123</v>
      </c>
      <c r="B201" s="63" t="s">
        <v>19224</v>
      </c>
      <c r="C201" s="63" t="s">
        <v>60</v>
      </c>
      <c r="D201" s="112"/>
      <c r="E201" s="111"/>
      <c r="F201" s="113"/>
      <c r="G201" s="114"/>
      <c r="H201" s="114"/>
      <c r="I201" s="115"/>
      <c r="J201" s="116"/>
      <c r="K201" s="117"/>
      <c r="L201" s="117"/>
      <c r="M201" s="117"/>
      <c r="N201" s="117"/>
      <c r="O201" s="117"/>
      <c r="P201" s="117"/>
      <c r="Q201" s="117"/>
      <c r="R201" s="117"/>
      <c r="S201" s="117"/>
      <c r="T201" s="117"/>
      <c r="U201" s="117"/>
      <c r="V201" s="117"/>
      <c r="W201" s="118"/>
      <c r="X201" s="118"/>
    </row>
    <row r="202" spans="1:24" x14ac:dyDescent="0.25">
      <c r="A202" s="85" t="s">
        <v>19124</v>
      </c>
      <c r="B202" s="63" t="s">
        <v>19225</v>
      </c>
      <c r="C202" s="63" t="s">
        <v>60</v>
      </c>
      <c r="D202" s="112"/>
      <c r="E202" s="111"/>
      <c r="F202" s="113"/>
      <c r="G202" s="114"/>
      <c r="H202" s="114"/>
      <c r="I202" s="115"/>
      <c r="J202" s="116"/>
      <c r="K202" s="117"/>
      <c r="L202" s="117"/>
      <c r="M202" s="117"/>
      <c r="N202" s="117"/>
      <c r="O202" s="117"/>
      <c r="P202" s="117"/>
      <c r="Q202" s="117"/>
      <c r="R202" s="117"/>
      <c r="S202" s="117"/>
      <c r="T202" s="117"/>
      <c r="U202" s="117"/>
      <c r="V202" s="117"/>
      <c r="W202" s="118"/>
      <c r="X202" s="118"/>
    </row>
    <row r="203" spans="1:24" x14ac:dyDescent="0.25">
      <c r="A203" s="85" t="s">
        <v>19125</v>
      </c>
      <c r="B203" s="63" t="s">
        <v>19226</v>
      </c>
      <c r="C203" s="63" t="s">
        <v>60</v>
      </c>
      <c r="D203" s="112"/>
      <c r="E203" s="111"/>
      <c r="F203" s="113"/>
      <c r="G203" s="114"/>
      <c r="H203" s="114"/>
      <c r="I203" s="115"/>
      <c r="J203" s="116"/>
      <c r="K203" s="117"/>
      <c r="L203" s="117"/>
      <c r="M203" s="117"/>
      <c r="N203" s="117"/>
      <c r="O203" s="117"/>
      <c r="P203" s="117"/>
      <c r="Q203" s="117"/>
      <c r="R203" s="117"/>
      <c r="S203" s="117"/>
      <c r="T203" s="117"/>
      <c r="U203" s="117"/>
      <c r="V203" s="117"/>
      <c r="W203" s="118"/>
      <c r="X203" s="118"/>
    </row>
    <row r="204" spans="1:24" x14ac:dyDescent="0.25">
      <c r="A204" s="85" t="s">
        <v>19126</v>
      </c>
      <c r="B204" s="63" t="s">
        <v>19227</v>
      </c>
      <c r="C204" s="63" t="s">
        <v>60</v>
      </c>
      <c r="D204" s="112"/>
      <c r="E204" s="111"/>
      <c r="F204" s="113"/>
      <c r="G204" s="114"/>
      <c r="H204" s="114"/>
      <c r="I204" s="115"/>
      <c r="J204" s="116"/>
      <c r="K204" s="117"/>
      <c r="L204" s="117"/>
      <c r="M204" s="117"/>
      <c r="N204" s="117"/>
      <c r="O204" s="117"/>
      <c r="P204" s="117"/>
      <c r="Q204" s="117"/>
      <c r="R204" s="117"/>
      <c r="S204" s="117"/>
      <c r="T204" s="117"/>
      <c r="U204" s="117"/>
      <c r="V204" s="117"/>
      <c r="W204" s="118"/>
      <c r="X204" s="118"/>
    </row>
    <row r="205" spans="1:24" x14ac:dyDescent="0.25">
      <c r="A205" s="85" t="s">
        <v>19127</v>
      </c>
      <c r="B205" s="63" t="s">
        <v>19228</v>
      </c>
      <c r="C205" s="63" t="s">
        <v>60</v>
      </c>
      <c r="D205" s="112"/>
      <c r="E205" s="111"/>
      <c r="F205" s="113"/>
      <c r="G205" s="114"/>
      <c r="H205" s="114"/>
      <c r="I205" s="115"/>
      <c r="J205" s="116"/>
      <c r="K205" s="117"/>
      <c r="L205" s="117"/>
      <c r="M205" s="117"/>
      <c r="N205" s="117"/>
      <c r="O205" s="117"/>
      <c r="P205" s="117"/>
      <c r="Q205" s="117"/>
      <c r="R205" s="117"/>
      <c r="S205" s="117"/>
      <c r="T205" s="117"/>
      <c r="U205" s="117"/>
      <c r="V205" s="117"/>
      <c r="W205" s="118"/>
      <c r="X205" s="118"/>
    </row>
    <row r="206" spans="1:24" x14ac:dyDescent="0.25">
      <c r="A206" s="85" t="s">
        <v>19128</v>
      </c>
      <c r="B206" s="63" t="s">
        <v>19229</v>
      </c>
      <c r="C206" s="63" t="s">
        <v>60</v>
      </c>
      <c r="D206" s="112"/>
      <c r="E206" s="111"/>
      <c r="F206" s="113"/>
      <c r="G206" s="114"/>
      <c r="H206" s="114"/>
      <c r="I206" s="115"/>
      <c r="J206" s="116"/>
      <c r="K206" s="117"/>
      <c r="L206" s="117"/>
      <c r="M206" s="117"/>
      <c r="N206" s="117"/>
      <c r="O206" s="117"/>
      <c r="P206" s="117"/>
      <c r="Q206" s="117"/>
      <c r="R206" s="117"/>
      <c r="S206" s="117"/>
      <c r="T206" s="117"/>
      <c r="U206" s="117"/>
      <c r="V206" s="117"/>
      <c r="W206" s="118"/>
      <c r="X206" s="118"/>
    </row>
    <row r="207" spans="1:24" x14ac:dyDescent="0.25">
      <c r="A207" s="85" t="s">
        <v>19129</v>
      </c>
      <c r="B207" s="63" t="s">
        <v>19218</v>
      </c>
      <c r="C207" s="63" t="s">
        <v>62</v>
      </c>
      <c r="D207" s="112"/>
      <c r="E207" s="111"/>
      <c r="F207" s="113"/>
      <c r="G207" s="114"/>
      <c r="H207" s="114"/>
      <c r="I207" s="115"/>
      <c r="J207" s="116"/>
      <c r="K207" s="117"/>
      <c r="L207" s="117"/>
      <c r="M207" s="117"/>
      <c r="N207" s="117"/>
      <c r="O207" s="117"/>
      <c r="P207" s="117"/>
      <c r="Q207" s="117"/>
      <c r="R207" s="117"/>
      <c r="S207" s="117"/>
      <c r="T207" s="117"/>
      <c r="U207" s="117"/>
      <c r="V207" s="117"/>
      <c r="W207" s="118"/>
      <c r="X207" s="118"/>
    </row>
    <row r="208" spans="1:24" x14ac:dyDescent="0.25">
      <c r="A208" s="85" t="s">
        <v>19130</v>
      </c>
      <c r="B208" s="63" t="s">
        <v>19219</v>
      </c>
      <c r="C208" s="63" t="s">
        <v>62</v>
      </c>
      <c r="D208" s="112"/>
      <c r="E208" s="111"/>
      <c r="F208" s="113"/>
      <c r="G208" s="114"/>
      <c r="H208" s="114"/>
      <c r="I208" s="115"/>
      <c r="J208" s="116"/>
      <c r="K208" s="117"/>
      <c r="L208" s="117"/>
      <c r="M208" s="117"/>
      <c r="N208" s="117"/>
      <c r="O208" s="117"/>
      <c r="P208" s="117"/>
      <c r="Q208" s="117"/>
      <c r="R208" s="117"/>
      <c r="S208" s="117"/>
      <c r="T208" s="117"/>
      <c r="U208" s="117"/>
      <c r="V208" s="117"/>
      <c r="W208" s="118"/>
      <c r="X208" s="118"/>
    </row>
    <row r="209" spans="1:24" x14ac:dyDescent="0.25">
      <c r="A209" s="85" t="s">
        <v>19131</v>
      </c>
      <c r="B209" s="63" t="s">
        <v>19220</v>
      </c>
      <c r="C209" s="63" t="s">
        <v>62</v>
      </c>
      <c r="D209" s="112"/>
      <c r="E209" s="111"/>
      <c r="F209" s="113"/>
      <c r="G209" s="114"/>
      <c r="H209" s="114"/>
      <c r="I209" s="115"/>
      <c r="J209" s="116"/>
      <c r="K209" s="117"/>
      <c r="L209" s="117"/>
      <c r="M209" s="117"/>
      <c r="N209" s="117"/>
      <c r="O209" s="117"/>
      <c r="P209" s="117"/>
      <c r="Q209" s="117"/>
      <c r="R209" s="117"/>
      <c r="S209" s="117"/>
      <c r="T209" s="117"/>
      <c r="U209" s="117"/>
      <c r="V209" s="117"/>
      <c r="W209" s="118"/>
      <c r="X209" s="118"/>
    </row>
    <row r="210" spans="1:24" x14ac:dyDescent="0.25">
      <c r="A210" s="85" t="s">
        <v>19132</v>
      </c>
      <c r="B210" s="63" t="s">
        <v>19221</v>
      </c>
      <c r="C210" s="63" t="s">
        <v>62</v>
      </c>
      <c r="D210" s="112"/>
      <c r="E210" s="111"/>
      <c r="F210" s="113"/>
      <c r="G210" s="114"/>
      <c r="H210" s="114"/>
      <c r="I210" s="115"/>
      <c r="J210" s="116"/>
      <c r="K210" s="117"/>
      <c r="L210" s="117"/>
      <c r="M210" s="117"/>
      <c r="N210" s="117"/>
      <c r="O210" s="117"/>
      <c r="P210" s="117"/>
      <c r="Q210" s="117"/>
      <c r="R210" s="117"/>
      <c r="S210" s="117"/>
      <c r="T210" s="117"/>
      <c r="U210" s="117"/>
      <c r="V210" s="117"/>
      <c r="W210" s="118"/>
      <c r="X210" s="118"/>
    </row>
    <row r="211" spans="1:24" x14ac:dyDescent="0.25">
      <c r="A211" s="85" t="s">
        <v>19133</v>
      </c>
      <c r="B211" s="63" t="s">
        <v>19222</v>
      </c>
      <c r="C211" s="63" t="s">
        <v>62</v>
      </c>
      <c r="D211" s="112"/>
      <c r="E211" s="111"/>
      <c r="F211" s="113"/>
      <c r="G211" s="114"/>
      <c r="H211" s="114"/>
      <c r="I211" s="115"/>
      <c r="J211" s="116"/>
      <c r="K211" s="117"/>
      <c r="L211" s="117"/>
      <c r="M211" s="117"/>
      <c r="N211" s="117"/>
      <c r="O211" s="117"/>
      <c r="P211" s="117"/>
      <c r="Q211" s="117"/>
      <c r="R211" s="117"/>
      <c r="S211" s="117"/>
      <c r="T211" s="117"/>
      <c r="U211" s="117"/>
      <c r="V211" s="117"/>
      <c r="W211" s="118"/>
      <c r="X211" s="118"/>
    </row>
    <row r="212" spans="1:24" x14ac:dyDescent="0.25">
      <c r="A212" s="85" t="s">
        <v>19134</v>
      </c>
      <c r="B212" s="63" t="s">
        <v>19223</v>
      </c>
      <c r="C212" s="63" t="s">
        <v>62</v>
      </c>
      <c r="D212" s="112"/>
      <c r="E212" s="111"/>
      <c r="F212" s="113"/>
      <c r="G212" s="114"/>
      <c r="H212" s="114"/>
      <c r="I212" s="115"/>
      <c r="J212" s="116"/>
      <c r="K212" s="117"/>
      <c r="L212" s="117"/>
      <c r="M212" s="117"/>
      <c r="N212" s="117"/>
      <c r="O212" s="117"/>
      <c r="P212" s="117"/>
      <c r="Q212" s="117"/>
      <c r="R212" s="117"/>
      <c r="S212" s="117"/>
      <c r="T212" s="117"/>
      <c r="U212" s="117"/>
      <c r="V212" s="117"/>
      <c r="W212" s="118"/>
      <c r="X212" s="118"/>
    </row>
    <row r="213" spans="1:24" x14ac:dyDescent="0.25">
      <c r="A213" s="85" t="s">
        <v>19135</v>
      </c>
      <c r="B213" s="63" t="s">
        <v>19224</v>
      </c>
      <c r="C213" s="63" t="s">
        <v>62</v>
      </c>
      <c r="D213" s="112"/>
      <c r="E213" s="111"/>
      <c r="F213" s="113"/>
      <c r="G213" s="114"/>
      <c r="H213" s="114"/>
      <c r="I213" s="115"/>
      <c r="J213" s="116"/>
      <c r="K213" s="117"/>
      <c r="L213" s="117"/>
      <c r="M213" s="117"/>
      <c r="N213" s="117"/>
      <c r="O213" s="117"/>
      <c r="P213" s="117"/>
      <c r="Q213" s="117"/>
      <c r="R213" s="117"/>
      <c r="S213" s="117"/>
      <c r="T213" s="117"/>
      <c r="U213" s="117"/>
      <c r="V213" s="117"/>
      <c r="W213" s="118"/>
      <c r="X213" s="118"/>
    </row>
    <row r="214" spans="1:24" x14ac:dyDescent="0.25">
      <c r="A214" s="85" t="s">
        <v>19136</v>
      </c>
      <c r="B214" s="63" t="s">
        <v>19225</v>
      </c>
      <c r="C214" s="63" t="s">
        <v>62</v>
      </c>
      <c r="D214" s="112"/>
      <c r="E214" s="111"/>
      <c r="F214" s="113"/>
      <c r="G214" s="114"/>
      <c r="H214" s="114"/>
      <c r="I214" s="115"/>
      <c r="J214" s="116"/>
      <c r="K214" s="117"/>
      <c r="L214" s="117"/>
      <c r="M214" s="117"/>
      <c r="N214" s="117"/>
      <c r="O214" s="117"/>
      <c r="P214" s="117"/>
      <c r="Q214" s="117"/>
      <c r="R214" s="117"/>
      <c r="S214" s="117"/>
      <c r="T214" s="117"/>
      <c r="U214" s="117"/>
      <c r="V214" s="117"/>
      <c r="W214" s="118"/>
      <c r="X214" s="118"/>
    </row>
    <row r="215" spans="1:24" x14ac:dyDescent="0.25">
      <c r="A215" s="85" t="s">
        <v>19137</v>
      </c>
      <c r="B215" s="63" t="s">
        <v>19226</v>
      </c>
      <c r="C215" s="63" t="s">
        <v>62</v>
      </c>
      <c r="D215" s="112"/>
      <c r="E215" s="111"/>
      <c r="F215" s="113"/>
      <c r="G215" s="114"/>
      <c r="H215" s="114"/>
      <c r="I215" s="115"/>
      <c r="J215" s="116"/>
      <c r="K215" s="117"/>
      <c r="L215" s="117"/>
      <c r="M215" s="117"/>
      <c r="N215" s="117"/>
      <c r="O215" s="117"/>
      <c r="P215" s="117"/>
      <c r="Q215" s="117"/>
      <c r="R215" s="117"/>
      <c r="S215" s="117"/>
      <c r="T215" s="117"/>
      <c r="U215" s="117"/>
      <c r="V215" s="117"/>
      <c r="W215" s="118"/>
      <c r="X215" s="118"/>
    </row>
    <row r="216" spans="1:24" x14ac:dyDescent="0.25">
      <c r="A216" s="85" t="s">
        <v>19138</v>
      </c>
      <c r="B216" s="63" t="s">
        <v>19227</v>
      </c>
      <c r="C216" s="63" t="s">
        <v>62</v>
      </c>
      <c r="D216" s="112"/>
      <c r="E216" s="111"/>
      <c r="F216" s="113"/>
      <c r="G216" s="114"/>
      <c r="H216" s="114"/>
      <c r="I216" s="115"/>
      <c r="J216" s="116"/>
      <c r="K216" s="117"/>
      <c r="L216" s="117"/>
      <c r="M216" s="117"/>
      <c r="N216" s="117"/>
      <c r="O216" s="117"/>
      <c r="P216" s="117"/>
      <c r="Q216" s="117"/>
      <c r="R216" s="117"/>
      <c r="S216" s="117"/>
      <c r="T216" s="117"/>
      <c r="U216" s="117"/>
      <c r="V216" s="117"/>
      <c r="W216" s="118"/>
      <c r="X216" s="118"/>
    </row>
    <row r="217" spans="1:24" x14ac:dyDescent="0.25">
      <c r="A217" s="85" t="s">
        <v>19139</v>
      </c>
      <c r="B217" s="63" t="s">
        <v>19228</v>
      </c>
      <c r="C217" s="63" t="s">
        <v>62</v>
      </c>
      <c r="D217" s="112"/>
      <c r="E217" s="111"/>
      <c r="F217" s="113"/>
      <c r="G217" s="114"/>
      <c r="H217" s="114"/>
      <c r="I217" s="115"/>
      <c r="J217" s="116"/>
      <c r="K217" s="117"/>
      <c r="L217" s="117"/>
      <c r="M217" s="117"/>
      <c r="N217" s="117"/>
      <c r="O217" s="117"/>
      <c r="P217" s="117"/>
      <c r="Q217" s="117"/>
      <c r="R217" s="117"/>
      <c r="S217" s="117"/>
      <c r="T217" s="117"/>
      <c r="U217" s="117"/>
      <c r="V217" s="117"/>
      <c r="W217" s="118"/>
      <c r="X217" s="118"/>
    </row>
    <row r="218" spans="1:24" x14ac:dyDescent="0.25">
      <c r="A218" s="85" t="s">
        <v>19140</v>
      </c>
      <c r="B218" s="63" t="s">
        <v>19229</v>
      </c>
      <c r="C218" s="63" t="s">
        <v>62</v>
      </c>
      <c r="D218" s="112"/>
      <c r="E218" s="111"/>
      <c r="F218" s="113"/>
      <c r="G218" s="114"/>
      <c r="H218" s="114"/>
      <c r="I218" s="115"/>
      <c r="J218" s="116"/>
      <c r="K218" s="117"/>
      <c r="L218" s="117"/>
      <c r="M218" s="117"/>
      <c r="N218" s="117"/>
      <c r="O218" s="117"/>
      <c r="P218" s="117"/>
      <c r="Q218" s="117"/>
      <c r="R218" s="117"/>
      <c r="S218" s="117"/>
      <c r="T218" s="117"/>
      <c r="U218" s="117"/>
      <c r="V218" s="117"/>
      <c r="W218" s="118"/>
      <c r="X218" s="118"/>
    </row>
    <row r="219" spans="1:24" x14ac:dyDescent="0.25">
      <c r="A219" s="85" t="s">
        <v>19141</v>
      </c>
      <c r="B219" s="63" t="s">
        <v>19230</v>
      </c>
      <c r="C219" s="63" t="s">
        <v>56</v>
      </c>
      <c r="D219" s="112"/>
      <c r="E219" s="111"/>
      <c r="F219" s="113"/>
      <c r="G219" s="114"/>
      <c r="H219" s="114"/>
      <c r="I219" s="115"/>
      <c r="J219" s="116"/>
      <c r="K219" s="117"/>
      <c r="L219" s="117"/>
      <c r="M219" s="117"/>
      <c r="N219" s="117"/>
      <c r="O219" s="117"/>
      <c r="P219" s="117"/>
      <c r="Q219" s="117"/>
      <c r="R219" s="117"/>
      <c r="S219" s="117"/>
      <c r="T219" s="117"/>
      <c r="U219" s="117"/>
      <c r="V219" s="117"/>
      <c r="W219" s="118"/>
      <c r="X219" s="118"/>
    </row>
    <row r="220" spans="1:24" x14ac:dyDescent="0.25">
      <c r="A220" s="85" t="s">
        <v>19142</v>
      </c>
      <c r="B220" s="63" t="s">
        <v>19231</v>
      </c>
      <c r="C220" s="63" t="s">
        <v>56</v>
      </c>
      <c r="D220" s="112"/>
      <c r="E220" s="111"/>
      <c r="F220" s="113"/>
      <c r="G220" s="114"/>
      <c r="H220" s="114"/>
      <c r="I220" s="115"/>
      <c r="J220" s="116"/>
      <c r="K220" s="117"/>
      <c r="L220" s="117"/>
      <c r="M220" s="117"/>
      <c r="N220" s="117"/>
      <c r="O220" s="117"/>
      <c r="P220" s="117"/>
      <c r="Q220" s="117"/>
      <c r="R220" s="117"/>
      <c r="S220" s="117"/>
      <c r="T220" s="117"/>
      <c r="U220" s="117"/>
      <c r="V220" s="117"/>
      <c r="W220" s="118"/>
      <c r="X220" s="118"/>
    </row>
    <row r="221" spans="1:24" x14ac:dyDescent="0.25">
      <c r="A221" s="85" t="s">
        <v>19143</v>
      </c>
      <c r="B221" s="63" t="s">
        <v>19232</v>
      </c>
      <c r="C221" s="63" t="s">
        <v>56</v>
      </c>
      <c r="D221" s="112"/>
      <c r="E221" s="111"/>
      <c r="F221" s="113"/>
      <c r="G221" s="114"/>
      <c r="H221" s="114"/>
      <c r="I221" s="115"/>
      <c r="J221" s="116"/>
      <c r="K221" s="117"/>
      <c r="L221" s="117"/>
      <c r="M221" s="117"/>
      <c r="N221" s="117"/>
      <c r="O221" s="117"/>
      <c r="P221" s="117"/>
      <c r="Q221" s="117"/>
      <c r="R221" s="117"/>
      <c r="S221" s="117"/>
      <c r="T221" s="117"/>
      <c r="U221" s="117"/>
      <c r="V221" s="117"/>
      <c r="W221" s="118"/>
      <c r="X221" s="118"/>
    </row>
    <row r="222" spans="1:24" x14ac:dyDescent="0.25">
      <c r="A222" s="85" t="s">
        <v>19144</v>
      </c>
      <c r="B222" s="63" t="s">
        <v>19233</v>
      </c>
      <c r="C222" s="63" t="s">
        <v>56</v>
      </c>
      <c r="D222" s="112"/>
      <c r="E222" s="111"/>
      <c r="F222" s="113"/>
      <c r="G222" s="114"/>
      <c r="H222" s="114"/>
      <c r="I222" s="115"/>
      <c r="J222" s="116"/>
      <c r="K222" s="117"/>
      <c r="L222" s="117"/>
      <c r="M222" s="117"/>
      <c r="N222" s="117"/>
      <c r="O222" s="117"/>
      <c r="P222" s="117"/>
      <c r="Q222" s="117"/>
      <c r="R222" s="117"/>
      <c r="S222" s="117"/>
      <c r="T222" s="117"/>
      <c r="U222" s="117"/>
      <c r="V222" s="117"/>
      <c r="W222" s="118"/>
      <c r="X222" s="118"/>
    </row>
    <row r="223" spans="1:24" x14ac:dyDescent="0.25">
      <c r="A223" s="85" t="s">
        <v>19145</v>
      </c>
      <c r="B223" s="63" t="s">
        <v>19234</v>
      </c>
      <c r="C223" s="63" t="s">
        <v>56</v>
      </c>
      <c r="D223" s="112"/>
      <c r="E223" s="111"/>
      <c r="F223" s="113"/>
      <c r="G223" s="114"/>
      <c r="H223" s="114"/>
      <c r="I223" s="115"/>
      <c r="J223" s="116"/>
      <c r="K223" s="117"/>
      <c r="L223" s="117"/>
      <c r="M223" s="117"/>
      <c r="N223" s="117"/>
      <c r="O223" s="117"/>
      <c r="P223" s="117"/>
      <c r="Q223" s="117"/>
      <c r="R223" s="117"/>
      <c r="S223" s="117"/>
      <c r="T223" s="117"/>
      <c r="U223" s="117"/>
      <c r="V223" s="117"/>
      <c r="W223" s="118"/>
      <c r="X223" s="118"/>
    </row>
    <row r="224" spans="1:24" x14ac:dyDescent="0.25">
      <c r="A224" s="85" t="s">
        <v>19146</v>
      </c>
      <c r="B224" s="63" t="s">
        <v>19235</v>
      </c>
      <c r="C224" s="63" t="s">
        <v>56</v>
      </c>
      <c r="D224" s="112"/>
      <c r="E224" s="111"/>
      <c r="F224" s="113"/>
      <c r="G224" s="114"/>
      <c r="H224" s="114"/>
      <c r="I224" s="115"/>
      <c r="J224" s="116"/>
      <c r="K224" s="117"/>
      <c r="L224" s="117"/>
      <c r="M224" s="117"/>
      <c r="N224" s="117"/>
      <c r="O224" s="117"/>
      <c r="P224" s="117"/>
      <c r="Q224" s="117"/>
      <c r="R224" s="117"/>
      <c r="S224" s="117"/>
      <c r="T224" s="117"/>
      <c r="U224" s="117"/>
      <c r="V224" s="117"/>
      <c r="W224" s="118"/>
      <c r="X224" s="118"/>
    </row>
    <row r="225" spans="1:24" x14ac:dyDescent="0.25">
      <c r="A225" s="85" t="s">
        <v>19147</v>
      </c>
      <c r="B225" s="63" t="s">
        <v>19236</v>
      </c>
      <c r="C225" s="63" t="s">
        <v>56</v>
      </c>
      <c r="D225" s="112"/>
      <c r="E225" s="111"/>
      <c r="F225" s="113"/>
      <c r="G225" s="114"/>
      <c r="H225" s="114"/>
      <c r="I225" s="115"/>
      <c r="J225" s="116"/>
      <c r="K225" s="117"/>
      <c r="L225" s="117"/>
      <c r="M225" s="117"/>
      <c r="N225" s="117"/>
      <c r="O225" s="117"/>
      <c r="P225" s="117"/>
      <c r="Q225" s="117"/>
      <c r="R225" s="117"/>
      <c r="S225" s="117"/>
      <c r="T225" s="117"/>
      <c r="U225" s="117"/>
      <c r="V225" s="117"/>
      <c r="W225" s="118"/>
      <c r="X225" s="118"/>
    </row>
    <row r="226" spans="1:24" x14ac:dyDescent="0.25">
      <c r="A226" s="85" t="s">
        <v>19148</v>
      </c>
      <c r="B226" s="63" t="s">
        <v>19237</v>
      </c>
      <c r="C226" s="63" t="s">
        <v>56</v>
      </c>
      <c r="D226" s="112"/>
      <c r="E226" s="111"/>
      <c r="F226" s="113"/>
      <c r="G226" s="114"/>
      <c r="H226" s="114"/>
      <c r="I226" s="115"/>
      <c r="J226" s="116"/>
      <c r="K226" s="117"/>
      <c r="L226" s="117"/>
      <c r="M226" s="117"/>
      <c r="N226" s="117"/>
      <c r="O226" s="117"/>
      <c r="P226" s="117"/>
      <c r="Q226" s="117"/>
      <c r="R226" s="117"/>
      <c r="S226" s="117"/>
      <c r="T226" s="117"/>
      <c r="U226" s="117"/>
      <c r="V226" s="117"/>
      <c r="W226" s="118"/>
      <c r="X226" s="118"/>
    </row>
    <row r="227" spans="1:24" x14ac:dyDescent="0.25">
      <c r="A227" s="85" t="s">
        <v>19149</v>
      </c>
      <c r="B227" s="63" t="s">
        <v>19238</v>
      </c>
      <c r="C227" s="63" t="s">
        <v>56</v>
      </c>
      <c r="D227" s="112"/>
      <c r="E227" s="111"/>
      <c r="F227" s="113"/>
      <c r="G227" s="114"/>
      <c r="H227" s="114"/>
      <c r="I227" s="115"/>
      <c r="J227" s="116"/>
      <c r="K227" s="117"/>
      <c r="L227" s="117"/>
      <c r="M227" s="117"/>
      <c r="N227" s="117"/>
      <c r="O227" s="117"/>
      <c r="P227" s="117"/>
      <c r="Q227" s="117"/>
      <c r="R227" s="117"/>
      <c r="S227" s="117"/>
      <c r="T227" s="117"/>
      <c r="U227" s="117"/>
      <c r="V227" s="117"/>
      <c r="W227" s="118"/>
      <c r="X227" s="118"/>
    </row>
    <row r="228" spans="1:24" x14ac:dyDescent="0.25">
      <c r="A228" s="85" t="s">
        <v>19150</v>
      </c>
      <c r="B228" s="63" t="s">
        <v>19239</v>
      </c>
      <c r="C228" s="63" t="s">
        <v>56</v>
      </c>
      <c r="D228" s="112"/>
      <c r="E228" s="111"/>
      <c r="F228" s="113"/>
      <c r="G228" s="114"/>
      <c r="H228" s="114"/>
      <c r="I228" s="115"/>
      <c r="J228" s="116"/>
      <c r="K228" s="117"/>
      <c r="L228" s="117"/>
      <c r="M228" s="117"/>
      <c r="N228" s="117"/>
      <c r="O228" s="117"/>
      <c r="P228" s="117"/>
      <c r="Q228" s="117"/>
      <c r="R228" s="117"/>
      <c r="S228" s="117"/>
      <c r="T228" s="117"/>
      <c r="U228" s="117"/>
      <c r="V228" s="117"/>
      <c r="W228" s="118"/>
      <c r="X228" s="118"/>
    </row>
    <row r="229" spans="1:24" x14ac:dyDescent="0.25">
      <c r="A229" s="85" t="s">
        <v>19151</v>
      </c>
      <c r="B229" s="63" t="s">
        <v>19240</v>
      </c>
      <c r="C229" s="63" t="s">
        <v>56</v>
      </c>
      <c r="D229" s="112"/>
      <c r="E229" s="111"/>
      <c r="F229" s="113"/>
      <c r="G229" s="114"/>
      <c r="H229" s="114"/>
      <c r="I229" s="115"/>
      <c r="J229" s="116"/>
      <c r="K229" s="117"/>
      <c r="L229" s="117"/>
      <c r="M229" s="117"/>
      <c r="N229" s="117"/>
      <c r="O229" s="117"/>
      <c r="P229" s="117"/>
      <c r="Q229" s="117"/>
      <c r="R229" s="117"/>
      <c r="S229" s="117"/>
      <c r="T229" s="117"/>
      <c r="U229" s="117"/>
      <c r="V229" s="117"/>
      <c r="W229" s="118"/>
      <c r="X229" s="118"/>
    </row>
    <row r="230" spans="1:24" x14ac:dyDescent="0.25">
      <c r="A230" s="85" t="s">
        <v>19152</v>
      </c>
      <c r="B230" s="63" t="s">
        <v>19241</v>
      </c>
      <c r="C230" s="63" t="s">
        <v>56</v>
      </c>
      <c r="D230" s="112"/>
      <c r="E230" s="111"/>
      <c r="F230" s="113"/>
      <c r="G230" s="114"/>
      <c r="H230" s="114"/>
      <c r="I230" s="115"/>
      <c r="J230" s="116"/>
      <c r="K230" s="117"/>
      <c r="L230" s="117"/>
      <c r="M230" s="117"/>
      <c r="N230" s="117"/>
      <c r="O230" s="117"/>
      <c r="P230" s="117"/>
      <c r="Q230" s="117"/>
      <c r="R230" s="117"/>
      <c r="S230" s="117"/>
      <c r="T230" s="117"/>
      <c r="U230" s="117"/>
      <c r="V230" s="117"/>
      <c r="W230" s="118"/>
      <c r="X230" s="118"/>
    </row>
    <row r="231" spans="1:24" x14ac:dyDescent="0.25">
      <c r="A231" s="85" t="s">
        <v>19153</v>
      </c>
      <c r="B231" s="63" t="s">
        <v>19230</v>
      </c>
      <c r="C231" s="63" t="s">
        <v>59</v>
      </c>
      <c r="D231" s="112"/>
      <c r="E231" s="111"/>
      <c r="F231" s="113"/>
      <c r="G231" s="114"/>
      <c r="H231" s="114"/>
      <c r="I231" s="115"/>
      <c r="J231" s="116"/>
      <c r="K231" s="117"/>
      <c r="L231" s="117"/>
      <c r="M231" s="117"/>
      <c r="N231" s="117"/>
      <c r="O231" s="117"/>
      <c r="P231" s="117"/>
      <c r="Q231" s="117"/>
      <c r="R231" s="117"/>
      <c r="S231" s="117"/>
      <c r="T231" s="117"/>
      <c r="U231" s="117"/>
      <c r="V231" s="117"/>
      <c r="W231" s="118"/>
      <c r="X231" s="118"/>
    </row>
    <row r="232" spans="1:24" x14ac:dyDescent="0.25">
      <c r="A232" s="85" t="s">
        <v>19154</v>
      </c>
      <c r="B232" s="63" t="s">
        <v>19231</v>
      </c>
      <c r="C232" s="63" t="s">
        <v>59</v>
      </c>
      <c r="D232" s="112"/>
      <c r="E232" s="111"/>
      <c r="F232" s="113"/>
      <c r="G232" s="114"/>
      <c r="H232" s="114"/>
      <c r="I232" s="115"/>
      <c r="J232" s="116"/>
      <c r="K232" s="117"/>
      <c r="L232" s="117"/>
      <c r="M232" s="117"/>
      <c r="N232" s="117"/>
      <c r="O232" s="117"/>
      <c r="P232" s="117"/>
      <c r="Q232" s="117"/>
      <c r="R232" s="117"/>
      <c r="S232" s="117"/>
      <c r="T232" s="117"/>
      <c r="U232" s="117"/>
      <c r="V232" s="117"/>
      <c r="W232" s="118"/>
      <c r="X232" s="118"/>
    </row>
    <row r="233" spans="1:24" x14ac:dyDescent="0.25">
      <c r="A233" s="85" t="s">
        <v>19155</v>
      </c>
      <c r="B233" s="63" t="s">
        <v>19232</v>
      </c>
      <c r="C233" s="63" t="s">
        <v>59</v>
      </c>
      <c r="D233" s="112"/>
      <c r="E233" s="111"/>
      <c r="F233" s="113"/>
      <c r="G233" s="114"/>
      <c r="H233" s="114"/>
      <c r="I233" s="115"/>
      <c r="J233" s="116"/>
      <c r="K233" s="117"/>
      <c r="L233" s="117"/>
      <c r="M233" s="117"/>
      <c r="N233" s="117"/>
      <c r="O233" s="117"/>
      <c r="P233" s="117"/>
      <c r="Q233" s="117"/>
      <c r="R233" s="117"/>
      <c r="S233" s="117"/>
      <c r="T233" s="117"/>
      <c r="U233" s="117"/>
      <c r="V233" s="117"/>
      <c r="W233" s="118"/>
      <c r="X233" s="118"/>
    </row>
    <row r="234" spans="1:24" x14ac:dyDescent="0.25">
      <c r="A234" s="85" t="s">
        <v>19156</v>
      </c>
      <c r="B234" s="63" t="s">
        <v>19233</v>
      </c>
      <c r="C234" s="63" t="s">
        <v>59</v>
      </c>
      <c r="D234" s="112"/>
      <c r="E234" s="111"/>
      <c r="F234" s="113"/>
      <c r="G234" s="114"/>
      <c r="H234" s="114"/>
      <c r="I234" s="115"/>
      <c r="J234" s="116"/>
      <c r="K234" s="117"/>
      <c r="L234" s="117"/>
      <c r="M234" s="117"/>
      <c r="N234" s="117"/>
      <c r="O234" s="117"/>
      <c r="P234" s="117"/>
      <c r="Q234" s="117"/>
      <c r="R234" s="117"/>
      <c r="S234" s="117"/>
      <c r="T234" s="117"/>
      <c r="U234" s="117"/>
      <c r="V234" s="117"/>
      <c r="W234" s="118"/>
      <c r="X234" s="118"/>
    </row>
    <row r="235" spans="1:24" x14ac:dyDescent="0.25">
      <c r="A235" s="85" t="s">
        <v>19157</v>
      </c>
      <c r="B235" s="63" t="s">
        <v>19234</v>
      </c>
      <c r="C235" s="63" t="s">
        <v>59</v>
      </c>
      <c r="D235" s="112"/>
      <c r="E235" s="111"/>
      <c r="F235" s="113"/>
      <c r="G235" s="114"/>
      <c r="H235" s="114"/>
      <c r="I235" s="115"/>
      <c r="J235" s="116"/>
      <c r="K235" s="117"/>
      <c r="L235" s="117"/>
      <c r="M235" s="117"/>
      <c r="N235" s="117"/>
      <c r="O235" s="117"/>
      <c r="P235" s="117"/>
      <c r="Q235" s="117"/>
      <c r="R235" s="117"/>
      <c r="S235" s="117"/>
      <c r="T235" s="117"/>
      <c r="U235" s="117"/>
      <c r="V235" s="117"/>
      <c r="W235" s="118"/>
      <c r="X235" s="118"/>
    </row>
    <row r="236" spans="1:24" x14ac:dyDescent="0.25">
      <c r="A236" s="85" t="s">
        <v>19158</v>
      </c>
      <c r="B236" s="63" t="s">
        <v>19235</v>
      </c>
      <c r="C236" s="63" t="s">
        <v>59</v>
      </c>
      <c r="D236" s="112"/>
      <c r="E236" s="111"/>
      <c r="F236" s="113"/>
      <c r="G236" s="114"/>
      <c r="H236" s="114"/>
      <c r="I236" s="115"/>
      <c r="J236" s="116"/>
      <c r="K236" s="117"/>
      <c r="L236" s="117"/>
      <c r="M236" s="117"/>
      <c r="N236" s="117"/>
      <c r="O236" s="117"/>
      <c r="P236" s="117"/>
      <c r="Q236" s="117"/>
      <c r="R236" s="117"/>
      <c r="S236" s="117"/>
      <c r="T236" s="117"/>
      <c r="U236" s="117"/>
      <c r="V236" s="117"/>
      <c r="W236" s="118"/>
      <c r="X236" s="118"/>
    </row>
    <row r="237" spans="1:24" x14ac:dyDescent="0.25">
      <c r="A237" s="85" t="s">
        <v>19159</v>
      </c>
      <c r="B237" s="63" t="s">
        <v>19236</v>
      </c>
      <c r="C237" s="63" t="s">
        <v>59</v>
      </c>
      <c r="D237" s="112"/>
      <c r="E237" s="111"/>
      <c r="F237" s="113"/>
      <c r="G237" s="114"/>
      <c r="H237" s="114"/>
      <c r="I237" s="115"/>
      <c r="J237" s="116"/>
      <c r="K237" s="117"/>
      <c r="L237" s="117"/>
      <c r="M237" s="117"/>
      <c r="N237" s="117"/>
      <c r="O237" s="117"/>
      <c r="P237" s="117"/>
      <c r="Q237" s="117"/>
      <c r="R237" s="117"/>
      <c r="S237" s="117"/>
      <c r="T237" s="117"/>
      <c r="U237" s="117"/>
      <c r="V237" s="117"/>
      <c r="W237" s="118"/>
      <c r="X237" s="118"/>
    </row>
    <row r="238" spans="1:24" x14ac:dyDescent="0.25">
      <c r="A238" s="85" t="s">
        <v>19160</v>
      </c>
      <c r="B238" s="63" t="s">
        <v>19237</v>
      </c>
      <c r="C238" s="63" t="s">
        <v>59</v>
      </c>
      <c r="D238" s="112"/>
      <c r="E238" s="111"/>
      <c r="F238" s="113"/>
      <c r="G238" s="114"/>
      <c r="H238" s="114"/>
      <c r="I238" s="115"/>
      <c r="J238" s="116"/>
      <c r="K238" s="117"/>
      <c r="L238" s="117"/>
      <c r="M238" s="117"/>
      <c r="N238" s="117"/>
      <c r="O238" s="117"/>
      <c r="P238" s="117"/>
      <c r="Q238" s="117"/>
      <c r="R238" s="117"/>
      <c r="S238" s="117"/>
      <c r="T238" s="117"/>
      <c r="U238" s="117"/>
      <c r="V238" s="117"/>
      <c r="W238" s="118"/>
      <c r="X238" s="118"/>
    </row>
    <row r="239" spans="1:24" x14ac:dyDescent="0.25">
      <c r="A239" s="85" t="s">
        <v>19161</v>
      </c>
      <c r="B239" s="63" t="s">
        <v>19238</v>
      </c>
      <c r="C239" s="63" t="s">
        <v>59</v>
      </c>
      <c r="D239" s="112"/>
      <c r="E239" s="111"/>
      <c r="F239" s="113"/>
      <c r="G239" s="114"/>
      <c r="H239" s="114"/>
      <c r="I239" s="115"/>
      <c r="J239" s="116"/>
      <c r="K239" s="117"/>
      <c r="L239" s="117"/>
      <c r="M239" s="117"/>
      <c r="N239" s="117"/>
      <c r="O239" s="117"/>
      <c r="P239" s="117"/>
      <c r="Q239" s="117"/>
      <c r="R239" s="117"/>
      <c r="S239" s="117"/>
      <c r="T239" s="117"/>
      <c r="U239" s="117"/>
      <c r="V239" s="117"/>
      <c r="W239" s="118"/>
      <c r="X239" s="118"/>
    </row>
    <row r="240" spans="1:24" x14ac:dyDescent="0.25">
      <c r="A240" s="85" t="s">
        <v>19162</v>
      </c>
      <c r="B240" s="63" t="s">
        <v>19239</v>
      </c>
      <c r="C240" s="63" t="s">
        <v>59</v>
      </c>
      <c r="D240" s="112"/>
      <c r="E240" s="111"/>
      <c r="F240" s="113"/>
      <c r="G240" s="114"/>
      <c r="H240" s="114"/>
      <c r="I240" s="115"/>
      <c r="J240" s="116"/>
      <c r="K240" s="117"/>
      <c r="L240" s="117"/>
      <c r="M240" s="117"/>
      <c r="N240" s="117"/>
      <c r="O240" s="117"/>
      <c r="P240" s="117"/>
      <c r="Q240" s="117"/>
      <c r="R240" s="117"/>
      <c r="S240" s="117"/>
      <c r="T240" s="117"/>
      <c r="U240" s="117"/>
      <c r="V240" s="117"/>
      <c r="W240" s="118"/>
      <c r="X240" s="118"/>
    </row>
    <row r="241" spans="1:24" x14ac:dyDescent="0.25">
      <c r="A241" s="85" t="s">
        <v>19163</v>
      </c>
      <c r="B241" s="63" t="s">
        <v>19240</v>
      </c>
      <c r="C241" s="63" t="s">
        <v>59</v>
      </c>
      <c r="D241" s="112"/>
      <c r="E241" s="111"/>
      <c r="F241" s="113"/>
      <c r="G241" s="114"/>
      <c r="H241" s="114"/>
      <c r="I241" s="115"/>
      <c r="J241" s="116"/>
      <c r="K241" s="117"/>
      <c r="L241" s="117"/>
      <c r="M241" s="117"/>
      <c r="N241" s="117"/>
      <c r="O241" s="117"/>
      <c r="P241" s="117"/>
      <c r="Q241" s="117"/>
      <c r="R241" s="117"/>
      <c r="S241" s="117"/>
      <c r="T241" s="117"/>
      <c r="U241" s="117"/>
      <c r="V241" s="117"/>
      <c r="W241" s="118"/>
      <c r="X241" s="118"/>
    </row>
    <row r="242" spans="1:24" x14ac:dyDescent="0.25">
      <c r="A242" s="85" t="s">
        <v>19164</v>
      </c>
      <c r="B242" s="63" t="s">
        <v>19241</v>
      </c>
      <c r="C242" s="63" t="s">
        <v>59</v>
      </c>
      <c r="D242" s="112"/>
      <c r="E242" s="111"/>
      <c r="F242" s="113"/>
      <c r="G242" s="114"/>
      <c r="H242" s="114"/>
      <c r="I242" s="115"/>
      <c r="J242" s="116"/>
      <c r="K242" s="117"/>
      <c r="L242" s="117"/>
      <c r="M242" s="117"/>
      <c r="N242" s="117"/>
      <c r="O242" s="117"/>
      <c r="P242" s="117"/>
      <c r="Q242" s="117"/>
      <c r="R242" s="117"/>
      <c r="S242" s="117"/>
      <c r="T242" s="117"/>
      <c r="U242" s="117"/>
      <c r="V242" s="117"/>
      <c r="W242" s="118"/>
      <c r="X242" s="118"/>
    </row>
    <row r="243" spans="1:24" x14ac:dyDescent="0.25">
      <c r="A243" s="85" t="s">
        <v>19165</v>
      </c>
      <c r="B243" s="63" t="s">
        <v>19230</v>
      </c>
      <c r="C243" s="63" t="s">
        <v>61</v>
      </c>
      <c r="D243" s="112"/>
      <c r="E243" s="111"/>
      <c r="F243" s="113"/>
      <c r="G243" s="114"/>
      <c r="H243" s="114"/>
      <c r="I243" s="115"/>
      <c r="J243" s="116"/>
      <c r="K243" s="117"/>
      <c r="L243" s="117"/>
      <c r="M243" s="117"/>
      <c r="N243" s="117"/>
      <c r="O243" s="117"/>
      <c r="P243" s="117"/>
      <c r="Q243" s="117"/>
      <c r="R243" s="117"/>
      <c r="S243" s="117"/>
      <c r="T243" s="117"/>
      <c r="U243" s="117"/>
      <c r="V243" s="117"/>
      <c r="W243" s="118"/>
      <c r="X243" s="118"/>
    </row>
    <row r="244" spans="1:24" x14ac:dyDescent="0.25">
      <c r="A244" s="85" t="s">
        <v>19166</v>
      </c>
      <c r="B244" s="63" t="s">
        <v>19231</v>
      </c>
      <c r="C244" s="63" t="s">
        <v>61</v>
      </c>
      <c r="D244" s="112"/>
      <c r="E244" s="111"/>
      <c r="F244" s="113"/>
      <c r="G244" s="114"/>
      <c r="H244" s="114"/>
      <c r="I244" s="115"/>
      <c r="J244" s="116"/>
      <c r="K244" s="117"/>
      <c r="L244" s="117"/>
      <c r="M244" s="117"/>
      <c r="N244" s="117"/>
      <c r="O244" s="117"/>
      <c r="P244" s="117"/>
      <c r="Q244" s="117"/>
      <c r="R244" s="117"/>
      <c r="S244" s="117"/>
      <c r="T244" s="117"/>
      <c r="U244" s="117"/>
      <c r="V244" s="117"/>
      <c r="W244" s="118"/>
      <c r="X244" s="118"/>
    </row>
    <row r="245" spans="1:24" x14ac:dyDescent="0.25">
      <c r="A245" s="85" t="s">
        <v>19167</v>
      </c>
      <c r="B245" s="63" t="s">
        <v>19232</v>
      </c>
      <c r="C245" s="63" t="s">
        <v>61</v>
      </c>
      <c r="D245" s="112"/>
      <c r="E245" s="111"/>
      <c r="F245" s="113"/>
      <c r="G245" s="114"/>
      <c r="H245" s="114"/>
      <c r="I245" s="115"/>
      <c r="J245" s="116"/>
      <c r="K245" s="117"/>
      <c r="L245" s="117"/>
      <c r="M245" s="117"/>
      <c r="N245" s="117"/>
      <c r="O245" s="117"/>
      <c r="P245" s="117"/>
      <c r="Q245" s="117"/>
      <c r="R245" s="117"/>
      <c r="S245" s="117"/>
      <c r="T245" s="117"/>
      <c r="U245" s="117"/>
      <c r="V245" s="117"/>
      <c r="W245" s="118"/>
      <c r="X245" s="118"/>
    </row>
    <row r="246" spans="1:24" x14ac:dyDescent="0.25">
      <c r="A246" s="85" t="s">
        <v>19168</v>
      </c>
      <c r="B246" s="63" t="s">
        <v>19233</v>
      </c>
      <c r="C246" s="63" t="s">
        <v>61</v>
      </c>
      <c r="D246" s="112"/>
      <c r="E246" s="111"/>
      <c r="F246" s="113"/>
      <c r="G246" s="114"/>
      <c r="H246" s="114"/>
      <c r="I246" s="115"/>
      <c r="J246" s="116"/>
      <c r="K246" s="117"/>
      <c r="L246" s="117"/>
      <c r="M246" s="117"/>
      <c r="N246" s="117"/>
      <c r="O246" s="117"/>
      <c r="P246" s="117"/>
      <c r="Q246" s="117"/>
      <c r="R246" s="117"/>
      <c r="S246" s="117"/>
      <c r="T246" s="117"/>
      <c r="U246" s="117"/>
      <c r="V246" s="117"/>
      <c r="W246" s="118"/>
      <c r="X246" s="118"/>
    </row>
    <row r="247" spans="1:24" x14ac:dyDescent="0.25">
      <c r="A247" s="85" t="s">
        <v>19169</v>
      </c>
      <c r="B247" s="63" t="s">
        <v>19234</v>
      </c>
      <c r="C247" s="63" t="s">
        <v>61</v>
      </c>
      <c r="D247" s="112"/>
      <c r="E247" s="111"/>
      <c r="F247" s="113"/>
      <c r="G247" s="114"/>
      <c r="H247" s="114"/>
      <c r="I247" s="115"/>
      <c r="J247" s="116"/>
      <c r="K247" s="117"/>
      <c r="L247" s="117"/>
      <c r="M247" s="117"/>
      <c r="N247" s="117"/>
      <c r="O247" s="117"/>
      <c r="P247" s="117"/>
      <c r="Q247" s="117"/>
      <c r="R247" s="117"/>
      <c r="S247" s="117"/>
      <c r="T247" s="117"/>
      <c r="U247" s="117"/>
      <c r="V247" s="117"/>
      <c r="W247" s="118"/>
      <c r="X247" s="118"/>
    </row>
    <row r="248" spans="1:24" x14ac:dyDescent="0.25">
      <c r="A248" s="85" t="s">
        <v>19170</v>
      </c>
      <c r="B248" s="63" t="s">
        <v>19235</v>
      </c>
      <c r="C248" s="63" t="s">
        <v>61</v>
      </c>
      <c r="D248" s="112"/>
      <c r="E248" s="111"/>
      <c r="F248" s="113"/>
      <c r="G248" s="114"/>
      <c r="H248" s="114"/>
      <c r="I248" s="115"/>
      <c r="J248" s="116"/>
      <c r="K248" s="117"/>
      <c r="L248" s="117"/>
      <c r="M248" s="117"/>
      <c r="N248" s="117"/>
      <c r="O248" s="117"/>
      <c r="P248" s="117"/>
      <c r="Q248" s="117"/>
      <c r="R248" s="117"/>
      <c r="S248" s="117"/>
      <c r="T248" s="117"/>
      <c r="U248" s="117"/>
      <c r="V248" s="117"/>
      <c r="W248" s="118"/>
      <c r="X248" s="118"/>
    </row>
    <row r="249" spans="1:24" x14ac:dyDescent="0.25">
      <c r="A249" s="85" t="s">
        <v>19171</v>
      </c>
      <c r="B249" s="63" t="s">
        <v>19236</v>
      </c>
      <c r="C249" s="63" t="s">
        <v>61</v>
      </c>
      <c r="D249" s="112"/>
      <c r="E249" s="111"/>
      <c r="F249" s="113"/>
      <c r="G249" s="114"/>
      <c r="H249" s="114"/>
      <c r="I249" s="115"/>
      <c r="J249" s="116"/>
      <c r="K249" s="117"/>
      <c r="L249" s="117"/>
      <c r="M249" s="117"/>
      <c r="N249" s="117"/>
      <c r="O249" s="117"/>
      <c r="P249" s="117"/>
      <c r="Q249" s="117"/>
      <c r="R249" s="117"/>
      <c r="S249" s="117"/>
      <c r="T249" s="117"/>
      <c r="U249" s="117"/>
      <c r="V249" s="117"/>
      <c r="W249" s="118"/>
      <c r="X249" s="118"/>
    </row>
    <row r="250" spans="1:24" x14ac:dyDescent="0.25">
      <c r="A250" s="85" t="s">
        <v>19172</v>
      </c>
      <c r="B250" s="63" t="s">
        <v>19237</v>
      </c>
      <c r="C250" s="63" t="s">
        <v>61</v>
      </c>
      <c r="D250" s="112"/>
      <c r="E250" s="111"/>
      <c r="F250" s="113"/>
      <c r="G250" s="114"/>
      <c r="H250" s="114"/>
      <c r="I250" s="115"/>
      <c r="J250" s="116"/>
      <c r="K250" s="117"/>
      <c r="L250" s="117"/>
      <c r="M250" s="117"/>
      <c r="N250" s="117"/>
      <c r="O250" s="117"/>
      <c r="P250" s="117"/>
      <c r="Q250" s="117"/>
      <c r="R250" s="117"/>
      <c r="S250" s="117"/>
      <c r="T250" s="117"/>
      <c r="U250" s="117"/>
      <c r="V250" s="117"/>
      <c r="W250" s="118"/>
      <c r="X250" s="118"/>
    </row>
    <row r="251" spans="1:24" x14ac:dyDescent="0.25">
      <c r="A251" s="85" t="s">
        <v>19173</v>
      </c>
      <c r="B251" s="63" t="s">
        <v>19238</v>
      </c>
      <c r="C251" s="63" t="s">
        <v>61</v>
      </c>
      <c r="D251" s="112"/>
      <c r="E251" s="111"/>
      <c r="F251" s="113"/>
      <c r="G251" s="114"/>
      <c r="H251" s="114"/>
      <c r="I251" s="115"/>
      <c r="J251" s="116"/>
      <c r="K251" s="117"/>
      <c r="L251" s="117"/>
      <c r="M251" s="117"/>
      <c r="N251" s="117"/>
      <c r="O251" s="117"/>
      <c r="P251" s="117"/>
      <c r="Q251" s="117"/>
      <c r="R251" s="117"/>
      <c r="S251" s="117"/>
      <c r="T251" s="117"/>
      <c r="U251" s="117"/>
      <c r="V251" s="117"/>
      <c r="W251" s="118"/>
      <c r="X251" s="118"/>
    </row>
    <row r="252" spans="1:24" x14ac:dyDescent="0.25">
      <c r="A252" s="85" t="s">
        <v>19174</v>
      </c>
      <c r="B252" s="63" t="s">
        <v>19239</v>
      </c>
      <c r="C252" s="63" t="s">
        <v>61</v>
      </c>
      <c r="D252" s="112"/>
      <c r="E252" s="111"/>
      <c r="F252" s="113"/>
      <c r="G252" s="114"/>
      <c r="H252" s="114"/>
      <c r="I252" s="115"/>
      <c r="J252" s="116"/>
      <c r="K252" s="117"/>
      <c r="L252" s="117"/>
      <c r="M252" s="117"/>
      <c r="N252" s="117"/>
      <c r="O252" s="117"/>
      <c r="P252" s="117"/>
      <c r="Q252" s="117"/>
      <c r="R252" s="117"/>
      <c r="S252" s="117"/>
      <c r="T252" s="117"/>
      <c r="U252" s="117"/>
      <c r="V252" s="117"/>
      <c r="W252" s="118"/>
      <c r="X252" s="118"/>
    </row>
    <row r="253" spans="1:24" x14ac:dyDescent="0.25">
      <c r="A253" s="85" t="s">
        <v>19175</v>
      </c>
      <c r="B253" s="63" t="s">
        <v>19240</v>
      </c>
      <c r="C253" s="63" t="s">
        <v>61</v>
      </c>
      <c r="D253" s="112"/>
      <c r="E253" s="111"/>
      <c r="F253" s="113"/>
      <c r="G253" s="114"/>
      <c r="H253" s="114"/>
      <c r="I253" s="115"/>
      <c r="J253" s="116"/>
      <c r="K253" s="117"/>
      <c r="L253" s="117"/>
      <c r="M253" s="117"/>
      <c r="N253" s="117"/>
      <c r="O253" s="117"/>
      <c r="P253" s="117"/>
      <c r="Q253" s="117"/>
      <c r="R253" s="117"/>
      <c r="S253" s="117"/>
      <c r="T253" s="117"/>
      <c r="U253" s="117"/>
      <c r="V253" s="117"/>
      <c r="W253" s="118"/>
      <c r="X253" s="118"/>
    </row>
    <row r="254" spans="1:24" x14ac:dyDescent="0.25">
      <c r="A254" s="85" t="s">
        <v>19176</v>
      </c>
      <c r="B254" s="63" t="s">
        <v>19241</v>
      </c>
      <c r="C254" s="63" t="s">
        <v>61</v>
      </c>
      <c r="D254" s="112"/>
      <c r="E254" s="111"/>
      <c r="F254" s="113"/>
      <c r="G254" s="114"/>
      <c r="H254" s="114"/>
      <c r="I254" s="115"/>
      <c r="J254" s="116"/>
      <c r="K254" s="117"/>
      <c r="L254" s="117"/>
      <c r="M254" s="117"/>
      <c r="N254" s="117"/>
      <c r="O254" s="117"/>
      <c r="P254" s="117"/>
      <c r="Q254" s="117"/>
      <c r="R254" s="117"/>
      <c r="S254" s="117"/>
      <c r="T254" s="117"/>
      <c r="U254" s="117"/>
      <c r="V254" s="117"/>
      <c r="W254" s="118"/>
      <c r="X254" s="118"/>
    </row>
    <row r="255" spans="1:24" x14ac:dyDescent="0.25">
      <c r="A255" s="85" t="s">
        <v>19177</v>
      </c>
      <c r="B255" s="63" t="s">
        <v>19230</v>
      </c>
      <c r="C255" s="63" t="s">
        <v>63</v>
      </c>
      <c r="D255" s="112"/>
      <c r="E255" s="111"/>
      <c r="F255" s="113"/>
      <c r="G255" s="114"/>
      <c r="H255" s="114"/>
      <c r="I255" s="115"/>
      <c r="J255" s="116"/>
      <c r="K255" s="117"/>
      <c r="L255" s="117"/>
      <c r="M255" s="117"/>
      <c r="N255" s="117"/>
      <c r="O255" s="117"/>
      <c r="P255" s="117"/>
      <c r="Q255" s="117"/>
      <c r="R255" s="117"/>
      <c r="S255" s="117"/>
      <c r="T255" s="117"/>
      <c r="U255" s="117"/>
      <c r="V255" s="117"/>
      <c r="W255" s="118"/>
      <c r="X255" s="118"/>
    </row>
    <row r="256" spans="1:24" x14ac:dyDescent="0.25">
      <c r="A256" s="85" t="s">
        <v>19178</v>
      </c>
      <c r="B256" s="63" t="s">
        <v>19231</v>
      </c>
      <c r="C256" s="63" t="s">
        <v>63</v>
      </c>
      <c r="D256" s="112"/>
      <c r="E256" s="111"/>
      <c r="F256" s="113"/>
      <c r="G256" s="114"/>
      <c r="H256" s="114"/>
      <c r="I256" s="115"/>
      <c r="J256" s="116"/>
      <c r="K256" s="117"/>
      <c r="L256" s="117"/>
      <c r="M256" s="117"/>
      <c r="N256" s="117"/>
      <c r="O256" s="117"/>
      <c r="P256" s="117"/>
      <c r="Q256" s="117"/>
      <c r="R256" s="117"/>
      <c r="S256" s="117"/>
      <c r="T256" s="117"/>
      <c r="U256" s="117"/>
      <c r="V256" s="117"/>
      <c r="W256" s="118"/>
      <c r="X256" s="118"/>
    </row>
    <row r="257" spans="1:24" x14ac:dyDescent="0.25">
      <c r="A257" s="85" t="s">
        <v>19179</v>
      </c>
      <c r="B257" s="63" t="s">
        <v>19232</v>
      </c>
      <c r="C257" s="63" t="s">
        <v>63</v>
      </c>
      <c r="D257" s="112"/>
      <c r="E257" s="111"/>
      <c r="F257" s="113"/>
      <c r="G257" s="114"/>
      <c r="H257" s="114"/>
      <c r="I257" s="115"/>
      <c r="J257" s="116"/>
      <c r="K257" s="117"/>
      <c r="L257" s="117"/>
      <c r="M257" s="117"/>
      <c r="N257" s="117"/>
      <c r="O257" s="117"/>
      <c r="P257" s="117"/>
      <c r="Q257" s="117"/>
      <c r="R257" s="117"/>
      <c r="S257" s="117"/>
      <c r="T257" s="117"/>
      <c r="U257" s="117"/>
      <c r="V257" s="117"/>
      <c r="W257" s="118"/>
      <c r="X257" s="118"/>
    </row>
    <row r="258" spans="1:24" x14ac:dyDescent="0.25">
      <c r="A258" s="85" t="s">
        <v>19180</v>
      </c>
      <c r="B258" s="63" t="s">
        <v>19233</v>
      </c>
      <c r="C258" s="63" t="s">
        <v>63</v>
      </c>
      <c r="D258" s="112"/>
      <c r="E258" s="111"/>
      <c r="F258" s="113"/>
      <c r="G258" s="114"/>
      <c r="H258" s="114"/>
      <c r="I258" s="115"/>
      <c r="J258" s="116"/>
      <c r="K258" s="117"/>
      <c r="L258" s="117"/>
      <c r="M258" s="117"/>
      <c r="N258" s="117"/>
      <c r="O258" s="117"/>
      <c r="P258" s="117"/>
      <c r="Q258" s="117"/>
      <c r="R258" s="117"/>
      <c r="S258" s="117"/>
      <c r="T258" s="117"/>
      <c r="U258" s="117"/>
      <c r="V258" s="117"/>
      <c r="W258" s="118"/>
      <c r="X258" s="118"/>
    </row>
    <row r="259" spans="1:24" x14ac:dyDescent="0.25">
      <c r="A259" s="85" t="s">
        <v>19181</v>
      </c>
      <c r="B259" s="63" t="s">
        <v>19234</v>
      </c>
      <c r="C259" s="63" t="s">
        <v>63</v>
      </c>
      <c r="D259" s="112"/>
      <c r="E259" s="111"/>
      <c r="F259" s="113"/>
      <c r="G259" s="114"/>
      <c r="H259" s="114"/>
      <c r="I259" s="115"/>
      <c r="J259" s="116"/>
      <c r="K259" s="117"/>
      <c r="L259" s="117"/>
      <c r="M259" s="117"/>
      <c r="N259" s="117"/>
      <c r="O259" s="117"/>
      <c r="P259" s="117"/>
      <c r="Q259" s="117"/>
      <c r="R259" s="117"/>
      <c r="S259" s="117"/>
      <c r="T259" s="117"/>
      <c r="U259" s="117"/>
      <c r="V259" s="117"/>
      <c r="W259" s="118"/>
      <c r="X259" s="118"/>
    </row>
    <row r="260" spans="1:24" x14ac:dyDescent="0.25">
      <c r="A260" s="85" t="s">
        <v>19182</v>
      </c>
      <c r="B260" s="63" t="s">
        <v>19235</v>
      </c>
      <c r="C260" s="63" t="s">
        <v>63</v>
      </c>
      <c r="D260" s="112"/>
      <c r="E260" s="111"/>
      <c r="F260" s="113"/>
      <c r="G260" s="114"/>
      <c r="H260" s="114"/>
      <c r="I260" s="115"/>
      <c r="J260" s="116"/>
      <c r="K260" s="117"/>
      <c r="L260" s="117"/>
      <c r="M260" s="117"/>
      <c r="N260" s="117"/>
      <c r="O260" s="117"/>
      <c r="P260" s="117"/>
      <c r="Q260" s="117"/>
      <c r="R260" s="117"/>
      <c r="S260" s="117"/>
      <c r="T260" s="117"/>
      <c r="U260" s="117"/>
      <c r="V260" s="117"/>
      <c r="W260" s="118"/>
      <c r="X260" s="118"/>
    </row>
    <row r="261" spans="1:24" x14ac:dyDescent="0.25">
      <c r="A261" s="85" t="s">
        <v>19183</v>
      </c>
      <c r="B261" s="63" t="s">
        <v>19236</v>
      </c>
      <c r="C261" s="63" t="s">
        <v>63</v>
      </c>
      <c r="D261" s="112"/>
      <c r="E261" s="111"/>
      <c r="F261" s="113"/>
      <c r="G261" s="114"/>
      <c r="H261" s="114"/>
      <c r="I261" s="115"/>
      <c r="J261" s="116"/>
      <c r="K261" s="117"/>
      <c r="L261" s="117"/>
      <c r="M261" s="117"/>
      <c r="N261" s="117"/>
      <c r="O261" s="117"/>
      <c r="P261" s="117"/>
      <c r="Q261" s="117"/>
      <c r="R261" s="117"/>
      <c r="S261" s="117"/>
      <c r="T261" s="117"/>
      <c r="U261" s="117"/>
      <c r="V261" s="117"/>
      <c r="W261" s="118"/>
      <c r="X261" s="118"/>
    </row>
    <row r="262" spans="1:24" x14ac:dyDescent="0.25">
      <c r="A262" s="85" t="s">
        <v>19184</v>
      </c>
      <c r="B262" s="63" t="s">
        <v>19237</v>
      </c>
      <c r="C262" s="63" t="s">
        <v>63</v>
      </c>
      <c r="D262" s="112"/>
      <c r="E262" s="111"/>
      <c r="F262" s="113"/>
      <c r="G262" s="114"/>
      <c r="H262" s="114"/>
      <c r="I262" s="115"/>
      <c r="J262" s="116"/>
      <c r="K262" s="117"/>
      <c r="L262" s="117"/>
      <c r="M262" s="117"/>
      <c r="N262" s="117"/>
      <c r="O262" s="117"/>
      <c r="P262" s="117"/>
      <c r="Q262" s="117"/>
      <c r="R262" s="117"/>
      <c r="S262" s="117"/>
      <c r="T262" s="117"/>
      <c r="U262" s="117"/>
      <c r="V262" s="117"/>
      <c r="W262" s="118"/>
      <c r="X262" s="118"/>
    </row>
    <row r="263" spans="1:24" x14ac:dyDescent="0.25">
      <c r="A263" s="85" t="s">
        <v>19185</v>
      </c>
      <c r="B263" s="63" t="s">
        <v>19238</v>
      </c>
      <c r="C263" s="63" t="s">
        <v>63</v>
      </c>
      <c r="D263" s="112"/>
      <c r="E263" s="111"/>
      <c r="F263" s="113"/>
      <c r="G263" s="114"/>
      <c r="H263" s="114"/>
      <c r="I263" s="115"/>
      <c r="J263" s="116"/>
      <c r="K263" s="117"/>
      <c r="L263" s="117"/>
      <c r="M263" s="117"/>
      <c r="N263" s="117"/>
      <c r="O263" s="117"/>
      <c r="P263" s="117"/>
      <c r="Q263" s="117"/>
      <c r="R263" s="117"/>
      <c r="S263" s="117"/>
      <c r="T263" s="117"/>
      <c r="U263" s="117"/>
      <c r="V263" s="117"/>
      <c r="W263" s="118"/>
      <c r="X263" s="118"/>
    </row>
    <row r="264" spans="1:24" x14ac:dyDescent="0.25">
      <c r="A264" s="85" t="s">
        <v>19186</v>
      </c>
      <c r="B264" s="63" t="s">
        <v>19239</v>
      </c>
      <c r="C264" s="63" t="s">
        <v>63</v>
      </c>
      <c r="D264" s="112"/>
      <c r="E264" s="111"/>
      <c r="F264" s="113"/>
      <c r="G264" s="114"/>
      <c r="H264" s="114"/>
      <c r="I264" s="115"/>
      <c r="J264" s="116"/>
      <c r="K264" s="117"/>
      <c r="L264" s="117"/>
      <c r="M264" s="117"/>
      <c r="N264" s="117"/>
      <c r="O264" s="117"/>
      <c r="P264" s="117"/>
      <c r="Q264" s="117"/>
      <c r="R264" s="117"/>
      <c r="S264" s="117"/>
      <c r="T264" s="117"/>
      <c r="U264" s="117"/>
      <c r="V264" s="117"/>
      <c r="W264" s="118"/>
      <c r="X264" s="118"/>
    </row>
    <row r="265" spans="1:24" x14ac:dyDescent="0.25">
      <c r="A265" s="85" t="s">
        <v>19187</v>
      </c>
      <c r="B265" s="63" t="s">
        <v>19240</v>
      </c>
      <c r="C265" s="63" t="s">
        <v>63</v>
      </c>
      <c r="D265" s="112"/>
      <c r="E265" s="111"/>
      <c r="F265" s="113"/>
      <c r="G265" s="114"/>
      <c r="H265" s="114"/>
      <c r="I265" s="115"/>
      <c r="J265" s="116"/>
      <c r="K265" s="117"/>
      <c r="L265" s="117"/>
      <c r="M265" s="117"/>
      <c r="N265" s="117"/>
      <c r="O265" s="117"/>
      <c r="P265" s="117"/>
      <c r="Q265" s="117"/>
      <c r="R265" s="117"/>
      <c r="S265" s="117"/>
      <c r="T265" s="117"/>
      <c r="U265" s="117"/>
      <c r="V265" s="117"/>
      <c r="W265" s="118"/>
      <c r="X265" s="118"/>
    </row>
    <row r="266" spans="1:24" x14ac:dyDescent="0.25">
      <c r="A266" s="85" t="s">
        <v>19188</v>
      </c>
      <c r="B266" s="63" t="s">
        <v>19241</v>
      </c>
      <c r="C266" s="63" t="s">
        <v>63</v>
      </c>
      <c r="D266" s="112"/>
      <c r="E266" s="111"/>
      <c r="F266" s="113"/>
      <c r="G266" s="114"/>
      <c r="H266" s="114"/>
      <c r="I266" s="115"/>
      <c r="J266" s="116"/>
      <c r="K266" s="117"/>
      <c r="L266" s="117"/>
      <c r="M266" s="117"/>
      <c r="N266" s="117"/>
      <c r="O266" s="117"/>
      <c r="P266" s="117"/>
      <c r="Q266" s="117"/>
      <c r="R266" s="117"/>
      <c r="S266" s="117"/>
      <c r="T266" s="117"/>
      <c r="U266" s="117"/>
      <c r="V266" s="117"/>
      <c r="W266" s="118"/>
      <c r="X266" s="118"/>
    </row>
    <row r="267" spans="1:24" x14ac:dyDescent="0.25">
      <c r="A267" s="85" t="s">
        <v>19189</v>
      </c>
      <c r="B267" s="63" t="s">
        <v>19230</v>
      </c>
      <c r="C267" s="63" t="s">
        <v>57</v>
      </c>
      <c r="D267" s="112"/>
      <c r="E267" s="111"/>
      <c r="F267" s="113"/>
      <c r="G267" s="114"/>
      <c r="H267" s="114"/>
      <c r="I267" s="115"/>
      <c r="J267" s="116"/>
      <c r="K267" s="117"/>
      <c r="L267" s="117"/>
      <c r="M267" s="117"/>
      <c r="N267" s="117"/>
      <c r="O267" s="117"/>
      <c r="P267" s="117"/>
      <c r="Q267" s="117"/>
      <c r="R267" s="117"/>
      <c r="S267" s="117"/>
      <c r="T267" s="117"/>
      <c r="U267" s="117"/>
      <c r="V267" s="117"/>
      <c r="W267" s="118"/>
      <c r="X267" s="118"/>
    </row>
    <row r="268" spans="1:24" x14ac:dyDescent="0.25">
      <c r="A268" s="85" t="s">
        <v>19190</v>
      </c>
      <c r="B268" s="63" t="s">
        <v>19231</v>
      </c>
      <c r="C268" s="63" t="s">
        <v>57</v>
      </c>
      <c r="D268" s="112"/>
      <c r="E268" s="111"/>
      <c r="F268" s="113"/>
      <c r="G268" s="114"/>
      <c r="H268" s="114"/>
      <c r="I268" s="115"/>
      <c r="J268" s="116"/>
      <c r="K268" s="117"/>
      <c r="L268" s="117"/>
      <c r="M268" s="117"/>
      <c r="N268" s="117"/>
      <c r="O268" s="117"/>
      <c r="P268" s="117"/>
      <c r="Q268" s="117"/>
      <c r="R268" s="117"/>
      <c r="S268" s="117"/>
      <c r="T268" s="117"/>
      <c r="U268" s="117"/>
      <c r="V268" s="117"/>
      <c r="W268" s="118"/>
      <c r="X268" s="118"/>
    </row>
    <row r="269" spans="1:24" x14ac:dyDescent="0.25">
      <c r="A269" s="85" t="s">
        <v>19191</v>
      </c>
      <c r="B269" s="63" t="s">
        <v>19232</v>
      </c>
      <c r="C269" s="63" t="s">
        <v>57</v>
      </c>
      <c r="D269" s="112"/>
      <c r="E269" s="111"/>
      <c r="F269" s="113"/>
      <c r="G269" s="114"/>
      <c r="H269" s="114"/>
      <c r="I269" s="115"/>
      <c r="J269" s="116"/>
      <c r="K269" s="117"/>
      <c r="L269" s="117"/>
      <c r="M269" s="117"/>
      <c r="N269" s="117"/>
      <c r="O269" s="117"/>
      <c r="P269" s="117"/>
      <c r="Q269" s="117"/>
      <c r="R269" s="117"/>
      <c r="S269" s="117"/>
      <c r="T269" s="117"/>
      <c r="U269" s="117"/>
      <c r="V269" s="117"/>
      <c r="W269" s="118"/>
      <c r="X269" s="118"/>
    </row>
    <row r="270" spans="1:24" x14ac:dyDescent="0.25">
      <c r="A270" s="85" t="s">
        <v>19192</v>
      </c>
      <c r="B270" s="63" t="s">
        <v>19233</v>
      </c>
      <c r="C270" s="63" t="s">
        <v>57</v>
      </c>
      <c r="D270" s="112"/>
      <c r="E270" s="111"/>
      <c r="F270" s="113"/>
      <c r="G270" s="114"/>
      <c r="H270" s="114"/>
      <c r="I270" s="115"/>
      <c r="J270" s="116"/>
      <c r="K270" s="117"/>
      <c r="L270" s="117"/>
      <c r="M270" s="117"/>
      <c r="N270" s="117"/>
      <c r="O270" s="117"/>
      <c r="P270" s="117"/>
      <c r="Q270" s="117"/>
      <c r="R270" s="117"/>
      <c r="S270" s="117"/>
      <c r="T270" s="117"/>
      <c r="U270" s="117"/>
      <c r="V270" s="117"/>
      <c r="W270" s="118"/>
      <c r="X270" s="118"/>
    </row>
    <row r="271" spans="1:24" x14ac:dyDescent="0.25">
      <c r="A271" s="85" t="s">
        <v>19193</v>
      </c>
      <c r="B271" s="63" t="s">
        <v>19234</v>
      </c>
      <c r="C271" s="63" t="s">
        <v>57</v>
      </c>
      <c r="D271" s="112"/>
      <c r="E271" s="111"/>
      <c r="F271" s="113"/>
      <c r="G271" s="114"/>
      <c r="H271" s="114"/>
      <c r="I271" s="115"/>
      <c r="J271" s="116"/>
      <c r="K271" s="117"/>
      <c r="L271" s="117"/>
      <c r="M271" s="117"/>
      <c r="N271" s="117"/>
      <c r="O271" s="117"/>
      <c r="P271" s="117"/>
      <c r="Q271" s="117"/>
      <c r="R271" s="117"/>
      <c r="S271" s="117"/>
      <c r="T271" s="117"/>
      <c r="U271" s="117"/>
      <c r="V271" s="117"/>
      <c r="W271" s="118"/>
      <c r="X271" s="118"/>
    </row>
    <row r="272" spans="1:24" x14ac:dyDescent="0.25">
      <c r="A272" s="85" t="s">
        <v>19194</v>
      </c>
      <c r="B272" s="63" t="s">
        <v>19235</v>
      </c>
      <c r="C272" s="63" t="s">
        <v>57</v>
      </c>
      <c r="D272" s="112"/>
      <c r="E272" s="111"/>
      <c r="F272" s="113"/>
      <c r="G272" s="114"/>
      <c r="H272" s="114"/>
      <c r="I272" s="115"/>
      <c r="J272" s="116"/>
      <c r="K272" s="117"/>
      <c r="L272" s="117"/>
      <c r="M272" s="117"/>
      <c r="N272" s="117"/>
      <c r="O272" s="117"/>
      <c r="P272" s="117"/>
      <c r="Q272" s="117"/>
      <c r="R272" s="117"/>
      <c r="S272" s="117"/>
      <c r="T272" s="117"/>
      <c r="U272" s="117"/>
      <c r="V272" s="117"/>
      <c r="W272" s="118"/>
      <c r="X272" s="118"/>
    </row>
    <row r="273" spans="1:24" x14ac:dyDescent="0.25">
      <c r="A273" s="85" t="s">
        <v>19195</v>
      </c>
      <c r="B273" s="63" t="s">
        <v>19236</v>
      </c>
      <c r="C273" s="63" t="s">
        <v>57</v>
      </c>
      <c r="D273" s="112"/>
      <c r="E273" s="111"/>
      <c r="F273" s="113"/>
      <c r="G273" s="114"/>
      <c r="H273" s="114"/>
      <c r="I273" s="115"/>
      <c r="J273" s="116"/>
      <c r="K273" s="117"/>
      <c r="L273" s="117"/>
      <c r="M273" s="117"/>
      <c r="N273" s="117"/>
      <c r="O273" s="117"/>
      <c r="P273" s="117"/>
      <c r="Q273" s="117"/>
      <c r="R273" s="117"/>
      <c r="S273" s="117"/>
      <c r="T273" s="117"/>
      <c r="U273" s="117"/>
      <c r="V273" s="117"/>
      <c r="W273" s="118"/>
      <c r="X273" s="118"/>
    </row>
    <row r="274" spans="1:24" x14ac:dyDescent="0.25">
      <c r="A274" s="85" t="s">
        <v>19196</v>
      </c>
      <c r="B274" s="63" t="s">
        <v>19237</v>
      </c>
      <c r="C274" s="63" t="s">
        <v>57</v>
      </c>
      <c r="D274" s="112"/>
      <c r="E274" s="111"/>
      <c r="F274" s="113"/>
      <c r="G274" s="114"/>
      <c r="H274" s="114"/>
      <c r="I274" s="115"/>
      <c r="J274" s="116"/>
      <c r="K274" s="117"/>
      <c r="L274" s="117"/>
      <c r="M274" s="117"/>
      <c r="N274" s="117"/>
      <c r="O274" s="117"/>
      <c r="P274" s="117"/>
      <c r="Q274" s="117"/>
      <c r="R274" s="117"/>
      <c r="S274" s="117"/>
      <c r="T274" s="117"/>
      <c r="U274" s="117"/>
      <c r="V274" s="117"/>
      <c r="W274" s="118"/>
      <c r="X274" s="118"/>
    </row>
    <row r="275" spans="1:24" x14ac:dyDescent="0.25">
      <c r="A275" s="85" t="s">
        <v>19197</v>
      </c>
      <c r="B275" s="63" t="s">
        <v>19238</v>
      </c>
      <c r="C275" s="63" t="s">
        <v>57</v>
      </c>
      <c r="D275" s="112"/>
      <c r="E275" s="111"/>
      <c r="F275" s="113"/>
      <c r="G275" s="114"/>
      <c r="H275" s="114"/>
      <c r="I275" s="115"/>
      <c r="J275" s="116"/>
      <c r="K275" s="117"/>
      <c r="L275" s="117"/>
      <c r="M275" s="117"/>
      <c r="N275" s="117"/>
      <c r="O275" s="117"/>
      <c r="P275" s="117"/>
      <c r="Q275" s="117"/>
      <c r="R275" s="117"/>
      <c r="S275" s="117"/>
      <c r="T275" s="117"/>
      <c r="U275" s="117"/>
      <c r="V275" s="117"/>
      <c r="W275" s="118"/>
      <c r="X275" s="118"/>
    </row>
    <row r="276" spans="1:24" x14ac:dyDescent="0.25">
      <c r="A276" s="85" t="s">
        <v>19198</v>
      </c>
      <c r="B276" s="63" t="s">
        <v>19239</v>
      </c>
      <c r="C276" s="63" t="s">
        <v>57</v>
      </c>
      <c r="D276" s="112"/>
      <c r="E276" s="111"/>
      <c r="F276" s="113"/>
      <c r="G276" s="114"/>
      <c r="H276" s="114"/>
      <c r="I276" s="115"/>
      <c r="J276" s="116"/>
      <c r="K276" s="117"/>
      <c r="L276" s="117"/>
      <c r="M276" s="117"/>
      <c r="N276" s="117"/>
      <c r="O276" s="117"/>
      <c r="P276" s="117"/>
      <c r="Q276" s="117"/>
      <c r="R276" s="117"/>
      <c r="S276" s="117"/>
      <c r="T276" s="117"/>
      <c r="U276" s="117"/>
      <c r="V276" s="117"/>
      <c r="W276" s="118"/>
      <c r="X276" s="118"/>
    </row>
    <row r="277" spans="1:24" x14ac:dyDescent="0.25">
      <c r="A277" s="85" t="s">
        <v>19199</v>
      </c>
      <c r="B277" s="63" t="s">
        <v>19240</v>
      </c>
      <c r="C277" s="63" t="s">
        <v>57</v>
      </c>
      <c r="D277" s="112"/>
      <c r="E277" s="111"/>
      <c r="F277" s="113"/>
      <c r="G277" s="114"/>
      <c r="H277" s="114"/>
      <c r="I277" s="115"/>
      <c r="J277" s="116"/>
      <c r="K277" s="117"/>
      <c r="L277" s="117"/>
      <c r="M277" s="117"/>
      <c r="N277" s="117"/>
      <c r="O277" s="117"/>
      <c r="P277" s="117"/>
      <c r="Q277" s="117"/>
      <c r="R277" s="117"/>
      <c r="S277" s="117"/>
      <c r="T277" s="117"/>
      <c r="U277" s="117"/>
      <c r="V277" s="117"/>
      <c r="W277" s="118"/>
      <c r="X277" s="118"/>
    </row>
    <row r="278" spans="1:24" x14ac:dyDescent="0.25">
      <c r="A278" s="85" t="s">
        <v>19200</v>
      </c>
      <c r="B278" s="63" t="s">
        <v>19241</v>
      </c>
      <c r="C278" s="63" t="s">
        <v>57</v>
      </c>
      <c r="D278" s="112"/>
      <c r="E278" s="111"/>
      <c r="F278" s="113"/>
      <c r="G278" s="114"/>
      <c r="H278" s="114"/>
      <c r="I278" s="115"/>
      <c r="J278" s="116"/>
      <c r="K278" s="117"/>
      <c r="L278" s="117"/>
      <c r="M278" s="117"/>
      <c r="N278" s="117"/>
      <c r="O278" s="117"/>
      <c r="P278" s="117"/>
      <c r="Q278" s="117"/>
      <c r="R278" s="117"/>
      <c r="S278" s="117"/>
      <c r="T278" s="117"/>
      <c r="U278" s="117"/>
      <c r="V278" s="117"/>
      <c r="W278" s="118"/>
      <c r="X278" s="118"/>
    </row>
    <row r="279" spans="1:24" x14ac:dyDescent="0.25">
      <c r="A279" s="85" t="s">
        <v>19201</v>
      </c>
      <c r="B279" s="63" t="s">
        <v>19230</v>
      </c>
      <c r="C279" s="63" t="s">
        <v>55</v>
      </c>
      <c r="D279" s="112"/>
      <c r="E279" s="111"/>
      <c r="F279" s="113"/>
      <c r="G279" s="114"/>
      <c r="H279" s="114"/>
      <c r="I279" s="115"/>
      <c r="J279" s="116"/>
      <c r="K279" s="117"/>
      <c r="L279" s="117"/>
      <c r="M279" s="117"/>
      <c r="N279" s="117"/>
      <c r="O279" s="117"/>
      <c r="P279" s="117"/>
      <c r="Q279" s="117"/>
      <c r="R279" s="117"/>
      <c r="S279" s="117"/>
      <c r="T279" s="117"/>
      <c r="U279" s="117"/>
      <c r="V279" s="117"/>
      <c r="W279" s="118"/>
      <c r="X279" s="118"/>
    </row>
    <row r="280" spans="1:24" x14ac:dyDescent="0.25">
      <c r="A280" s="85" t="s">
        <v>19202</v>
      </c>
      <c r="B280" s="63" t="s">
        <v>19231</v>
      </c>
      <c r="C280" s="63" t="s">
        <v>55</v>
      </c>
      <c r="D280" s="112"/>
      <c r="E280" s="111"/>
      <c r="F280" s="113"/>
      <c r="G280" s="114"/>
      <c r="H280" s="114"/>
      <c r="I280" s="115"/>
      <c r="J280" s="116"/>
      <c r="K280" s="117"/>
      <c r="L280" s="117"/>
      <c r="M280" s="117"/>
      <c r="N280" s="117"/>
      <c r="O280" s="117"/>
      <c r="P280" s="117"/>
      <c r="Q280" s="117"/>
      <c r="R280" s="117"/>
      <c r="S280" s="117"/>
      <c r="T280" s="117"/>
      <c r="U280" s="117"/>
      <c r="V280" s="117"/>
      <c r="W280" s="118"/>
      <c r="X280" s="118"/>
    </row>
    <row r="281" spans="1:24" x14ac:dyDescent="0.25">
      <c r="A281" s="85" t="s">
        <v>19203</v>
      </c>
      <c r="B281" s="63" t="s">
        <v>19232</v>
      </c>
      <c r="C281" s="63" t="s">
        <v>55</v>
      </c>
      <c r="D281" s="112"/>
      <c r="E281" s="111"/>
      <c r="F281" s="113"/>
      <c r="G281" s="114"/>
      <c r="H281" s="114"/>
      <c r="I281" s="115"/>
      <c r="J281" s="116"/>
      <c r="K281" s="117"/>
      <c r="L281" s="117"/>
      <c r="M281" s="117"/>
      <c r="N281" s="117"/>
      <c r="O281" s="117"/>
      <c r="P281" s="117"/>
      <c r="Q281" s="117"/>
      <c r="R281" s="117"/>
      <c r="S281" s="117"/>
      <c r="T281" s="117"/>
      <c r="U281" s="117"/>
      <c r="V281" s="117"/>
      <c r="W281" s="118"/>
      <c r="X281" s="118"/>
    </row>
    <row r="282" spans="1:24" x14ac:dyDescent="0.25">
      <c r="A282" s="85" t="s">
        <v>19204</v>
      </c>
      <c r="B282" s="63" t="s">
        <v>19233</v>
      </c>
      <c r="C282" s="63" t="s">
        <v>55</v>
      </c>
      <c r="D282" s="112"/>
      <c r="E282" s="111"/>
      <c r="F282" s="113"/>
      <c r="G282" s="114"/>
      <c r="H282" s="114"/>
      <c r="I282" s="115"/>
      <c r="J282" s="116"/>
      <c r="K282" s="117"/>
      <c r="L282" s="117"/>
      <c r="M282" s="117"/>
      <c r="N282" s="117"/>
      <c r="O282" s="117"/>
      <c r="P282" s="117"/>
      <c r="Q282" s="117"/>
      <c r="R282" s="117"/>
      <c r="S282" s="117"/>
      <c r="T282" s="117"/>
      <c r="U282" s="117"/>
      <c r="V282" s="117"/>
      <c r="W282" s="118"/>
      <c r="X282" s="118"/>
    </row>
    <row r="283" spans="1:24" x14ac:dyDescent="0.25">
      <c r="A283" s="85" t="s">
        <v>19205</v>
      </c>
      <c r="B283" s="63" t="s">
        <v>19234</v>
      </c>
      <c r="C283" s="63" t="s">
        <v>55</v>
      </c>
      <c r="D283" s="112"/>
      <c r="E283" s="111"/>
      <c r="F283" s="113"/>
      <c r="G283" s="114"/>
      <c r="H283" s="114"/>
      <c r="I283" s="115"/>
      <c r="J283" s="116"/>
      <c r="K283" s="117"/>
      <c r="L283" s="117"/>
      <c r="M283" s="117"/>
      <c r="N283" s="117"/>
      <c r="O283" s="117"/>
      <c r="P283" s="117"/>
      <c r="Q283" s="117"/>
      <c r="R283" s="117"/>
      <c r="S283" s="117"/>
      <c r="T283" s="117"/>
      <c r="U283" s="117"/>
      <c r="V283" s="117"/>
      <c r="W283" s="118"/>
      <c r="X283" s="118"/>
    </row>
  </sheetData>
  <dataConsolidate/>
  <dataValidations count="8">
    <dataValidation allowBlank="1" showInputMessage="1" promptTitle="Group Vertex Color" prompt="To select a color to use for all vertices in the group, right-click and select Select Color on the right-click menu." sqref="B3:B28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C283" xr:uid="{00000000-0002-0000-0300-000001000000}">
      <formula1>ValidGroupShapes</formula1>
    </dataValidation>
    <dataValidation allowBlank="1" showInputMessage="1" showErrorMessage="1" promptTitle="Group Name" prompt="Enter the name of the group." sqref="A3:A28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E283" xr:uid="{00000000-0002-0000-0300-000003000000}">
      <formula1>ValidBooleansDefaultFalse</formula1>
    </dataValidation>
    <dataValidation allowBlank="1" sqref="K3:K28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F28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28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D28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2179"/>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ht="15" customHeight="1" x14ac:dyDescent="0.25">
      <c r="A1" s="11" t="s">
        <v>143</v>
      </c>
      <c r="B1" s="11" t="s">
        <v>5</v>
      </c>
      <c r="C1" s="11" t="s">
        <v>146</v>
      </c>
    </row>
    <row r="2" spans="1:3" x14ac:dyDescent="0.25">
      <c r="A2" s="76" t="s">
        <v>18925</v>
      </c>
      <c r="B2" s="82" t="s">
        <v>962</v>
      </c>
      <c r="C2" s="76">
        <f>VLOOKUP(GroupVertices[[#This Row],[Vertex]], Vertices[], MATCH("ID", Vertices[#Headers], 0), FALSE)</f>
        <v>1259</v>
      </c>
    </row>
    <row r="3" spans="1:3" x14ac:dyDescent="0.25">
      <c r="A3" s="76" t="s">
        <v>18925</v>
      </c>
      <c r="B3" s="82" t="s">
        <v>963</v>
      </c>
      <c r="C3" s="76">
        <f>VLOOKUP(GroupVertices[[#This Row],[Vertex]], Vertices[], MATCH("ID", Vertices[#Headers], 0), FALSE)</f>
        <v>1260</v>
      </c>
    </row>
    <row r="4" spans="1:3" x14ac:dyDescent="0.25">
      <c r="A4" s="76" t="s">
        <v>18925</v>
      </c>
      <c r="B4" s="82" t="s">
        <v>964</v>
      </c>
      <c r="C4" s="76">
        <f>VLOOKUP(GroupVertices[[#This Row],[Vertex]], Vertices[], MATCH("ID", Vertices[#Headers], 0), FALSE)</f>
        <v>1261</v>
      </c>
    </row>
    <row r="5" spans="1:3" x14ac:dyDescent="0.25">
      <c r="A5" s="76" t="s">
        <v>18925</v>
      </c>
      <c r="B5" s="82" t="s">
        <v>970</v>
      </c>
      <c r="C5" s="76">
        <f>VLOOKUP(GroupVertices[[#This Row],[Vertex]], Vertices[], MATCH("ID", Vertices[#Headers], 0), FALSE)</f>
        <v>1275</v>
      </c>
    </row>
    <row r="6" spans="1:3" x14ac:dyDescent="0.25">
      <c r="A6" s="76" t="s">
        <v>18925</v>
      </c>
      <c r="B6" s="82" t="s">
        <v>971</v>
      </c>
      <c r="C6" s="76">
        <f>VLOOKUP(GroupVertices[[#This Row],[Vertex]], Vertices[], MATCH("ID", Vertices[#Headers], 0), FALSE)</f>
        <v>1276</v>
      </c>
    </row>
    <row r="7" spans="1:3" x14ac:dyDescent="0.25">
      <c r="A7" s="76" t="s">
        <v>18925</v>
      </c>
      <c r="B7" s="82" t="s">
        <v>972</v>
      </c>
      <c r="C7" s="76">
        <f>VLOOKUP(GroupVertices[[#This Row],[Vertex]], Vertices[], MATCH("ID", Vertices[#Headers], 0), FALSE)</f>
        <v>1277</v>
      </c>
    </row>
    <row r="8" spans="1:3" x14ac:dyDescent="0.25">
      <c r="A8" s="76" t="s">
        <v>18925</v>
      </c>
      <c r="B8" s="82" t="s">
        <v>973</v>
      </c>
      <c r="C8" s="76">
        <f>VLOOKUP(GroupVertices[[#This Row],[Vertex]], Vertices[], MATCH("ID", Vertices[#Headers], 0), FALSE)</f>
        <v>1278</v>
      </c>
    </row>
    <row r="9" spans="1:3" x14ac:dyDescent="0.25">
      <c r="A9" s="76" t="s">
        <v>18925</v>
      </c>
      <c r="B9" s="82" t="s">
        <v>974</v>
      </c>
      <c r="C9" s="76">
        <f>VLOOKUP(GroupVertices[[#This Row],[Vertex]], Vertices[], MATCH("ID", Vertices[#Headers], 0), FALSE)</f>
        <v>1279</v>
      </c>
    </row>
    <row r="10" spans="1:3" x14ac:dyDescent="0.25">
      <c r="A10" s="76" t="s">
        <v>18925</v>
      </c>
      <c r="B10" s="82" t="s">
        <v>975</v>
      </c>
      <c r="C10" s="76">
        <f>VLOOKUP(GroupVertices[[#This Row],[Vertex]], Vertices[], MATCH("ID", Vertices[#Headers], 0), FALSE)</f>
        <v>1280</v>
      </c>
    </row>
    <row r="11" spans="1:3" x14ac:dyDescent="0.25">
      <c r="A11" s="76" t="s">
        <v>18925</v>
      </c>
      <c r="B11" s="82" t="s">
        <v>976</v>
      </c>
      <c r="C11" s="76">
        <f>VLOOKUP(GroupVertices[[#This Row],[Vertex]], Vertices[], MATCH("ID", Vertices[#Headers], 0), FALSE)</f>
        <v>1281</v>
      </c>
    </row>
    <row r="12" spans="1:3" x14ac:dyDescent="0.25">
      <c r="A12" s="76" t="s">
        <v>18925</v>
      </c>
      <c r="B12" s="82" t="s">
        <v>977</v>
      </c>
      <c r="C12" s="76">
        <f>VLOOKUP(GroupVertices[[#This Row],[Vertex]], Vertices[], MATCH("ID", Vertices[#Headers], 0), FALSE)</f>
        <v>1282</v>
      </c>
    </row>
    <row r="13" spans="1:3" x14ac:dyDescent="0.25">
      <c r="A13" s="76" t="s">
        <v>18925</v>
      </c>
      <c r="B13" s="82" t="s">
        <v>978</v>
      </c>
      <c r="C13" s="76">
        <f>VLOOKUP(GroupVertices[[#This Row],[Vertex]], Vertices[], MATCH("ID", Vertices[#Headers], 0), FALSE)</f>
        <v>1283</v>
      </c>
    </row>
    <row r="14" spans="1:3" x14ac:dyDescent="0.25">
      <c r="A14" s="76" t="s">
        <v>18925</v>
      </c>
      <c r="B14" s="82" t="s">
        <v>979</v>
      </c>
      <c r="C14" s="76">
        <f>VLOOKUP(GroupVertices[[#This Row],[Vertex]], Vertices[], MATCH("ID", Vertices[#Headers], 0), FALSE)</f>
        <v>1284</v>
      </c>
    </row>
    <row r="15" spans="1:3" x14ac:dyDescent="0.25">
      <c r="A15" s="76" t="s">
        <v>18925</v>
      </c>
      <c r="B15" s="82" t="s">
        <v>980</v>
      </c>
      <c r="C15" s="76">
        <f>VLOOKUP(GroupVertices[[#This Row],[Vertex]], Vertices[], MATCH("ID", Vertices[#Headers], 0), FALSE)</f>
        <v>1285</v>
      </c>
    </row>
    <row r="16" spans="1:3" x14ac:dyDescent="0.25">
      <c r="A16" s="76" t="s">
        <v>18925</v>
      </c>
      <c r="B16" s="82" t="s">
        <v>981</v>
      </c>
      <c r="C16" s="76">
        <f>VLOOKUP(GroupVertices[[#This Row],[Vertex]], Vertices[], MATCH("ID", Vertices[#Headers], 0), FALSE)</f>
        <v>1286</v>
      </c>
    </row>
    <row r="17" spans="1:3" x14ac:dyDescent="0.25">
      <c r="A17" s="76" t="s">
        <v>18925</v>
      </c>
      <c r="B17" s="82" t="s">
        <v>982</v>
      </c>
      <c r="C17" s="76">
        <f>VLOOKUP(GroupVertices[[#This Row],[Vertex]], Vertices[], MATCH("ID", Vertices[#Headers], 0), FALSE)</f>
        <v>1287</v>
      </c>
    </row>
    <row r="18" spans="1:3" x14ac:dyDescent="0.25">
      <c r="A18" s="76" t="s">
        <v>18925</v>
      </c>
      <c r="B18" s="82" t="s">
        <v>983</v>
      </c>
      <c r="C18" s="76">
        <f>VLOOKUP(GroupVertices[[#This Row],[Vertex]], Vertices[], MATCH("ID", Vertices[#Headers], 0), FALSE)</f>
        <v>1288</v>
      </c>
    </row>
    <row r="19" spans="1:3" x14ac:dyDescent="0.25">
      <c r="A19" s="76" t="s">
        <v>18925</v>
      </c>
      <c r="B19" s="82" t="s">
        <v>986</v>
      </c>
      <c r="C19" s="76">
        <f>VLOOKUP(GroupVertices[[#This Row],[Vertex]], Vertices[], MATCH("ID", Vertices[#Headers], 0), FALSE)</f>
        <v>1292</v>
      </c>
    </row>
    <row r="20" spans="1:3" x14ac:dyDescent="0.25">
      <c r="A20" s="76" t="s">
        <v>18925</v>
      </c>
      <c r="B20" s="82" t="s">
        <v>987</v>
      </c>
      <c r="C20" s="76">
        <f>VLOOKUP(GroupVertices[[#This Row],[Vertex]], Vertices[], MATCH("ID", Vertices[#Headers], 0), FALSE)</f>
        <v>1293</v>
      </c>
    </row>
    <row r="21" spans="1:3" x14ac:dyDescent="0.25">
      <c r="A21" s="76" t="s">
        <v>18925</v>
      </c>
      <c r="B21" s="82" t="s">
        <v>988</v>
      </c>
      <c r="C21" s="76">
        <f>VLOOKUP(GroupVertices[[#This Row],[Vertex]], Vertices[], MATCH("ID", Vertices[#Headers], 0), FALSE)</f>
        <v>1294</v>
      </c>
    </row>
    <row r="22" spans="1:3" x14ac:dyDescent="0.25">
      <c r="A22" s="76" t="s">
        <v>18925</v>
      </c>
      <c r="B22" s="82" t="s">
        <v>989</v>
      </c>
      <c r="C22" s="76">
        <f>VLOOKUP(GroupVertices[[#This Row],[Vertex]], Vertices[], MATCH("ID", Vertices[#Headers], 0), FALSE)</f>
        <v>1295</v>
      </c>
    </row>
    <row r="23" spans="1:3" x14ac:dyDescent="0.25">
      <c r="A23" s="76" t="s">
        <v>18925</v>
      </c>
      <c r="B23" s="82" t="s">
        <v>990</v>
      </c>
      <c r="C23" s="76">
        <f>VLOOKUP(GroupVertices[[#This Row],[Vertex]], Vertices[], MATCH("ID", Vertices[#Headers], 0), FALSE)</f>
        <v>1296</v>
      </c>
    </row>
    <row r="24" spans="1:3" x14ac:dyDescent="0.25">
      <c r="A24" s="76" t="s">
        <v>18925</v>
      </c>
      <c r="B24" s="82" t="s">
        <v>991</v>
      </c>
      <c r="C24" s="76">
        <f>VLOOKUP(GroupVertices[[#This Row],[Vertex]], Vertices[], MATCH("ID", Vertices[#Headers], 0), FALSE)</f>
        <v>1297</v>
      </c>
    </row>
    <row r="25" spans="1:3" x14ac:dyDescent="0.25">
      <c r="A25" s="76" t="s">
        <v>18925</v>
      </c>
      <c r="B25" s="82" t="s">
        <v>992</v>
      </c>
      <c r="C25" s="76">
        <f>VLOOKUP(GroupVertices[[#This Row],[Vertex]], Vertices[], MATCH("ID", Vertices[#Headers], 0), FALSE)</f>
        <v>1298</v>
      </c>
    </row>
    <row r="26" spans="1:3" x14ac:dyDescent="0.25">
      <c r="A26" s="76" t="s">
        <v>18925</v>
      </c>
      <c r="B26" s="82" t="s">
        <v>993</v>
      </c>
      <c r="C26" s="76">
        <f>VLOOKUP(GroupVertices[[#This Row],[Vertex]], Vertices[], MATCH("ID", Vertices[#Headers], 0), FALSE)</f>
        <v>1299</v>
      </c>
    </row>
    <row r="27" spans="1:3" x14ac:dyDescent="0.25">
      <c r="A27" s="76" t="s">
        <v>18925</v>
      </c>
      <c r="B27" s="82" t="s">
        <v>994</v>
      </c>
      <c r="C27" s="76">
        <f>VLOOKUP(GroupVertices[[#This Row],[Vertex]], Vertices[], MATCH("ID", Vertices[#Headers], 0), FALSE)</f>
        <v>1300</v>
      </c>
    </row>
    <row r="28" spans="1:3" x14ac:dyDescent="0.25">
      <c r="A28" s="76" t="s">
        <v>18925</v>
      </c>
      <c r="B28" s="82" t="s">
        <v>995</v>
      </c>
      <c r="C28" s="76">
        <f>VLOOKUP(GroupVertices[[#This Row],[Vertex]], Vertices[], MATCH("ID", Vertices[#Headers], 0), FALSE)</f>
        <v>1301</v>
      </c>
    </row>
    <row r="29" spans="1:3" x14ac:dyDescent="0.25">
      <c r="A29" s="76" t="s">
        <v>18925</v>
      </c>
      <c r="B29" s="82" t="s">
        <v>996</v>
      </c>
      <c r="C29" s="76">
        <f>VLOOKUP(GroupVertices[[#This Row],[Vertex]], Vertices[], MATCH("ID", Vertices[#Headers], 0), FALSE)</f>
        <v>1302</v>
      </c>
    </row>
    <row r="30" spans="1:3" x14ac:dyDescent="0.25">
      <c r="A30" s="76" t="s">
        <v>18925</v>
      </c>
      <c r="B30" s="82" t="s">
        <v>997</v>
      </c>
      <c r="C30" s="76">
        <f>VLOOKUP(GroupVertices[[#This Row],[Vertex]], Vertices[], MATCH("ID", Vertices[#Headers], 0), FALSE)</f>
        <v>1303</v>
      </c>
    </row>
    <row r="31" spans="1:3" x14ac:dyDescent="0.25">
      <c r="A31" s="76" t="s">
        <v>18925</v>
      </c>
      <c r="B31" s="82" t="s">
        <v>998</v>
      </c>
      <c r="C31" s="76">
        <f>VLOOKUP(GroupVertices[[#This Row],[Vertex]], Vertices[], MATCH("ID", Vertices[#Headers], 0), FALSE)</f>
        <v>1304</v>
      </c>
    </row>
    <row r="32" spans="1:3" x14ac:dyDescent="0.25">
      <c r="A32" s="76" t="s">
        <v>18925</v>
      </c>
      <c r="B32" s="82" t="s">
        <v>999</v>
      </c>
      <c r="C32" s="76">
        <f>VLOOKUP(GroupVertices[[#This Row],[Vertex]], Vertices[], MATCH("ID", Vertices[#Headers], 0), FALSE)</f>
        <v>1305</v>
      </c>
    </row>
    <row r="33" spans="1:3" x14ac:dyDescent="0.25">
      <c r="A33" s="76" t="s">
        <v>18925</v>
      </c>
      <c r="B33" s="82" t="s">
        <v>1000</v>
      </c>
      <c r="C33" s="76">
        <f>VLOOKUP(GroupVertices[[#This Row],[Vertex]], Vertices[], MATCH("ID", Vertices[#Headers], 0), FALSE)</f>
        <v>1306</v>
      </c>
    </row>
    <row r="34" spans="1:3" x14ac:dyDescent="0.25">
      <c r="A34" s="76" t="s">
        <v>18925</v>
      </c>
      <c r="B34" s="82" t="s">
        <v>1001</v>
      </c>
      <c r="C34" s="76">
        <f>VLOOKUP(GroupVertices[[#This Row],[Vertex]], Vertices[], MATCH("ID", Vertices[#Headers], 0), FALSE)</f>
        <v>1307</v>
      </c>
    </row>
    <row r="35" spans="1:3" x14ac:dyDescent="0.25">
      <c r="A35" s="76" t="s">
        <v>18925</v>
      </c>
      <c r="B35" s="82" t="s">
        <v>1002</v>
      </c>
      <c r="C35" s="76">
        <f>VLOOKUP(GroupVertices[[#This Row],[Vertex]], Vertices[], MATCH("ID", Vertices[#Headers], 0), FALSE)</f>
        <v>1308</v>
      </c>
    </row>
    <row r="36" spans="1:3" x14ac:dyDescent="0.25">
      <c r="A36" s="76" t="s">
        <v>18925</v>
      </c>
      <c r="B36" s="82" t="s">
        <v>1003</v>
      </c>
      <c r="C36" s="76">
        <f>VLOOKUP(GroupVertices[[#This Row],[Vertex]], Vertices[], MATCH("ID", Vertices[#Headers], 0), FALSE)</f>
        <v>1309</v>
      </c>
    </row>
    <row r="37" spans="1:3" x14ac:dyDescent="0.25">
      <c r="A37" s="76" t="s">
        <v>18925</v>
      </c>
      <c r="B37" s="82" t="s">
        <v>1004</v>
      </c>
      <c r="C37" s="76">
        <f>VLOOKUP(GroupVertices[[#This Row],[Vertex]], Vertices[], MATCH("ID", Vertices[#Headers], 0), FALSE)</f>
        <v>1310</v>
      </c>
    </row>
    <row r="38" spans="1:3" x14ac:dyDescent="0.25">
      <c r="A38" s="76" t="s">
        <v>18925</v>
      </c>
      <c r="B38" s="82" t="s">
        <v>1005</v>
      </c>
      <c r="C38" s="76">
        <f>VLOOKUP(GroupVertices[[#This Row],[Vertex]], Vertices[], MATCH("ID", Vertices[#Headers], 0), FALSE)</f>
        <v>1311</v>
      </c>
    </row>
    <row r="39" spans="1:3" x14ac:dyDescent="0.25">
      <c r="A39" s="76" t="s">
        <v>18925</v>
      </c>
      <c r="B39" s="82" t="s">
        <v>1006</v>
      </c>
      <c r="C39" s="76">
        <f>VLOOKUP(GroupVertices[[#This Row],[Vertex]], Vertices[], MATCH("ID", Vertices[#Headers], 0), FALSE)</f>
        <v>1312</v>
      </c>
    </row>
    <row r="40" spans="1:3" x14ac:dyDescent="0.25">
      <c r="A40" s="76" t="s">
        <v>18925</v>
      </c>
      <c r="B40" s="82" t="s">
        <v>1007</v>
      </c>
      <c r="C40" s="76">
        <f>VLOOKUP(GroupVertices[[#This Row],[Vertex]], Vertices[], MATCH("ID", Vertices[#Headers], 0), FALSE)</f>
        <v>1313</v>
      </c>
    </row>
    <row r="41" spans="1:3" x14ac:dyDescent="0.25">
      <c r="A41" s="76" t="s">
        <v>18925</v>
      </c>
      <c r="B41" s="82" t="s">
        <v>1008</v>
      </c>
      <c r="C41" s="76">
        <f>VLOOKUP(GroupVertices[[#This Row],[Vertex]], Vertices[], MATCH("ID", Vertices[#Headers], 0), FALSE)</f>
        <v>1314</v>
      </c>
    </row>
    <row r="42" spans="1:3" x14ac:dyDescent="0.25">
      <c r="A42" s="76" t="s">
        <v>18925</v>
      </c>
      <c r="B42" s="82" t="s">
        <v>1009</v>
      </c>
      <c r="C42" s="76">
        <f>VLOOKUP(GroupVertices[[#This Row],[Vertex]], Vertices[], MATCH("ID", Vertices[#Headers], 0), FALSE)</f>
        <v>1315</v>
      </c>
    </row>
    <row r="43" spans="1:3" x14ac:dyDescent="0.25">
      <c r="A43" s="76" t="s">
        <v>18925</v>
      </c>
      <c r="B43" s="82" t="s">
        <v>1010</v>
      </c>
      <c r="C43" s="76">
        <f>VLOOKUP(GroupVertices[[#This Row],[Vertex]], Vertices[], MATCH("ID", Vertices[#Headers], 0), FALSE)</f>
        <v>1316</v>
      </c>
    </row>
    <row r="44" spans="1:3" x14ac:dyDescent="0.25">
      <c r="A44" s="76" t="s">
        <v>18925</v>
      </c>
      <c r="B44" s="82" t="s">
        <v>1011</v>
      </c>
      <c r="C44" s="76">
        <f>VLOOKUP(GroupVertices[[#This Row],[Vertex]], Vertices[], MATCH("ID", Vertices[#Headers], 0), FALSE)</f>
        <v>1317</v>
      </c>
    </row>
    <row r="45" spans="1:3" x14ac:dyDescent="0.25">
      <c r="A45" s="76" t="s">
        <v>18925</v>
      </c>
      <c r="B45" s="82" t="s">
        <v>1012</v>
      </c>
      <c r="C45" s="76">
        <f>VLOOKUP(GroupVertices[[#This Row],[Vertex]], Vertices[], MATCH("ID", Vertices[#Headers], 0), FALSE)</f>
        <v>1318</v>
      </c>
    </row>
    <row r="46" spans="1:3" x14ac:dyDescent="0.25">
      <c r="A46" s="76" t="s">
        <v>18925</v>
      </c>
      <c r="B46" s="82" t="s">
        <v>1013</v>
      </c>
      <c r="C46" s="76">
        <f>VLOOKUP(GroupVertices[[#This Row],[Vertex]], Vertices[], MATCH("ID", Vertices[#Headers], 0), FALSE)</f>
        <v>1319</v>
      </c>
    </row>
    <row r="47" spans="1:3" x14ac:dyDescent="0.25">
      <c r="A47" s="76" t="s">
        <v>18925</v>
      </c>
      <c r="B47" s="82" t="s">
        <v>1014</v>
      </c>
      <c r="C47" s="76">
        <f>VLOOKUP(GroupVertices[[#This Row],[Vertex]], Vertices[], MATCH("ID", Vertices[#Headers], 0), FALSE)</f>
        <v>1320</v>
      </c>
    </row>
    <row r="48" spans="1:3" x14ac:dyDescent="0.25">
      <c r="A48" s="76" t="s">
        <v>18925</v>
      </c>
      <c r="B48" s="82" t="s">
        <v>1015</v>
      </c>
      <c r="C48" s="76">
        <f>VLOOKUP(GroupVertices[[#This Row],[Vertex]], Vertices[], MATCH("ID", Vertices[#Headers], 0), FALSE)</f>
        <v>1321</v>
      </c>
    </row>
    <row r="49" spans="1:3" x14ac:dyDescent="0.25">
      <c r="A49" s="76" t="s">
        <v>18925</v>
      </c>
      <c r="B49" s="82" t="s">
        <v>1016</v>
      </c>
      <c r="C49" s="76">
        <f>VLOOKUP(GroupVertices[[#This Row],[Vertex]], Vertices[], MATCH("ID", Vertices[#Headers], 0), FALSE)</f>
        <v>1322</v>
      </c>
    </row>
    <row r="50" spans="1:3" x14ac:dyDescent="0.25">
      <c r="A50" s="76" t="s">
        <v>18925</v>
      </c>
      <c r="B50" s="82" t="s">
        <v>1017</v>
      </c>
      <c r="C50" s="76">
        <f>VLOOKUP(GroupVertices[[#This Row],[Vertex]], Vertices[], MATCH("ID", Vertices[#Headers], 0), FALSE)</f>
        <v>1323</v>
      </c>
    </row>
    <row r="51" spans="1:3" x14ac:dyDescent="0.25">
      <c r="A51" s="76" t="s">
        <v>18925</v>
      </c>
      <c r="B51" s="82" t="s">
        <v>1018</v>
      </c>
      <c r="C51" s="76">
        <f>VLOOKUP(GroupVertices[[#This Row],[Vertex]], Vertices[], MATCH("ID", Vertices[#Headers], 0), FALSE)</f>
        <v>1324</v>
      </c>
    </row>
    <row r="52" spans="1:3" x14ac:dyDescent="0.25">
      <c r="A52" s="76" t="s">
        <v>18925</v>
      </c>
      <c r="B52" s="82" t="s">
        <v>1019</v>
      </c>
      <c r="C52" s="76">
        <f>VLOOKUP(GroupVertices[[#This Row],[Vertex]], Vertices[], MATCH("ID", Vertices[#Headers], 0), FALSE)</f>
        <v>1325</v>
      </c>
    </row>
    <row r="53" spans="1:3" x14ac:dyDescent="0.25">
      <c r="A53" s="76" t="s">
        <v>18925</v>
      </c>
      <c r="B53" s="82" t="s">
        <v>1020</v>
      </c>
      <c r="C53" s="76">
        <f>VLOOKUP(GroupVertices[[#This Row],[Vertex]], Vertices[], MATCH("ID", Vertices[#Headers], 0), FALSE)</f>
        <v>1326</v>
      </c>
    </row>
    <row r="54" spans="1:3" x14ac:dyDescent="0.25">
      <c r="A54" s="76" t="s">
        <v>18925</v>
      </c>
      <c r="B54" s="82" t="s">
        <v>1021</v>
      </c>
      <c r="C54" s="76">
        <f>VLOOKUP(GroupVertices[[#This Row],[Vertex]], Vertices[], MATCH("ID", Vertices[#Headers], 0), FALSE)</f>
        <v>1327</v>
      </c>
    </row>
    <row r="55" spans="1:3" x14ac:dyDescent="0.25">
      <c r="A55" s="76" t="s">
        <v>18925</v>
      </c>
      <c r="B55" s="82" t="s">
        <v>1022</v>
      </c>
      <c r="C55" s="76">
        <f>VLOOKUP(GroupVertices[[#This Row],[Vertex]], Vertices[], MATCH("ID", Vertices[#Headers], 0), FALSE)</f>
        <v>1328</v>
      </c>
    </row>
    <row r="56" spans="1:3" x14ac:dyDescent="0.25">
      <c r="A56" s="76" t="s">
        <v>18925</v>
      </c>
      <c r="B56" s="82" t="s">
        <v>1023</v>
      </c>
      <c r="C56" s="76">
        <f>VLOOKUP(GroupVertices[[#This Row],[Vertex]], Vertices[], MATCH("ID", Vertices[#Headers], 0), FALSE)</f>
        <v>1329</v>
      </c>
    </row>
    <row r="57" spans="1:3" x14ac:dyDescent="0.25">
      <c r="A57" s="76" t="s">
        <v>18925</v>
      </c>
      <c r="B57" s="82" t="s">
        <v>1024</v>
      </c>
      <c r="C57" s="76">
        <f>VLOOKUP(GroupVertices[[#This Row],[Vertex]], Vertices[], MATCH("ID", Vertices[#Headers], 0), FALSE)</f>
        <v>1330</v>
      </c>
    </row>
    <row r="58" spans="1:3" x14ac:dyDescent="0.25">
      <c r="A58" s="76" t="s">
        <v>18925</v>
      </c>
      <c r="B58" s="82" t="s">
        <v>1026</v>
      </c>
      <c r="C58" s="76">
        <f>VLOOKUP(GroupVertices[[#This Row],[Vertex]], Vertices[], MATCH("ID", Vertices[#Headers], 0), FALSE)</f>
        <v>1332</v>
      </c>
    </row>
    <row r="59" spans="1:3" x14ac:dyDescent="0.25">
      <c r="A59" s="76" t="s">
        <v>18925</v>
      </c>
      <c r="B59" s="82" t="s">
        <v>1027</v>
      </c>
      <c r="C59" s="76">
        <f>VLOOKUP(GroupVertices[[#This Row],[Vertex]], Vertices[], MATCH("ID", Vertices[#Headers], 0), FALSE)</f>
        <v>1333</v>
      </c>
    </row>
    <row r="60" spans="1:3" x14ac:dyDescent="0.25">
      <c r="A60" s="76" t="s">
        <v>18925</v>
      </c>
      <c r="B60" s="82" t="s">
        <v>1029</v>
      </c>
      <c r="C60" s="76">
        <f>VLOOKUP(GroupVertices[[#This Row],[Vertex]], Vertices[], MATCH("ID", Vertices[#Headers], 0), FALSE)</f>
        <v>1335</v>
      </c>
    </row>
    <row r="61" spans="1:3" x14ac:dyDescent="0.25">
      <c r="A61" s="76" t="s">
        <v>18925</v>
      </c>
      <c r="B61" s="82" t="s">
        <v>1030</v>
      </c>
      <c r="C61" s="76">
        <f>VLOOKUP(GroupVertices[[#This Row],[Vertex]], Vertices[], MATCH("ID", Vertices[#Headers], 0), FALSE)</f>
        <v>1336</v>
      </c>
    </row>
    <row r="62" spans="1:3" x14ac:dyDescent="0.25">
      <c r="A62" s="76" t="s">
        <v>18925</v>
      </c>
      <c r="B62" s="82" t="s">
        <v>1031</v>
      </c>
      <c r="C62" s="76">
        <f>VLOOKUP(GroupVertices[[#This Row],[Vertex]], Vertices[], MATCH("ID", Vertices[#Headers], 0), FALSE)</f>
        <v>1337</v>
      </c>
    </row>
    <row r="63" spans="1:3" x14ac:dyDescent="0.25">
      <c r="A63" s="76" t="s">
        <v>18925</v>
      </c>
      <c r="B63" s="82" t="s">
        <v>1033</v>
      </c>
      <c r="C63" s="76">
        <f>VLOOKUP(GroupVertices[[#This Row],[Vertex]], Vertices[], MATCH("ID", Vertices[#Headers], 0), FALSE)</f>
        <v>1339</v>
      </c>
    </row>
    <row r="64" spans="1:3" x14ac:dyDescent="0.25">
      <c r="A64" s="76" t="s">
        <v>18925</v>
      </c>
      <c r="B64" s="82" t="s">
        <v>1034</v>
      </c>
      <c r="C64" s="76">
        <f>VLOOKUP(GroupVertices[[#This Row],[Vertex]], Vertices[], MATCH("ID", Vertices[#Headers], 0), FALSE)</f>
        <v>1340</v>
      </c>
    </row>
    <row r="65" spans="1:3" x14ac:dyDescent="0.25">
      <c r="A65" s="76" t="s">
        <v>18925</v>
      </c>
      <c r="B65" s="82" t="s">
        <v>1035</v>
      </c>
      <c r="C65" s="76">
        <f>VLOOKUP(GroupVertices[[#This Row],[Vertex]], Vertices[], MATCH("ID", Vertices[#Headers], 0), FALSE)</f>
        <v>1341</v>
      </c>
    </row>
    <row r="66" spans="1:3" x14ac:dyDescent="0.25">
      <c r="A66" s="76" t="s">
        <v>18925</v>
      </c>
      <c r="B66" s="82" t="s">
        <v>1036</v>
      </c>
      <c r="C66" s="76">
        <f>VLOOKUP(GroupVertices[[#This Row],[Vertex]], Vertices[], MATCH("ID", Vertices[#Headers], 0), FALSE)</f>
        <v>1342</v>
      </c>
    </row>
    <row r="67" spans="1:3" x14ac:dyDescent="0.25">
      <c r="A67" s="76" t="s">
        <v>18925</v>
      </c>
      <c r="B67" s="82" t="s">
        <v>1037</v>
      </c>
      <c r="C67" s="76">
        <f>VLOOKUP(GroupVertices[[#This Row],[Vertex]], Vertices[], MATCH("ID", Vertices[#Headers], 0), FALSE)</f>
        <v>1343</v>
      </c>
    </row>
    <row r="68" spans="1:3" x14ac:dyDescent="0.25">
      <c r="A68" s="76" t="s">
        <v>18925</v>
      </c>
      <c r="B68" s="82" t="s">
        <v>1038</v>
      </c>
      <c r="C68" s="76">
        <f>VLOOKUP(GroupVertices[[#This Row],[Vertex]], Vertices[], MATCH("ID", Vertices[#Headers], 0), FALSE)</f>
        <v>1344</v>
      </c>
    </row>
    <row r="69" spans="1:3" x14ac:dyDescent="0.25">
      <c r="A69" s="76" t="s">
        <v>18925</v>
      </c>
      <c r="B69" s="82" t="s">
        <v>1039</v>
      </c>
      <c r="C69" s="76">
        <f>VLOOKUP(GroupVertices[[#This Row],[Vertex]], Vertices[], MATCH("ID", Vertices[#Headers], 0), FALSE)</f>
        <v>1345</v>
      </c>
    </row>
    <row r="70" spans="1:3" x14ac:dyDescent="0.25">
      <c r="A70" s="76" t="s">
        <v>18925</v>
      </c>
      <c r="B70" s="82" t="s">
        <v>1040</v>
      </c>
      <c r="C70" s="76">
        <f>VLOOKUP(GroupVertices[[#This Row],[Vertex]], Vertices[], MATCH("ID", Vertices[#Headers], 0), FALSE)</f>
        <v>1346</v>
      </c>
    </row>
    <row r="71" spans="1:3" x14ac:dyDescent="0.25">
      <c r="A71" s="76" t="s">
        <v>18925</v>
      </c>
      <c r="B71" s="82" t="s">
        <v>1041</v>
      </c>
      <c r="C71" s="76">
        <f>VLOOKUP(GroupVertices[[#This Row],[Vertex]], Vertices[], MATCH("ID", Vertices[#Headers], 0), FALSE)</f>
        <v>1347</v>
      </c>
    </row>
    <row r="72" spans="1:3" x14ac:dyDescent="0.25">
      <c r="A72" s="76" t="s">
        <v>18925</v>
      </c>
      <c r="B72" s="82" t="s">
        <v>1042</v>
      </c>
      <c r="C72" s="76">
        <f>VLOOKUP(GroupVertices[[#This Row],[Vertex]], Vertices[], MATCH("ID", Vertices[#Headers], 0), FALSE)</f>
        <v>1348</v>
      </c>
    </row>
    <row r="73" spans="1:3" x14ac:dyDescent="0.25">
      <c r="A73" s="76" t="s">
        <v>18925</v>
      </c>
      <c r="B73" s="82" t="s">
        <v>1043</v>
      </c>
      <c r="C73" s="76">
        <f>VLOOKUP(GroupVertices[[#This Row],[Vertex]], Vertices[], MATCH("ID", Vertices[#Headers], 0), FALSE)</f>
        <v>1349</v>
      </c>
    </row>
    <row r="74" spans="1:3" x14ac:dyDescent="0.25">
      <c r="A74" s="76" t="s">
        <v>18925</v>
      </c>
      <c r="B74" s="82" t="s">
        <v>1044</v>
      </c>
      <c r="C74" s="76">
        <f>VLOOKUP(GroupVertices[[#This Row],[Vertex]], Vertices[], MATCH("ID", Vertices[#Headers], 0), FALSE)</f>
        <v>1350</v>
      </c>
    </row>
    <row r="75" spans="1:3" x14ac:dyDescent="0.25">
      <c r="A75" s="76" t="s">
        <v>18925</v>
      </c>
      <c r="B75" s="82" t="s">
        <v>1045</v>
      </c>
      <c r="C75" s="76">
        <f>VLOOKUP(GroupVertices[[#This Row],[Vertex]], Vertices[], MATCH("ID", Vertices[#Headers], 0), FALSE)</f>
        <v>1351</v>
      </c>
    </row>
    <row r="76" spans="1:3" x14ac:dyDescent="0.25">
      <c r="A76" s="76" t="s">
        <v>18925</v>
      </c>
      <c r="B76" s="82" t="s">
        <v>1046</v>
      </c>
      <c r="C76" s="76">
        <f>VLOOKUP(GroupVertices[[#This Row],[Vertex]], Vertices[], MATCH("ID", Vertices[#Headers], 0), FALSE)</f>
        <v>1352</v>
      </c>
    </row>
    <row r="77" spans="1:3" x14ac:dyDescent="0.25">
      <c r="A77" s="76" t="s">
        <v>18925</v>
      </c>
      <c r="B77" s="82" t="s">
        <v>1047</v>
      </c>
      <c r="C77" s="76">
        <f>VLOOKUP(GroupVertices[[#This Row],[Vertex]], Vertices[], MATCH("ID", Vertices[#Headers], 0), FALSE)</f>
        <v>1353</v>
      </c>
    </row>
    <row r="78" spans="1:3" x14ac:dyDescent="0.25">
      <c r="A78" s="76" t="s">
        <v>18925</v>
      </c>
      <c r="B78" s="82" t="s">
        <v>1049</v>
      </c>
      <c r="C78" s="76">
        <f>VLOOKUP(GroupVertices[[#This Row],[Vertex]], Vertices[], MATCH("ID", Vertices[#Headers], 0), FALSE)</f>
        <v>1355</v>
      </c>
    </row>
    <row r="79" spans="1:3" x14ac:dyDescent="0.25">
      <c r="A79" s="76" t="s">
        <v>18925</v>
      </c>
      <c r="B79" s="82" t="s">
        <v>1050</v>
      </c>
      <c r="C79" s="76">
        <f>VLOOKUP(GroupVertices[[#This Row],[Vertex]], Vertices[], MATCH("ID", Vertices[#Headers], 0), FALSE)</f>
        <v>1356</v>
      </c>
    </row>
    <row r="80" spans="1:3" x14ac:dyDescent="0.25">
      <c r="A80" s="76" t="s">
        <v>18925</v>
      </c>
      <c r="B80" s="82" t="s">
        <v>1051</v>
      </c>
      <c r="C80" s="76">
        <f>VLOOKUP(GroupVertices[[#This Row],[Vertex]], Vertices[], MATCH("ID", Vertices[#Headers], 0), FALSE)</f>
        <v>1357</v>
      </c>
    </row>
    <row r="81" spans="1:3" x14ac:dyDescent="0.25">
      <c r="A81" s="76" t="s">
        <v>18925</v>
      </c>
      <c r="B81" s="82" t="s">
        <v>1053</v>
      </c>
      <c r="C81" s="76">
        <f>VLOOKUP(GroupVertices[[#This Row],[Vertex]], Vertices[], MATCH("ID", Vertices[#Headers], 0), FALSE)</f>
        <v>1360</v>
      </c>
    </row>
    <row r="82" spans="1:3" x14ac:dyDescent="0.25">
      <c r="A82" s="76" t="s">
        <v>18925</v>
      </c>
      <c r="B82" s="82" t="s">
        <v>1054</v>
      </c>
      <c r="C82" s="76">
        <f>VLOOKUP(GroupVertices[[#This Row],[Vertex]], Vertices[], MATCH("ID", Vertices[#Headers], 0), FALSE)</f>
        <v>1361</v>
      </c>
    </row>
    <row r="83" spans="1:3" x14ac:dyDescent="0.25">
      <c r="A83" s="76" t="s">
        <v>18925</v>
      </c>
      <c r="B83" s="82" t="s">
        <v>1055</v>
      </c>
      <c r="C83" s="76">
        <f>VLOOKUP(GroupVertices[[#This Row],[Vertex]], Vertices[], MATCH("ID", Vertices[#Headers], 0), FALSE)</f>
        <v>1362</v>
      </c>
    </row>
    <row r="84" spans="1:3" x14ac:dyDescent="0.25">
      <c r="A84" s="76" t="s">
        <v>18925</v>
      </c>
      <c r="B84" s="82" t="s">
        <v>1056</v>
      </c>
      <c r="C84" s="76">
        <f>VLOOKUP(GroupVertices[[#This Row],[Vertex]], Vertices[], MATCH("ID", Vertices[#Headers], 0), FALSE)</f>
        <v>1363</v>
      </c>
    </row>
    <row r="85" spans="1:3" x14ac:dyDescent="0.25">
      <c r="A85" s="76" t="s">
        <v>18925</v>
      </c>
      <c r="B85" s="82" t="s">
        <v>1057</v>
      </c>
      <c r="C85" s="76">
        <f>VLOOKUP(GroupVertices[[#This Row],[Vertex]], Vertices[], MATCH("ID", Vertices[#Headers], 0), FALSE)</f>
        <v>1364</v>
      </c>
    </row>
    <row r="86" spans="1:3" x14ac:dyDescent="0.25">
      <c r="A86" s="76" t="s">
        <v>18925</v>
      </c>
      <c r="B86" s="82" t="s">
        <v>1058</v>
      </c>
      <c r="C86" s="76">
        <f>VLOOKUP(GroupVertices[[#This Row],[Vertex]], Vertices[], MATCH("ID", Vertices[#Headers], 0), FALSE)</f>
        <v>1365</v>
      </c>
    </row>
    <row r="87" spans="1:3" x14ac:dyDescent="0.25">
      <c r="A87" s="76" t="s">
        <v>18925</v>
      </c>
      <c r="B87" s="82" t="s">
        <v>1059</v>
      </c>
      <c r="C87" s="76">
        <f>VLOOKUP(GroupVertices[[#This Row],[Vertex]], Vertices[], MATCH("ID", Vertices[#Headers], 0), FALSE)</f>
        <v>1366</v>
      </c>
    </row>
    <row r="88" spans="1:3" x14ac:dyDescent="0.25">
      <c r="A88" s="76" t="s">
        <v>18925</v>
      </c>
      <c r="B88" s="82" t="s">
        <v>1060</v>
      </c>
      <c r="C88" s="76">
        <f>VLOOKUP(GroupVertices[[#This Row],[Vertex]], Vertices[], MATCH("ID", Vertices[#Headers], 0), FALSE)</f>
        <v>1367</v>
      </c>
    </row>
    <row r="89" spans="1:3" x14ac:dyDescent="0.25">
      <c r="A89" s="76" t="s">
        <v>18925</v>
      </c>
      <c r="B89" s="82" t="s">
        <v>1061</v>
      </c>
      <c r="C89" s="76">
        <f>VLOOKUP(GroupVertices[[#This Row],[Vertex]], Vertices[], MATCH("ID", Vertices[#Headers], 0), FALSE)</f>
        <v>1368</v>
      </c>
    </row>
    <row r="90" spans="1:3" x14ac:dyDescent="0.25">
      <c r="A90" s="76" t="s">
        <v>18925</v>
      </c>
      <c r="B90" s="82" t="s">
        <v>1062</v>
      </c>
      <c r="C90" s="76">
        <f>VLOOKUP(GroupVertices[[#This Row],[Vertex]], Vertices[], MATCH("ID", Vertices[#Headers], 0), FALSE)</f>
        <v>1369</v>
      </c>
    </row>
    <row r="91" spans="1:3" x14ac:dyDescent="0.25">
      <c r="A91" s="76" t="s">
        <v>18925</v>
      </c>
      <c r="B91" s="82" t="s">
        <v>1063</v>
      </c>
      <c r="C91" s="76">
        <f>VLOOKUP(GroupVertices[[#This Row],[Vertex]], Vertices[], MATCH("ID", Vertices[#Headers], 0), FALSE)</f>
        <v>1370</v>
      </c>
    </row>
    <row r="92" spans="1:3" x14ac:dyDescent="0.25">
      <c r="A92" s="76" t="s">
        <v>18925</v>
      </c>
      <c r="B92" s="82" t="s">
        <v>1065</v>
      </c>
      <c r="C92" s="76">
        <f>VLOOKUP(GroupVertices[[#This Row],[Vertex]], Vertices[], MATCH("ID", Vertices[#Headers], 0), FALSE)</f>
        <v>1372</v>
      </c>
    </row>
    <row r="93" spans="1:3" x14ac:dyDescent="0.25">
      <c r="A93" s="76" t="s">
        <v>18925</v>
      </c>
      <c r="B93" s="82" t="s">
        <v>1066</v>
      </c>
      <c r="C93" s="76">
        <f>VLOOKUP(GroupVertices[[#This Row],[Vertex]], Vertices[], MATCH("ID", Vertices[#Headers], 0), FALSE)</f>
        <v>1373</v>
      </c>
    </row>
    <row r="94" spans="1:3" x14ac:dyDescent="0.25">
      <c r="A94" s="76" t="s">
        <v>18925</v>
      </c>
      <c r="B94" s="82" t="s">
        <v>1067</v>
      </c>
      <c r="C94" s="76">
        <f>VLOOKUP(GroupVertices[[#This Row],[Vertex]], Vertices[], MATCH("ID", Vertices[#Headers], 0), FALSE)</f>
        <v>1374</v>
      </c>
    </row>
    <row r="95" spans="1:3" x14ac:dyDescent="0.25">
      <c r="A95" s="76" t="s">
        <v>18925</v>
      </c>
      <c r="B95" s="82" t="s">
        <v>1068</v>
      </c>
      <c r="C95" s="76">
        <f>VLOOKUP(GroupVertices[[#This Row],[Vertex]], Vertices[], MATCH("ID", Vertices[#Headers], 0), FALSE)</f>
        <v>1375</v>
      </c>
    </row>
    <row r="96" spans="1:3" x14ac:dyDescent="0.25">
      <c r="A96" s="76" t="s">
        <v>18925</v>
      </c>
      <c r="B96" s="82" t="s">
        <v>1069</v>
      </c>
      <c r="C96" s="76">
        <f>VLOOKUP(GroupVertices[[#This Row],[Vertex]], Vertices[], MATCH("ID", Vertices[#Headers], 0), FALSE)</f>
        <v>1376</v>
      </c>
    </row>
    <row r="97" spans="1:3" x14ac:dyDescent="0.25">
      <c r="A97" s="76" t="s">
        <v>18925</v>
      </c>
      <c r="B97" s="82" t="s">
        <v>1071</v>
      </c>
      <c r="C97" s="76">
        <f>VLOOKUP(GroupVertices[[#This Row],[Vertex]], Vertices[], MATCH("ID", Vertices[#Headers], 0), FALSE)</f>
        <v>1378</v>
      </c>
    </row>
    <row r="98" spans="1:3" x14ac:dyDescent="0.25">
      <c r="A98" s="76" t="s">
        <v>18925</v>
      </c>
      <c r="B98" s="82" t="s">
        <v>1072</v>
      </c>
      <c r="C98" s="76">
        <f>VLOOKUP(GroupVertices[[#This Row],[Vertex]], Vertices[], MATCH("ID", Vertices[#Headers], 0), FALSE)</f>
        <v>1379</v>
      </c>
    </row>
    <row r="99" spans="1:3" x14ac:dyDescent="0.25">
      <c r="A99" s="76" t="s">
        <v>18925</v>
      </c>
      <c r="B99" s="82" t="s">
        <v>1074</v>
      </c>
      <c r="C99" s="76">
        <f>VLOOKUP(GroupVertices[[#This Row],[Vertex]], Vertices[], MATCH("ID", Vertices[#Headers], 0), FALSE)</f>
        <v>1382</v>
      </c>
    </row>
    <row r="100" spans="1:3" x14ac:dyDescent="0.25">
      <c r="A100" s="76" t="s">
        <v>18925</v>
      </c>
      <c r="B100" s="82" t="s">
        <v>1075</v>
      </c>
      <c r="C100" s="76">
        <f>VLOOKUP(GroupVertices[[#This Row],[Vertex]], Vertices[], MATCH("ID", Vertices[#Headers], 0), FALSE)</f>
        <v>1383</v>
      </c>
    </row>
    <row r="101" spans="1:3" x14ac:dyDescent="0.25">
      <c r="A101" s="76" t="s">
        <v>18925</v>
      </c>
      <c r="B101" s="82" t="s">
        <v>1076</v>
      </c>
      <c r="C101" s="76">
        <f>VLOOKUP(GroupVertices[[#This Row],[Vertex]], Vertices[], MATCH("ID", Vertices[#Headers], 0), FALSE)</f>
        <v>1384</v>
      </c>
    </row>
    <row r="102" spans="1:3" x14ac:dyDescent="0.25">
      <c r="A102" s="76" t="s">
        <v>18925</v>
      </c>
      <c r="B102" s="82" t="s">
        <v>1077</v>
      </c>
      <c r="C102" s="76">
        <f>VLOOKUP(GroupVertices[[#This Row],[Vertex]], Vertices[], MATCH("ID", Vertices[#Headers], 0), FALSE)</f>
        <v>1385</v>
      </c>
    </row>
    <row r="103" spans="1:3" x14ac:dyDescent="0.25">
      <c r="A103" s="76" t="s">
        <v>18925</v>
      </c>
      <c r="B103" s="82" t="s">
        <v>1079</v>
      </c>
      <c r="C103" s="76">
        <f>VLOOKUP(GroupVertices[[#This Row],[Vertex]], Vertices[], MATCH("ID", Vertices[#Headers], 0), FALSE)</f>
        <v>1388</v>
      </c>
    </row>
    <row r="104" spans="1:3" x14ac:dyDescent="0.25">
      <c r="A104" s="76" t="s">
        <v>18925</v>
      </c>
      <c r="B104" s="82" t="s">
        <v>1080</v>
      </c>
      <c r="C104" s="76">
        <f>VLOOKUP(GroupVertices[[#This Row],[Vertex]], Vertices[], MATCH("ID", Vertices[#Headers], 0), FALSE)</f>
        <v>1389</v>
      </c>
    </row>
    <row r="105" spans="1:3" x14ac:dyDescent="0.25">
      <c r="A105" s="76" t="s">
        <v>18925</v>
      </c>
      <c r="B105" s="82" t="s">
        <v>1081</v>
      </c>
      <c r="C105" s="76">
        <f>VLOOKUP(GroupVertices[[#This Row],[Vertex]], Vertices[], MATCH("ID", Vertices[#Headers], 0), FALSE)</f>
        <v>1390</v>
      </c>
    </row>
    <row r="106" spans="1:3" x14ac:dyDescent="0.25">
      <c r="A106" s="76" t="s">
        <v>18925</v>
      </c>
      <c r="B106" s="82" t="s">
        <v>1082</v>
      </c>
      <c r="C106" s="76">
        <f>VLOOKUP(GroupVertices[[#This Row],[Vertex]], Vertices[], MATCH("ID", Vertices[#Headers], 0), FALSE)</f>
        <v>1391</v>
      </c>
    </row>
    <row r="107" spans="1:3" x14ac:dyDescent="0.25">
      <c r="A107" s="76" t="s">
        <v>18925</v>
      </c>
      <c r="B107" s="82" t="s">
        <v>1083</v>
      </c>
      <c r="C107" s="76">
        <f>VLOOKUP(GroupVertices[[#This Row],[Vertex]], Vertices[], MATCH("ID", Vertices[#Headers], 0), FALSE)</f>
        <v>1392</v>
      </c>
    </row>
    <row r="108" spans="1:3" x14ac:dyDescent="0.25">
      <c r="A108" s="76" t="s">
        <v>18925</v>
      </c>
      <c r="B108" s="82" t="s">
        <v>1084</v>
      </c>
      <c r="C108" s="76">
        <f>VLOOKUP(GroupVertices[[#This Row],[Vertex]], Vertices[], MATCH("ID", Vertices[#Headers], 0), FALSE)</f>
        <v>1393</v>
      </c>
    </row>
    <row r="109" spans="1:3" x14ac:dyDescent="0.25">
      <c r="A109" s="76" t="s">
        <v>18925</v>
      </c>
      <c r="B109" s="82" t="s">
        <v>1085</v>
      </c>
      <c r="C109" s="76">
        <f>VLOOKUP(GroupVertices[[#This Row],[Vertex]], Vertices[], MATCH("ID", Vertices[#Headers], 0), FALSE)</f>
        <v>1394</v>
      </c>
    </row>
    <row r="110" spans="1:3" x14ac:dyDescent="0.25">
      <c r="A110" s="76" t="s">
        <v>18925</v>
      </c>
      <c r="B110" s="82" t="s">
        <v>1087</v>
      </c>
      <c r="C110" s="76">
        <f>VLOOKUP(GroupVertices[[#This Row],[Vertex]], Vertices[], MATCH("ID", Vertices[#Headers], 0), FALSE)</f>
        <v>1398</v>
      </c>
    </row>
    <row r="111" spans="1:3" x14ac:dyDescent="0.25">
      <c r="A111" s="76" t="s">
        <v>18925</v>
      </c>
      <c r="B111" s="82" t="s">
        <v>1089</v>
      </c>
      <c r="C111" s="76">
        <f>VLOOKUP(GroupVertices[[#This Row],[Vertex]], Vertices[], MATCH("ID", Vertices[#Headers], 0), FALSE)</f>
        <v>1400</v>
      </c>
    </row>
    <row r="112" spans="1:3" x14ac:dyDescent="0.25">
      <c r="A112" s="76" t="s">
        <v>18925</v>
      </c>
      <c r="B112" s="82" t="s">
        <v>1091</v>
      </c>
      <c r="C112" s="76">
        <f>VLOOKUP(GroupVertices[[#This Row],[Vertex]], Vertices[], MATCH("ID", Vertices[#Headers], 0), FALSE)</f>
        <v>1402</v>
      </c>
    </row>
    <row r="113" spans="1:3" x14ac:dyDescent="0.25">
      <c r="A113" s="76" t="s">
        <v>18925</v>
      </c>
      <c r="B113" s="82" t="s">
        <v>1092</v>
      </c>
      <c r="C113" s="76">
        <f>VLOOKUP(GroupVertices[[#This Row],[Vertex]], Vertices[], MATCH("ID", Vertices[#Headers], 0), FALSE)</f>
        <v>1403</v>
      </c>
    </row>
    <row r="114" spans="1:3" x14ac:dyDescent="0.25">
      <c r="A114" s="76" t="s">
        <v>18925</v>
      </c>
      <c r="B114" s="82" t="s">
        <v>1093</v>
      </c>
      <c r="C114" s="76">
        <f>VLOOKUP(GroupVertices[[#This Row],[Vertex]], Vertices[], MATCH("ID", Vertices[#Headers], 0), FALSE)</f>
        <v>1404</v>
      </c>
    </row>
    <row r="115" spans="1:3" x14ac:dyDescent="0.25">
      <c r="A115" s="76" t="s">
        <v>18925</v>
      </c>
      <c r="B115" s="82" t="s">
        <v>1094</v>
      </c>
      <c r="C115" s="76">
        <f>VLOOKUP(GroupVertices[[#This Row],[Vertex]], Vertices[], MATCH("ID", Vertices[#Headers], 0), FALSE)</f>
        <v>1405</v>
      </c>
    </row>
    <row r="116" spans="1:3" x14ac:dyDescent="0.25">
      <c r="A116" s="76" t="s">
        <v>18925</v>
      </c>
      <c r="B116" s="82" t="s">
        <v>1095</v>
      </c>
      <c r="C116" s="76">
        <f>VLOOKUP(GroupVertices[[#This Row],[Vertex]], Vertices[], MATCH("ID", Vertices[#Headers], 0), FALSE)</f>
        <v>1406</v>
      </c>
    </row>
    <row r="117" spans="1:3" x14ac:dyDescent="0.25">
      <c r="A117" s="76" t="s">
        <v>18925</v>
      </c>
      <c r="B117" s="82" t="s">
        <v>1096</v>
      </c>
      <c r="C117" s="76">
        <f>VLOOKUP(GroupVertices[[#This Row],[Vertex]], Vertices[], MATCH("ID", Vertices[#Headers], 0), FALSE)</f>
        <v>1407</v>
      </c>
    </row>
    <row r="118" spans="1:3" x14ac:dyDescent="0.25">
      <c r="A118" s="76" t="s">
        <v>18925</v>
      </c>
      <c r="B118" s="82" t="s">
        <v>1098</v>
      </c>
      <c r="C118" s="76">
        <f>VLOOKUP(GroupVertices[[#This Row],[Vertex]], Vertices[], MATCH("ID", Vertices[#Headers], 0), FALSE)</f>
        <v>1409</v>
      </c>
    </row>
    <row r="119" spans="1:3" x14ac:dyDescent="0.25">
      <c r="A119" s="76" t="s">
        <v>18925</v>
      </c>
      <c r="B119" s="82" t="s">
        <v>1099</v>
      </c>
      <c r="C119" s="76">
        <f>VLOOKUP(GroupVertices[[#This Row],[Vertex]], Vertices[], MATCH("ID", Vertices[#Headers], 0), FALSE)</f>
        <v>1410</v>
      </c>
    </row>
    <row r="120" spans="1:3" x14ac:dyDescent="0.25">
      <c r="A120" s="76" t="s">
        <v>18925</v>
      </c>
      <c r="B120" s="82" t="s">
        <v>1100</v>
      </c>
      <c r="C120" s="76">
        <f>VLOOKUP(GroupVertices[[#This Row],[Vertex]], Vertices[], MATCH("ID", Vertices[#Headers], 0), FALSE)</f>
        <v>1411</v>
      </c>
    </row>
    <row r="121" spans="1:3" x14ac:dyDescent="0.25">
      <c r="A121" s="76" t="s">
        <v>18925</v>
      </c>
      <c r="B121" s="82" t="s">
        <v>1102</v>
      </c>
      <c r="C121" s="76">
        <f>VLOOKUP(GroupVertices[[#This Row],[Vertex]], Vertices[], MATCH("ID", Vertices[#Headers], 0), FALSE)</f>
        <v>1413</v>
      </c>
    </row>
    <row r="122" spans="1:3" x14ac:dyDescent="0.25">
      <c r="A122" s="76" t="s">
        <v>18925</v>
      </c>
      <c r="B122" s="82" t="s">
        <v>1103</v>
      </c>
      <c r="C122" s="76">
        <f>VLOOKUP(GroupVertices[[#This Row],[Vertex]], Vertices[], MATCH("ID", Vertices[#Headers], 0), FALSE)</f>
        <v>1414</v>
      </c>
    </row>
    <row r="123" spans="1:3" x14ac:dyDescent="0.25">
      <c r="A123" s="76" t="s">
        <v>18925</v>
      </c>
      <c r="B123" s="82" t="s">
        <v>1104</v>
      </c>
      <c r="C123" s="76">
        <f>VLOOKUP(GroupVertices[[#This Row],[Vertex]], Vertices[], MATCH("ID", Vertices[#Headers], 0), FALSE)</f>
        <v>1415</v>
      </c>
    </row>
    <row r="124" spans="1:3" x14ac:dyDescent="0.25">
      <c r="A124" s="76" t="s">
        <v>18925</v>
      </c>
      <c r="B124" s="82" t="s">
        <v>1105</v>
      </c>
      <c r="C124" s="76">
        <f>VLOOKUP(GroupVertices[[#This Row],[Vertex]], Vertices[], MATCH("ID", Vertices[#Headers], 0), FALSE)</f>
        <v>1416</v>
      </c>
    </row>
    <row r="125" spans="1:3" x14ac:dyDescent="0.25">
      <c r="A125" s="76" t="s">
        <v>18925</v>
      </c>
      <c r="B125" s="82" t="s">
        <v>1106</v>
      </c>
      <c r="C125" s="76">
        <f>VLOOKUP(GroupVertices[[#This Row],[Vertex]], Vertices[], MATCH("ID", Vertices[#Headers], 0), FALSE)</f>
        <v>1417</v>
      </c>
    </row>
    <row r="126" spans="1:3" x14ac:dyDescent="0.25">
      <c r="A126" s="76" t="s">
        <v>18925</v>
      </c>
      <c r="B126" s="82" t="s">
        <v>1108</v>
      </c>
      <c r="C126" s="76">
        <f>VLOOKUP(GroupVertices[[#This Row],[Vertex]], Vertices[], MATCH("ID", Vertices[#Headers], 0), FALSE)</f>
        <v>1421</v>
      </c>
    </row>
    <row r="127" spans="1:3" x14ac:dyDescent="0.25">
      <c r="A127" s="76" t="s">
        <v>18925</v>
      </c>
      <c r="B127" s="82" t="s">
        <v>1109</v>
      </c>
      <c r="C127" s="76">
        <f>VLOOKUP(GroupVertices[[#This Row],[Vertex]], Vertices[], MATCH("ID", Vertices[#Headers], 0), FALSE)</f>
        <v>1422</v>
      </c>
    </row>
    <row r="128" spans="1:3" x14ac:dyDescent="0.25">
      <c r="A128" s="76" t="s">
        <v>18925</v>
      </c>
      <c r="B128" s="82" t="s">
        <v>1110</v>
      </c>
      <c r="C128" s="76">
        <f>VLOOKUP(GroupVertices[[#This Row],[Vertex]], Vertices[], MATCH("ID", Vertices[#Headers], 0), FALSE)</f>
        <v>1423</v>
      </c>
    </row>
    <row r="129" spans="1:3" x14ac:dyDescent="0.25">
      <c r="A129" s="76" t="s">
        <v>18925</v>
      </c>
      <c r="B129" s="82" t="s">
        <v>1111</v>
      </c>
      <c r="C129" s="76">
        <f>VLOOKUP(GroupVertices[[#This Row],[Vertex]], Vertices[], MATCH("ID", Vertices[#Headers], 0), FALSE)</f>
        <v>1424</v>
      </c>
    </row>
    <row r="130" spans="1:3" x14ac:dyDescent="0.25">
      <c r="A130" s="76" t="s">
        <v>18925</v>
      </c>
      <c r="B130" s="82" t="s">
        <v>1114</v>
      </c>
      <c r="C130" s="76">
        <f>VLOOKUP(GroupVertices[[#This Row],[Vertex]], Vertices[], MATCH("ID", Vertices[#Headers], 0), FALSE)</f>
        <v>1426</v>
      </c>
    </row>
    <row r="131" spans="1:3" x14ac:dyDescent="0.25">
      <c r="A131" s="76" t="s">
        <v>18925</v>
      </c>
      <c r="B131" s="82" t="s">
        <v>1116</v>
      </c>
      <c r="C131" s="76">
        <f>VLOOKUP(GroupVertices[[#This Row],[Vertex]], Vertices[], MATCH("ID", Vertices[#Headers], 0), FALSE)</f>
        <v>1429</v>
      </c>
    </row>
    <row r="132" spans="1:3" x14ac:dyDescent="0.25">
      <c r="A132" s="76" t="s">
        <v>18925</v>
      </c>
      <c r="B132" s="82" t="s">
        <v>1117</v>
      </c>
      <c r="C132" s="76">
        <f>VLOOKUP(GroupVertices[[#This Row],[Vertex]], Vertices[], MATCH("ID", Vertices[#Headers], 0), FALSE)</f>
        <v>1430</v>
      </c>
    </row>
    <row r="133" spans="1:3" x14ac:dyDescent="0.25">
      <c r="A133" s="76" t="s">
        <v>18925</v>
      </c>
      <c r="B133" s="82" t="s">
        <v>1118</v>
      </c>
      <c r="C133" s="76">
        <f>VLOOKUP(GroupVertices[[#This Row],[Vertex]], Vertices[], MATCH("ID", Vertices[#Headers], 0), FALSE)</f>
        <v>1431</v>
      </c>
    </row>
    <row r="134" spans="1:3" x14ac:dyDescent="0.25">
      <c r="A134" s="76" t="s">
        <v>18925</v>
      </c>
      <c r="B134" s="82" t="s">
        <v>1119</v>
      </c>
      <c r="C134" s="76">
        <f>VLOOKUP(GroupVertices[[#This Row],[Vertex]], Vertices[], MATCH("ID", Vertices[#Headers], 0), FALSE)</f>
        <v>1432</v>
      </c>
    </row>
    <row r="135" spans="1:3" x14ac:dyDescent="0.25">
      <c r="A135" s="76" t="s">
        <v>18925</v>
      </c>
      <c r="B135" s="82" t="s">
        <v>1120</v>
      </c>
      <c r="C135" s="76">
        <f>VLOOKUP(GroupVertices[[#This Row],[Vertex]], Vertices[], MATCH("ID", Vertices[#Headers], 0), FALSE)</f>
        <v>1433</v>
      </c>
    </row>
    <row r="136" spans="1:3" x14ac:dyDescent="0.25">
      <c r="A136" s="76" t="s">
        <v>18925</v>
      </c>
      <c r="B136" s="82" t="s">
        <v>1122</v>
      </c>
      <c r="C136" s="76">
        <f>VLOOKUP(GroupVertices[[#This Row],[Vertex]], Vertices[], MATCH("ID", Vertices[#Headers], 0), FALSE)</f>
        <v>1436</v>
      </c>
    </row>
    <row r="137" spans="1:3" x14ac:dyDescent="0.25">
      <c r="A137" s="76" t="s">
        <v>18925</v>
      </c>
      <c r="B137" s="82" t="s">
        <v>1123</v>
      </c>
      <c r="C137" s="76">
        <f>VLOOKUP(GroupVertices[[#This Row],[Vertex]], Vertices[], MATCH("ID", Vertices[#Headers], 0), FALSE)</f>
        <v>1437</v>
      </c>
    </row>
    <row r="138" spans="1:3" x14ac:dyDescent="0.25">
      <c r="A138" s="76" t="s">
        <v>18925</v>
      </c>
      <c r="B138" s="82" t="s">
        <v>1124</v>
      </c>
      <c r="C138" s="76">
        <f>VLOOKUP(GroupVertices[[#This Row],[Vertex]], Vertices[], MATCH("ID", Vertices[#Headers], 0), FALSE)</f>
        <v>1438</v>
      </c>
    </row>
    <row r="139" spans="1:3" x14ac:dyDescent="0.25">
      <c r="A139" s="76" t="s">
        <v>18925</v>
      </c>
      <c r="B139" s="82" t="s">
        <v>1125</v>
      </c>
      <c r="C139" s="76">
        <f>VLOOKUP(GroupVertices[[#This Row],[Vertex]], Vertices[], MATCH("ID", Vertices[#Headers], 0), FALSE)</f>
        <v>1439</v>
      </c>
    </row>
    <row r="140" spans="1:3" x14ac:dyDescent="0.25">
      <c r="A140" s="76" t="s">
        <v>18925</v>
      </c>
      <c r="B140" s="82" t="s">
        <v>1126</v>
      </c>
      <c r="C140" s="76">
        <f>VLOOKUP(GroupVertices[[#This Row],[Vertex]], Vertices[], MATCH("ID", Vertices[#Headers], 0), FALSE)</f>
        <v>1440</v>
      </c>
    </row>
    <row r="141" spans="1:3" x14ac:dyDescent="0.25">
      <c r="A141" s="76" t="s">
        <v>18925</v>
      </c>
      <c r="B141" s="82" t="s">
        <v>1127</v>
      </c>
      <c r="C141" s="76">
        <f>VLOOKUP(GroupVertices[[#This Row],[Vertex]], Vertices[], MATCH("ID", Vertices[#Headers], 0), FALSE)</f>
        <v>1441</v>
      </c>
    </row>
    <row r="142" spans="1:3" x14ac:dyDescent="0.25">
      <c r="A142" s="76" t="s">
        <v>18925</v>
      </c>
      <c r="B142" s="82" t="s">
        <v>1128</v>
      </c>
      <c r="C142" s="76">
        <f>VLOOKUP(GroupVertices[[#This Row],[Vertex]], Vertices[], MATCH("ID", Vertices[#Headers], 0), FALSE)</f>
        <v>1442</v>
      </c>
    </row>
    <row r="143" spans="1:3" x14ac:dyDescent="0.25">
      <c r="A143" s="76" t="s">
        <v>18925</v>
      </c>
      <c r="B143" s="82" t="s">
        <v>1129</v>
      </c>
      <c r="C143" s="76">
        <f>VLOOKUP(GroupVertices[[#This Row],[Vertex]], Vertices[], MATCH("ID", Vertices[#Headers], 0), FALSE)</f>
        <v>1443</v>
      </c>
    </row>
    <row r="144" spans="1:3" x14ac:dyDescent="0.25">
      <c r="A144" s="76" t="s">
        <v>18925</v>
      </c>
      <c r="B144" s="82" t="s">
        <v>1133</v>
      </c>
      <c r="C144" s="76">
        <f>VLOOKUP(GroupVertices[[#This Row],[Vertex]], Vertices[], MATCH("ID", Vertices[#Headers], 0), FALSE)</f>
        <v>1448</v>
      </c>
    </row>
    <row r="145" spans="1:3" x14ac:dyDescent="0.25">
      <c r="A145" s="76" t="s">
        <v>18925</v>
      </c>
      <c r="B145" s="82" t="s">
        <v>1138</v>
      </c>
      <c r="C145" s="76">
        <f>VLOOKUP(GroupVertices[[#This Row],[Vertex]], Vertices[], MATCH("ID", Vertices[#Headers], 0), FALSE)</f>
        <v>1453</v>
      </c>
    </row>
    <row r="146" spans="1:3" x14ac:dyDescent="0.25">
      <c r="A146" s="76" t="s">
        <v>18925</v>
      </c>
      <c r="B146" s="82" t="s">
        <v>1142</v>
      </c>
      <c r="C146" s="76">
        <f>VLOOKUP(GroupVertices[[#This Row],[Vertex]], Vertices[], MATCH("ID", Vertices[#Headers], 0), FALSE)</f>
        <v>1457</v>
      </c>
    </row>
    <row r="147" spans="1:3" x14ac:dyDescent="0.25">
      <c r="A147" s="76" t="s">
        <v>18925</v>
      </c>
      <c r="B147" s="82" t="s">
        <v>1143</v>
      </c>
      <c r="C147" s="76">
        <f>VLOOKUP(GroupVertices[[#This Row],[Vertex]], Vertices[], MATCH("ID", Vertices[#Headers], 0), FALSE)</f>
        <v>1458</v>
      </c>
    </row>
    <row r="148" spans="1:3" x14ac:dyDescent="0.25">
      <c r="A148" s="76" t="s">
        <v>18925</v>
      </c>
      <c r="B148" s="82" t="s">
        <v>1145</v>
      </c>
      <c r="C148" s="76">
        <f>VLOOKUP(GroupVertices[[#This Row],[Vertex]], Vertices[], MATCH("ID", Vertices[#Headers], 0), FALSE)</f>
        <v>1461</v>
      </c>
    </row>
    <row r="149" spans="1:3" x14ac:dyDescent="0.25">
      <c r="A149" s="76" t="s">
        <v>18925</v>
      </c>
      <c r="B149" s="82" t="s">
        <v>1147</v>
      </c>
      <c r="C149" s="76">
        <f>VLOOKUP(GroupVertices[[#This Row],[Vertex]], Vertices[], MATCH("ID", Vertices[#Headers], 0), FALSE)</f>
        <v>1463</v>
      </c>
    </row>
    <row r="150" spans="1:3" x14ac:dyDescent="0.25">
      <c r="A150" s="76" t="s">
        <v>18925</v>
      </c>
      <c r="B150" s="82" t="s">
        <v>1148</v>
      </c>
      <c r="C150" s="76">
        <f>VLOOKUP(GroupVertices[[#This Row],[Vertex]], Vertices[], MATCH("ID", Vertices[#Headers], 0), FALSE)</f>
        <v>1464</v>
      </c>
    </row>
    <row r="151" spans="1:3" x14ac:dyDescent="0.25">
      <c r="A151" s="76" t="s">
        <v>18925</v>
      </c>
      <c r="B151" s="82" t="s">
        <v>1149</v>
      </c>
      <c r="C151" s="76">
        <f>VLOOKUP(GroupVertices[[#This Row],[Vertex]], Vertices[], MATCH("ID", Vertices[#Headers], 0), FALSE)</f>
        <v>1465</v>
      </c>
    </row>
    <row r="152" spans="1:3" x14ac:dyDescent="0.25">
      <c r="A152" s="76" t="s">
        <v>18925</v>
      </c>
      <c r="B152" s="82" t="s">
        <v>1151</v>
      </c>
      <c r="C152" s="76">
        <f>VLOOKUP(GroupVertices[[#This Row],[Vertex]], Vertices[], MATCH("ID", Vertices[#Headers], 0), FALSE)</f>
        <v>1467</v>
      </c>
    </row>
    <row r="153" spans="1:3" x14ac:dyDescent="0.25">
      <c r="A153" s="76" t="s">
        <v>18925</v>
      </c>
      <c r="B153" s="82" t="s">
        <v>1153</v>
      </c>
      <c r="C153" s="76">
        <f>VLOOKUP(GroupVertices[[#This Row],[Vertex]], Vertices[], MATCH("ID", Vertices[#Headers], 0), FALSE)</f>
        <v>1469</v>
      </c>
    </row>
    <row r="154" spans="1:3" x14ac:dyDescent="0.25">
      <c r="A154" s="76" t="s">
        <v>18925</v>
      </c>
      <c r="B154" s="82" t="s">
        <v>1155</v>
      </c>
      <c r="C154" s="76">
        <f>VLOOKUP(GroupVertices[[#This Row],[Vertex]], Vertices[], MATCH("ID", Vertices[#Headers], 0), FALSE)</f>
        <v>1471</v>
      </c>
    </row>
    <row r="155" spans="1:3" x14ac:dyDescent="0.25">
      <c r="A155" s="76" t="s">
        <v>18925</v>
      </c>
      <c r="B155" s="82" t="s">
        <v>1156</v>
      </c>
      <c r="C155" s="76">
        <f>VLOOKUP(GroupVertices[[#This Row],[Vertex]], Vertices[], MATCH("ID", Vertices[#Headers], 0), FALSE)</f>
        <v>1472</v>
      </c>
    </row>
    <row r="156" spans="1:3" x14ac:dyDescent="0.25">
      <c r="A156" s="76" t="s">
        <v>18925</v>
      </c>
      <c r="B156" s="82" t="s">
        <v>1158</v>
      </c>
      <c r="C156" s="76">
        <f>VLOOKUP(GroupVertices[[#This Row],[Vertex]], Vertices[], MATCH("ID", Vertices[#Headers], 0), FALSE)</f>
        <v>1475</v>
      </c>
    </row>
    <row r="157" spans="1:3" x14ac:dyDescent="0.25">
      <c r="A157" s="76" t="s">
        <v>18925</v>
      </c>
      <c r="B157" s="82" t="s">
        <v>1159</v>
      </c>
      <c r="C157" s="76">
        <f>VLOOKUP(GroupVertices[[#This Row],[Vertex]], Vertices[], MATCH("ID", Vertices[#Headers], 0), FALSE)</f>
        <v>1476</v>
      </c>
    </row>
    <row r="158" spans="1:3" x14ac:dyDescent="0.25">
      <c r="A158" s="76" t="s">
        <v>18925</v>
      </c>
      <c r="B158" s="82" t="s">
        <v>1160</v>
      </c>
      <c r="C158" s="76">
        <f>VLOOKUP(GroupVertices[[#This Row],[Vertex]], Vertices[], MATCH("ID", Vertices[#Headers], 0), FALSE)</f>
        <v>1477</v>
      </c>
    </row>
    <row r="159" spans="1:3" x14ac:dyDescent="0.25">
      <c r="A159" s="76" t="s">
        <v>18925</v>
      </c>
      <c r="B159" s="82" t="s">
        <v>1166</v>
      </c>
      <c r="C159" s="76">
        <f>VLOOKUP(GroupVertices[[#This Row],[Vertex]], Vertices[], MATCH("ID", Vertices[#Headers], 0), FALSE)</f>
        <v>1484</v>
      </c>
    </row>
    <row r="160" spans="1:3" x14ac:dyDescent="0.25">
      <c r="A160" s="76" t="s">
        <v>18925</v>
      </c>
      <c r="B160" s="82" t="s">
        <v>1169</v>
      </c>
      <c r="C160" s="76">
        <f>VLOOKUP(GroupVertices[[#This Row],[Vertex]], Vertices[], MATCH("ID", Vertices[#Headers], 0), FALSE)</f>
        <v>1488</v>
      </c>
    </row>
    <row r="161" spans="1:3" x14ac:dyDescent="0.25">
      <c r="A161" s="76" t="s">
        <v>18925</v>
      </c>
      <c r="B161" s="82" t="s">
        <v>1172</v>
      </c>
      <c r="C161" s="76">
        <f>VLOOKUP(GroupVertices[[#This Row],[Vertex]], Vertices[], MATCH("ID", Vertices[#Headers], 0), FALSE)</f>
        <v>1492</v>
      </c>
    </row>
    <row r="162" spans="1:3" x14ac:dyDescent="0.25">
      <c r="A162" s="76" t="s">
        <v>18925</v>
      </c>
      <c r="B162" s="82" t="s">
        <v>1173</v>
      </c>
      <c r="C162" s="76">
        <f>VLOOKUP(GroupVertices[[#This Row],[Vertex]], Vertices[], MATCH("ID", Vertices[#Headers], 0), FALSE)</f>
        <v>1493</v>
      </c>
    </row>
    <row r="163" spans="1:3" x14ac:dyDescent="0.25">
      <c r="A163" s="76" t="s">
        <v>18925</v>
      </c>
      <c r="B163" s="82" t="s">
        <v>1175</v>
      </c>
      <c r="C163" s="76">
        <f>VLOOKUP(GroupVertices[[#This Row],[Vertex]], Vertices[], MATCH("ID", Vertices[#Headers], 0), FALSE)</f>
        <v>1497</v>
      </c>
    </row>
    <row r="164" spans="1:3" x14ac:dyDescent="0.25">
      <c r="A164" s="76" t="s">
        <v>18925</v>
      </c>
      <c r="B164" s="82" t="s">
        <v>1178</v>
      </c>
      <c r="C164" s="76">
        <f>VLOOKUP(GroupVertices[[#This Row],[Vertex]], Vertices[], MATCH("ID", Vertices[#Headers], 0), FALSE)</f>
        <v>1499</v>
      </c>
    </row>
    <row r="165" spans="1:3" x14ac:dyDescent="0.25">
      <c r="A165" s="76" t="s">
        <v>18925</v>
      </c>
      <c r="B165" s="82" t="s">
        <v>1179</v>
      </c>
      <c r="C165" s="76">
        <f>VLOOKUP(GroupVertices[[#This Row],[Vertex]], Vertices[], MATCH("ID", Vertices[#Headers], 0), FALSE)</f>
        <v>1500</v>
      </c>
    </row>
    <row r="166" spans="1:3" x14ac:dyDescent="0.25">
      <c r="A166" s="76" t="s">
        <v>18925</v>
      </c>
      <c r="B166" s="82" t="s">
        <v>1182</v>
      </c>
      <c r="C166" s="76">
        <f>VLOOKUP(GroupVertices[[#This Row],[Vertex]], Vertices[], MATCH("ID", Vertices[#Headers], 0), FALSE)</f>
        <v>1503</v>
      </c>
    </row>
    <row r="167" spans="1:3" x14ac:dyDescent="0.25">
      <c r="A167" s="76" t="s">
        <v>18925</v>
      </c>
      <c r="B167" s="82" t="s">
        <v>1183</v>
      </c>
      <c r="C167" s="76">
        <f>VLOOKUP(GroupVertices[[#This Row],[Vertex]], Vertices[], MATCH("ID", Vertices[#Headers], 0), FALSE)</f>
        <v>1504</v>
      </c>
    </row>
    <row r="168" spans="1:3" x14ac:dyDescent="0.25">
      <c r="A168" s="76" t="s">
        <v>18925</v>
      </c>
      <c r="B168" s="82" t="s">
        <v>1184</v>
      </c>
      <c r="C168" s="76">
        <f>VLOOKUP(GroupVertices[[#This Row],[Vertex]], Vertices[], MATCH("ID", Vertices[#Headers], 0), FALSE)</f>
        <v>1505</v>
      </c>
    </row>
    <row r="169" spans="1:3" x14ac:dyDescent="0.25">
      <c r="A169" s="76" t="s">
        <v>18925</v>
      </c>
      <c r="B169" s="82" t="s">
        <v>1185</v>
      </c>
      <c r="C169" s="76">
        <f>VLOOKUP(GroupVertices[[#This Row],[Vertex]], Vertices[], MATCH("ID", Vertices[#Headers], 0), FALSE)</f>
        <v>1506</v>
      </c>
    </row>
    <row r="170" spans="1:3" x14ac:dyDescent="0.25">
      <c r="A170" s="76" t="s">
        <v>18925</v>
      </c>
      <c r="B170" s="82" t="s">
        <v>1186</v>
      </c>
      <c r="C170" s="76">
        <f>VLOOKUP(GroupVertices[[#This Row],[Vertex]], Vertices[], MATCH("ID", Vertices[#Headers], 0), FALSE)</f>
        <v>1507</v>
      </c>
    </row>
    <row r="171" spans="1:3" x14ac:dyDescent="0.25">
      <c r="A171" s="76" t="s">
        <v>18925</v>
      </c>
      <c r="B171" s="82" t="s">
        <v>1188</v>
      </c>
      <c r="C171" s="76">
        <f>VLOOKUP(GroupVertices[[#This Row],[Vertex]], Vertices[], MATCH("ID", Vertices[#Headers], 0), FALSE)</f>
        <v>1509</v>
      </c>
    </row>
    <row r="172" spans="1:3" x14ac:dyDescent="0.25">
      <c r="A172" s="76" t="s">
        <v>18925</v>
      </c>
      <c r="B172" s="82" t="s">
        <v>1190</v>
      </c>
      <c r="C172" s="76">
        <f>VLOOKUP(GroupVertices[[#This Row],[Vertex]], Vertices[], MATCH("ID", Vertices[#Headers], 0), FALSE)</f>
        <v>1510</v>
      </c>
    </row>
    <row r="173" spans="1:3" x14ac:dyDescent="0.25">
      <c r="A173" s="76" t="s">
        <v>18925</v>
      </c>
      <c r="B173" s="82" t="s">
        <v>1191</v>
      </c>
      <c r="C173" s="76">
        <f>VLOOKUP(GroupVertices[[#This Row],[Vertex]], Vertices[], MATCH("ID", Vertices[#Headers], 0), FALSE)</f>
        <v>1511</v>
      </c>
    </row>
    <row r="174" spans="1:3" x14ac:dyDescent="0.25">
      <c r="A174" s="76" t="s">
        <v>18925</v>
      </c>
      <c r="B174" s="82" t="s">
        <v>1194</v>
      </c>
      <c r="C174" s="76">
        <f>VLOOKUP(GroupVertices[[#This Row],[Vertex]], Vertices[], MATCH("ID", Vertices[#Headers], 0), FALSE)</f>
        <v>1514</v>
      </c>
    </row>
    <row r="175" spans="1:3" x14ac:dyDescent="0.25">
      <c r="A175" s="76" t="s">
        <v>18925</v>
      </c>
      <c r="B175" s="82" t="s">
        <v>1195</v>
      </c>
      <c r="C175" s="76">
        <f>VLOOKUP(GroupVertices[[#This Row],[Vertex]], Vertices[], MATCH("ID", Vertices[#Headers], 0), FALSE)</f>
        <v>1515</v>
      </c>
    </row>
    <row r="176" spans="1:3" x14ac:dyDescent="0.25">
      <c r="A176" s="76" t="s">
        <v>18925</v>
      </c>
      <c r="B176" s="82" t="s">
        <v>1196</v>
      </c>
      <c r="C176" s="76">
        <f>VLOOKUP(GroupVertices[[#This Row],[Vertex]], Vertices[], MATCH("ID", Vertices[#Headers], 0), FALSE)</f>
        <v>1516</v>
      </c>
    </row>
    <row r="177" spans="1:3" x14ac:dyDescent="0.25">
      <c r="A177" s="76" t="s">
        <v>18925</v>
      </c>
      <c r="B177" s="82" t="s">
        <v>1198</v>
      </c>
      <c r="C177" s="76">
        <f>VLOOKUP(GroupVertices[[#This Row],[Vertex]], Vertices[], MATCH("ID", Vertices[#Headers], 0), FALSE)</f>
        <v>1519</v>
      </c>
    </row>
    <row r="178" spans="1:3" x14ac:dyDescent="0.25">
      <c r="A178" s="76" t="s">
        <v>18925</v>
      </c>
      <c r="B178" s="82" t="s">
        <v>1200</v>
      </c>
      <c r="C178" s="76">
        <f>VLOOKUP(GroupVertices[[#This Row],[Vertex]], Vertices[], MATCH("ID", Vertices[#Headers], 0), FALSE)</f>
        <v>1521</v>
      </c>
    </row>
    <row r="179" spans="1:3" x14ac:dyDescent="0.25">
      <c r="A179" s="76" t="s">
        <v>18925</v>
      </c>
      <c r="B179" s="82" t="s">
        <v>1201</v>
      </c>
      <c r="C179" s="76">
        <f>VLOOKUP(GroupVertices[[#This Row],[Vertex]], Vertices[], MATCH("ID", Vertices[#Headers], 0), FALSE)</f>
        <v>1522</v>
      </c>
    </row>
    <row r="180" spans="1:3" x14ac:dyDescent="0.25">
      <c r="A180" s="76" t="s">
        <v>18925</v>
      </c>
      <c r="B180" s="82" t="s">
        <v>1204</v>
      </c>
      <c r="C180" s="76">
        <f>VLOOKUP(GroupVertices[[#This Row],[Vertex]], Vertices[], MATCH("ID", Vertices[#Headers], 0), FALSE)</f>
        <v>1524</v>
      </c>
    </row>
    <row r="181" spans="1:3" x14ac:dyDescent="0.25">
      <c r="A181" s="76" t="s">
        <v>18925</v>
      </c>
      <c r="B181" s="82" t="s">
        <v>1205</v>
      </c>
      <c r="C181" s="76">
        <f>VLOOKUP(GroupVertices[[#This Row],[Vertex]], Vertices[], MATCH("ID", Vertices[#Headers], 0), FALSE)</f>
        <v>1525</v>
      </c>
    </row>
    <row r="182" spans="1:3" x14ac:dyDescent="0.25">
      <c r="A182" s="76" t="s">
        <v>18925</v>
      </c>
      <c r="B182" s="82" t="s">
        <v>1207</v>
      </c>
      <c r="C182" s="76">
        <f>VLOOKUP(GroupVertices[[#This Row],[Vertex]], Vertices[], MATCH("ID", Vertices[#Headers], 0), FALSE)</f>
        <v>1527</v>
      </c>
    </row>
    <row r="183" spans="1:3" x14ac:dyDescent="0.25">
      <c r="A183" s="76" t="s">
        <v>18925</v>
      </c>
      <c r="B183" s="82" t="s">
        <v>1208</v>
      </c>
      <c r="C183" s="76">
        <f>VLOOKUP(GroupVertices[[#This Row],[Vertex]], Vertices[], MATCH("ID", Vertices[#Headers], 0), FALSE)</f>
        <v>1528</v>
      </c>
    </row>
    <row r="184" spans="1:3" x14ac:dyDescent="0.25">
      <c r="A184" s="76" t="s">
        <v>18925</v>
      </c>
      <c r="B184" s="82" t="s">
        <v>1209</v>
      </c>
      <c r="C184" s="76">
        <f>VLOOKUP(GroupVertices[[#This Row],[Vertex]], Vertices[], MATCH("ID", Vertices[#Headers], 0), FALSE)</f>
        <v>1529</v>
      </c>
    </row>
    <row r="185" spans="1:3" x14ac:dyDescent="0.25">
      <c r="A185" s="76" t="s">
        <v>18925</v>
      </c>
      <c r="B185" s="82" t="s">
        <v>1210</v>
      </c>
      <c r="C185" s="76">
        <f>VLOOKUP(GroupVertices[[#This Row],[Vertex]], Vertices[], MATCH("ID", Vertices[#Headers], 0), FALSE)</f>
        <v>1530</v>
      </c>
    </row>
    <row r="186" spans="1:3" x14ac:dyDescent="0.25">
      <c r="A186" s="76" t="s">
        <v>18925</v>
      </c>
      <c r="B186" s="82" t="s">
        <v>1211</v>
      </c>
      <c r="C186" s="76">
        <f>VLOOKUP(GroupVertices[[#This Row],[Vertex]], Vertices[], MATCH("ID", Vertices[#Headers], 0), FALSE)</f>
        <v>1531</v>
      </c>
    </row>
    <row r="187" spans="1:3" x14ac:dyDescent="0.25">
      <c r="A187" s="76" t="s">
        <v>18925</v>
      </c>
      <c r="B187" s="82" t="s">
        <v>1212</v>
      </c>
      <c r="C187" s="76">
        <f>VLOOKUP(GroupVertices[[#This Row],[Vertex]], Vertices[], MATCH("ID", Vertices[#Headers], 0), FALSE)</f>
        <v>1532</v>
      </c>
    </row>
    <row r="188" spans="1:3" x14ac:dyDescent="0.25">
      <c r="A188" s="76" t="s">
        <v>18925</v>
      </c>
      <c r="B188" s="82" t="s">
        <v>1213</v>
      </c>
      <c r="C188" s="76">
        <f>VLOOKUP(GroupVertices[[#This Row],[Vertex]], Vertices[], MATCH("ID", Vertices[#Headers], 0), FALSE)</f>
        <v>1533</v>
      </c>
    </row>
    <row r="189" spans="1:3" x14ac:dyDescent="0.25">
      <c r="A189" s="76" t="s">
        <v>18925</v>
      </c>
      <c r="B189" s="82" t="s">
        <v>1214</v>
      </c>
      <c r="C189" s="76">
        <f>VLOOKUP(GroupVertices[[#This Row],[Vertex]], Vertices[], MATCH("ID", Vertices[#Headers], 0), FALSE)</f>
        <v>1534</v>
      </c>
    </row>
    <row r="190" spans="1:3" x14ac:dyDescent="0.25">
      <c r="A190" s="76" t="s">
        <v>18925</v>
      </c>
      <c r="B190" s="82" t="s">
        <v>1215</v>
      </c>
      <c r="C190" s="76">
        <f>VLOOKUP(GroupVertices[[#This Row],[Vertex]], Vertices[], MATCH("ID", Vertices[#Headers], 0), FALSE)</f>
        <v>1535</v>
      </c>
    </row>
    <row r="191" spans="1:3" x14ac:dyDescent="0.25">
      <c r="A191" s="76" t="s">
        <v>18925</v>
      </c>
      <c r="B191" s="82" t="s">
        <v>1216</v>
      </c>
      <c r="C191" s="76">
        <f>VLOOKUP(GroupVertices[[#This Row],[Vertex]], Vertices[], MATCH("ID", Vertices[#Headers], 0), FALSE)</f>
        <v>1536</v>
      </c>
    </row>
    <row r="192" spans="1:3" x14ac:dyDescent="0.25">
      <c r="A192" s="76" t="s">
        <v>18925</v>
      </c>
      <c r="B192" s="82" t="s">
        <v>1217</v>
      </c>
      <c r="C192" s="76">
        <f>VLOOKUP(GroupVertices[[#This Row],[Vertex]], Vertices[], MATCH("ID", Vertices[#Headers], 0), FALSE)</f>
        <v>1537</v>
      </c>
    </row>
    <row r="193" spans="1:3" x14ac:dyDescent="0.25">
      <c r="A193" s="76" t="s">
        <v>18925</v>
      </c>
      <c r="B193" s="82" t="s">
        <v>1220</v>
      </c>
      <c r="C193" s="76">
        <f>VLOOKUP(GroupVertices[[#This Row],[Vertex]], Vertices[], MATCH("ID", Vertices[#Headers], 0), FALSE)</f>
        <v>1542</v>
      </c>
    </row>
    <row r="194" spans="1:3" x14ac:dyDescent="0.25">
      <c r="A194" s="76" t="s">
        <v>18925</v>
      </c>
      <c r="B194" s="82" t="s">
        <v>1221</v>
      </c>
      <c r="C194" s="76">
        <f>VLOOKUP(GroupVertices[[#This Row],[Vertex]], Vertices[], MATCH("ID", Vertices[#Headers], 0), FALSE)</f>
        <v>1543</v>
      </c>
    </row>
    <row r="195" spans="1:3" x14ac:dyDescent="0.25">
      <c r="A195" s="76" t="s">
        <v>18925</v>
      </c>
      <c r="B195" s="82" t="s">
        <v>1222</v>
      </c>
      <c r="C195" s="76">
        <f>VLOOKUP(GroupVertices[[#This Row],[Vertex]], Vertices[], MATCH("ID", Vertices[#Headers], 0), FALSE)</f>
        <v>1544</v>
      </c>
    </row>
    <row r="196" spans="1:3" x14ac:dyDescent="0.25">
      <c r="A196" s="76" t="s">
        <v>18925</v>
      </c>
      <c r="B196" s="82" t="s">
        <v>1225</v>
      </c>
      <c r="C196" s="76">
        <f>VLOOKUP(GroupVertices[[#This Row],[Vertex]], Vertices[], MATCH("ID", Vertices[#Headers], 0), FALSE)</f>
        <v>1549</v>
      </c>
    </row>
    <row r="197" spans="1:3" x14ac:dyDescent="0.25">
      <c r="A197" s="76" t="s">
        <v>18925</v>
      </c>
      <c r="B197" s="82" t="s">
        <v>1226</v>
      </c>
      <c r="C197" s="76">
        <f>VLOOKUP(GroupVertices[[#This Row],[Vertex]], Vertices[], MATCH("ID", Vertices[#Headers], 0), FALSE)</f>
        <v>1550</v>
      </c>
    </row>
    <row r="198" spans="1:3" x14ac:dyDescent="0.25">
      <c r="A198" s="76" t="s">
        <v>18925</v>
      </c>
      <c r="B198" s="82" t="s">
        <v>1227</v>
      </c>
      <c r="C198" s="76">
        <f>VLOOKUP(GroupVertices[[#This Row],[Vertex]], Vertices[], MATCH("ID", Vertices[#Headers], 0), FALSE)</f>
        <v>1551</v>
      </c>
    </row>
    <row r="199" spans="1:3" x14ac:dyDescent="0.25">
      <c r="A199" s="76" t="s">
        <v>18925</v>
      </c>
      <c r="B199" s="82" t="s">
        <v>1228</v>
      </c>
      <c r="C199" s="76">
        <f>VLOOKUP(GroupVertices[[#This Row],[Vertex]], Vertices[], MATCH("ID", Vertices[#Headers], 0), FALSE)</f>
        <v>1552</v>
      </c>
    </row>
    <row r="200" spans="1:3" x14ac:dyDescent="0.25">
      <c r="A200" s="76" t="s">
        <v>18925</v>
      </c>
      <c r="B200" s="82" t="s">
        <v>1229</v>
      </c>
      <c r="C200" s="76">
        <f>VLOOKUP(GroupVertices[[#This Row],[Vertex]], Vertices[], MATCH("ID", Vertices[#Headers], 0), FALSE)</f>
        <v>1553</v>
      </c>
    </row>
    <row r="201" spans="1:3" x14ac:dyDescent="0.25">
      <c r="A201" s="76" t="s">
        <v>18925</v>
      </c>
      <c r="B201" s="82" t="s">
        <v>1230</v>
      </c>
      <c r="C201" s="76">
        <f>VLOOKUP(GroupVertices[[#This Row],[Vertex]], Vertices[], MATCH("ID", Vertices[#Headers], 0), FALSE)</f>
        <v>1554</v>
      </c>
    </row>
    <row r="202" spans="1:3" x14ac:dyDescent="0.25">
      <c r="A202" s="76" t="s">
        <v>18925</v>
      </c>
      <c r="B202" s="82" t="s">
        <v>1234</v>
      </c>
      <c r="C202" s="76">
        <f>VLOOKUP(GroupVertices[[#This Row],[Vertex]], Vertices[], MATCH("ID", Vertices[#Headers], 0), FALSE)</f>
        <v>1557</v>
      </c>
    </row>
    <row r="203" spans="1:3" x14ac:dyDescent="0.25">
      <c r="A203" s="76" t="s">
        <v>18925</v>
      </c>
      <c r="B203" s="82" t="s">
        <v>1235</v>
      </c>
      <c r="C203" s="76">
        <f>VLOOKUP(GroupVertices[[#This Row],[Vertex]], Vertices[], MATCH("ID", Vertices[#Headers], 0), FALSE)</f>
        <v>1558</v>
      </c>
    </row>
    <row r="204" spans="1:3" x14ac:dyDescent="0.25">
      <c r="A204" s="76" t="s">
        <v>18925</v>
      </c>
      <c r="B204" s="82" t="s">
        <v>1237</v>
      </c>
      <c r="C204" s="76">
        <f>VLOOKUP(GroupVertices[[#This Row],[Vertex]], Vertices[], MATCH("ID", Vertices[#Headers], 0), FALSE)</f>
        <v>1560</v>
      </c>
    </row>
    <row r="205" spans="1:3" x14ac:dyDescent="0.25">
      <c r="A205" s="76" t="s">
        <v>18925</v>
      </c>
      <c r="B205" s="82" t="s">
        <v>1238</v>
      </c>
      <c r="C205" s="76">
        <f>VLOOKUP(GroupVertices[[#This Row],[Vertex]], Vertices[], MATCH("ID", Vertices[#Headers], 0), FALSE)</f>
        <v>1561</v>
      </c>
    </row>
    <row r="206" spans="1:3" x14ac:dyDescent="0.25">
      <c r="A206" s="76" t="s">
        <v>18925</v>
      </c>
      <c r="B206" s="82" t="s">
        <v>1239</v>
      </c>
      <c r="C206" s="76">
        <f>VLOOKUP(GroupVertices[[#This Row],[Vertex]], Vertices[], MATCH("ID", Vertices[#Headers], 0), FALSE)</f>
        <v>1562</v>
      </c>
    </row>
    <row r="207" spans="1:3" x14ac:dyDescent="0.25">
      <c r="A207" s="76" t="s">
        <v>18925</v>
      </c>
      <c r="B207" s="82" t="s">
        <v>1240</v>
      </c>
      <c r="C207" s="76">
        <f>VLOOKUP(GroupVertices[[#This Row],[Vertex]], Vertices[], MATCH("ID", Vertices[#Headers], 0), FALSE)</f>
        <v>1563</v>
      </c>
    </row>
    <row r="208" spans="1:3" x14ac:dyDescent="0.25">
      <c r="A208" s="76" t="s">
        <v>18925</v>
      </c>
      <c r="B208" s="82" t="s">
        <v>1241</v>
      </c>
      <c r="C208" s="76">
        <f>VLOOKUP(GroupVertices[[#This Row],[Vertex]], Vertices[], MATCH("ID", Vertices[#Headers], 0), FALSE)</f>
        <v>1564</v>
      </c>
    </row>
    <row r="209" spans="1:3" x14ac:dyDescent="0.25">
      <c r="A209" s="76" t="s">
        <v>18925</v>
      </c>
      <c r="B209" s="82" t="s">
        <v>1242</v>
      </c>
      <c r="C209" s="76">
        <f>VLOOKUP(GroupVertices[[#This Row],[Vertex]], Vertices[], MATCH("ID", Vertices[#Headers], 0), FALSE)</f>
        <v>1565</v>
      </c>
    </row>
    <row r="210" spans="1:3" x14ac:dyDescent="0.25">
      <c r="A210" s="76" t="s">
        <v>18925</v>
      </c>
      <c r="B210" s="82" t="s">
        <v>1243</v>
      </c>
      <c r="C210" s="76">
        <f>VLOOKUP(GroupVertices[[#This Row],[Vertex]], Vertices[], MATCH("ID", Vertices[#Headers], 0), FALSE)</f>
        <v>1566</v>
      </c>
    </row>
    <row r="211" spans="1:3" x14ac:dyDescent="0.25">
      <c r="A211" s="76" t="s">
        <v>18925</v>
      </c>
      <c r="B211" s="82" t="s">
        <v>1244</v>
      </c>
      <c r="C211" s="76">
        <f>VLOOKUP(GroupVertices[[#This Row],[Vertex]], Vertices[], MATCH("ID", Vertices[#Headers], 0), FALSE)</f>
        <v>1567</v>
      </c>
    </row>
    <row r="212" spans="1:3" x14ac:dyDescent="0.25">
      <c r="A212" s="76" t="s">
        <v>18925</v>
      </c>
      <c r="B212" s="82" t="s">
        <v>1245</v>
      </c>
      <c r="C212" s="76">
        <f>VLOOKUP(GroupVertices[[#This Row],[Vertex]], Vertices[], MATCH("ID", Vertices[#Headers], 0), FALSE)</f>
        <v>1568</v>
      </c>
    </row>
    <row r="213" spans="1:3" x14ac:dyDescent="0.25">
      <c r="A213" s="76" t="s">
        <v>18925</v>
      </c>
      <c r="B213" s="82" t="s">
        <v>1246</v>
      </c>
      <c r="C213" s="76">
        <f>VLOOKUP(GroupVertices[[#This Row],[Vertex]], Vertices[], MATCH("ID", Vertices[#Headers], 0), FALSE)</f>
        <v>1569</v>
      </c>
    </row>
    <row r="214" spans="1:3" x14ac:dyDescent="0.25">
      <c r="A214" s="76" t="s">
        <v>18925</v>
      </c>
      <c r="B214" s="82" t="s">
        <v>1247</v>
      </c>
      <c r="C214" s="76">
        <f>VLOOKUP(GroupVertices[[#This Row],[Vertex]], Vertices[], MATCH("ID", Vertices[#Headers], 0), FALSE)</f>
        <v>1570</v>
      </c>
    </row>
    <row r="215" spans="1:3" x14ac:dyDescent="0.25">
      <c r="A215" s="76" t="s">
        <v>18925</v>
      </c>
      <c r="B215" s="82" t="s">
        <v>1248</v>
      </c>
      <c r="C215" s="76">
        <f>VLOOKUP(GroupVertices[[#This Row],[Vertex]], Vertices[], MATCH("ID", Vertices[#Headers], 0), FALSE)</f>
        <v>1571</v>
      </c>
    </row>
    <row r="216" spans="1:3" x14ac:dyDescent="0.25">
      <c r="A216" s="76" t="s">
        <v>18925</v>
      </c>
      <c r="B216" s="82" t="s">
        <v>1249</v>
      </c>
      <c r="C216" s="76">
        <f>VLOOKUP(GroupVertices[[#This Row],[Vertex]], Vertices[], MATCH("ID", Vertices[#Headers], 0), FALSE)</f>
        <v>1572</v>
      </c>
    </row>
    <row r="217" spans="1:3" x14ac:dyDescent="0.25">
      <c r="A217" s="76" t="s">
        <v>18925</v>
      </c>
      <c r="B217" s="82" t="s">
        <v>1250</v>
      </c>
      <c r="C217" s="76">
        <f>VLOOKUP(GroupVertices[[#This Row],[Vertex]], Vertices[], MATCH("ID", Vertices[#Headers], 0), FALSE)</f>
        <v>1573</v>
      </c>
    </row>
    <row r="218" spans="1:3" x14ac:dyDescent="0.25">
      <c r="A218" s="76" t="s">
        <v>18925</v>
      </c>
      <c r="B218" s="82" t="s">
        <v>1251</v>
      </c>
      <c r="C218" s="76">
        <f>VLOOKUP(GroupVertices[[#This Row],[Vertex]], Vertices[], MATCH("ID", Vertices[#Headers], 0), FALSE)</f>
        <v>1574</v>
      </c>
    </row>
    <row r="219" spans="1:3" x14ac:dyDescent="0.25">
      <c r="A219" s="76" t="s">
        <v>18925</v>
      </c>
      <c r="B219" s="82" t="s">
        <v>1252</v>
      </c>
      <c r="C219" s="76">
        <f>VLOOKUP(GroupVertices[[#This Row],[Vertex]], Vertices[], MATCH("ID", Vertices[#Headers], 0), FALSE)</f>
        <v>1575</v>
      </c>
    </row>
    <row r="220" spans="1:3" x14ac:dyDescent="0.25">
      <c r="A220" s="76" t="s">
        <v>18925</v>
      </c>
      <c r="B220" s="82" t="s">
        <v>1253</v>
      </c>
      <c r="C220" s="76">
        <f>VLOOKUP(GroupVertices[[#This Row],[Vertex]], Vertices[], MATCH("ID", Vertices[#Headers], 0), FALSE)</f>
        <v>1576</v>
      </c>
    </row>
    <row r="221" spans="1:3" x14ac:dyDescent="0.25">
      <c r="A221" s="76" t="s">
        <v>18925</v>
      </c>
      <c r="B221" s="82" t="s">
        <v>1254</v>
      </c>
      <c r="C221" s="76">
        <f>VLOOKUP(GroupVertices[[#This Row],[Vertex]], Vertices[], MATCH("ID", Vertices[#Headers], 0), FALSE)</f>
        <v>1577</v>
      </c>
    </row>
    <row r="222" spans="1:3" x14ac:dyDescent="0.25">
      <c r="A222" s="76" t="s">
        <v>18925</v>
      </c>
      <c r="B222" s="82" t="s">
        <v>1255</v>
      </c>
      <c r="C222" s="76">
        <f>VLOOKUP(GroupVertices[[#This Row],[Vertex]], Vertices[], MATCH("ID", Vertices[#Headers], 0), FALSE)</f>
        <v>1578</v>
      </c>
    </row>
    <row r="223" spans="1:3" x14ac:dyDescent="0.25">
      <c r="A223" s="76" t="s">
        <v>18925</v>
      </c>
      <c r="B223" s="82" t="s">
        <v>1256</v>
      </c>
      <c r="C223" s="76">
        <f>VLOOKUP(GroupVertices[[#This Row],[Vertex]], Vertices[], MATCH("ID", Vertices[#Headers], 0), FALSE)</f>
        <v>1579</v>
      </c>
    </row>
    <row r="224" spans="1:3" x14ac:dyDescent="0.25">
      <c r="A224" s="76" t="s">
        <v>18925</v>
      </c>
      <c r="B224" s="82" t="s">
        <v>1257</v>
      </c>
      <c r="C224" s="76">
        <f>VLOOKUP(GroupVertices[[#This Row],[Vertex]], Vertices[], MATCH("ID", Vertices[#Headers], 0), FALSE)</f>
        <v>1580</v>
      </c>
    </row>
    <row r="225" spans="1:3" x14ac:dyDescent="0.25">
      <c r="A225" s="76" t="s">
        <v>18925</v>
      </c>
      <c r="B225" s="82" t="s">
        <v>1258</v>
      </c>
      <c r="C225" s="76">
        <f>VLOOKUP(GroupVertices[[#This Row],[Vertex]], Vertices[], MATCH("ID", Vertices[#Headers], 0), FALSE)</f>
        <v>1581</v>
      </c>
    </row>
    <row r="226" spans="1:3" x14ac:dyDescent="0.25">
      <c r="A226" s="76" t="s">
        <v>18925</v>
      </c>
      <c r="B226" s="82" t="s">
        <v>1259</v>
      </c>
      <c r="C226" s="76">
        <f>VLOOKUP(GroupVertices[[#This Row],[Vertex]], Vertices[], MATCH("ID", Vertices[#Headers], 0), FALSE)</f>
        <v>1582</v>
      </c>
    </row>
    <row r="227" spans="1:3" x14ac:dyDescent="0.25">
      <c r="A227" s="76" t="s">
        <v>18925</v>
      </c>
      <c r="B227" s="82" t="s">
        <v>1260</v>
      </c>
      <c r="C227" s="76">
        <f>VLOOKUP(GroupVertices[[#This Row],[Vertex]], Vertices[], MATCH("ID", Vertices[#Headers], 0), FALSE)</f>
        <v>1583</v>
      </c>
    </row>
    <row r="228" spans="1:3" x14ac:dyDescent="0.25">
      <c r="A228" s="76" t="s">
        <v>18925</v>
      </c>
      <c r="B228" s="82" t="s">
        <v>1261</v>
      </c>
      <c r="C228" s="76">
        <f>VLOOKUP(GroupVertices[[#This Row],[Vertex]], Vertices[], MATCH("ID", Vertices[#Headers], 0), FALSE)</f>
        <v>1584</v>
      </c>
    </row>
    <row r="229" spans="1:3" x14ac:dyDescent="0.25">
      <c r="A229" s="76" t="s">
        <v>18925</v>
      </c>
      <c r="B229" s="82" t="s">
        <v>1262</v>
      </c>
      <c r="C229" s="76">
        <f>VLOOKUP(GroupVertices[[#This Row],[Vertex]], Vertices[], MATCH("ID", Vertices[#Headers], 0), FALSE)</f>
        <v>1585</v>
      </c>
    </row>
    <row r="230" spans="1:3" x14ac:dyDescent="0.25">
      <c r="A230" s="76" t="s">
        <v>18925</v>
      </c>
      <c r="B230" s="82" t="s">
        <v>1263</v>
      </c>
      <c r="C230" s="76">
        <f>VLOOKUP(GroupVertices[[#This Row],[Vertex]], Vertices[], MATCH("ID", Vertices[#Headers], 0), FALSE)</f>
        <v>1586</v>
      </c>
    </row>
    <row r="231" spans="1:3" x14ac:dyDescent="0.25">
      <c r="A231" s="76" t="s">
        <v>18925</v>
      </c>
      <c r="B231" s="82" t="s">
        <v>1264</v>
      </c>
      <c r="C231" s="76">
        <f>VLOOKUP(GroupVertices[[#This Row],[Vertex]], Vertices[], MATCH("ID", Vertices[#Headers], 0), FALSE)</f>
        <v>1587</v>
      </c>
    </row>
    <row r="232" spans="1:3" x14ac:dyDescent="0.25">
      <c r="A232" s="76" t="s">
        <v>18925</v>
      </c>
      <c r="B232" s="82" t="s">
        <v>1265</v>
      </c>
      <c r="C232" s="76">
        <f>VLOOKUP(GroupVertices[[#This Row],[Vertex]], Vertices[], MATCH("ID", Vertices[#Headers], 0), FALSE)</f>
        <v>1588</v>
      </c>
    </row>
    <row r="233" spans="1:3" x14ac:dyDescent="0.25">
      <c r="A233" s="76" t="s">
        <v>18925</v>
      </c>
      <c r="B233" s="82" t="s">
        <v>1266</v>
      </c>
      <c r="C233" s="76">
        <f>VLOOKUP(GroupVertices[[#This Row],[Vertex]], Vertices[], MATCH("ID", Vertices[#Headers], 0), FALSE)</f>
        <v>1589</v>
      </c>
    </row>
    <row r="234" spans="1:3" x14ac:dyDescent="0.25">
      <c r="A234" s="76" t="s">
        <v>18925</v>
      </c>
      <c r="B234" s="82" t="s">
        <v>1267</v>
      </c>
      <c r="C234" s="76">
        <f>VLOOKUP(GroupVertices[[#This Row],[Vertex]], Vertices[], MATCH("ID", Vertices[#Headers], 0), FALSE)</f>
        <v>1590</v>
      </c>
    </row>
    <row r="235" spans="1:3" x14ac:dyDescent="0.25">
      <c r="A235" s="76" t="s">
        <v>18925</v>
      </c>
      <c r="B235" s="82" t="s">
        <v>1268</v>
      </c>
      <c r="C235" s="76">
        <f>VLOOKUP(GroupVertices[[#This Row],[Vertex]], Vertices[], MATCH("ID", Vertices[#Headers], 0), FALSE)</f>
        <v>1591</v>
      </c>
    </row>
    <row r="236" spans="1:3" x14ac:dyDescent="0.25">
      <c r="A236" s="76" t="s">
        <v>18925</v>
      </c>
      <c r="B236" s="82" t="s">
        <v>1269</v>
      </c>
      <c r="C236" s="76">
        <f>VLOOKUP(GroupVertices[[#This Row],[Vertex]], Vertices[], MATCH("ID", Vertices[#Headers], 0), FALSE)</f>
        <v>1592</v>
      </c>
    </row>
    <row r="237" spans="1:3" x14ac:dyDescent="0.25">
      <c r="A237" s="76" t="s">
        <v>18925</v>
      </c>
      <c r="B237" s="82" t="s">
        <v>1270</v>
      </c>
      <c r="C237" s="76">
        <f>VLOOKUP(GroupVertices[[#This Row],[Vertex]], Vertices[], MATCH("ID", Vertices[#Headers], 0), FALSE)</f>
        <v>1593</v>
      </c>
    </row>
    <row r="238" spans="1:3" x14ac:dyDescent="0.25">
      <c r="A238" s="76" t="s">
        <v>18925</v>
      </c>
      <c r="B238" s="82" t="s">
        <v>1271</v>
      </c>
      <c r="C238" s="76">
        <f>VLOOKUP(GroupVertices[[#This Row],[Vertex]], Vertices[], MATCH("ID", Vertices[#Headers], 0), FALSE)</f>
        <v>1594</v>
      </c>
    </row>
    <row r="239" spans="1:3" x14ac:dyDescent="0.25">
      <c r="A239" s="76" t="s">
        <v>18925</v>
      </c>
      <c r="B239" s="82" t="s">
        <v>1272</v>
      </c>
      <c r="C239" s="76">
        <f>VLOOKUP(GroupVertices[[#This Row],[Vertex]], Vertices[], MATCH("ID", Vertices[#Headers], 0), FALSE)</f>
        <v>1595</v>
      </c>
    </row>
    <row r="240" spans="1:3" x14ac:dyDescent="0.25">
      <c r="A240" s="76" t="s">
        <v>18925</v>
      </c>
      <c r="B240" s="82" t="s">
        <v>1273</v>
      </c>
      <c r="C240" s="76">
        <f>VLOOKUP(GroupVertices[[#This Row],[Vertex]], Vertices[], MATCH("ID", Vertices[#Headers], 0), FALSE)</f>
        <v>1596</v>
      </c>
    </row>
    <row r="241" spans="1:3" x14ac:dyDescent="0.25">
      <c r="A241" s="76" t="s">
        <v>18925</v>
      </c>
      <c r="B241" s="82" t="s">
        <v>1274</v>
      </c>
      <c r="C241" s="76">
        <f>VLOOKUP(GroupVertices[[#This Row],[Vertex]], Vertices[], MATCH("ID", Vertices[#Headers], 0), FALSE)</f>
        <v>1597</v>
      </c>
    </row>
    <row r="242" spans="1:3" x14ac:dyDescent="0.25">
      <c r="A242" s="76" t="s">
        <v>18925</v>
      </c>
      <c r="B242" s="82" t="s">
        <v>1275</v>
      </c>
      <c r="C242" s="76">
        <f>VLOOKUP(GroupVertices[[#This Row],[Vertex]], Vertices[], MATCH("ID", Vertices[#Headers], 0), FALSE)</f>
        <v>1598</v>
      </c>
    </row>
    <row r="243" spans="1:3" x14ac:dyDescent="0.25">
      <c r="A243" s="76" t="s">
        <v>18925</v>
      </c>
      <c r="B243" s="82" t="s">
        <v>1276</v>
      </c>
      <c r="C243" s="76">
        <f>VLOOKUP(GroupVertices[[#This Row],[Vertex]], Vertices[], MATCH("ID", Vertices[#Headers], 0), FALSE)</f>
        <v>1599</v>
      </c>
    </row>
    <row r="244" spans="1:3" x14ac:dyDescent="0.25">
      <c r="A244" s="76" t="s">
        <v>18925</v>
      </c>
      <c r="B244" s="82" t="s">
        <v>1277</v>
      </c>
      <c r="C244" s="76">
        <f>VLOOKUP(GroupVertices[[#This Row],[Vertex]], Vertices[], MATCH("ID", Vertices[#Headers], 0), FALSE)</f>
        <v>1600</v>
      </c>
    </row>
    <row r="245" spans="1:3" x14ac:dyDescent="0.25">
      <c r="A245" s="76" t="s">
        <v>18925</v>
      </c>
      <c r="B245" s="82" t="s">
        <v>1279</v>
      </c>
      <c r="C245" s="76">
        <f>VLOOKUP(GroupVertices[[#This Row],[Vertex]], Vertices[], MATCH("ID", Vertices[#Headers], 0), FALSE)</f>
        <v>1603</v>
      </c>
    </row>
    <row r="246" spans="1:3" x14ac:dyDescent="0.25">
      <c r="A246" s="76" t="s">
        <v>18925</v>
      </c>
      <c r="B246" s="82" t="s">
        <v>1280</v>
      </c>
      <c r="C246" s="76">
        <f>VLOOKUP(GroupVertices[[#This Row],[Vertex]], Vertices[], MATCH("ID", Vertices[#Headers], 0), FALSE)</f>
        <v>1604</v>
      </c>
    </row>
    <row r="247" spans="1:3" x14ac:dyDescent="0.25">
      <c r="A247" s="76" t="s">
        <v>18925</v>
      </c>
      <c r="B247" s="82" t="s">
        <v>1281</v>
      </c>
      <c r="C247" s="76">
        <f>VLOOKUP(GroupVertices[[#This Row],[Vertex]], Vertices[], MATCH("ID", Vertices[#Headers], 0), FALSE)</f>
        <v>1605</v>
      </c>
    </row>
    <row r="248" spans="1:3" x14ac:dyDescent="0.25">
      <c r="A248" s="76" t="s">
        <v>18925</v>
      </c>
      <c r="B248" s="82" t="s">
        <v>1282</v>
      </c>
      <c r="C248" s="76">
        <f>VLOOKUP(GroupVertices[[#This Row],[Vertex]], Vertices[], MATCH("ID", Vertices[#Headers], 0), FALSE)</f>
        <v>1606</v>
      </c>
    </row>
    <row r="249" spans="1:3" x14ac:dyDescent="0.25">
      <c r="A249" s="76" t="s">
        <v>18925</v>
      </c>
      <c r="B249" s="82" t="s">
        <v>1283</v>
      </c>
      <c r="C249" s="76">
        <f>VLOOKUP(GroupVertices[[#This Row],[Vertex]], Vertices[], MATCH("ID", Vertices[#Headers], 0), FALSE)</f>
        <v>1607</v>
      </c>
    </row>
    <row r="250" spans="1:3" x14ac:dyDescent="0.25">
      <c r="A250" s="76" t="s">
        <v>18925</v>
      </c>
      <c r="B250" s="82" t="s">
        <v>1284</v>
      </c>
      <c r="C250" s="76">
        <f>VLOOKUP(GroupVertices[[#This Row],[Vertex]], Vertices[], MATCH("ID", Vertices[#Headers], 0), FALSE)</f>
        <v>1608</v>
      </c>
    </row>
    <row r="251" spans="1:3" x14ac:dyDescent="0.25">
      <c r="A251" s="76" t="s">
        <v>18925</v>
      </c>
      <c r="B251" s="82" t="s">
        <v>1285</v>
      </c>
      <c r="C251" s="76">
        <f>VLOOKUP(GroupVertices[[#This Row],[Vertex]], Vertices[], MATCH("ID", Vertices[#Headers], 0), FALSE)</f>
        <v>1609</v>
      </c>
    </row>
    <row r="252" spans="1:3" x14ac:dyDescent="0.25">
      <c r="A252" s="76" t="s">
        <v>18925</v>
      </c>
      <c r="B252" s="82" t="s">
        <v>1286</v>
      </c>
      <c r="C252" s="76">
        <f>VLOOKUP(GroupVertices[[#This Row],[Vertex]], Vertices[], MATCH("ID", Vertices[#Headers], 0), FALSE)</f>
        <v>1610</v>
      </c>
    </row>
    <row r="253" spans="1:3" x14ac:dyDescent="0.25">
      <c r="A253" s="76" t="s">
        <v>18925</v>
      </c>
      <c r="B253" s="82" t="s">
        <v>1287</v>
      </c>
      <c r="C253" s="76">
        <f>VLOOKUP(GroupVertices[[#This Row],[Vertex]], Vertices[], MATCH("ID", Vertices[#Headers], 0), FALSE)</f>
        <v>1611</v>
      </c>
    </row>
    <row r="254" spans="1:3" x14ac:dyDescent="0.25">
      <c r="A254" s="76" t="s">
        <v>18925</v>
      </c>
      <c r="B254" s="82" t="s">
        <v>1288</v>
      </c>
      <c r="C254" s="76">
        <f>VLOOKUP(GroupVertices[[#This Row],[Vertex]], Vertices[], MATCH("ID", Vertices[#Headers], 0), FALSE)</f>
        <v>1612</v>
      </c>
    </row>
    <row r="255" spans="1:3" x14ac:dyDescent="0.25">
      <c r="A255" s="76" t="s">
        <v>18925</v>
      </c>
      <c r="B255" s="82" t="s">
        <v>1289</v>
      </c>
      <c r="C255" s="76">
        <f>VLOOKUP(GroupVertices[[#This Row],[Vertex]], Vertices[], MATCH("ID", Vertices[#Headers], 0), FALSE)</f>
        <v>1613</v>
      </c>
    </row>
    <row r="256" spans="1:3" x14ac:dyDescent="0.25">
      <c r="A256" s="76" t="s">
        <v>18925</v>
      </c>
      <c r="B256" s="82" t="s">
        <v>1290</v>
      </c>
      <c r="C256" s="76">
        <f>VLOOKUP(GroupVertices[[#This Row],[Vertex]], Vertices[], MATCH("ID", Vertices[#Headers], 0), FALSE)</f>
        <v>1614</v>
      </c>
    </row>
    <row r="257" spans="1:3" x14ac:dyDescent="0.25">
      <c r="A257" s="76" t="s">
        <v>18925</v>
      </c>
      <c r="B257" s="82" t="s">
        <v>1291</v>
      </c>
      <c r="C257" s="76">
        <f>VLOOKUP(GroupVertices[[#This Row],[Vertex]], Vertices[], MATCH("ID", Vertices[#Headers], 0), FALSE)</f>
        <v>1615</v>
      </c>
    </row>
    <row r="258" spans="1:3" x14ac:dyDescent="0.25">
      <c r="A258" s="76" t="s">
        <v>18925</v>
      </c>
      <c r="B258" s="82" t="s">
        <v>1292</v>
      </c>
      <c r="C258" s="76">
        <f>VLOOKUP(GroupVertices[[#This Row],[Vertex]], Vertices[], MATCH("ID", Vertices[#Headers], 0), FALSE)</f>
        <v>1616</v>
      </c>
    </row>
    <row r="259" spans="1:3" x14ac:dyDescent="0.25">
      <c r="A259" s="76" t="s">
        <v>18925</v>
      </c>
      <c r="B259" s="82" t="s">
        <v>1293</v>
      </c>
      <c r="C259" s="76">
        <f>VLOOKUP(GroupVertices[[#This Row],[Vertex]], Vertices[], MATCH("ID", Vertices[#Headers], 0), FALSE)</f>
        <v>1617</v>
      </c>
    </row>
    <row r="260" spans="1:3" x14ac:dyDescent="0.25">
      <c r="A260" s="76" t="s">
        <v>18925</v>
      </c>
      <c r="B260" s="82" t="s">
        <v>1294</v>
      </c>
      <c r="C260" s="76">
        <f>VLOOKUP(GroupVertices[[#This Row],[Vertex]], Vertices[], MATCH("ID", Vertices[#Headers], 0), FALSE)</f>
        <v>1618</v>
      </c>
    </row>
    <row r="261" spans="1:3" x14ac:dyDescent="0.25">
      <c r="A261" s="76" t="s">
        <v>18925</v>
      </c>
      <c r="B261" s="82" t="s">
        <v>1295</v>
      </c>
      <c r="C261" s="76">
        <f>VLOOKUP(GroupVertices[[#This Row],[Vertex]], Vertices[], MATCH("ID", Vertices[#Headers], 0), FALSE)</f>
        <v>1619</v>
      </c>
    </row>
    <row r="262" spans="1:3" x14ac:dyDescent="0.25">
      <c r="A262" s="76" t="s">
        <v>18925</v>
      </c>
      <c r="B262" s="82" t="s">
        <v>1296</v>
      </c>
      <c r="C262" s="76">
        <f>VLOOKUP(GroupVertices[[#This Row],[Vertex]], Vertices[], MATCH("ID", Vertices[#Headers], 0), FALSE)</f>
        <v>1620</v>
      </c>
    </row>
    <row r="263" spans="1:3" x14ac:dyDescent="0.25">
      <c r="A263" s="76" t="s">
        <v>18925</v>
      </c>
      <c r="B263" s="82" t="s">
        <v>1297</v>
      </c>
      <c r="C263" s="76">
        <f>VLOOKUP(GroupVertices[[#This Row],[Vertex]], Vertices[], MATCH("ID", Vertices[#Headers], 0), FALSE)</f>
        <v>1621</v>
      </c>
    </row>
    <row r="264" spans="1:3" x14ac:dyDescent="0.25">
      <c r="A264" s="76" t="s">
        <v>18925</v>
      </c>
      <c r="B264" s="82" t="s">
        <v>1298</v>
      </c>
      <c r="C264" s="76">
        <f>VLOOKUP(GroupVertices[[#This Row],[Vertex]], Vertices[], MATCH("ID", Vertices[#Headers], 0), FALSE)</f>
        <v>1622</v>
      </c>
    </row>
    <row r="265" spans="1:3" x14ac:dyDescent="0.25">
      <c r="A265" s="76" t="s">
        <v>18925</v>
      </c>
      <c r="B265" s="82" t="s">
        <v>1299</v>
      </c>
      <c r="C265" s="76">
        <f>VLOOKUP(GroupVertices[[#This Row],[Vertex]], Vertices[], MATCH("ID", Vertices[#Headers], 0), FALSE)</f>
        <v>1623</v>
      </c>
    </row>
    <row r="266" spans="1:3" x14ac:dyDescent="0.25">
      <c r="A266" s="76" t="s">
        <v>18925</v>
      </c>
      <c r="B266" s="82" t="s">
        <v>1300</v>
      </c>
      <c r="C266" s="76">
        <f>VLOOKUP(GroupVertices[[#This Row],[Vertex]], Vertices[], MATCH("ID", Vertices[#Headers], 0), FALSE)</f>
        <v>1624</v>
      </c>
    </row>
    <row r="267" spans="1:3" x14ac:dyDescent="0.25">
      <c r="A267" s="76" t="s">
        <v>18925</v>
      </c>
      <c r="B267" s="82" t="s">
        <v>1301</v>
      </c>
      <c r="C267" s="76">
        <f>VLOOKUP(GroupVertices[[#This Row],[Vertex]], Vertices[], MATCH("ID", Vertices[#Headers], 0), FALSE)</f>
        <v>1625</v>
      </c>
    </row>
    <row r="268" spans="1:3" x14ac:dyDescent="0.25">
      <c r="A268" s="76" t="s">
        <v>18925</v>
      </c>
      <c r="B268" s="82" t="s">
        <v>1302</v>
      </c>
      <c r="C268" s="76">
        <f>VLOOKUP(GroupVertices[[#This Row],[Vertex]], Vertices[], MATCH("ID", Vertices[#Headers], 0), FALSE)</f>
        <v>1626</v>
      </c>
    </row>
    <row r="269" spans="1:3" x14ac:dyDescent="0.25">
      <c r="A269" s="76" t="s">
        <v>18925</v>
      </c>
      <c r="B269" s="82" t="s">
        <v>1303</v>
      </c>
      <c r="C269" s="76">
        <f>VLOOKUP(GroupVertices[[#This Row],[Vertex]], Vertices[], MATCH("ID", Vertices[#Headers], 0), FALSE)</f>
        <v>1627</v>
      </c>
    </row>
    <row r="270" spans="1:3" x14ac:dyDescent="0.25">
      <c r="A270" s="76" t="s">
        <v>18925</v>
      </c>
      <c r="B270" s="82" t="s">
        <v>1304</v>
      </c>
      <c r="C270" s="76">
        <f>VLOOKUP(GroupVertices[[#This Row],[Vertex]], Vertices[], MATCH("ID", Vertices[#Headers], 0), FALSE)</f>
        <v>1628</v>
      </c>
    </row>
    <row r="271" spans="1:3" x14ac:dyDescent="0.25">
      <c r="A271" s="76" t="s">
        <v>18925</v>
      </c>
      <c r="B271" s="82" t="s">
        <v>1305</v>
      </c>
      <c r="C271" s="76">
        <f>VLOOKUP(GroupVertices[[#This Row],[Vertex]], Vertices[], MATCH("ID", Vertices[#Headers], 0), FALSE)</f>
        <v>1629</v>
      </c>
    </row>
    <row r="272" spans="1:3" x14ac:dyDescent="0.25">
      <c r="A272" s="76" t="s">
        <v>18925</v>
      </c>
      <c r="B272" s="82" t="s">
        <v>1306</v>
      </c>
      <c r="C272" s="76">
        <f>VLOOKUP(GroupVertices[[#This Row],[Vertex]], Vertices[], MATCH("ID", Vertices[#Headers], 0), FALSE)</f>
        <v>1630</v>
      </c>
    </row>
    <row r="273" spans="1:3" x14ac:dyDescent="0.25">
      <c r="A273" s="76" t="s">
        <v>18925</v>
      </c>
      <c r="B273" s="82" t="s">
        <v>1307</v>
      </c>
      <c r="C273" s="76">
        <f>VLOOKUP(GroupVertices[[#This Row],[Vertex]], Vertices[], MATCH("ID", Vertices[#Headers], 0), FALSE)</f>
        <v>1631</v>
      </c>
    </row>
    <row r="274" spans="1:3" x14ac:dyDescent="0.25">
      <c r="A274" s="76" t="s">
        <v>18925</v>
      </c>
      <c r="B274" s="82" t="s">
        <v>1308</v>
      </c>
      <c r="C274" s="76">
        <f>VLOOKUP(GroupVertices[[#This Row],[Vertex]], Vertices[], MATCH("ID", Vertices[#Headers], 0), FALSE)</f>
        <v>1632</v>
      </c>
    </row>
    <row r="275" spans="1:3" x14ac:dyDescent="0.25">
      <c r="A275" s="76" t="s">
        <v>18925</v>
      </c>
      <c r="B275" s="82" t="s">
        <v>1309</v>
      </c>
      <c r="C275" s="76">
        <f>VLOOKUP(GroupVertices[[#This Row],[Vertex]], Vertices[], MATCH("ID", Vertices[#Headers], 0), FALSE)</f>
        <v>1633</v>
      </c>
    </row>
    <row r="276" spans="1:3" x14ac:dyDescent="0.25">
      <c r="A276" s="76" t="s">
        <v>18925</v>
      </c>
      <c r="B276" s="82" t="s">
        <v>1310</v>
      </c>
      <c r="C276" s="76">
        <f>VLOOKUP(GroupVertices[[#This Row],[Vertex]], Vertices[], MATCH("ID", Vertices[#Headers], 0), FALSE)</f>
        <v>1634</v>
      </c>
    </row>
    <row r="277" spans="1:3" x14ac:dyDescent="0.25">
      <c r="A277" s="76" t="s">
        <v>18925</v>
      </c>
      <c r="B277" s="82" t="s">
        <v>1311</v>
      </c>
      <c r="C277" s="76">
        <f>VLOOKUP(GroupVertices[[#This Row],[Vertex]], Vertices[], MATCH("ID", Vertices[#Headers], 0), FALSE)</f>
        <v>1635</v>
      </c>
    </row>
    <row r="278" spans="1:3" x14ac:dyDescent="0.25">
      <c r="A278" s="76" t="s">
        <v>18925</v>
      </c>
      <c r="B278" s="82" t="s">
        <v>1312</v>
      </c>
      <c r="C278" s="76">
        <f>VLOOKUP(GroupVertices[[#This Row],[Vertex]], Vertices[], MATCH("ID", Vertices[#Headers], 0), FALSE)</f>
        <v>1636</v>
      </c>
    </row>
    <row r="279" spans="1:3" x14ac:dyDescent="0.25">
      <c r="A279" s="76" t="s">
        <v>18925</v>
      </c>
      <c r="B279" s="82" t="s">
        <v>1313</v>
      </c>
      <c r="C279" s="76">
        <f>VLOOKUP(GroupVertices[[#This Row],[Vertex]], Vertices[], MATCH("ID", Vertices[#Headers], 0), FALSE)</f>
        <v>1637</v>
      </c>
    </row>
    <row r="280" spans="1:3" x14ac:dyDescent="0.25">
      <c r="A280" s="76" t="s">
        <v>18925</v>
      </c>
      <c r="B280" s="82" t="s">
        <v>1314</v>
      </c>
      <c r="C280" s="76">
        <f>VLOOKUP(GroupVertices[[#This Row],[Vertex]], Vertices[], MATCH("ID", Vertices[#Headers], 0), FALSE)</f>
        <v>1638</v>
      </c>
    </row>
    <row r="281" spans="1:3" x14ac:dyDescent="0.25">
      <c r="A281" s="76" t="s">
        <v>18925</v>
      </c>
      <c r="B281" s="82" t="s">
        <v>1315</v>
      </c>
      <c r="C281" s="76">
        <f>VLOOKUP(GroupVertices[[#This Row],[Vertex]], Vertices[], MATCH("ID", Vertices[#Headers], 0), FALSE)</f>
        <v>1639</v>
      </c>
    </row>
    <row r="282" spans="1:3" x14ac:dyDescent="0.25">
      <c r="A282" s="76" t="s">
        <v>18925</v>
      </c>
      <c r="B282" s="82" t="s">
        <v>1316</v>
      </c>
      <c r="C282" s="76">
        <f>VLOOKUP(GroupVertices[[#This Row],[Vertex]], Vertices[], MATCH("ID", Vertices[#Headers], 0), FALSE)</f>
        <v>1640</v>
      </c>
    </row>
    <row r="283" spans="1:3" x14ac:dyDescent="0.25">
      <c r="A283" s="76" t="s">
        <v>18925</v>
      </c>
      <c r="B283" s="82" t="s">
        <v>1317</v>
      </c>
      <c r="C283" s="76">
        <f>VLOOKUP(GroupVertices[[#This Row],[Vertex]], Vertices[], MATCH("ID", Vertices[#Headers], 0), FALSE)</f>
        <v>1641</v>
      </c>
    </row>
    <row r="284" spans="1:3" x14ac:dyDescent="0.25">
      <c r="A284" s="76" t="s">
        <v>18925</v>
      </c>
      <c r="B284" s="82" t="s">
        <v>1318</v>
      </c>
      <c r="C284" s="76">
        <f>VLOOKUP(GroupVertices[[#This Row],[Vertex]], Vertices[], MATCH("ID", Vertices[#Headers], 0), FALSE)</f>
        <v>1642</v>
      </c>
    </row>
    <row r="285" spans="1:3" x14ac:dyDescent="0.25">
      <c r="A285" s="76" t="s">
        <v>18925</v>
      </c>
      <c r="B285" s="82" t="s">
        <v>1319</v>
      </c>
      <c r="C285" s="76">
        <f>VLOOKUP(GroupVertices[[#This Row],[Vertex]], Vertices[], MATCH("ID", Vertices[#Headers], 0), FALSE)</f>
        <v>1643</v>
      </c>
    </row>
    <row r="286" spans="1:3" x14ac:dyDescent="0.25">
      <c r="A286" s="76" t="s">
        <v>18925</v>
      </c>
      <c r="B286" s="82" t="s">
        <v>1320</v>
      </c>
      <c r="C286" s="76">
        <f>VLOOKUP(GroupVertices[[#This Row],[Vertex]], Vertices[], MATCH("ID", Vertices[#Headers], 0), FALSE)</f>
        <v>1644</v>
      </c>
    </row>
    <row r="287" spans="1:3" x14ac:dyDescent="0.25">
      <c r="A287" s="76" t="s">
        <v>18925</v>
      </c>
      <c r="B287" s="82" t="s">
        <v>1321</v>
      </c>
      <c r="C287" s="76">
        <f>VLOOKUP(GroupVertices[[#This Row],[Vertex]], Vertices[], MATCH("ID", Vertices[#Headers], 0), FALSE)</f>
        <v>1645</v>
      </c>
    </row>
    <row r="288" spans="1:3" x14ac:dyDescent="0.25">
      <c r="A288" s="76" t="s">
        <v>18925</v>
      </c>
      <c r="B288" s="82" t="s">
        <v>1322</v>
      </c>
      <c r="C288" s="76">
        <f>VLOOKUP(GroupVertices[[#This Row],[Vertex]], Vertices[], MATCH("ID", Vertices[#Headers], 0), FALSE)</f>
        <v>1646</v>
      </c>
    </row>
    <row r="289" spans="1:3" x14ac:dyDescent="0.25">
      <c r="A289" s="76" t="s">
        <v>18925</v>
      </c>
      <c r="B289" s="82" t="s">
        <v>1323</v>
      </c>
      <c r="C289" s="76">
        <f>VLOOKUP(GroupVertices[[#This Row],[Vertex]], Vertices[], MATCH("ID", Vertices[#Headers], 0), FALSE)</f>
        <v>1647</v>
      </c>
    </row>
    <row r="290" spans="1:3" x14ac:dyDescent="0.25">
      <c r="A290" s="76" t="s">
        <v>18925</v>
      </c>
      <c r="B290" s="82" t="s">
        <v>1324</v>
      </c>
      <c r="C290" s="76">
        <f>VLOOKUP(GroupVertices[[#This Row],[Vertex]], Vertices[], MATCH("ID", Vertices[#Headers], 0), FALSE)</f>
        <v>1648</v>
      </c>
    </row>
    <row r="291" spans="1:3" x14ac:dyDescent="0.25">
      <c r="A291" s="76" t="s">
        <v>18925</v>
      </c>
      <c r="B291" s="82" t="s">
        <v>1325</v>
      </c>
      <c r="C291" s="76">
        <f>VLOOKUP(GroupVertices[[#This Row],[Vertex]], Vertices[], MATCH("ID", Vertices[#Headers], 0), FALSE)</f>
        <v>1649</v>
      </c>
    </row>
    <row r="292" spans="1:3" x14ac:dyDescent="0.25">
      <c r="A292" s="76" t="s">
        <v>18925</v>
      </c>
      <c r="B292" s="82" t="s">
        <v>1326</v>
      </c>
      <c r="C292" s="76">
        <f>VLOOKUP(GroupVertices[[#This Row],[Vertex]], Vertices[], MATCH("ID", Vertices[#Headers], 0), FALSE)</f>
        <v>1650</v>
      </c>
    </row>
    <row r="293" spans="1:3" x14ac:dyDescent="0.25">
      <c r="A293" s="76" t="s">
        <v>18925</v>
      </c>
      <c r="B293" s="82" t="s">
        <v>1327</v>
      </c>
      <c r="C293" s="76">
        <f>VLOOKUP(GroupVertices[[#This Row],[Vertex]], Vertices[], MATCH("ID", Vertices[#Headers], 0), FALSE)</f>
        <v>1651</v>
      </c>
    </row>
    <row r="294" spans="1:3" x14ac:dyDescent="0.25">
      <c r="A294" s="76" t="s">
        <v>18925</v>
      </c>
      <c r="B294" s="82" t="s">
        <v>1328</v>
      </c>
      <c r="C294" s="76">
        <f>VLOOKUP(GroupVertices[[#This Row],[Vertex]], Vertices[], MATCH("ID", Vertices[#Headers], 0), FALSE)</f>
        <v>1652</v>
      </c>
    </row>
    <row r="295" spans="1:3" x14ac:dyDescent="0.25">
      <c r="A295" s="76" t="s">
        <v>18925</v>
      </c>
      <c r="B295" s="82" t="s">
        <v>1329</v>
      </c>
      <c r="C295" s="76">
        <f>VLOOKUP(GroupVertices[[#This Row],[Vertex]], Vertices[], MATCH("ID", Vertices[#Headers], 0), FALSE)</f>
        <v>1653</v>
      </c>
    </row>
    <row r="296" spans="1:3" x14ac:dyDescent="0.25">
      <c r="A296" s="76" t="s">
        <v>18925</v>
      </c>
      <c r="B296" s="82" t="s">
        <v>1330</v>
      </c>
      <c r="C296" s="76">
        <f>VLOOKUP(GroupVertices[[#This Row],[Vertex]], Vertices[], MATCH("ID", Vertices[#Headers], 0), FALSE)</f>
        <v>1654</v>
      </c>
    </row>
    <row r="297" spans="1:3" x14ac:dyDescent="0.25">
      <c r="A297" s="76" t="s">
        <v>18925</v>
      </c>
      <c r="B297" s="82" t="s">
        <v>1331</v>
      </c>
      <c r="C297" s="76">
        <f>VLOOKUP(GroupVertices[[#This Row],[Vertex]], Vertices[], MATCH("ID", Vertices[#Headers], 0), FALSE)</f>
        <v>1655</v>
      </c>
    </row>
    <row r="298" spans="1:3" x14ac:dyDescent="0.25">
      <c r="A298" s="76" t="s">
        <v>18925</v>
      </c>
      <c r="B298" s="82" t="s">
        <v>1332</v>
      </c>
      <c r="C298" s="76">
        <f>VLOOKUP(GroupVertices[[#This Row],[Vertex]], Vertices[], MATCH("ID", Vertices[#Headers], 0), FALSE)</f>
        <v>1656</v>
      </c>
    </row>
    <row r="299" spans="1:3" x14ac:dyDescent="0.25">
      <c r="A299" s="76" t="s">
        <v>18925</v>
      </c>
      <c r="B299" s="82" t="s">
        <v>1333</v>
      </c>
      <c r="C299" s="76">
        <f>VLOOKUP(GroupVertices[[#This Row],[Vertex]], Vertices[], MATCH("ID", Vertices[#Headers], 0), FALSE)</f>
        <v>1657</v>
      </c>
    </row>
    <row r="300" spans="1:3" x14ac:dyDescent="0.25">
      <c r="A300" s="76" t="s">
        <v>18925</v>
      </c>
      <c r="B300" s="82" t="s">
        <v>1334</v>
      </c>
      <c r="C300" s="76">
        <f>VLOOKUP(GroupVertices[[#This Row],[Vertex]], Vertices[], MATCH("ID", Vertices[#Headers], 0), FALSE)</f>
        <v>1658</v>
      </c>
    </row>
    <row r="301" spans="1:3" x14ac:dyDescent="0.25">
      <c r="A301" s="76" t="s">
        <v>18925</v>
      </c>
      <c r="B301" s="82" t="s">
        <v>1335</v>
      </c>
      <c r="C301" s="76">
        <f>VLOOKUP(GroupVertices[[#This Row],[Vertex]], Vertices[], MATCH("ID", Vertices[#Headers], 0), FALSE)</f>
        <v>1659</v>
      </c>
    </row>
    <row r="302" spans="1:3" x14ac:dyDescent="0.25">
      <c r="A302" s="76" t="s">
        <v>18925</v>
      </c>
      <c r="B302" s="82" t="s">
        <v>1336</v>
      </c>
      <c r="C302" s="76">
        <f>VLOOKUP(GroupVertices[[#This Row],[Vertex]], Vertices[], MATCH("ID", Vertices[#Headers], 0), FALSE)</f>
        <v>1660</v>
      </c>
    </row>
    <row r="303" spans="1:3" x14ac:dyDescent="0.25">
      <c r="A303" s="76" t="s">
        <v>18925</v>
      </c>
      <c r="B303" s="82" t="s">
        <v>1337</v>
      </c>
      <c r="C303" s="76">
        <f>VLOOKUP(GroupVertices[[#This Row],[Vertex]], Vertices[], MATCH("ID", Vertices[#Headers], 0), FALSE)</f>
        <v>1661</v>
      </c>
    </row>
    <row r="304" spans="1:3" x14ac:dyDescent="0.25">
      <c r="A304" s="76" t="s">
        <v>18925</v>
      </c>
      <c r="B304" s="82" t="s">
        <v>1338</v>
      </c>
      <c r="C304" s="76">
        <f>VLOOKUP(GroupVertices[[#This Row],[Vertex]], Vertices[], MATCH("ID", Vertices[#Headers], 0), FALSE)</f>
        <v>1662</v>
      </c>
    </row>
    <row r="305" spans="1:3" x14ac:dyDescent="0.25">
      <c r="A305" s="76" t="s">
        <v>18925</v>
      </c>
      <c r="B305" s="82" t="s">
        <v>1339</v>
      </c>
      <c r="C305" s="76">
        <f>VLOOKUP(GroupVertices[[#This Row],[Vertex]], Vertices[], MATCH("ID", Vertices[#Headers], 0), FALSE)</f>
        <v>1663</v>
      </c>
    </row>
    <row r="306" spans="1:3" x14ac:dyDescent="0.25">
      <c r="A306" s="76" t="s">
        <v>18925</v>
      </c>
      <c r="B306" s="82" t="s">
        <v>1340</v>
      </c>
      <c r="C306" s="76">
        <f>VLOOKUP(GroupVertices[[#This Row],[Vertex]], Vertices[], MATCH("ID", Vertices[#Headers], 0), FALSE)</f>
        <v>1664</v>
      </c>
    </row>
    <row r="307" spans="1:3" x14ac:dyDescent="0.25">
      <c r="A307" s="76" t="s">
        <v>18925</v>
      </c>
      <c r="B307" s="82" t="s">
        <v>1341</v>
      </c>
      <c r="C307" s="76">
        <f>VLOOKUP(GroupVertices[[#This Row],[Vertex]], Vertices[], MATCH("ID", Vertices[#Headers], 0), FALSE)</f>
        <v>1665</v>
      </c>
    </row>
    <row r="308" spans="1:3" x14ac:dyDescent="0.25">
      <c r="A308" s="76" t="s">
        <v>18925</v>
      </c>
      <c r="B308" s="82" t="s">
        <v>1342</v>
      </c>
      <c r="C308" s="76">
        <f>VLOOKUP(GroupVertices[[#This Row],[Vertex]], Vertices[], MATCH("ID", Vertices[#Headers], 0), FALSE)</f>
        <v>1666</v>
      </c>
    </row>
    <row r="309" spans="1:3" x14ac:dyDescent="0.25">
      <c r="A309" s="76" t="s">
        <v>18925</v>
      </c>
      <c r="B309" s="82" t="s">
        <v>1343</v>
      </c>
      <c r="C309" s="76">
        <f>VLOOKUP(GroupVertices[[#This Row],[Vertex]], Vertices[], MATCH("ID", Vertices[#Headers], 0), FALSE)</f>
        <v>1667</v>
      </c>
    </row>
    <row r="310" spans="1:3" x14ac:dyDescent="0.25">
      <c r="A310" s="76" t="s">
        <v>18925</v>
      </c>
      <c r="B310" s="82" t="s">
        <v>1344</v>
      </c>
      <c r="C310" s="76">
        <f>VLOOKUP(GroupVertices[[#This Row],[Vertex]], Vertices[], MATCH("ID", Vertices[#Headers], 0), FALSE)</f>
        <v>1668</v>
      </c>
    </row>
    <row r="311" spans="1:3" x14ac:dyDescent="0.25">
      <c r="A311" s="76" t="s">
        <v>18925</v>
      </c>
      <c r="B311" s="82" t="s">
        <v>1345</v>
      </c>
      <c r="C311" s="76">
        <f>VLOOKUP(GroupVertices[[#This Row],[Vertex]], Vertices[], MATCH("ID", Vertices[#Headers], 0), FALSE)</f>
        <v>1669</v>
      </c>
    </row>
    <row r="312" spans="1:3" x14ac:dyDescent="0.25">
      <c r="A312" s="76" t="s">
        <v>18925</v>
      </c>
      <c r="B312" s="82" t="s">
        <v>1346</v>
      </c>
      <c r="C312" s="76">
        <f>VLOOKUP(GroupVertices[[#This Row],[Vertex]], Vertices[], MATCH("ID", Vertices[#Headers], 0), FALSE)</f>
        <v>1670</v>
      </c>
    </row>
    <row r="313" spans="1:3" x14ac:dyDescent="0.25">
      <c r="A313" s="76" t="s">
        <v>18925</v>
      </c>
      <c r="B313" s="82" t="s">
        <v>1347</v>
      </c>
      <c r="C313" s="76">
        <f>VLOOKUP(GroupVertices[[#This Row],[Vertex]], Vertices[], MATCH("ID", Vertices[#Headers], 0), FALSE)</f>
        <v>1671</v>
      </c>
    </row>
    <row r="314" spans="1:3" x14ac:dyDescent="0.25">
      <c r="A314" s="76" t="s">
        <v>18925</v>
      </c>
      <c r="B314" s="82" t="s">
        <v>1348</v>
      </c>
      <c r="C314" s="76">
        <f>VLOOKUP(GroupVertices[[#This Row],[Vertex]], Vertices[], MATCH("ID", Vertices[#Headers], 0), FALSE)</f>
        <v>1672</v>
      </c>
    </row>
    <row r="315" spans="1:3" x14ac:dyDescent="0.25">
      <c r="A315" s="76" t="s">
        <v>18925</v>
      </c>
      <c r="B315" s="82" t="s">
        <v>1349</v>
      </c>
      <c r="C315" s="76">
        <f>VLOOKUP(GroupVertices[[#This Row],[Vertex]], Vertices[], MATCH("ID", Vertices[#Headers], 0), FALSE)</f>
        <v>1673</v>
      </c>
    </row>
    <row r="316" spans="1:3" x14ac:dyDescent="0.25">
      <c r="A316" s="76" t="s">
        <v>18925</v>
      </c>
      <c r="B316" s="82" t="s">
        <v>1350</v>
      </c>
      <c r="C316" s="76">
        <f>VLOOKUP(GroupVertices[[#This Row],[Vertex]], Vertices[], MATCH("ID", Vertices[#Headers], 0), FALSE)</f>
        <v>1674</v>
      </c>
    </row>
    <row r="317" spans="1:3" x14ac:dyDescent="0.25">
      <c r="A317" s="76" t="s">
        <v>18925</v>
      </c>
      <c r="B317" s="82" t="s">
        <v>1351</v>
      </c>
      <c r="C317" s="76">
        <f>VLOOKUP(GroupVertices[[#This Row],[Vertex]], Vertices[], MATCH("ID", Vertices[#Headers], 0), FALSE)</f>
        <v>1675</v>
      </c>
    </row>
    <row r="318" spans="1:3" x14ac:dyDescent="0.25">
      <c r="A318" s="76" t="s">
        <v>18925</v>
      </c>
      <c r="B318" s="82" t="s">
        <v>1352</v>
      </c>
      <c r="C318" s="76">
        <f>VLOOKUP(GroupVertices[[#This Row],[Vertex]], Vertices[], MATCH("ID", Vertices[#Headers], 0), FALSE)</f>
        <v>1676</v>
      </c>
    </row>
    <row r="319" spans="1:3" x14ac:dyDescent="0.25">
      <c r="A319" s="76" t="s">
        <v>18925</v>
      </c>
      <c r="B319" s="82" t="s">
        <v>1353</v>
      </c>
      <c r="C319" s="76">
        <f>VLOOKUP(GroupVertices[[#This Row],[Vertex]], Vertices[], MATCH("ID", Vertices[#Headers], 0), FALSE)</f>
        <v>1677</v>
      </c>
    </row>
    <row r="320" spans="1:3" x14ac:dyDescent="0.25">
      <c r="A320" s="76" t="s">
        <v>18925</v>
      </c>
      <c r="B320" s="82" t="s">
        <v>1354</v>
      </c>
      <c r="C320" s="76">
        <f>VLOOKUP(GroupVertices[[#This Row],[Vertex]], Vertices[], MATCH("ID", Vertices[#Headers], 0), FALSE)</f>
        <v>1678</v>
      </c>
    </row>
    <row r="321" spans="1:3" x14ac:dyDescent="0.25">
      <c r="A321" s="76" t="s">
        <v>18925</v>
      </c>
      <c r="B321" s="82" t="s">
        <v>1355</v>
      </c>
      <c r="C321" s="76">
        <f>VLOOKUP(GroupVertices[[#This Row],[Vertex]], Vertices[], MATCH("ID", Vertices[#Headers], 0), FALSE)</f>
        <v>1679</v>
      </c>
    </row>
    <row r="322" spans="1:3" x14ac:dyDescent="0.25">
      <c r="A322" s="76" t="s">
        <v>18925</v>
      </c>
      <c r="B322" s="82" t="s">
        <v>1356</v>
      </c>
      <c r="C322" s="76">
        <f>VLOOKUP(GroupVertices[[#This Row],[Vertex]], Vertices[], MATCH("ID", Vertices[#Headers], 0), FALSE)</f>
        <v>1680</v>
      </c>
    </row>
    <row r="323" spans="1:3" x14ac:dyDescent="0.25">
      <c r="A323" s="76" t="s">
        <v>18925</v>
      </c>
      <c r="B323" s="82" t="s">
        <v>1357</v>
      </c>
      <c r="C323" s="76">
        <f>VLOOKUP(GroupVertices[[#This Row],[Vertex]], Vertices[], MATCH("ID", Vertices[#Headers], 0), FALSE)</f>
        <v>1681</v>
      </c>
    </row>
    <row r="324" spans="1:3" x14ac:dyDescent="0.25">
      <c r="A324" s="76" t="s">
        <v>18925</v>
      </c>
      <c r="B324" s="82" t="s">
        <v>1358</v>
      </c>
      <c r="C324" s="76">
        <f>VLOOKUP(GroupVertices[[#This Row],[Vertex]], Vertices[], MATCH("ID", Vertices[#Headers], 0), FALSE)</f>
        <v>1682</v>
      </c>
    </row>
    <row r="325" spans="1:3" x14ac:dyDescent="0.25">
      <c r="A325" s="76" t="s">
        <v>18925</v>
      </c>
      <c r="B325" s="82" t="s">
        <v>1359</v>
      </c>
      <c r="C325" s="76">
        <f>VLOOKUP(GroupVertices[[#This Row],[Vertex]], Vertices[], MATCH("ID", Vertices[#Headers], 0), FALSE)</f>
        <v>1683</v>
      </c>
    </row>
    <row r="326" spans="1:3" x14ac:dyDescent="0.25">
      <c r="A326" s="76" t="s">
        <v>18925</v>
      </c>
      <c r="B326" s="82" t="s">
        <v>1360</v>
      </c>
      <c r="C326" s="76">
        <f>VLOOKUP(GroupVertices[[#This Row],[Vertex]], Vertices[], MATCH("ID", Vertices[#Headers], 0), FALSE)</f>
        <v>1684</v>
      </c>
    </row>
    <row r="327" spans="1:3" x14ac:dyDescent="0.25">
      <c r="A327" s="76" t="s">
        <v>18925</v>
      </c>
      <c r="B327" s="82" t="s">
        <v>1361</v>
      </c>
      <c r="C327" s="76">
        <f>VLOOKUP(GroupVertices[[#This Row],[Vertex]], Vertices[], MATCH("ID", Vertices[#Headers], 0), FALSE)</f>
        <v>1685</v>
      </c>
    </row>
    <row r="328" spans="1:3" x14ac:dyDescent="0.25">
      <c r="A328" s="76" t="s">
        <v>18925</v>
      </c>
      <c r="B328" s="82" t="s">
        <v>1362</v>
      </c>
      <c r="C328" s="76">
        <f>VLOOKUP(GroupVertices[[#This Row],[Vertex]], Vertices[], MATCH("ID", Vertices[#Headers], 0), FALSE)</f>
        <v>1686</v>
      </c>
    </row>
    <row r="329" spans="1:3" x14ac:dyDescent="0.25">
      <c r="A329" s="76" t="s">
        <v>18925</v>
      </c>
      <c r="B329" s="82" t="s">
        <v>1363</v>
      </c>
      <c r="C329" s="76">
        <f>VLOOKUP(GroupVertices[[#This Row],[Vertex]], Vertices[], MATCH("ID", Vertices[#Headers], 0), FALSE)</f>
        <v>1687</v>
      </c>
    </row>
    <row r="330" spans="1:3" x14ac:dyDescent="0.25">
      <c r="A330" s="76" t="s">
        <v>18925</v>
      </c>
      <c r="B330" s="82" t="s">
        <v>1364</v>
      </c>
      <c r="C330" s="76">
        <f>VLOOKUP(GroupVertices[[#This Row],[Vertex]], Vertices[], MATCH("ID", Vertices[#Headers], 0), FALSE)</f>
        <v>1688</v>
      </c>
    </row>
    <row r="331" spans="1:3" x14ac:dyDescent="0.25">
      <c r="A331" s="76" t="s">
        <v>18925</v>
      </c>
      <c r="B331" s="82" t="s">
        <v>1365</v>
      </c>
      <c r="C331" s="76">
        <f>VLOOKUP(GroupVertices[[#This Row],[Vertex]], Vertices[], MATCH("ID", Vertices[#Headers], 0), FALSE)</f>
        <v>1689</v>
      </c>
    </row>
    <row r="332" spans="1:3" x14ac:dyDescent="0.25">
      <c r="A332" s="76" t="s">
        <v>18925</v>
      </c>
      <c r="B332" s="82" t="s">
        <v>1366</v>
      </c>
      <c r="C332" s="76">
        <f>VLOOKUP(GroupVertices[[#This Row],[Vertex]], Vertices[], MATCH("ID", Vertices[#Headers], 0), FALSE)</f>
        <v>1690</v>
      </c>
    </row>
    <row r="333" spans="1:3" x14ac:dyDescent="0.25">
      <c r="A333" s="76" t="s">
        <v>18925</v>
      </c>
      <c r="B333" s="82" t="s">
        <v>1367</v>
      </c>
      <c r="C333" s="76">
        <f>VLOOKUP(GroupVertices[[#This Row],[Vertex]], Vertices[], MATCH("ID", Vertices[#Headers], 0), FALSE)</f>
        <v>1691</v>
      </c>
    </row>
    <row r="334" spans="1:3" x14ac:dyDescent="0.25">
      <c r="A334" s="76" t="s">
        <v>18925</v>
      </c>
      <c r="B334" s="82" t="s">
        <v>1368</v>
      </c>
      <c r="C334" s="76">
        <f>VLOOKUP(GroupVertices[[#This Row],[Vertex]], Vertices[], MATCH("ID", Vertices[#Headers], 0), FALSE)</f>
        <v>1692</v>
      </c>
    </row>
    <row r="335" spans="1:3" x14ac:dyDescent="0.25">
      <c r="A335" s="76" t="s">
        <v>18925</v>
      </c>
      <c r="B335" s="82" t="s">
        <v>1369</v>
      </c>
      <c r="C335" s="76">
        <f>VLOOKUP(GroupVertices[[#This Row],[Vertex]], Vertices[], MATCH("ID", Vertices[#Headers], 0), FALSE)</f>
        <v>1693</v>
      </c>
    </row>
    <row r="336" spans="1:3" x14ac:dyDescent="0.25">
      <c r="A336" s="76" t="s">
        <v>18925</v>
      </c>
      <c r="B336" s="82" t="s">
        <v>1370</v>
      </c>
      <c r="C336" s="76">
        <f>VLOOKUP(GroupVertices[[#This Row],[Vertex]], Vertices[], MATCH("ID", Vertices[#Headers], 0), FALSE)</f>
        <v>1694</v>
      </c>
    </row>
    <row r="337" spans="1:3" x14ac:dyDescent="0.25">
      <c r="A337" s="76" t="s">
        <v>18925</v>
      </c>
      <c r="B337" s="82" t="s">
        <v>1371</v>
      </c>
      <c r="C337" s="76">
        <f>VLOOKUP(GroupVertices[[#This Row],[Vertex]], Vertices[], MATCH("ID", Vertices[#Headers], 0), FALSE)</f>
        <v>1695</v>
      </c>
    </row>
    <row r="338" spans="1:3" x14ac:dyDescent="0.25">
      <c r="A338" s="76" t="s">
        <v>18925</v>
      </c>
      <c r="B338" s="82" t="s">
        <v>1372</v>
      </c>
      <c r="C338" s="76">
        <f>VLOOKUP(GroupVertices[[#This Row],[Vertex]], Vertices[], MATCH("ID", Vertices[#Headers], 0), FALSE)</f>
        <v>1696</v>
      </c>
    </row>
    <row r="339" spans="1:3" x14ac:dyDescent="0.25">
      <c r="A339" s="76" t="s">
        <v>18925</v>
      </c>
      <c r="B339" s="82" t="s">
        <v>1373</v>
      </c>
      <c r="C339" s="76">
        <f>VLOOKUP(GroupVertices[[#This Row],[Vertex]], Vertices[], MATCH("ID", Vertices[#Headers], 0), FALSE)</f>
        <v>1697</v>
      </c>
    </row>
    <row r="340" spans="1:3" x14ac:dyDescent="0.25">
      <c r="A340" s="76" t="s">
        <v>18925</v>
      </c>
      <c r="B340" s="82" t="s">
        <v>1374</v>
      </c>
      <c r="C340" s="76">
        <f>VLOOKUP(GroupVertices[[#This Row],[Vertex]], Vertices[], MATCH("ID", Vertices[#Headers], 0), FALSE)</f>
        <v>1698</v>
      </c>
    </row>
    <row r="341" spans="1:3" x14ac:dyDescent="0.25">
      <c r="A341" s="76" t="s">
        <v>18925</v>
      </c>
      <c r="B341" s="82" t="s">
        <v>1375</v>
      </c>
      <c r="C341" s="76">
        <f>VLOOKUP(GroupVertices[[#This Row],[Vertex]], Vertices[], MATCH("ID", Vertices[#Headers], 0), FALSE)</f>
        <v>1699</v>
      </c>
    </row>
    <row r="342" spans="1:3" x14ac:dyDescent="0.25">
      <c r="A342" s="76" t="s">
        <v>18925</v>
      </c>
      <c r="B342" s="82" t="s">
        <v>1376</v>
      </c>
      <c r="C342" s="76">
        <f>VLOOKUP(GroupVertices[[#This Row],[Vertex]], Vertices[], MATCH("ID", Vertices[#Headers], 0), FALSE)</f>
        <v>1700</v>
      </c>
    </row>
    <row r="343" spans="1:3" x14ac:dyDescent="0.25">
      <c r="A343" s="76" t="s">
        <v>18925</v>
      </c>
      <c r="B343" s="82" t="s">
        <v>1377</v>
      </c>
      <c r="C343" s="76">
        <f>VLOOKUP(GroupVertices[[#This Row],[Vertex]], Vertices[], MATCH("ID", Vertices[#Headers], 0), FALSE)</f>
        <v>1701</v>
      </c>
    </row>
    <row r="344" spans="1:3" x14ac:dyDescent="0.25">
      <c r="A344" s="76" t="s">
        <v>18925</v>
      </c>
      <c r="B344" s="82" t="s">
        <v>1378</v>
      </c>
      <c r="C344" s="76">
        <f>VLOOKUP(GroupVertices[[#This Row],[Vertex]], Vertices[], MATCH("ID", Vertices[#Headers], 0), FALSE)</f>
        <v>1702</v>
      </c>
    </row>
    <row r="345" spans="1:3" x14ac:dyDescent="0.25">
      <c r="A345" s="76" t="s">
        <v>18925</v>
      </c>
      <c r="B345" s="82" t="s">
        <v>1379</v>
      </c>
      <c r="C345" s="76">
        <f>VLOOKUP(GroupVertices[[#This Row],[Vertex]], Vertices[], MATCH("ID", Vertices[#Headers], 0), FALSE)</f>
        <v>1703</v>
      </c>
    </row>
    <row r="346" spans="1:3" x14ac:dyDescent="0.25">
      <c r="A346" s="76" t="s">
        <v>18925</v>
      </c>
      <c r="B346" s="82" t="s">
        <v>1380</v>
      </c>
      <c r="C346" s="76">
        <f>VLOOKUP(GroupVertices[[#This Row],[Vertex]], Vertices[], MATCH("ID", Vertices[#Headers], 0), FALSE)</f>
        <v>1704</v>
      </c>
    </row>
    <row r="347" spans="1:3" x14ac:dyDescent="0.25">
      <c r="A347" s="76" t="s">
        <v>18925</v>
      </c>
      <c r="B347" s="82" t="s">
        <v>1381</v>
      </c>
      <c r="C347" s="76">
        <f>VLOOKUP(GroupVertices[[#This Row],[Vertex]], Vertices[], MATCH("ID", Vertices[#Headers], 0), FALSE)</f>
        <v>1705</v>
      </c>
    </row>
    <row r="348" spans="1:3" x14ac:dyDescent="0.25">
      <c r="A348" s="76" t="s">
        <v>18925</v>
      </c>
      <c r="B348" s="82" t="s">
        <v>1382</v>
      </c>
      <c r="C348" s="76">
        <f>VLOOKUP(GroupVertices[[#This Row],[Vertex]], Vertices[], MATCH("ID", Vertices[#Headers], 0), FALSE)</f>
        <v>1706</v>
      </c>
    </row>
    <row r="349" spans="1:3" x14ac:dyDescent="0.25">
      <c r="A349" s="76" t="s">
        <v>18925</v>
      </c>
      <c r="B349" s="82" t="s">
        <v>1383</v>
      </c>
      <c r="C349" s="76">
        <f>VLOOKUP(GroupVertices[[#This Row],[Vertex]], Vertices[], MATCH("ID", Vertices[#Headers], 0), FALSE)</f>
        <v>1707</v>
      </c>
    </row>
    <row r="350" spans="1:3" x14ac:dyDescent="0.25">
      <c r="A350" s="76" t="s">
        <v>18925</v>
      </c>
      <c r="B350" s="82" t="s">
        <v>1384</v>
      </c>
      <c r="C350" s="76">
        <f>VLOOKUP(GroupVertices[[#This Row],[Vertex]], Vertices[], MATCH("ID", Vertices[#Headers], 0), FALSE)</f>
        <v>1708</v>
      </c>
    </row>
    <row r="351" spans="1:3" x14ac:dyDescent="0.25">
      <c r="A351" s="76" t="s">
        <v>18925</v>
      </c>
      <c r="B351" s="82" t="s">
        <v>1385</v>
      </c>
      <c r="C351" s="76">
        <f>VLOOKUP(GroupVertices[[#This Row],[Vertex]], Vertices[], MATCH("ID", Vertices[#Headers], 0), FALSE)</f>
        <v>1709</v>
      </c>
    </row>
    <row r="352" spans="1:3" x14ac:dyDescent="0.25">
      <c r="A352" s="76" t="s">
        <v>18925</v>
      </c>
      <c r="B352" s="82" t="s">
        <v>1386</v>
      </c>
      <c r="C352" s="76">
        <f>VLOOKUP(GroupVertices[[#This Row],[Vertex]], Vertices[], MATCH("ID", Vertices[#Headers], 0), FALSE)</f>
        <v>1710</v>
      </c>
    </row>
    <row r="353" spans="1:3" x14ac:dyDescent="0.25">
      <c r="A353" s="76" t="s">
        <v>18925</v>
      </c>
      <c r="B353" s="82" t="s">
        <v>1387</v>
      </c>
      <c r="C353" s="76">
        <f>VLOOKUP(GroupVertices[[#This Row],[Vertex]], Vertices[], MATCH("ID", Vertices[#Headers], 0), FALSE)</f>
        <v>1711</v>
      </c>
    </row>
    <row r="354" spans="1:3" x14ac:dyDescent="0.25">
      <c r="A354" s="76" t="s">
        <v>18925</v>
      </c>
      <c r="B354" s="82" t="s">
        <v>1388</v>
      </c>
      <c r="C354" s="76">
        <f>VLOOKUP(GroupVertices[[#This Row],[Vertex]], Vertices[], MATCH("ID", Vertices[#Headers], 0), FALSE)</f>
        <v>1712</v>
      </c>
    </row>
    <row r="355" spans="1:3" x14ac:dyDescent="0.25">
      <c r="A355" s="76" t="s">
        <v>18925</v>
      </c>
      <c r="B355" s="82" t="s">
        <v>1389</v>
      </c>
      <c r="C355" s="76">
        <f>VLOOKUP(GroupVertices[[#This Row],[Vertex]], Vertices[], MATCH("ID", Vertices[#Headers], 0), FALSE)</f>
        <v>1713</v>
      </c>
    </row>
    <row r="356" spans="1:3" x14ac:dyDescent="0.25">
      <c r="A356" s="76" t="s">
        <v>18925</v>
      </c>
      <c r="B356" s="82" t="s">
        <v>1390</v>
      </c>
      <c r="C356" s="76">
        <f>VLOOKUP(GroupVertices[[#This Row],[Vertex]], Vertices[], MATCH("ID", Vertices[#Headers], 0), FALSE)</f>
        <v>1714</v>
      </c>
    </row>
    <row r="357" spans="1:3" x14ac:dyDescent="0.25">
      <c r="A357" s="76" t="s">
        <v>18925</v>
      </c>
      <c r="B357" s="82" t="s">
        <v>1391</v>
      </c>
      <c r="C357" s="76">
        <f>VLOOKUP(GroupVertices[[#This Row],[Vertex]], Vertices[], MATCH("ID", Vertices[#Headers], 0), FALSE)</f>
        <v>1715</v>
      </c>
    </row>
    <row r="358" spans="1:3" x14ac:dyDescent="0.25">
      <c r="A358" s="76" t="s">
        <v>18925</v>
      </c>
      <c r="B358" s="82" t="s">
        <v>1395</v>
      </c>
      <c r="C358" s="76">
        <f>VLOOKUP(GroupVertices[[#This Row],[Vertex]], Vertices[], MATCH("ID", Vertices[#Headers], 0), FALSE)</f>
        <v>1727</v>
      </c>
    </row>
    <row r="359" spans="1:3" x14ac:dyDescent="0.25">
      <c r="A359" s="76" t="s">
        <v>18925</v>
      </c>
      <c r="B359" s="82" t="s">
        <v>1396</v>
      </c>
      <c r="C359" s="76">
        <f>VLOOKUP(GroupVertices[[#This Row],[Vertex]], Vertices[], MATCH("ID", Vertices[#Headers], 0), FALSE)</f>
        <v>1728</v>
      </c>
    </row>
    <row r="360" spans="1:3" x14ac:dyDescent="0.25">
      <c r="A360" s="76" t="s">
        <v>18925</v>
      </c>
      <c r="B360" s="82" t="s">
        <v>1397</v>
      </c>
      <c r="C360" s="76">
        <f>VLOOKUP(GroupVertices[[#This Row],[Vertex]], Vertices[], MATCH("ID", Vertices[#Headers], 0), FALSE)</f>
        <v>1729</v>
      </c>
    </row>
    <row r="361" spans="1:3" x14ac:dyDescent="0.25">
      <c r="A361" s="76" t="s">
        <v>18925</v>
      </c>
      <c r="B361" s="82" t="s">
        <v>1398</v>
      </c>
      <c r="C361" s="76">
        <f>VLOOKUP(GroupVertices[[#This Row],[Vertex]], Vertices[], MATCH("ID", Vertices[#Headers], 0), FALSE)</f>
        <v>1730</v>
      </c>
    </row>
    <row r="362" spans="1:3" x14ac:dyDescent="0.25">
      <c r="A362" s="76" t="s">
        <v>18925</v>
      </c>
      <c r="B362" s="82" t="s">
        <v>1399</v>
      </c>
      <c r="C362" s="76">
        <f>VLOOKUP(GroupVertices[[#This Row],[Vertex]], Vertices[], MATCH("ID", Vertices[#Headers], 0), FALSE)</f>
        <v>1731</v>
      </c>
    </row>
    <row r="363" spans="1:3" x14ac:dyDescent="0.25">
      <c r="A363" s="76" t="s">
        <v>18925</v>
      </c>
      <c r="B363" s="82" t="s">
        <v>1400</v>
      </c>
      <c r="C363" s="76">
        <f>VLOOKUP(GroupVertices[[#This Row],[Vertex]], Vertices[], MATCH("ID", Vertices[#Headers], 0), FALSE)</f>
        <v>1732</v>
      </c>
    </row>
    <row r="364" spans="1:3" x14ac:dyDescent="0.25">
      <c r="A364" s="76" t="s">
        <v>18925</v>
      </c>
      <c r="B364" s="82" t="s">
        <v>1401</v>
      </c>
      <c r="C364" s="76">
        <f>VLOOKUP(GroupVertices[[#This Row],[Vertex]], Vertices[], MATCH("ID", Vertices[#Headers], 0), FALSE)</f>
        <v>1733</v>
      </c>
    </row>
    <row r="365" spans="1:3" x14ac:dyDescent="0.25">
      <c r="A365" s="76" t="s">
        <v>18925</v>
      </c>
      <c r="B365" s="82" t="s">
        <v>1402</v>
      </c>
      <c r="C365" s="76">
        <f>VLOOKUP(GroupVertices[[#This Row],[Vertex]], Vertices[], MATCH("ID", Vertices[#Headers], 0), FALSE)</f>
        <v>1734</v>
      </c>
    </row>
    <row r="366" spans="1:3" x14ac:dyDescent="0.25">
      <c r="A366" s="76" t="s">
        <v>18925</v>
      </c>
      <c r="B366" s="82" t="s">
        <v>1403</v>
      </c>
      <c r="C366" s="76">
        <f>VLOOKUP(GroupVertices[[#This Row],[Vertex]], Vertices[], MATCH("ID", Vertices[#Headers], 0), FALSE)</f>
        <v>1735</v>
      </c>
    </row>
    <row r="367" spans="1:3" x14ac:dyDescent="0.25">
      <c r="A367" s="76" t="s">
        <v>18925</v>
      </c>
      <c r="B367" s="82" t="s">
        <v>1404</v>
      </c>
      <c r="C367" s="76">
        <f>VLOOKUP(GroupVertices[[#This Row],[Vertex]], Vertices[], MATCH("ID", Vertices[#Headers], 0), FALSE)</f>
        <v>1736</v>
      </c>
    </row>
    <row r="368" spans="1:3" x14ac:dyDescent="0.25">
      <c r="A368" s="76" t="s">
        <v>18925</v>
      </c>
      <c r="B368" s="82" t="s">
        <v>1405</v>
      </c>
      <c r="C368" s="76">
        <f>VLOOKUP(GroupVertices[[#This Row],[Vertex]], Vertices[], MATCH("ID", Vertices[#Headers], 0), FALSE)</f>
        <v>1737</v>
      </c>
    </row>
    <row r="369" spans="1:3" x14ac:dyDescent="0.25">
      <c r="A369" s="76" t="s">
        <v>18925</v>
      </c>
      <c r="B369" s="82" t="s">
        <v>1406</v>
      </c>
      <c r="C369" s="76">
        <f>VLOOKUP(GroupVertices[[#This Row],[Vertex]], Vertices[], MATCH("ID", Vertices[#Headers], 0), FALSE)</f>
        <v>1738</v>
      </c>
    </row>
    <row r="370" spans="1:3" x14ac:dyDescent="0.25">
      <c r="A370" s="76" t="s">
        <v>18925</v>
      </c>
      <c r="B370" s="82" t="s">
        <v>1407</v>
      </c>
      <c r="C370" s="76">
        <f>VLOOKUP(GroupVertices[[#This Row],[Vertex]], Vertices[], MATCH("ID", Vertices[#Headers], 0), FALSE)</f>
        <v>1739</v>
      </c>
    </row>
    <row r="371" spans="1:3" x14ac:dyDescent="0.25">
      <c r="A371" s="76" t="s">
        <v>18925</v>
      </c>
      <c r="B371" s="82" t="s">
        <v>1408</v>
      </c>
      <c r="C371" s="76">
        <f>VLOOKUP(GroupVertices[[#This Row],[Vertex]], Vertices[], MATCH("ID", Vertices[#Headers], 0), FALSE)</f>
        <v>1740</v>
      </c>
    </row>
    <row r="372" spans="1:3" x14ac:dyDescent="0.25">
      <c r="A372" s="76" t="s">
        <v>18925</v>
      </c>
      <c r="B372" s="82" t="s">
        <v>1409</v>
      </c>
      <c r="C372" s="76">
        <f>VLOOKUP(GroupVertices[[#This Row],[Vertex]], Vertices[], MATCH("ID", Vertices[#Headers], 0), FALSE)</f>
        <v>1741</v>
      </c>
    </row>
    <row r="373" spans="1:3" x14ac:dyDescent="0.25">
      <c r="A373" s="76" t="s">
        <v>18925</v>
      </c>
      <c r="B373" s="82" t="s">
        <v>1410</v>
      </c>
      <c r="C373" s="76">
        <f>VLOOKUP(GroupVertices[[#This Row],[Vertex]], Vertices[], MATCH("ID", Vertices[#Headers], 0), FALSE)</f>
        <v>1742</v>
      </c>
    </row>
    <row r="374" spans="1:3" x14ac:dyDescent="0.25">
      <c r="A374" s="76" t="s">
        <v>18925</v>
      </c>
      <c r="B374" s="82" t="s">
        <v>1411</v>
      </c>
      <c r="C374" s="76">
        <f>VLOOKUP(GroupVertices[[#This Row],[Vertex]], Vertices[], MATCH("ID", Vertices[#Headers], 0), FALSE)</f>
        <v>1743</v>
      </c>
    </row>
    <row r="375" spans="1:3" x14ac:dyDescent="0.25">
      <c r="A375" s="76" t="s">
        <v>18925</v>
      </c>
      <c r="B375" s="82" t="s">
        <v>1412</v>
      </c>
      <c r="C375" s="76">
        <f>VLOOKUP(GroupVertices[[#This Row],[Vertex]], Vertices[], MATCH("ID", Vertices[#Headers], 0), FALSE)</f>
        <v>1744</v>
      </c>
    </row>
    <row r="376" spans="1:3" x14ac:dyDescent="0.25">
      <c r="A376" s="76" t="s">
        <v>18925</v>
      </c>
      <c r="B376" s="82" t="s">
        <v>1413</v>
      </c>
      <c r="C376" s="76">
        <f>VLOOKUP(GroupVertices[[#This Row],[Vertex]], Vertices[], MATCH("ID", Vertices[#Headers], 0), FALSE)</f>
        <v>1745</v>
      </c>
    </row>
    <row r="377" spans="1:3" x14ac:dyDescent="0.25">
      <c r="A377" s="76" t="s">
        <v>18925</v>
      </c>
      <c r="B377" s="82" t="s">
        <v>1414</v>
      </c>
      <c r="C377" s="76">
        <f>VLOOKUP(GroupVertices[[#This Row],[Vertex]], Vertices[], MATCH("ID", Vertices[#Headers], 0), FALSE)</f>
        <v>1746</v>
      </c>
    </row>
    <row r="378" spans="1:3" x14ac:dyDescent="0.25">
      <c r="A378" s="76" t="s">
        <v>18925</v>
      </c>
      <c r="B378" s="82" t="s">
        <v>1416</v>
      </c>
      <c r="C378" s="76">
        <f>VLOOKUP(GroupVertices[[#This Row],[Vertex]], Vertices[], MATCH("ID", Vertices[#Headers], 0), FALSE)</f>
        <v>1748</v>
      </c>
    </row>
    <row r="379" spans="1:3" x14ac:dyDescent="0.25">
      <c r="A379" s="76" t="s">
        <v>18925</v>
      </c>
      <c r="B379" s="82" t="s">
        <v>1417</v>
      </c>
      <c r="C379" s="76">
        <f>VLOOKUP(GroupVertices[[#This Row],[Vertex]], Vertices[], MATCH("ID", Vertices[#Headers], 0), FALSE)</f>
        <v>1749</v>
      </c>
    </row>
    <row r="380" spans="1:3" x14ac:dyDescent="0.25">
      <c r="A380" s="76" t="s">
        <v>18925</v>
      </c>
      <c r="B380" s="82" t="s">
        <v>1418</v>
      </c>
      <c r="C380" s="76">
        <f>VLOOKUP(GroupVertices[[#This Row],[Vertex]], Vertices[], MATCH("ID", Vertices[#Headers], 0), FALSE)</f>
        <v>1750</v>
      </c>
    </row>
    <row r="381" spans="1:3" x14ac:dyDescent="0.25">
      <c r="A381" s="76" t="s">
        <v>18925</v>
      </c>
      <c r="B381" s="82" t="s">
        <v>1419</v>
      </c>
      <c r="C381" s="76">
        <f>VLOOKUP(GroupVertices[[#This Row],[Vertex]], Vertices[], MATCH("ID", Vertices[#Headers], 0), FALSE)</f>
        <v>1751</v>
      </c>
    </row>
    <row r="382" spans="1:3" x14ac:dyDescent="0.25">
      <c r="A382" s="76" t="s">
        <v>18925</v>
      </c>
      <c r="B382" s="82" t="s">
        <v>1420</v>
      </c>
      <c r="C382" s="76">
        <f>VLOOKUP(GroupVertices[[#This Row],[Vertex]], Vertices[], MATCH("ID", Vertices[#Headers], 0), FALSE)</f>
        <v>1752</v>
      </c>
    </row>
    <row r="383" spans="1:3" x14ac:dyDescent="0.25">
      <c r="A383" s="76" t="s">
        <v>18925</v>
      </c>
      <c r="B383" s="82" t="s">
        <v>1421</v>
      </c>
      <c r="C383" s="76">
        <f>VLOOKUP(GroupVertices[[#This Row],[Vertex]], Vertices[], MATCH("ID", Vertices[#Headers], 0), FALSE)</f>
        <v>1753</v>
      </c>
    </row>
    <row r="384" spans="1:3" x14ac:dyDescent="0.25">
      <c r="A384" s="76" t="s">
        <v>18925</v>
      </c>
      <c r="B384" s="82" t="s">
        <v>1422</v>
      </c>
      <c r="C384" s="76">
        <f>VLOOKUP(GroupVertices[[#This Row],[Vertex]], Vertices[], MATCH("ID", Vertices[#Headers], 0), FALSE)</f>
        <v>1754</v>
      </c>
    </row>
    <row r="385" spans="1:3" x14ac:dyDescent="0.25">
      <c r="A385" s="76" t="s">
        <v>18925</v>
      </c>
      <c r="B385" s="82" t="s">
        <v>1423</v>
      </c>
      <c r="C385" s="76">
        <f>VLOOKUP(GroupVertices[[#This Row],[Vertex]], Vertices[], MATCH("ID", Vertices[#Headers], 0), FALSE)</f>
        <v>1755</v>
      </c>
    </row>
    <row r="386" spans="1:3" x14ac:dyDescent="0.25">
      <c r="A386" s="76" t="s">
        <v>18925</v>
      </c>
      <c r="B386" s="82" t="s">
        <v>1424</v>
      </c>
      <c r="C386" s="76">
        <f>VLOOKUP(GroupVertices[[#This Row],[Vertex]], Vertices[], MATCH("ID", Vertices[#Headers], 0), FALSE)</f>
        <v>1756</v>
      </c>
    </row>
    <row r="387" spans="1:3" x14ac:dyDescent="0.25">
      <c r="A387" s="76" t="s">
        <v>18925</v>
      </c>
      <c r="B387" s="82" t="s">
        <v>1425</v>
      </c>
      <c r="C387" s="76">
        <f>VLOOKUP(GroupVertices[[#This Row],[Vertex]], Vertices[], MATCH("ID", Vertices[#Headers], 0), FALSE)</f>
        <v>1757</v>
      </c>
    </row>
    <row r="388" spans="1:3" x14ac:dyDescent="0.25">
      <c r="A388" s="76" t="s">
        <v>18925</v>
      </c>
      <c r="B388" s="82" t="s">
        <v>1426</v>
      </c>
      <c r="C388" s="76">
        <f>VLOOKUP(GroupVertices[[#This Row],[Vertex]], Vertices[], MATCH("ID", Vertices[#Headers], 0), FALSE)</f>
        <v>1758</v>
      </c>
    </row>
    <row r="389" spans="1:3" x14ac:dyDescent="0.25">
      <c r="A389" s="76" t="s">
        <v>18925</v>
      </c>
      <c r="B389" s="82" t="s">
        <v>1427</v>
      </c>
      <c r="C389" s="76">
        <f>VLOOKUP(GroupVertices[[#This Row],[Vertex]], Vertices[], MATCH("ID", Vertices[#Headers], 0), FALSE)</f>
        <v>1759</v>
      </c>
    </row>
    <row r="390" spans="1:3" x14ac:dyDescent="0.25">
      <c r="A390" s="76" t="s">
        <v>18925</v>
      </c>
      <c r="B390" s="82" t="s">
        <v>1428</v>
      </c>
      <c r="C390" s="76">
        <f>VLOOKUP(GroupVertices[[#This Row],[Vertex]], Vertices[], MATCH("ID", Vertices[#Headers], 0), FALSE)</f>
        <v>1760</v>
      </c>
    </row>
    <row r="391" spans="1:3" x14ac:dyDescent="0.25">
      <c r="A391" s="76" t="s">
        <v>18925</v>
      </c>
      <c r="B391" s="82" t="s">
        <v>1429</v>
      </c>
      <c r="C391" s="76">
        <f>VLOOKUP(GroupVertices[[#This Row],[Vertex]], Vertices[], MATCH("ID", Vertices[#Headers], 0), FALSE)</f>
        <v>1761</v>
      </c>
    </row>
    <row r="392" spans="1:3" x14ac:dyDescent="0.25">
      <c r="A392" s="76" t="s">
        <v>18925</v>
      </c>
      <c r="B392" s="82" t="s">
        <v>1430</v>
      </c>
      <c r="C392" s="76">
        <f>VLOOKUP(GroupVertices[[#This Row],[Vertex]], Vertices[], MATCH("ID", Vertices[#Headers], 0), FALSE)</f>
        <v>1762</v>
      </c>
    </row>
    <row r="393" spans="1:3" x14ac:dyDescent="0.25">
      <c r="A393" s="76" t="s">
        <v>18925</v>
      </c>
      <c r="B393" s="82" t="s">
        <v>1431</v>
      </c>
      <c r="C393" s="76">
        <f>VLOOKUP(GroupVertices[[#This Row],[Vertex]], Vertices[], MATCH("ID", Vertices[#Headers], 0), FALSE)</f>
        <v>1763</v>
      </c>
    </row>
    <row r="394" spans="1:3" x14ac:dyDescent="0.25">
      <c r="A394" s="76" t="s">
        <v>18925</v>
      </c>
      <c r="B394" s="82" t="s">
        <v>1433</v>
      </c>
      <c r="C394" s="76">
        <f>VLOOKUP(GroupVertices[[#This Row],[Vertex]], Vertices[], MATCH("ID", Vertices[#Headers], 0), FALSE)</f>
        <v>1765</v>
      </c>
    </row>
    <row r="395" spans="1:3" x14ac:dyDescent="0.25">
      <c r="A395" s="76" t="s">
        <v>18925</v>
      </c>
      <c r="B395" s="82" t="s">
        <v>1434</v>
      </c>
      <c r="C395" s="76">
        <f>VLOOKUP(GroupVertices[[#This Row],[Vertex]], Vertices[], MATCH("ID", Vertices[#Headers], 0), FALSE)</f>
        <v>1766</v>
      </c>
    </row>
    <row r="396" spans="1:3" x14ac:dyDescent="0.25">
      <c r="A396" s="76" t="s">
        <v>18925</v>
      </c>
      <c r="B396" s="82" t="s">
        <v>1435</v>
      </c>
      <c r="C396" s="76">
        <f>VLOOKUP(GroupVertices[[#This Row],[Vertex]], Vertices[], MATCH("ID", Vertices[#Headers], 0), FALSE)</f>
        <v>1767</v>
      </c>
    </row>
    <row r="397" spans="1:3" x14ac:dyDescent="0.25">
      <c r="A397" s="76" t="s">
        <v>18925</v>
      </c>
      <c r="B397" s="82" t="s">
        <v>1436</v>
      </c>
      <c r="C397" s="76">
        <f>VLOOKUP(GroupVertices[[#This Row],[Vertex]], Vertices[], MATCH("ID", Vertices[#Headers], 0), FALSE)</f>
        <v>1768</v>
      </c>
    </row>
    <row r="398" spans="1:3" x14ac:dyDescent="0.25">
      <c r="A398" s="76" t="s">
        <v>18925</v>
      </c>
      <c r="B398" s="82" t="s">
        <v>1437</v>
      </c>
      <c r="C398" s="76">
        <f>VLOOKUP(GroupVertices[[#This Row],[Vertex]], Vertices[], MATCH("ID", Vertices[#Headers], 0), FALSE)</f>
        <v>1769</v>
      </c>
    </row>
    <row r="399" spans="1:3" x14ac:dyDescent="0.25">
      <c r="A399" s="76" t="s">
        <v>18925</v>
      </c>
      <c r="B399" s="82" t="s">
        <v>1438</v>
      </c>
      <c r="C399" s="76">
        <f>VLOOKUP(GroupVertices[[#This Row],[Vertex]], Vertices[], MATCH("ID", Vertices[#Headers], 0), FALSE)</f>
        <v>1770</v>
      </c>
    </row>
    <row r="400" spans="1:3" x14ac:dyDescent="0.25">
      <c r="A400" s="76" t="s">
        <v>18925</v>
      </c>
      <c r="B400" s="82" t="s">
        <v>1439</v>
      </c>
      <c r="C400" s="76">
        <f>VLOOKUP(GroupVertices[[#This Row],[Vertex]], Vertices[], MATCH("ID", Vertices[#Headers], 0), FALSE)</f>
        <v>1771</v>
      </c>
    </row>
    <row r="401" spans="1:3" x14ac:dyDescent="0.25">
      <c r="A401" s="76" t="s">
        <v>18925</v>
      </c>
      <c r="B401" s="82" t="s">
        <v>1440</v>
      </c>
      <c r="C401" s="76">
        <f>VLOOKUP(GroupVertices[[#This Row],[Vertex]], Vertices[], MATCH("ID", Vertices[#Headers], 0), FALSE)</f>
        <v>1772</v>
      </c>
    </row>
    <row r="402" spans="1:3" x14ac:dyDescent="0.25">
      <c r="A402" s="76" t="s">
        <v>18925</v>
      </c>
      <c r="B402" s="82" t="s">
        <v>1441</v>
      </c>
      <c r="C402" s="76">
        <f>VLOOKUP(GroupVertices[[#This Row],[Vertex]], Vertices[], MATCH("ID", Vertices[#Headers], 0), FALSE)</f>
        <v>1773</v>
      </c>
    </row>
    <row r="403" spans="1:3" x14ac:dyDescent="0.25">
      <c r="A403" s="76" t="s">
        <v>18925</v>
      </c>
      <c r="B403" s="82" t="s">
        <v>1442</v>
      </c>
      <c r="C403" s="76">
        <f>VLOOKUP(GroupVertices[[#This Row],[Vertex]], Vertices[], MATCH("ID", Vertices[#Headers], 0), FALSE)</f>
        <v>1774</v>
      </c>
    </row>
    <row r="404" spans="1:3" x14ac:dyDescent="0.25">
      <c r="A404" s="76" t="s">
        <v>18925</v>
      </c>
      <c r="B404" s="82" t="s">
        <v>1443</v>
      </c>
      <c r="C404" s="76">
        <f>VLOOKUP(GroupVertices[[#This Row],[Vertex]], Vertices[], MATCH("ID", Vertices[#Headers], 0), FALSE)</f>
        <v>1775</v>
      </c>
    </row>
    <row r="405" spans="1:3" x14ac:dyDescent="0.25">
      <c r="A405" s="76" t="s">
        <v>18925</v>
      </c>
      <c r="B405" s="82" t="s">
        <v>1444</v>
      </c>
      <c r="C405" s="76">
        <f>VLOOKUP(GroupVertices[[#This Row],[Vertex]], Vertices[], MATCH("ID", Vertices[#Headers], 0), FALSE)</f>
        <v>1776</v>
      </c>
    </row>
    <row r="406" spans="1:3" x14ac:dyDescent="0.25">
      <c r="A406" s="76" t="s">
        <v>18925</v>
      </c>
      <c r="B406" s="82" t="s">
        <v>1445</v>
      </c>
      <c r="C406" s="76">
        <f>VLOOKUP(GroupVertices[[#This Row],[Vertex]], Vertices[], MATCH("ID", Vertices[#Headers], 0), FALSE)</f>
        <v>1777</v>
      </c>
    </row>
    <row r="407" spans="1:3" x14ac:dyDescent="0.25">
      <c r="A407" s="76" t="s">
        <v>18925</v>
      </c>
      <c r="B407" s="82" t="s">
        <v>1448</v>
      </c>
      <c r="C407" s="76">
        <f>VLOOKUP(GroupVertices[[#This Row],[Vertex]], Vertices[], MATCH("ID", Vertices[#Headers], 0), FALSE)</f>
        <v>1780</v>
      </c>
    </row>
    <row r="408" spans="1:3" x14ac:dyDescent="0.25">
      <c r="A408" s="76" t="s">
        <v>18925</v>
      </c>
      <c r="B408" s="82" t="s">
        <v>1449</v>
      </c>
      <c r="C408" s="76">
        <f>VLOOKUP(GroupVertices[[#This Row],[Vertex]], Vertices[], MATCH("ID", Vertices[#Headers], 0), FALSE)</f>
        <v>1781</v>
      </c>
    </row>
    <row r="409" spans="1:3" x14ac:dyDescent="0.25">
      <c r="A409" s="76" t="s">
        <v>18925</v>
      </c>
      <c r="B409" s="82" t="s">
        <v>1450</v>
      </c>
      <c r="C409" s="76">
        <f>VLOOKUP(GroupVertices[[#This Row],[Vertex]], Vertices[], MATCH("ID", Vertices[#Headers], 0), FALSE)</f>
        <v>1782</v>
      </c>
    </row>
    <row r="410" spans="1:3" x14ac:dyDescent="0.25">
      <c r="A410" s="76" t="s">
        <v>18925</v>
      </c>
      <c r="B410" s="82" t="s">
        <v>1451</v>
      </c>
      <c r="C410" s="76">
        <f>VLOOKUP(GroupVertices[[#This Row],[Vertex]], Vertices[], MATCH("ID", Vertices[#Headers], 0), FALSE)</f>
        <v>1783</v>
      </c>
    </row>
    <row r="411" spans="1:3" x14ac:dyDescent="0.25">
      <c r="A411" s="76" t="s">
        <v>18925</v>
      </c>
      <c r="B411" s="82" t="s">
        <v>1452</v>
      </c>
      <c r="C411" s="76">
        <f>VLOOKUP(GroupVertices[[#This Row],[Vertex]], Vertices[], MATCH("ID", Vertices[#Headers], 0), FALSE)</f>
        <v>1784</v>
      </c>
    </row>
    <row r="412" spans="1:3" x14ac:dyDescent="0.25">
      <c r="A412" s="76" t="s">
        <v>18925</v>
      </c>
      <c r="B412" s="82" t="s">
        <v>1453</v>
      </c>
      <c r="C412" s="76">
        <f>VLOOKUP(GroupVertices[[#This Row],[Vertex]], Vertices[], MATCH("ID", Vertices[#Headers], 0), FALSE)</f>
        <v>1785</v>
      </c>
    </row>
    <row r="413" spans="1:3" x14ac:dyDescent="0.25">
      <c r="A413" s="76" t="s">
        <v>18925</v>
      </c>
      <c r="B413" s="82" t="s">
        <v>1454</v>
      </c>
      <c r="C413" s="76">
        <f>VLOOKUP(GroupVertices[[#This Row],[Vertex]], Vertices[], MATCH("ID", Vertices[#Headers], 0), FALSE)</f>
        <v>1786</v>
      </c>
    </row>
    <row r="414" spans="1:3" x14ac:dyDescent="0.25">
      <c r="A414" s="76" t="s">
        <v>18925</v>
      </c>
      <c r="B414" s="82" t="s">
        <v>1455</v>
      </c>
      <c r="C414" s="76">
        <f>VLOOKUP(GroupVertices[[#This Row],[Vertex]], Vertices[], MATCH("ID", Vertices[#Headers], 0), FALSE)</f>
        <v>1787</v>
      </c>
    </row>
    <row r="415" spans="1:3" x14ac:dyDescent="0.25">
      <c r="A415" s="76" t="s">
        <v>18925</v>
      </c>
      <c r="B415" s="82" t="s">
        <v>1456</v>
      </c>
      <c r="C415" s="76">
        <f>VLOOKUP(GroupVertices[[#This Row],[Vertex]], Vertices[], MATCH("ID", Vertices[#Headers], 0), FALSE)</f>
        <v>1788</v>
      </c>
    </row>
    <row r="416" spans="1:3" x14ac:dyDescent="0.25">
      <c r="A416" s="76" t="s">
        <v>18925</v>
      </c>
      <c r="B416" s="82" t="s">
        <v>1457</v>
      </c>
      <c r="C416" s="76">
        <f>VLOOKUP(GroupVertices[[#This Row],[Vertex]], Vertices[], MATCH("ID", Vertices[#Headers], 0), FALSE)</f>
        <v>1789</v>
      </c>
    </row>
    <row r="417" spans="1:3" x14ac:dyDescent="0.25">
      <c r="A417" s="76" t="s">
        <v>18925</v>
      </c>
      <c r="B417" s="82" t="s">
        <v>1458</v>
      </c>
      <c r="C417" s="76">
        <f>VLOOKUP(GroupVertices[[#This Row],[Vertex]], Vertices[], MATCH("ID", Vertices[#Headers], 0), FALSE)</f>
        <v>1790</v>
      </c>
    </row>
    <row r="418" spans="1:3" x14ac:dyDescent="0.25">
      <c r="A418" s="76" t="s">
        <v>18925</v>
      </c>
      <c r="B418" s="82" t="s">
        <v>1459</v>
      </c>
      <c r="C418" s="76">
        <f>VLOOKUP(GroupVertices[[#This Row],[Vertex]], Vertices[], MATCH("ID", Vertices[#Headers], 0), FALSE)</f>
        <v>1791</v>
      </c>
    </row>
    <row r="419" spans="1:3" x14ac:dyDescent="0.25">
      <c r="A419" s="76" t="s">
        <v>18925</v>
      </c>
      <c r="B419" s="82" t="s">
        <v>1460</v>
      </c>
      <c r="C419" s="76">
        <f>VLOOKUP(GroupVertices[[#This Row],[Vertex]], Vertices[], MATCH("ID", Vertices[#Headers], 0), FALSE)</f>
        <v>1792</v>
      </c>
    </row>
    <row r="420" spans="1:3" x14ac:dyDescent="0.25">
      <c r="A420" s="76" t="s">
        <v>18925</v>
      </c>
      <c r="B420" s="82" t="s">
        <v>1461</v>
      </c>
      <c r="C420" s="76">
        <f>VLOOKUP(GroupVertices[[#This Row],[Vertex]], Vertices[], MATCH("ID", Vertices[#Headers], 0), FALSE)</f>
        <v>1793</v>
      </c>
    </row>
    <row r="421" spans="1:3" x14ac:dyDescent="0.25">
      <c r="A421" s="76" t="s">
        <v>18925</v>
      </c>
      <c r="B421" s="82" t="s">
        <v>1462</v>
      </c>
      <c r="C421" s="76">
        <f>VLOOKUP(GroupVertices[[#This Row],[Vertex]], Vertices[], MATCH("ID", Vertices[#Headers], 0), FALSE)</f>
        <v>1794</v>
      </c>
    </row>
    <row r="422" spans="1:3" x14ac:dyDescent="0.25">
      <c r="A422" s="76" t="s">
        <v>18925</v>
      </c>
      <c r="B422" s="82" t="s">
        <v>1463</v>
      </c>
      <c r="C422" s="76">
        <f>VLOOKUP(GroupVertices[[#This Row],[Vertex]], Vertices[], MATCH("ID", Vertices[#Headers], 0), FALSE)</f>
        <v>1795</v>
      </c>
    </row>
    <row r="423" spans="1:3" x14ac:dyDescent="0.25">
      <c r="A423" s="76" t="s">
        <v>18925</v>
      </c>
      <c r="B423" s="82" t="s">
        <v>1464</v>
      </c>
      <c r="C423" s="76">
        <f>VLOOKUP(GroupVertices[[#This Row],[Vertex]], Vertices[], MATCH("ID", Vertices[#Headers], 0), FALSE)</f>
        <v>1796</v>
      </c>
    </row>
    <row r="424" spans="1:3" x14ac:dyDescent="0.25">
      <c r="A424" s="76" t="s">
        <v>18925</v>
      </c>
      <c r="B424" s="82" t="s">
        <v>1465</v>
      </c>
      <c r="C424" s="76">
        <f>VLOOKUP(GroupVertices[[#This Row],[Vertex]], Vertices[], MATCH("ID", Vertices[#Headers], 0), FALSE)</f>
        <v>1797</v>
      </c>
    </row>
    <row r="425" spans="1:3" x14ac:dyDescent="0.25">
      <c r="A425" s="76" t="s">
        <v>18925</v>
      </c>
      <c r="B425" s="82" t="s">
        <v>1467</v>
      </c>
      <c r="C425" s="76">
        <f>VLOOKUP(GroupVertices[[#This Row],[Vertex]], Vertices[], MATCH("ID", Vertices[#Headers], 0), FALSE)</f>
        <v>1800</v>
      </c>
    </row>
    <row r="426" spans="1:3" x14ac:dyDescent="0.25">
      <c r="A426" s="76" t="s">
        <v>18925</v>
      </c>
      <c r="B426" s="82" t="s">
        <v>1468</v>
      </c>
      <c r="C426" s="76">
        <f>VLOOKUP(GroupVertices[[#This Row],[Vertex]], Vertices[], MATCH("ID", Vertices[#Headers], 0), FALSE)</f>
        <v>1801</v>
      </c>
    </row>
    <row r="427" spans="1:3" x14ac:dyDescent="0.25">
      <c r="A427" s="76" t="s">
        <v>18925</v>
      </c>
      <c r="B427" s="82" t="s">
        <v>1469</v>
      </c>
      <c r="C427" s="76">
        <f>VLOOKUP(GroupVertices[[#This Row],[Vertex]], Vertices[], MATCH("ID", Vertices[#Headers], 0), FALSE)</f>
        <v>1802</v>
      </c>
    </row>
    <row r="428" spans="1:3" x14ac:dyDescent="0.25">
      <c r="A428" s="76" t="s">
        <v>18925</v>
      </c>
      <c r="B428" s="82" t="s">
        <v>1470</v>
      </c>
      <c r="C428" s="76">
        <f>VLOOKUP(GroupVertices[[#This Row],[Vertex]], Vertices[], MATCH("ID", Vertices[#Headers], 0), FALSE)</f>
        <v>1803</v>
      </c>
    </row>
    <row r="429" spans="1:3" x14ac:dyDescent="0.25">
      <c r="A429" s="76" t="s">
        <v>18925</v>
      </c>
      <c r="B429" s="82" t="s">
        <v>1471</v>
      </c>
      <c r="C429" s="76">
        <f>VLOOKUP(GroupVertices[[#This Row],[Vertex]], Vertices[], MATCH("ID", Vertices[#Headers], 0), FALSE)</f>
        <v>1804</v>
      </c>
    </row>
    <row r="430" spans="1:3" x14ac:dyDescent="0.25">
      <c r="A430" s="76" t="s">
        <v>18925</v>
      </c>
      <c r="B430" s="82" t="s">
        <v>1472</v>
      </c>
      <c r="C430" s="76">
        <f>VLOOKUP(GroupVertices[[#This Row],[Vertex]], Vertices[], MATCH("ID", Vertices[#Headers], 0), FALSE)</f>
        <v>1805</v>
      </c>
    </row>
    <row r="431" spans="1:3" x14ac:dyDescent="0.25">
      <c r="A431" s="76" t="s">
        <v>18925</v>
      </c>
      <c r="B431" s="82" t="s">
        <v>1473</v>
      </c>
      <c r="C431" s="76">
        <f>VLOOKUP(GroupVertices[[#This Row],[Vertex]], Vertices[], MATCH("ID", Vertices[#Headers], 0), FALSE)</f>
        <v>1806</v>
      </c>
    </row>
    <row r="432" spans="1:3" x14ac:dyDescent="0.25">
      <c r="A432" s="76" t="s">
        <v>18925</v>
      </c>
      <c r="B432" s="82" t="s">
        <v>1474</v>
      </c>
      <c r="C432" s="76">
        <f>VLOOKUP(GroupVertices[[#This Row],[Vertex]], Vertices[], MATCH("ID", Vertices[#Headers], 0), FALSE)</f>
        <v>1807</v>
      </c>
    </row>
    <row r="433" spans="1:3" x14ac:dyDescent="0.25">
      <c r="A433" s="76" t="s">
        <v>18925</v>
      </c>
      <c r="B433" s="82" t="s">
        <v>1475</v>
      </c>
      <c r="C433" s="76">
        <f>VLOOKUP(GroupVertices[[#This Row],[Vertex]], Vertices[], MATCH("ID", Vertices[#Headers], 0), FALSE)</f>
        <v>1808</v>
      </c>
    </row>
    <row r="434" spans="1:3" x14ac:dyDescent="0.25">
      <c r="A434" s="76" t="s">
        <v>18925</v>
      </c>
      <c r="B434" s="82" t="s">
        <v>1476</v>
      </c>
      <c r="C434" s="76">
        <f>VLOOKUP(GroupVertices[[#This Row],[Vertex]], Vertices[], MATCH("ID", Vertices[#Headers], 0), FALSE)</f>
        <v>1809</v>
      </c>
    </row>
    <row r="435" spans="1:3" x14ac:dyDescent="0.25">
      <c r="A435" s="76" t="s">
        <v>18925</v>
      </c>
      <c r="B435" s="82" t="s">
        <v>1478</v>
      </c>
      <c r="C435" s="76">
        <f>VLOOKUP(GroupVertices[[#This Row],[Vertex]], Vertices[], MATCH("ID", Vertices[#Headers], 0), FALSE)</f>
        <v>1812</v>
      </c>
    </row>
    <row r="436" spans="1:3" x14ac:dyDescent="0.25">
      <c r="A436" s="76" t="s">
        <v>18925</v>
      </c>
      <c r="B436" s="82" t="s">
        <v>1479</v>
      </c>
      <c r="C436" s="76">
        <f>VLOOKUP(GroupVertices[[#This Row],[Vertex]], Vertices[], MATCH("ID", Vertices[#Headers], 0), FALSE)</f>
        <v>1813</v>
      </c>
    </row>
    <row r="437" spans="1:3" x14ac:dyDescent="0.25">
      <c r="A437" s="76" t="s">
        <v>18925</v>
      </c>
      <c r="B437" s="82" t="s">
        <v>1480</v>
      </c>
      <c r="C437" s="76">
        <f>VLOOKUP(GroupVertices[[#This Row],[Vertex]], Vertices[], MATCH("ID", Vertices[#Headers], 0), FALSE)</f>
        <v>1814</v>
      </c>
    </row>
    <row r="438" spans="1:3" x14ac:dyDescent="0.25">
      <c r="A438" s="76" t="s">
        <v>18925</v>
      </c>
      <c r="B438" s="82" t="s">
        <v>1481</v>
      </c>
      <c r="C438" s="76">
        <f>VLOOKUP(GroupVertices[[#This Row],[Vertex]], Vertices[], MATCH("ID", Vertices[#Headers], 0), FALSE)</f>
        <v>1815</v>
      </c>
    </row>
    <row r="439" spans="1:3" x14ac:dyDescent="0.25">
      <c r="A439" s="76" t="s">
        <v>18925</v>
      </c>
      <c r="B439" s="82" t="s">
        <v>1482</v>
      </c>
      <c r="C439" s="76">
        <f>VLOOKUP(GroupVertices[[#This Row],[Vertex]], Vertices[], MATCH("ID", Vertices[#Headers], 0), FALSE)</f>
        <v>1816</v>
      </c>
    </row>
    <row r="440" spans="1:3" x14ac:dyDescent="0.25">
      <c r="A440" s="76" t="s">
        <v>18925</v>
      </c>
      <c r="B440" s="82" t="s">
        <v>1483</v>
      </c>
      <c r="C440" s="76">
        <f>VLOOKUP(GroupVertices[[#This Row],[Vertex]], Vertices[], MATCH("ID", Vertices[#Headers], 0), FALSE)</f>
        <v>1817</v>
      </c>
    </row>
    <row r="441" spans="1:3" x14ac:dyDescent="0.25">
      <c r="A441" s="76" t="s">
        <v>18925</v>
      </c>
      <c r="B441" s="82" t="s">
        <v>1484</v>
      </c>
      <c r="C441" s="76">
        <f>VLOOKUP(GroupVertices[[#This Row],[Vertex]], Vertices[], MATCH("ID", Vertices[#Headers], 0), FALSE)</f>
        <v>1818</v>
      </c>
    </row>
    <row r="442" spans="1:3" x14ac:dyDescent="0.25">
      <c r="A442" s="76" t="s">
        <v>18925</v>
      </c>
      <c r="B442" s="82" t="s">
        <v>1485</v>
      </c>
      <c r="C442" s="76">
        <f>VLOOKUP(GroupVertices[[#This Row],[Vertex]], Vertices[], MATCH("ID", Vertices[#Headers], 0), FALSE)</f>
        <v>1819</v>
      </c>
    </row>
    <row r="443" spans="1:3" x14ac:dyDescent="0.25">
      <c r="A443" s="76" t="s">
        <v>18925</v>
      </c>
      <c r="B443" s="82" t="s">
        <v>1486</v>
      </c>
      <c r="C443" s="76">
        <f>VLOOKUP(GroupVertices[[#This Row],[Vertex]], Vertices[], MATCH("ID", Vertices[#Headers], 0), FALSE)</f>
        <v>1820</v>
      </c>
    </row>
    <row r="444" spans="1:3" x14ac:dyDescent="0.25">
      <c r="A444" s="76" t="s">
        <v>18925</v>
      </c>
      <c r="B444" s="82" t="s">
        <v>1487</v>
      </c>
      <c r="C444" s="76">
        <f>VLOOKUP(GroupVertices[[#This Row],[Vertex]], Vertices[], MATCH("ID", Vertices[#Headers], 0), FALSE)</f>
        <v>1821</v>
      </c>
    </row>
    <row r="445" spans="1:3" x14ac:dyDescent="0.25">
      <c r="A445" s="76" t="s">
        <v>18925</v>
      </c>
      <c r="B445" s="82" t="s">
        <v>1488</v>
      </c>
      <c r="C445" s="76">
        <f>VLOOKUP(GroupVertices[[#This Row],[Vertex]], Vertices[], MATCH("ID", Vertices[#Headers], 0), FALSE)</f>
        <v>1822</v>
      </c>
    </row>
    <row r="446" spans="1:3" x14ac:dyDescent="0.25">
      <c r="A446" s="76" t="s">
        <v>18925</v>
      </c>
      <c r="B446" s="82" t="s">
        <v>1489</v>
      </c>
      <c r="C446" s="76">
        <f>VLOOKUP(GroupVertices[[#This Row],[Vertex]], Vertices[], MATCH("ID", Vertices[#Headers], 0), FALSE)</f>
        <v>1823</v>
      </c>
    </row>
    <row r="447" spans="1:3" x14ac:dyDescent="0.25">
      <c r="A447" s="76" t="s">
        <v>18925</v>
      </c>
      <c r="B447" s="82" t="s">
        <v>1490</v>
      </c>
      <c r="C447" s="76">
        <f>VLOOKUP(GroupVertices[[#This Row],[Vertex]], Vertices[], MATCH("ID", Vertices[#Headers], 0), FALSE)</f>
        <v>1824</v>
      </c>
    </row>
    <row r="448" spans="1:3" x14ac:dyDescent="0.25">
      <c r="A448" s="76" t="s">
        <v>18925</v>
      </c>
      <c r="B448" s="82" t="s">
        <v>1493</v>
      </c>
      <c r="C448" s="76">
        <f>VLOOKUP(GroupVertices[[#This Row],[Vertex]], Vertices[], MATCH("ID", Vertices[#Headers], 0), FALSE)</f>
        <v>1826</v>
      </c>
    </row>
    <row r="449" spans="1:3" x14ac:dyDescent="0.25">
      <c r="A449" s="76" t="s">
        <v>18925</v>
      </c>
      <c r="B449" s="82" t="s">
        <v>1494</v>
      </c>
      <c r="C449" s="76">
        <f>VLOOKUP(GroupVertices[[#This Row],[Vertex]], Vertices[], MATCH("ID", Vertices[#Headers], 0), FALSE)</f>
        <v>1827</v>
      </c>
    </row>
    <row r="450" spans="1:3" x14ac:dyDescent="0.25">
      <c r="A450" s="76" t="s">
        <v>18925</v>
      </c>
      <c r="B450" s="82" t="s">
        <v>1495</v>
      </c>
      <c r="C450" s="76">
        <f>VLOOKUP(GroupVertices[[#This Row],[Vertex]], Vertices[], MATCH("ID", Vertices[#Headers], 0), FALSE)</f>
        <v>1828</v>
      </c>
    </row>
    <row r="451" spans="1:3" x14ac:dyDescent="0.25">
      <c r="A451" s="76" t="s">
        <v>18925</v>
      </c>
      <c r="B451" s="82" t="s">
        <v>1496</v>
      </c>
      <c r="C451" s="76">
        <f>VLOOKUP(GroupVertices[[#This Row],[Vertex]], Vertices[], MATCH("ID", Vertices[#Headers], 0), FALSE)</f>
        <v>1829</v>
      </c>
    </row>
    <row r="452" spans="1:3" x14ac:dyDescent="0.25">
      <c r="A452" s="76" t="s">
        <v>18925</v>
      </c>
      <c r="B452" s="82" t="s">
        <v>1497</v>
      </c>
      <c r="C452" s="76">
        <f>VLOOKUP(GroupVertices[[#This Row],[Vertex]], Vertices[], MATCH("ID", Vertices[#Headers], 0), FALSE)</f>
        <v>1830</v>
      </c>
    </row>
    <row r="453" spans="1:3" x14ac:dyDescent="0.25">
      <c r="A453" s="76" t="s">
        <v>18925</v>
      </c>
      <c r="B453" s="82" t="s">
        <v>1498</v>
      </c>
      <c r="C453" s="76">
        <f>VLOOKUP(GroupVertices[[#This Row],[Vertex]], Vertices[], MATCH("ID", Vertices[#Headers], 0), FALSE)</f>
        <v>1831</v>
      </c>
    </row>
    <row r="454" spans="1:3" x14ac:dyDescent="0.25">
      <c r="A454" s="76" t="s">
        <v>18925</v>
      </c>
      <c r="B454" s="82" t="s">
        <v>1499</v>
      </c>
      <c r="C454" s="76">
        <f>VLOOKUP(GroupVertices[[#This Row],[Vertex]], Vertices[], MATCH("ID", Vertices[#Headers], 0), FALSE)</f>
        <v>1832</v>
      </c>
    </row>
    <row r="455" spans="1:3" x14ac:dyDescent="0.25">
      <c r="A455" s="76" t="s">
        <v>18925</v>
      </c>
      <c r="B455" s="82" t="s">
        <v>1500</v>
      </c>
      <c r="C455" s="76">
        <f>VLOOKUP(GroupVertices[[#This Row],[Vertex]], Vertices[], MATCH("ID", Vertices[#Headers], 0), FALSE)</f>
        <v>1833</v>
      </c>
    </row>
    <row r="456" spans="1:3" x14ac:dyDescent="0.25">
      <c r="A456" s="76" t="s">
        <v>18925</v>
      </c>
      <c r="B456" s="82" t="s">
        <v>1501</v>
      </c>
      <c r="C456" s="76">
        <f>VLOOKUP(GroupVertices[[#This Row],[Vertex]], Vertices[], MATCH("ID", Vertices[#Headers], 0), FALSE)</f>
        <v>1834</v>
      </c>
    </row>
    <row r="457" spans="1:3" x14ac:dyDescent="0.25">
      <c r="A457" s="76" t="s">
        <v>18925</v>
      </c>
      <c r="B457" s="82" t="s">
        <v>1502</v>
      </c>
      <c r="C457" s="76">
        <f>VLOOKUP(GroupVertices[[#This Row],[Vertex]], Vertices[], MATCH("ID", Vertices[#Headers], 0), FALSE)</f>
        <v>1835</v>
      </c>
    </row>
    <row r="458" spans="1:3" x14ac:dyDescent="0.25">
      <c r="A458" s="76" t="s">
        <v>18925</v>
      </c>
      <c r="B458" s="82" t="s">
        <v>1503</v>
      </c>
      <c r="C458" s="76">
        <f>VLOOKUP(GroupVertices[[#This Row],[Vertex]], Vertices[], MATCH("ID", Vertices[#Headers], 0), FALSE)</f>
        <v>1836</v>
      </c>
    </row>
    <row r="459" spans="1:3" x14ac:dyDescent="0.25">
      <c r="A459" s="76" t="s">
        <v>18925</v>
      </c>
      <c r="B459" s="82" t="s">
        <v>1504</v>
      </c>
      <c r="C459" s="76">
        <f>VLOOKUP(GroupVertices[[#This Row],[Vertex]], Vertices[], MATCH("ID", Vertices[#Headers], 0), FALSE)</f>
        <v>1837</v>
      </c>
    </row>
    <row r="460" spans="1:3" x14ac:dyDescent="0.25">
      <c r="A460" s="76" t="s">
        <v>18925</v>
      </c>
      <c r="B460" s="82" t="s">
        <v>1505</v>
      </c>
      <c r="C460" s="76">
        <f>VLOOKUP(GroupVertices[[#This Row],[Vertex]], Vertices[], MATCH("ID", Vertices[#Headers], 0), FALSE)</f>
        <v>1838</v>
      </c>
    </row>
    <row r="461" spans="1:3" x14ac:dyDescent="0.25">
      <c r="A461" s="76" t="s">
        <v>18925</v>
      </c>
      <c r="B461" s="82" t="s">
        <v>1506</v>
      </c>
      <c r="C461" s="76">
        <f>VLOOKUP(GroupVertices[[#This Row],[Vertex]], Vertices[], MATCH("ID", Vertices[#Headers], 0), FALSE)</f>
        <v>1839</v>
      </c>
    </row>
    <row r="462" spans="1:3" x14ac:dyDescent="0.25">
      <c r="A462" s="76" t="s">
        <v>18925</v>
      </c>
      <c r="B462" s="82" t="s">
        <v>1507</v>
      </c>
      <c r="C462" s="76">
        <f>VLOOKUP(GroupVertices[[#This Row],[Vertex]], Vertices[], MATCH("ID", Vertices[#Headers], 0), FALSE)</f>
        <v>1840</v>
      </c>
    </row>
    <row r="463" spans="1:3" x14ac:dyDescent="0.25">
      <c r="A463" s="76" t="s">
        <v>18925</v>
      </c>
      <c r="B463" s="82" t="s">
        <v>1508</v>
      </c>
      <c r="C463" s="76">
        <f>VLOOKUP(GroupVertices[[#This Row],[Vertex]], Vertices[], MATCH("ID", Vertices[#Headers], 0), FALSE)</f>
        <v>1841</v>
      </c>
    </row>
    <row r="464" spans="1:3" x14ac:dyDescent="0.25">
      <c r="A464" s="76" t="s">
        <v>18925</v>
      </c>
      <c r="B464" s="82" t="s">
        <v>1509</v>
      </c>
      <c r="C464" s="76">
        <f>VLOOKUP(GroupVertices[[#This Row],[Vertex]], Vertices[], MATCH("ID", Vertices[#Headers], 0), FALSE)</f>
        <v>1842</v>
      </c>
    </row>
    <row r="465" spans="1:3" x14ac:dyDescent="0.25">
      <c r="A465" s="76" t="s">
        <v>18925</v>
      </c>
      <c r="B465" s="82" t="s">
        <v>2346</v>
      </c>
      <c r="C465" s="76">
        <f>VLOOKUP(GroupVertices[[#This Row],[Vertex]], Vertices[], MATCH("ID", Vertices[#Headers], 0), FALSE)</f>
        <v>1844</v>
      </c>
    </row>
    <row r="466" spans="1:3" x14ac:dyDescent="0.25">
      <c r="A466" s="76" t="s">
        <v>18925</v>
      </c>
      <c r="B466" s="82" t="s">
        <v>2347</v>
      </c>
      <c r="C466" s="76">
        <f>VLOOKUP(GroupVertices[[#This Row],[Vertex]], Vertices[], MATCH("ID", Vertices[#Headers], 0), FALSE)</f>
        <v>1845</v>
      </c>
    </row>
    <row r="467" spans="1:3" x14ac:dyDescent="0.25">
      <c r="A467" s="76" t="s">
        <v>18925</v>
      </c>
      <c r="B467" s="82" t="s">
        <v>2348</v>
      </c>
      <c r="C467" s="76">
        <f>VLOOKUP(GroupVertices[[#This Row],[Vertex]], Vertices[], MATCH("ID", Vertices[#Headers], 0), FALSE)</f>
        <v>1846</v>
      </c>
    </row>
    <row r="468" spans="1:3" x14ac:dyDescent="0.25">
      <c r="A468" s="76" t="s">
        <v>18925</v>
      </c>
      <c r="B468" s="82" t="s">
        <v>1510</v>
      </c>
      <c r="C468" s="76">
        <f>VLOOKUP(GroupVertices[[#This Row],[Vertex]], Vertices[], MATCH("ID", Vertices[#Headers], 0), FALSE)</f>
        <v>1843</v>
      </c>
    </row>
    <row r="469" spans="1:3" x14ac:dyDescent="0.25">
      <c r="A469" s="76" t="s">
        <v>18925</v>
      </c>
      <c r="B469" s="82" t="s">
        <v>1511</v>
      </c>
      <c r="C469" s="76">
        <f>VLOOKUP(GroupVertices[[#This Row],[Vertex]], Vertices[], MATCH("ID", Vertices[#Headers], 0), FALSE)</f>
        <v>1847</v>
      </c>
    </row>
    <row r="470" spans="1:3" x14ac:dyDescent="0.25">
      <c r="A470" s="76" t="s">
        <v>18925</v>
      </c>
      <c r="B470" s="82" t="s">
        <v>1512</v>
      </c>
      <c r="C470" s="76">
        <f>VLOOKUP(GroupVertices[[#This Row],[Vertex]], Vertices[], MATCH("ID", Vertices[#Headers], 0), FALSE)</f>
        <v>1848</v>
      </c>
    </row>
    <row r="471" spans="1:3" x14ac:dyDescent="0.25">
      <c r="A471" s="76" t="s">
        <v>18925</v>
      </c>
      <c r="B471" s="82" t="s">
        <v>1513</v>
      </c>
      <c r="C471" s="76">
        <f>VLOOKUP(GroupVertices[[#This Row],[Vertex]], Vertices[], MATCH("ID", Vertices[#Headers], 0), FALSE)</f>
        <v>1849</v>
      </c>
    </row>
    <row r="472" spans="1:3" x14ac:dyDescent="0.25">
      <c r="A472" s="76" t="s">
        <v>18925</v>
      </c>
      <c r="B472" s="82" t="s">
        <v>1515</v>
      </c>
      <c r="C472" s="76">
        <f>VLOOKUP(GroupVertices[[#This Row],[Vertex]], Vertices[], MATCH("ID", Vertices[#Headers], 0), FALSE)</f>
        <v>1852</v>
      </c>
    </row>
    <row r="473" spans="1:3" x14ac:dyDescent="0.25">
      <c r="A473" s="76" t="s">
        <v>18925</v>
      </c>
      <c r="B473" s="82" t="s">
        <v>1516</v>
      </c>
      <c r="C473" s="76">
        <f>VLOOKUP(GroupVertices[[#This Row],[Vertex]], Vertices[], MATCH("ID", Vertices[#Headers], 0), FALSE)</f>
        <v>1853</v>
      </c>
    </row>
    <row r="474" spans="1:3" x14ac:dyDescent="0.25">
      <c r="A474" s="76" t="s">
        <v>18925</v>
      </c>
      <c r="B474" s="82" t="s">
        <v>1517</v>
      </c>
      <c r="C474" s="76">
        <f>VLOOKUP(GroupVertices[[#This Row],[Vertex]], Vertices[], MATCH("ID", Vertices[#Headers], 0), FALSE)</f>
        <v>1854</v>
      </c>
    </row>
    <row r="475" spans="1:3" x14ac:dyDescent="0.25">
      <c r="A475" s="76" t="s">
        <v>18925</v>
      </c>
      <c r="B475" s="82" t="s">
        <v>1518</v>
      </c>
      <c r="C475" s="76">
        <f>VLOOKUP(GroupVertices[[#This Row],[Vertex]], Vertices[], MATCH("ID", Vertices[#Headers], 0), FALSE)</f>
        <v>1855</v>
      </c>
    </row>
    <row r="476" spans="1:3" x14ac:dyDescent="0.25">
      <c r="A476" s="76" t="s">
        <v>18925</v>
      </c>
      <c r="B476" s="82" t="s">
        <v>1519</v>
      </c>
      <c r="C476" s="76">
        <f>VLOOKUP(GroupVertices[[#This Row],[Vertex]], Vertices[], MATCH("ID", Vertices[#Headers], 0), FALSE)</f>
        <v>1856</v>
      </c>
    </row>
    <row r="477" spans="1:3" x14ac:dyDescent="0.25">
      <c r="A477" s="76" t="s">
        <v>18925</v>
      </c>
      <c r="B477" s="82" t="s">
        <v>1520</v>
      </c>
      <c r="C477" s="76">
        <f>VLOOKUP(GroupVertices[[#This Row],[Vertex]], Vertices[], MATCH("ID", Vertices[#Headers], 0), FALSE)</f>
        <v>1857</v>
      </c>
    </row>
    <row r="478" spans="1:3" x14ac:dyDescent="0.25">
      <c r="A478" s="76" t="s">
        <v>18925</v>
      </c>
      <c r="B478" s="82" t="s">
        <v>1521</v>
      </c>
      <c r="C478" s="76">
        <f>VLOOKUP(GroupVertices[[#This Row],[Vertex]], Vertices[], MATCH("ID", Vertices[#Headers], 0), FALSE)</f>
        <v>1858</v>
      </c>
    </row>
    <row r="479" spans="1:3" x14ac:dyDescent="0.25">
      <c r="A479" s="76" t="s">
        <v>18925</v>
      </c>
      <c r="B479" s="82" t="s">
        <v>1522</v>
      </c>
      <c r="C479" s="76">
        <f>VLOOKUP(GroupVertices[[#This Row],[Vertex]], Vertices[], MATCH("ID", Vertices[#Headers], 0), FALSE)</f>
        <v>1859</v>
      </c>
    </row>
    <row r="480" spans="1:3" x14ac:dyDescent="0.25">
      <c r="A480" s="76" t="s">
        <v>18925</v>
      </c>
      <c r="B480" s="82" t="s">
        <v>1523</v>
      </c>
      <c r="C480" s="76">
        <f>VLOOKUP(GroupVertices[[#This Row],[Vertex]], Vertices[], MATCH("ID", Vertices[#Headers], 0), FALSE)</f>
        <v>1860</v>
      </c>
    </row>
    <row r="481" spans="1:3" x14ac:dyDescent="0.25">
      <c r="A481" s="76" t="s">
        <v>18925</v>
      </c>
      <c r="B481" s="82" t="s">
        <v>1524</v>
      </c>
      <c r="C481" s="76">
        <f>VLOOKUP(GroupVertices[[#This Row],[Vertex]], Vertices[], MATCH("ID", Vertices[#Headers], 0), FALSE)</f>
        <v>1861</v>
      </c>
    </row>
    <row r="482" spans="1:3" x14ac:dyDescent="0.25">
      <c r="A482" s="76" t="s">
        <v>18925</v>
      </c>
      <c r="B482" s="82" t="s">
        <v>1525</v>
      </c>
      <c r="C482" s="76">
        <f>VLOOKUP(GroupVertices[[#This Row],[Vertex]], Vertices[], MATCH("ID", Vertices[#Headers], 0), FALSE)</f>
        <v>1862</v>
      </c>
    </row>
    <row r="483" spans="1:3" x14ac:dyDescent="0.25">
      <c r="A483" s="76" t="s">
        <v>18925</v>
      </c>
      <c r="B483" s="82" t="s">
        <v>1526</v>
      </c>
      <c r="C483" s="76">
        <f>VLOOKUP(GroupVertices[[#This Row],[Vertex]], Vertices[], MATCH("ID", Vertices[#Headers], 0), FALSE)</f>
        <v>1863</v>
      </c>
    </row>
    <row r="484" spans="1:3" x14ac:dyDescent="0.25">
      <c r="A484" s="76" t="s">
        <v>18925</v>
      </c>
      <c r="B484" s="82" t="s">
        <v>1527</v>
      </c>
      <c r="C484" s="76">
        <f>VLOOKUP(GroupVertices[[#This Row],[Vertex]], Vertices[], MATCH("ID", Vertices[#Headers], 0), FALSE)</f>
        <v>1864</v>
      </c>
    </row>
    <row r="485" spans="1:3" x14ac:dyDescent="0.25">
      <c r="A485" s="76" t="s">
        <v>18925</v>
      </c>
      <c r="B485" s="82" t="s">
        <v>1528</v>
      </c>
      <c r="C485" s="76">
        <f>VLOOKUP(GroupVertices[[#This Row],[Vertex]], Vertices[], MATCH("ID", Vertices[#Headers], 0), FALSE)</f>
        <v>1865</v>
      </c>
    </row>
    <row r="486" spans="1:3" x14ac:dyDescent="0.25">
      <c r="A486" s="76" t="s">
        <v>18925</v>
      </c>
      <c r="B486" s="82" t="s">
        <v>1529</v>
      </c>
      <c r="C486" s="76">
        <f>VLOOKUP(GroupVertices[[#This Row],[Vertex]], Vertices[], MATCH("ID", Vertices[#Headers], 0), FALSE)</f>
        <v>1866</v>
      </c>
    </row>
    <row r="487" spans="1:3" x14ac:dyDescent="0.25">
      <c r="A487" s="76" t="s">
        <v>18925</v>
      </c>
      <c r="B487" s="82" t="s">
        <v>1530</v>
      </c>
      <c r="C487" s="76">
        <f>VLOOKUP(GroupVertices[[#This Row],[Vertex]], Vertices[], MATCH("ID", Vertices[#Headers], 0), FALSE)</f>
        <v>1867</v>
      </c>
    </row>
    <row r="488" spans="1:3" x14ac:dyDescent="0.25">
      <c r="A488" s="76" t="s">
        <v>18925</v>
      </c>
      <c r="B488" s="82" t="s">
        <v>1531</v>
      </c>
      <c r="C488" s="76">
        <f>VLOOKUP(GroupVertices[[#This Row],[Vertex]], Vertices[], MATCH("ID", Vertices[#Headers], 0), FALSE)</f>
        <v>1868</v>
      </c>
    </row>
    <row r="489" spans="1:3" x14ac:dyDescent="0.25">
      <c r="A489" s="76" t="s">
        <v>18925</v>
      </c>
      <c r="B489" s="82" t="s">
        <v>1532</v>
      </c>
      <c r="C489" s="76">
        <f>VLOOKUP(GroupVertices[[#This Row],[Vertex]], Vertices[], MATCH("ID", Vertices[#Headers], 0), FALSE)</f>
        <v>1869</v>
      </c>
    </row>
    <row r="490" spans="1:3" x14ac:dyDescent="0.25">
      <c r="A490" s="76" t="s">
        <v>18925</v>
      </c>
      <c r="B490" s="82" t="s">
        <v>1533</v>
      </c>
      <c r="C490" s="76">
        <f>VLOOKUP(GroupVertices[[#This Row],[Vertex]], Vertices[], MATCH("ID", Vertices[#Headers], 0), FALSE)</f>
        <v>1870</v>
      </c>
    </row>
    <row r="491" spans="1:3" x14ac:dyDescent="0.25">
      <c r="A491" s="76" t="s">
        <v>18925</v>
      </c>
      <c r="B491" s="82" t="s">
        <v>1534</v>
      </c>
      <c r="C491" s="76">
        <f>VLOOKUP(GroupVertices[[#This Row],[Vertex]], Vertices[], MATCH("ID", Vertices[#Headers], 0), FALSE)</f>
        <v>1871</v>
      </c>
    </row>
    <row r="492" spans="1:3" x14ac:dyDescent="0.25">
      <c r="A492" s="76" t="s">
        <v>18925</v>
      </c>
      <c r="B492" s="82" t="s">
        <v>1535</v>
      </c>
      <c r="C492" s="76">
        <f>VLOOKUP(GroupVertices[[#This Row],[Vertex]], Vertices[], MATCH("ID", Vertices[#Headers], 0), FALSE)</f>
        <v>1872</v>
      </c>
    </row>
    <row r="493" spans="1:3" x14ac:dyDescent="0.25">
      <c r="A493" s="76" t="s">
        <v>18925</v>
      </c>
      <c r="B493" s="82" t="s">
        <v>1536</v>
      </c>
      <c r="C493" s="76">
        <f>VLOOKUP(GroupVertices[[#This Row],[Vertex]], Vertices[], MATCH("ID", Vertices[#Headers], 0), FALSE)</f>
        <v>1873</v>
      </c>
    </row>
    <row r="494" spans="1:3" x14ac:dyDescent="0.25">
      <c r="A494" s="76" t="s">
        <v>18925</v>
      </c>
      <c r="B494" s="82" t="s">
        <v>1538</v>
      </c>
      <c r="C494" s="76">
        <f>VLOOKUP(GroupVertices[[#This Row],[Vertex]], Vertices[], MATCH("ID", Vertices[#Headers], 0), FALSE)</f>
        <v>1875</v>
      </c>
    </row>
    <row r="495" spans="1:3" x14ac:dyDescent="0.25">
      <c r="A495" s="76" t="s">
        <v>18925</v>
      </c>
      <c r="B495" s="82" t="s">
        <v>1539</v>
      </c>
      <c r="C495" s="76">
        <f>VLOOKUP(GroupVertices[[#This Row],[Vertex]], Vertices[], MATCH("ID", Vertices[#Headers], 0), FALSE)</f>
        <v>1876</v>
      </c>
    </row>
    <row r="496" spans="1:3" x14ac:dyDescent="0.25">
      <c r="A496" s="76" t="s">
        <v>18925</v>
      </c>
      <c r="B496" s="82" t="s">
        <v>1540</v>
      </c>
      <c r="C496" s="76">
        <f>VLOOKUP(GroupVertices[[#This Row],[Vertex]], Vertices[], MATCH("ID", Vertices[#Headers], 0), FALSE)</f>
        <v>1877</v>
      </c>
    </row>
    <row r="497" spans="1:3" x14ac:dyDescent="0.25">
      <c r="A497" s="76" t="s">
        <v>18925</v>
      </c>
      <c r="B497" s="82" t="s">
        <v>1541</v>
      </c>
      <c r="C497" s="76">
        <f>VLOOKUP(GroupVertices[[#This Row],[Vertex]], Vertices[], MATCH("ID", Vertices[#Headers], 0), FALSE)</f>
        <v>1878</v>
      </c>
    </row>
    <row r="498" spans="1:3" x14ac:dyDescent="0.25">
      <c r="A498" s="76" t="s">
        <v>18925</v>
      </c>
      <c r="B498" s="82" t="s">
        <v>1542</v>
      </c>
      <c r="C498" s="76">
        <f>VLOOKUP(GroupVertices[[#This Row],[Vertex]], Vertices[], MATCH("ID", Vertices[#Headers], 0), FALSE)</f>
        <v>1879</v>
      </c>
    </row>
    <row r="499" spans="1:3" x14ac:dyDescent="0.25">
      <c r="A499" s="76" t="s">
        <v>18925</v>
      </c>
      <c r="B499" s="82" t="s">
        <v>1543</v>
      </c>
      <c r="C499" s="76">
        <f>VLOOKUP(GroupVertices[[#This Row],[Vertex]], Vertices[], MATCH("ID", Vertices[#Headers], 0), FALSE)</f>
        <v>1880</v>
      </c>
    </row>
    <row r="500" spans="1:3" x14ac:dyDescent="0.25">
      <c r="A500" s="76" t="s">
        <v>18925</v>
      </c>
      <c r="B500" s="82" t="s">
        <v>1545</v>
      </c>
      <c r="C500" s="76">
        <f>VLOOKUP(GroupVertices[[#This Row],[Vertex]], Vertices[], MATCH("ID", Vertices[#Headers], 0), FALSE)</f>
        <v>1882</v>
      </c>
    </row>
    <row r="501" spans="1:3" x14ac:dyDescent="0.25">
      <c r="A501" s="76" t="s">
        <v>18925</v>
      </c>
      <c r="B501" s="82" t="s">
        <v>1547</v>
      </c>
      <c r="C501" s="76">
        <f>VLOOKUP(GroupVertices[[#This Row],[Vertex]], Vertices[], MATCH("ID", Vertices[#Headers], 0), FALSE)</f>
        <v>1884</v>
      </c>
    </row>
    <row r="502" spans="1:3" x14ac:dyDescent="0.25">
      <c r="A502" s="76" t="s">
        <v>18925</v>
      </c>
      <c r="B502" s="82" t="s">
        <v>1548</v>
      </c>
      <c r="C502" s="76">
        <f>VLOOKUP(GroupVertices[[#This Row],[Vertex]], Vertices[], MATCH("ID", Vertices[#Headers], 0), FALSE)</f>
        <v>1885</v>
      </c>
    </row>
    <row r="503" spans="1:3" x14ac:dyDescent="0.25">
      <c r="A503" s="76" t="s">
        <v>18925</v>
      </c>
      <c r="B503" s="82" t="s">
        <v>1549</v>
      </c>
      <c r="C503" s="76">
        <f>VLOOKUP(GroupVertices[[#This Row],[Vertex]], Vertices[], MATCH("ID", Vertices[#Headers], 0), FALSE)</f>
        <v>1886</v>
      </c>
    </row>
    <row r="504" spans="1:3" x14ac:dyDescent="0.25">
      <c r="A504" s="76" t="s">
        <v>18925</v>
      </c>
      <c r="B504" s="82" t="s">
        <v>1551</v>
      </c>
      <c r="C504" s="76">
        <f>VLOOKUP(GroupVertices[[#This Row],[Vertex]], Vertices[], MATCH("ID", Vertices[#Headers], 0), FALSE)</f>
        <v>1888</v>
      </c>
    </row>
    <row r="505" spans="1:3" x14ac:dyDescent="0.25">
      <c r="A505" s="76" t="s">
        <v>18925</v>
      </c>
      <c r="B505" s="82" t="s">
        <v>1552</v>
      </c>
      <c r="C505" s="76">
        <f>VLOOKUP(GroupVertices[[#This Row],[Vertex]], Vertices[], MATCH("ID", Vertices[#Headers], 0), FALSE)</f>
        <v>1889</v>
      </c>
    </row>
    <row r="506" spans="1:3" x14ac:dyDescent="0.25">
      <c r="A506" s="76" t="s">
        <v>18925</v>
      </c>
      <c r="B506" s="82" t="s">
        <v>1553</v>
      </c>
      <c r="C506" s="76">
        <f>VLOOKUP(GroupVertices[[#This Row],[Vertex]], Vertices[], MATCH("ID", Vertices[#Headers], 0), FALSE)</f>
        <v>1890</v>
      </c>
    </row>
    <row r="507" spans="1:3" x14ac:dyDescent="0.25">
      <c r="A507" s="76" t="s">
        <v>18925</v>
      </c>
      <c r="B507" s="82" t="s">
        <v>1554</v>
      </c>
      <c r="C507" s="76">
        <f>VLOOKUP(GroupVertices[[#This Row],[Vertex]], Vertices[], MATCH("ID", Vertices[#Headers], 0), FALSE)</f>
        <v>1891</v>
      </c>
    </row>
    <row r="508" spans="1:3" x14ac:dyDescent="0.25">
      <c r="A508" s="76" t="s">
        <v>18925</v>
      </c>
      <c r="B508" s="82" t="s">
        <v>1555</v>
      </c>
      <c r="C508" s="76">
        <f>VLOOKUP(GroupVertices[[#This Row],[Vertex]], Vertices[], MATCH("ID", Vertices[#Headers], 0), FALSE)</f>
        <v>1892</v>
      </c>
    </row>
    <row r="509" spans="1:3" x14ac:dyDescent="0.25">
      <c r="A509" s="76" t="s">
        <v>18925</v>
      </c>
      <c r="B509" s="82" t="s">
        <v>1556</v>
      </c>
      <c r="C509" s="76">
        <f>VLOOKUP(GroupVertices[[#This Row],[Vertex]], Vertices[], MATCH("ID", Vertices[#Headers], 0), FALSE)</f>
        <v>1893</v>
      </c>
    </row>
    <row r="510" spans="1:3" x14ac:dyDescent="0.25">
      <c r="A510" s="76" t="s">
        <v>18925</v>
      </c>
      <c r="B510" s="82" t="s">
        <v>1557</v>
      </c>
      <c r="C510" s="76">
        <f>VLOOKUP(GroupVertices[[#This Row],[Vertex]], Vertices[], MATCH("ID", Vertices[#Headers], 0), FALSE)</f>
        <v>1894</v>
      </c>
    </row>
    <row r="511" spans="1:3" x14ac:dyDescent="0.25">
      <c r="A511" s="76" t="s">
        <v>18925</v>
      </c>
      <c r="B511" s="82" t="s">
        <v>1558</v>
      </c>
      <c r="C511" s="76">
        <f>VLOOKUP(GroupVertices[[#This Row],[Vertex]], Vertices[], MATCH("ID", Vertices[#Headers], 0), FALSE)</f>
        <v>1895</v>
      </c>
    </row>
    <row r="512" spans="1:3" x14ac:dyDescent="0.25">
      <c r="A512" s="76" t="s">
        <v>18925</v>
      </c>
      <c r="B512" s="82" t="s">
        <v>1559</v>
      </c>
      <c r="C512" s="76">
        <f>VLOOKUP(GroupVertices[[#This Row],[Vertex]], Vertices[], MATCH("ID", Vertices[#Headers], 0), FALSE)</f>
        <v>1896</v>
      </c>
    </row>
    <row r="513" spans="1:3" x14ac:dyDescent="0.25">
      <c r="A513" s="76" t="s">
        <v>18925</v>
      </c>
      <c r="B513" s="82" t="s">
        <v>1560</v>
      </c>
      <c r="C513" s="76">
        <f>VLOOKUP(GroupVertices[[#This Row],[Vertex]], Vertices[], MATCH("ID", Vertices[#Headers], 0), FALSE)</f>
        <v>1897</v>
      </c>
    </row>
    <row r="514" spans="1:3" x14ac:dyDescent="0.25">
      <c r="A514" s="76" t="s">
        <v>18925</v>
      </c>
      <c r="B514" s="82" t="s">
        <v>1561</v>
      </c>
      <c r="C514" s="76">
        <f>VLOOKUP(GroupVertices[[#This Row],[Vertex]], Vertices[], MATCH("ID", Vertices[#Headers], 0), FALSE)</f>
        <v>1898</v>
      </c>
    </row>
    <row r="515" spans="1:3" x14ac:dyDescent="0.25">
      <c r="A515" s="76" t="s">
        <v>18925</v>
      </c>
      <c r="B515" s="82" t="s">
        <v>1562</v>
      </c>
      <c r="C515" s="76">
        <f>VLOOKUP(GroupVertices[[#This Row],[Vertex]], Vertices[], MATCH("ID", Vertices[#Headers], 0), FALSE)</f>
        <v>1899</v>
      </c>
    </row>
    <row r="516" spans="1:3" x14ac:dyDescent="0.25">
      <c r="A516" s="76" t="s">
        <v>18925</v>
      </c>
      <c r="B516" s="82" t="s">
        <v>1563</v>
      </c>
      <c r="C516" s="76">
        <f>VLOOKUP(GroupVertices[[#This Row],[Vertex]], Vertices[], MATCH("ID", Vertices[#Headers], 0), FALSE)</f>
        <v>1900</v>
      </c>
    </row>
    <row r="517" spans="1:3" x14ac:dyDescent="0.25">
      <c r="A517" s="76" t="s">
        <v>18925</v>
      </c>
      <c r="B517" s="82" t="s">
        <v>1564</v>
      </c>
      <c r="C517" s="76">
        <f>VLOOKUP(GroupVertices[[#This Row],[Vertex]], Vertices[], MATCH("ID", Vertices[#Headers], 0), FALSE)</f>
        <v>1901</v>
      </c>
    </row>
    <row r="518" spans="1:3" x14ac:dyDescent="0.25">
      <c r="A518" s="76" t="s">
        <v>18925</v>
      </c>
      <c r="B518" s="82" t="s">
        <v>1565</v>
      </c>
      <c r="C518" s="76">
        <f>VLOOKUP(GroupVertices[[#This Row],[Vertex]], Vertices[], MATCH("ID", Vertices[#Headers], 0), FALSE)</f>
        <v>1902</v>
      </c>
    </row>
    <row r="519" spans="1:3" x14ac:dyDescent="0.25">
      <c r="A519" s="76" t="s">
        <v>18925</v>
      </c>
      <c r="B519" s="82" t="s">
        <v>1566</v>
      </c>
      <c r="C519" s="76">
        <f>VLOOKUP(GroupVertices[[#This Row],[Vertex]], Vertices[], MATCH("ID", Vertices[#Headers], 0), FALSE)</f>
        <v>1903</v>
      </c>
    </row>
    <row r="520" spans="1:3" x14ac:dyDescent="0.25">
      <c r="A520" s="76" t="s">
        <v>18925</v>
      </c>
      <c r="B520" s="82" t="s">
        <v>1568</v>
      </c>
      <c r="C520" s="76">
        <f>VLOOKUP(GroupVertices[[#This Row],[Vertex]], Vertices[], MATCH("ID", Vertices[#Headers], 0), FALSE)</f>
        <v>1905</v>
      </c>
    </row>
    <row r="521" spans="1:3" x14ac:dyDescent="0.25">
      <c r="A521" s="76" t="s">
        <v>18925</v>
      </c>
      <c r="B521" s="82" t="s">
        <v>1569</v>
      </c>
      <c r="C521" s="76">
        <f>VLOOKUP(GroupVertices[[#This Row],[Vertex]], Vertices[], MATCH("ID", Vertices[#Headers], 0), FALSE)</f>
        <v>1906</v>
      </c>
    </row>
    <row r="522" spans="1:3" x14ac:dyDescent="0.25">
      <c r="A522" s="76" t="s">
        <v>18925</v>
      </c>
      <c r="B522" s="82" t="s">
        <v>1570</v>
      </c>
      <c r="C522" s="76">
        <f>VLOOKUP(GroupVertices[[#This Row],[Vertex]], Vertices[], MATCH("ID", Vertices[#Headers], 0), FALSE)</f>
        <v>1907</v>
      </c>
    </row>
    <row r="523" spans="1:3" x14ac:dyDescent="0.25">
      <c r="A523" s="76" t="s">
        <v>18925</v>
      </c>
      <c r="B523" s="82" t="s">
        <v>1571</v>
      </c>
      <c r="C523" s="76">
        <f>VLOOKUP(GroupVertices[[#This Row],[Vertex]], Vertices[], MATCH("ID", Vertices[#Headers], 0), FALSE)</f>
        <v>1908</v>
      </c>
    </row>
    <row r="524" spans="1:3" x14ac:dyDescent="0.25">
      <c r="A524" s="76" t="s">
        <v>18925</v>
      </c>
      <c r="B524" s="82" t="s">
        <v>1572</v>
      </c>
      <c r="C524" s="76">
        <f>VLOOKUP(GroupVertices[[#This Row],[Vertex]], Vertices[], MATCH("ID", Vertices[#Headers], 0), FALSE)</f>
        <v>1909</v>
      </c>
    </row>
    <row r="525" spans="1:3" x14ac:dyDescent="0.25">
      <c r="A525" s="76" t="s">
        <v>18925</v>
      </c>
      <c r="B525" s="82" t="s">
        <v>1573</v>
      </c>
      <c r="C525" s="76">
        <f>VLOOKUP(GroupVertices[[#This Row],[Vertex]], Vertices[], MATCH("ID", Vertices[#Headers], 0), FALSE)</f>
        <v>1910</v>
      </c>
    </row>
    <row r="526" spans="1:3" x14ac:dyDescent="0.25">
      <c r="A526" s="76" t="s">
        <v>18925</v>
      </c>
      <c r="B526" s="82" t="s">
        <v>1574</v>
      </c>
      <c r="C526" s="76">
        <f>VLOOKUP(GroupVertices[[#This Row],[Vertex]], Vertices[], MATCH("ID", Vertices[#Headers], 0), FALSE)</f>
        <v>1911</v>
      </c>
    </row>
    <row r="527" spans="1:3" x14ac:dyDescent="0.25">
      <c r="A527" s="76" t="s">
        <v>18925</v>
      </c>
      <c r="B527" s="82" t="s">
        <v>1575</v>
      </c>
      <c r="C527" s="76">
        <f>VLOOKUP(GroupVertices[[#This Row],[Vertex]], Vertices[], MATCH("ID", Vertices[#Headers], 0), FALSE)</f>
        <v>1912</v>
      </c>
    </row>
    <row r="528" spans="1:3" x14ac:dyDescent="0.25">
      <c r="A528" s="76" t="s">
        <v>18925</v>
      </c>
      <c r="B528" s="82" t="s">
        <v>1576</v>
      </c>
      <c r="C528" s="76">
        <f>VLOOKUP(GroupVertices[[#This Row],[Vertex]], Vertices[], MATCH("ID", Vertices[#Headers], 0), FALSE)</f>
        <v>1913</v>
      </c>
    </row>
    <row r="529" spans="1:3" x14ac:dyDescent="0.25">
      <c r="A529" s="76" t="s">
        <v>18925</v>
      </c>
      <c r="B529" s="82" t="s">
        <v>1577</v>
      </c>
      <c r="C529" s="76">
        <f>VLOOKUP(GroupVertices[[#This Row],[Vertex]], Vertices[], MATCH("ID", Vertices[#Headers], 0), FALSE)</f>
        <v>1914</v>
      </c>
    </row>
    <row r="530" spans="1:3" x14ac:dyDescent="0.25">
      <c r="A530" s="76" t="s">
        <v>18925</v>
      </c>
      <c r="B530" s="82" t="s">
        <v>1578</v>
      </c>
      <c r="C530" s="76">
        <f>VLOOKUP(GroupVertices[[#This Row],[Vertex]], Vertices[], MATCH("ID", Vertices[#Headers], 0), FALSE)</f>
        <v>1915</v>
      </c>
    </row>
    <row r="531" spans="1:3" x14ac:dyDescent="0.25">
      <c r="A531" s="76" t="s">
        <v>18925</v>
      </c>
      <c r="B531" s="82" t="s">
        <v>1579</v>
      </c>
      <c r="C531" s="76">
        <f>VLOOKUP(GroupVertices[[#This Row],[Vertex]], Vertices[], MATCH("ID", Vertices[#Headers], 0), FALSE)</f>
        <v>1916</v>
      </c>
    </row>
    <row r="532" spans="1:3" x14ac:dyDescent="0.25">
      <c r="A532" s="76" t="s">
        <v>18925</v>
      </c>
      <c r="B532" s="82" t="s">
        <v>1581</v>
      </c>
      <c r="C532" s="76">
        <f>VLOOKUP(GroupVertices[[#This Row],[Vertex]], Vertices[], MATCH("ID", Vertices[#Headers], 0), FALSE)</f>
        <v>1919</v>
      </c>
    </row>
    <row r="533" spans="1:3" x14ac:dyDescent="0.25">
      <c r="A533" s="76" t="s">
        <v>18925</v>
      </c>
      <c r="B533" s="82" t="s">
        <v>1582</v>
      </c>
      <c r="C533" s="76">
        <f>VLOOKUP(GroupVertices[[#This Row],[Vertex]], Vertices[], MATCH("ID", Vertices[#Headers], 0), FALSE)</f>
        <v>1920</v>
      </c>
    </row>
    <row r="534" spans="1:3" x14ac:dyDescent="0.25">
      <c r="A534" s="76" t="s">
        <v>18925</v>
      </c>
      <c r="B534" s="82" t="s">
        <v>1585</v>
      </c>
      <c r="C534" s="76">
        <f>VLOOKUP(GroupVertices[[#This Row],[Vertex]], Vertices[], MATCH("ID", Vertices[#Headers], 0), FALSE)</f>
        <v>1922</v>
      </c>
    </row>
    <row r="535" spans="1:3" x14ac:dyDescent="0.25">
      <c r="A535" s="76" t="s">
        <v>18925</v>
      </c>
      <c r="B535" s="82" t="s">
        <v>1586</v>
      </c>
      <c r="C535" s="76">
        <f>VLOOKUP(GroupVertices[[#This Row],[Vertex]], Vertices[], MATCH("ID", Vertices[#Headers], 0), FALSE)</f>
        <v>1923</v>
      </c>
    </row>
    <row r="536" spans="1:3" x14ac:dyDescent="0.25">
      <c r="A536" s="76" t="s">
        <v>18925</v>
      </c>
      <c r="B536" s="82" t="s">
        <v>1587</v>
      </c>
      <c r="C536" s="76">
        <f>VLOOKUP(GroupVertices[[#This Row],[Vertex]], Vertices[], MATCH("ID", Vertices[#Headers], 0), FALSE)</f>
        <v>1924</v>
      </c>
    </row>
    <row r="537" spans="1:3" x14ac:dyDescent="0.25">
      <c r="A537" s="76" t="s">
        <v>18925</v>
      </c>
      <c r="B537" s="82" t="s">
        <v>1588</v>
      </c>
      <c r="C537" s="76">
        <f>VLOOKUP(GroupVertices[[#This Row],[Vertex]], Vertices[], MATCH("ID", Vertices[#Headers], 0), FALSE)</f>
        <v>1925</v>
      </c>
    </row>
    <row r="538" spans="1:3" x14ac:dyDescent="0.25">
      <c r="A538" s="76" t="s">
        <v>18925</v>
      </c>
      <c r="B538" s="82" t="s">
        <v>1591</v>
      </c>
      <c r="C538" s="76">
        <f>VLOOKUP(GroupVertices[[#This Row],[Vertex]], Vertices[], MATCH("ID", Vertices[#Headers], 0), FALSE)</f>
        <v>1927</v>
      </c>
    </row>
    <row r="539" spans="1:3" x14ac:dyDescent="0.25">
      <c r="A539" s="76" t="s">
        <v>18925</v>
      </c>
      <c r="B539" s="82" t="s">
        <v>1592</v>
      </c>
      <c r="C539" s="76">
        <f>VLOOKUP(GroupVertices[[#This Row],[Vertex]], Vertices[], MATCH("ID", Vertices[#Headers], 0), FALSE)</f>
        <v>1928</v>
      </c>
    </row>
    <row r="540" spans="1:3" x14ac:dyDescent="0.25">
      <c r="A540" s="76" t="s">
        <v>18925</v>
      </c>
      <c r="B540" s="82" t="s">
        <v>1593</v>
      </c>
      <c r="C540" s="76">
        <f>VLOOKUP(GroupVertices[[#This Row],[Vertex]], Vertices[], MATCH("ID", Vertices[#Headers], 0), FALSE)</f>
        <v>1929</v>
      </c>
    </row>
    <row r="541" spans="1:3" x14ac:dyDescent="0.25">
      <c r="A541" s="76" t="s">
        <v>18925</v>
      </c>
      <c r="B541" s="82" t="s">
        <v>1594</v>
      </c>
      <c r="C541" s="76">
        <f>VLOOKUP(GroupVertices[[#This Row],[Vertex]], Vertices[], MATCH("ID", Vertices[#Headers], 0), FALSE)</f>
        <v>1930</v>
      </c>
    </row>
    <row r="542" spans="1:3" x14ac:dyDescent="0.25">
      <c r="A542" s="76" t="s">
        <v>18925</v>
      </c>
      <c r="B542" s="82" t="s">
        <v>1595</v>
      </c>
      <c r="C542" s="76">
        <f>VLOOKUP(GroupVertices[[#This Row],[Vertex]], Vertices[], MATCH("ID", Vertices[#Headers], 0), FALSE)</f>
        <v>1931</v>
      </c>
    </row>
    <row r="543" spans="1:3" x14ac:dyDescent="0.25">
      <c r="A543" s="76" t="s">
        <v>18925</v>
      </c>
      <c r="B543" s="82" t="s">
        <v>1596</v>
      </c>
      <c r="C543" s="76">
        <f>VLOOKUP(GroupVertices[[#This Row],[Vertex]], Vertices[], MATCH("ID", Vertices[#Headers], 0), FALSE)</f>
        <v>1932</v>
      </c>
    </row>
    <row r="544" spans="1:3" x14ac:dyDescent="0.25">
      <c r="A544" s="76" t="s">
        <v>18925</v>
      </c>
      <c r="B544" s="82" t="s">
        <v>1597</v>
      </c>
      <c r="C544" s="76">
        <f>VLOOKUP(GroupVertices[[#This Row],[Vertex]], Vertices[], MATCH("ID", Vertices[#Headers], 0), FALSE)</f>
        <v>1933</v>
      </c>
    </row>
    <row r="545" spans="1:3" x14ac:dyDescent="0.25">
      <c r="A545" s="76" t="s">
        <v>18925</v>
      </c>
      <c r="B545" s="82" t="s">
        <v>1598</v>
      </c>
      <c r="C545" s="76">
        <f>VLOOKUP(GroupVertices[[#This Row],[Vertex]], Vertices[], MATCH("ID", Vertices[#Headers], 0), FALSE)</f>
        <v>1934</v>
      </c>
    </row>
    <row r="546" spans="1:3" x14ac:dyDescent="0.25">
      <c r="A546" s="76" t="s">
        <v>18925</v>
      </c>
      <c r="B546" s="82" t="s">
        <v>1599</v>
      </c>
      <c r="C546" s="76">
        <f>VLOOKUP(GroupVertices[[#This Row],[Vertex]], Vertices[], MATCH("ID", Vertices[#Headers], 0), FALSE)</f>
        <v>1935</v>
      </c>
    </row>
    <row r="547" spans="1:3" x14ac:dyDescent="0.25">
      <c r="A547" s="76" t="s">
        <v>18925</v>
      </c>
      <c r="B547" s="82" t="s">
        <v>1600</v>
      </c>
      <c r="C547" s="76">
        <f>VLOOKUP(GroupVertices[[#This Row],[Vertex]], Vertices[], MATCH("ID", Vertices[#Headers], 0), FALSE)</f>
        <v>1936</v>
      </c>
    </row>
    <row r="548" spans="1:3" x14ac:dyDescent="0.25">
      <c r="A548" s="76" t="s">
        <v>18925</v>
      </c>
      <c r="B548" s="82" t="s">
        <v>1604</v>
      </c>
      <c r="C548" s="76">
        <f>VLOOKUP(GroupVertices[[#This Row],[Vertex]], Vertices[], MATCH("ID", Vertices[#Headers], 0), FALSE)</f>
        <v>1939</v>
      </c>
    </row>
    <row r="549" spans="1:3" x14ac:dyDescent="0.25">
      <c r="A549" s="76" t="s">
        <v>18925</v>
      </c>
      <c r="B549" s="82" t="s">
        <v>1605</v>
      </c>
      <c r="C549" s="76">
        <f>VLOOKUP(GroupVertices[[#This Row],[Vertex]], Vertices[], MATCH("ID", Vertices[#Headers], 0), FALSE)</f>
        <v>1940</v>
      </c>
    </row>
    <row r="550" spans="1:3" x14ac:dyDescent="0.25">
      <c r="A550" s="76" t="s">
        <v>18925</v>
      </c>
      <c r="B550" s="82" t="s">
        <v>1606</v>
      </c>
      <c r="C550" s="76">
        <f>VLOOKUP(GroupVertices[[#This Row],[Vertex]], Vertices[], MATCH("ID", Vertices[#Headers], 0), FALSE)</f>
        <v>1941</v>
      </c>
    </row>
    <row r="551" spans="1:3" x14ac:dyDescent="0.25">
      <c r="A551" s="76" t="s">
        <v>18925</v>
      </c>
      <c r="B551" s="82" t="s">
        <v>1607</v>
      </c>
      <c r="C551" s="76">
        <f>VLOOKUP(GroupVertices[[#This Row],[Vertex]], Vertices[], MATCH("ID", Vertices[#Headers], 0), FALSE)</f>
        <v>1942</v>
      </c>
    </row>
    <row r="552" spans="1:3" x14ac:dyDescent="0.25">
      <c r="A552" s="76" t="s">
        <v>18925</v>
      </c>
      <c r="B552" s="82" t="s">
        <v>1608</v>
      </c>
      <c r="C552" s="76">
        <f>VLOOKUP(GroupVertices[[#This Row],[Vertex]], Vertices[], MATCH("ID", Vertices[#Headers], 0), FALSE)</f>
        <v>1943</v>
      </c>
    </row>
    <row r="553" spans="1:3" x14ac:dyDescent="0.25">
      <c r="A553" s="76" t="s">
        <v>18925</v>
      </c>
      <c r="B553" s="82" t="s">
        <v>1609</v>
      </c>
      <c r="C553" s="76">
        <f>VLOOKUP(GroupVertices[[#This Row],[Vertex]], Vertices[], MATCH("ID", Vertices[#Headers], 0), FALSE)</f>
        <v>1944</v>
      </c>
    </row>
    <row r="554" spans="1:3" x14ac:dyDescent="0.25">
      <c r="A554" s="76" t="s">
        <v>18925</v>
      </c>
      <c r="B554" s="82" t="s">
        <v>1610</v>
      </c>
      <c r="C554" s="76">
        <f>VLOOKUP(GroupVertices[[#This Row],[Vertex]], Vertices[], MATCH("ID", Vertices[#Headers], 0), FALSE)</f>
        <v>1945</v>
      </c>
    </row>
    <row r="555" spans="1:3" x14ac:dyDescent="0.25">
      <c r="A555" s="76" t="s">
        <v>18925</v>
      </c>
      <c r="B555" s="82" t="s">
        <v>1611</v>
      </c>
      <c r="C555" s="76">
        <f>VLOOKUP(GroupVertices[[#This Row],[Vertex]], Vertices[], MATCH("ID", Vertices[#Headers], 0), FALSE)</f>
        <v>1946</v>
      </c>
    </row>
    <row r="556" spans="1:3" x14ac:dyDescent="0.25">
      <c r="A556" s="76" t="s">
        <v>18925</v>
      </c>
      <c r="B556" s="82" t="s">
        <v>1612</v>
      </c>
      <c r="C556" s="76">
        <f>VLOOKUP(GroupVertices[[#This Row],[Vertex]], Vertices[], MATCH("ID", Vertices[#Headers], 0), FALSE)</f>
        <v>1947</v>
      </c>
    </row>
    <row r="557" spans="1:3" x14ac:dyDescent="0.25">
      <c r="A557" s="76" t="s">
        <v>18925</v>
      </c>
      <c r="B557" s="82" t="s">
        <v>1613</v>
      </c>
      <c r="C557" s="76">
        <f>VLOOKUP(GroupVertices[[#This Row],[Vertex]], Vertices[], MATCH("ID", Vertices[#Headers], 0), FALSE)</f>
        <v>1948</v>
      </c>
    </row>
    <row r="558" spans="1:3" x14ac:dyDescent="0.25">
      <c r="A558" s="76" t="s">
        <v>18925</v>
      </c>
      <c r="B558" s="82" t="s">
        <v>1614</v>
      </c>
      <c r="C558" s="76">
        <f>VLOOKUP(GroupVertices[[#This Row],[Vertex]], Vertices[], MATCH("ID", Vertices[#Headers], 0), FALSE)</f>
        <v>1949</v>
      </c>
    </row>
    <row r="559" spans="1:3" x14ac:dyDescent="0.25">
      <c r="A559" s="76" t="s">
        <v>18925</v>
      </c>
      <c r="B559" s="82" t="s">
        <v>1616</v>
      </c>
      <c r="C559" s="76">
        <f>VLOOKUP(GroupVertices[[#This Row],[Vertex]], Vertices[], MATCH("ID", Vertices[#Headers], 0), FALSE)</f>
        <v>1951</v>
      </c>
    </row>
    <row r="560" spans="1:3" x14ac:dyDescent="0.25">
      <c r="A560" s="76" t="s">
        <v>18925</v>
      </c>
      <c r="B560" s="82" t="s">
        <v>1617</v>
      </c>
      <c r="C560" s="76">
        <f>VLOOKUP(GroupVertices[[#This Row],[Vertex]], Vertices[], MATCH("ID", Vertices[#Headers], 0), FALSE)</f>
        <v>1952</v>
      </c>
    </row>
    <row r="561" spans="1:3" x14ac:dyDescent="0.25">
      <c r="A561" s="76" t="s">
        <v>18925</v>
      </c>
      <c r="B561" s="82" t="s">
        <v>1618</v>
      </c>
      <c r="C561" s="76">
        <f>VLOOKUP(GroupVertices[[#This Row],[Vertex]], Vertices[], MATCH("ID", Vertices[#Headers], 0), FALSE)</f>
        <v>1953</v>
      </c>
    </row>
    <row r="562" spans="1:3" x14ac:dyDescent="0.25">
      <c r="A562" s="76" t="s">
        <v>18925</v>
      </c>
      <c r="B562" s="82" t="s">
        <v>1619</v>
      </c>
      <c r="C562" s="76">
        <f>VLOOKUP(GroupVertices[[#This Row],[Vertex]], Vertices[], MATCH("ID", Vertices[#Headers], 0), FALSE)</f>
        <v>1954</v>
      </c>
    </row>
    <row r="563" spans="1:3" x14ac:dyDescent="0.25">
      <c r="A563" s="76" t="s">
        <v>18925</v>
      </c>
      <c r="B563" s="82" t="s">
        <v>1620</v>
      </c>
      <c r="C563" s="76">
        <f>VLOOKUP(GroupVertices[[#This Row],[Vertex]], Vertices[], MATCH("ID", Vertices[#Headers], 0), FALSE)</f>
        <v>1955</v>
      </c>
    </row>
    <row r="564" spans="1:3" x14ac:dyDescent="0.25">
      <c r="A564" s="76" t="s">
        <v>18925</v>
      </c>
      <c r="B564" s="82" t="s">
        <v>1621</v>
      </c>
      <c r="C564" s="76">
        <f>VLOOKUP(GroupVertices[[#This Row],[Vertex]], Vertices[], MATCH("ID", Vertices[#Headers], 0), FALSE)</f>
        <v>1956</v>
      </c>
    </row>
    <row r="565" spans="1:3" x14ac:dyDescent="0.25">
      <c r="A565" s="76" t="s">
        <v>18925</v>
      </c>
      <c r="B565" s="82" t="s">
        <v>1622</v>
      </c>
      <c r="C565" s="76">
        <f>VLOOKUP(GroupVertices[[#This Row],[Vertex]], Vertices[], MATCH("ID", Vertices[#Headers], 0), FALSE)</f>
        <v>1957</v>
      </c>
    </row>
    <row r="566" spans="1:3" x14ac:dyDescent="0.25">
      <c r="A566" s="76" t="s">
        <v>18925</v>
      </c>
      <c r="B566" s="82" t="s">
        <v>1623</v>
      </c>
      <c r="C566" s="76">
        <f>VLOOKUP(GroupVertices[[#This Row],[Vertex]], Vertices[], MATCH("ID", Vertices[#Headers], 0), FALSE)</f>
        <v>1958</v>
      </c>
    </row>
    <row r="567" spans="1:3" x14ac:dyDescent="0.25">
      <c r="A567" s="76" t="s">
        <v>18925</v>
      </c>
      <c r="B567" s="82" t="s">
        <v>1624</v>
      </c>
      <c r="C567" s="76">
        <f>VLOOKUP(GroupVertices[[#This Row],[Vertex]], Vertices[], MATCH("ID", Vertices[#Headers], 0), FALSE)</f>
        <v>1959</v>
      </c>
    </row>
    <row r="568" spans="1:3" x14ac:dyDescent="0.25">
      <c r="A568" s="76" t="s">
        <v>18925</v>
      </c>
      <c r="B568" s="82" t="s">
        <v>1625</v>
      </c>
      <c r="C568" s="76">
        <f>VLOOKUP(GroupVertices[[#This Row],[Vertex]], Vertices[], MATCH("ID", Vertices[#Headers], 0), FALSE)</f>
        <v>1960</v>
      </c>
    </row>
    <row r="569" spans="1:3" x14ac:dyDescent="0.25">
      <c r="A569" s="76" t="s">
        <v>18925</v>
      </c>
      <c r="B569" s="82" t="s">
        <v>1626</v>
      </c>
      <c r="C569" s="76">
        <f>VLOOKUP(GroupVertices[[#This Row],[Vertex]], Vertices[], MATCH("ID", Vertices[#Headers], 0), FALSE)</f>
        <v>1961</v>
      </c>
    </row>
    <row r="570" spans="1:3" x14ac:dyDescent="0.25">
      <c r="A570" s="76" t="s">
        <v>18925</v>
      </c>
      <c r="B570" s="82" t="s">
        <v>1627</v>
      </c>
      <c r="C570" s="76">
        <f>VLOOKUP(GroupVertices[[#This Row],[Vertex]], Vertices[], MATCH("ID", Vertices[#Headers], 0), FALSE)</f>
        <v>1962</v>
      </c>
    </row>
    <row r="571" spans="1:3" x14ac:dyDescent="0.25">
      <c r="A571" s="76" t="s">
        <v>18925</v>
      </c>
      <c r="B571" s="82" t="s">
        <v>1628</v>
      </c>
      <c r="C571" s="76">
        <f>VLOOKUP(GroupVertices[[#This Row],[Vertex]], Vertices[], MATCH("ID", Vertices[#Headers], 0), FALSE)</f>
        <v>1963</v>
      </c>
    </row>
    <row r="572" spans="1:3" x14ac:dyDescent="0.25">
      <c r="A572" s="76" t="s">
        <v>18925</v>
      </c>
      <c r="B572" s="82" t="s">
        <v>1629</v>
      </c>
      <c r="C572" s="76">
        <f>VLOOKUP(GroupVertices[[#This Row],[Vertex]], Vertices[], MATCH("ID", Vertices[#Headers], 0), FALSE)</f>
        <v>1964</v>
      </c>
    </row>
    <row r="573" spans="1:3" x14ac:dyDescent="0.25">
      <c r="A573" s="76" t="s">
        <v>18925</v>
      </c>
      <c r="B573" s="82" t="s">
        <v>1630</v>
      </c>
      <c r="C573" s="76">
        <f>VLOOKUP(GroupVertices[[#This Row],[Vertex]], Vertices[], MATCH("ID", Vertices[#Headers], 0), FALSE)</f>
        <v>1965</v>
      </c>
    </row>
    <row r="574" spans="1:3" x14ac:dyDescent="0.25">
      <c r="A574" s="76" t="s">
        <v>18925</v>
      </c>
      <c r="B574" s="82" t="s">
        <v>1631</v>
      </c>
      <c r="C574" s="76">
        <f>VLOOKUP(GroupVertices[[#This Row],[Vertex]], Vertices[], MATCH("ID", Vertices[#Headers], 0), FALSE)</f>
        <v>1966</v>
      </c>
    </row>
    <row r="575" spans="1:3" x14ac:dyDescent="0.25">
      <c r="A575" s="76" t="s">
        <v>18925</v>
      </c>
      <c r="B575" s="82" t="s">
        <v>1632</v>
      </c>
      <c r="C575" s="76">
        <f>VLOOKUP(GroupVertices[[#This Row],[Vertex]], Vertices[], MATCH("ID", Vertices[#Headers], 0), FALSE)</f>
        <v>1967</v>
      </c>
    </row>
    <row r="576" spans="1:3" x14ac:dyDescent="0.25">
      <c r="A576" s="76" t="s">
        <v>18925</v>
      </c>
      <c r="B576" s="82" t="s">
        <v>1633</v>
      </c>
      <c r="C576" s="76">
        <f>VLOOKUP(GroupVertices[[#This Row],[Vertex]], Vertices[], MATCH("ID", Vertices[#Headers], 0), FALSE)</f>
        <v>1968</v>
      </c>
    </row>
    <row r="577" spans="1:3" x14ac:dyDescent="0.25">
      <c r="A577" s="76" t="s">
        <v>18925</v>
      </c>
      <c r="B577" s="82" t="s">
        <v>1634</v>
      </c>
      <c r="C577" s="76">
        <f>VLOOKUP(GroupVertices[[#This Row],[Vertex]], Vertices[], MATCH("ID", Vertices[#Headers], 0), FALSE)</f>
        <v>1969</v>
      </c>
    </row>
    <row r="578" spans="1:3" x14ac:dyDescent="0.25">
      <c r="A578" s="76" t="s">
        <v>18925</v>
      </c>
      <c r="B578" s="82" t="s">
        <v>1636</v>
      </c>
      <c r="C578" s="76">
        <f>VLOOKUP(GroupVertices[[#This Row],[Vertex]], Vertices[], MATCH("ID", Vertices[#Headers], 0), FALSE)</f>
        <v>1971</v>
      </c>
    </row>
    <row r="579" spans="1:3" x14ac:dyDescent="0.25">
      <c r="A579" s="76" t="s">
        <v>18925</v>
      </c>
      <c r="B579" s="82" t="s">
        <v>1638</v>
      </c>
      <c r="C579" s="76">
        <f>VLOOKUP(GroupVertices[[#This Row],[Vertex]], Vertices[], MATCH("ID", Vertices[#Headers], 0), FALSE)</f>
        <v>1973</v>
      </c>
    </row>
    <row r="580" spans="1:3" x14ac:dyDescent="0.25">
      <c r="A580" s="76" t="s">
        <v>18925</v>
      </c>
      <c r="B580" s="82" t="s">
        <v>1640</v>
      </c>
      <c r="C580" s="76">
        <f>VLOOKUP(GroupVertices[[#This Row],[Vertex]], Vertices[], MATCH("ID", Vertices[#Headers], 0), FALSE)</f>
        <v>1975</v>
      </c>
    </row>
    <row r="581" spans="1:3" x14ac:dyDescent="0.25">
      <c r="A581" s="76" t="s">
        <v>18925</v>
      </c>
      <c r="B581" s="82" t="s">
        <v>1641</v>
      </c>
      <c r="C581" s="76">
        <f>VLOOKUP(GroupVertices[[#This Row],[Vertex]], Vertices[], MATCH("ID", Vertices[#Headers], 0), FALSE)</f>
        <v>1976</v>
      </c>
    </row>
    <row r="582" spans="1:3" x14ac:dyDescent="0.25">
      <c r="A582" s="76" t="s">
        <v>18925</v>
      </c>
      <c r="B582" s="82" t="s">
        <v>1642</v>
      </c>
      <c r="C582" s="76">
        <f>VLOOKUP(GroupVertices[[#This Row],[Vertex]], Vertices[], MATCH("ID", Vertices[#Headers], 0), FALSE)</f>
        <v>1977</v>
      </c>
    </row>
    <row r="583" spans="1:3" x14ac:dyDescent="0.25">
      <c r="A583" s="76" t="s">
        <v>18925</v>
      </c>
      <c r="B583" s="82" t="s">
        <v>1643</v>
      </c>
      <c r="C583" s="76">
        <f>VLOOKUP(GroupVertices[[#This Row],[Vertex]], Vertices[], MATCH("ID", Vertices[#Headers], 0), FALSE)</f>
        <v>1978</v>
      </c>
    </row>
    <row r="584" spans="1:3" x14ac:dyDescent="0.25">
      <c r="A584" s="76" t="s">
        <v>18925</v>
      </c>
      <c r="B584" s="82" t="s">
        <v>1644</v>
      </c>
      <c r="C584" s="76">
        <f>VLOOKUP(GroupVertices[[#This Row],[Vertex]], Vertices[], MATCH("ID", Vertices[#Headers], 0), FALSE)</f>
        <v>1979</v>
      </c>
    </row>
    <row r="585" spans="1:3" x14ac:dyDescent="0.25">
      <c r="A585" s="76" t="s">
        <v>18925</v>
      </c>
      <c r="B585" s="82" t="s">
        <v>1646</v>
      </c>
      <c r="C585" s="76">
        <f>VLOOKUP(GroupVertices[[#This Row],[Vertex]], Vertices[], MATCH("ID", Vertices[#Headers], 0), FALSE)</f>
        <v>1981</v>
      </c>
    </row>
    <row r="586" spans="1:3" x14ac:dyDescent="0.25">
      <c r="A586" s="76" t="s">
        <v>18925</v>
      </c>
      <c r="B586" s="82" t="s">
        <v>1647</v>
      </c>
      <c r="C586" s="76">
        <f>VLOOKUP(GroupVertices[[#This Row],[Vertex]], Vertices[], MATCH("ID", Vertices[#Headers], 0), FALSE)</f>
        <v>1982</v>
      </c>
    </row>
    <row r="587" spans="1:3" x14ac:dyDescent="0.25">
      <c r="A587" s="76" t="s">
        <v>18925</v>
      </c>
      <c r="B587" s="82" t="s">
        <v>1648</v>
      </c>
      <c r="C587" s="76">
        <f>VLOOKUP(GroupVertices[[#This Row],[Vertex]], Vertices[], MATCH("ID", Vertices[#Headers], 0), FALSE)</f>
        <v>1983</v>
      </c>
    </row>
    <row r="588" spans="1:3" x14ac:dyDescent="0.25">
      <c r="A588" s="76" t="s">
        <v>18925</v>
      </c>
      <c r="B588" s="82" t="s">
        <v>1649</v>
      </c>
      <c r="C588" s="76">
        <f>VLOOKUP(GroupVertices[[#This Row],[Vertex]], Vertices[], MATCH("ID", Vertices[#Headers], 0), FALSE)</f>
        <v>1984</v>
      </c>
    </row>
    <row r="589" spans="1:3" x14ac:dyDescent="0.25">
      <c r="A589" s="76" t="s">
        <v>18925</v>
      </c>
      <c r="B589" s="82" t="s">
        <v>1650</v>
      </c>
      <c r="C589" s="76">
        <f>VLOOKUP(GroupVertices[[#This Row],[Vertex]], Vertices[], MATCH("ID", Vertices[#Headers], 0), FALSE)</f>
        <v>1985</v>
      </c>
    </row>
    <row r="590" spans="1:3" x14ac:dyDescent="0.25">
      <c r="A590" s="76" t="s">
        <v>18925</v>
      </c>
      <c r="B590" s="82" t="s">
        <v>1651</v>
      </c>
      <c r="C590" s="76">
        <f>VLOOKUP(GroupVertices[[#This Row],[Vertex]], Vertices[], MATCH("ID", Vertices[#Headers], 0), FALSE)</f>
        <v>1986</v>
      </c>
    </row>
    <row r="591" spans="1:3" x14ac:dyDescent="0.25">
      <c r="A591" s="76" t="s">
        <v>18925</v>
      </c>
      <c r="B591" s="82" t="s">
        <v>1652</v>
      </c>
      <c r="C591" s="76">
        <f>VLOOKUP(GroupVertices[[#This Row],[Vertex]], Vertices[], MATCH("ID", Vertices[#Headers], 0), FALSE)</f>
        <v>1987</v>
      </c>
    </row>
    <row r="592" spans="1:3" x14ac:dyDescent="0.25">
      <c r="A592" s="76" t="s">
        <v>18925</v>
      </c>
      <c r="B592" s="82" t="s">
        <v>1653</v>
      </c>
      <c r="C592" s="76">
        <f>VLOOKUP(GroupVertices[[#This Row],[Vertex]], Vertices[], MATCH("ID", Vertices[#Headers], 0), FALSE)</f>
        <v>1988</v>
      </c>
    </row>
    <row r="593" spans="1:3" x14ac:dyDescent="0.25">
      <c r="A593" s="76" t="s">
        <v>18925</v>
      </c>
      <c r="B593" s="82" t="s">
        <v>1654</v>
      </c>
      <c r="C593" s="76">
        <f>VLOOKUP(GroupVertices[[#This Row],[Vertex]], Vertices[], MATCH("ID", Vertices[#Headers], 0), FALSE)</f>
        <v>1989</v>
      </c>
    </row>
    <row r="594" spans="1:3" x14ac:dyDescent="0.25">
      <c r="A594" s="76" t="s">
        <v>18925</v>
      </c>
      <c r="B594" s="82" t="s">
        <v>1655</v>
      </c>
      <c r="C594" s="76">
        <f>VLOOKUP(GroupVertices[[#This Row],[Vertex]], Vertices[], MATCH("ID", Vertices[#Headers], 0), FALSE)</f>
        <v>1990</v>
      </c>
    </row>
    <row r="595" spans="1:3" x14ac:dyDescent="0.25">
      <c r="A595" s="76" t="s">
        <v>18925</v>
      </c>
      <c r="B595" s="82" t="s">
        <v>1656</v>
      </c>
      <c r="C595" s="76">
        <f>VLOOKUP(GroupVertices[[#This Row],[Vertex]], Vertices[], MATCH("ID", Vertices[#Headers], 0), FALSE)</f>
        <v>1991</v>
      </c>
    </row>
    <row r="596" spans="1:3" x14ac:dyDescent="0.25">
      <c r="A596" s="76" t="s">
        <v>18925</v>
      </c>
      <c r="B596" s="82" t="s">
        <v>1657</v>
      </c>
      <c r="C596" s="76">
        <f>VLOOKUP(GroupVertices[[#This Row],[Vertex]], Vertices[], MATCH("ID", Vertices[#Headers], 0), FALSE)</f>
        <v>1992</v>
      </c>
    </row>
    <row r="597" spans="1:3" x14ac:dyDescent="0.25">
      <c r="A597" s="76" t="s">
        <v>18925</v>
      </c>
      <c r="B597" s="82" t="s">
        <v>1659</v>
      </c>
      <c r="C597" s="76">
        <f>VLOOKUP(GroupVertices[[#This Row],[Vertex]], Vertices[], MATCH("ID", Vertices[#Headers], 0), FALSE)</f>
        <v>1994</v>
      </c>
    </row>
    <row r="598" spans="1:3" x14ac:dyDescent="0.25">
      <c r="A598" s="76" t="s">
        <v>18925</v>
      </c>
      <c r="B598" s="82" t="s">
        <v>1660</v>
      </c>
      <c r="C598" s="76">
        <f>VLOOKUP(GroupVertices[[#This Row],[Vertex]], Vertices[], MATCH("ID", Vertices[#Headers], 0), FALSE)</f>
        <v>1995</v>
      </c>
    </row>
    <row r="599" spans="1:3" x14ac:dyDescent="0.25">
      <c r="A599" s="76" t="s">
        <v>18925</v>
      </c>
      <c r="B599" s="82" t="s">
        <v>1661</v>
      </c>
      <c r="C599" s="76">
        <f>VLOOKUP(GroupVertices[[#This Row],[Vertex]], Vertices[], MATCH("ID", Vertices[#Headers], 0), FALSE)</f>
        <v>1996</v>
      </c>
    </row>
    <row r="600" spans="1:3" x14ac:dyDescent="0.25">
      <c r="A600" s="76" t="s">
        <v>18925</v>
      </c>
      <c r="B600" s="82" t="s">
        <v>1662</v>
      </c>
      <c r="C600" s="76">
        <f>VLOOKUP(GroupVertices[[#This Row],[Vertex]], Vertices[], MATCH("ID", Vertices[#Headers], 0), FALSE)</f>
        <v>1997</v>
      </c>
    </row>
    <row r="601" spans="1:3" x14ac:dyDescent="0.25">
      <c r="A601" s="76" t="s">
        <v>18925</v>
      </c>
      <c r="B601" s="82" t="s">
        <v>1663</v>
      </c>
      <c r="C601" s="76">
        <f>VLOOKUP(GroupVertices[[#This Row],[Vertex]], Vertices[], MATCH("ID", Vertices[#Headers], 0), FALSE)</f>
        <v>1998</v>
      </c>
    </row>
    <row r="602" spans="1:3" x14ac:dyDescent="0.25">
      <c r="A602" s="76" t="s">
        <v>18925</v>
      </c>
      <c r="B602" s="82" t="s">
        <v>1664</v>
      </c>
      <c r="C602" s="76">
        <f>VLOOKUP(GroupVertices[[#This Row],[Vertex]], Vertices[], MATCH("ID", Vertices[#Headers], 0), FALSE)</f>
        <v>1999</v>
      </c>
    </row>
    <row r="603" spans="1:3" x14ac:dyDescent="0.25">
      <c r="A603" s="76" t="s">
        <v>18925</v>
      </c>
      <c r="B603" s="82" t="s">
        <v>1665</v>
      </c>
      <c r="C603" s="76">
        <f>VLOOKUP(GroupVertices[[#This Row],[Vertex]], Vertices[], MATCH("ID", Vertices[#Headers], 0), FALSE)</f>
        <v>2000</v>
      </c>
    </row>
    <row r="604" spans="1:3" x14ac:dyDescent="0.25">
      <c r="A604" s="76" t="s">
        <v>18925</v>
      </c>
      <c r="B604" s="82" t="s">
        <v>1666</v>
      </c>
      <c r="C604" s="76">
        <f>VLOOKUP(GroupVertices[[#This Row],[Vertex]], Vertices[], MATCH("ID", Vertices[#Headers], 0), FALSE)</f>
        <v>2001</v>
      </c>
    </row>
    <row r="605" spans="1:3" x14ac:dyDescent="0.25">
      <c r="A605" s="76" t="s">
        <v>18925</v>
      </c>
      <c r="B605" s="82" t="s">
        <v>1667</v>
      </c>
      <c r="C605" s="76">
        <f>VLOOKUP(GroupVertices[[#This Row],[Vertex]], Vertices[], MATCH("ID", Vertices[#Headers], 0), FALSE)</f>
        <v>2002</v>
      </c>
    </row>
    <row r="606" spans="1:3" x14ac:dyDescent="0.25">
      <c r="A606" s="76" t="s">
        <v>18925</v>
      </c>
      <c r="B606" s="82" t="s">
        <v>1668</v>
      </c>
      <c r="C606" s="76">
        <f>VLOOKUP(GroupVertices[[#This Row],[Vertex]], Vertices[], MATCH("ID", Vertices[#Headers], 0), FALSE)</f>
        <v>2003</v>
      </c>
    </row>
    <row r="607" spans="1:3" x14ac:dyDescent="0.25">
      <c r="A607" s="76" t="s">
        <v>18925</v>
      </c>
      <c r="B607" s="82" t="s">
        <v>1669</v>
      </c>
      <c r="C607" s="76">
        <f>VLOOKUP(GroupVertices[[#This Row],[Vertex]], Vertices[], MATCH("ID", Vertices[#Headers], 0), FALSE)</f>
        <v>2004</v>
      </c>
    </row>
    <row r="608" spans="1:3" x14ac:dyDescent="0.25">
      <c r="A608" s="76" t="s">
        <v>18925</v>
      </c>
      <c r="B608" s="82" t="s">
        <v>1670</v>
      </c>
      <c r="C608" s="76">
        <f>VLOOKUP(GroupVertices[[#This Row],[Vertex]], Vertices[], MATCH("ID", Vertices[#Headers], 0), FALSE)</f>
        <v>2005</v>
      </c>
    </row>
    <row r="609" spans="1:3" x14ac:dyDescent="0.25">
      <c r="A609" s="76" t="s">
        <v>18925</v>
      </c>
      <c r="B609" s="82" t="s">
        <v>1671</v>
      </c>
      <c r="C609" s="76">
        <f>VLOOKUP(GroupVertices[[#This Row],[Vertex]], Vertices[], MATCH("ID", Vertices[#Headers], 0), FALSE)</f>
        <v>2006</v>
      </c>
    </row>
    <row r="610" spans="1:3" x14ac:dyDescent="0.25">
      <c r="A610" s="76" t="s">
        <v>18925</v>
      </c>
      <c r="B610" s="82" t="s">
        <v>1672</v>
      </c>
      <c r="C610" s="76">
        <f>VLOOKUP(GroupVertices[[#This Row],[Vertex]], Vertices[], MATCH("ID", Vertices[#Headers], 0), FALSE)</f>
        <v>2007</v>
      </c>
    </row>
    <row r="611" spans="1:3" x14ac:dyDescent="0.25">
      <c r="A611" s="76" t="s">
        <v>18925</v>
      </c>
      <c r="B611" s="82" t="s">
        <v>1673</v>
      </c>
      <c r="C611" s="76">
        <f>VLOOKUP(GroupVertices[[#This Row],[Vertex]], Vertices[], MATCH("ID", Vertices[#Headers], 0), FALSE)</f>
        <v>2008</v>
      </c>
    </row>
    <row r="612" spans="1:3" x14ac:dyDescent="0.25">
      <c r="A612" s="76" t="s">
        <v>18925</v>
      </c>
      <c r="B612" s="82" t="s">
        <v>1674</v>
      </c>
      <c r="C612" s="76">
        <f>VLOOKUP(GroupVertices[[#This Row],[Vertex]], Vertices[], MATCH("ID", Vertices[#Headers], 0), FALSE)</f>
        <v>2009</v>
      </c>
    </row>
    <row r="613" spans="1:3" x14ac:dyDescent="0.25">
      <c r="A613" s="76" t="s">
        <v>18925</v>
      </c>
      <c r="B613" s="82" t="s">
        <v>1678</v>
      </c>
      <c r="C613" s="76">
        <f>VLOOKUP(GroupVertices[[#This Row],[Vertex]], Vertices[], MATCH("ID", Vertices[#Headers], 0), FALSE)</f>
        <v>2013</v>
      </c>
    </row>
    <row r="614" spans="1:3" x14ac:dyDescent="0.25">
      <c r="A614" s="76" t="s">
        <v>18925</v>
      </c>
      <c r="B614" s="82" t="s">
        <v>1679</v>
      </c>
      <c r="C614" s="76">
        <f>VLOOKUP(GroupVertices[[#This Row],[Vertex]], Vertices[], MATCH("ID", Vertices[#Headers], 0), FALSE)</f>
        <v>2014</v>
      </c>
    </row>
    <row r="615" spans="1:3" x14ac:dyDescent="0.25">
      <c r="A615" s="76" t="s">
        <v>18925</v>
      </c>
      <c r="B615" s="82" t="s">
        <v>1680</v>
      </c>
      <c r="C615" s="76">
        <f>VLOOKUP(GroupVertices[[#This Row],[Vertex]], Vertices[], MATCH("ID", Vertices[#Headers], 0), FALSE)</f>
        <v>2015</v>
      </c>
    </row>
    <row r="616" spans="1:3" x14ac:dyDescent="0.25">
      <c r="A616" s="76" t="s">
        <v>18925</v>
      </c>
      <c r="B616" s="82" t="s">
        <v>1681</v>
      </c>
      <c r="C616" s="76">
        <f>VLOOKUP(GroupVertices[[#This Row],[Vertex]], Vertices[], MATCH("ID", Vertices[#Headers], 0), FALSE)</f>
        <v>2016</v>
      </c>
    </row>
    <row r="617" spans="1:3" x14ac:dyDescent="0.25">
      <c r="A617" s="76" t="s">
        <v>18925</v>
      </c>
      <c r="B617" s="82" t="s">
        <v>1682</v>
      </c>
      <c r="C617" s="76">
        <f>VLOOKUP(GroupVertices[[#This Row],[Vertex]], Vertices[], MATCH("ID", Vertices[#Headers], 0), FALSE)</f>
        <v>2017</v>
      </c>
    </row>
    <row r="618" spans="1:3" x14ac:dyDescent="0.25">
      <c r="A618" s="76" t="s">
        <v>18925</v>
      </c>
      <c r="B618" s="82" t="s">
        <v>1683</v>
      </c>
      <c r="C618" s="76">
        <f>VLOOKUP(GroupVertices[[#This Row],[Vertex]], Vertices[], MATCH("ID", Vertices[#Headers], 0), FALSE)</f>
        <v>2018</v>
      </c>
    </row>
    <row r="619" spans="1:3" x14ac:dyDescent="0.25">
      <c r="A619" s="76" t="s">
        <v>18925</v>
      </c>
      <c r="B619" s="82" t="s">
        <v>1684</v>
      </c>
      <c r="C619" s="76">
        <f>VLOOKUP(GroupVertices[[#This Row],[Vertex]], Vertices[], MATCH("ID", Vertices[#Headers], 0), FALSE)</f>
        <v>2019</v>
      </c>
    </row>
    <row r="620" spans="1:3" x14ac:dyDescent="0.25">
      <c r="A620" s="76" t="s">
        <v>18925</v>
      </c>
      <c r="B620" s="82" t="s">
        <v>1685</v>
      </c>
      <c r="C620" s="76">
        <f>VLOOKUP(GroupVertices[[#This Row],[Vertex]], Vertices[], MATCH("ID", Vertices[#Headers], 0), FALSE)</f>
        <v>2020</v>
      </c>
    </row>
    <row r="621" spans="1:3" x14ac:dyDescent="0.25">
      <c r="A621" s="76" t="s">
        <v>18925</v>
      </c>
      <c r="B621" s="82" t="s">
        <v>1686</v>
      </c>
      <c r="C621" s="76">
        <f>VLOOKUP(GroupVertices[[#This Row],[Vertex]], Vertices[], MATCH("ID", Vertices[#Headers], 0), FALSE)</f>
        <v>2021</v>
      </c>
    </row>
    <row r="622" spans="1:3" x14ac:dyDescent="0.25">
      <c r="A622" s="76" t="s">
        <v>18925</v>
      </c>
      <c r="B622" s="82" t="s">
        <v>1687</v>
      </c>
      <c r="C622" s="76">
        <f>VLOOKUP(GroupVertices[[#This Row],[Vertex]], Vertices[], MATCH("ID", Vertices[#Headers], 0), FALSE)</f>
        <v>2022</v>
      </c>
    </row>
    <row r="623" spans="1:3" x14ac:dyDescent="0.25">
      <c r="A623" s="76" t="s">
        <v>18925</v>
      </c>
      <c r="B623" s="82" t="s">
        <v>1688</v>
      </c>
      <c r="C623" s="76">
        <f>VLOOKUP(GroupVertices[[#This Row],[Vertex]], Vertices[], MATCH("ID", Vertices[#Headers], 0), FALSE)</f>
        <v>2023</v>
      </c>
    </row>
    <row r="624" spans="1:3" x14ac:dyDescent="0.25">
      <c r="A624" s="76" t="s">
        <v>18925</v>
      </c>
      <c r="B624" s="82" t="s">
        <v>1690</v>
      </c>
      <c r="C624" s="76">
        <f>VLOOKUP(GroupVertices[[#This Row],[Vertex]], Vertices[], MATCH("ID", Vertices[#Headers], 0), FALSE)</f>
        <v>2025</v>
      </c>
    </row>
    <row r="625" spans="1:3" x14ac:dyDescent="0.25">
      <c r="A625" s="76" t="s">
        <v>18925</v>
      </c>
      <c r="B625" s="82" t="s">
        <v>1691</v>
      </c>
      <c r="C625" s="76">
        <f>VLOOKUP(GroupVertices[[#This Row],[Vertex]], Vertices[], MATCH("ID", Vertices[#Headers], 0), FALSE)</f>
        <v>2026</v>
      </c>
    </row>
    <row r="626" spans="1:3" x14ac:dyDescent="0.25">
      <c r="A626" s="76" t="s">
        <v>18925</v>
      </c>
      <c r="B626" s="82" t="s">
        <v>1692</v>
      </c>
      <c r="C626" s="76">
        <f>VLOOKUP(GroupVertices[[#This Row],[Vertex]], Vertices[], MATCH("ID", Vertices[#Headers], 0), FALSE)</f>
        <v>2027</v>
      </c>
    </row>
    <row r="627" spans="1:3" x14ac:dyDescent="0.25">
      <c r="A627" s="76" t="s">
        <v>18925</v>
      </c>
      <c r="B627" s="82" t="s">
        <v>1693</v>
      </c>
      <c r="C627" s="76">
        <f>VLOOKUP(GroupVertices[[#This Row],[Vertex]], Vertices[], MATCH("ID", Vertices[#Headers], 0), FALSE)</f>
        <v>2028</v>
      </c>
    </row>
    <row r="628" spans="1:3" x14ac:dyDescent="0.25">
      <c r="A628" s="76" t="s">
        <v>18925</v>
      </c>
      <c r="B628" s="82" t="s">
        <v>1694</v>
      </c>
      <c r="C628" s="76">
        <f>VLOOKUP(GroupVertices[[#This Row],[Vertex]], Vertices[], MATCH("ID", Vertices[#Headers], 0), FALSE)</f>
        <v>2029</v>
      </c>
    </row>
    <row r="629" spans="1:3" x14ac:dyDescent="0.25">
      <c r="A629" s="76" t="s">
        <v>18925</v>
      </c>
      <c r="B629" s="82" t="s">
        <v>1695</v>
      </c>
      <c r="C629" s="76">
        <f>VLOOKUP(GroupVertices[[#This Row],[Vertex]], Vertices[], MATCH("ID", Vertices[#Headers], 0), FALSE)</f>
        <v>2030</v>
      </c>
    </row>
    <row r="630" spans="1:3" x14ac:dyDescent="0.25">
      <c r="A630" s="76" t="s">
        <v>18925</v>
      </c>
      <c r="B630" s="82" t="s">
        <v>1696</v>
      </c>
      <c r="C630" s="76">
        <f>VLOOKUP(GroupVertices[[#This Row],[Vertex]], Vertices[], MATCH("ID", Vertices[#Headers], 0), FALSE)</f>
        <v>2031</v>
      </c>
    </row>
    <row r="631" spans="1:3" x14ac:dyDescent="0.25">
      <c r="A631" s="76" t="s">
        <v>18925</v>
      </c>
      <c r="B631" s="82" t="s">
        <v>1697</v>
      </c>
      <c r="C631" s="76">
        <f>VLOOKUP(GroupVertices[[#This Row],[Vertex]], Vertices[], MATCH("ID", Vertices[#Headers], 0), FALSE)</f>
        <v>2032</v>
      </c>
    </row>
    <row r="632" spans="1:3" x14ac:dyDescent="0.25">
      <c r="A632" s="76" t="s">
        <v>18925</v>
      </c>
      <c r="B632" s="82" t="s">
        <v>1698</v>
      </c>
      <c r="C632" s="76">
        <f>VLOOKUP(GroupVertices[[#This Row],[Vertex]], Vertices[], MATCH("ID", Vertices[#Headers], 0), FALSE)</f>
        <v>2033</v>
      </c>
    </row>
    <row r="633" spans="1:3" x14ac:dyDescent="0.25">
      <c r="A633" s="76" t="s">
        <v>18925</v>
      </c>
      <c r="B633" s="82" t="s">
        <v>1699</v>
      </c>
      <c r="C633" s="76">
        <f>VLOOKUP(GroupVertices[[#This Row],[Vertex]], Vertices[], MATCH("ID", Vertices[#Headers], 0), FALSE)</f>
        <v>2034</v>
      </c>
    </row>
    <row r="634" spans="1:3" x14ac:dyDescent="0.25">
      <c r="A634" s="76" t="s">
        <v>18925</v>
      </c>
      <c r="B634" s="82" t="s">
        <v>1700</v>
      </c>
      <c r="C634" s="76">
        <f>VLOOKUP(GroupVertices[[#This Row],[Vertex]], Vertices[], MATCH("ID", Vertices[#Headers], 0), FALSE)</f>
        <v>2035</v>
      </c>
    </row>
    <row r="635" spans="1:3" x14ac:dyDescent="0.25">
      <c r="A635" s="76" t="s">
        <v>18925</v>
      </c>
      <c r="B635" s="82" t="s">
        <v>1701</v>
      </c>
      <c r="C635" s="76">
        <f>VLOOKUP(GroupVertices[[#This Row],[Vertex]], Vertices[], MATCH("ID", Vertices[#Headers], 0), FALSE)</f>
        <v>2036</v>
      </c>
    </row>
    <row r="636" spans="1:3" x14ac:dyDescent="0.25">
      <c r="A636" s="76" t="s">
        <v>18925</v>
      </c>
      <c r="B636" s="82" t="s">
        <v>1702</v>
      </c>
      <c r="C636" s="76">
        <f>VLOOKUP(GroupVertices[[#This Row],[Vertex]], Vertices[], MATCH("ID", Vertices[#Headers], 0), FALSE)</f>
        <v>2037</v>
      </c>
    </row>
    <row r="637" spans="1:3" x14ac:dyDescent="0.25">
      <c r="A637" s="76" t="s">
        <v>18925</v>
      </c>
      <c r="B637" s="82" t="s">
        <v>1703</v>
      </c>
      <c r="C637" s="76">
        <f>VLOOKUP(GroupVertices[[#This Row],[Vertex]], Vertices[], MATCH("ID", Vertices[#Headers], 0), FALSE)</f>
        <v>2038</v>
      </c>
    </row>
    <row r="638" spans="1:3" x14ac:dyDescent="0.25">
      <c r="A638" s="76" t="s">
        <v>18925</v>
      </c>
      <c r="B638" s="82" t="s">
        <v>1704</v>
      </c>
      <c r="C638" s="76">
        <f>VLOOKUP(GroupVertices[[#This Row],[Vertex]], Vertices[], MATCH("ID", Vertices[#Headers], 0), FALSE)</f>
        <v>2039</v>
      </c>
    </row>
    <row r="639" spans="1:3" x14ac:dyDescent="0.25">
      <c r="A639" s="76" t="s">
        <v>18925</v>
      </c>
      <c r="B639" s="82" t="s">
        <v>1707</v>
      </c>
      <c r="C639" s="76">
        <f>VLOOKUP(GroupVertices[[#This Row],[Vertex]], Vertices[], MATCH("ID", Vertices[#Headers], 0), FALSE)</f>
        <v>2042</v>
      </c>
    </row>
    <row r="640" spans="1:3" x14ac:dyDescent="0.25">
      <c r="A640" s="76" t="s">
        <v>18925</v>
      </c>
      <c r="B640" s="82" t="s">
        <v>1708</v>
      </c>
      <c r="C640" s="76">
        <f>VLOOKUP(GroupVertices[[#This Row],[Vertex]], Vertices[], MATCH("ID", Vertices[#Headers], 0), FALSE)</f>
        <v>2043</v>
      </c>
    </row>
    <row r="641" spans="1:3" x14ac:dyDescent="0.25">
      <c r="A641" s="76" t="s">
        <v>18925</v>
      </c>
      <c r="B641" s="82" t="s">
        <v>1709</v>
      </c>
      <c r="C641" s="76">
        <f>VLOOKUP(GroupVertices[[#This Row],[Vertex]], Vertices[], MATCH("ID", Vertices[#Headers], 0), FALSE)</f>
        <v>2044</v>
      </c>
    </row>
    <row r="642" spans="1:3" x14ac:dyDescent="0.25">
      <c r="A642" s="76" t="s">
        <v>18925</v>
      </c>
      <c r="B642" s="82" t="s">
        <v>1711</v>
      </c>
      <c r="C642" s="76">
        <f>VLOOKUP(GroupVertices[[#This Row],[Vertex]], Vertices[], MATCH("ID", Vertices[#Headers], 0), FALSE)</f>
        <v>2047</v>
      </c>
    </row>
    <row r="643" spans="1:3" x14ac:dyDescent="0.25">
      <c r="A643" s="76" t="s">
        <v>18925</v>
      </c>
      <c r="B643" s="82" t="s">
        <v>1712</v>
      </c>
      <c r="C643" s="76">
        <f>VLOOKUP(GroupVertices[[#This Row],[Vertex]], Vertices[], MATCH("ID", Vertices[#Headers], 0), FALSE)</f>
        <v>2048</v>
      </c>
    </row>
    <row r="644" spans="1:3" x14ac:dyDescent="0.25">
      <c r="A644" s="76" t="s">
        <v>18925</v>
      </c>
      <c r="B644" s="82" t="s">
        <v>1713</v>
      </c>
      <c r="C644" s="76">
        <f>VLOOKUP(GroupVertices[[#This Row],[Vertex]], Vertices[], MATCH("ID", Vertices[#Headers], 0), FALSE)</f>
        <v>2049</v>
      </c>
    </row>
    <row r="645" spans="1:3" x14ac:dyDescent="0.25">
      <c r="A645" s="76" t="s">
        <v>18925</v>
      </c>
      <c r="B645" s="82" t="s">
        <v>1714</v>
      </c>
      <c r="C645" s="76">
        <f>VLOOKUP(GroupVertices[[#This Row],[Vertex]], Vertices[], MATCH("ID", Vertices[#Headers], 0), FALSE)</f>
        <v>2050</v>
      </c>
    </row>
    <row r="646" spans="1:3" x14ac:dyDescent="0.25">
      <c r="A646" s="76" t="s">
        <v>18925</v>
      </c>
      <c r="B646" s="82" t="s">
        <v>1717</v>
      </c>
      <c r="C646" s="76">
        <f>VLOOKUP(GroupVertices[[#This Row],[Vertex]], Vertices[], MATCH("ID", Vertices[#Headers], 0), FALSE)</f>
        <v>2054</v>
      </c>
    </row>
    <row r="647" spans="1:3" x14ac:dyDescent="0.25">
      <c r="A647" s="76" t="s">
        <v>18925</v>
      </c>
      <c r="B647" s="82" t="s">
        <v>1721</v>
      </c>
      <c r="C647" s="76">
        <f>VLOOKUP(GroupVertices[[#This Row],[Vertex]], Vertices[], MATCH("ID", Vertices[#Headers], 0), FALSE)</f>
        <v>2057</v>
      </c>
    </row>
    <row r="648" spans="1:3" x14ac:dyDescent="0.25">
      <c r="A648" s="76" t="s">
        <v>18925</v>
      </c>
      <c r="B648" s="82" t="s">
        <v>1722</v>
      </c>
      <c r="C648" s="76">
        <f>VLOOKUP(GroupVertices[[#This Row],[Vertex]], Vertices[], MATCH("ID", Vertices[#Headers], 0), FALSE)</f>
        <v>2058</v>
      </c>
    </row>
    <row r="649" spans="1:3" x14ac:dyDescent="0.25">
      <c r="A649" s="76" t="s">
        <v>18925</v>
      </c>
      <c r="B649" s="82" t="s">
        <v>1723</v>
      </c>
      <c r="C649" s="76">
        <f>VLOOKUP(GroupVertices[[#This Row],[Vertex]], Vertices[], MATCH("ID", Vertices[#Headers], 0), FALSE)</f>
        <v>2059</v>
      </c>
    </row>
    <row r="650" spans="1:3" x14ac:dyDescent="0.25">
      <c r="A650" s="76" t="s">
        <v>18925</v>
      </c>
      <c r="B650" s="82" t="s">
        <v>1724</v>
      </c>
      <c r="C650" s="76">
        <f>VLOOKUP(GroupVertices[[#This Row],[Vertex]], Vertices[], MATCH("ID", Vertices[#Headers], 0), FALSE)</f>
        <v>2060</v>
      </c>
    </row>
    <row r="651" spans="1:3" x14ac:dyDescent="0.25">
      <c r="A651" s="76" t="s">
        <v>18925</v>
      </c>
      <c r="B651" s="82" t="s">
        <v>1725</v>
      </c>
      <c r="C651" s="76">
        <f>VLOOKUP(GroupVertices[[#This Row],[Vertex]], Vertices[], MATCH("ID", Vertices[#Headers], 0), FALSE)</f>
        <v>2061</v>
      </c>
    </row>
    <row r="652" spans="1:3" x14ac:dyDescent="0.25">
      <c r="A652" s="76" t="s">
        <v>18925</v>
      </c>
      <c r="B652" s="82" t="s">
        <v>1726</v>
      </c>
      <c r="C652" s="76">
        <f>VLOOKUP(GroupVertices[[#This Row],[Vertex]], Vertices[], MATCH("ID", Vertices[#Headers], 0), FALSE)</f>
        <v>2062</v>
      </c>
    </row>
    <row r="653" spans="1:3" x14ac:dyDescent="0.25">
      <c r="A653" s="76" t="s">
        <v>18925</v>
      </c>
      <c r="B653" s="82" t="s">
        <v>1727</v>
      </c>
      <c r="C653" s="76">
        <f>VLOOKUP(GroupVertices[[#This Row],[Vertex]], Vertices[], MATCH("ID", Vertices[#Headers], 0), FALSE)</f>
        <v>2063</v>
      </c>
    </row>
    <row r="654" spans="1:3" x14ac:dyDescent="0.25">
      <c r="A654" s="76" t="s">
        <v>18925</v>
      </c>
      <c r="B654" s="82" t="s">
        <v>1728</v>
      </c>
      <c r="C654" s="76">
        <f>VLOOKUP(GroupVertices[[#This Row],[Vertex]], Vertices[], MATCH("ID", Vertices[#Headers], 0), FALSE)</f>
        <v>2064</v>
      </c>
    </row>
    <row r="655" spans="1:3" x14ac:dyDescent="0.25">
      <c r="A655" s="76" t="s">
        <v>18925</v>
      </c>
      <c r="B655" s="82" t="s">
        <v>1729</v>
      </c>
      <c r="C655" s="76">
        <f>VLOOKUP(GroupVertices[[#This Row],[Vertex]], Vertices[], MATCH("ID", Vertices[#Headers], 0), FALSE)</f>
        <v>2065</v>
      </c>
    </row>
    <row r="656" spans="1:3" x14ac:dyDescent="0.25">
      <c r="A656" s="76" t="s">
        <v>18925</v>
      </c>
      <c r="B656" s="82" t="s">
        <v>1730</v>
      </c>
      <c r="C656" s="76">
        <f>VLOOKUP(GroupVertices[[#This Row],[Vertex]], Vertices[], MATCH("ID", Vertices[#Headers], 0), FALSE)</f>
        <v>2066</v>
      </c>
    </row>
    <row r="657" spans="1:3" x14ac:dyDescent="0.25">
      <c r="A657" s="76" t="s">
        <v>18925</v>
      </c>
      <c r="B657" s="82" t="s">
        <v>1731</v>
      </c>
      <c r="C657" s="76">
        <f>VLOOKUP(GroupVertices[[#This Row],[Vertex]], Vertices[], MATCH("ID", Vertices[#Headers], 0), FALSE)</f>
        <v>2067</v>
      </c>
    </row>
    <row r="658" spans="1:3" x14ac:dyDescent="0.25">
      <c r="A658" s="76" t="s">
        <v>18925</v>
      </c>
      <c r="B658" s="82" t="s">
        <v>1732</v>
      </c>
      <c r="C658" s="76">
        <f>VLOOKUP(GroupVertices[[#This Row],[Vertex]], Vertices[], MATCH("ID", Vertices[#Headers], 0), FALSE)</f>
        <v>2068</v>
      </c>
    </row>
    <row r="659" spans="1:3" x14ac:dyDescent="0.25">
      <c r="A659" s="76" t="s">
        <v>18925</v>
      </c>
      <c r="B659" s="82" t="s">
        <v>1734</v>
      </c>
      <c r="C659" s="76">
        <f>VLOOKUP(GroupVertices[[#This Row],[Vertex]], Vertices[], MATCH("ID", Vertices[#Headers], 0), FALSE)</f>
        <v>2069</v>
      </c>
    </row>
    <row r="660" spans="1:3" x14ac:dyDescent="0.25">
      <c r="A660" s="76" t="s">
        <v>18925</v>
      </c>
      <c r="B660" s="82" t="s">
        <v>1735</v>
      </c>
      <c r="C660" s="76">
        <f>VLOOKUP(GroupVertices[[#This Row],[Vertex]], Vertices[], MATCH("ID", Vertices[#Headers], 0), FALSE)</f>
        <v>2070</v>
      </c>
    </row>
    <row r="661" spans="1:3" x14ac:dyDescent="0.25">
      <c r="A661" s="76" t="s">
        <v>18925</v>
      </c>
      <c r="B661" s="82" t="s">
        <v>1736</v>
      </c>
      <c r="C661" s="76">
        <f>VLOOKUP(GroupVertices[[#This Row],[Vertex]], Vertices[], MATCH("ID", Vertices[#Headers], 0), FALSE)</f>
        <v>2071</v>
      </c>
    </row>
    <row r="662" spans="1:3" x14ac:dyDescent="0.25">
      <c r="A662" s="76" t="s">
        <v>18925</v>
      </c>
      <c r="B662" s="82" t="s">
        <v>1737</v>
      </c>
      <c r="C662" s="76">
        <f>VLOOKUP(GroupVertices[[#This Row],[Vertex]], Vertices[], MATCH("ID", Vertices[#Headers], 0), FALSE)</f>
        <v>2072</v>
      </c>
    </row>
    <row r="663" spans="1:3" x14ac:dyDescent="0.25">
      <c r="A663" s="76" t="s">
        <v>18925</v>
      </c>
      <c r="B663" s="82" t="s">
        <v>1738</v>
      </c>
      <c r="C663" s="76">
        <f>VLOOKUP(GroupVertices[[#This Row],[Vertex]], Vertices[], MATCH("ID", Vertices[#Headers], 0), FALSE)</f>
        <v>2073</v>
      </c>
    </row>
    <row r="664" spans="1:3" x14ac:dyDescent="0.25">
      <c r="A664" s="76" t="s">
        <v>18925</v>
      </c>
      <c r="B664" s="82" t="s">
        <v>1739</v>
      </c>
      <c r="C664" s="76">
        <f>VLOOKUP(GroupVertices[[#This Row],[Vertex]], Vertices[], MATCH("ID", Vertices[#Headers], 0), FALSE)</f>
        <v>2074</v>
      </c>
    </row>
    <row r="665" spans="1:3" x14ac:dyDescent="0.25">
      <c r="A665" s="76" t="s">
        <v>18925</v>
      </c>
      <c r="B665" s="82" t="s">
        <v>1740</v>
      </c>
      <c r="C665" s="76">
        <f>VLOOKUP(GroupVertices[[#This Row],[Vertex]], Vertices[], MATCH("ID", Vertices[#Headers], 0), FALSE)</f>
        <v>2075</v>
      </c>
    </row>
    <row r="666" spans="1:3" x14ac:dyDescent="0.25">
      <c r="A666" s="76" t="s">
        <v>18925</v>
      </c>
      <c r="B666" s="82" t="s">
        <v>1741</v>
      </c>
      <c r="C666" s="76">
        <f>VLOOKUP(GroupVertices[[#This Row],[Vertex]], Vertices[], MATCH("ID", Vertices[#Headers], 0), FALSE)</f>
        <v>2076</v>
      </c>
    </row>
    <row r="667" spans="1:3" x14ac:dyDescent="0.25">
      <c r="A667" s="76" t="s">
        <v>18925</v>
      </c>
      <c r="B667" s="82" t="s">
        <v>1742</v>
      </c>
      <c r="C667" s="76">
        <f>VLOOKUP(GroupVertices[[#This Row],[Vertex]], Vertices[], MATCH("ID", Vertices[#Headers], 0), FALSE)</f>
        <v>2077</v>
      </c>
    </row>
    <row r="668" spans="1:3" x14ac:dyDescent="0.25">
      <c r="A668" s="76" t="s">
        <v>18925</v>
      </c>
      <c r="B668" s="82" t="s">
        <v>1743</v>
      </c>
      <c r="C668" s="76">
        <f>VLOOKUP(GroupVertices[[#This Row],[Vertex]], Vertices[], MATCH("ID", Vertices[#Headers], 0), FALSE)</f>
        <v>2078</v>
      </c>
    </row>
    <row r="669" spans="1:3" x14ac:dyDescent="0.25">
      <c r="A669" s="76" t="s">
        <v>18925</v>
      </c>
      <c r="B669" s="82" t="s">
        <v>1744</v>
      </c>
      <c r="C669" s="76">
        <f>VLOOKUP(GroupVertices[[#This Row],[Vertex]], Vertices[], MATCH("ID", Vertices[#Headers], 0), FALSE)</f>
        <v>2079</v>
      </c>
    </row>
    <row r="670" spans="1:3" x14ac:dyDescent="0.25">
      <c r="A670" s="76" t="s">
        <v>18925</v>
      </c>
      <c r="B670" s="82" t="s">
        <v>1745</v>
      </c>
      <c r="C670" s="76">
        <f>VLOOKUP(GroupVertices[[#This Row],[Vertex]], Vertices[], MATCH("ID", Vertices[#Headers], 0), FALSE)</f>
        <v>2080</v>
      </c>
    </row>
    <row r="671" spans="1:3" x14ac:dyDescent="0.25">
      <c r="A671" s="76" t="s">
        <v>18925</v>
      </c>
      <c r="B671" s="82" t="s">
        <v>1746</v>
      </c>
      <c r="C671" s="76">
        <f>VLOOKUP(GroupVertices[[#This Row],[Vertex]], Vertices[], MATCH("ID", Vertices[#Headers], 0), FALSE)</f>
        <v>2081</v>
      </c>
    </row>
    <row r="672" spans="1:3" x14ac:dyDescent="0.25">
      <c r="A672" s="76" t="s">
        <v>18925</v>
      </c>
      <c r="B672" s="82" t="s">
        <v>1747</v>
      </c>
      <c r="C672" s="76">
        <f>VLOOKUP(GroupVertices[[#This Row],[Vertex]], Vertices[], MATCH("ID", Vertices[#Headers], 0), FALSE)</f>
        <v>2082</v>
      </c>
    </row>
    <row r="673" spans="1:3" x14ac:dyDescent="0.25">
      <c r="A673" s="76" t="s">
        <v>18925</v>
      </c>
      <c r="B673" s="82" t="s">
        <v>1748</v>
      </c>
      <c r="C673" s="76">
        <f>VLOOKUP(GroupVertices[[#This Row],[Vertex]], Vertices[], MATCH("ID", Vertices[#Headers], 0), FALSE)</f>
        <v>2083</v>
      </c>
    </row>
    <row r="674" spans="1:3" x14ac:dyDescent="0.25">
      <c r="A674" s="76" t="s">
        <v>18925</v>
      </c>
      <c r="B674" s="82" t="s">
        <v>1750</v>
      </c>
      <c r="C674" s="76">
        <f>VLOOKUP(GroupVertices[[#This Row],[Vertex]], Vertices[], MATCH("ID", Vertices[#Headers], 0), FALSE)</f>
        <v>2085</v>
      </c>
    </row>
    <row r="675" spans="1:3" x14ac:dyDescent="0.25">
      <c r="A675" s="76" t="s">
        <v>18925</v>
      </c>
      <c r="B675" s="82" t="s">
        <v>1751</v>
      </c>
      <c r="C675" s="76">
        <f>VLOOKUP(GroupVertices[[#This Row],[Vertex]], Vertices[], MATCH("ID", Vertices[#Headers], 0), FALSE)</f>
        <v>2086</v>
      </c>
    </row>
    <row r="676" spans="1:3" x14ac:dyDescent="0.25">
      <c r="A676" s="76" t="s">
        <v>18925</v>
      </c>
      <c r="B676" s="82" t="s">
        <v>1752</v>
      </c>
      <c r="C676" s="76">
        <f>VLOOKUP(GroupVertices[[#This Row],[Vertex]], Vertices[], MATCH("ID", Vertices[#Headers], 0), FALSE)</f>
        <v>2087</v>
      </c>
    </row>
    <row r="677" spans="1:3" x14ac:dyDescent="0.25">
      <c r="A677" s="76" t="s">
        <v>18925</v>
      </c>
      <c r="B677" s="82" t="s">
        <v>1753</v>
      </c>
      <c r="C677" s="76">
        <f>VLOOKUP(GroupVertices[[#This Row],[Vertex]], Vertices[], MATCH("ID", Vertices[#Headers], 0), FALSE)</f>
        <v>2088</v>
      </c>
    </row>
    <row r="678" spans="1:3" x14ac:dyDescent="0.25">
      <c r="A678" s="76" t="s">
        <v>18925</v>
      </c>
      <c r="B678" s="82" t="s">
        <v>1754</v>
      </c>
      <c r="C678" s="76">
        <f>VLOOKUP(GroupVertices[[#This Row],[Vertex]], Vertices[], MATCH("ID", Vertices[#Headers], 0), FALSE)</f>
        <v>2089</v>
      </c>
    </row>
    <row r="679" spans="1:3" x14ac:dyDescent="0.25">
      <c r="A679" s="76" t="s">
        <v>18925</v>
      </c>
      <c r="B679" s="82" t="s">
        <v>1755</v>
      </c>
      <c r="C679" s="76">
        <f>VLOOKUP(GroupVertices[[#This Row],[Vertex]], Vertices[], MATCH("ID", Vertices[#Headers], 0), FALSE)</f>
        <v>2090</v>
      </c>
    </row>
    <row r="680" spans="1:3" x14ac:dyDescent="0.25">
      <c r="A680" s="76" t="s">
        <v>18925</v>
      </c>
      <c r="B680" s="82" t="s">
        <v>1756</v>
      </c>
      <c r="C680" s="76">
        <f>VLOOKUP(GroupVertices[[#This Row],[Vertex]], Vertices[], MATCH("ID", Vertices[#Headers], 0), FALSE)</f>
        <v>2091</v>
      </c>
    </row>
    <row r="681" spans="1:3" x14ac:dyDescent="0.25">
      <c r="A681" s="76" t="s">
        <v>18925</v>
      </c>
      <c r="B681" s="82" t="s">
        <v>1757</v>
      </c>
      <c r="C681" s="76">
        <f>VLOOKUP(GroupVertices[[#This Row],[Vertex]], Vertices[], MATCH("ID", Vertices[#Headers], 0), FALSE)</f>
        <v>2092</v>
      </c>
    </row>
    <row r="682" spans="1:3" x14ac:dyDescent="0.25">
      <c r="A682" s="76" t="s">
        <v>18925</v>
      </c>
      <c r="B682" s="82" t="s">
        <v>1758</v>
      </c>
      <c r="C682" s="76">
        <f>VLOOKUP(GroupVertices[[#This Row],[Vertex]], Vertices[], MATCH("ID", Vertices[#Headers], 0), FALSE)</f>
        <v>2093</v>
      </c>
    </row>
    <row r="683" spans="1:3" x14ac:dyDescent="0.25">
      <c r="A683" s="76" t="s">
        <v>18925</v>
      </c>
      <c r="B683" s="82" t="s">
        <v>1759</v>
      </c>
      <c r="C683" s="76">
        <f>VLOOKUP(GroupVertices[[#This Row],[Vertex]], Vertices[], MATCH("ID", Vertices[#Headers], 0), FALSE)</f>
        <v>2094</v>
      </c>
    </row>
    <row r="684" spans="1:3" x14ac:dyDescent="0.25">
      <c r="A684" s="76" t="s">
        <v>18925</v>
      </c>
      <c r="B684" s="82" t="s">
        <v>1760</v>
      </c>
      <c r="C684" s="76">
        <f>VLOOKUP(GroupVertices[[#This Row],[Vertex]], Vertices[], MATCH("ID", Vertices[#Headers], 0), FALSE)</f>
        <v>2095</v>
      </c>
    </row>
    <row r="685" spans="1:3" x14ac:dyDescent="0.25">
      <c r="A685" s="76" t="s">
        <v>18925</v>
      </c>
      <c r="B685" s="82" t="s">
        <v>1761</v>
      </c>
      <c r="C685" s="76">
        <f>VLOOKUP(GroupVertices[[#This Row],[Vertex]], Vertices[], MATCH("ID", Vertices[#Headers], 0), FALSE)</f>
        <v>2096</v>
      </c>
    </row>
    <row r="686" spans="1:3" x14ac:dyDescent="0.25">
      <c r="A686" s="76" t="s">
        <v>18925</v>
      </c>
      <c r="B686" s="82" t="s">
        <v>1765</v>
      </c>
      <c r="C686" s="76">
        <f>VLOOKUP(GroupVertices[[#This Row],[Vertex]], Vertices[], MATCH("ID", Vertices[#Headers], 0), FALSE)</f>
        <v>2101</v>
      </c>
    </row>
    <row r="687" spans="1:3" x14ac:dyDescent="0.25">
      <c r="A687" s="76" t="s">
        <v>18925</v>
      </c>
      <c r="B687" s="82" t="s">
        <v>1766</v>
      </c>
      <c r="C687" s="76">
        <f>VLOOKUP(GroupVertices[[#This Row],[Vertex]], Vertices[], MATCH("ID", Vertices[#Headers], 0), FALSE)</f>
        <v>2102</v>
      </c>
    </row>
    <row r="688" spans="1:3" x14ac:dyDescent="0.25">
      <c r="A688" s="76" t="s">
        <v>18925</v>
      </c>
      <c r="B688" s="82" t="s">
        <v>1767</v>
      </c>
      <c r="C688" s="76">
        <f>VLOOKUP(GroupVertices[[#This Row],[Vertex]], Vertices[], MATCH("ID", Vertices[#Headers], 0), FALSE)</f>
        <v>2103</v>
      </c>
    </row>
    <row r="689" spans="1:3" x14ac:dyDescent="0.25">
      <c r="A689" s="76" t="s">
        <v>18925</v>
      </c>
      <c r="B689" s="82" t="s">
        <v>1768</v>
      </c>
      <c r="C689" s="76">
        <f>VLOOKUP(GroupVertices[[#This Row],[Vertex]], Vertices[], MATCH("ID", Vertices[#Headers], 0), FALSE)</f>
        <v>2104</v>
      </c>
    </row>
    <row r="690" spans="1:3" x14ac:dyDescent="0.25">
      <c r="A690" s="76" t="s">
        <v>18925</v>
      </c>
      <c r="B690" s="82" t="s">
        <v>1769</v>
      </c>
      <c r="C690" s="76">
        <f>VLOOKUP(GroupVertices[[#This Row],[Vertex]], Vertices[], MATCH("ID", Vertices[#Headers], 0), FALSE)</f>
        <v>2105</v>
      </c>
    </row>
    <row r="691" spans="1:3" x14ac:dyDescent="0.25">
      <c r="A691" s="76" t="s">
        <v>18925</v>
      </c>
      <c r="B691" s="82" t="s">
        <v>1770</v>
      </c>
      <c r="C691" s="76">
        <f>VLOOKUP(GroupVertices[[#This Row],[Vertex]], Vertices[], MATCH("ID", Vertices[#Headers], 0), FALSE)</f>
        <v>2106</v>
      </c>
    </row>
    <row r="692" spans="1:3" x14ac:dyDescent="0.25">
      <c r="A692" s="76" t="s">
        <v>18925</v>
      </c>
      <c r="B692" s="82" t="s">
        <v>1771</v>
      </c>
      <c r="C692" s="76">
        <f>VLOOKUP(GroupVertices[[#This Row],[Vertex]], Vertices[], MATCH("ID", Vertices[#Headers], 0), FALSE)</f>
        <v>2107</v>
      </c>
    </row>
    <row r="693" spans="1:3" x14ac:dyDescent="0.25">
      <c r="A693" s="76" t="s">
        <v>18925</v>
      </c>
      <c r="B693" s="82" t="s">
        <v>1772</v>
      </c>
      <c r="C693" s="76">
        <f>VLOOKUP(GroupVertices[[#This Row],[Vertex]], Vertices[], MATCH("ID", Vertices[#Headers], 0), FALSE)</f>
        <v>2108</v>
      </c>
    </row>
    <row r="694" spans="1:3" x14ac:dyDescent="0.25">
      <c r="A694" s="76" t="s">
        <v>18925</v>
      </c>
      <c r="B694" s="82" t="s">
        <v>1773</v>
      </c>
      <c r="C694" s="76">
        <f>VLOOKUP(GroupVertices[[#This Row],[Vertex]], Vertices[], MATCH("ID", Vertices[#Headers], 0), FALSE)</f>
        <v>2109</v>
      </c>
    </row>
    <row r="695" spans="1:3" x14ac:dyDescent="0.25">
      <c r="A695" s="76" t="s">
        <v>18925</v>
      </c>
      <c r="B695" s="82" t="s">
        <v>1774</v>
      </c>
      <c r="C695" s="76">
        <f>VLOOKUP(GroupVertices[[#This Row],[Vertex]], Vertices[], MATCH("ID", Vertices[#Headers], 0), FALSE)</f>
        <v>2110</v>
      </c>
    </row>
    <row r="696" spans="1:3" x14ac:dyDescent="0.25">
      <c r="A696" s="76" t="s">
        <v>18925</v>
      </c>
      <c r="B696" s="82" t="s">
        <v>1777</v>
      </c>
      <c r="C696" s="76">
        <f>VLOOKUP(GroupVertices[[#This Row],[Vertex]], Vertices[], MATCH("ID", Vertices[#Headers], 0), FALSE)</f>
        <v>2114</v>
      </c>
    </row>
    <row r="697" spans="1:3" x14ac:dyDescent="0.25">
      <c r="A697" s="76" t="s">
        <v>18925</v>
      </c>
      <c r="B697" s="82" t="s">
        <v>1778</v>
      </c>
      <c r="C697" s="76">
        <f>VLOOKUP(GroupVertices[[#This Row],[Vertex]], Vertices[], MATCH("ID", Vertices[#Headers], 0), FALSE)</f>
        <v>2115</v>
      </c>
    </row>
    <row r="698" spans="1:3" x14ac:dyDescent="0.25">
      <c r="A698" s="76" t="s">
        <v>18925</v>
      </c>
      <c r="B698" s="82" t="s">
        <v>1779</v>
      </c>
      <c r="C698" s="76">
        <f>VLOOKUP(GroupVertices[[#This Row],[Vertex]], Vertices[], MATCH("ID", Vertices[#Headers], 0), FALSE)</f>
        <v>2116</v>
      </c>
    </row>
    <row r="699" spans="1:3" x14ac:dyDescent="0.25">
      <c r="A699" s="76" t="s">
        <v>18925</v>
      </c>
      <c r="B699" s="82" t="s">
        <v>1785</v>
      </c>
      <c r="C699" s="76">
        <f>VLOOKUP(GroupVertices[[#This Row],[Vertex]], Vertices[], MATCH("ID", Vertices[#Headers], 0), FALSE)</f>
        <v>2121</v>
      </c>
    </row>
    <row r="700" spans="1:3" x14ac:dyDescent="0.25">
      <c r="A700" s="76" t="s">
        <v>18925</v>
      </c>
      <c r="B700" s="82" t="s">
        <v>1786</v>
      </c>
      <c r="C700" s="76">
        <f>VLOOKUP(GroupVertices[[#This Row],[Vertex]], Vertices[], MATCH("ID", Vertices[#Headers], 0), FALSE)</f>
        <v>2122</v>
      </c>
    </row>
    <row r="701" spans="1:3" x14ac:dyDescent="0.25">
      <c r="A701" s="76" t="s">
        <v>18925</v>
      </c>
      <c r="B701" s="82" t="s">
        <v>1788</v>
      </c>
      <c r="C701" s="76">
        <f>VLOOKUP(GroupVertices[[#This Row],[Vertex]], Vertices[], MATCH("ID", Vertices[#Headers], 0), FALSE)</f>
        <v>2125</v>
      </c>
    </row>
    <row r="702" spans="1:3" x14ac:dyDescent="0.25">
      <c r="A702" s="76" t="s">
        <v>18925</v>
      </c>
      <c r="B702" s="82" t="s">
        <v>1789</v>
      </c>
      <c r="C702" s="76">
        <f>VLOOKUP(GroupVertices[[#This Row],[Vertex]], Vertices[], MATCH("ID", Vertices[#Headers], 0), FALSE)</f>
        <v>2126</v>
      </c>
    </row>
    <row r="703" spans="1:3" x14ac:dyDescent="0.25">
      <c r="A703" s="76" t="s">
        <v>18925</v>
      </c>
      <c r="B703" s="82" t="s">
        <v>1793</v>
      </c>
      <c r="C703" s="76">
        <f>VLOOKUP(GroupVertices[[#This Row],[Vertex]], Vertices[], MATCH("ID", Vertices[#Headers], 0), FALSE)</f>
        <v>2132</v>
      </c>
    </row>
    <row r="704" spans="1:3" x14ac:dyDescent="0.25">
      <c r="A704" s="76" t="s">
        <v>18925</v>
      </c>
      <c r="B704" s="82" t="s">
        <v>1795</v>
      </c>
      <c r="C704" s="76">
        <f>VLOOKUP(GroupVertices[[#This Row],[Vertex]], Vertices[], MATCH("ID", Vertices[#Headers], 0), FALSE)</f>
        <v>2135</v>
      </c>
    </row>
    <row r="705" spans="1:3" x14ac:dyDescent="0.25">
      <c r="A705" s="76" t="s">
        <v>18925</v>
      </c>
      <c r="B705" s="82" t="s">
        <v>1796</v>
      </c>
      <c r="C705" s="76">
        <f>VLOOKUP(GroupVertices[[#This Row],[Vertex]], Vertices[], MATCH("ID", Vertices[#Headers], 0), FALSE)</f>
        <v>2136</v>
      </c>
    </row>
    <row r="706" spans="1:3" x14ac:dyDescent="0.25">
      <c r="A706" s="76" t="s">
        <v>18925</v>
      </c>
      <c r="B706" s="82" t="s">
        <v>1797</v>
      </c>
      <c r="C706" s="76">
        <f>VLOOKUP(GroupVertices[[#This Row],[Vertex]], Vertices[], MATCH("ID", Vertices[#Headers], 0), FALSE)</f>
        <v>2137</v>
      </c>
    </row>
    <row r="707" spans="1:3" x14ac:dyDescent="0.25">
      <c r="A707" s="76" t="s">
        <v>18925</v>
      </c>
      <c r="B707" s="82" t="s">
        <v>1798</v>
      </c>
      <c r="C707" s="76">
        <f>VLOOKUP(GroupVertices[[#This Row],[Vertex]], Vertices[], MATCH("ID", Vertices[#Headers], 0), FALSE)</f>
        <v>2138</v>
      </c>
    </row>
    <row r="708" spans="1:3" x14ac:dyDescent="0.25">
      <c r="A708" s="76" t="s">
        <v>18925</v>
      </c>
      <c r="B708" s="82" t="s">
        <v>1799</v>
      </c>
      <c r="C708" s="76">
        <f>VLOOKUP(GroupVertices[[#This Row],[Vertex]], Vertices[], MATCH("ID", Vertices[#Headers], 0), FALSE)</f>
        <v>2139</v>
      </c>
    </row>
    <row r="709" spans="1:3" x14ac:dyDescent="0.25">
      <c r="A709" s="76" t="s">
        <v>18925</v>
      </c>
      <c r="B709" s="82" t="s">
        <v>1800</v>
      </c>
      <c r="C709" s="76">
        <f>VLOOKUP(GroupVertices[[#This Row],[Vertex]], Vertices[], MATCH("ID", Vertices[#Headers], 0), FALSE)</f>
        <v>2140</v>
      </c>
    </row>
    <row r="710" spans="1:3" x14ac:dyDescent="0.25">
      <c r="A710" s="76" t="s">
        <v>18925</v>
      </c>
      <c r="B710" s="82" t="s">
        <v>1802</v>
      </c>
      <c r="C710" s="76">
        <f>VLOOKUP(GroupVertices[[#This Row],[Vertex]], Vertices[], MATCH("ID", Vertices[#Headers], 0), FALSE)</f>
        <v>2141</v>
      </c>
    </row>
    <row r="711" spans="1:3" x14ac:dyDescent="0.25">
      <c r="A711" s="76" t="s">
        <v>18925</v>
      </c>
      <c r="B711" s="82" t="s">
        <v>1804</v>
      </c>
      <c r="C711" s="76">
        <f>VLOOKUP(GroupVertices[[#This Row],[Vertex]], Vertices[], MATCH("ID", Vertices[#Headers], 0), FALSE)</f>
        <v>2144</v>
      </c>
    </row>
    <row r="712" spans="1:3" x14ac:dyDescent="0.25">
      <c r="A712" s="76" t="s">
        <v>18925</v>
      </c>
      <c r="B712" s="82" t="s">
        <v>1805</v>
      </c>
      <c r="C712" s="76">
        <f>VLOOKUP(GroupVertices[[#This Row],[Vertex]], Vertices[], MATCH("ID", Vertices[#Headers], 0), FALSE)</f>
        <v>2145</v>
      </c>
    </row>
    <row r="713" spans="1:3" x14ac:dyDescent="0.25">
      <c r="A713" s="76" t="s">
        <v>18925</v>
      </c>
      <c r="B713" s="82" t="s">
        <v>1806</v>
      </c>
      <c r="C713" s="76">
        <f>VLOOKUP(GroupVertices[[#This Row],[Vertex]], Vertices[], MATCH("ID", Vertices[#Headers], 0), FALSE)</f>
        <v>2146</v>
      </c>
    </row>
    <row r="714" spans="1:3" x14ac:dyDescent="0.25">
      <c r="A714" s="76" t="s">
        <v>18925</v>
      </c>
      <c r="B714" s="82" t="s">
        <v>1807</v>
      </c>
      <c r="C714" s="76">
        <f>VLOOKUP(GroupVertices[[#This Row],[Vertex]], Vertices[], MATCH("ID", Vertices[#Headers], 0), FALSE)</f>
        <v>2147</v>
      </c>
    </row>
    <row r="715" spans="1:3" x14ac:dyDescent="0.25">
      <c r="A715" s="76" t="s">
        <v>18925</v>
      </c>
      <c r="B715" s="82" t="s">
        <v>1808</v>
      </c>
      <c r="C715" s="76">
        <f>VLOOKUP(GroupVertices[[#This Row],[Vertex]], Vertices[], MATCH("ID", Vertices[#Headers], 0), FALSE)</f>
        <v>2148</v>
      </c>
    </row>
    <row r="716" spans="1:3" x14ac:dyDescent="0.25">
      <c r="A716" s="76" t="s">
        <v>18925</v>
      </c>
      <c r="B716" s="82" t="s">
        <v>1810</v>
      </c>
      <c r="C716" s="76">
        <f>VLOOKUP(GroupVertices[[#This Row],[Vertex]], Vertices[], MATCH("ID", Vertices[#Headers], 0), FALSE)</f>
        <v>2152</v>
      </c>
    </row>
    <row r="717" spans="1:3" x14ac:dyDescent="0.25">
      <c r="A717" s="76" t="s">
        <v>18925</v>
      </c>
      <c r="B717" s="82" t="s">
        <v>1813</v>
      </c>
      <c r="C717" s="76">
        <f>VLOOKUP(GroupVertices[[#This Row],[Vertex]], Vertices[], MATCH("ID", Vertices[#Headers], 0), FALSE)</f>
        <v>2156</v>
      </c>
    </row>
    <row r="718" spans="1:3" x14ac:dyDescent="0.25">
      <c r="A718" s="76" t="s">
        <v>18925</v>
      </c>
      <c r="B718" s="82" t="s">
        <v>1814</v>
      </c>
      <c r="C718" s="76">
        <f>VLOOKUP(GroupVertices[[#This Row],[Vertex]], Vertices[], MATCH("ID", Vertices[#Headers], 0), FALSE)</f>
        <v>2157</v>
      </c>
    </row>
    <row r="719" spans="1:3" x14ac:dyDescent="0.25">
      <c r="A719" s="76" t="s">
        <v>18925</v>
      </c>
      <c r="B719" s="82" t="s">
        <v>1815</v>
      </c>
      <c r="C719" s="76">
        <f>VLOOKUP(GroupVertices[[#This Row],[Vertex]], Vertices[], MATCH("ID", Vertices[#Headers], 0), FALSE)</f>
        <v>2158</v>
      </c>
    </row>
    <row r="720" spans="1:3" x14ac:dyDescent="0.25">
      <c r="A720" s="76" t="s">
        <v>18925</v>
      </c>
      <c r="B720" s="82" t="s">
        <v>1816</v>
      </c>
      <c r="C720" s="76">
        <f>VLOOKUP(GroupVertices[[#This Row],[Vertex]], Vertices[], MATCH("ID", Vertices[#Headers], 0), FALSE)</f>
        <v>2159</v>
      </c>
    </row>
    <row r="721" spans="1:3" x14ac:dyDescent="0.25">
      <c r="A721" s="76" t="s">
        <v>18925</v>
      </c>
      <c r="B721" s="82" t="s">
        <v>1817</v>
      </c>
      <c r="C721" s="76">
        <f>VLOOKUP(GroupVertices[[#This Row],[Vertex]], Vertices[], MATCH("ID", Vertices[#Headers], 0), FALSE)</f>
        <v>2160</v>
      </c>
    </row>
    <row r="722" spans="1:3" x14ac:dyDescent="0.25">
      <c r="A722" s="76" t="s">
        <v>18925</v>
      </c>
      <c r="B722" s="82" t="s">
        <v>1820</v>
      </c>
      <c r="C722" s="76">
        <f>VLOOKUP(GroupVertices[[#This Row],[Vertex]], Vertices[], MATCH("ID", Vertices[#Headers], 0), FALSE)</f>
        <v>2168</v>
      </c>
    </row>
    <row r="723" spans="1:3" x14ac:dyDescent="0.25">
      <c r="A723" s="76" t="s">
        <v>18925</v>
      </c>
      <c r="B723" s="82" t="s">
        <v>1821</v>
      </c>
      <c r="C723" s="76">
        <f>VLOOKUP(GroupVertices[[#This Row],[Vertex]], Vertices[], MATCH("ID", Vertices[#Headers], 0), FALSE)</f>
        <v>2169</v>
      </c>
    </row>
    <row r="724" spans="1:3" x14ac:dyDescent="0.25">
      <c r="A724" s="76" t="s">
        <v>18925</v>
      </c>
      <c r="B724" s="82" t="s">
        <v>1822</v>
      </c>
      <c r="C724" s="76">
        <f>VLOOKUP(GroupVertices[[#This Row],[Vertex]], Vertices[], MATCH("ID", Vertices[#Headers], 0), FALSE)</f>
        <v>2170</v>
      </c>
    </row>
    <row r="725" spans="1:3" x14ac:dyDescent="0.25">
      <c r="A725" s="76" t="s">
        <v>18925</v>
      </c>
      <c r="B725" s="82" t="s">
        <v>2345</v>
      </c>
      <c r="C725" s="76">
        <f>VLOOKUP(GroupVertices[[#This Row],[Vertex]], Vertices[], MATCH("ID", Vertices[#Headers], 0), FALSE)</f>
        <v>1724</v>
      </c>
    </row>
    <row r="726" spans="1:3" x14ac:dyDescent="0.25">
      <c r="A726" s="76" t="s">
        <v>18925</v>
      </c>
      <c r="B726" s="82" t="s">
        <v>1393</v>
      </c>
      <c r="C726" s="76">
        <f>VLOOKUP(GroupVertices[[#This Row],[Vertex]], Vertices[], MATCH("ID", Vertices[#Headers], 0), FALSE)</f>
        <v>1723</v>
      </c>
    </row>
    <row r="727" spans="1:3" x14ac:dyDescent="0.25">
      <c r="A727" s="76" t="s">
        <v>18925</v>
      </c>
      <c r="B727" s="82" t="s">
        <v>1394</v>
      </c>
      <c r="C727" s="76">
        <f>VLOOKUP(GroupVertices[[#This Row],[Vertex]], Vertices[], MATCH("ID", Vertices[#Headers], 0), FALSE)</f>
        <v>1725</v>
      </c>
    </row>
    <row r="728" spans="1:3" x14ac:dyDescent="0.25">
      <c r="A728" s="76" t="s">
        <v>18925</v>
      </c>
      <c r="B728" s="82" t="s">
        <v>1432</v>
      </c>
      <c r="C728" s="76">
        <f>VLOOKUP(GroupVertices[[#This Row],[Vertex]], Vertices[], MATCH("ID", Vertices[#Headers], 0), FALSE)</f>
        <v>1764</v>
      </c>
    </row>
    <row r="729" spans="1:3" x14ac:dyDescent="0.25">
      <c r="A729" s="76" t="s">
        <v>18925</v>
      </c>
      <c r="B729" s="82" t="s">
        <v>1446</v>
      </c>
      <c r="C729" s="76">
        <f>VLOOKUP(GroupVertices[[#This Row],[Vertex]], Vertices[], MATCH("ID", Vertices[#Headers], 0), FALSE)</f>
        <v>1778</v>
      </c>
    </row>
    <row r="730" spans="1:3" x14ac:dyDescent="0.25">
      <c r="A730" s="76" t="s">
        <v>18925</v>
      </c>
      <c r="B730" s="82" t="s">
        <v>1447</v>
      </c>
      <c r="C730" s="76">
        <f>VLOOKUP(GroupVertices[[#This Row],[Vertex]], Vertices[], MATCH("ID", Vertices[#Headers], 0), FALSE)</f>
        <v>1779</v>
      </c>
    </row>
    <row r="731" spans="1:3" x14ac:dyDescent="0.25">
      <c r="A731" s="76" t="s">
        <v>18925</v>
      </c>
      <c r="B731" s="82" t="s">
        <v>1537</v>
      </c>
      <c r="C731" s="76">
        <f>VLOOKUP(GroupVertices[[#This Row],[Vertex]], Vertices[], MATCH("ID", Vertices[#Headers], 0), FALSE)</f>
        <v>1874</v>
      </c>
    </row>
    <row r="732" spans="1:3" x14ac:dyDescent="0.25">
      <c r="A732" s="76" t="s">
        <v>18925</v>
      </c>
      <c r="B732" s="82" t="s">
        <v>1544</v>
      </c>
      <c r="C732" s="76">
        <f>VLOOKUP(GroupVertices[[#This Row],[Vertex]], Vertices[], MATCH("ID", Vertices[#Headers], 0), FALSE)</f>
        <v>1881</v>
      </c>
    </row>
    <row r="733" spans="1:3" x14ac:dyDescent="0.25">
      <c r="A733" s="76" t="s">
        <v>18925</v>
      </c>
      <c r="B733" s="82" t="s">
        <v>1567</v>
      </c>
      <c r="C733" s="76">
        <f>VLOOKUP(GroupVertices[[#This Row],[Vertex]], Vertices[], MATCH("ID", Vertices[#Headers], 0), FALSE)</f>
        <v>1904</v>
      </c>
    </row>
    <row r="734" spans="1:3" x14ac:dyDescent="0.25">
      <c r="A734" s="76" t="s">
        <v>18925</v>
      </c>
      <c r="B734" s="82" t="s">
        <v>1823</v>
      </c>
      <c r="C734" s="76">
        <f>VLOOKUP(GroupVertices[[#This Row],[Vertex]], Vertices[], MATCH("ID", Vertices[#Headers], 0), FALSE)</f>
        <v>1726</v>
      </c>
    </row>
    <row r="735" spans="1:3" x14ac:dyDescent="0.25">
      <c r="A735" s="76" t="s">
        <v>18925</v>
      </c>
      <c r="B735" s="82" t="s">
        <v>1824</v>
      </c>
      <c r="C735" s="76">
        <f>VLOOKUP(GroupVertices[[#This Row],[Vertex]], Vertices[], MATCH("ID", Vertices[#Headers], 0), FALSE)</f>
        <v>2171</v>
      </c>
    </row>
    <row r="736" spans="1:3" x14ac:dyDescent="0.25">
      <c r="A736" s="76" t="s">
        <v>18925</v>
      </c>
      <c r="B736" s="82" t="s">
        <v>1825</v>
      </c>
      <c r="C736" s="76">
        <f>VLOOKUP(GroupVertices[[#This Row],[Vertex]], Vertices[], MATCH("ID", Vertices[#Headers], 0), FALSE)</f>
        <v>2172</v>
      </c>
    </row>
    <row r="737" spans="1:3" x14ac:dyDescent="0.25">
      <c r="A737" s="76" t="s">
        <v>18925</v>
      </c>
      <c r="B737" s="82" t="s">
        <v>1826</v>
      </c>
      <c r="C737" s="76">
        <f>VLOOKUP(GroupVertices[[#This Row],[Vertex]], Vertices[], MATCH("ID", Vertices[#Headers], 0), FALSE)</f>
        <v>2173</v>
      </c>
    </row>
    <row r="738" spans="1:3" x14ac:dyDescent="0.25">
      <c r="A738" s="76" t="s">
        <v>18925</v>
      </c>
      <c r="B738" s="82" t="s">
        <v>1827</v>
      </c>
      <c r="C738" s="76">
        <f>VLOOKUP(GroupVertices[[#This Row],[Vertex]], Vertices[], MATCH("ID", Vertices[#Headers], 0), FALSE)</f>
        <v>2174</v>
      </c>
    </row>
    <row r="739" spans="1:3" x14ac:dyDescent="0.25">
      <c r="A739" s="76" t="s">
        <v>18925</v>
      </c>
      <c r="B739" s="82" t="s">
        <v>1828</v>
      </c>
      <c r="C739" s="76">
        <f>VLOOKUP(GroupVertices[[#This Row],[Vertex]], Vertices[], MATCH("ID", Vertices[#Headers], 0), FALSE)</f>
        <v>2175</v>
      </c>
    </row>
    <row r="740" spans="1:3" x14ac:dyDescent="0.25">
      <c r="A740" s="76" t="s">
        <v>18925</v>
      </c>
      <c r="B740" s="82" t="s">
        <v>1829</v>
      </c>
      <c r="C740" s="76">
        <f>VLOOKUP(GroupVertices[[#This Row],[Vertex]], Vertices[], MATCH("ID", Vertices[#Headers], 0), FALSE)</f>
        <v>2176</v>
      </c>
    </row>
    <row r="741" spans="1:3" x14ac:dyDescent="0.25">
      <c r="A741" s="76" t="s">
        <v>18925</v>
      </c>
      <c r="B741" s="82" t="s">
        <v>1830</v>
      </c>
      <c r="C741" s="76">
        <f>VLOOKUP(GroupVertices[[#This Row],[Vertex]], Vertices[], MATCH("ID", Vertices[#Headers], 0), FALSE)</f>
        <v>2177</v>
      </c>
    </row>
    <row r="742" spans="1:3" x14ac:dyDescent="0.25">
      <c r="A742" s="76" t="s">
        <v>18925</v>
      </c>
      <c r="B742" s="82" t="s">
        <v>1831</v>
      </c>
      <c r="C742" s="76">
        <f>VLOOKUP(GroupVertices[[#This Row],[Vertex]], Vertices[], MATCH("ID", Vertices[#Headers], 0), FALSE)</f>
        <v>2178</v>
      </c>
    </row>
    <row r="743" spans="1:3" x14ac:dyDescent="0.25">
      <c r="A743" s="76" t="s">
        <v>18925</v>
      </c>
      <c r="B743" s="82" t="s">
        <v>1834</v>
      </c>
      <c r="C743" s="76">
        <f>VLOOKUP(GroupVertices[[#This Row],[Vertex]], Vertices[], MATCH("ID", Vertices[#Headers], 0), FALSE)</f>
        <v>2180</v>
      </c>
    </row>
    <row r="744" spans="1:3" x14ac:dyDescent="0.25">
      <c r="A744" s="76" t="s">
        <v>18925</v>
      </c>
      <c r="B744" s="82" t="s">
        <v>1833</v>
      </c>
      <c r="C744" s="76">
        <f>VLOOKUP(GroupVertices[[#This Row],[Vertex]], Vertices[], MATCH("ID", Vertices[#Headers], 0), FALSE)</f>
        <v>1258</v>
      </c>
    </row>
    <row r="745" spans="1:3" x14ac:dyDescent="0.25">
      <c r="A745" s="76" t="s">
        <v>18925</v>
      </c>
      <c r="B745" s="82" t="s">
        <v>961</v>
      </c>
      <c r="C745" s="76">
        <f>VLOOKUP(GroupVertices[[#This Row],[Vertex]], Vertices[], MATCH("ID", Vertices[#Headers], 0), FALSE)</f>
        <v>1257</v>
      </c>
    </row>
    <row r="746" spans="1:3" x14ac:dyDescent="0.25">
      <c r="A746" s="76" t="s">
        <v>18926</v>
      </c>
      <c r="B746" s="82" t="s">
        <v>811</v>
      </c>
      <c r="C746" s="76">
        <f>VLOOKUP(GroupVertices[[#This Row],[Vertex]], Vertices[], MATCH("ID", Vertices[#Headers], 0), FALSE)</f>
        <v>1001</v>
      </c>
    </row>
    <row r="747" spans="1:3" x14ac:dyDescent="0.25">
      <c r="A747" s="76" t="s">
        <v>18926</v>
      </c>
      <c r="B747" s="82" t="s">
        <v>2155</v>
      </c>
      <c r="C747" s="76">
        <f>VLOOKUP(GroupVertices[[#This Row],[Vertex]], Vertices[], MATCH("ID", Vertices[#Headers], 0), FALSE)</f>
        <v>917</v>
      </c>
    </row>
    <row r="748" spans="1:3" x14ac:dyDescent="0.25">
      <c r="A748" s="76" t="s">
        <v>18926</v>
      </c>
      <c r="B748" s="82" t="s">
        <v>413</v>
      </c>
      <c r="C748" s="76">
        <f>VLOOKUP(GroupVertices[[#This Row],[Vertex]], Vertices[], MATCH("ID", Vertices[#Headers], 0), FALSE)</f>
        <v>394</v>
      </c>
    </row>
    <row r="749" spans="1:3" x14ac:dyDescent="0.25">
      <c r="A749" s="76" t="s">
        <v>18926</v>
      </c>
      <c r="B749" s="82" t="s">
        <v>2236</v>
      </c>
      <c r="C749" s="76">
        <f>VLOOKUP(GroupVertices[[#This Row],[Vertex]], Vertices[], MATCH("ID", Vertices[#Headers], 0), FALSE)</f>
        <v>1061</v>
      </c>
    </row>
    <row r="750" spans="1:3" x14ac:dyDescent="0.25">
      <c r="A750" s="76" t="s">
        <v>18926</v>
      </c>
      <c r="B750" s="82" t="s">
        <v>2237</v>
      </c>
      <c r="C750" s="76">
        <f>VLOOKUP(GroupVertices[[#This Row],[Vertex]], Vertices[], MATCH("ID", Vertices[#Headers], 0), FALSE)</f>
        <v>1062</v>
      </c>
    </row>
    <row r="751" spans="1:3" x14ac:dyDescent="0.25">
      <c r="A751" s="76" t="s">
        <v>18926</v>
      </c>
      <c r="B751" s="82" t="s">
        <v>2238</v>
      </c>
      <c r="C751" s="76">
        <f>VLOOKUP(GroupVertices[[#This Row],[Vertex]], Vertices[], MATCH("ID", Vertices[#Headers], 0), FALSE)</f>
        <v>1063</v>
      </c>
    </row>
    <row r="752" spans="1:3" x14ac:dyDescent="0.25">
      <c r="A752" s="76" t="s">
        <v>18926</v>
      </c>
      <c r="B752" s="82" t="s">
        <v>2239</v>
      </c>
      <c r="C752" s="76">
        <f>VLOOKUP(GroupVertices[[#This Row],[Vertex]], Vertices[], MATCH("ID", Vertices[#Headers], 0), FALSE)</f>
        <v>1064</v>
      </c>
    </row>
    <row r="753" spans="1:3" x14ac:dyDescent="0.25">
      <c r="A753" s="76" t="s">
        <v>18926</v>
      </c>
      <c r="B753" s="82" t="s">
        <v>2240</v>
      </c>
      <c r="C753" s="76">
        <f>VLOOKUP(GroupVertices[[#This Row],[Vertex]], Vertices[], MATCH("ID", Vertices[#Headers], 0), FALSE)</f>
        <v>1065</v>
      </c>
    </row>
    <row r="754" spans="1:3" x14ac:dyDescent="0.25">
      <c r="A754" s="76" t="s">
        <v>18926</v>
      </c>
      <c r="B754" s="82" t="s">
        <v>2241</v>
      </c>
      <c r="C754" s="76">
        <f>VLOOKUP(GroupVertices[[#This Row],[Vertex]], Vertices[], MATCH("ID", Vertices[#Headers], 0), FALSE)</f>
        <v>1066</v>
      </c>
    </row>
    <row r="755" spans="1:3" x14ac:dyDescent="0.25">
      <c r="A755" s="76" t="s">
        <v>18926</v>
      </c>
      <c r="B755" s="82" t="s">
        <v>2242</v>
      </c>
      <c r="C755" s="76">
        <f>VLOOKUP(GroupVertices[[#This Row],[Vertex]], Vertices[], MATCH("ID", Vertices[#Headers], 0), FALSE)</f>
        <v>1067</v>
      </c>
    </row>
    <row r="756" spans="1:3" x14ac:dyDescent="0.25">
      <c r="A756" s="76" t="s">
        <v>18926</v>
      </c>
      <c r="B756" s="82" t="s">
        <v>2243</v>
      </c>
      <c r="C756" s="76">
        <f>VLOOKUP(GroupVertices[[#This Row],[Vertex]], Vertices[], MATCH("ID", Vertices[#Headers], 0), FALSE)</f>
        <v>1068</v>
      </c>
    </row>
    <row r="757" spans="1:3" x14ac:dyDescent="0.25">
      <c r="A757" s="76" t="s">
        <v>18926</v>
      </c>
      <c r="B757" s="82" t="s">
        <v>2244</v>
      </c>
      <c r="C757" s="76">
        <f>VLOOKUP(GroupVertices[[#This Row],[Vertex]], Vertices[], MATCH("ID", Vertices[#Headers], 0), FALSE)</f>
        <v>1069</v>
      </c>
    </row>
    <row r="758" spans="1:3" x14ac:dyDescent="0.25">
      <c r="A758" s="76" t="s">
        <v>18926</v>
      </c>
      <c r="B758" s="82" t="s">
        <v>2245</v>
      </c>
      <c r="C758" s="76">
        <f>VLOOKUP(GroupVertices[[#This Row],[Vertex]], Vertices[], MATCH("ID", Vertices[#Headers], 0), FALSE)</f>
        <v>1070</v>
      </c>
    </row>
    <row r="759" spans="1:3" x14ac:dyDescent="0.25">
      <c r="A759" s="76" t="s">
        <v>18926</v>
      </c>
      <c r="B759" s="82" t="s">
        <v>2246</v>
      </c>
      <c r="C759" s="76">
        <f>VLOOKUP(GroupVertices[[#This Row],[Vertex]], Vertices[], MATCH("ID", Vertices[#Headers], 0), FALSE)</f>
        <v>1071</v>
      </c>
    </row>
    <row r="760" spans="1:3" x14ac:dyDescent="0.25">
      <c r="A760" s="76" t="s">
        <v>18926</v>
      </c>
      <c r="B760" s="82" t="s">
        <v>2247</v>
      </c>
      <c r="C760" s="76">
        <f>VLOOKUP(GroupVertices[[#This Row],[Vertex]], Vertices[], MATCH("ID", Vertices[#Headers], 0), FALSE)</f>
        <v>1072</v>
      </c>
    </row>
    <row r="761" spans="1:3" x14ac:dyDescent="0.25">
      <c r="A761" s="76" t="s">
        <v>18926</v>
      </c>
      <c r="B761" s="82" t="s">
        <v>2248</v>
      </c>
      <c r="C761" s="76">
        <f>VLOOKUP(GroupVertices[[#This Row],[Vertex]], Vertices[], MATCH("ID", Vertices[#Headers], 0), FALSE)</f>
        <v>1073</v>
      </c>
    </row>
    <row r="762" spans="1:3" x14ac:dyDescent="0.25">
      <c r="A762" s="76" t="s">
        <v>18926</v>
      </c>
      <c r="B762" s="82" t="s">
        <v>2249</v>
      </c>
      <c r="C762" s="76">
        <f>VLOOKUP(GroupVertices[[#This Row],[Vertex]], Vertices[], MATCH("ID", Vertices[#Headers], 0), FALSE)</f>
        <v>1074</v>
      </c>
    </row>
    <row r="763" spans="1:3" x14ac:dyDescent="0.25">
      <c r="A763" s="76" t="s">
        <v>18926</v>
      </c>
      <c r="B763" s="82" t="s">
        <v>2250</v>
      </c>
      <c r="C763" s="76">
        <f>VLOOKUP(GroupVertices[[#This Row],[Vertex]], Vertices[], MATCH("ID", Vertices[#Headers], 0), FALSE)</f>
        <v>1075</v>
      </c>
    </row>
    <row r="764" spans="1:3" x14ac:dyDescent="0.25">
      <c r="A764" s="76" t="s">
        <v>18926</v>
      </c>
      <c r="B764" s="82" t="s">
        <v>2251</v>
      </c>
      <c r="C764" s="76">
        <f>VLOOKUP(GroupVertices[[#This Row],[Vertex]], Vertices[], MATCH("ID", Vertices[#Headers], 0), FALSE)</f>
        <v>1076</v>
      </c>
    </row>
    <row r="765" spans="1:3" x14ac:dyDescent="0.25">
      <c r="A765" s="76" t="s">
        <v>18926</v>
      </c>
      <c r="B765" s="82" t="s">
        <v>2252</v>
      </c>
      <c r="C765" s="76">
        <f>VLOOKUP(GroupVertices[[#This Row],[Vertex]], Vertices[], MATCH("ID", Vertices[#Headers], 0), FALSE)</f>
        <v>1077</v>
      </c>
    </row>
    <row r="766" spans="1:3" x14ac:dyDescent="0.25">
      <c r="A766" s="76" t="s">
        <v>18926</v>
      </c>
      <c r="B766" s="82" t="s">
        <v>2253</v>
      </c>
      <c r="C766" s="76">
        <f>VLOOKUP(GroupVertices[[#This Row],[Vertex]], Vertices[], MATCH("ID", Vertices[#Headers], 0), FALSE)</f>
        <v>1078</v>
      </c>
    </row>
    <row r="767" spans="1:3" x14ac:dyDescent="0.25">
      <c r="A767" s="76" t="s">
        <v>18926</v>
      </c>
      <c r="B767" s="82" t="s">
        <v>2256</v>
      </c>
      <c r="C767" s="76">
        <f>VLOOKUP(GroupVertices[[#This Row],[Vertex]], Vertices[], MATCH("ID", Vertices[#Headers], 0), FALSE)</f>
        <v>1105</v>
      </c>
    </row>
    <row r="768" spans="1:3" x14ac:dyDescent="0.25">
      <c r="A768" s="76" t="s">
        <v>18926</v>
      </c>
      <c r="B768" s="82" t="s">
        <v>563</v>
      </c>
      <c r="C768" s="76">
        <f>VLOOKUP(GroupVertices[[#This Row],[Vertex]], Vertices[], MATCH("ID", Vertices[#Headers], 0), FALSE)</f>
        <v>591</v>
      </c>
    </row>
    <row r="769" spans="1:3" x14ac:dyDescent="0.25">
      <c r="A769" s="76" t="s">
        <v>18926</v>
      </c>
      <c r="B769" s="82" t="s">
        <v>2023</v>
      </c>
      <c r="C769" s="76">
        <f>VLOOKUP(GroupVertices[[#This Row],[Vertex]], Vertices[], MATCH("ID", Vertices[#Headers], 0), FALSE)</f>
        <v>594</v>
      </c>
    </row>
    <row r="770" spans="1:3" x14ac:dyDescent="0.25">
      <c r="A770" s="76" t="s">
        <v>18926</v>
      </c>
      <c r="B770" s="82" t="s">
        <v>565</v>
      </c>
      <c r="C770" s="76">
        <f>VLOOKUP(GroupVertices[[#This Row],[Vertex]], Vertices[], MATCH("ID", Vertices[#Headers], 0), FALSE)</f>
        <v>593</v>
      </c>
    </row>
    <row r="771" spans="1:3" x14ac:dyDescent="0.25">
      <c r="A771" s="76" t="s">
        <v>18926</v>
      </c>
      <c r="B771" s="82" t="s">
        <v>568</v>
      </c>
      <c r="C771" s="76">
        <f>VLOOKUP(GroupVertices[[#This Row],[Vertex]], Vertices[], MATCH("ID", Vertices[#Headers], 0), FALSE)</f>
        <v>597</v>
      </c>
    </row>
    <row r="772" spans="1:3" x14ac:dyDescent="0.25">
      <c r="A772" s="76" t="s">
        <v>18926</v>
      </c>
      <c r="B772" s="82" t="s">
        <v>574</v>
      </c>
      <c r="C772" s="76">
        <f>VLOOKUP(GroupVertices[[#This Row],[Vertex]], Vertices[], MATCH("ID", Vertices[#Headers], 0), FALSE)</f>
        <v>606</v>
      </c>
    </row>
    <row r="773" spans="1:3" x14ac:dyDescent="0.25">
      <c r="A773" s="76" t="s">
        <v>18926</v>
      </c>
      <c r="B773" s="82" t="s">
        <v>575</v>
      </c>
      <c r="C773" s="76">
        <f>VLOOKUP(GroupVertices[[#This Row],[Vertex]], Vertices[], MATCH("ID", Vertices[#Headers], 0), FALSE)</f>
        <v>607</v>
      </c>
    </row>
    <row r="774" spans="1:3" x14ac:dyDescent="0.25">
      <c r="A774" s="76" t="s">
        <v>18926</v>
      </c>
      <c r="B774" s="82" t="s">
        <v>580</v>
      </c>
      <c r="C774" s="76">
        <f>VLOOKUP(GroupVertices[[#This Row],[Vertex]], Vertices[], MATCH("ID", Vertices[#Headers], 0), FALSE)</f>
        <v>614</v>
      </c>
    </row>
    <row r="775" spans="1:3" x14ac:dyDescent="0.25">
      <c r="A775" s="76" t="s">
        <v>18926</v>
      </c>
      <c r="B775" s="82" t="s">
        <v>619</v>
      </c>
      <c r="C775" s="76">
        <f>VLOOKUP(GroupVertices[[#This Row],[Vertex]], Vertices[], MATCH("ID", Vertices[#Headers], 0), FALSE)</f>
        <v>667</v>
      </c>
    </row>
    <row r="776" spans="1:3" x14ac:dyDescent="0.25">
      <c r="A776" s="76" t="s">
        <v>18926</v>
      </c>
      <c r="B776" s="82" t="s">
        <v>841</v>
      </c>
      <c r="C776" s="76">
        <f>VLOOKUP(GroupVertices[[#This Row],[Vertex]], Vertices[], MATCH("ID", Vertices[#Headers], 0), FALSE)</f>
        <v>1079</v>
      </c>
    </row>
    <row r="777" spans="1:3" x14ac:dyDescent="0.25">
      <c r="A777" s="76" t="s">
        <v>18926</v>
      </c>
      <c r="B777" s="82" t="s">
        <v>1131</v>
      </c>
      <c r="C777" s="76">
        <f>VLOOKUP(GroupVertices[[#This Row],[Vertex]], Vertices[], MATCH("ID", Vertices[#Headers], 0), FALSE)</f>
        <v>1445</v>
      </c>
    </row>
    <row r="778" spans="1:3" x14ac:dyDescent="0.25">
      <c r="A778" s="76" t="s">
        <v>18926</v>
      </c>
      <c r="B778" s="82" t="s">
        <v>1134</v>
      </c>
      <c r="C778" s="76">
        <f>VLOOKUP(GroupVertices[[#This Row],[Vertex]], Vertices[], MATCH("ID", Vertices[#Headers], 0), FALSE)</f>
        <v>1449</v>
      </c>
    </row>
    <row r="779" spans="1:3" x14ac:dyDescent="0.25">
      <c r="A779" s="76" t="s">
        <v>18926</v>
      </c>
      <c r="B779" s="82" t="s">
        <v>1136</v>
      </c>
      <c r="C779" s="76">
        <f>VLOOKUP(GroupVertices[[#This Row],[Vertex]], Vertices[], MATCH("ID", Vertices[#Headers], 0), FALSE)</f>
        <v>1451</v>
      </c>
    </row>
    <row r="780" spans="1:3" x14ac:dyDescent="0.25">
      <c r="A780" s="76" t="s">
        <v>18926</v>
      </c>
      <c r="B780" s="82" t="s">
        <v>1139</v>
      </c>
      <c r="C780" s="76">
        <f>VLOOKUP(GroupVertices[[#This Row],[Vertex]], Vertices[], MATCH("ID", Vertices[#Headers], 0), FALSE)</f>
        <v>1454</v>
      </c>
    </row>
    <row r="781" spans="1:3" x14ac:dyDescent="0.25">
      <c r="A781" s="76" t="s">
        <v>18926</v>
      </c>
      <c r="B781" s="82" t="s">
        <v>1146</v>
      </c>
      <c r="C781" s="76">
        <f>VLOOKUP(GroupVertices[[#This Row],[Vertex]], Vertices[], MATCH("ID", Vertices[#Headers], 0), FALSE)</f>
        <v>1462</v>
      </c>
    </row>
    <row r="782" spans="1:3" x14ac:dyDescent="0.25">
      <c r="A782" s="76" t="s">
        <v>18926</v>
      </c>
      <c r="B782" s="82" t="s">
        <v>1152</v>
      </c>
      <c r="C782" s="76">
        <f>VLOOKUP(GroupVertices[[#This Row],[Vertex]], Vertices[], MATCH("ID", Vertices[#Headers], 0), FALSE)</f>
        <v>1468</v>
      </c>
    </row>
    <row r="783" spans="1:3" x14ac:dyDescent="0.25">
      <c r="A783" s="76" t="s">
        <v>18926</v>
      </c>
      <c r="B783" s="82" t="s">
        <v>299</v>
      </c>
      <c r="C783" s="76">
        <f>VLOOKUP(GroupVertices[[#This Row],[Vertex]], Vertices[], MATCH("ID", Vertices[#Headers], 0), FALSE)</f>
        <v>153</v>
      </c>
    </row>
    <row r="784" spans="1:3" x14ac:dyDescent="0.25">
      <c r="A784" s="76" t="s">
        <v>18926</v>
      </c>
      <c r="B784" s="82" t="s">
        <v>301</v>
      </c>
      <c r="C784" s="76">
        <f>VLOOKUP(GroupVertices[[#This Row],[Vertex]], Vertices[], MATCH("ID", Vertices[#Headers], 0), FALSE)</f>
        <v>159</v>
      </c>
    </row>
    <row r="785" spans="1:3" x14ac:dyDescent="0.25">
      <c r="A785" s="76" t="s">
        <v>18926</v>
      </c>
      <c r="B785" s="82" t="s">
        <v>302</v>
      </c>
      <c r="C785" s="76">
        <f>VLOOKUP(GroupVertices[[#This Row],[Vertex]], Vertices[], MATCH("ID", Vertices[#Headers], 0), FALSE)</f>
        <v>160</v>
      </c>
    </row>
    <row r="786" spans="1:3" x14ac:dyDescent="0.25">
      <c r="A786" s="76" t="s">
        <v>18926</v>
      </c>
      <c r="B786" s="82" t="s">
        <v>303</v>
      </c>
      <c r="C786" s="76">
        <f>VLOOKUP(GroupVertices[[#This Row],[Vertex]], Vertices[], MATCH("ID", Vertices[#Headers], 0), FALSE)</f>
        <v>161</v>
      </c>
    </row>
    <row r="787" spans="1:3" x14ac:dyDescent="0.25">
      <c r="A787" s="76" t="s">
        <v>18926</v>
      </c>
      <c r="B787" s="82" t="s">
        <v>304</v>
      </c>
      <c r="C787" s="76">
        <f>VLOOKUP(GroupVertices[[#This Row],[Vertex]], Vertices[], MATCH("ID", Vertices[#Headers], 0), FALSE)</f>
        <v>162</v>
      </c>
    </row>
    <row r="788" spans="1:3" x14ac:dyDescent="0.25">
      <c r="A788" s="76" t="s">
        <v>18926</v>
      </c>
      <c r="B788" s="82" t="s">
        <v>346</v>
      </c>
      <c r="C788" s="76">
        <f>VLOOKUP(GroupVertices[[#This Row],[Vertex]], Vertices[], MATCH("ID", Vertices[#Headers], 0), FALSE)</f>
        <v>248</v>
      </c>
    </row>
    <row r="789" spans="1:3" x14ac:dyDescent="0.25">
      <c r="A789" s="76" t="s">
        <v>18926</v>
      </c>
      <c r="B789" s="82" t="s">
        <v>388</v>
      </c>
      <c r="C789" s="76">
        <f>VLOOKUP(GroupVertices[[#This Row],[Vertex]], Vertices[], MATCH("ID", Vertices[#Headers], 0), FALSE)</f>
        <v>345</v>
      </c>
    </row>
    <row r="790" spans="1:3" x14ac:dyDescent="0.25">
      <c r="A790" s="76" t="s">
        <v>18926</v>
      </c>
      <c r="B790" s="82" t="s">
        <v>389</v>
      </c>
      <c r="C790" s="76">
        <f>VLOOKUP(GroupVertices[[#This Row],[Vertex]], Vertices[], MATCH("ID", Vertices[#Headers], 0), FALSE)</f>
        <v>346</v>
      </c>
    </row>
    <row r="791" spans="1:3" x14ac:dyDescent="0.25">
      <c r="A791" s="76" t="s">
        <v>18926</v>
      </c>
      <c r="B791" s="82" t="s">
        <v>463</v>
      </c>
      <c r="C791" s="76">
        <f>VLOOKUP(GroupVertices[[#This Row],[Vertex]], Vertices[], MATCH("ID", Vertices[#Headers], 0), FALSE)</f>
        <v>450</v>
      </c>
    </row>
    <row r="792" spans="1:3" x14ac:dyDescent="0.25">
      <c r="A792" s="76" t="s">
        <v>18926</v>
      </c>
      <c r="B792" s="82" t="s">
        <v>464</v>
      </c>
      <c r="C792" s="76">
        <f>VLOOKUP(GroupVertices[[#This Row],[Vertex]], Vertices[], MATCH("ID", Vertices[#Headers], 0), FALSE)</f>
        <v>451</v>
      </c>
    </row>
    <row r="793" spans="1:3" x14ac:dyDescent="0.25">
      <c r="A793" s="76" t="s">
        <v>18926</v>
      </c>
      <c r="B793" s="82" t="s">
        <v>465</v>
      </c>
      <c r="C793" s="76">
        <f>VLOOKUP(GroupVertices[[#This Row],[Vertex]], Vertices[], MATCH("ID", Vertices[#Headers], 0), FALSE)</f>
        <v>452</v>
      </c>
    </row>
    <row r="794" spans="1:3" x14ac:dyDescent="0.25">
      <c r="A794" s="76" t="s">
        <v>18926</v>
      </c>
      <c r="B794" s="82" t="s">
        <v>467</v>
      </c>
      <c r="C794" s="76">
        <f>VLOOKUP(GroupVertices[[#This Row],[Vertex]], Vertices[], MATCH("ID", Vertices[#Headers], 0), FALSE)</f>
        <v>454</v>
      </c>
    </row>
    <row r="795" spans="1:3" x14ac:dyDescent="0.25">
      <c r="A795" s="76" t="s">
        <v>18926</v>
      </c>
      <c r="B795" s="82" t="s">
        <v>468</v>
      </c>
      <c r="C795" s="76">
        <f>VLOOKUP(GroupVertices[[#This Row],[Vertex]], Vertices[], MATCH("ID", Vertices[#Headers], 0), FALSE)</f>
        <v>455</v>
      </c>
    </row>
    <row r="796" spans="1:3" x14ac:dyDescent="0.25">
      <c r="A796" s="76" t="s">
        <v>18926</v>
      </c>
      <c r="B796" s="82" t="s">
        <v>474</v>
      </c>
      <c r="C796" s="76">
        <f>VLOOKUP(GroupVertices[[#This Row],[Vertex]], Vertices[], MATCH("ID", Vertices[#Headers], 0), FALSE)</f>
        <v>463</v>
      </c>
    </row>
    <row r="797" spans="1:3" x14ac:dyDescent="0.25">
      <c r="A797" s="76" t="s">
        <v>18926</v>
      </c>
      <c r="B797" s="82" t="s">
        <v>476</v>
      </c>
      <c r="C797" s="76">
        <f>VLOOKUP(GroupVertices[[#This Row],[Vertex]], Vertices[], MATCH("ID", Vertices[#Headers], 0), FALSE)</f>
        <v>465</v>
      </c>
    </row>
    <row r="798" spans="1:3" x14ac:dyDescent="0.25">
      <c r="A798" s="76" t="s">
        <v>18926</v>
      </c>
      <c r="B798" s="82" t="s">
        <v>1986</v>
      </c>
      <c r="C798" s="76">
        <f>VLOOKUP(GroupVertices[[#This Row],[Vertex]], Vertices[], MATCH("ID", Vertices[#Headers], 0), FALSE)</f>
        <v>467</v>
      </c>
    </row>
    <row r="799" spans="1:3" x14ac:dyDescent="0.25">
      <c r="A799" s="76" t="s">
        <v>18926</v>
      </c>
      <c r="B799" s="82" t="s">
        <v>1987</v>
      </c>
      <c r="C799" s="76">
        <f>VLOOKUP(GroupVertices[[#This Row],[Vertex]], Vertices[], MATCH("ID", Vertices[#Headers], 0), FALSE)</f>
        <v>468</v>
      </c>
    </row>
    <row r="800" spans="1:3" x14ac:dyDescent="0.25">
      <c r="A800" s="76" t="s">
        <v>18926</v>
      </c>
      <c r="B800" s="82" t="s">
        <v>477</v>
      </c>
      <c r="C800" s="76">
        <f>VLOOKUP(GroupVertices[[#This Row],[Vertex]], Vertices[], MATCH("ID", Vertices[#Headers], 0), FALSE)</f>
        <v>466</v>
      </c>
    </row>
    <row r="801" spans="1:3" x14ac:dyDescent="0.25">
      <c r="A801" s="76" t="s">
        <v>18926</v>
      </c>
      <c r="B801" s="82" t="s">
        <v>478</v>
      </c>
      <c r="C801" s="76">
        <f>VLOOKUP(GroupVertices[[#This Row],[Vertex]], Vertices[], MATCH("ID", Vertices[#Headers], 0), FALSE)</f>
        <v>469</v>
      </c>
    </row>
    <row r="802" spans="1:3" x14ac:dyDescent="0.25">
      <c r="A802" s="76" t="s">
        <v>18926</v>
      </c>
      <c r="B802" s="82" t="s">
        <v>485</v>
      </c>
      <c r="C802" s="76">
        <f>VLOOKUP(GroupVertices[[#This Row],[Vertex]], Vertices[], MATCH("ID", Vertices[#Headers], 0), FALSE)</f>
        <v>475</v>
      </c>
    </row>
    <row r="803" spans="1:3" x14ac:dyDescent="0.25">
      <c r="A803" s="76" t="s">
        <v>18926</v>
      </c>
      <c r="B803" s="82" t="s">
        <v>486</v>
      </c>
      <c r="C803" s="76">
        <f>VLOOKUP(GroupVertices[[#This Row],[Vertex]], Vertices[], MATCH("ID", Vertices[#Headers], 0), FALSE)</f>
        <v>476</v>
      </c>
    </row>
    <row r="804" spans="1:3" x14ac:dyDescent="0.25">
      <c r="A804" s="76" t="s">
        <v>18926</v>
      </c>
      <c r="B804" s="82" t="s">
        <v>495</v>
      </c>
      <c r="C804" s="76">
        <f>VLOOKUP(GroupVertices[[#This Row],[Vertex]], Vertices[], MATCH("ID", Vertices[#Headers], 0), FALSE)</f>
        <v>490</v>
      </c>
    </row>
    <row r="805" spans="1:3" x14ac:dyDescent="0.25">
      <c r="A805" s="76" t="s">
        <v>18926</v>
      </c>
      <c r="B805" s="82" t="s">
        <v>469</v>
      </c>
      <c r="C805" s="76">
        <f>VLOOKUP(GroupVertices[[#This Row],[Vertex]], Vertices[], MATCH("ID", Vertices[#Headers], 0), FALSE)</f>
        <v>456</v>
      </c>
    </row>
    <row r="806" spans="1:3" x14ac:dyDescent="0.25">
      <c r="A806" s="76" t="s">
        <v>18926</v>
      </c>
      <c r="B806" s="82" t="s">
        <v>470</v>
      </c>
      <c r="C806" s="76">
        <f>VLOOKUP(GroupVertices[[#This Row],[Vertex]], Vertices[], MATCH("ID", Vertices[#Headers], 0), FALSE)</f>
        <v>457</v>
      </c>
    </row>
    <row r="807" spans="1:3" x14ac:dyDescent="0.25">
      <c r="A807" s="76" t="s">
        <v>18926</v>
      </c>
      <c r="B807" s="82" t="s">
        <v>480</v>
      </c>
      <c r="C807" s="76">
        <f>VLOOKUP(GroupVertices[[#This Row],[Vertex]], Vertices[], MATCH("ID", Vertices[#Headers], 0), FALSE)</f>
        <v>471</v>
      </c>
    </row>
    <row r="808" spans="1:3" x14ac:dyDescent="0.25">
      <c r="A808" s="76" t="s">
        <v>18926</v>
      </c>
      <c r="B808" s="82" t="s">
        <v>620</v>
      </c>
      <c r="C808" s="76">
        <f>VLOOKUP(GroupVertices[[#This Row],[Vertex]], Vertices[], MATCH("ID", Vertices[#Headers], 0), FALSE)</f>
        <v>668</v>
      </c>
    </row>
    <row r="809" spans="1:3" x14ac:dyDescent="0.25">
      <c r="A809" s="76" t="s">
        <v>18926</v>
      </c>
      <c r="B809" s="82" t="s">
        <v>669</v>
      </c>
      <c r="C809" s="76">
        <f>VLOOKUP(GroupVertices[[#This Row],[Vertex]], Vertices[], MATCH("ID", Vertices[#Headers], 0), FALSE)</f>
        <v>743</v>
      </c>
    </row>
    <row r="810" spans="1:3" x14ac:dyDescent="0.25">
      <c r="A810" s="76" t="s">
        <v>18926</v>
      </c>
      <c r="B810" s="82" t="s">
        <v>1878</v>
      </c>
      <c r="C810" s="76">
        <f>VLOOKUP(GroupVertices[[#This Row],[Vertex]], Vertices[], MATCH("ID", Vertices[#Headers], 0), FALSE)</f>
        <v>171</v>
      </c>
    </row>
    <row r="811" spans="1:3" x14ac:dyDescent="0.25">
      <c r="A811" s="76" t="s">
        <v>18926</v>
      </c>
      <c r="B811" s="82" t="s">
        <v>1879</v>
      </c>
      <c r="C811" s="76">
        <f>VLOOKUP(GroupVertices[[#This Row],[Vertex]], Vertices[], MATCH("ID", Vertices[#Headers], 0), FALSE)</f>
        <v>172</v>
      </c>
    </row>
    <row r="812" spans="1:3" x14ac:dyDescent="0.25">
      <c r="A812" s="76" t="s">
        <v>18926</v>
      </c>
      <c r="B812" s="82" t="s">
        <v>1880</v>
      </c>
      <c r="C812" s="76">
        <f>VLOOKUP(GroupVertices[[#This Row],[Vertex]], Vertices[], MATCH("ID", Vertices[#Headers], 0), FALSE)</f>
        <v>173</v>
      </c>
    </row>
    <row r="813" spans="1:3" x14ac:dyDescent="0.25">
      <c r="A813" s="76" t="s">
        <v>18926</v>
      </c>
      <c r="B813" s="82" t="s">
        <v>1881</v>
      </c>
      <c r="C813" s="76">
        <f>VLOOKUP(GroupVertices[[#This Row],[Vertex]], Vertices[], MATCH("ID", Vertices[#Headers], 0), FALSE)</f>
        <v>174</v>
      </c>
    </row>
    <row r="814" spans="1:3" x14ac:dyDescent="0.25">
      <c r="A814" s="76" t="s">
        <v>18926</v>
      </c>
      <c r="B814" s="82" t="s">
        <v>1967</v>
      </c>
      <c r="C814" s="76">
        <f>VLOOKUP(GroupVertices[[#This Row],[Vertex]], Vertices[], MATCH("ID", Vertices[#Headers], 0), FALSE)</f>
        <v>368</v>
      </c>
    </row>
    <row r="815" spans="1:3" x14ac:dyDescent="0.25">
      <c r="A815" s="76" t="s">
        <v>18926</v>
      </c>
      <c r="B815" s="82" t="s">
        <v>400</v>
      </c>
      <c r="C815" s="76">
        <f>VLOOKUP(GroupVertices[[#This Row],[Vertex]], Vertices[], MATCH("ID", Vertices[#Headers], 0), FALSE)</f>
        <v>367</v>
      </c>
    </row>
    <row r="816" spans="1:3" x14ac:dyDescent="0.25">
      <c r="A816" s="76" t="s">
        <v>18926</v>
      </c>
      <c r="B816" s="82" t="s">
        <v>309</v>
      </c>
      <c r="C816" s="76">
        <f>VLOOKUP(GroupVertices[[#This Row],[Vertex]], Vertices[], MATCH("ID", Vertices[#Headers], 0), FALSE)</f>
        <v>170</v>
      </c>
    </row>
    <row r="817" spans="1:3" x14ac:dyDescent="0.25">
      <c r="A817" s="76" t="s">
        <v>18926</v>
      </c>
      <c r="B817" s="82" t="s">
        <v>1968</v>
      </c>
      <c r="C817" s="76">
        <f>VLOOKUP(GroupVertices[[#This Row],[Vertex]], Vertices[], MATCH("ID", Vertices[#Headers], 0), FALSE)</f>
        <v>369</v>
      </c>
    </row>
    <row r="818" spans="1:3" x14ac:dyDescent="0.25">
      <c r="A818" s="76" t="s">
        <v>18926</v>
      </c>
      <c r="B818" s="82" t="s">
        <v>319</v>
      </c>
      <c r="C818" s="76">
        <f>VLOOKUP(GroupVertices[[#This Row],[Vertex]], Vertices[], MATCH("ID", Vertices[#Headers], 0), FALSE)</f>
        <v>187</v>
      </c>
    </row>
    <row r="819" spans="1:3" x14ac:dyDescent="0.25">
      <c r="A819" s="76" t="s">
        <v>18926</v>
      </c>
      <c r="B819" s="82" t="s">
        <v>321</v>
      </c>
      <c r="C819" s="76">
        <f>VLOOKUP(GroupVertices[[#This Row],[Vertex]], Vertices[], MATCH("ID", Vertices[#Headers], 0), FALSE)</f>
        <v>192</v>
      </c>
    </row>
    <row r="820" spans="1:3" x14ac:dyDescent="0.25">
      <c r="A820" s="76" t="s">
        <v>18926</v>
      </c>
      <c r="B820" s="82" t="s">
        <v>1883</v>
      </c>
      <c r="C820" s="76">
        <f>VLOOKUP(GroupVertices[[#This Row],[Vertex]], Vertices[], MATCH("ID", Vertices[#Headers], 0), FALSE)</f>
        <v>188</v>
      </c>
    </row>
    <row r="821" spans="1:3" x14ac:dyDescent="0.25">
      <c r="A821" s="76" t="s">
        <v>18926</v>
      </c>
      <c r="B821" s="82" t="s">
        <v>275</v>
      </c>
      <c r="C821" s="76">
        <f>VLOOKUP(GroupVertices[[#This Row],[Vertex]], Vertices[], MATCH("ID", Vertices[#Headers], 0), FALSE)</f>
        <v>119</v>
      </c>
    </row>
    <row r="822" spans="1:3" x14ac:dyDescent="0.25">
      <c r="A822" s="76" t="s">
        <v>18926</v>
      </c>
      <c r="B822" s="82" t="s">
        <v>509</v>
      </c>
      <c r="C822" s="76">
        <f>VLOOKUP(GroupVertices[[#This Row],[Vertex]], Vertices[], MATCH("ID", Vertices[#Headers], 0), FALSE)</f>
        <v>509</v>
      </c>
    </row>
    <row r="823" spans="1:3" x14ac:dyDescent="0.25">
      <c r="A823" s="76" t="s">
        <v>18926</v>
      </c>
      <c r="B823" s="82" t="s">
        <v>613</v>
      </c>
      <c r="C823" s="76">
        <f>VLOOKUP(GroupVertices[[#This Row],[Vertex]], Vertices[], MATCH("ID", Vertices[#Headers], 0), FALSE)</f>
        <v>658</v>
      </c>
    </row>
    <row r="824" spans="1:3" x14ac:dyDescent="0.25">
      <c r="A824" s="76" t="s">
        <v>18926</v>
      </c>
      <c r="B824" s="82" t="s">
        <v>281</v>
      </c>
      <c r="C824" s="76">
        <f>VLOOKUP(GroupVertices[[#This Row],[Vertex]], Vertices[], MATCH("ID", Vertices[#Headers], 0), FALSE)</f>
        <v>127</v>
      </c>
    </row>
    <row r="825" spans="1:3" x14ac:dyDescent="0.25">
      <c r="A825" s="76" t="s">
        <v>18926</v>
      </c>
      <c r="B825" s="82" t="s">
        <v>1865</v>
      </c>
      <c r="C825" s="76">
        <f>VLOOKUP(GroupVertices[[#This Row],[Vertex]], Vertices[], MATCH("ID", Vertices[#Headers], 0), FALSE)</f>
        <v>129</v>
      </c>
    </row>
    <row r="826" spans="1:3" x14ac:dyDescent="0.25">
      <c r="A826" s="76" t="s">
        <v>18926</v>
      </c>
      <c r="B826" s="82" t="s">
        <v>830</v>
      </c>
      <c r="C826" s="76">
        <f>VLOOKUP(GroupVertices[[#This Row],[Vertex]], Vertices[], MATCH("ID", Vertices[#Headers], 0), FALSE)</f>
        <v>128</v>
      </c>
    </row>
    <row r="827" spans="1:3" x14ac:dyDescent="0.25">
      <c r="A827" s="76" t="s">
        <v>18926</v>
      </c>
      <c r="B827" s="82" t="s">
        <v>2208</v>
      </c>
      <c r="C827" s="76">
        <f>VLOOKUP(GroupVertices[[#This Row],[Vertex]], Vertices[], MATCH("ID", Vertices[#Headers], 0), FALSE)</f>
        <v>1028</v>
      </c>
    </row>
    <row r="828" spans="1:3" x14ac:dyDescent="0.25">
      <c r="A828" s="76" t="s">
        <v>18926</v>
      </c>
      <c r="B828" s="82" t="s">
        <v>831</v>
      </c>
      <c r="C828" s="76">
        <f>VLOOKUP(GroupVertices[[#This Row],[Vertex]], Vertices[], MATCH("ID", Vertices[#Headers], 0), FALSE)</f>
        <v>130</v>
      </c>
    </row>
    <row r="829" spans="1:3" x14ac:dyDescent="0.25">
      <c r="A829" s="76" t="s">
        <v>18926</v>
      </c>
      <c r="B829" s="82" t="s">
        <v>2209</v>
      </c>
      <c r="C829" s="76">
        <f>VLOOKUP(GroupVertices[[#This Row],[Vertex]], Vertices[], MATCH("ID", Vertices[#Headers], 0), FALSE)</f>
        <v>1029</v>
      </c>
    </row>
    <row r="830" spans="1:3" x14ac:dyDescent="0.25">
      <c r="A830" s="76" t="s">
        <v>18926</v>
      </c>
      <c r="B830" s="82" t="s">
        <v>827</v>
      </c>
      <c r="C830" s="76">
        <f>VLOOKUP(GroupVertices[[#This Row],[Vertex]], Vertices[], MATCH("ID", Vertices[#Headers], 0), FALSE)</f>
        <v>1022</v>
      </c>
    </row>
    <row r="831" spans="1:3" x14ac:dyDescent="0.25">
      <c r="A831" s="76" t="s">
        <v>18926</v>
      </c>
      <c r="B831" s="82" t="s">
        <v>828</v>
      </c>
      <c r="C831" s="76">
        <f>VLOOKUP(GroupVertices[[#This Row],[Vertex]], Vertices[], MATCH("ID", Vertices[#Headers], 0), FALSE)</f>
        <v>1024</v>
      </c>
    </row>
    <row r="832" spans="1:3" x14ac:dyDescent="0.25">
      <c r="A832" s="76" t="s">
        <v>18926</v>
      </c>
      <c r="B832" s="82" t="s">
        <v>833</v>
      </c>
      <c r="C832" s="76">
        <f>VLOOKUP(GroupVertices[[#This Row],[Vertex]], Vertices[], MATCH("ID", Vertices[#Headers], 0), FALSE)</f>
        <v>1030</v>
      </c>
    </row>
    <row r="833" spans="1:3" x14ac:dyDescent="0.25">
      <c r="A833" s="76" t="s">
        <v>18926</v>
      </c>
      <c r="B833" s="82" t="s">
        <v>837</v>
      </c>
      <c r="C833" s="76">
        <f>VLOOKUP(GroupVertices[[#This Row],[Vertex]], Vertices[], MATCH("ID", Vertices[#Headers], 0), FALSE)</f>
        <v>1055</v>
      </c>
    </row>
    <row r="834" spans="1:3" x14ac:dyDescent="0.25">
      <c r="A834" s="76" t="s">
        <v>18926</v>
      </c>
      <c r="B834" s="82" t="s">
        <v>2206</v>
      </c>
      <c r="C834" s="76">
        <f>VLOOKUP(GroupVertices[[#This Row],[Vertex]], Vertices[], MATCH("ID", Vertices[#Headers], 0), FALSE)</f>
        <v>1023</v>
      </c>
    </row>
    <row r="835" spans="1:3" x14ac:dyDescent="0.25">
      <c r="A835" s="76" t="s">
        <v>18926</v>
      </c>
      <c r="B835" s="82" t="s">
        <v>832</v>
      </c>
      <c r="C835" s="76">
        <f>VLOOKUP(GroupVertices[[#This Row],[Vertex]], Vertices[], MATCH("ID", Vertices[#Headers], 0), FALSE)</f>
        <v>1027</v>
      </c>
    </row>
    <row r="836" spans="1:3" x14ac:dyDescent="0.25">
      <c r="A836" s="76" t="s">
        <v>18926</v>
      </c>
      <c r="B836" s="82" t="s">
        <v>1863</v>
      </c>
      <c r="C836" s="76">
        <f>VLOOKUP(GroupVertices[[#This Row],[Vertex]], Vertices[], MATCH("ID", Vertices[#Headers], 0), FALSE)</f>
        <v>120</v>
      </c>
    </row>
    <row r="837" spans="1:3" x14ac:dyDescent="0.25">
      <c r="A837" s="76" t="s">
        <v>18926</v>
      </c>
      <c r="B837" s="82" t="s">
        <v>2257</v>
      </c>
      <c r="C837" s="76">
        <f>VLOOKUP(GroupVertices[[#This Row],[Vertex]], Vertices[], MATCH("ID", Vertices[#Headers], 0), FALSE)</f>
        <v>1107</v>
      </c>
    </row>
    <row r="838" spans="1:3" x14ac:dyDescent="0.25">
      <c r="A838" s="76" t="s">
        <v>18926</v>
      </c>
      <c r="B838" s="82" t="s">
        <v>472</v>
      </c>
      <c r="C838" s="76">
        <f>VLOOKUP(GroupVertices[[#This Row],[Vertex]], Vertices[], MATCH("ID", Vertices[#Headers], 0), FALSE)</f>
        <v>460</v>
      </c>
    </row>
    <row r="839" spans="1:3" x14ac:dyDescent="0.25">
      <c r="A839" s="76" t="s">
        <v>18926</v>
      </c>
      <c r="B839" s="82" t="s">
        <v>1985</v>
      </c>
      <c r="C839" s="76">
        <f>VLOOKUP(GroupVertices[[#This Row],[Vertex]], Vertices[], MATCH("ID", Vertices[#Headers], 0), FALSE)</f>
        <v>461</v>
      </c>
    </row>
    <row r="840" spans="1:3" x14ac:dyDescent="0.25">
      <c r="A840" s="76" t="s">
        <v>18926</v>
      </c>
      <c r="B840" s="82" t="s">
        <v>479</v>
      </c>
      <c r="C840" s="76">
        <f>VLOOKUP(GroupVertices[[#This Row],[Vertex]], Vertices[], MATCH("ID", Vertices[#Headers], 0), FALSE)</f>
        <v>470</v>
      </c>
    </row>
    <row r="841" spans="1:3" x14ac:dyDescent="0.25">
      <c r="A841" s="76" t="s">
        <v>18926</v>
      </c>
      <c r="B841" s="82" t="s">
        <v>539</v>
      </c>
      <c r="C841" s="76">
        <f>VLOOKUP(GroupVertices[[#This Row],[Vertex]], Vertices[], MATCH("ID", Vertices[#Headers], 0), FALSE)</f>
        <v>555</v>
      </c>
    </row>
    <row r="842" spans="1:3" x14ac:dyDescent="0.25">
      <c r="A842" s="76" t="s">
        <v>18926</v>
      </c>
      <c r="B842" s="82" t="s">
        <v>707</v>
      </c>
      <c r="C842" s="76">
        <f>VLOOKUP(GroupVertices[[#This Row],[Vertex]], Vertices[], MATCH("ID", Vertices[#Headers], 0), FALSE)</f>
        <v>813</v>
      </c>
    </row>
    <row r="843" spans="1:3" x14ac:dyDescent="0.25">
      <c r="A843" s="76" t="s">
        <v>18926</v>
      </c>
      <c r="B843" s="82" t="s">
        <v>732</v>
      </c>
      <c r="C843" s="76">
        <f>VLOOKUP(GroupVertices[[#This Row],[Vertex]], Vertices[], MATCH("ID", Vertices[#Headers], 0), FALSE)</f>
        <v>861</v>
      </c>
    </row>
    <row r="844" spans="1:3" x14ac:dyDescent="0.25">
      <c r="A844" s="76" t="s">
        <v>18926</v>
      </c>
      <c r="B844" s="82" t="s">
        <v>471</v>
      </c>
      <c r="C844" s="76">
        <f>VLOOKUP(GroupVertices[[#This Row],[Vertex]], Vertices[], MATCH("ID", Vertices[#Headers], 0), FALSE)</f>
        <v>458</v>
      </c>
    </row>
    <row r="845" spans="1:3" x14ac:dyDescent="0.25">
      <c r="A845" s="76" t="s">
        <v>18926</v>
      </c>
      <c r="B845" s="82" t="s">
        <v>817</v>
      </c>
      <c r="C845" s="76">
        <f>VLOOKUP(GroupVertices[[#This Row],[Vertex]], Vertices[], MATCH("ID", Vertices[#Headers], 0), FALSE)</f>
        <v>459</v>
      </c>
    </row>
    <row r="846" spans="1:3" x14ac:dyDescent="0.25">
      <c r="A846" s="76" t="s">
        <v>18926</v>
      </c>
      <c r="B846" s="82" t="s">
        <v>733</v>
      </c>
      <c r="C846" s="76">
        <f>VLOOKUP(GroupVertices[[#This Row],[Vertex]], Vertices[], MATCH("ID", Vertices[#Headers], 0), FALSE)</f>
        <v>814</v>
      </c>
    </row>
    <row r="847" spans="1:3" x14ac:dyDescent="0.25">
      <c r="A847" s="76" t="s">
        <v>18926</v>
      </c>
      <c r="B847" s="82" t="s">
        <v>818</v>
      </c>
      <c r="C847" s="76">
        <f>VLOOKUP(GroupVertices[[#This Row],[Vertex]], Vertices[], MATCH("ID", Vertices[#Headers], 0), FALSE)</f>
        <v>1011</v>
      </c>
    </row>
    <row r="848" spans="1:3" x14ac:dyDescent="0.25">
      <c r="A848" s="76" t="s">
        <v>18926</v>
      </c>
      <c r="B848" s="82" t="s">
        <v>819</v>
      </c>
      <c r="C848" s="76">
        <f>VLOOKUP(GroupVertices[[#This Row],[Vertex]], Vertices[], MATCH("ID", Vertices[#Headers], 0), FALSE)</f>
        <v>1012</v>
      </c>
    </row>
    <row r="849" spans="1:3" x14ac:dyDescent="0.25">
      <c r="A849" s="76" t="s">
        <v>18926</v>
      </c>
      <c r="B849" s="82" t="s">
        <v>767</v>
      </c>
      <c r="C849" s="76">
        <f>VLOOKUP(GroupVertices[[#This Row],[Vertex]], Vertices[], MATCH("ID", Vertices[#Headers], 0), FALSE)</f>
        <v>912</v>
      </c>
    </row>
    <row r="850" spans="1:3" x14ac:dyDescent="0.25">
      <c r="A850" s="76" t="s">
        <v>18926</v>
      </c>
      <c r="B850" s="82" t="s">
        <v>2210</v>
      </c>
      <c r="C850" s="76">
        <f>VLOOKUP(GroupVertices[[#This Row],[Vertex]], Vertices[], MATCH("ID", Vertices[#Headers], 0), FALSE)</f>
        <v>1031</v>
      </c>
    </row>
    <row r="851" spans="1:3" x14ac:dyDescent="0.25">
      <c r="A851" s="76" t="s">
        <v>18926</v>
      </c>
      <c r="B851" s="82" t="s">
        <v>2211</v>
      </c>
      <c r="C851" s="76">
        <f>VLOOKUP(GroupVertices[[#This Row],[Vertex]], Vertices[], MATCH("ID", Vertices[#Headers], 0), FALSE)</f>
        <v>1032</v>
      </c>
    </row>
    <row r="852" spans="1:3" x14ac:dyDescent="0.25">
      <c r="A852" s="76" t="s">
        <v>18926</v>
      </c>
      <c r="B852" s="82" t="s">
        <v>2212</v>
      </c>
      <c r="C852" s="76">
        <f>VLOOKUP(GroupVertices[[#This Row],[Vertex]], Vertices[], MATCH("ID", Vertices[#Headers], 0), FALSE)</f>
        <v>1033</v>
      </c>
    </row>
    <row r="853" spans="1:3" x14ac:dyDescent="0.25">
      <c r="A853" s="76" t="s">
        <v>18926</v>
      </c>
      <c r="B853" s="82" t="s">
        <v>2213</v>
      </c>
      <c r="C853" s="76">
        <f>VLOOKUP(GroupVertices[[#This Row],[Vertex]], Vertices[], MATCH("ID", Vertices[#Headers], 0), FALSE)</f>
        <v>1034</v>
      </c>
    </row>
    <row r="854" spans="1:3" x14ac:dyDescent="0.25">
      <c r="A854" s="76" t="s">
        <v>18926</v>
      </c>
      <c r="B854" s="82" t="s">
        <v>2214</v>
      </c>
      <c r="C854" s="76">
        <f>VLOOKUP(GroupVertices[[#This Row],[Vertex]], Vertices[], MATCH("ID", Vertices[#Headers], 0), FALSE)</f>
        <v>1035</v>
      </c>
    </row>
    <row r="855" spans="1:3" x14ac:dyDescent="0.25">
      <c r="A855" s="76" t="s">
        <v>18926</v>
      </c>
      <c r="B855" s="82" t="s">
        <v>2215</v>
      </c>
      <c r="C855" s="76">
        <f>VLOOKUP(GroupVertices[[#This Row],[Vertex]], Vertices[], MATCH("ID", Vertices[#Headers], 0), FALSE)</f>
        <v>1036</v>
      </c>
    </row>
    <row r="856" spans="1:3" x14ac:dyDescent="0.25">
      <c r="A856" s="76" t="s">
        <v>18926</v>
      </c>
      <c r="B856" s="82" t="s">
        <v>2216</v>
      </c>
      <c r="C856" s="76">
        <f>VLOOKUP(GroupVertices[[#This Row],[Vertex]], Vertices[], MATCH("ID", Vertices[#Headers], 0), FALSE)</f>
        <v>1037</v>
      </c>
    </row>
    <row r="857" spans="1:3" x14ac:dyDescent="0.25">
      <c r="A857" s="76" t="s">
        <v>18926</v>
      </c>
      <c r="B857" s="82" t="s">
        <v>2217</v>
      </c>
      <c r="C857" s="76">
        <f>VLOOKUP(GroupVertices[[#This Row],[Vertex]], Vertices[], MATCH("ID", Vertices[#Headers], 0), FALSE)</f>
        <v>1038</v>
      </c>
    </row>
    <row r="858" spans="1:3" x14ac:dyDescent="0.25">
      <c r="A858" s="76" t="s">
        <v>18926</v>
      </c>
      <c r="B858" s="82" t="s">
        <v>2218</v>
      </c>
      <c r="C858" s="76">
        <f>VLOOKUP(GroupVertices[[#This Row],[Vertex]], Vertices[], MATCH("ID", Vertices[#Headers], 0), FALSE)</f>
        <v>1039</v>
      </c>
    </row>
    <row r="859" spans="1:3" x14ac:dyDescent="0.25">
      <c r="A859" s="76" t="s">
        <v>18926</v>
      </c>
      <c r="B859" s="82" t="s">
        <v>2219</v>
      </c>
      <c r="C859" s="76">
        <f>VLOOKUP(GroupVertices[[#This Row],[Vertex]], Vertices[], MATCH("ID", Vertices[#Headers], 0), FALSE)</f>
        <v>1040</v>
      </c>
    </row>
    <row r="860" spans="1:3" x14ac:dyDescent="0.25">
      <c r="A860" s="76" t="s">
        <v>18926</v>
      </c>
      <c r="B860" s="82" t="s">
        <v>2220</v>
      </c>
      <c r="C860" s="76">
        <f>VLOOKUP(GroupVertices[[#This Row],[Vertex]], Vertices[], MATCH("ID", Vertices[#Headers], 0), FALSE)</f>
        <v>1041</v>
      </c>
    </row>
    <row r="861" spans="1:3" x14ac:dyDescent="0.25">
      <c r="A861" s="76" t="s">
        <v>18926</v>
      </c>
      <c r="B861" s="82" t="s">
        <v>2221</v>
      </c>
      <c r="C861" s="76">
        <f>VLOOKUP(GroupVertices[[#This Row],[Vertex]], Vertices[], MATCH("ID", Vertices[#Headers], 0), FALSE)</f>
        <v>1042</v>
      </c>
    </row>
    <row r="862" spans="1:3" x14ac:dyDescent="0.25">
      <c r="A862" s="76" t="s">
        <v>18926</v>
      </c>
      <c r="B862" s="82" t="s">
        <v>2222</v>
      </c>
      <c r="C862" s="76">
        <f>VLOOKUP(GroupVertices[[#This Row],[Vertex]], Vertices[], MATCH("ID", Vertices[#Headers], 0), FALSE)</f>
        <v>1043</v>
      </c>
    </row>
    <row r="863" spans="1:3" x14ac:dyDescent="0.25">
      <c r="A863" s="76" t="s">
        <v>18926</v>
      </c>
      <c r="B863" s="82" t="s">
        <v>2223</v>
      </c>
      <c r="C863" s="76">
        <f>VLOOKUP(GroupVertices[[#This Row],[Vertex]], Vertices[], MATCH("ID", Vertices[#Headers], 0), FALSE)</f>
        <v>1044</v>
      </c>
    </row>
    <row r="864" spans="1:3" x14ac:dyDescent="0.25">
      <c r="A864" s="76" t="s">
        <v>18926</v>
      </c>
      <c r="B864" s="82" t="s">
        <v>836</v>
      </c>
      <c r="C864" s="76">
        <f>VLOOKUP(GroupVertices[[#This Row],[Vertex]], Vertices[], MATCH("ID", Vertices[#Headers], 0), FALSE)</f>
        <v>1045</v>
      </c>
    </row>
    <row r="865" spans="1:3" x14ac:dyDescent="0.25">
      <c r="A865" s="76" t="s">
        <v>18926</v>
      </c>
      <c r="B865" s="82" t="s">
        <v>2224</v>
      </c>
      <c r="C865" s="76">
        <f>VLOOKUP(GroupVertices[[#This Row],[Vertex]], Vertices[], MATCH("ID", Vertices[#Headers], 0), FALSE)</f>
        <v>1046</v>
      </c>
    </row>
    <row r="866" spans="1:3" x14ac:dyDescent="0.25">
      <c r="A866" s="76" t="s">
        <v>18926</v>
      </c>
      <c r="B866" s="82" t="s">
        <v>2225</v>
      </c>
      <c r="C866" s="76">
        <f>VLOOKUP(GroupVertices[[#This Row],[Vertex]], Vertices[], MATCH("ID", Vertices[#Headers], 0), FALSE)</f>
        <v>1047</v>
      </c>
    </row>
    <row r="867" spans="1:3" x14ac:dyDescent="0.25">
      <c r="A867" s="76" t="s">
        <v>18926</v>
      </c>
      <c r="B867" s="82" t="s">
        <v>2226</v>
      </c>
      <c r="C867" s="76">
        <f>VLOOKUP(GroupVertices[[#This Row],[Vertex]], Vertices[], MATCH("ID", Vertices[#Headers], 0), FALSE)</f>
        <v>1048</v>
      </c>
    </row>
    <row r="868" spans="1:3" x14ac:dyDescent="0.25">
      <c r="A868" s="76" t="s">
        <v>18926</v>
      </c>
      <c r="B868" s="82" t="s">
        <v>2227</v>
      </c>
      <c r="C868" s="76">
        <f>VLOOKUP(GroupVertices[[#This Row],[Vertex]], Vertices[], MATCH("ID", Vertices[#Headers], 0), FALSE)</f>
        <v>1049</v>
      </c>
    </row>
    <row r="869" spans="1:3" x14ac:dyDescent="0.25">
      <c r="A869" s="76" t="s">
        <v>18926</v>
      </c>
      <c r="B869" s="82" t="s">
        <v>760</v>
      </c>
      <c r="C869" s="76">
        <f>VLOOKUP(GroupVertices[[#This Row],[Vertex]], Vertices[], MATCH("ID", Vertices[#Headers], 0), FALSE)</f>
        <v>903</v>
      </c>
    </row>
    <row r="870" spans="1:3" x14ac:dyDescent="0.25">
      <c r="A870" s="76" t="s">
        <v>18926</v>
      </c>
      <c r="B870" s="82" t="s">
        <v>761</v>
      </c>
      <c r="C870" s="76">
        <f>VLOOKUP(GroupVertices[[#This Row],[Vertex]], Vertices[], MATCH("ID", Vertices[#Headers], 0), FALSE)</f>
        <v>904</v>
      </c>
    </row>
    <row r="871" spans="1:3" x14ac:dyDescent="0.25">
      <c r="A871" s="76" t="s">
        <v>18926</v>
      </c>
      <c r="B871" s="82" t="s">
        <v>2152</v>
      </c>
      <c r="C871" s="76">
        <f>VLOOKUP(GroupVertices[[#This Row],[Vertex]], Vertices[], MATCH("ID", Vertices[#Headers], 0), FALSE)</f>
        <v>905</v>
      </c>
    </row>
    <row r="872" spans="1:3" x14ac:dyDescent="0.25">
      <c r="A872" s="76" t="s">
        <v>18926</v>
      </c>
      <c r="B872" s="82" t="s">
        <v>2228</v>
      </c>
      <c r="C872" s="76">
        <f>VLOOKUP(GroupVertices[[#This Row],[Vertex]], Vertices[], MATCH("ID", Vertices[#Headers], 0), FALSE)</f>
        <v>1050</v>
      </c>
    </row>
    <row r="873" spans="1:3" x14ac:dyDescent="0.25">
      <c r="A873" s="76" t="s">
        <v>18926</v>
      </c>
      <c r="B873" s="82" t="s">
        <v>2229</v>
      </c>
      <c r="C873" s="76">
        <f>VLOOKUP(GroupVertices[[#This Row],[Vertex]], Vertices[], MATCH("ID", Vertices[#Headers], 0), FALSE)</f>
        <v>1051</v>
      </c>
    </row>
    <row r="874" spans="1:3" x14ac:dyDescent="0.25">
      <c r="A874" s="76" t="s">
        <v>18926</v>
      </c>
      <c r="B874" s="82" t="s">
        <v>2230</v>
      </c>
      <c r="C874" s="76">
        <f>VLOOKUP(GroupVertices[[#This Row],[Vertex]], Vertices[], MATCH("ID", Vertices[#Headers], 0), FALSE)</f>
        <v>1052</v>
      </c>
    </row>
    <row r="875" spans="1:3" x14ac:dyDescent="0.25">
      <c r="A875" s="76" t="s">
        <v>18926</v>
      </c>
      <c r="B875" s="82" t="s">
        <v>662</v>
      </c>
      <c r="C875" s="76">
        <f>VLOOKUP(GroupVertices[[#This Row],[Vertex]], Vertices[], MATCH("ID", Vertices[#Headers], 0), FALSE)</f>
        <v>736</v>
      </c>
    </row>
    <row r="876" spans="1:3" x14ac:dyDescent="0.25">
      <c r="A876" s="76" t="s">
        <v>18926</v>
      </c>
      <c r="B876" s="82" t="s">
        <v>2074</v>
      </c>
      <c r="C876" s="76">
        <f>VLOOKUP(GroupVertices[[#This Row],[Vertex]], Vertices[], MATCH("ID", Vertices[#Headers], 0), FALSE)</f>
        <v>746</v>
      </c>
    </row>
    <row r="877" spans="1:3" x14ac:dyDescent="0.25">
      <c r="A877" s="76" t="s">
        <v>18926</v>
      </c>
      <c r="B877" s="82" t="s">
        <v>2075</v>
      </c>
      <c r="C877" s="76">
        <f>VLOOKUP(GroupVertices[[#This Row],[Vertex]], Vertices[], MATCH("ID", Vertices[#Headers], 0), FALSE)</f>
        <v>747</v>
      </c>
    </row>
    <row r="878" spans="1:3" x14ac:dyDescent="0.25">
      <c r="A878" s="76" t="s">
        <v>18926</v>
      </c>
      <c r="B878" s="82" t="s">
        <v>2076</v>
      </c>
      <c r="C878" s="76">
        <f>VLOOKUP(GroupVertices[[#This Row],[Vertex]], Vertices[], MATCH("ID", Vertices[#Headers], 0), FALSE)</f>
        <v>748</v>
      </c>
    </row>
    <row r="879" spans="1:3" x14ac:dyDescent="0.25">
      <c r="A879" s="76" t="s">
        <v>18926</v>
      </c>
      <c r="B879" s="82" t="s">
        <v>2077</v>
      </c>
      <c r="C879" s="76">
        <f>VLOOKUP(GroupVertices[[#This Row],[Vertex]], Vertices[], MATCH("ID", Vertices[#Headers], 0), FALSE)</f>
        <v>749</v>
      </c>
    </row>
    <row r="880" spans="1:3" x14ac:dyDescent="0.25">
      <c r="A880" s="76" t="s">
        <v>18926</v>
      </c>
      <c r="B880" s="82" t="s">
        <v>2078</v>
      </c>
      <c r="C880" s="76">
        <f>VLOOKUP(GroupVertices[[#This Row],[Vertex]], Vertices[], MATCH("ID", Vertices[#Headers], 0), FALSE)</f>
        <v>750</v>
      </c>
    </row>
    <row r="881" spans="1:3" x14ac:dyDescent="0.25">
      <c r="A881" s="76" t="s">
        <v>18926</v>
      </c>
      <c r="B881" s="82" t="s">
        <v>2079</v>
      </c>
      <c r="C881" s="76">
        <f>VLOOKUP(GroupVertices[[#This Row],[Vertex]], Vertices[], MATCH("ID", Vertices[#Headers], 0), FALSE)</f>
        <v>751</v>
      </c>
    </row>
    <row r="882" spans="1:3" x14ac:dyDescent="0.25">
      <c r="A882" s="76" t="s">
        <v>18926</v>
      </c>
      <c r="B882" s="82" t="s">
        <v>2080</v>
      </c>
      <c r="C882" s="76">
        <f>VLOOKUP(GroupVertices[[#This Row],[Vertex]], Vertices[], MATCH("ID", Vertices[#Headers], 0), FALSE)</f>
        <v>752</v>
      </c>
    </row>
    <row r="883" spans="1:3" x14ac:dyDescent="0.25">
      <c r="A883" s="76" t="s">
        <v>18926</v>
      </c>
      <c r="B883" s="82" t="s">
        <v>2081</v>
      </c>
      <c r="C883" s="76">
        <f>VLOOKUP(GroupVertices[[#This Row],[Vertex]], Vertices[], MATCH("ID", Vertices[#Headers], 0), FALSE)</f>
        <v>753</v>
      </c>
    </row>
    <row r="884" spans="1:3" x14ac:dyDescent="0.25">
      <c r="A884" s="76" t="s">
        <v>18926</v>
      </c>
      <c r="B884" s="82" t="s">
        <v>672</v>
      </c>
      <c r="C884" s="76">
        <f>VLOOKUP(GroupVertices[[#This Row],[Vertex]], Vertices[], MATCH("ID", Vertices[#Headers], 0), FALSE)</f>
        <v>745</v>
      </c>
    </row>
    <row r="885" spans="1:3" x14ac:dyDescent="0.25">
      <c r="A885" s="76" t="s">
        <v>18926</v>
      </c>
      <c r="B885" s="82" t="s">
        <v>2073</v>
      </c>
      <c r="C885" s="76">
        <f>VLOOKUP(GroupVertices[[#This Row],[Vertex]], Vertices[], MATCH("ID", Vertices[#Headers], 0), FALSE)</f>
        <v>735</v>
      </c>
    </row>
    <row r="886" spans="1:3" x14ac:dyDescent="0.25">
      <c r="A886" s="76" t="s">
        <v>18926</v>
      </c>
      <c r="B886" s="82" t="s">
        <v>661</v>
      </c>
      <c r="C886" s="76">
        <f>VLOOKUP(GroupVertices[[#This Row],[Vertex]], Vertices[], MATCH("ID", Vertices[#Headers], 0), FALSE)</f>
        <v>733</v>
      </c>
    </row>
    <row r="887" spans="1:3" x14ac:dyDescent="0.25">
      <c r="A887" s="76" t="s">
        <v>18926</v>
      </c>
      <c r="B887" s="82" t="s">
        <v>703</v>
      </c>
      <c r="C887" s="76">
        <f>VLOOKUP(GroupVertices[[#This Row],[Vertex]], Vertices[], MATCH("ID", Vertices[#Headers], 0), FALSE)</f>
        <v>804</v>
      </c>
    </row>
    <row r="888" spans="1:3" x14ac:dyDescent="0.25">
      <c r="A888" s="76" t="s">
        <v>18926</v>
      </c>
      <c r="B888" s="82" t="s">
        <v>708</v>
      </c>
      <c r="C888" s="76">
        <f>VLOOKUP(GroupVertices[[#This Row],[Vertex]], Vertices[], MATCH("ID", Vertices[#Headers], 0), FALSE)</f>
        <v>815</v>
      </c>
    </row>
    <row r="889" spans="1:3" x14ac:dyDescent="0.25">
      <c r="A889" s="76" t="s">
        <v>18926</v>
      </c>
      <c r="B889" s="82" t="s">
        <v>710</v>
      </c>
      <c r="C889" s="76">
        <f>VLOOKUP(GroupVertices[[#This Row],[Vertex]], Vertices[], MATCH("ID", Vertices[#Headers], 0), FALSE)</f>
        <v>817</v>
      </c>
    </row>
    <row r="890" spans="1:3" x14ac:dyDescent="0.25">
      <c r="A890" s="76" t="s">
        <v>18926</v>
      </c>
      <c r="B890" s="82" t="s">
        <v>711</v>
      </c>
      <c r="C890" s="76">
        <f>VLOOKUP(GroupVertices[[#This Row],[Vertex]], Vertices[], MATCH("ID", Vertices[#Headers], 0), FALSE)</f>
        <v>818</v>
      </c>
    </row>
    <row r="891" spans="1:3" x14ac:dyDescent="0.25">
      <c r="A891" s="76" t="s">
        <v>18926</v>
      </c>
      <c r="B891" s="82" t="s">
        <v>717</v>
      </c>
      <c r="C891" s="76">
        <f>VLOOKUP(GroupVertices[[#This Row],[Vertex]], Vertices[], MATCH("ID", Vertices[#Headers], 0), FALSE)</f>
        <v>836</v>
      </c>
    </row>
    <row r="892" spans="1:3" x14ac:dyDescent="0.25">
      <c r="A892" s="76" t="s">
        <v>18926</v>
      </c>
      <c r="B892" s="82" t="s">
        <v>2199</v>
      </c>
      <c r="C892" s="76">
        <f>VLOOKUP(GroupVertices[[#This Row],[Vertex]], Vertices[], MATCH("ID", Vertices[#Headers], 0), FALSE)</f>
        <v>1003</v>
      </c>
    </row>
    <row r="893" spans="1:3" x14ac:dyDescent="0.25">
      <c r="A893" s="76" t="s">
        <v>18926</v>
      </c>
      <c r="B893" s="82" t="s">
        <v>2200</v>
      </c>
      <c r="C893" s="76">
        <f>VLOOKUP(GroupVertices[[#This Row],[Vertex]], Vertices[], MATCH("ID", Vertices[#Headers], 0), FALSE)</f>
        <v>1004</v>
      </c>
    </row>
    <row r="894" spans="1:3" x14ac:dyDescent="0.25">
      <c r="A894" s="76" t="s">
        <v>18926</v>
      </c>
      <c r="B894" s="82" t="s">
        <v>2201</v>
      </c>
      <c r="C894" s="76">
        <f>VLOOKUP(GroupVertices[[#This Row],[Vertex]], Vertices[], MATCH("ID", Vertices[#Headers], 0), FALSE)</f>
        <v>1005</v>
      </c>
    </row>
    <row r="895" spans="1:3" x14ac:dyDescent="0.25">
      <c r="A895" s="76" t="s">
        <v>18926</v>
      </c>
      <c r="B895" s="82" t="s">
        <v>812</v>
      </c>
      <c r="C895" s="76">
        <f>VLOOKUP(GroupVertices[[#This Row],[Vertex]], Vertices[], MATCH("ID", Vertices[#Headers], 0), FALSE)</f>
        <v>1002</v>
      </c>
    </row>
    <row r="896" spans="1:3" x14ac:dyDescent="0.25">
      <c r="A896" s="76" t="s">
        <v>18926</v>
      </c>
      <c r="B896" s="82" t="s">
        <v>2107</v>
      </c>
      <c r="C896" s="76">
        <f>VLOOKUP(GroupVertices[[#This Row],[Vertex]], Vertices[], MATCH("ID", Vertices[#Headers], 0), FALSE)</f>
        <v>806</v>
      </c>
    </row>
    <row r="897" spans="1:3" x14ac:dyDescent="0.25">
      <c r="A897" s="76" t="s">
        <v>18926</v>
      </c>
      <c r="B897" s="82" t="s">
        <v>2108</v>
      </c>
      <c r="C897" s="76">
        <f>VLOOKUP(GroupVertices[[#This Row],[Vertex]], Vertices[], MATCH("ID", Vertices[#Headers], 0), FALSE)</f>
        <v>807</v>
      </c>
    </row>
    <row r="898" spans="1:3" x14ac:dyDescent="0.25">
      <c r="A898" s="76" t="s">
        <v>18926</v>
      </c>
      <c r="B898" s="82" t="s">
        <v>2109</v>
      </c>
      <c r="C898" s="76">
        <f>VLOOKUP(GroupVertices[[#This Row],[Vertex]], Vertices[], MATCH("ID", Vertices[#Headers], 0), FALSE)</f>
        <v>808</v>
      </c>
    </row>
    <row r="899" spans="1:3" x14ac:dyDescent="0.25">
      <c r="A899" s="76" t="s">
        <v>18926</v>
      </c>
      <c r="B899" s="82" t="s">
        <v>704</v>
      </c>
      <c r="C899" s="76">
        <f>VLOOKUP(GroupVertices[[#This Row],[Vertex]], Vertices[], MATCH("ID", Vertices[#Headers], 0), FALSE)</f>
        <v>805</v>
      </c>
    </row>
    <row r="900" spans="1:3" x14ac:dyDescent="0.25">
      <c r="A900" s="76" t="s">
        <v>18926</v>
      </c>
      <c r="B900" s="82" t="s">
        <v>2112</v>
      </c>
      <c r="C900" s="76">
        <f>VLOOKUP(GroupVertices[[#This Row],[Vertex]], Vertices[], MATCH("ID", Vertices[#Headers], 0), FALSE)</f>
        <v>823</v>
      </c>
    </row>
    <row r="901" spans="1:3" x14ac:dyDescent="0.25">
      <c r="A901" s="76" t="s">
        <v>18926</v>
      </c>
      <c r="B901" s="82" t="s">
        <v>2139</v>
      </c>
      <c r="C901" s="76">
        <f>VLOOKUP(GroupVertices[[#This Row],[Vertex]], Vertices[], MATCH("ID", Vertices[#Headers], 0), FALSE)</f>
        <v>877</v>
      </c>
    </row>
    <row r="902" spans="1:3" x14ac:dyDescent="0.25">
      <c r="A902" s="76" t="s">
        <v>18926</v>
      </c>
      <c r="B902" s="82" t="s">
        <v>2140</v>
      </c>
      <c r="C902" s="76">
        <f>VLOOKUP(GroupVertices[[#This Row],[Vertex]], Vertices[], MATCH("ID", Vertices[#Headers], 0), FALSE)</f>
        <v>881</v>
      </c>
    </row>
    <row r="903" spans="1:3" x14ac:dyDescent="0.25">
      <c r="A903" s="76" t="s">
        <v>18926</v>
      </c>
      <c r="B903" s="82" t="s">
        <v>362</v>
      </c>
      <c r="C903" s="76">
        <f>VLOOKUP(GroupVertices[[#This Row],[Vertex]], Vertices[], MATCH("ID", Vertices[#Headers], 0), FALSE)</f>
        <v>296</v>
      </c>
    </row>
    <row r="904" spans="1:3" x14ac:dyDescent="0.25">
      <c r="A904" s="76" t="s">
        <v>18926</v>
      </c>
      <c r="B904" s="82" t="s">
        <v>363</v>
      </c>
      <c r="C904" s="76">
        <f>VLOOKUP(GroupVertices[[#This Row],[Vertex]], Vertices[], MATCH("ID", Vertices[#Headers], 0), FALSE)</f>
        <v>298</v>
      </c>
    </row>
    <row r="905" spans="1:3" x14ac:dyDescent="0.25">
      <c r="A905" s="76" t="s">
        <v>18926</v>
      </c>
      <c r="B905" s="82" t="s">
        <v>364</v>
      </c>
      <c r="C905" s="76">
        <f>VLOOKUP(GroupVertices[[#This Row],[Vertex]], Vertices[], MATCH("ID", Vertices[#Headers], 0), FALSE)</f>
        <v>299</v>
      </c>
    </row>
    <row r="906" spans="1:3" x14ac:dyDescent="0.25">
      <c r="A906" s="76" t="s">
        <v>18926</v>
      </c>
      <c r="B906" s="82" t="s">
        <v>366</v>
      </c>
      <c r="C906" s="76">
        <f>VLOOKUP(GroupVertices[[#This Row],[Vertex]], Vertices[], MATCH("ID", Vertices[#Headers], 0), FALSE)</f>
        <v>301</v>
      </c>
    </row>
    <row r="907" spans="1:3" x14ac:dyDescent="0.25">
      <c r="A907" s="76" t="s">
        <v>18926</v>
      </c>
      <c r="B907" s="82" t="s">
        <v>367</v>
      </c>
      <c r="C907" s="76">
        <f>VLOOKUP(GroupVertices[[#This Row],[Vertex]], Vertices[], MATCH("ID", Vertices[#Headers], 0), FALSE)</f>
        <v>302</v>
      </c>
    </row>
    <row r="908" spans="1:3" x14ac:dyDescent="0.25">
      <c r="A908" s="76" t="s">
        <v>18926</v>
      </c>
      <c r="B908" s="82" t="s">
        <v>368</v>
      </c>
      <c r="C908" s="76">
        <f>VLOOKUP(GroupVertices[[#This Row],[Vertex]], Vertices[], MATCH("ID", Vertices[#Headers], 0), FALSE)</f>
        <v>303</v>
      </c>
    </row>
    <row r="909" spans="1:3" x14ac:dyDescent="0.25">
      <c r="A909" s="76" t="s">
        <v>18926</v>
      </c>
      <c r="B909" s="82" t="s">
        <v>194</v>
      </c>
      <c r="C909" s="76">
        <f>VLOOKUP(GroupVertices[[#This Row],[Vertex]], Vertices[], MATCH("ID", Vertices[#Headers], 0), FALSE)</f>
        <v>11</v>
      </c>
    </row>
    <row r="910" spans="1:3" x14ac:dyDescent="0.25">
      <c r="A910" s="76" t="s">
        <v>18926</v>
      </c>
      <c r="B910" s="82" t="s">
        <v>370</v>
      </c>
      <c r="C910" s="76">
        <f>VLOOKUP(GroupVertices[[#This Row],[Vertex]], Vertices[], MATCH("ID", Vertices[#Headers], 0), FALSE)</f>
        <v>13</v>
      </c>
    </row>
    <row r="911" spans="1:3" x14ac:dyDescent="0.25">
      <c r="A911" s="76" t="s">
        <v>18926</v>
      </c>
      <c r="B911" s="82" t="s">
        <v>371</v>
      </c>
      <c r="C911" s="76">
        <f>VLOOKUP(GroupVertices[[#This Row],[Vertex]], Vertices[], MATCH("ID", Vertices[#Headers], 0), FALSE)</f>
        <v>306</v>
      </c>
    </row>
    <row r="912" spans="1:3" x14ac:dyDescent="0.25">
      <c r="A912" s="76" t="s">
        <v>18926</v>
      </c>
      <c r="B912" s="82" t="s">
        <v>374</v>
      </c>
      <c r="C912" s="76">
        <f>VLOOKUP(GroupVertices[[#This Row],[Vertex]], Vertices[], MATCH("ID", Vertices[#Headers], 0), FALSE)</f>
        <v>309</v>
      </c>
    </row>
    <row r="913" spans="1:3" x14ac:dyDescent="0.25">
      <c r="A913" s="76" t="s">
        <v>18926</v>
      </c>
      <c r="B913" s="82" t="s">
        <v>396</v>
      </c>
      <c r="C913" s="76">
        <f>VLOOKUP(GroupVertices[[#This Row],[Vertex]], Vertices[], MATCH("ID", Vertices[#Headers], 0), FALSE)</f>
        <v>360</v>
      </c>
    </row>
    <row r="914" spans="1:3" x14ac:dyDescent="0.25">
      <c r="A914" s="76" t="s">
        <v>18926</v>
      </c>
      <c r="B914" s="82" t="s">
        <v>369</v>
      </c>
      <c r="C914" s="76">
        <f>VLOOKUP(GroupVertices[[#This Row],[Vertex]], Vertices[], MATCH("ID", Vertices[#Headers], 0), FALSE)</f>
        <v>304</v>
      </c>
    </row>
    <row r="915" spans="1:3" x14ac:dyDescent="0.25">
      <c r="A915" s="76" t="s">
        <v>18926</v>
      </c>
      <c r="B915" s="82" t="s">
        <v>484</v>
      </c>
      <c r="C915" s="76">
        <f>VLOOKUP(GroupVertices[[#This Row],[Vertex]], Vertices[], MATCH("ID", Vertices[#Headers], 0), FALSE)</f>
        <v>305</v>
      </c>
    </row>
    <row r="916" spans="1:3" x14ac:dyDescent="0.25">
      <c r="A916" s="76" t="s">
        <v>18926</v>
      </c>
      <c r="B916" s="82" t="s">
        <v>745</v>
      </c>
      <c r="C916" s="76">
        <f>VLOOKUP(GroupVertices[[#This Row],[Vertex]], Vertices[], MATCH("ID", Vertices[#Headers], 0), FALSE)</f>
        <v>876</v>
      </c>
    </row>
    <row r="917" spans="1:3" x14ac:dyDescent="0.25">
      <c r="A917" s="76" t="s">
        <v>18926</v>
      </c>
      <c r="B917" s="82" t="s">
        <v>747</v>
      </c>
      <c r="C917" s="76">
        <f>VLOOKUP(GroupVertices[[#This Row],[Vertex]], Vertices[], MATCH("ID", Vertices[#Headers], 0), FALSE)</f>
        <v>879</v>
      </c>
    </row>
    <row r="918" spans="1:3" x14ac:dyDescent="0.25">
      <c r="A918" s="76" t="s">
        <v>18926</v>
      </c>
      <c r="B918" s="82" t="s">
        <v>748</v>
      </c>
      <c r="C918" s="76">
        <f>VLOOKUP(GroupVertices[[#This Row],[Vertex]], Vertices[], MATCH("ID", Vertices[#Headers], 0), FALSE)</f>
        <v>880</v>
      </c>
    </row>
    <row r="919" spans="1:3" x14ac:dyDescent="0.25">
      <c r="A919" s="76" t="s">
        <v>18926</v>
      </c>
      <c r="B919" s="82" t="s">
        <v>754</v>
      </c>
      <c r="C919" s="76">
        <f>VLOOKUP(GroupVertices[[#This Row],[Vertex]], Vertices[], MATCH("ID", Vertices[#Headers], 0), FALSE)</f>
        <v>895</v>
      </c>
    </row>
    <row r="920" spans="1:3" x14ac:dyDescent="0.25">
      <c r="A920" s="76" t="s">
        <v>18926</v>
      </c>
      <c r="B920" s="82" t="s">
        <v>2277</v>
      </c>
      <c r="C920" s="76">
        <f>VLOOKUP(GroupVertices[[#This Row],[Vertex]], Vertices[], MATCH("ID", Vertices[#Headers], 0), FALSE)</f>
        <v>1153</v>
      </c>
    </row>
    <row r="921" spans="1:3" x14ac:dyDescent="0.25">
      <c r="A921" s="76" t="s">
        <v>18926</v>
      </c>
      <c r="B921" s="82" t="s">
        <v>537</v>
      </c>
      <c r="C921" s="76">
        <f>VLOOKUP(GroupVertices[[#This Row],[Vertex]], Vertices[], MATCH("ID", Vertices[#Headers], 0), FALSE)</f>
        <v>552</v>
      </c>
    </row>
    <row r="922" spans="1:3" x14ac:dyDescent="0.25">
      <c r="A922" s="76" t="s">
        <v>18926</v>
      </c>
      <c r="B922" s="82" t="s">
        <v>548</v>
      </c>
      <c r="C922" s="76">
        <f>VLOOKUP(GroupVertices[[#This Row],[Vertex]], Vertices[], MATCH("ID", Vertices[#Headers], 0), FALSE)</f>
        <v>568</v>
      </c>
    </row>
    <row r="923" spans="1:3" x14ac:dyDescent="0.25">
      <c r="A923" s="76" t="s">
        <v>18926</v>
      </c>
      <c r="B923" s="82" t="s">
        <v>551</v>
      </c>
      <c r="C923" s="76">
        <f>VLOOKUP(GroupVertices[[#This Row],[Vertex]], Vertices[], MATCH("ID", Vertices[#Headers], 0), FALSE)</f>
        <v>573</v>
      </c>
    </row>
    <row r="924" spans="1:3" x14ac:dyDescent="0.25">
      <c r="A924" s="76" t="s">
        <v>18926</v>
      </c>
      <c r="B924" s="82" t="s">
        <v>591</v>
      </c>
      <c r="C924" s="76">
        <f>VLOOKUP(GroupVertices[[#This Row],[Vertex]], Vertices[], MATCH("ID", Vertices[#Headers], 0), FALSE)</f>
        <v>620</v>
      </c>
    </row>
    <row r="925" spans="1:3" x14ac:dyDescent="0.25">
      <c r="A925" s="76" t="s">
        <v>18926</v>
      </c>
      <c r="B925" s="82" t="s">
        <v>2098</v>
      </c>
      <c r="C925" s="76">
        <f>VLOOKUP(GroupVertices[[#This Row],[Vertex]], Vertices[], MATCH("ID", Vertices[#Headers], 0), FALSE)</f>
        <v>786</v>
      </c>
    </row>
    <row r="926" spans="1:3" x14ac:dyDescent="0.25">
      <c r="A926" s="76" t="s">
        <v>18926</v>
      </c>
      <c r="B926" s="82" t="s">
        <v>693</v>
      </c>
      <c r="C926" s="76">
        <f>VLOOKUP(GroupVertices[[#This Row],[Vertex]], Vertices[], MATCH("ID", Vertices[#Headers], 0), FALSE)</f>
        <v>785</v>
      </c>
    </row>
    <row r="927" spans="1:3" x14ac:dyDescent="0.25">
      <c r="A927" s="76" t="s">
        <v>18926</v>
      </c>
      <c r="B927" s="82" t="s">
        <v>925</v>
      </c>
      <c r="C927" s="76">
        <f>VLOOKUP(GroupVertices[[#This Row],[Vertex]], Vertices[], MATCH("ID", Vertices[#Headers], 0), FALSE)</f>
        <v>1211</v>
      </c>
    </row>
    <row r="928" spans="1:3" x14ac:dyDescent="0.25">
      <c r="A928" s="76" t="s">
        <v>18926</v>
      </c>
      <c r="B928" s="82" t="s">
        <v>966</v>
      </c>
      <c r="C928" s="76">
        <f>VLOOKUP(GroupVertices[[#This Row],[Vertex]], Vertices[], MATCH("ID", Vertices[#Headers], 0), FALSE)</f>
        <v>1212</v>
      </c>
    </row>
    <row r="929" spans="1:3" x14ac:dyDescent="0.25">
      <c r="A929" s="76" t="s">
        <v>18926</v>
      </c>
      <c r="B929" s="82" t="s">
        <v>967</v>
      </c>
      <c r="C929" s="76">
        <f>VLOOKUP(GroupVertices[[#This Row],[Vertex]], Vertices[], MATCH("ID", Vertices[#Headers], 0), FALSE)</f>
        <v>1266</v>
      </c>
    </row>
    <row r="930" spans="1:3" x14ac:dyDescent="0.25">
      <c r="A930" s="76" t="s">
        <v>18926</v>
      </c>
      <c r="B930" s="82" t="s">
        <v>968</v>
      </c>
      <c r="C930" s="76">
        <f>VLOOKUP(GroupVertices[[#This Row],[Vertex]], Vertices[], MATCH("ID", Vertices[#Headers], 0), FALSE)</f>
        <v>1267</v>
      </c>
    </row>
    <row r="931" spans="1:3" x14ac:dyDescent="0.25">
      <c r="A931" s="76" t="s">
        <v>18926</v>
      </c>
      <c r="B931" s="82" t="s">
        <v>2315</v>
      </c>
      <c r="C931" s="76">
        <f>VLOOKUP(GroupVertices[[#This Row],[Vertex]], Vertices[], MATCH("ID", Vertices[#Headers], 0), FALSE)</f>
        <v>1269</v>
      </c>
    </row>
    <row r="932" spans="1:3" x14ac:dyDescent="0.25">
      <c r="A932" s="76" t="s">
        <v>18926</v>
      </c>
      <c r="B932" s="82" t="s">
        <v>2316</v>
      </c>
      <c r="C932" s="76">
        <f>VLOOKUP(GroupVertices[[#This Row],[Vertex]], Vertices[], MATCH("ID", Vertices[#Headers], 0), FALSE)</f>
        <v>1270</v>
      </c>
    </row>
    <row r="933" spans="1:3" x14ac:dyDescent="0.25">
      <c r="A933" s="76" t="s">
        <v>18926</v>
      </c>
      <c r="B933" s="82" t="s">
        <v>969</v>
      </c>
      <c r="C933" s="76">
        <f>VLOOKUP(GroupVertices[[#This Row],[Vertex]], Vertices[], MATCH("ID", Vertices[#Headers], 0), FALSE)</f>
        <v>1268</v>
      </c>
    </row>
    <row r="934" spans="1:3" x14ac:dyDescent="0.25">
      <c r="A934" s="76" t="s">
        <v>18926</v>
      </c>
      <c r="B934" s="82" t="s">
        <v>2317</v>
      </c>
      <c r="C934" s="76">
        <f>VLOOKUP(GroupVertices[[#This Row],[Vertex]], Vertices[], MATCH("ID", Vertices[#Headers], 0), FALSE)</f>
        <v>1272</v>
      </c>
    </row>
    <row r="935" spans="1:3" x14ac:dyDescent="0.25">
      <c r="A935" s="76" t="s">
        <v>18926</v>
      </c>
      <c r="B935" s="82" t="s">
        <v>2330</v>
      </c>
      <c r="C935" s="76">
        <f>VLOOKUP(GroupVertices[[#This Row],[Vertex]], Vertices[], MATCH("ID", Vertices[#Headers], 0), FALSE)</f>
        <v>1466</v>
      </c>
    </row>
    <row r="936" spans="1:3" x14ac:dyDescent="0.25">
      <c r="A936" s="76" t="s">
        <v>18926</v>
      </c>
      <c r="B936" s="82" t="s">
        <v>1992</v>
      </c>
      <c r="C936" s="76">
        <f>VLOOKUP(GroupVertices[[#This Row],[Vertex]], Vertices[], MATCH("ID", Vertices[#Headers], 0), FALSE)</f>
        <v>502</v>
      </c>
    </row>
    <row r="937" spans="1:3" x14ac:dyDescent="0.25">
      <c r="A937" s="76" t="s">
        <v>18926</v>
      </c>
      <c r="B937" s="82" t="s">
        <v>487</v>
      </c>
      <c r="C937" s="76">
        <f>VLOOKUP(GroupVertices[[#This Row],[Vertex]], Vertices[], MATCH("ID", Vertices[#Headers], 0), FALSE)</f>
        <v>477</v>
      </c>
    </row>
    <row r="938" spans="1:3" x14ac:dyDescent="0.25">
      <c r="A938" s="76" t="s">
        <v>18926</v>
      </c>
      <c r="B938" s="82" t="s">
        <v>517</v>
      </c>
      <c r="C938" s="76">
        <f>VLOOKUP(GroupVertices[[#This Row],[Vertex]], Vertices[], MATCH("ID", Vertices[#Headers], 0), FALSE)</f>
        <v>519</v>
      </c>
    </row>
    <row r="939" spans="1:3" x14ac:dyDescent="0.25">
      <c r="A939" s="76" t="s">
        <v>18926</v>
      </c>
      <c r="B939" s="82" t="s">
        <v>2009</v>
      </c>
      <c r="C939" s="76">
        <f>VLOOKUP(GroupVertices[[#This Row],[Vertex]], Vertices[], MATCH("ID", Vertices[#Headers], 0), FALSE)</f>
        <v>554</v>
      </c>
    </row>
    <row r="940" spans="1:3" x14ac:dyDescent="0.25">
      <c r="A940" s="76" t="s">
        <v>18926</v>
      </c>
      <c r="B940" s="82" t="s">
        <v>538</v>
      </c>
      <c r="C940" s="76">
        <f>VLOOKUP(GroupVertices[[#This Row],[Vertex]], Vertices[], MATCH("ID", Vertices[#Headers], 0), FALSE)</f>
        <v>553</v>
      </c>
    </row>
    <row r="941" spans="1:3" x14ac:dyDescent="0.25">
      <c r="A941" s="76" t="s">
        <v>18926</v>
      </c>
      <c r="B941" s="82" t="s">
        <v>2093</v>
      </c>
      <c r="C941" s="76">
        <f>VLOOKUP(GroupVertices[[#This Row],[Vertex]], Vertices[], MATCH("ID", Vertices[#Headers], 0), FALSE)</f>
        <v>776</v>
      </c>
    </row>
    <row r="942" spans="1:3" x14ac:dyDescent="0.25">
      <c r="A942" s="76" t="s">
        <v>18926</v>
      </c>
      <c r="B942" s="82" t="s">
        <v>683</v>
      </c>
      <c r="C942" s="76">
        <f>VLOOKUP(GroupVertices[[#This Row],[Vertex]], Vertices[], MATCH("ID", Vertices[#Headers], 0), FALSE)</f>
        <v>775</v>
      </c>
    </row>
    <row r="943" spans="1:3" x14ac:dyDescent="0.25">
      <c r="A943" s="76" t="s">
        <v>18926</v>
      </c>
      <c r="B943" s="82" t="s">
        <v>2094</v>
      </c>
      <c r="C943" s="76">
        <f>VLOOKUP(GroupVertices[[#This Row],[Vertex]], Vertices[], MATCH("ID", Vertices[#Headers], 0), FALSE)</f>
        <v>778</v>
      </c>
    </row>
    <row r="944" spans="1:3" x14ac:dyDescent="0.25">
      <c r="A944" s="76" t="s">
        <v>18926</v>
      </c>
      <c r="B944" s="82" t="s">
        <v>684</v>
      </c>
      <c r="C944" s="76">
        <f>VLOOKUP(GroupVertices[[#This Row],[Vertex]], Vertices[], MATCH("ID", Vertices[#Headers], 0), FALSE)</f>
        <v>777</v>
      </c>
    </row>
    <row r="945" spans="1:3" x14ac:dyDescent="0.25">
      <c r="A945" s="76" t="s">
        <v>18926</v>
      </c>
      <c r="B945" s="82" t="s">
        <v>802</v>
      </c>
      <c r="C945" s="76">
        <f>VLOOKUP(GroupVertices[[#This Row],[Vertex]], Vertices[], MATCH("ID", Vertices[#Headers], 0), FALSE)</f>
        <v>983</v>
      </c>
    </row>
    <row r="946" spans="1:3" x14ac:dyDescent="0.25">
      <c r="A946" s="76" t="s">
        <v>18926</v>
      </c>
      <c r="B946" s="82" t="s">
        <v>2191</v>
      </c>
      <c r="C946" s="76">
        <f>VLOOKUP(GroupVertices[[#This Row],[Vertex]], Vertices[], MATCH("ID", Vertices[#Headers], 0), FALSE)</f>
        <v>984</v>
      </c>
    </row>
    <row r="947" spans="1:3" x14ac:dyDescent="0.25">
      <c r="A947" s="76" t="s">
        <v>18926</v>
      </c>
      <c r="B947" s="82" t="s">
        <v>874</v>
      </c>
      <c r="C947" s="76">
        <f>VLOOKUP(GroupVertices[[#This Row],[Vertex]], Vertices[], MATCH("ID", Vertices[#Headers], 0), FALSE)</f>
        <v>1121</v>
      </c>
    </row>
    <row r="948" spans="1:3" x14ac:dyDescent="0.25">
      <c r="A948" s="76" t="s">
        <v>18926</v>
      </c>
      <c r="B948" s="82" t="s">
        <v>799</v>
      </c>
      <c r="C948" s="76">
        <f>VLOOKUP(GroupVertices[[#This Row],[Vertex]], Vertices[], MATCH("ID", Vertices[#Headers], 0), FALSE)</f>
        <v>978</v>
      </c>
    </row>
    <row r="949" spans="1:3" x14ac:dyDescent="0.25">
      <c r="A949" s="76" t="s">
        <v>18926</v>
      </c>
      <c r="B949" s="82" t="s">
        <v>2303</v>
      </c>
      <c r="C949" s="76">
        <f>VLOOKUP(GroupVertices[[#This Row],[Vertex]], Vertices[], MATCH("ID", Vertices[#Headers], 0), FALSE)</f>
        <v>1225</v>
      </c>
    </row>
    <row r="950" spans="1:3" x14ac:dyDescent="0.25">
      <c r="A950" s="76" t="s">
        <v>18926</v>
      </c>
      <c r="B950" s="82" t="s">
        <v>1141</v>
      </c>
      <c r="C950" s="76">
        <f>VLOOKUP(GroupVertices[[#This Row],[Vertex]], Vertices[], MATCH("ID", Vertices[#Headers], 0), FALSE)</f>
        <v>1456</v>
      </c>
    </row>
    <row r="951" spans="1:3" x14ac:dyDescent="0.25">
      <c r="A951" s="76" t="s">
        <v>18926</v>
      </c>
      <c r="B951" s="82" t="s">
        <v>902</v>
      </c>
      <c r="C951" s="76">
        <f>VLOOKUP(GroupVertices[[#This Row],[Vertex]], Vertices[], MATCH("ID", Vertices[#Headers], 0), FALSE)</f>
        <v>1181</v>
      </c>
    </row>
    <row r="952" spans="1:3" x14ac:dyDescent="0.25">
      <c r="A952" s="76" t="s">
        <v>18926</v>
      </c>
      <c r="B952" s="82" t="s">
        <v>903</v>
      </c>
      <c r="C952" s="76">
        <f>VLOOKUP(GroupVertices[[#This Row],[Vertex]], Vertices[], MATCH("ID", Vertices[#Headers], 0), FALSE)</f>
        <v>1184</v>
      </c>
    </row>
    <row r="953" spans="1:3" x14ac:dyDescent="0.25">
      <c r="A953" s="76" t="s">
        <v>18926</v>
      </c>
      <c r="B953" s="82" t="s">
        <v>904</v>
      </c>
      <c r="C953" s="76">
        <f>VLOOKUP(GroupVertices[[#This Row],[Vertex]], Vertices[], MATCH("ID", Vertices[#Headers], 0), FALSE)</f>
        <v>1185</v>
      </c>
    </row>
    <row r="954" spans="1:3" x14ac:dyDescent="0.25">
      <c r="A954" s="76" t="s">
        <v>18926</v>
      </c>
      <c r="B954" s="82" t="s">
        <v>905</v>
      </c>
      <c r="C954" s="76">
        <f>VLOOKUP(GroupVertices[[#This Row],[Vertex]], Vertices[], MATCH("ID", Vertices[#Headers], 0), FALSE)</f>
        <v>1186</v>
      </c>
    </row>
    <row r="955" spans="1:3" x14ac:dyDescent="0.25">
      <c r="A955" s="76" t="s">
        <v>18926</v>
      </c>
      <c r="B955" s="82" t="s">
        <v>906</v>
      </c>
      <c r="C955" s="76">
        <f>VLOOKUP(GroupVertices[[#This Row],[Vertex]], Vertices[], MATCH("ID", Vertices[#Headers], 0), FALSE)</f>
        <v>1187</v>
      </c>
    </row>
    <row r="956" spans="1:3" x14ac:dyDescent="0.25">
      <c r="A956" s="76" t="s">
        <v>18926</v>
      </c>
      <c r="B956" s="82" t="s">
        <v>908</v>
      </c>
      <c r="C956" s="76">
        <f>VLOOKUP(GroupVertices[[#This Row],[Vertex]], Vertices[], MATCH("ID", Vertices[#Headers], 0), FALSE)</f>
        <v>1189</v>
      </c>
    </row>
    <row r="957" spans="1:3" x14ac:dyDescent="0.25">
      <c r="A957" s="76" t="s">
        <v>18926</v>
      </c>
      <c r="B957" s="82" t="s">
        <v>909</v>
      </c>
      <c r="C957" s="76">
        <f>VLOOKUP(GroupVertices[[#This Row],[Vertex]], Vertices[], MATCH("ID", Vertices[#Headers], 0), FALSE)</f>
        <v>1190</v>
      </c>
    </row>
    <row r="958" spans="1:3" x14ac:dyDescent="0.25">
      <c r="A958" s="76" t="s">
        <v>18926</v>
      </c>
      <c r="B958" s="82" t="s">
        <v>910</v>
      </c>
      <c r="C958" s="76">
        <f>VLOOKUP(GroupVertices[[#This Row],[Vertex]], Vertices[], MATCH("ID", Vertices[#Headers], 0), FALSE)</f>
        <v>1191</v>
      </c>
    </row>
    <row r="959" spans="1:3" x14ac:dyDescent="0.25">
      <c r="A959" s="76" t="s">
        <v>18926</v>
      </c>
      <c r="B959" s="82" t="s">
        <v>912</v>
      </c>
      <c r="C959" s="76">
        <f>VLOOKUP(GroupVertices[[#This Row],[Vertex]], Vertices[], MATCH("ID", Vertices[#Headers], 0), FALSE)</f>
        <v>1194</v>
      </c>
    </row>
    <row r="960" spans="1:3" x14ac:dyDescent="0.25">
      <c r="A960" s="76" t="s">
        <v>18926</v>
      </c>
      <c r="B960" s="82" t="s">
        <v>913</v>
      </c>
      <c r="C960" s="76">
        <f>VLOOKUP(GroupVertices[[#This Row],[Vertex]], Vertices[], MATCH("ID", Vertices[#Headers], 0), FALSE)</f>
        <v>1195</v>
      </c>
    </row>
    <row r="961" spans="1:3" x14ac:dyDescent="0.25">
      <c r="A961" s="76" t="s">
        <v>18926</v>
      </c>
      <c r="B961" s="82" t="s">
        <v>914</v>
      </c>
      <c r="C961" s="76">
        <f>VLOOKUP(GroupVertices[[#This Row],[Vertex]], Vertices[], MATCH("ID", Vertices[#Headers], 0), FALSE)</f>
        <v>1196</v>
      </c>
    </row>
    <row r="962" spans="1:3" x14ac:dyDescent="0.25">
      <c r="A962" s="76" t="s">
        <v>18926</v>
      </c>
      <c r="B962" s="82" t="s">
        <v>915</v>
      </c>
      <c r="C962" s="76">
        <f>VLOOKUP(GroupVertices[[#This Row],[Vertex]], Vertices[], MATCH("ID", Vertices[#Headers], 0), FALSE)</f>
        <v>1197</v>
      </c>
    </row>
    <row r="963" spans="1:3" x14ac:dyDescent="0.25">
      <c r="A963" s="76" t="s">
        <v>18926</v>
      </c>
      <c r="B963" s="82" t="s">
        <v>911</v>
      </c>
      <c r="C963" s="76">
        <f>VLOOKUP(GroupVertices[[#This Row],[Vertex]], Vertices[], MATCH("ID", Vertices[#Headers], 0), FALSE)</f>
        <v>1192</v>
      </c>
    </row>
    <row r="964" spans="1:3" x14ac:dyDescent="0.25">
      <c r="A964" s="76" t="s">
        <v>18926</v>
      </c>
      <c r="B964" s="82" t="s">
        <v>917</v>
      </c>
      <c r="C964" s="76">
        <f>VLOOKUP(GroupVertices[[#This Row],[Vertex]], Vertices[], MATCH("ID", Vertices[#Headers], 0), FALSE)</f>
        <v>1193</v>
      </c>
    </row>
    <row r="965" spans="1:3" x14ac:dyDescent="0.25">
      <c r="A965" s="76" t="s">
        <v>18926</v>
      </c>
      <c r="B965" s="82" t="s">
        <v>918</v>
      </c>
      <c r="C965" s="76">
        <f>VLOOKUP(GroupVertices[[#This Row],[Vertex]], Vertices[], MATCH("ID", Vertices[#Headers], 0), FALSE)</f>
        <v>1201</v>
      </c>
    </row>
    <row r="966" spans="1:3" x14ac:dyDescent="0.25">
      <c r="A966" s="76" t="s">
        <v>18926</v>
      </c>
      <c r="B966" s="82" t="s">
        <v>919</v>
      </c>
      <c r="C966" s="76">
        <f>VLOOKUP(GroupVertices[[#This Row],[Vertex]], Vertices[], MATCH("ID", Vertices[#Headers], 0), FALSE)</f>
        <v>1202</v>
      </c>
    </row>
    <row r="967" spans="1:3" x14ac:dyDescent="0.25">
      <c r="A967" s="76" t="s">
        <v>18926</v>
      </c>
      <c r="B967" s="82" t="s">
        <v>920</v>
      </c>
      <c r="C967" s="76">
        <f>VLOOKUP(GroupVertices[[#This Row],[Vertex]], Vertices[], MATCH("ID", Vertices[#Headers], 0), FALSE)</f>
        <v>1203</v>
      </c>
    </row>
    <row r="968" spans="1:3" x14ac:dyDescent="0.25">
      <c r="A968" s="76" t="s">
        <v>18926</v>
      </c>
      <c r="B968" s="82" t="s">
        <v>921</v>
      </c>
      <c r="C968" s="76">
        <f>VLOOKUP(GroupVertices[[#This Row],[Vertex]], Vertices[], MATCH("ID", Vertices[#Headers], 0), FALSE)</f>
        <v>1204</v>
      </c>
    </row>
    <row r="969" spans="1:3" x14ac:dyDescent="0.25">
      <c r="A969" s="76" t="s">
        <v>18926</v>
      </c>
      <c r="B969" s="82" t="s">
        <v>922</v>
      </c>
      <c r="C969" s="76">
        <f>VLOOKUP(GroupVertices[[#This Row],[Vertex]], Vertices[], MATCH("ID", Vertices[#Headers], 0), FALSE)</f>
        <v>1205</v>
      </c>
    </row>
    <row r="970" spans="1:3" x14ac:dyDescent="0.25">
      <c r="A970" s="76" t="s">
        <v>18926</v>
      </c>
      <c r="B970" s="82" t="s">
        <v>923</v>
      </c>
      <c r="C970" s="76">
        <f>VLOOKUP(GroupVertices[[#This Row],[Vertex]], Vertices[], MATCH("ID", Vertices[#Headers], 0), FALSE)</f>
        <v>1206</v>
      </c>
    </row>
    <row r="971" spans="1:3" x14ac:dyDescent="0.25">
      <c r="A971" s="76" t="s">
        <v>18926</v>
      </c>
      <c r="B971" s="82" t="s">
        <v>2331</v>
      </c>
      <c r="C971" s="76">
        <f>VLOOKUP(GroupVertices[[#This Row],[Vertex]], Vertices[], MATCH("ID", Vertices[#Headers], 0), FALSE)</f>
        <v>1474</v>
      </c>
    </row>
    <row r="972" spans="1:3" x14ac:dyDescent="0.25">
      <c r="A972" s="76" t="s">
        <v>18926</v>
      </c>
      <c r="B972" s="82" t="s">
        <v>1157</v>
      </c>
      <c r="C972" s="76">
        <f>VLOOKUP(GroupVertices[[#This Row],[Vertex]], Vertices[], MATCH("ID", Vertices[#Headers], 0), FALSE)</f>
        <v>1473</v>
      </c>
    </row>
    <row r="973" spans="1:3" x14ac:dyDescent="0.25">
      <c r="A973" s="76" t="s">
        <v>18926</v>
      </c>
      <c r="B973" s="82" t="s">
        <v>2301</v>
      </c>
      <c r="C973" s="76">
        <f>VLOOKUP(GroupVertices[[#This Row],[Vertex]], Vertices[], MATCH("ID", Vertices[#Headers], 0), FALSE)</f>
        <v>1214</v>
      </c>
    </row>
    <row r="974" spans="1:3" x14ac:dyDescent="0.25">
      <c r="A974" s="76" t="s">
        <v>18926</v>
      </c>
      <c r="B974" s="82" t="s">
        <v>2302</v>
      </c>
      <c r="C974" s="76">
        <f>VLOOKUP(GroupVertices[[#This Row],[Vertex]], Vertices[], MATCH("ID", Vertices[#Headers], 0), FALSE)</f>
        <v>1215</v>
      </c>
    </row>
    <row r="975" spans="1:3" x14ac:dyDescent="0.25">
      <c r="A975" s="76" t="s">
        <v>18926</v>
      </c>
      <c r="B975" s="82" t="s">
        <v>926</v>
      </c>
      <c r="C975" s="76">
        <f>VLOOKUP(GroupVertices[[#This Row],[Vertex]], Vertices[], MATCH("ID", Vertices[#Headers], 0), FALSE)</f>
        <v>1213</v>
      </c>
    </row>
    <row r="976" spans="1:3" x14ac:dyDescent="0.25">
      <c r="A976" s="76" t="s">
        <v>18926</v>
      </c>
      <c r="B976" s="82" t="s">
        <v>928</v>
      </c>
      <c r="C976" s="76">
        <f>VLOOKUP(GroupVertices[[#This Row],[Vertex]], Vertices[], MATCH("ID", Vertices[#Headers], 0), FALSE)</f>
        <v>1217</v>
      </c>
    </row>
    <row r="977" spans="1:3" x14ac:dyDescent="0.25">
      <c r="A977" s="76" t="s">
        <v>18926</v>
      </c>
      <c r="B977" s="82" t="s">
        <v>929</v>
      </c>
      <c r="C977" s="76">
        <f>VLOOKUP(GroupVertices[[#This Row],[Vertex]], Vertices[], MATCH("ID", Vertices[#Headers], 0), FALSE)</f>
        <v>1218</v>
      </c>
    </row>
    <row r="978" spans="1:3" x14ac:dyDescent="0.25">
      <c r="A978" s="76" t="s">
        <v>18926</v>
      </c>
      <c r="B978" s="82" t="s">
        <v>933</v>
      </c>
      <c r="C978" s="76">
        <f>VLOOKUP(GroupVertices[[#This Row],[Vertex]], Vertices[], MATCH("ID", Vertices[#Headers], 0), FALSE)</f>
        <v>1222</v>
      </c>
    </row>
    <row r="979" spans="1:3" x14ac:dyDescent="0.25">
      <c r="A979" s="76" t="s">
        <v>18926</v>
      </c>
      <c r="B979" s="82" t="s">
        <v>934</v>
      </c>
      <c r="C979" s="76">
        <f>VLOOKUP(GroupVertices[[#This Row],[Vertex]], Vertices[], MATCH("ID", Vertices[#Headers], 0), FALSE)</f>
        <v>1223</v>
      </c>
    </row>
    <row r="980" spans="1:3" x14ac:dyDescent="0.25">
      <c r="A980" s="76" t="s">
        <v>18926</v>
      </c>
      <c r="B980" s="82" t="s">
        <v>936</v>
      </c>
      <c r="C980" s="76">
        <f>VLOOKUP(GroupVertices[[#This Row],[Vertex]], Vertices[], MATCH("ID", Vertices[#Headers], 0), FALSE)</f>
        <v>1227</v>
      </c>
    </row>
    <row r="981" spans="1:3" x14ac:dyDescent="0.25">
      <c r="A981" s="76" t="s">
        <v>18926</v>
      </c>
      <c r="B981" s="82" t="s">
        <v>938</v>
      </c>
      <c r="C981" s="76">
        <f>VLOOKUP(GroupVertices[[#This Row],[Vertex]], Vertices[], MATCH("ID", Vertices[#Headers], 0), FALSE)</f>
        <v>1229</v>
      </c>
    </row>
    <row r="982" spans="1:3" x14ac:dyDescent="0.25">
      <c r="A982" s="76" t="s">
        <v>18926</v>
      </c>
      <c r="B982" s="82" t="s">
        <v>939</v>
      </c>
      <c r="C982" s="76">
        <f>VLOOKUP(GroupVertices[[#This Row],[Vertex]], Vertices[], MATCH("ID", Vertices[#Headers], 0), FALSE)</f>
        <v>1230</v>
      </c>
    </row>
    <row r="983" spans="1:3" x14ac:dyDescent="0.25">
      <c r="A983" s="76" t="s">
        <v>18926</v>
      </c>
      <c r="B983" s="82" t="s">
        <v>940</v>
      </c>
      <c r="C983" s="76">
        <f>VLOOKUP(GroupVertices[[#This Row],[Vertex]], Vertices[], MATCH("ID", Vertices[#Headers], 0), FALSE)</f>
        <v>1231</v>
      </c>
    </row>
    <row r="984" spans="1:3" x14ac:dyDescent="0.25">
      <c r="A984" s="76" t="s">
        <v>18926</v>
      </c>
      <c r="B984" s="82" t="s">
        <v>941</v>
      </c>
      <c r="C984" s="76">
        <f>VLOOKUP(GroupVertices[[#This Row],[Vertex]], Vertices[], MATCH("ID", Vertices[#Headers], 0), FALSE)</f>
        <v>1232</v>
      </c>
    </row>
    <row r="985" spans="1:3" x14ac:dyDescent="0.25">
      <c r="A985" s="76" t="s">
        <v>18926</v>
      </c>
      <c r="B985" s="82" t="s">
        <v>942</v>
      </c>
      <c r="C985" s="76">
        <f>VLOOKUP(GroupVertices[[#This Row],[Vertex]], Vertices[], MATCH("ID", Vertices[#Headers], 0), FALSE)</f>
        <v>1233</v>
      </c>
    </row>
    <row r="986" spans="1:3" x14ac:dyDescent="0.25">
      <c r="A986" s="76" t="s">
        <v>18926</v>
      </c>
      <c r="B986" s="82" t="s">
        <v>943</v>
      </c>
      <c r="C986" s="76">
        <f>VLOOKUP(GroupVertices[[#This Row],[Vertex]], Vertices[], MATCH("ID", Vertices[#Headers], 0), FALSE)</f>
        <v>1234</v>
      </c>
    </row>
    <row r="987" spans="1:3" x14ac:dyDescent="0.25">
      <c r="A987" s="76" t="s">
        <v>18926</v>
      </c>
      <c r="B987" s="82" t="s">
        <v>945</v>
      </c>
      <c r="C987" s="76">
        <f>VLOOKUP(GroupVertices[[#This Row],[Vertex]], Vertices[], MATCH("ID", Vertices[#Headers], 0), FALSE)</f>
        <v>1237</v>
      </c>
    </row>
    <row r="988" spans="1:3" x14ac:dyDescent="0.25">
      <c r="A988" s="76" t="s">
        <v>18926</v>
      </c>
      <c r="B988" s="82" t="s">
        <v>946</v>
      </c>
      <c r="C988" s="76">
        <f>VLOOKUP(GroupVertices[[#This Row],[Vertex]], Vertices[], MATCH("ID", Vertices[#Headers], 0), FALSE)</f>
        <v>1238</v>
      </c>
    </row>
    <row r="989" spans="1:3" x14ac:dyDescent="0.25">
      <c r="A989" s="76" t="s">
        <v>18926</v>
      </c>
      <c r="B989" s="82" t="s">
        <v>947</v>
      </c>
      <c r="C989" s="76">
        <f>VLOOKUP(GroupVertices[[#This Row],[Vertex]], Vertices[], MATCH("ID", Vertices[#Headers], 0), FALSE)</f>
        <v>1239</v>
      </c>
    </row>
    <row r="990" spans="1:3" x14ac:dyDescent="0.25">
      <c r="A990" s="76" t="s">
        <v>18926</v>
      </c>
      <c r="B990" s="82" t="s">
        <v>948</v>
      </c>
      <c r="C990" s="76">
        <f>VLOOKUP(GroupVertices[[#This Row],[Vertex]], Vertices[], MATCH("ID", Vertices[#Headers], 0), FALSE)</f>
        <v>1240</v>
      </c>
    </row>
    <row r="991" spans="1:3" x14ac:dyDescent="0.25">
      <c r="A991" s="76" t="s">
        <v>18926</v>
      </c>
      <c r="B991" s="82" t="s">
        <v>950</v>
      </c>
      <c r="C991" s="76">
        <f>VLOOKUP(GroupVertices[[#This Row],[Vertex]], Vertices[], MATCH("ID", Vertices[#Headers], 0), FALSE)</f>
        <v>1241</v>
      </c>
    </row>
    <row r="992" spans="1:3" x14ac:dyDescent="0.25">
      <c r="A992" s="76" t="s">
        <v>18926</v>
      </c>
      <c r="B992" s="82" t="s">
        <v>951</v>
      </c>
      <c r="C992" s="76">
        <f>VLOOKUP(GroupVertices[[#This Row],[Vertex]], Vertices[], MATCH("ID", Vertices[#Headers], 0), FALSE)</f>
        <v>1242</v>
      </c>
    </row>
    <row r="993" spans="1:3" x14ac:dyDescent="0.25">
      <c r="A993" s="76" t="s">
        <v>18926</v>
      </c>
      <c r="B993" s="82" t="s">
        <v>953</v>
      </c>
      <c r="C993" s="76">
        <f>VLOOKUP(GroupVertices[[#This Row],[Vertex]], Vertices[], MATCH("ID", Vertices[#Headers], 0), FALSE)</f>
        <v>1245</v>
      </c>
    </row>
    <row r="994" spans="1:3" x14ac:dyDescent="0.25">
      <c r="A994" s="76" t="s">
        <v>18926</v>
      </c>
      <c r="B994" s="82" t="s">
        <v>954</v>
      </c>
      <c r="C994" s="76">
        <f>VLOOKUP(GroupVertices[[#This Row],[Vertex]], Vertices[], MATCH("ID", Vertices[#Headers], 0), FALSE)</f>
        <v>1246</v>
      </c>
    </row>
    <row r="995" spans="1:3" x14ac:dyDescent="0.25">
      <c r="A995" s="76" t="s">
        <v>18926</v>
      </c>
      <c r="B995" s="82" t="s">
        <v>955</v>
      </c>
      <c r="C995" s="76">
        <f>VLOOKUP(GroupVertices[[#This Row],[Vertex]], Vertices[], MATCH("ID", Vertices[#Headers], 0), FALSE)</f>
        <v>1247</v>
      </c>
    </row>
    <row r="996" spans="1:3" x14ac:dyDescent="0.25">
      <c r="A996" s="76" t="s">
        <v>18926</v>
      </c>
      <c r="B996" s="82" t="s">
        <v>985</v>
      </c>
      <c r="C996" s="76">
        <f>VLOOKUP(GroupVertices[[#This Row],[Vertex]], Vertices[], MATCH("ID", Vertices[#Headers], 0), FALSE)</f>
        <v>1291</v>
      </c>
    </row>
    <row r="997" spans="1:3" x14ac:dyDescent="0.25">
      <c r="A997" s="76" t="s">
        <v>18926</v>
      </c>
      <c r="B997" s="82" t="s">
        <v>1025</v>
      </c>
      <c r="C997" s="76">
        <f>VLOOKUP(GroupVertices[[#This Row],[Vertex]], Vertices[], MATCH("ID", Vertices[#Headers], 0), FALSE)</f>
        <v>1331</v>
      </c>
    </row>
    <row r="998" spans="1:3" x14ac:dyDescent="0.25">
      <c r="A998" s="76" t="s">
        <v>18926</v>
      </c>
      <c r="B998" s="82" t="s">
        <v>1070</v>
      </c>
      <c r="C998" s="76">
        <f>VLOOKUP(GroupVertices[[#This Row],[Vertex]], Vertices[], MATCH("ID", Vertices[#Headers], 0), FALSE)</f>
        <v>1377</v>
      </c>
    </row>
    <row r="999" spans="1:3" x14ac:dyDescent="0.25">
      <c r="A999" s="76" t="s">
        <v>18926</v>
      </c>
      <c r="B999" s="82" t="s">
        <v>1135</v>
      </c>
      <c r="C999" s="76">
        <f>VLOOKUP(GroupVertices[[#This Row],[Vertex]], Vertices[], MATCH("ID", Vertices[#Headers], 0), FALSE)</f>
        <v>1450</v>
      </c>
    </row>
    <row r="1000" spans="1:3" x14ac:dyDescent="0.25">
      <c r="A1000" s="76" t="s">
        <v>18926</v>
      </c>
      <c r="B1000" s="82" t="s">
        <v>1137</v>
      </c>
      <c r="C1000" s="76">
        <f>VLOOKUP(GroupVertices[[#This Row],[Vertex]], Vertices[], MATCH("ID", Vertices[#Headers], 0), FALSE)</f>
        <v>1452</v>
      </c>
    </row>
    <row r="1001" spans="1:3" x14ac:dyDescent="0.25">
      <c r="A1001" s="76" t="s">
        <v>18926</v>
      </c>
      <c r="B1001" s="82" t="s">
        <v>1171</v>
      </c>
      <c r="C1001" s="76">
        <f>VLOOKUP(GroupVertices[[#This Row],[Vertex]], Vertices[], MATCH("ID", Vertices[#Headers], 0), FALSE)</f>
        <v>1491</v>
      </c>
    </row>
    <row r="1002" spans="1:3" x14ac:dyDescent="0.25">
      <c r="A1002" s="76" t="s">
        <v>18926</v>
      </c>
      <c r="B1002" s="82" t="s">
        <v>1192</v>
      </c>
      <c r="C1002" s="76">
        <f>VLOOKUP(GroupVertices[[#This Row],[Vertex]], Vertices[], MATCH("ID", Vertices[#Headers], 0), FALSE)</f>
        <v>1512</v>
      </c>
    </row>
    <row r="1003" spans="1:3" x14ac:dyDescent="0.25">
      <c r="A1003" s="76" t="s">
        <v>18926</v>
      </c>
      <c r="B1003" s="82" t="s">
        <v>1199</v>
      </c>
      <c r="C1003" s="76">
        <f>VLOOKUP(GroupVertices[[#This Row],[Vertex]], Vertices[], MATCH("ID", Vertices[#Headers], 0), FALSE)</f>
        <v>1520</v>
      </c>
    </row>
    <row r="1004" spans="1:3" x14ac:dyDescent="0.25">
      <c r="A1004" s="76" t="s">
        <v>18926</v>
      </c>
      <c r="B1004" s="82" t="s">
        <v>1206</v>
      </c>
      <c r="C1004" s="76">
        <f>VLOOKUP(GroupVertices[[#This Row],[Vertex]], Vertices[], MATCH("ID", Vertices[#Headers], 0), FALSE)</f>
        <v>1526</v>
      </c>
    </row>
    <row r="1005" spans="1:3" x14ac:dyDescent="0.25">
      <c r="A1005" s="76" t="s">
        <v>18926</v>
      </c>
      <c r="B1005" s="82" t="s">
        <v>2339</v>
      </c>
      <c r="C1005" s="76">
        <f>VLOOKUP(GroupVertices[[#This Row],[Vertex]], Vertices[], MATCH("ID", Vertices[#Headers], 0), FALSE)</f>
        <v>1717</v>
      </c>
    </row>
    <row r="1006" spans="1:3" x14ac:dyDescent="0.25">
      <c r="A1006" s="76" t="s">
        <v>18926</v>
      </c>
      <c r="B1006" s="82" t="s">
        <v>2340</v>
      </c>
      <c r="C1006" s="76">
        <f>VLOOKUP(GroupVertices[[#This Row],[Vertex]], Vertices[], MATCH("ID", Vertices[#Headers], 0), FALSE)</f>
        <v>1718</v>
      </c>
    </row>
    <row r="1007" spans="1:3" x14ac:dyDescent="0.25">
      <c r="A1007" s="76" t="s">
        <v>18926</v>
      </c>
      <c r="B1007" s="82" t="s">
        <v>2341</v>
      </c>
      <c r="C1007" s="76">
        <f>VLOOKUP(GroupVertices[[#This Row],[Vertex]], Vertices[], MATCH("ID", Vertices[#Headers], 0), FALSE)</f>
        <v>1719</v>
      </c>
    </row>
    <row r="1008" spans="1:3" x14ac:dyDescent="0.25">
      <c r="A1008" s="76" t="s">
        <v>18926</v>
      </c>
      <c r="B1008" s="82" t="s">
        <v>2342</v>
      </c>
      <c r="C1008" s="76">
        <f>VLOOKUP(GroupVertices[[#This Row],[Vertex]], Vertices[], MATCH("ID", Vertices[#Headers], 0), FALSE)</f>
        <v>1720</v>
      </c>
    </row>
    <row r="1009" spans="1:3" x14ac:dyDescent="0.25">
      <c r="A1009" s="76" t="s">
        <v>18926</v>
      </c>
      <c r="B1009" s="82" t="s">
        <v>2343</v>
      </c>
      <c r="C1009" s="76">
        <f>VLOOKUP(GroupVertices[[#This Row],[Vertex]], Vertices[], MATCH("ID", Vertices[#Headers], 0), FALSE)</f>
        <v>1721</v>
      </c>
    </row>
    <row r="1010" spans="1:3" x14ac:dyDescent="0.25">
      <c r="A1010" s="76" t="s">
        <v>18926</v>
      </c>
      <c r="B1010" s="82" t="s">
        <v>2344</v>
      </c>
      <c r="C1010" s="76">
        <f>VLOOKUP(GroupVertices[[#This Row],[Vertex]], Vertices[], MATCH("ID", Vertices[#Headers], 0), FALSE)</f>
        <v>1722</v>
      </c>
    </row>
    <row r="1011" spans="1:3" x14ac:dyDescent="0.25">
      <c r="A1011" s="76" t="s">
        <v>18926</v>
      </c>
      <c r="B1011" s="82" t="s">
        <v>1392</v>
      </c>
      <c r="C1011" s="76">
        <f>VLOOKUP(GroupVertices[[#This Row],[Vertex]], Vertices[], MATCH("ID", Vertices[#Headers], 0), FALSE)</f>
        <v>1716</v>
      </c>
    </row>
    <row r="1012" spans="1:3" x14ac:dyDescent="0.25">
      <c r="A1012" s="76" t="s">
        <v>18926</v>
      </c>
      <c r="B1012" s="82" t="s">
        <v>1550</v>
      </c>
      <c r="C1012" s="76">
        <f>VLOOKUP(GroupVertices[[#This Row],[Vertex]], Vertices[], MATCH("ID", Vertices[#Headers], 0), FALSE)</f>
        <v>1887</v>
      </c>
    </row>
    <row r="1013" spans="1:3" x14ac:dyDescent="0.25">
      <c r="A1013" s="76" t="s">
        <v>18926</v>
      </c>
      <c r="B1013" s="82" t="s">
        <v>1639</v>
      </c>
      <c r="C1013" s="76">
        <f>VLOOKUP(GroupVertices[[#This Row],[Vertex]], Vertices[], MATCH("ID", Vertices[#Headers], 0), FALSE)</f>
        <v>1974</v>
      </c>
    </row>
    <row r="1014" spans="1:3" x14ac:dyDescent="0.25">
      <c r="A1014" s="76" t="s">
        <v>18926</v>
      </c>
      <c r="B1014" s="82" t="s">
        <v>2295</v>
      </c>
      <c r="C1014" s="76">
        <f>VLOOKUP(GroupVertices[[#This Row],[Vertex]], Vertices[], MATCH("ID", Vertices[#Headers], 0), FALSE)</f>
        <v>1182</v>
      </c>
    </row>
    <row r="1015" spans="1:3" x14ac:dyDescent="0.25">
      <c r="A1015" s="76" t="s">
        <v>18926</v>
      </c>
      <c r="B1015" s="82" t="s">
        <v>1677</v>
      </c>
      <c r="C1015" s="76">
        <f>VLOOKUP(GroupVertices[[#This Row],[Vertex]], Vertices[], MATCH("ID", Vertices[#Headers], 0), FALSE)</f>
        <v>2012</v>
      </c>
    </row>
    <row r="1016" spans="1:3" x14ac:dyDescent="0.25">
      <c r="A1016" s="76" t="s">
        <v>18926</v>
      </c>
      <c r="B1016" s="82" t="s">
        <v>1676</v>
      </c>
      <c r="C1016" s="76">
        <f>VLOOKUP(GroupVertices[[#This Row],[Vertex]], Vertices[], MATCH("ID", Vertices[#Headers], 0), FALSE)</f>
        <v>1183</v>
      </c>
    </row>
    <row r="1017" spans="1:3" x14ac:dyDescent="0.25">
      <c r="A1017" s="76" t="s">
        <v>18926</v>
      </c>
      <c r="B1017" s="82" t="s">
        <v>1873</v>
      </c>
      <c r="C1017" s="76">
        <f>VLOOKUP(GroupVertices[[#This Row],[Vertex]], Vertices[], MATCH("ID", Vertices[#Headers], 0), FALSE)</f>
        <v>157</v>
      </c>
    </row>
    <row r="1018" spans="1:3" x14ac:dyDescent="0.25">
      <c r="A1018" s="76" t="s">
        <v>18926</v>
      </c>
      <c r="B1018" s="82" t="s">
        <v>1874</v>
      </c>
      <c r="C1018" s="76">
        <f>VLOOKUP(GroupVertices[[#This Row],[Vertex]], Vertices[], MATCH("ID", Vertices[#Headers], 0), FALSE)</f>
        <v>158</v>
      </c>
    </row>
    <row r="1019" spans="1:3" x14ac:dyDescent="0.25">
      <c r="A1019" s="76" t="s">
        <v>18926</v>
      </c>
      <c r="B1019" s="82" t="s">
        <v>314</v>
      </c>
      <c r="C1019" s="76">
        <f>VLOOKUP(GroupVertices[[#This Row],[Vertex]], Vertices[], MATCH("ID", Vertices[#Headers], 0), FALSE)</f>
        <v>180</v>
      </c>
    </row>
    <row r="1020" spans="1:3" x14ac:dyDescent="0.25">
      <c r="A1020" s="76" t="s">
        <v>18926</v>
      </c>
      <c r="B1020" s="82" t="s">
        <v>315</v>
      </c>
      <c r="C1020" s="76">
        <f>VLOOKUP(GroupVertices[[#This Row],[Vertex]], Vertices[], MATCH("ID", Vertices[#Headers], 0), FALSE)</f>
        <v>182</v>
      </c>
    </row>
    <row r="1021" spans="1:3" x14ac:dyDescent="0.25">
      <c r="A1021" s="76" t="s">
        <v>18926</v>
      </c>
      <c r="B1021" s="82" t="s">
        <v>316</v>
      </c>
      <c r="C1021" s="76">
        <f>VLOOKUP(GroupVertices[[#This Row],[Vertex]], Vertices[], MATCH("ID", Vertices[#Headers], 0), FALSE)</f>
        <v>183</v>
      </c>
    </row>
    <row r="1022" spans="1:3" x14ac:dyDescent="0.25">
      <c r="A1022" s="76" t="s">
        <v>18926</v>
      </c>
      <c r="B1022" s="82" t="s">
        <v>1922</v>
      </c>
      <c r="C1022" s="76">
        <f>VLOOKUP(GroupVertices[[#This Row],[Vertex]], Vertices[], MATCH("ID", Vertices[#Headers], 0), FALSE)</f>
        <v>273</v>
      </c>
    </row>
    <row r="1023" spans="1:3" x14ac:dyDescent="0.25">
      <c r="A1023" s="76" t="s">
        <v>18926</v>
      </c>
      <c r="B1023" s="82" t="s">
        <v>1923</v>
      </c>
      <c r="C1023" s="76">
        <f>VLOOKUP(GroupVertices[[#This Row],[Vertex]], Vertices[], MATCH("ID", Vertices[#Headers], 0), FALSE)</f>
        <v>274</v>
      </c>
    </row>
    <row r="1024" spans="1:3" x14ac:dyDescent="0.25">
      <c r="A1024" s="76" t="s">
        <v>18926</v>
      </c>
      <c r="B1024" s="82" t="s">
        <v>1924</v>
      </c>
      <c r="C1024" s="76">
        <f>VLOOKUP(GroupVertices[[#This Row],[Vertex]], Vertices[], MATCH("ID", Vertices[#Headers], 0), FALSE)</f>
        <v>275</v>
      </c>
    </row>
    <row r="1025" spans="1:3" x14ac:dyDescent="0.25">
      <c r="A1025" s="76" t="s">
        <v>18926</v>
      </c>
      <c r="B1025" s="82" t="s">
        <v>323</v>
      </c>
      <c r="C1025" s="76">
        <f>VLOOKUP(GroupVertices[[#This Row],[Vertex]], Vertices[], MATCH("ID", Vertices[#Headers], 0), FALSE)</f>
        <v>195</v>
      </c>
    </row>
    <row r="1026" spans="1:3" x14ac:dyDescent="0.25">
      <c r="A1026" s="76" t="s">
        <v>18926</v>
      </c>
      <c r="B1026" s="82" t="s">
        <v>354</v>
      </c>
      <c r="C1026" s="76">
        <f>VLOOKUP(GroupVertices[[#This Row],[Vertex]], Vertices[], MATCH("ID", Vertices[#Headers], 0), FALSE)</f>
        <v>266</v>
      </c>
    </row>
    <row r="1027" spans="1:3" x14ac:dyDescent="0.25">
      <c r="A1027" s="76" t="s">
        <v>18926</v>
      </c>
      <c r="B1027" s="82" t="s">
        <v>1887</v>
      </c>
      <c r="C1027" s="76">
        <f>VLOOKUP(GroupVertices[[#This Row],[Vertex]], Vertices[], MATCH("ID", Vertices[#Headers], 0), FALSE)</f>
        <v>196</v>
      </c>
    </row>
    <row r="1028" spans="1:3" x14ac:dyDescent="0.25">
      <c r="A1028" s="76" t="s">
        <v>18926</v>
      </c>
      <c r="B1028" s="82" t="s">
        <v>358</v>
      </c>
      <c r="C1028" s="76">
        <f>VLOOKUP(GroupVertices[[#This Row],[Vertex]], Vertices[], MATCH("ID", Vertices[#Headers], 0), FALSE)</f>
        <v>276</v>
      </c>
    </row>
    <row r="1029" spans="1:3" x14ac:dyDescent="0.25">
      <c r="A1029" s="76" t="s">
        <v>18926</v>
      </c>
      <c r="B1029" s="82" t="s">
        <v>1925</v>
      </c>
      <c r="C1029" s="76">
        <f>VLOOKUP(GroupVertices[[#This Row],[Vertex]], Vertices[], MATCH("ID", Vertices[#Headers], 0), FALSE)</f>
        <v>277</v>
      </c>
    </row>
    <row r="1030" spans="1:3" x14ac:dyDescent="0.25">
      <c r="A1030" s="76" t="s">
        <v>18926</v>
      </c>
      <c r="B1030" s="82" t="s">
        <v>1926</v>
      </c>
      <c r="C1030" s="76">
        <f>VLOOKUP(GroupVertices[[#This Row],[Vertex]], Vertices[], MATCH("ID", Vertices[#Headers], 0), FALSE)</f>
        <v>278</v>
      </c>
    </row>
    <row r="1031" spans="1:3" x14ac:dyDescent="0.25">
      <c r="A1031" s="76" t="s">
        <v>18926</v>
      </c>
      <c r="B1031" s="82" t="s">
        <v>1927</v>
      </c>
      <c r="C1031" s="76">
        <f>VLOOKUP(GroupVertices[[#This Row],[Vertex]], Vertices[], MATCH("ID", Vertices[#Headers], 0), FALSE)</f>
        <v>279</v>
      </c>
    </row>
    <row r="1032" spans="1:3" x14ac:dyDescent="0.25">
      <c r="A1032" s="76" t="s">
        <v>18926</v>
      </c>
      <c r="B1032" s="82" t="s">
        <v>1928</v>
      </c>
      <c r="C1032" s="76">
        <f>VLOOKUP(GroupVertices[[#This Row],[Vertex]], Vertices[], MATCH("ID", Vertices[#Headers], 0), FALSE)</f>
        <v>280</v>
      </c>
    </row>
    <row r="1033" spans="1:3" x14ac:dyDescent="0.25">
      <c r="A1033" s="76" t="s">
        <v>18926</v>
      </c>
      <c r="B1033" s="82" t="s">
        <v>1929</v>
      </c>
      <c r="C1033" s="76">
        <f>VLOOKUP(GroupVertices[[#This Row],[Vertex]], Vertices[], MATCH("ID", Vertices[#Headers], 0), FALSE)</f>
        <v>281</v>
      </c>
    </row>
    <row r="1034" spans="1:3" x14ac:dyDescent="0.25">
      <c r="A1034" s="76" t="s">
        <v>18926</v>
      </c>
      <c r="B1034" s="82" t="s">
        <v>1930</v>
      </c>
      <c r="C1034" s="76">
        <f>VLOOKUP(GroupVertices[[#This Row],[Vertex]], Vertices[], MATCH("ID", Vertices[#Headers], 0), FALSE)</f>
        <v>282</v>
      </c>
    </row>
    <row r="1035" spans="1:3" x14ac:dyDescent="0.25">
      <c r="A1035" s="76" t="s">
        <v>18926</v>
      </c>
      <c r="B1035" s="82" t="s">
        <v>1931</v>
      </c>
      <c r="C1035" s="76">
        <f>VLOOKUP(GroupVertices[[#This Row],[Vertex]], Vertices[], MATCH("ID", Vertices[#Headers], 0), FALSE)</f>
        <v>283</v>
      </c>
    </row>
    <row r="1036" spans="1:3" x14ac:dyDescent="0.25">
      <c r="A1036" s="76" t="s">
        <v>18926</v>
      </c>
      <c r="B1036" s="82" t="s">
        <v>1932</v>
      </c>
      <c r="C1036" s="76">
        <f>VLOOKUP(GroupVertices[[#This Row],[Vertex]], Vertices[], MATCH("ID", Vertices[#Headers], 0), FALSE)</f>
        <v>284</v>
      </c>
    </row>
    <row r="1037" spans="1:3" x14ac:dyDescent="0.25">
      <c r="A1037" s="76" t="s">
        <v>18926</v>
      </c>
      <c r="B1037" s="82" t="s">
        <v>333</v>
      </c>
      <c r="C1037" s="76">
        <f>VLOOKUP(GroupVertices[[#This Row],[Vertex]], Vertices[], MATCH("ID", Vertices[#Headers], 0), FALSE)</f>
        <v>222</v>
      </c>
    </row>
    <row r="1038" spans="1:3" x14ac:dyDescent="0.25">
      <c r="A1038" s="76" t="s">
        <v>18926</v>
      </c>
      <c r="B1038" s="82" t="s">
        <v>1896</v>
      </c>
      <c r="C1038" s="76">
        <f>VLOOKUP(GroupVertices[[#This Row],[Vertex]], Vertices[], MATCH("ID", Vertices[#Headers], 0), FALSE)</f>
        <v>224</v>
      </c>
    </row>
    <row r="1039" spans="1:3" x14ac:dyDescent="0.25">
      <c r="A1039" s="76" t="s">
        <v>18926</v>
      </c>
      <c r="B1039" s="82" t="s">
        <v>1933</v>
      </c>
      <c r="C1039" s="76">
        <f>VLOOKUP(GroupVertices[[#This Row],[Vertex]], Vertices[], MATCH("ID", Vertices[#Headers], 0), FALSE)</f>
        <v>285</v>
      </c>
    </row>
    <row r="1040" spans="1:3" x14ac:dyDescent="0.25">
      <c r="A1040" s="76" t="s">
        <v>18926</v>
      </c>
      <c r="B1040" s="82" t="s">
        <v>1934</v>
      </c>
      <c r="C1040" s="76">
        <f>VLOOKUP(GroupVertices[[#This Row],[Vertex]], Vertices[], MATCH("ID", Vertices[#Headers], 0), FALSE)</f>
        <v>286</v>
      </c>
    </row>
    <row r="1041" spans="1:3" x14ac:dyDescent="0.25">
      <c r="A1041" s="76" t="s">
        <v>18926</v>
      </c>
      <c r="B1041" s="82" t="s">
        <v>1935</v>
      </c>
      <c r="C1041" s="76">
        <f>VLOOKUP(GroupVertices[[#This Row],[Vertex]], Vertices[], MATCH("ID", Vertices[#Headers], 0), FALSE)</f>
        <v>287</v>
      </c>
    </row>
    <row r="1042" spans="1:3" x14ac:dyDescent="0.25">
      <c r="A1042" s="76" t="s">
        <v>18926</v>
      </c>
      <c r="B1042" s="82" t="s">
        <v>1936</v>
      </c>
      <c r="C1042" s="76">
        <f>VLOOKUP(GroupVertices[[#This Row],[Vertex]], Vertices[], MATCH("ID", Vertices[#Headers], 0), FALSE)</f>
        <v>288</v>
      </c>
    </row>
    <row r="1043" spans="1:3" x14ac:dyDescent="0.25">
      <c r="A1043" s="76" t="s">
        <v>18926</v>
      </c>
      <c r="B1043" s="82" t="s">
        <v>1937</v>
      </c>
      <c r="C1043" s="76">
        <f>VLOOKUP(GroupVertices[[#This Row],[Vertex]], Vertices[], MATCH("ID", Vertices[#Headers], 0), FALSE)</f>
        <v>289</v>
      </c>
    </row>
    <row r="1044" spans="1:3" x14ac:dyDescent="0.25">
      <c r="A1044" s="76" t="s">
        <v>18926</v>
      </c>
      <c r="B1044" s="82" t="s">
        <v>1938</v>
      </c>
      <c r="C1044" s="76">
        <f>VLOOKUP(GroupVertices[[#This Row],[Vertex]], Vertices[], MATCH("ID", Vertices[#Headers], 0), FALSE)</f>
        <v>290</v>
      </c>
    </row>
    <row r="1045" spans="1:3" x14ac:dyDescent="0.25">
      <c r="A1045" s="76" t="s">
        <v>18926</v>
      </c>
      <c r="B1045" s="82" t="s">
        <v>1939</v>
      </c>
      <c r="C1045" s="76">
        <f>VLOOKUP(GroupVertices[[#This Row],[Vertex]], Vertices[], MATCH("ID", Vertices[#Headers], 0), FALSE)</f>
        <v>291</v>
      </c>
    </row>
    <row r="1046" spans="1:3" x14ac:dyDescent="0.25">
      <c r="A1046" s="76" t="s">
        <v>18926</v>
      </c>
      <c r="B1046" s="82" t="s">
        <v>1951</v>
      </c>
      <c r="C1046" s="76">
        <f>VLOOKUP(GroupVertices[[#This Row],[Vertex]], Vertices[], MATCH("ID", Vertices[#Headers], 0), FALSE)</f>
        <v>325</v>
      </c>
    </row>
    <row r="1047" spans="1:3" x14ac:dyDescent="0.25">
      <c r="A1047" s="76" t="s">
        <v>18926</v>
      </c>
      <c r="B1047" s="82" t="s">
        <v>1952</v>
      </c>
      <c r="C1047" s="76">
        <f>VLOOKUP(GroupVertices[[#This Row],[Vertex]], Vertices[], MATCH("ID", Vertices[#Headers], 0), FALSE)</f>
        <v>326</v>
      </c>
    </row>
    <row r="1048" spans="1:3" x14ac:dyDescent="0.25">
      <c r="A1048" s="76" t="s">
        <v>18926</v>
      </c>
      <c r="B1048" s="82" t="s">
        <v>1953</v>
      </c>
      <c r="C1048" s="76">
        <f>VLOOKUP(GroupVertices[[#This Row],[Vertex]], Vertices[], MATCH("ID", Vertices[#Headers], 0), FALSE)</f>
        <v>327</v>
      </c>
    </row>
    <row r="1049" spans="1:3" x14ac:dyDescent="0.25">
      <c r="A1049" s="76" t="s">
        <v>18926</v>
      </c>
      <c r="B1049" s="82" t="s">
        <v>379</v>
      </c>
      <c r="C1049" s="76">
        <f>VLOOKUP(GroupVertices[[#This Row],[Vertex]], Vertices[], MATCH("ID", Vertices[#Headers], 0), FALSE)</f>
        <v>322</v>
      </c>
    </row>
    <row r="1050" spans="1:3" x14ac:dyDescent="0.25">
      <c r="A1050" s="76" t="s">
        <v>18926</v>
      </c>
      <c r="B1050" s="82" t="s">
        <v>380</v>
      </c>
      <c r="C1050" s="76">
        <f>VLOOKUP(GroupVertices[[#This Row],[Vertex]], Vertices[], MATCH("ID", Vertices[#Headers], 0), FALSE)</f>
        <v>324</v>
      </c>
    </row>
    <row r="1051" spans="1:3" x14ac:dyDescent="0.25">
      <c r="A1051" s="76" t="s">
        <v>18926</v>
      </c>
      <c r="B1051" s="82" t="s">
        <v>1950</v>
      </c>
      <c r="C1051" s="76">
        <f>VLOOKUP(GroupVertices[[#This Row],[Vertex]], Vertices[], MATCH("ID", Vertices[#Headers], 0), FALSE)</f>
        <v>323</v>
      </c>
    </row>
    <row r="1052" spans="1:3" x14ac:dyDescent="0.25">
      <c r="A1052" s="76" t="s">
        <v>18926</v>
      </c>
      <c r="B1052" s="82" t="s">
        <v>359</v>
      </c>
      <c r="C1052" s="76">
        <f>VLOOKUP(GroupVertices[[#This Row],[Vertex]], Vertices[], MATCH("ID", Vertices[#Headers], 0), FALSE)</f>
        <v>292</v>
      </c>
    </row>
    <row r="1053" spans="1:3" x14ac:dyDescent="0.25">
      <c r="A1053" s="76" t="s">
        <v>18926</v>
      </c>
      <c r="B1053" s="82" t="s">
        <v>360</v>
      </c>
      <c r="C1053" s="76">
        <f>VLOOKUP(GroupVertices[[#This Row],[Vertex]], Vertices[], MATCH("ID", Vertices[#Headers], 0), FALSE)</f>
        <v>294</v>
      </c>
    </row>
    <row r="1054" spans="1:3" x14ac:dyDescent="0.25">
      <c r="A1054" s="76" t="s">
        <v>18926</v>
      </c>
      <c r="B1054" s="82" t="s">
        <v>361</v>
      </c>
      <c r="C1054" s="76">
        <f>VLOOKUP(GroupVertices[[#This Row],[Vertex]], Vertices[], MATCH("ID", Vertices[#Headers], 0), FALSE)</f>
        <v>295</v>
      </c>
    </row>
    <row r="1055" spans="1:3" x14ac:dyDescent="0.25">
      <c r="A1055" s="76" t="s">
        <v>18926</v>
      </c>
      <c r="B1055" s="82" t="s">
        <v>372</v>
      </c>
      <c r="C1055" s="76">
        <f>VLOOKUP(GroupVertices[[#This Row],[Vertex]], Vertices[], MATCH("ID", Vertices[#Headers], 0), FALSE)</f>
        <v>307</v>
      </c>
    </row>
    <row r="1056" spans="1:3" x14ac:dyDescent="0.25">
      <c r="A1056" s="76" t="s">
        <v>18926</v>
      </c>
      <c r="B1056" s="82" t="s">
        <v>373</v>
      </c>
      <c r="C1056" s="76">
        <f>VLOOKUP(GroupVertices[[#This Row],[Vertex]], Vertices[], MATCH("ID", Vertices[#Headers], 0), FALSE)</f>
        <v>308</v>
      </c>
    </row>
    <row r="1057" spans="1:3" x14ac:dyDescent="0.25">
      <c r="A1057" s="76" t="s">
        <v>18926</v>
      </c>
      <c r="B1057" s="82" t="s">
        <v>1940</v>
      </c>
      <c r="C1057" s="76">
        <f>VLOOKUP(GroupVertices[[#This Row],[Vertex]], Vertices[], MATCH("ID", Vertices[#Headers], 0), FALSE)</f>
        <v>293</v>
      </c>
    </row>
    <row r="1058" spans="1:3" x14ac:dyDescent="0.25">
      <c r="A1058" s="76" t="s">
        <v>18926</v>
      </c>
      <c r="B1058" s="82" t="s">
        <v>428</v>
      </c>
      <c r="C1058" s="76">
        <f>VLOOKUP(GroupVertices[[#This Row],[Vertex]], Vertices[], MATCH("ID", Vertices[#Headers], 0), FALSE)</f>
        <v>410</v>
      </c>
    </row>
    <row r="1059" spans="1:3" x14ac:dyDescent="0.25">
      <c r="A1059" s="76" t="s">
        <v>18926</v>
      </c>
      <c r="B1059" s="82" t="s">
        <v>357</v>
      </c>
      <c r="C1059" s="76">
        <f>VLOOKUP(GroupVertices[[#This Row],[Vertex]], Vertices[], MATCH("ID", Vertices[#Headers], 0), FALSE)</f>
        <v>181</v>
      </c>
    </row>
    <row r="1060" spans="1:3" x14ac:dyDescent="0.25">
      <c r="A1060" s="76" t="s">
        <v>18926</v>
      </c>
      <c r="B1060" s="82" t="s">
        <v>2061</v>
      </c>
      <c r="C1060" s="76">
        <f>VLOOKUP(GroupVertices[[#This Row],[Vertex]], Vertices[], MATCH("ID", Vertices[#Headers], 0), FALSE)</f>
        <v>698</v>
      </c>
    </row>
    <row r="1061" spans="1:3" x14ac:dyDescent="0.25">
      <c r="A1061" s="76" t="s">
        <v>18926</v>
      </c>
      <c r="B1061" s="82" t="s">
        <v>2062</v>
      </c>
      <c r="C1061" s="76">
        <f>VLOOKUP(GroupVertices[[#This Row],[Vertex]], Vertices[], MATCH("ID", Vertices[#Headers], 0), FALSE)</f>
        <v>699</v>
      </c>
    </row>
    <row r="1062" spans="1:3" x14ac:dyDescent="0.25">
      <c r="A1062" s="76" t="s">
        <v>18926</v>
      </c>
      <c r="B1062" s="82" t="s">
        <v>638</v>
      </c>
      <c r="C1062" s="76">
        <f>VLOOKUP(GroupVertices[[#This Row],[Vertex]], Vertices[], MATCH("ID", Vertices[#Headers], 0), FALSE)</f>
        <v>697</v>
      </c>
    </row>
    <row r="1063" spans="1:3" x14ac:dyDescent="0.25">
      <c r="A1063" s="76" t="s">
        <v>18926</v>
      </c>
      <c r="B1063" s="82" t="s">
        <v>641</v>
      </c>
      <c r="C1063" s="76">
        <f>VLOOKUP(GroupVertices[[#This Row],[Vertex]], Vertices[], MATCH("ID", Vertices[#Headers], 0), FALSE)</f>
        <v>702</v>
      </c>
    </row>
    <row r="1064" spans="1:3" x14ac:dyDescent="0.25">
      <c r="A1064" s="76" t="s">
        <v>18926</v>
      </c>
      <c r="B1064" s="82" t="s">
        <v>1895</v>
      </c>
      <c r="C1064" s="76">
        <f>VLOOKUP(GroupVertices[[#This Row],[Vertex]], Vertices[], MATCH("ID", Vertices[#Headers], 0), FALSE)</f>
        <v>223</v>
      </c>
    </row>
    <row r="1065" spans="1:3" x14ac:dyDescent="0.25">
      <c r="A1065" s="76" t="s">
        <v>18926</v>
      </c>
      <c r="B1065" s="82" t="s">
        <v>279</v>
      </c>
      <c r="C1065" s="76">
        <f>VLOOKUP(GroupVertices[[#This Row],[Vertex]], Vertices[], MATCH("ID", Vertices[#Headers], 0), FALSE)</f>
        <v>124</v>
      </c>
    </row>
    <row r="1066" spans="1:3" x14ac:dyDescent="0.25">
      <c r="A1066" s="76" t="s">
        <v>18926</v>
      </c>
      <c r="B1066" s="82" t="s">
        <v>280</v>
      </c>
      <c r="C1066" s="76">
        <f>VLOOKUP(GroupVertices[[#This Row],[Vertex]], Vertices[], MATCH("ID", Vertices[#Headers], 0), FALSE)</f>
        <v>126</v>
      </c>
    </row>
    <row r="1067" spans="1:3" x14ac:dyDescent="0.25">
      <c r="A1067" s="76" t="s">
        <v>18926</v>
      </c>
      <c r="B1067" s="82" t="s">
        <v>282</v>
      </c>
      <c r="C1067" s="76">
        <f>VLOOKUP(GroupVertices[[#This Row],[Vertex]], Vertices[], MATCH("ID", Vertices[#Headers], 0), FALSE)</f>
        <v>131</v>
      </c>
    </row>
    <row r="1068" spans="1:3" x14ac:dyDescent="0.25">
      <c r="A1068" s="76" t="s">
        <v>18926</v>
      </c>
      <c r="B1068" s="82" t="s">
        <v>283</v>
      </c>
      <c r="C1068" s="76">
        <f>VLOOKUP(GroupVertices[[#This Row],[Vertex]], Vertices[], MATCH("ID", Vertices[#Headers], 0), FALSE)</f>
        <v>132</v>
      </c>
    </row>
    <row r="1069" spans="1:3" x14ac:dyDescent="0.25">
      <c r="A1069" s="76" t="s">
        <v>18926</v>
      </c>
      <c r="B1069" s="82" t="s">
        <v>284</v>
      </c>
      <c r="C1069" s="76">
        <f>VLOOKUP(GroupVertices[[#This Row],[Vertex]], Vertices[], MATCH("ID", Vertices[#Headers], 0), FALSE)</f>
        <v>133</v>
      </c>
    </row>
    <row r="1070" spans="1:3" x14ac:dyDescent="0.25">
      <c r="A1070" s="76" t="s">
        <v>18926</v>
      </c>
      <c r="B1070" s="82" t="s">
        <v>285</v>
      </c>
      <c r="C1070" s="76">
        <f>VLOOKUP(GroupVertices[[#This Row],[Vertex]], Vertices[], MATCH("ID", Vertices[#Headers], 0), FALSE)</f>
        <v>134</v>
      </c>
    </row>
    <row r="1071" spans="1:3" x14ac:dyDescent="0.25">
      <c r="A1071" s="76" t="s">
        <v>18926</v>
      </c>
      <c r="B1071" s="82" t="s">
        <v>286</v>
      </c>
      <c r="C1071" s="76">
        <f>VLOOKUP(GroupVertices[[#This Row],[Vertex]], Vertices[], MATCH("ID", Vertices[#Headers], 0), FALSE)</f>
        <v>135</v>
      </c>
    </row>
    <row r="1072" spans="1:3" x14ac:dyDescent="0.25">
      <c r="A1072" s="76" t="s">
        <v>18926</v>
      </c>
      <c r="B1072" s="82" t="s">
        <v>288</v>
      </c>
      <c r="C1072" s="76">
        <f>VLOOKUP(GroupVertices[[#This Row],[Vertex]], Vertices[], MATCH("ID", Vertices[#Headers], 0), FALSE)</f>
        <v>137</v>
      </c>
    </row>
    <row r="1073" spans="1:3" x14ac:dyDescent="0.25">
      <c r="A1073" s="76" t="s">
        <v>18926</v>
      </c>
      <c r="B1073" s="82" t="s">
        <v>289</v>
      </c>
      <c r="C1073" s="76">
        <f>VLOOKUP(GroupVertices[[#This Row],[Vertex]], Vertices[], MATCH("ID", Vertices[#Headers], 0), FALSE)</f>
        <v>138</v>
      </c>
    </row>
    <row r="1074" spans="1:3" x14ac:dyDescent="0.25">
      <c r="A1074" s="76" t="s">
        <v>18926</v>
      </c>
      <c r="B1074" s="82" t="s">
        <v>290</v>
      </c>
      <c r="C1074" s="76">
        <f>VLOOKUP(GroupVertices[[#This Row],[Vertex]], Vertices[], MATCH("ID", Vertices[#Headers], 0), FALSE)</f>
        <v>139</v>
      </c>
    </row>
    <row r="1075" spans="1:3" x14ac:dyDescent="0.25">
      <c r="A1075" s="76" t="s">
        <v>18926</v>
      </c>
      <c r="B1075" s="82" t="s">
        <v>291</v>
      </c>
      <c r="C1075" s="76">
        <f>VLOOKUP(GroupVertices[[#This Row],[Vertex]], Vertices[], MATCH("ID", Vertices[#Headers], 0), FALSE)</f>
        <v>140</v>
      </c>
    </row>
    <row r="1076" spans="1:3" x14ac:dyDescent="0.25">
      <c r="A1076" s="76" t="s">
        <v>18926</v>
      </c>
      <c r="B1076" s="82" t="s">
        <v>292</v>
      </c>
      <c r="C1076" s="76">
        <f>VLOOKUP(GroupVertices[[#This Row],[Vertex]], Vertices[], MATCH("ID", Vertices[#Headers], 0), FALSE)</f>
        <v>141</v>
      </c>
    </row>
    <row r="1077" spans="1:3" x14ac:dyDescent="0.25">
      <c r="A1077" s="76" t="s">
        <v>18926</v>
      </c>
      <c r="B1077" s="82" t="s">
        <v>298</v>
      </c>
      <c r="C1077" s="76">
        <f>VLOOKUP(GroupVertices[[#This Row],[Vertex]], Vertices[], MATCH("ID", Vertices[#Headers], 0), FALSE)</f>
        <v>152</v>
      </c>
    </row>
    <row r="1078" spans="1:3" x14ac:dyDescent="0.25">
      <c r="A1078" s="76" t="s">
        <v>18926</v>
      </c>
      <c r="B1078" s="82" t="s">
        <v>305</v>
      </c>
      <c r="C1078" s="76">
        <f>VLOOKUP(GroupVertices[[#This Row],[Vertex]], Vertices[], MATCH("ID", Vertices[#Headers], 0), FALSE)</f>
        <v>163</v>
      </c>
    </row>
    <row r="1079" spans="1:3" x14ac:dyDescent="0.25">
      <c r="A1079" s="76" t="s">
        <v>18926</v>
      </c>
      <c r="B1079" s="82" t="s">
        <v>312</v>
      </c>
      <c r="C1079" s="76">
        <f>VLOOKUP(GroupVertices[[#This Row],[Vertex]], Vertices[], MATCH("ID", Vertices[#Headers], 0), FALSE)</f>
        <v>178</v>
      </c>
    </row>
    <row r="1080" spans="1:3" x14ac:dyDescent="0.25">
      <c r="A1080" s="76" t="s">
        <v>18926</v>
      </c>
      <c r="B1080" s="82" t="s">
        <v>313</v>
      </c>
      <c r="C1080" s="76">
        <f>VLOOKUP(GroupVertices[[#This Row],[Vertex]], Vertices[], MATCH("ID", Vertices[#Headers], 0), FALSE)</f>
        <v>179</v>
      </c>
    </row>
    <row r="1081" spans="1:3" x14ac:dyDescent="0.25">
      <c r="A1081" s="76" t="s">
        <v>18926</v>
      </c>
      <c r="B1081" s="82" t="s">
        <v>317</v>
      </c>
      <c r="C1081" s="76">
        <f>VLOOKUP(GroupVertices[[#This Row],[Vertex]], Vertices[], MATCH("ID", Vertices[#Headers], 0), FALSE)</f>
        <v>184</v>
      </c>
    </row>
    <row r="1082" spans="1:3" x14ac:dyDescent="0.25">
      <c r="A1082" s="76" t="s">
        <v>18926</v>
      </c>
      <c r="B1082" s="82" t="s">
        <v>347</v>
      </c>
      <c r="C1082" s="76">
        <f>VLOOKUP(GroupVertices[[#This Row],[Vertex]], Vertices[], MATCH("ID", Vertices[#Headers], 0), FALSE)</f>
        <v>249</v>
      </c>
    </row>
    <row r="1083" spans="1:3" x14ac:dyDescent="0.25">
      <c r="A1083" s="76" t="s">
        <v>18926</v>
      </c>
      <c r="B1083" s="82" t="s">
        <v>348</v>
      </c>
      <c r="C1083" s="76">
        <f>VLOOKUP(GroupVertices[[#This Row],[Vertex]], Vertices[], MATCH("ID", Vertices[#Headers], 0), FALSE)</f>
        <v>250</v>
      </c>
    </row>
    <row r="1084" spans="1:3" x14ac:dyDescent="0.25">
      <c r="A1084" s="76" t="s">
        <v>18926</v>
      </c>
      <c r="B1084" s="82" t="s">
        <v>466</v>
      </c>
      <c r="C1084" s="76">
        <f>VLOOKUP(GroupVertices[[#This Row],[Vertex]], Vertices[], MATCH("ID", Vertices[#Headers], 0), FALSE)</f>
        <v>453</v>
      </c>
    </row>
    <row r="1085" spans="1:3" x14ac:dyDescent="0.25">
      <c r="A1085" s="76" t="s">
        <v>18926</v>
      </c>
      <c r="B1085" s="82" t="s">
        <v>627</v>
      </c>
      <c r="C1085" s="76">
        <f>VLOOKUP(GroupVertices[[#This Row],[Vertex]], Vertices[], MATCH("ID", Vertices[#Headers], 0), FALSE)</f>
        <v>676</v>
      </c>
    </row>
    <row r="1086" spans="1:3" x14ac:dyDescent="0.25">
      <c r="A1086" s="76" t="s">
        <v>18926</v>
      </c>
      <c r="B1086" s="82" t="s">
        <v>628</v>
      </c>
      <c r="C1086" s="76">
        <f>VLOOKUP(GroupVertices[[#This Row],[Vertex]], Vertices[], MATCH("ID", Vertices[#Headers], 0), FALSE)</f>
        <v>677</v>
      </c>
    </row>
    <row r="1087" spans="1:3" x14ac:dyDescent="0.25">
      <c r="A1087" s="76" t="s">
        <v>18926</v>
      </c>
      <c r="B1087" s="82" t="s">
        <v>629</v>
      </c>
      <c r="C1087" s="76">
        <f>VLOOKUP(GroupVertices[[#This Row],[Vertex]], Vertices[], MATCH("ID", Vertices[#Headers], 0), FALSE)</f>
        <v>678</v>
      </c>
    </row>
    <row r="1088" spans="1:3" x14ac:dyDescent="0.25">
      <c r="A1088" s="76" t="s">
        <v>18926</v>
      </c>
      <c r="B1088" s="82" t="s">
        <v>639</v>
      </c>
      <c r="C1088" s="76">
        <f>VLOOKUP(GroupVertices[[#This Row],[Vertex]], Vertices[], MATCH("ID", Vertices[#Headers], 0), FALSE)</f>
        <v>700</v>
      </c>
    </row>
    <row r="1089" spans="1:3" x14ac:dyDescent="0.25">
      <c r="A1089" s="76" t="s">
        <v>18926</v>
      </c>
      <c r="B1089" s="82" t="s">
        <v>674</v>
      </c>
      <c r="C1089" s="76">
        <f>VLOOKUP(GroupVertices[[#This Row],[Vertex]], Vertices[], MATCH("ID", Vertices[#Headers], 0), FALSE)</f>
        <v>756</v>
      </c>
    </row>
    <row r="1090" spans="1:3" x14ac:dyDescent="0.25">
      <c r="A1090" s="76" t="s">
        <v>18926</v>
      </c>
      <c r="B1090" s="82" t="s">
        <v>697</v>
      </c>
      <c r="C1090" s="76">
        <f>VLOOKUP(GroupVertices[[#This Row],[Vertex]], Vertices[], MATCH("ID", Vertices[#Headers], 0), FALSE)</f>
        <v>795</v>
      </c>
    </row>
    <row r="1091" spans="1:3" x14ac:dyDescent="0.25">
      <c r="A1091" s="76" t="s">
        <v>18926</v>
      </c>
      <c r="B1091" s="82" t="s">
        <v>650</v>
      </c>
      <c r="C1091" s="76">
        <f>VLOOKUP(GroupVertices[[#This Row],[Vertex]], Vertices[], MATCH("ID", Vertices[#Headers], 0), FALSE)</f>
        <v>718</v>
      </c>
    </row>
    <row r="1092" spans="1:3" x14ac:dyDescent="0.25">
      <c r="A1092" s="76" t="s">
        <v>18926</v>
      </c>
      <c r="B1092" s="82" t="s">
        <v>625</v>
      </c>
      <c r="C1092" s="76">
        <f>VLOOKUP(GroupVertices[[#This Row],[Vertex]], Vertices[], MATCH("ID", Vertices[#Headers], 0), FALSE)</f>
        <v>674</v>
      </c>
    </row>
    <row r="1093" spans="1:3" x14ac:dyDescent="0.25">
      <c r="A1093" s="76" t="s">
        <v>18926</v>
      </c>
      <c r="B1093" s="82" t="s">
        <v>643</v>
      </c>
      <c r="C1093" s="76">
        <f>VLOOKUP(GroupVertices[[#This Row],[Vertex]], Vertices[], MATCH("ID", Vertices[#Headers], 0), FALSE)</f>
        <v>704</v>
      </c>
    </row>
    <row r="1094" spans="1:3" x14ac:dyDescent="0.25">
      <c r="A1094" s="76" t="s">
        <v>18926</v>
      </c>
      <c r="B1094" s="82" t="s">
        <v>655</v>
      </c>
      <c r="C1094" s="76">
        <f>VLOOKUP(GroupVertices[[#This Row],[Vertex]], Vertices[], MATCH("ID", Vertices[#Headers], 0), FALSE)</f>
        <v>727</v>
      </c>
    </row>
    <row r="1095" spans="1:3" x14ac:dyDescent="0.25">
      <c r="A1095" s="76" t="s">
        <v>18926</v>
      </c>
      <c r="B1095" s="82" t="s">
        <v>656</v>
      </c>
      <c r="C1095" s="76">
        <f>VLOOKUP(GroupVertices[[#This Row],[Vertex]], Vertices[], MATCH("ID", Vertices[#Headers], 0), FALSE)</f>
        <v>728</v>
      </c>
    </row>
    <row r="1096" spans="1:3" x14ac:dyDescent="0.25">
      <c r="A1096" s="76" t="s">
        <v>18926</v>
      </c>
      <c r="B1096" s="82" t="s">
        <v>2082</v>
      </c>
      <c r="C1096" s="76">
        <f>VLOOKUP(GroupVertices[[#This Row],[Vertex]], Vertices[], MATCH("ID", Vertices[#Headers], 0), FALSE)</f>
        <v>755</v>
      </c>
    </row>
    <row r="1097" spans="1:3" x14ac:dyDescent="0.25">
      <c r="A1097" s="76" t="s">
        <v>18926</v>
      </c>
      <c r="B1097" s="82" t="s">
        <v>673</v>
      </c>
      <c r="C1097" s="76">
        <f>VLOOKUP(GroupVertices[[#This Row],[Vertex]], Vertices[], MATCH("ID", Vertices[#Headers], 0), FALSE)</f>
        <v>754</v>
      </c>
    </row>
    <row r="1098" spans="1:3" x14ac:dyDescent="0.25">
      <c r="A1098" s="76" t="s">
        <v>18926</v>
      </c>
      <c r="B1098" s="82" t="s">
        <v>2068</v>
      </c>
      <c r="C1098" s="76">
        <f>VLOOKUP(GroupVertices[[#This Row],[Vertex]], Vertices[], MATCH("ID", Vertices[#Headers], 0), FALSE)</f>
        <v>721</v>
      </c>
    </row>
    <row r="1099" spans="1:3" x14ac:dyDescent="0.25">
      <c r="A1099" s="76" t="s">
        <v>18926</v>
      </c>
      <c r="B1099" s="82" t="s">
        <v>2069</v>
      </c>
      <c r="C1099" s="76">
        <f>VLOOKUP(GroupVertices[[#This Row],[Vertex]], Vertices[], MATCH("ID", Vertices[#Headers], 0), FALSE)</f>
        <v>722</v>
      </c>
    </row>
    <row r="1100" spans="1:3" x14ac:dyDescent="0.25">
      <c r="A1100" s="76" t="s">
        <v>18926</v>
      </c>
      <c r="B1100" s="82" t="s">
        <v>2070</v>
      </c>
      <c r="C1100" s="76">
        <f>VLOOKUP(GroupVertices[[#This Row],[Vertex]], Vertices[], MATCH("ID", Vertices[#Headers], 0), FALSE)</f>
        <v>723</v>
      </c>
    </row>
    <row r="1101" spans="1:3" x14ac:dyDescent="0.25">
      <c r="A1101" s="76" t="s">
        <v>18926</v>
      </c>
      <c r="B1101" s="82" t="s">
        <v>2063</v>
      </c>
      <c r="C1101" s="76">
        <f>VLOOKUP(GroupVertices[[#This Row],[Vertex]], Vertices[], MATCH("ID", Vertices[#Headers], 0), FALSE)</f>
        <v>707</v>
      </c>
    </row>
    <row r="1102" spans="1:3" x14ac:dyDescent="0.25">
      <c r="A1102" s="76" t="s">
        <v>18926</v>
      </c>
      <c r="B1102" s="82" t="s">
        <v>2064</v>
      </c>
      <c r="C1102" s="76">
        <f>VLOOKUP(GroupVertices[[#This Row],[Vertex]], Vertices[], MATCH("ID", Vertices[#Headers], 0), FALSE)</f>
        <v>708</v>
      </c>
    </row>
    <row r="1103" spans="1:3" x14ac:dyDescent="0.25">
      <c r="A1103" s="76" t="s">
        <v>18926</v>
      </c>
      <c r="B1103" s="82" t="s">
        <v>644</v>
      </c>
      <c r="C1103" s="76">
        <f>VLOOKUP(GroupVertices[[#This Row],[Vertex]], Vertices[], MATCH("ID", Vertices[#Headers], 0), FALSE)</f>
        <v>706</v>
      </c>
    </row>
    <row r="1104" spans="1:3" x14ac:dyDescent="0.25">
      <c r="A1104" s="76" t="s">
        <v>18926</v>
      </c>
      <c r="B1104" s="82" t="s">
        <v>871</v>
      </c>
      <c r="C1104" s="76">
        <f>VLOOKUP(GroupVertices[[#This Row],[Vertex]], Vertices[], MATCH("ID", Vertices[#Headers], 0), FALSE)</f>
        <v>1115</v>
      </c>
    </row>
    <row r="1105" spans="1:3" x14ac:dyDescent="0.25">
      <c r="A1105" s="76" t="s">
        <v>18926</v>
      </c>
      <c r="B1105" s="82" t="s">
        <v>872</v>
      </c>
      <c r="C1105" s="76">
        <f>VLOOKUP(GroupVertices[[#This Row],[Vertex]], Vertices[], MATCH("ID", Vertices[#Headers], 0), FALSE)</f>
        <v>1116</v>
      </c>
    </row>
    <row r="1106" spans="1:3" x14ac:dyDescent="0.25">
      <c r="A1106" s="76" t="s">
        <v>18926</v>
      </c>
      <c r="B1106" s="82" t="s">
        <v>876</v>
      </c>
      <c r="C1106" s="76">
        <f>VLOOKUP(GroupVertices[[#This Row],[Vertex]], Vertices[], MATCH("ID", Vertices[#Headers], 0), FALSE)</f>
        <v>1124</v>
      </c>
    </row>
    <row r="1107" spans="1:3" x14ac:dyDescent="0.25">
      <c r="A1107" s="76" t="s">
        <v>18926</v>
      </c>
      <c r="B1107" s="82" t="s">
        <v>898</v>
      </c>
      <c r="C1107" s="76">
        <f>VLOOKUP(GroupVertices[[#This Row],[Vertex]], Vertices[], MATCH("ID", Vertices[#Headers], 0), FALSE)</f>
        <v>1174</v>
      </c>
    </row>
    <row r="1108" spans="1:3" x14ac:dyDescent="0.25">
      <c r="A1108" s="76" t="s">
        <v>18926</v>
      </c>
      <c r="B1108" s="82" t="s">
        <v>2308</v>
      </c>
      <c r="C1108" s="76">
        <f>VLOOKUP(GroupVertices[[#This Row],[Vertex]], Vertices[], MATCH("ID", Vertices[#Headers], 0), FALSE)</f>
        <v>1251</v>
      </c>
    </row>
    <row r="1109" spans="1:3" x14ac:dyDescent="0.25">
      <c r="A1109" s="76" t="s">
        <v>18926</v>
      </c>
      <c r="B1109" s="82" t="s">
        <v>2312</v>
      </c>
      <c r="C1109" s="76">
        <f>VLOOKUP(GroupVertices[[#This Row],[Vertex]], Vertices[], MATCH("ID", Vertices[#Headers], 0), FALSE)</f>
        <v>1262</v>
      </c>
    </row>
    <row r="1110" spans="1:3" x14ac:dyDescent="0.25">
      <c r="A1110" s="76" t="s">
        <v>18926</v>
      </c>
      <c r="B1110" s="82" t="s">
        <v>2313</v>
      </c>
      <c r="C1110" s="76">
        <f>VLOOKUP(GroupVertices[[#This Row],[Vertex]], Vertices[], MATCH("ID", Vertices[#Headers], 0), FALSE)</f>
        <v>1264</v>
      </c>
    </row>
    <row r="1111" spans="1:3" x14ac:dyDescent="0.25">
      <c r="A1111" s="76" t="s">
        <v>18926</v>
      </c>
      <c r="B1111" s="82" t="s">
        <v>1048</v>
      </c>
      <c r="C1111" s="76">
        <f>VLOOKUP(GroupVertices[[#This Row],[Vertex]], Vertices[], MATCH("ID", Vertices[#Headers], 0), FALSE)</f>
        <v>1354</v>
      </c>
    </row>
    <row r="1112" spans="1:3" x14ac:dyDescent="0.25">
      <c r="A1112" s="76" t="s">
        <v>18926</v>
      </c>
      <c r="B1112" s="82" t="s">
        <v>2314</v>
      </c>
      <c r="C1112" s="76">
        <f>VLOOKUP(GroupVertices[[#This Row],[Vertex]], Vertices[], MATCH("ID", Vertices[#Headers], 0), FALSE)</f>
        <v>1265</v>
      </c>
    </row>
    <row r="1113" spans="1:3" x14ac:dyDescent="0.25">
      <c r="A1113" s="76" t="s">
        <v>18926</v>
      </c>
      <c r="B1113" s="82" t="s">
        <v>958</v>
      </c>
      <c r="C1113" s="76">
        <f>VLOOKUP(GroupVertices[[#This Row],[Vertex]], Vertices[], MATCH("ID", Vertices[#Headers], 0), FALSE)</f>
        <v>1125</v>
      </c>
    </row>
    <row r="1114" spans="1:3" x14ac:dyDescent="0.25">
      <c r="A1114" s="76" t="s">
        <v>18926</v>
      </c>
      <c r="B1114" s="82" t="s">
        <v>2065</v>
      </c>
      <c r="C1114" s="76">
        <f>VLOOKUP(GroupVertices[[#This Row],[Vertex]], Vertices[], MATCH("ID", Vertices[#Headers], 0), FALSE)</f>
        <v>709</v>
      </c>
    </row>
    <row r="1115" spans="1:3" x14ac:dyDescent="0.25">
      <c r="A1115" s="76" t="s">
        <v>18926</v>
      </c>
      <c r="B1115" s="82" t="s">
        <v>2058</v>
      </c>
      <c r="C1115" s="76">
        <f>VLOOKUP(GroupVertices[[#This Row],[Vertex]], Vertices[], MATCH("ID", Vertices[#Headers], 0), FALSE)</f>
        <v>693</v>
      </c>
    </row>
    <row r="1116" spans="1:3" x14ac:dyDescent="0.25">
      <c r="A1116" s="76" t="s">
        <v>18926</v>
      </c>
      <c r="B1116" s="82" t="s">
        <v>636</v>
      </c>
      <c r="C1116" s="76">
        <f>VLOOKUP(GroupVertices[[#This Row],[Vertex]], Vertices[], MATCH("ID", Vertices[#Headers], 0), FALSE)</f>
        <v>692</v>
      </c>
    </row>
    <row r="1117" spans="1:3" x14ac:dyDescent="0.25">
      <c r="A1117" s="76" t="s">
        <v>18926</v>
      </c>
      <c r="B1117" s="82" t="s">
        <v>2066</v>
      </c>
      <c r="C1117" s="76">
        <f>VLOOKUP(GroupVertices[[#This Row],[Vertex]], Vertices[], MATCH("ID", Vertices[#Headers], 0), FALSE)</f>
        <v>711</v>
      </c>
    </row>
    <row r="1118" spans="1:3" x14ac:dyDescent="0.25">
      <c r="A1118" s="76" t="s">
        <v>18926</v>
      </c>
      <c r="B1118" s="82" t="s">
        <v>645</v>
      </c>
      <c r="C1118" s="76">
        <f>VLOOKUP(GroupVertices[[#This Row],[Vertex]], Vertices[], MATCH("ID", Vertices[#Headers], 0), FALSE)</f>
        <v>710</v>
      </c>
    </row>
    <row r="1119" spans="1:3" x14ac:dyDescent="0.25">
      <c r="A1119" s="76" t="s">
        <v>18926</v>
      </c>
      <c r="B1119" s="82" t="s">
        <v>646</v>
      </c>
      <c r="C1119" s="76">
        <f>VLOOKUP(GroupVertices[[#This Row],[Vertex]], Vertices[], MATCH("ID", Vertices[#Headers], 0), FALSE)</f>
        <v>712</v>
      </c>
    </row>
    <row r="1120" spans="1:3" x14ac:dyDescent="0.25">
      <c r="A1120" s="76" t="s">
        <v>18926</v>
      </c>
      <c r="B1120" s="82" t="s">
        <v>647</v>
      </c>
      <c r="C1120" s="76">
        <f>VLOOKUP(GroupVertices[[#This Row],[Vertex]], Vertices[], MATCH("ID", Vertices[#Headers], 0), FALSE)</f>
        <v>714</v>
      </c>
    </row>
    <row r="1121" spans="1:3" x14ac:dyDescent="0.25">
      <c r="A1121" s="76" t="s">
        <v>18926</v>
      </c>
      <c r="B1121" s="82" t="s">
        <v>648</v>
      </c>
      <c r="C1121" s="76">
        <f>VLOOKUP(GroupVertices[[#This Row],[Vertex]], Vertices[], MATCH("ID", Vertices[#Headers], 0), FALSE)</f>
        <v>716</v>
      </c>
    </row>
    <row r="1122" spans="1:3" x14ac:dyDescent="0.25">
      <c r="A1122" s="76" t="s">
        <v>18926</v>
      </c>
      <c r="B1122" s="82" t="s">
        <v>649</v>
      </c>
      <c r="C1122" s="76">
        <f>VLOOKUP(GroupVertices[[#This Row],[Vertex]], Vertices[], MATCH("ID", Vertices[#Headers], 0), FALSE)</f>
        <v>717</v>
      </c>
    </row>
    <row r="1123" spans="1:3" x14ac:dyDescent="0.25">
      <c r="A1123" s="76" t="s">
        <v>18926</v>
      </c>
      <c r="B1123" s="82" t="s">
        <v>651</v>
      </c>
      <c r="C1123" s="76">
        <f>VLOOKUP(GroupVertices[[#This Row],[Vertex]], Vertices[], MATCH("ID", Vertices[#Headers], 0), FALSE)</f>
        <v>720</v>
      </c>
    </row>
    <row r="1124" spans="1:3" x14ac:dyDescent="0.25">
      <c r="A1124" s="76" t="s">
        <v>18926</v>
      </c>
      <c r="B1124" s="82" t="s">
        <v>2085</v>
      </c>
      <c r="C1124" s="76">
        <f>VLOOKUP(GroupVertices[[#This Row],[Vertex]], Vertices[], MATCH("ID", Vertices[#Headers], 0), FALSE)</f>
        <v>762</v>
      </c>
    </row>
    <row r="1125" spans="1:3" x14ac:dyDescent="0.25">
      <c r="A1125" s="76" t="s">
        <v>18926</v>
      </c>
      <c r="B1125" s="82" t="s">
        <v>677</v>
      </c>
      <c r="C1125" s="76">
        <f>VLOOKUP(GroupVertices[[#This Row],[Vertex]], Vertices[], MATCH("ID", Vertices[#Headers], 0), FALSE)</f>
        <v>761</v>
      </c>
    </row>
    <row r="1126" spans="1:3" x14ac:dyDescent="0.25">
      <c r="A1126" s="76" t="s">
        <v>18926</v>
      </c>
      <c r="B1126" s="82" t="s">
        <v>2067</v>
      </c>
      <c r="C1126" s="76">
        <f>VLOOKUP(GroupVertices[[#This Row],[Vertex]], Vertices[], MATCH("ID", Vertices[#Headers], 0), FALSE)</f>
        <v>713</v>
      </c>
    </row>
    <row r="1127" spans="1:3" x14ac:dyDescent="0.25">
      <c r="A1127" s="76" t="s">
        <v>18926</v>
      </c>
      <c r="B1127" s="82" t="s">
        <v>685</v>
      </c>
      <c r="C1127" s="76">
        <f>VLOOKUP(GroupVertices[[#This Row],[Vertex]], Vertices[], MATCH("ID", Vertices[#Headers], 0), FALSE)</f>
        <v>779</v>
      </c>
    </row>
    <row r="1128" spans="1:3" x14ac:dyDescent="0.25">
      <c r="A1128" s="76" t="s">
        <v>18926</v>
      </c>
      <c r="B1128" s="82" t="s">
        <v>653</v>
      </c>
      <c r="C1128" s="76">
        <f>VLOOKUP(GroupVertices[[#This Row],[Vertex]], Vertices[], MATCH("ID", Vertices[#Headers], 0), FALSE)</f>
        <v>724</v>
      </c>
    </row>
    <row r="1129" spans="1:3" x14ac:dyDescent="0.25">
      <c r="A1129" s="76" t="s">
        <v>18926</v>
      </c>
      <c r="B1129" s="82" t="s">
        <v>2071</v>
      </c>
      <c r="C1129" s="76">
        <f>VLOOKUP(GroupVertices[[#This Row],[Vertex]], Vertices[], MATCH("ID", Vertices[#Headers], 0), FALSE)</f>
        <v>725</v>
      </c>
    </row>
    <row r="1130" spans="1:3" x14ac:dyDescent="0.25">
      <c r="A1130" s="76" t="s">
        <v>18926</v>
      </c>
      <c r="B1130" s="82" t="s">
        <v>2104</v>
      </c>
      <c r="C1130" s="76">
        <f>VLOOKUP(GroupVertices[[#This Row],[Vertex]], Vertices[], MATCH("ID", Vertices[#Headers], 0), FALSE)</f>
        <v>798</v>
      </c>
    </row>
    <row r="1131" spans="1:3" x14ac:dyDescent="0.25">
      <c r="A1131" s="76" t="s">
        <v>18926</v>
      </c>
      <c r="B1131" s="82" t="s">
        <v>699</v>
      </c>
      <c r="C1131" s="76">
        <f>VLOOKUP(GroupVertices[[#This Row],[Vertex]], Vertices[], MATCH("ID", Vertices[#Headers], 0), FALSE)</f>
        <v>797</v>
      </c>
    </row>
    <row r="1132" spans="1:3" x14ac:dyDescent="0.25">
      <c r="A1132" s="76" t="s">
        <v>18926</v>
      </c>
      <c r="B1132" s="82" t="s">
        <v>2059</v>
      </c>
      <c r="C1132" s="76">
        <f>VLOOKUP(GroupVertices[[#This Row],[Vertex]], Vertices[], MATCH("ID", Vertices[#Headers], 0), FALSE)</f>
        <v>694</v>
      </c>
    </row>
    <row r="1133" spans="1:3" x14ac:dyDescent="0.25">
      <c r="A1133" s="76" t="s">
        <v>18926</v>
      </c>
      <c r="B1133" s="82" t="s">
        <v>652</v>
      </c>
      <c r="C1133" s="76">
        <f>VLOOKUP(GroupVertices[[#This Row],[Vertex]], Vertices[], MATCH("ID", Vertices[#Headers], 0), FALSE)</f>
        <v>715</v>
      </c>
    </row>
    <row r="1134" spans="1:3" x14ac:dyDescent="0.25">
      <c r="A1134" s="76" t="s">
        <v>18926</v>
      </c>
      <c r="B1134" s="82" t="s">
        <v>675</v>
      </c>
      <c r="C1134" s="76">
        <f>VLOOKUP(GroupVertices[[#This Row],[Vertex]], Vertices[], MATCH("ID", Vertices[#Headers], 0), FALSE)</f>
        <v>757</v>
      </c>
    </row>
    <row r="1135" spans="1:3" x14ac:dyDescent="0.25">
      <c r="A1135" s="76" t="s">
        <v>18926</v>
      </c>
      <c r="B1135" s="82" t="s">
        <v>2060</v>
      </c>
      <c r="C1135" s="76">
        <f>VLOOKUP(GroupVertices[[#This Row],[Vertex]], Vertices[], MATCH("ID", Vertices[#Headers], 0), FALSE)</f>
        <v>695</v>
      </c>
    </row>
    <row r="1136" spans="1:3" x14ac:dyDescent="0.25">
      <c r="A1136" s="76" t="s">
        <v>18926</v>
      </c>
      <c r="B1136" s="82" t="s">
        <v>657</v>
      </c>
      <c r="C1136" s="76">
        <f>VLOOKUP(GroupVertices[[#This Row],[Vertex]], Vertices[], MATCH("ID", Vertices[#Headers], 0), FALSE)</f>
        <v>729</v>
      </c>
    </row>
    <row r="1137" spans="1:3" x14ac:dyDescent="0.25">
      <c r="A1137" s="76" t="s">
        <v>18926</v>
      </c>
      <c r="B1137" s="82" t="s">
        <v>658</v>
      </c>
      <c r="C1137" s="76">
        <f>VLOOKUP(GroupVertices[[#This Row],[Vertex]], Vertices[], MATCH("ID", Vertices[#Headers], 0), FALSE)</f>
        <v>730</v>
      </c>
    </row>
    <row r="1138" spans="1:3" x14ac:dyDescent="0.25">
      <c r="A1138" s="76" t="s">
        <v>18926</v>
      </c>
      <c r="B1138" s="82" t="s">
        <v>659</v>
      </c>
      <c r="C1138" s="76">
        <f>VLOOKUP(GroupVertices[[#This Row],[Vertex]], Vertices[], MATCH("ID", Vertices[#Headers], 0), FALSE)</f>
        <v>731</v>
      </c>
    </row>
    <row r="1139" spans="1:3" x14ac:dyDescent="0.25">
      <c r="A1139" s="76" t="s">
        <v>18926</v>
      </c>
      <c r="B1139" s="82" t="s">
        <v>666</v>
      </c>
      <c r="C1139" s="76">
        <f>VLOOKUP(GroupVertices[[#This Row],[Vertex]], Vertices[], MATCH("ID", Vertices[#Headers], 0), FALSE)</f>
        <v>740</v>
      </c>
    </row>
    <row r="1140" spans="1:3" x14ac:dyDescent="0.25">
      <c r="A1140" s="76" t="s">
        <v>18926</v>
      </c>
      <c r="B1140" s="82" t="s">
        <v>671</v>
      </c>
      <c r="C1140" s="76">
        <f>VLOOKUP(GroupVertices[[#This Row],[Vertex]], Vertices[], MATCH("ID", Vertices[#Headers], 0), FALSE)</f>
        <v>744</v>
      </c>
    </row>
    <row r="1141" spans="1:3" x14ac:dyDescent="0.25">
      <c r="A1141" s="76" t="s">
        <v>18926</v>
      </c>
      <c r="B1141" s="82" t="s">
        <v>670</v>
      </c>
      <c r="C1141" s="76">
        <f>VLOOKUP(GroupVertices[[#This Row],[Vertex]], Vertices[], MATCH("ID", Vertices[#Headers], 0), FALSE)</f>
        <v>705</v>
      </c>
    </row>
    <row r="1142" spans="1:3" x14ac:dyDescent="0.25">
      <c r="A1142" s="76" t="s">
        <v>18926</v>
      </c>
      <c r="B1142" s="82" t="s">
        <v>667</v>
      </c>
      <c r="C1142" s="76">
        <f>VLOOKUP(GroupVertices[[#This Row],[Vertex]], Vertices[], MATCH("ID", Vertices[#Headers], 0), FALSE)</f>
        <v>741</v>
      </c>
    </row>
    <row r="1143" spans="1:3" x14ac:dyDescent="0.25">
      <c r="A1143" s="76" t="s">
        <v>18926</v>
      </c>
      <c r="B1143" s="82" t="s">
        <v>626</v>
      </c>
      <c r="C1143" s="76">
        <f>VLOOKUP(GroupVertices[[#This Row],[Vertex]], Vertices[], MATCH("ID", Vertices[#Headers], 0), FALSE)</f>
        <v>675</v>
      </c>
    </row>
    <row r="1144" spans="1:3" x14ac:dyDescent="0.25">
      <c r="A1144" s="76" t="s">
        <v>18926</v>
      </c>
      <c r="B1144" s="82" t="s">
        <v>1841</v>
      </c>
      <c r="C1144" s="76">
        <f>VLOOKUP(GroupVertices[[#This Row],[Vertex]], Vertices[], MATCH("ID", Vertices[#Headers], 0), FALSE)</f>
        <v>81</v>
      </c>
    </row>
    <row r="1145" spans="1:3" x14ac:dyDescent="0.25">
      <c r="A1145" s="76" t="s">
        <v>18926</v>
      </c>
      <c r="B1145" s="82" t="s">
        <v>257</v>
      </c>
      <c r="C1145" s="76">
        <f>VLOOKUP(GroupVertices[[#This Row],[Vertex]], Vertices[], MATCH("ID", Vertices[#Headers], 0), FALSE)</f>
        <v>80</v>
      </c>
    </row>
    <row r="1146" spans="1:3" x14ac:dyDescent="0.25">
      <c r="A1146" s="76" t="s">
        <v>18926</v>
      </c>
      <c r="B1146" s="82" t="s">
        <v>376</v>
      </c>
      <c r="C1146" s="76">
        <f>VLOOKUP(GroupVertices[[#This Row],[Vertex]], Vertices[], MATCH("ID", Vertices[#Headers], 0), FALSE)</f>
        <v>311</v>
      </c>
    </row>
    <row r="1147" spans="1:3" x14ac:dyDescent="0.25">
      <c r="A1147" s="76" t="s">
        <v>18926</v>
      </c>
      <c r="B1147" s="82" t="s">
        <v>481</v>
      </c>
      <c r="C1147" s="76">
        <f>VLOOKUP(GroupVertices[[#This Row],[Vertex]], Vertices[], MATCH("ID", Vertices[#Headers], 0), FALSE)</f>
        <v>472</v>
      </c>
    </row>
    <row r="1148" spans="1:3" x14ac:dyDescent="0.25">
      <c r="A1148" s="76" t="s">
        <v>18926</v>
      </c>
      <c r="B1148" s="82" t="s">
        <v>483</v>
      </c>
      <c r="C1148" s="76">
        <f>VLOOKUP(GroupVertices[[#This Row],[Vertex]], Vertices[], MATCH("ID", Vertices[#Headers], 0), FALSE)</f>
        <v>474</v>
      </c>
    </row>
    <row r="1149" spans="1:3" x14ac:dyDescent="0.25">
      <c r="A1149" s="76" t="s">
        <v>18926</v>
      </c>
      <c r="B1149" s="82" t="s">
        <v>497</v>
      </c>
      <c r="C1149" s="76">
        <f>VLOOKUP(GroupVertices[[#This Row],[Vertex]], Vertices[], MATCH("ID", Vertices[#Headers], 0), FALSE)</f>
        <v>492</v>
      </c>
    </row>
    <row r="1150" spans="1:3" x14ac:dyDescent="0.25">
      <c r="A1150" s="76" t="s">
        <v>18926</v>
      </c>
      <c r="B1150" s="82" t="s">
        <v>498</v>
      </c>
      <c r="C1150" s="76">
        <f>VLOOKUP(GroupVertices[[#This Row],[Vertex]], Vertices[], MATCH("ID", Vertices[#Headers], 0), FALSE)</f>
        <v>493</v>
      </c>
    </row>
    <row r="1151" spans="1:3" x14ac:dyDescent="0.25">
      <c r="A1151" s="76" t="s">
        <v>18926</v>
      </c>
      <c r="B1151" s="82" t="s">
        <v>536</v>
      </c>
      <c r="C1151" s="76">
        <f>VLOOKUP(GroupVertices[[#This Row],[Vertex]], Vertices[], MATCH("ID", Vertices[#Headers], 0), FALSE)</f>
        <v>551</v>
      </c>
    </row>
    <row r="1152" spans="1:3" x14ac:dyDescent="0.25">
      <c r="A1152" s="76" t="s">
        <v>18926</v>
      </c>
      <c r="B1152" s="82" t="s">
        <v>543</v>
      </c>
      <c r="C1152" s="76">
        <f>VLOOKUP(GroupVertices[[#This Row],[Vertex]], Vertices[], MATCH("ID", Vertices[#Headers], 0), FALSE)</f>
        <v>562</v>
      </c>
    </row>
    <row r="1153" spans="1:3" x14ac:dyDescent="0.25">
      <c r="A1153" s="76" t="s">
        <v>18926</v>
      </c>
      <c r="B1153" s="82" t="s">
        <v>2014</v>
      </c>
      <c r="C1153" s="76">
        <f>VLOOKUP(GroupVertices[[#This Row],[Vertex]], Vertices[], MATCH("ID", Vertices[#Headers], 0), FALSE)</f>
        <v>564</v>
      </c>
    </row>
    <row r="1154" spans="1:3" x14ac:dyDescent="0.25">
      <c r="A1154" s="76" t="s">
        <v>18926</v>
      </c>
      <c r="B1154" s="82" t="s">
        <v>544</v>
      </c>
      <c r="C1154" s="76">
        <f>VLOOKUP(GroupVertices[[#This Row],[Vertex]], Vertices[], MATCH("ID", Vertices[#Headers], 0), FALSE)</f>
        <v>563</v>
      </c>
    </row>
    <row r="1155" spans="1:3" x14ac:dyDescent="0.25">
      <c r="A1155" s="76" t="s">
        <v>18926</v>
      </c>
      <c r="B1155" s="82" t="s">
        <v>545</v>
      </c>
      <c r="C1155" s="76">
        <f>VLOOKUP(GroupVertices[[#This Row],[Vertex]], Vertices[], MATCH("ID", Vertices[#Headers], 0), FALSE)</f>
        <v>565</v>
      </c>
    </row>
    <row r="1156" spans="1:3" x14ac:dyDescent="0.25">
      <c r="A1156" s="76" t="s">
        <v>18926</v>
      </c>
      <c r="B1156" s="82" t="s">
        <v>2016</v>
      </c>
      <c r="C1156" s="76">
        <f>VLOOKUP(GroupVertices[[#This Row],[Vertex]], Vertices[], MATCH("ID", Vertices[#Headers], 0), FALSE)</f>
        <v>572</v>
      </c>
    </row>
    <row r="1157" spans="1:3" x14ac:dyDescent="0.25">
      <c r="A1157" s="76" t="s">
        <v>18926</v>
      </c>
      <c r="B1157" s="82" t="s">
        <v>550</v>
      </c>
      <c r="C1157" s="76">
        <f>VLOOKUP(GroupVertices[[#This Row],[Vertex]], Vertices[], MATCH("ID", Vertices[#Headers], 0), FALSE)</f>
        <v>571</v>
      </c>
    </row>
    <row r="1158" spans="1:3" x14ac:dyDescent="0.25">
      <c r="A1158" s="76" t="s">
        <v>18926</v>
      </c>
      <c r="B1158" s="82" t="s">
        <v>567</v>
      </c>
      <c r="C1158" s="76">
        <f>VLOOKUP(GroupVertices[[#This Row],[Vertex]], Vertices[], MATCH("ID", Vertices[#Headers], 0), FALSE)</f>
        <v>596</v>
      </c>
    </row>
    <row r="1159" spans="1:3" x14ac:dyDescent="0.25">
      <c r="A1159" s="76" t="s">
        <v>18926</v>
      </c>
      <c r="B1159" s="82" t="s">
        <v>569</v>
      </c>
      <c r="C1159" s="76">
        <f>VLOOKUP(GroupVertices[[#This Row],[Vertex]], Vertices[], MATCH("ID", Vertices[#Headers], 0), FALSE)</f>
        <v>598</v>
      </c>
    </row>
    <row r="1160" spans="1:3" x14ac:dyDescent="0.25">
      <c r="A1160" s="76" t="s">
        <v>18926</v>
      </c>
      <c r="B1160" s="82" t="s">
        <v>2025</v>
      </c>
      <c r="C1160" s="76">
        <f>VLOOKUP(GroupVertices[[#This Row],[Vertex]], Vertices[], MATCH("ID", Vertices[#Headers], 0), FALSE)</f>
        <v>604</v>
      </c>
    </row>
    <row r="1161" spans="1:3" x14ac:dyDescent="0.25">
      <c r="A1161" s="76" t="s">
        <v>18926</v>
      </c>
      <c r="B1161" s="82" t="s">
        <v>572</v>
      </c>
      <c r="C1161" s="76">
        <f>VLOOKUP(GroupVertices[[#This Row],[Vertex]], Vertices[], MATCH("ID", Vertices[#Headers], 0), FALSE)</f>
        <v>603</v>
      </c>
    </row>
    <row r="1162" spans="1:3" x14ac:dyDescent="0.25">
      <c r="A1162" s="76" t="s">
        <v>18926</v>
      </c>
      <c r="B1162" s="82" t="s">
        <v>573</v>
      </c>
      <c r="C1162" s="76">
        <f>VLOOKUP(GroupVertices[[#This Row],[Vertex]], Vertices[], MATCH("ID", Vertices[#Headers], 0), FALSE)</f>
        <v>605</v>
      </c>
    </row>
    <row r="1163" spans="1:3" x14ac:dyDescent="0.25">
      <c r="A1163" s="76" t="s">
        <v>18926</v>
      </c>
      <c r="B1163" s="82" t="s">
        <v>630</v>
      </c>
      <c r="C1163" s="76">
        <f>VLOOKUP(GroupVertices[[#This Row],[Vertex]], Vertices[], MATCH("ID", Vertices[#Headers], 0), FALSE)</f>
        <v>679</v>
      </c>
    </row>
    <row r="1164" spans="1:3" x14ac:dyDescent="0.25">
      <c r="A1164" s="76" t="s">
        <v>18926</v>
      </c>
      <c r="B1164" s="82" t="s">
        <v>508</v>
      </c>
      <c r="C1164" s="76">
        <f>VLOOKUP(GroupVertices[[#This Row],[Vertex]], Vertices[], MATCH("ID", Vertices[#Headers], 0), FALSE)</f>
        <v>507</v>
      </c>
    </row>
    <row r="1165" spans="1:3" x14ac:dyDescent="0.25">
      <c r="A1165" s="76" t="s">
        <v>18926</v>
      </c>
      <c r="B1165" s="82" t="s">
        <v>515</v>
      </c>
      <c r="C1165" s="76">
        <f>VLOOKUP(GroupVertices[[#This Row],[Vertex]], Vertices[], MATCH("ID", Vertices[#Headers], 0), FALSE)</f>
        <v>515</v>
      </c>
    </row>
    <row r="1166" spans="1:3" x14ac:dyDescent="0.25">
      <c r="A1166" s="76" t="s">
        <v>18926</v>
      </c>
      <c r="B1166" s="82" t="s">
        <v>1997</v>
      </c>
      <c r="C1166" s="76">
        <f>VLOOKUP(GroupVertices[[#This Row],[Vertex]], Vertices[], MATCH("ID", Vertices[#Headers], 0), FALSE)</f>
        <v>516</v>
      </c>
    </row>
    <row r="1167" spans="1:3" x14ac:dyDescent="0.25">
      <c r="A1167" s="76" t="s">
        <v>18926</v>
      </c>
      <c r="B1167" s="82" t="s">
        <v>527</v>
      </c>
      <c r="C1167" s="76">
        <f>VLOOKUP(GroupVertices[[#This Row],[Vertex]], Vertices[], MATCH("ID", Vertices[#Headers], 0), FALSE)</f>
        <v>517</v>
      </c>
    </row>
    <row r="1168" spans="1:3" x14ac:dyDescent="0.25">
      <c r="A1168" s="76" t="s">
        <v>18926</v>
      </c>
      <c r="B1168" s="82" t="s">
        <v>528</v>
      </c>
      <c r="C1168" s="76">
        <f>VLOOKUP(GroupVertices[[#This Row],[Vertex]], Vertices[], MATCH("ID", Vertices[#Headers], 0), FALSE)</f>
        <v>537</v>
      </c>
    </row>
    <row r="1169" spans="1:3" x14ac:dyDescent="0.25">
      <c r="A1169" s="76" t="s">
        <v>18926</v>
      </c>
      <c r="B1169" s="82" t="s">
        <v>529</v>
      </c>
      <c r="C1169" s="76">
        <f>VLOOKUP(GroupVertices[[#This Row],[Vertex]], Vertices[], MATCH("ID", Vertices[#Headers], 0), FALSE)</f>
        <v>538</v>
      </c>
    </row>
    <row r="1170" spans="1:3" x14ac:dyDescent="0.25">
      <c r="A1170" s="76" t="s">
        <v>18926</v>
      </c>
      <c r="B1170" s="82" t="s">
        <v>2045</v>
      </c>
      <c r="C1170" s="76">
        <f>VLOOKUP(GroupVertices[[#This Row],[Vertex]], Vertices[], MATCH("ID", Vertices[#Headers], 0), FALSE)</f>
        <v>657</v>
      </c>
    </row>
    <row r="1171" spans="1:3" x14ac:dyDescent="0.25">
      <c r="A1171" s="76" t="s">
        <v>18926</v>
      </c>
      <c r="B1171" s="82" t="s">
        <v>612</v>
      </c>
      <c r="C1171" s="76">
        <f>VLOOKUP(GroupVertices[[#This Row],[Vertex]], Vertices[], MATCH("ID", Vertices[#Headers], 0), FALSE)</f>
        <v>656</v>
      </c>
    </row>
    <row r="1172" spans="1:3" x14ac:dyDescent="0.25">
      <c r="A1172" s="76" t="s">
        <v>18926</v>
      </c>
      <c r="B1172" s="82" t="s">
        <v>631</v>
      </c>
      <c r="C1172" s="76">
        <f>VLOOKUP(GroupVertices[[#This Row],[Vertex]], Vertices[], MATCH("ID", Vertices[#Headers], 0), FALSE)</f>
        <v>680</v>
      </c>
    </row>
    <row r="1173" spans="1:3" x14ac:dyDescent="0.25">
      <c r="A1173" s="76" t="s">
        <v>18926</v>
      </c>
      <c r="B1173" s="82" t="s">
        <v>410</v>
      </c>
      <c r="C1173" s="76">
        <f>VLOOKUP(GroupVertices[[#This Row],[Vertex]], Vertices[], MATCH("ID", Vertices[#Headers], 0), FALSE)</f>
        <v>387</v>
      </c>
    </row>
    <row r="1174" spans="1:3" x14ac:dyDescent="0.25">
      <c r="A1174" s="76" t="s">
        <v>18926</v>
      </c>
      <c r="B1174" s="82" t="s">
        <v>2019</v>
      </c>
      <c r="C1174" s="76">
        <f>VLOOKUP(GroupVertices[[#This Row],[Vertex]], Vertices[], MATCH("ID", Vertices[#Headers], 0), FALSE)</f>
        <v>587</v>
      </c>
    </row>
    <row r="1175" spans="1:3" x14ac:dyDescent="0.25">
      <c r="A1175" s="76" t="s">
        <v>18926</v>
      </c>
      <c r="B1175" s="82" t="s">
        <v>2020</v>
      </c>
      <c r="C1175" s="76">
        <f>VLOOKUP(GroupVertices[[#This Row],[Vertex]], Vertices[], MATCH("ID", Vertices[#Headers], 0), FALSE)</f>
        <v>588</v>
      </c>
    </row>
    <row r="1176" spans="1:3" x14ac:dyDescent="0.25">
      <c r="A1176" s="76" t="s">
        <v>18926</v>
      </c>
      <c r="B1176" s="82" t="s">
        <v>386</v>
      </c>
      <c r="C1176" s="76">
        <f>VLOOKUP(GroupVertices[[#This Row],[Vertex]], Vertices[], MATCH("ID", Vertices[#Headers], 0), FALSE)</f>
        <v>341</v>
      </c>
    </row>
    <row r="1177" spans="1:3" x14ac:dyDescent="0.25">
      <c r="A1177" s="76" t="s">
        <v>18926</v>
      </c>
      <c r="B1177" s="82" t="s">
        <v>1964</v>
      </c>
      <c r="C1177" s="76">
        <f>VLOOKUP(GroupVertices[[#This Row],[Vertex]], Vertices[], MATCH("ID", Vertices[#Headers], 0), FALSE)</f>
        <v>357</v>
      </c>
    </row>
    <row r="1178" spans="1:3" x14ac:dyDescent="0.25">
      <c r="A1178" s="76" t="s">
        <v>18926</v>
      </c>
      <c r="B1178" s="82" t="s">
        <v>394</v>
      </c>
      <c r="C1178" s="76">
        <f>VLOOKUP(GroupVertices[[#This Row],[Vertex]], Vertices[], MATCH("ID", Vertices[#Headers], 0), FALSE)</f>
        <v>358</v>
      </c>
    </row>
    <row r="1179" spans="1:3" x14ac:dyDescent="0.25">
      <c r="A1179" s="76" t="s">
        <v>18926</v>
      </c>
      <c r="B1179" s="82" t="s">
        <v>395</v>
      </c>
      <c r="C1179" s="76">
        <f>VLOOKUP(GroupVertices[[#This Row],[Vertex]], Vertices[], MATCH("ID", Vertices[#Headers], 0), FALSE)</f>
        <v>359</v>
      </c>
    </row>
    <row r="1180" spans="1:3" x14ac:dyDescent="0.25">
      <c r="A1180" s="76" t="s">
        <v>18926</v>
      </c>
      <c r="B1180" s="82" t="s">
        <v>393</v>
      </c>
      <c r="C1180" s="76">
        <f>VLOOKUP(GroupVertices[[#This Row],[Vertex]], Vertices[], MATCH("ID", Vertices[#Headers], 0), FALSE)</f>
        <v>356</v>
      </c>
    </row>
    <row r="1181" spans="1:3" x14ac:dyDescent="0.25">
      <c r="A1181" s="76" t="s">
        <v>18926</v>
      </c>
      <c r="B1181" s="82" t="s">
        <v>399</v>
      </c>
      <c r="C1181" s="76">
        <f>VLOOKUP(GroupVertices[[#This Row],[Vertex]], Vertices[], MATCH("ID", Vertices[#Headers], 0), FALSE)</f>
        <v>366</v>
      </c>
    </row>
    <row r="1182" spans="1:3" x14ac:dyDescent="0.25">
      <c r="A1182" s="76" t="s">
        <v>18926</v>
      </c>
      <c r="B1182" s="82" t="s">
        <v>1961</v>
      </c>
      <c r="C1182" s="76">
        <f>VLOOKUP(GroupVertices[[#This Row],[Vertex]], Vertices[], MATCH("ID", Vertices[#Headers], 0), FALSE)</f>
        <v>342</v>
      </c>
    </row>
    <row r="1183" spans="1:3" x14ac:dyDescent="0.25">
      <c r="A1183" s="76" t="s">
        <v>18926</v>
      </c>
      <c r="B1183" s="82" t="s">
        <v>2021</v>
      </c>
      <c r="C1183" s="76">
        <f>VLOOKUP(GroupVertices[[#This Row],[Vertex]], Vertices[], MATCH("ID", Vertices[#Headers], 0), FALSE)</f>
        <v>589</v>
      </c>
    </row>
    <row r="1184" spans="1:3" x14ac:dyDescent="0.25">
      <c r="A1184" s="76" t="s">
        <v>18926</v>
      </c>
      <c r="B1184" s="82" t="s">
        <v>2022</v>
      </c>
      <c r="C1184" s="76">
        <f>VLOOKUP(GroupVertices[[#This Row],[Vertex]], Vertices[], MATCH("ID", Vertices[#Headers], 0), FALSE)</f>
        <v>590</v>
      </c>
    </row>
    <row r="1185" spans="1:3" x14ac:dyDescent="0.25">
      <c r="A1185" s="76" t="s">
        <v>18926</v>
      </c>
      <c r="B1185" s="82" t="s">
        <v>566</v>
      </c>
      <c r="C1185" s="76">
        <f>VLOOKUP(GroupVertices[[#This Row],[Vertex]], Vertices[], MATCH("ID", Vertices[#Headers], 0), FALSE)</f>
        <v>595</v>
      </c>
    </row>
    <row r="1186" spans="1:3" x14ac:dyDescent="0.25">
      <c r="A1186" s="76" t="s">
        <v>18926</v>
      </c>
      <c r="B1186" s="82" t="s">
        <v>1954</v>
      </c>
      <c r="C1186" s="76">
        <f>VLOOKUP(GroupVertices[[#This Row],[Vertex]], Vertices[], MATCH("ID", Vertices[#Headers], 0), FALSE)</f>
        <v>329</v>
      </c>
    </row>
    <row r="1187" spans="1:3" x14ac:dyDescent="0.25">
      <c r="A1187" s="76" t="s">
        <v>18926</v>
      </c>
      <c r="B1187" s="82" t="s">
        <v>381</v>
      </c>
      <c r="C1187" s="76">
        <f>VLOOKUP(GroupVertices[[#This Row],[Vertex]], Vertices[], MATCH("ID", Vertices[#Headers], 0), FALSE)</f>
        <v>328</v>
      </c>
    </row>
    <row r="1188" spans="1:3" x14ac:dyDescent="0.25">
      <c r="A1188" s="76" t="s">
        <v>18926</v>
      </c>
      <c r="B1188" s="82" t="s">
        <v>1955</v>
      </c>
      <c r="C1188" s="76">
        <f>VLOOKUP(GroupVertices[[#This Row],[Vertex]], Vertices[], MATCH("ID", Vertices[#Headers], 0), FALSE)</f>
        <v>330</v>
      </c>
    </row>
    <row r="1189" spans="1:3" x14ac:dyDescent="0.25">
      <c r="A1189" s="76" t="s">
        <v>18926</v>
      </c>
      <c r="B1189" s="82" t="s">
        <v>392</v>
      </c>
      <c r="C1189" s="76">
        <f>VLOOKUP(GroupVertices[[#This Row],[Vertex]], Vertices[], MATCH("ID", Vertices[#Headers], 0), FALSE)</f>
        <v>351</v>
      </c>
    </row>
    <row r="1190" spans="1:3" x14ac:dyDescent="0.25">
      <c r="A1190" s="76" t="s">
        <v>18926</v>
      </c>
      <c r="B1190" s="82" t="s">
        <v>686</v>
      </c>
      <c r="C1190" s="76">
        <f>VLOOKUP(GroupVertices[[#This Row],[Vertex]], Vertices[], MATCH("ID", Vertices[#Headers], 0), FALSE)</f>
        <v>352</v>
      </c>
    </row>
    <row r="1191" spans="1:3" x14ac:dyDescent="0.25">
      <c r="A1191" s="76" t="s">
        <v>18926</v>
      </c>
      <c r="B1191" s="82" t="s">
        <v>687</v>
      </c>
      <c r="C1191" s="76">
        <f>VLOOKUP(GroupVertices[[#This Row],[Vertex]], Vertices[], MATCH("ID", Vertices[#Headers], 0), FALSE)</f>
        <v>353</v>
      </c>
    </row>
    <row r="1192" spans="1:3" x14ac:dyDescent="0.25">
      <c r="A1192" s="76" t="s">
        <v>18926</v>
      </c>
      <c r="B1192" s="82" t="s">
        <v>688</v>
      </c>
      <c r="C1192" s="76">
        <f>VLOOKUP(GroupVertices[[#This Row],[Vertex]], Vertices[], MATCH("ID", Vertices[#Headers], 0), FALSE)</f>
        <v>354</v>
      </c>
    </row>
    <row r="1193" spans="1:3" x14ac:dyDescent="0.25">
      <c r="A1193" s="76" t="s">
        <v>18926</v>
      </c>
      <c r="B1193" s="82" t="s">
        <v>2095</v>
      </c>
      <c r="C1193" s="76">
        <f>VLOOKUP(GroupVertices[[#This Row],[Vertex]], Vertices[], MATCH("ID", Vertices[#Headers], 0), FALSE)</f>
        <v>780</v>
      </c>
    </row>
    <row r="1194" spans="1:3" x14ac:dyDescent="0.25">
      <c r="A1194" s="76" t="s">
        <v>18926</v>
      </c>
      <c r="B1194" s="82" t="s">
        <v>595</v>
      </c>
      <c r="C1194" s="76">
        <f>VLOOKUP(GroupVertices[[#This Row],[Vertex]], Vertices[], MATCH("ID", Vertices[#Headers], 0), FALSE)</f>
        <v>627</v>
      </c>
    </row>
    <row r="1195" spans="1:3" x14ac:dyDescent="0.25">
      <c r="A1195" s="76" t="s">
        <v>18926</v>
      </c>
      <c r="B1195" s="82" t="s">
        <v>387</v>
      </c>
      <c r="C1195" s="76">
        <f>VLOOKUP(GroupVertices[[#This Row],[Vertex]], Vertices[], MATCH("ID", Vertices[#Headers], 0), FALSE)</f>
        <v>344</v>
      </c>
    </row>
    <row r="1196" spans="1:3" x14ac:dyDescent="0.25">
      <c r="A1196" s="76" t="s">
        <v>18926</v>
      </c>
      <c r="B1196" s="82" t="s">
        <v>553</v>
      </c>
      <c r="C1196" s="76">
        <f>VLOOKUP(GroupVertices[[#This Row],[Vertex]], Vertices[], MATCH("ID", Vertices[#Headers], 0), FALSE)</f>
        <v>577</v>
      </c>
    </row>
    <row r="1197" spans="1:3" x14ac:dyDescent="0.25">
      <c r="A1197" s="76" t="s">
        <v>18926</v>
      </c>
      <c r="B1197" s="82" t="s">
        <v>385</v>
      </c>
      <c r="C1197" s="76">
        <f>VLOOKUP(GroupVertices[[#This Row],[Vertex]], Vertices[], MATCH("ID", Vertices[#Headers], 0), FALSE)</f>
        <v>339</v>
      </c>
    </row>
    <row r="1198" spans="1:3" x14ac:dyDescent="0.25">
      <c r="A1198" s="76" t="s">
        <v>18926</v>
      </c>
      <c r="B1198" s="82" t="s">
        <v>1960</v>
      </c>
      <c r="C1198" s="76">
        <f>VLOOKUP(GroupVertices[[#This Row],[Vertex]], Vertices[], MATCH("ID", Vertices[#Headers], 0), FALSE)</f>
        <v>340</v>
      </c>
    </row>
    <row r="1199" spans="1:3" x14ac:dyDescent="0.25">
      <c r="A1199" s="76" t="s">
        <v>18926</v>
      </c>
      <c r="B1199" s="82" t="s">
        <v>554</v>
      </c>
      <c r="C1199" s="76">
        <f>VLOOKUP(GroupVertices[[#This Row],[Vertex]], Vertices[], MATCH("ID", Vertices[#Headers], 0), FALSE)</f>
        <v>578</v>
      </c>
    </row>
    <row r="1200" spans="1:3" x14ac:dyDescent="0.25">
      <c r="A1200" s="76" t="s">
        <v>18926</v>
      </c>
      <c r="B1200" s="82" t="s">
        <v>555</v>
      </c>
      <c r="C1200" s="76">
        <f>VLOOKUP(GroupVertices[[#This Row],[Vertex]], Vertices[], MATCH("ID", Vertices[#Headers], 0), FALSE)</f>
        <v>579</v>
      </c>
    </row>
    <row r="1201" spans="1:3" x14ac:dyDescent="0.25">
      <c r="A1201" s="76" t="s">
        <v>18926</v>
      </c>
      <c r="B1201" s="82" t="s">
        <v>556</v>
      </c>
      <c r="C1201" s="76">
        <f>VLOOKUP(GroupVertices[[#This Row],[Vertex]], Vertices[], MATCH("ID", Vertices[#Headers], 0), FALSE)</f>
        <v>580</v>
      </c>
    </row>
    <row r="1202" spans="1:3" x14ac:dyDescent="0.25">
      <c r="A1202" s="76" t="s">
        <v>18926</v>
      </c>
      <c r="B1202" s="82" t="s">
        <v>557</v>
      </c>
      <c r="C1202" s="76">
        <f>VLOOKUP(GroupVertices[[#This Row],[Vertex]], Vertices[], MATCH("ID", Vertices[#Headers], 0), FALSE)</f>
        <v>581</v>
      </c>
    </row>
    <row r="1203" spans="1:3" x14ac:dyDescent="0.25">
      <c r="A1203" s="76" t="s">
        <v>18926</v>
      </c>
      <c r="B1203" s="82" t="s">
        <v>558</v>
      </c>
      <c r="C1203" s="76">
        <f>VLOOKUP(GroupVertices[[#This Row],[Vertex]], Vertices[], MATCH("ID", Vertices[#Headers], 0), FALSE)</f>
        <v>582</v>
      </c>
    </row>
    <row r="1204" spans="1:3" x14ac:dyDescent="0.25">
      <c r="A1204" s="76" t="s">
        <v>18926</v>
      </c>
      <c r="B1204" s="82" t="s">
        <v>581</v>
      </c>
      <c r="C1204" s="76">
        <f>VLOOKUP(GroupVertices[[#This Row],[Vertex]], Vertices[], MATCH("ID", Vertices[#Headers], 0), FALSE)</f>
        <v>615</v>
      </c>
    </row>
    <row r="1205" spans="1:3" x14ac:dyDescent="0.25">
      <c r="A1205" s="76" t="s">
        <v>18926</v>
      </c>
      <c r="B1205" s="82" t="s">
        <v>2028</v>
      </c>
      <c r="C1205" s="76">
        <f>VLOOKUP(GroupVertices[[#This Row],[Vertex]], Vertices[], MATCH("ID", Vertices[#Headers], 0), FALSE)</f>
        <v>619</v>
      </c>
    </row>
    <row r="1206" spans="1:3" x14ac:dyDescent="0.25">
      <c r="A1206" s="76" t="s">
        <v>18926</v>
      </c>
      <c r="B1206" s="82" t="s">
        <v>1889</v>
      </c>
      <c r="C1206" s="76">
        <f>VLOOKUP(GroupVertices[[#This Row],[Vertex]], Vertices[], MATCH("ID", Vertices[#Headers], 0), FALSE)</f>
        <v>202</v>
      </c>
    </row>
    <row r="1207" spans="1:3" x14ac:dyDescent="0.25">
      <c r="A1207" s="76" t="s">
        <v>18926</v>
      </c>
      <c r="B1207" s="82" t="s">
        <v>327</v>
      </c>
      <c r="C1207" s="76">
        <f>VLOOKUP(GroupVertices[[#This Row],[Vertex]], Vertices[], MATCH("ID", Vertices[#Headers], 0), FALSE)</f>
        <v>201</v>
      </c>
    </row>
    <row r="1208" spans="1:3" x14ac:dyDescent="0.25">
      <c r="A1208" s="76" t="s">
        <v>18926</v>
      </c>
      <c r="B1208" s="82" t="s">
        <v>1898</v>
      </c>
      <c r="C1208" s="76">
        <f>VLOOKUP(GroupVertices[[#This Row],[Vertex]], Vertices[], MATCH("ID", Vertices[#Headers], 0), FALSE)</f>
        <v>230</v>
      </c>
    </row>
    <row r="1209" spans="1:3" x14ac:dyDescent="0.25">
      <c r="A1209" s="76" t="s">
        <v>18926</v>
      </c>
      <c r="B1209" s="82" t="s">
        <v>1899</v>
      </c>
      <c r="C1209" s="76">
        <f>VLOOKUP(GroupVertices[[#This Row],[Vertex]], Vertices[], MATCH("ID", Vertices[#Headers], 0), FALSE)</f>
        <v>231</v>
      </c>
    </row>
    <row r="1210" spans="1:3" x14ac:dyDescent="0.25">
      <c r="A1210" s="76" t="s">
        <v>18926</v>
      </c>
      <c r="B1210" s="82" t="s">
        <v>338</v>
      </c>
      <c r="C1210" s="76">
        <f>VLOOKUP(GroupVertices[[#This Row],[Vertex]], Vertices[], MATCH("ID", Vertices[#Headers], 0), FALSE)</f>
        <v>229</v>
      </c>
    </row>
    <row r="1211" spans="1:3" x14ac:dyDescent="0.25">
      <c r="A1211" s="76" t="s">
        <v>18926</v>
      </c>
      <c r="B1211" s="82" t="s">
        <v>1891</v>
      </c>
      <c r="C1211" s="76">
        <f>VLOOKUP(GroupVertices[[#This Row],[Vertex]], Vertices[], MATCH("ID", Vertices[#Headers], 0), FALSE)</f>
        <v>212</v>
      </c>
    </row>
    <row r="1212" spans="1:3" x14ac:dyDescent="0.25">
      <c r="A1212" s="76" t="s">
        <v>18926</v>
      </c>
      <c r="B1212" s="82" t="s">
        <v>328</v>
      </c>
      <c r="C1212" s="76">
        <f>VLOOKUP(GroupVertices[[#This Row],[Vertex]], Vertices[], MATCH("ID", Vertices[#Headers], 0), FALSE)</f>
        <v>203</v>
      </c>
    </row>
    <row r="1213" spans="1:3" x14ac:dyDescent="0.25">
      <c r="A1213" s="76" t="s">
        <v>18926</v>
      </c>
      <c r="B1213" s="82" t="s">
        <v>586</v>
      </c>
      <c r="C1213" s="76">
        <f>VLOOKUP(GroupVertices[[#This Row],[Vertex]], Vertices[], MATCH("ID", Vertices[#Headers], 0), FALSE)</f>
        <v>206</v>
      </c>
    </row>
    <row r="1214" spans="1:3" x14ac:dyDescent="0.25">
      <c r="A1214" s="76" t="s">
        <v>18926</v>
      </c>
      <c r="B1214" s="82" t="s">
        <v>587</v>
      </c>
      <c r="C1214" s="76">
        <f>VLOOKUP(GroupVertices[[#This Row],[Vertex]], Vertices[], MATCH("ID", Vertices[#Headers], 0), FALSE)</f>
        <v>208</v>
      </c>
    </row>
    <row r="1215" spans="1:3" x14ac:dyDescent="0.25">
      <c r="A1215" s="76" t="s">
        <v>18926</v>
      </c>
      <c r="B1215" s="82" t="s">
        <v>588</v>
      </c>
      <c r="C1215" s="76">
        <f>VLOOKUP(GroupVertices[[#This Row],[Vertex]], Vertices[], MATCH("ID", Vertices[#Headers], 0), FALSE)</f>
        <v>209</v>
      </c>
    </row>
    <row r="1216" spans="1:3" x14ac:dyDescent="0.25">
      <c r="A1216" s="76" t="s">
        <v>18926</v>
      </c>
      <c r="B1216" s="82" t="s">
        <v>590</v>
      </c>
      <c r="C1216" s="76">
        <f>VLOOKUP(GroupVertices[[#This Row],[Vertex]], Vertices[], MATCH("ID", Vertices[#Headers], 0), FALSE)</f>
        <v>210</v>
      </c>
    </row>
    <row r="1217" spans="1:3" x14ac:dyDescent="0.25">
      <c r="A1217" s="76" t="s">
        <v>18926</v>
      </c>
      <c r="B1217" s="82" t="s">
        <v>594</v>
      </c>
      <c r="C1217" s="76">
        <f>VLOOKUP(GroupVertices[[#This Row],[Vertex]], Vertices[], MATCH("ID", Vertices[#Headers], 0), FALSE)</f>
        <v>626</v>
      </c>
    </row>
    <row r="1218" spans="1:3" x14ac:dyDescent="0.25">
      <c r="A1218" s="76" t="s">
        <v>18926</v>
      </c>
      <c r="B1218" s="82" t="s">
        <v>584</v>
      </c>
      <c r="C1218" s="76">
        <f>VLOOKUP(GroupVertices[[#This Row],[Vertex]], Vertices[], MATCH("ID", Vertices[#Headers], 0), FALSE)</f>
        <v>205</v>
      </c>
    </row>
    <row r="1219" spans="1:3" x14ac:dyDescent="0.25">
      <c r="A1219" s="76" t="s">
        <v>18926</v>
      </c>
      <c r="B1219" s="82" t="s">
        <v>559</v>
      </c>
      <c r="C1219" s="76">
        <f>VLOOKUP(GroupVertices[[#This Row],[Vertex]], Vertices[], MATCH("ID", Vertices[#Headers], 0), FALSE)</f>
        <v>583</v>
      </c>
    </row>
    <row r="1220" spans="1:3" x14ac:dyDescent="0.25">
      <c r="A1220" s="76" t="s">
        <v>18926</v>
      </c>
      <c r="B1220" s="82" t="s">
        <v>560</v>
      </c>
      <c r="C1220" s="76">
        <f>VLOOKUP(GroupVertices[[#This Row],[Vertex]], Vertices[], MATCH("ID", Vertices[#Headers], 0), FALSE)</f>
        <v>585</v>
      </c>
    </row>
    <row r="1221" spans="1:3" x14ac:dyDescent="0.25">
      <c r="A1221" s="76" t="s">
        <v>18926</v>
      </c>
      <c r="B1221" s="82" t="s">
        <v>561</v>
      </c>
      <c r="C1221" s="76">
        <f>VLOOKUP(GroupVertices[[#This Row],[Vertex]], Vertices[], MATCH("ID", Vertices[#Headers], 0), FALSE)</f>
        <v>586</v>
      </c>
    </row>
    <row r="1222" spans="1:3" x14ac:dyDescent="0.25">
      <c r="A1222" s="76" t="s">
        <v>18926</v>
      </c>
      <c r="B1222" s="82" t="s">
        <v>691</v>
      </c>
      <c r="C1222" s="76">
        <f>VLOOKUP(GroupVertices[[#This Row],[Vertex]], Vertices[], MATCH("ID", Vertices[#Headers], 0), FALSE)</f>
        <v>584</v>
      </c>
    </row>
    <row r="1223" spans="1:3" x14ac:dyDescent="0.25">
      <c r="A1223" s="76" t="s">
        <v>18926</v>
      </c>
      <c r="B1223" s="82" t="s">
        <v>690</v>
      </c>
      <c r="C1223" s="76">
        <f>VLOOKUP(GroupVertices[[#This Row],[Vertex]], Vertices[], MATCH("ID", Vertices[#Headers], 0), FALSE)</f>
        <v>616</v>
      </c>
    </row>
    <row r="1224" spans="1:3" x14ac:dyDescent="0.25">
      <c r="A1224" s="76" t="s">
        <v>18926</v>
      </c>
      <c r="B1224" s="82" t="s">
        <v>589</v>
      </c>
      <c r="C1224" s="76">
        <f>VLOOKUP(GroupVertices[[#This Row],[Vertex]], Vertices[], MATCH("ID", Vertices[#Headers], 0), FALSE)</f>
        <v>207</v>
      </c>
    </row>
    <row r="1225" spans="1:3" x14ac:dyDescent="0.25">
      <c r="A1225" s="76" t="s">
        <v>18926</v>
      </c>
      <c r="B1225" s="82" t="s">
        <v>585</v>
      </c>
      <c r="C1225" s="76">
        <f>VLOOKUP(GroupVertices[[#This Row],[Vertex]], Vertices[], MATCH("ID", Vertices[#Headers], 0), FALSE)</f>
        <v>211</v>
      </c>
    </row>
    <row r="1226" spans="1:3" x14ac:dyDescent="0.25">
      <c r="A1226" s="76" t="s">
        <v>18926</v>
      </c>
      <c r="B1226" s="82" t="s">
        <v>2037</v>
      </c>
      <c r="C1226" s="76">
        <f>VLOOKUP(GroupVertices[[#This Row],[Vertex]], Vertices[], MATCH("ID", Vertices[#Headers], 0), FALSE)</f>
        <v>646</v>
      </c>
    </row>
    <row r="1227" spans="1:3" x14ac:dyDescent="0.25">
      <c r="A1227" s="76" t="s">
        <v>18926</v>
      </c>
      <c r="B1227" s="82" t="s">
        <v>2038</v>
      </c>
      <c r="C1227" s="76">
        <f>VLOOKUP(GroupVertices[[#This Row],[Vertex]], Vertices[], MATCH("ID", Vertices[#Headers], 0), FALSE)</f>
        <v>647</v>
      </c>
    </row>
    <row r="1228" spans="1:3" x14ac:dyDescent="0.25">
      <c r="A1228" s="76" t="s">
        <v>18926</v>
      </c>
      <c r="B1228" s="82" t="s">
        <v>2040</v>
      </c>
      <c r="C1228" s="76">
        <f>VLOOKUP(GroupVertices[[#This Row],[Vertex]], Vertices[], MATCH("ID", Vertices[#Headers], 0), FALSE)</f>
        <v>649</v>
      </c>
    </row>
    <row r="1229" spans="1:3" x14ac:dyDescent="0.25">
      <c r="A1229" s="76" t="s">
        <v>18926</v>
      </c>
      <c r="B1229" s="82" t="s">
        <v>2041</v>
      </c>
      <c r="C1229" s="76">
        <f>VLOOKUP(GroupVertices[[#This Row],[Vertex]], Vertices[], MATCH("ID", Vertices[#Headers], 0), FALSE)</f>
        <v>650</v>
      </c>
    </row>
    <row r="1230" spans="1:3" x14ac:dyDescent="0.25">
      <c r="A1230" s="76" t="s">
        <v>18926</v>
      </c>
      <c r="B1230" s="82" t="s">
        <v>609</v>
      </c>
      <c r="C1230" s="76">
        <f>VLOOKUP(GroupVertices[[#This Row],[Vertex]], Vertices[], MATCH("ID", Vertices[#Headers], 0), FALSE)</f>
        <v>645</v>
      </c>
    </row>
    <row r="1231" spans="1:3" x14ac:dyDescent="0.25">
      <c r="A1231" s="76" t="s">
        <v>18926</v>
      </c>
      <c r="B1231" s="82" t="s">
        <v>881</v>
      </c>
      <c r="C1231" s="76">
        <f>VLOOKUP(GroupVertices[[#This Row],[Vertex]], Vertices[], MATCH("ID", Vertices[#Headers], 0), FALSE)</f>
        <v>1132</v>
      </c>
    </row>
    <row r="1232" spans="1:3" x14ac:dyDescent="0.25">
      <c r="A1232" s="76" t="s">
        <v>18926</v>
      </c>
      <c r="B1232" s="82" t="s">
        <v>2039</v>
      </c>
      <c r="C1232" s="76">
        <f>VLOOKUP(GroupVertices[[#This Row],[Vertex]], Vertices[], MATCH("ID", Vertices[#Headers], 0), FALSE)</f>
        <v>648</v>
      </c>
    </row>
    <row r="1233" spans="1:3" x14ac:dyDescent="0.25">
      <c r="A1233" s="76" t="s">
        <v>18926</v>
      </c>
      <c r="B1233" s="82" t="s">
        <v>689</v>
      </c>
      <c r="C1233" s="76">
        <f>VLOOKUP(GroupVertices[[#This Row],[Vertex]], Vertices[], MATCH("ID", Vertices[#Headers], 0), FALSE)</f>
        <v>355</v>
      </c>
    </row>
    <row r="1234" spans="1:3" x14ac:dyDescent="0.25">
      <c r="A1234" s="76" t="s">
        <v>18926</v>
      </c>
      <c r="B1234" s="82" t="s">
        <v>562</v>
      </c>
      <c r="C1234" s="76">
        <f>VLOOKUP(GroupVertices[[#This Row],[Vertex]], Vertices[], MATCH("ID", Vertices[#Headers], 0), FALSE)</f>
        <v>343</v>
      </c>
    </row>
    <row r="1235" spans="1:3" x14ac:dyDescent="0.25">
      <c r="A1235" s="76" t="s">
        <v>18926</v>
      </c>
      <c r="B1235" s="82" t="s">
        <v>2184</v>
      </c>
      <c r="C1235" s="76">
        <f>VLOOKUP(GroupVertices[[#This Row],[Vertex]], Vertices[], MATCH("ID", Vertices[#Headers], 0), FALSE)</f>
        <v>970</v>
      </c>
    </row>
    <row r="1236" spans="1:3" x14ac:dyDescent="0.25">
      <c r="A1236" s="76" t="s">
        <v>18926</v>
      </c>
      <c r="B1236" s="82" t="s">
        <v>795</v>
      </c>
      <c r="C1236" s="76">
        <f>VLOOKUP(GroupVertices[[#This Row],[Vertex]], Vertices[], MATCH("ID", Vertices[#Headers], 0), FALSE)</f>
        <v>969</v>
      </c>
    </row>
    <row r="1237" spans="1:3" x14ac:dyDescent="0.25">
      <c r="A1237" s="76" t="s">
        <v>18926</v>
      </c>
      <c r="B1237" s="82" t="s">
        <v>1977</v>
      </c>
      <c r="C1237" s="76">
        <f>VLOOKUP(GroupVertices[[#This Row],[Vertex]], Vertices[], MATCH("ID", Vertices[#Headers], 0), FALSE)</f>
        <v>389</v>
      </c>
    </row>
    <row r="1238" spans="1:3" x14ac:dyDescent="0.25">
      <c r="A1238" s="76" t="s">
        <v>18926</v>
      </c>
      <c r="B1238" s="82" t="s">
        <v>632</v>
      </c>
      <c r="C1238" s="76">
        <f>VLOOKUP(GroupVertices[[#This Row],[Vertex]], Vertices[], MATCH("ID", Vertices[#Headers], 0), FALSE)</f>
        <v>681</v>
      </c>
    </row>
    <row r="1239" spans="1:3" x14ac:dyDescent="0.25">
      <c r="A1239" s="76" t="s">
        <v>18926</v>
      </c>
      <c r="B1239" s="82" t="s">
        <v>679</v>
      </c>
      <c r="C1239" s="76">
        <f>VLOOKUP(GroupVertices[[#This Row],[Vertex]], Vertices[], MATCH("ID", Vertices[#Headers], 0), FALSE)</f>
        <v>767</v>
      </c>
    </row>
    <row r="1240" spans="1:3" x14ac:dyDescent="0.25">
      <c r="A1240" s="76" t="s">
        <v>18926</v>
      </c>
      <c r="B1240" s="82" t="s">
        <v>823</v>
      </c>
      <c r="C1240" s="76">
        <f>VLOOKUP(GroupVertices[[#This Row],[Vertex]], Vertices[], MATCH("ID", Vertices[#Headers], 0), FALSE)</f>
        <v>1016</v>
      </c>
    </row>
    <row r="1241" spans="1:3" x14ac:dyDescent="0.25">
      <c r="A1241" s="76" t="s">
        <v>18926</v>
      </c>
      <c r="B1241" s="82" t="s">
        <v>1991</v>
      </c>
      <c r="C1241" s="76">
        <f>VLOOKUP(GroupVertices[[#This Row],[Vertex]], Vertices[], MATCH("ID", Vertices[#Headers], 0), FALSE)</f>
        <v>499</v>
      </c>
    </row>
    <row r="1242" spans="1:3" x14ac:dyDescent="0.25">
      <c r="A1242" s="76" t="s">
        <v>18926</v>
      </c>
      <c r="B1242" s="82" t="s">
        <v>482</v>
      </c>
      <c r="C1242" s="76">
        <f>VLOOKUP(GroupVertices[[#This Row],[Vertex]], Vertices[], MATCH("ID", Vertices[#Headers], 0), FALSE)</f>
        <v>473</v>
      </c>
    </row>
    <row r="1243" spans="1:3" x14ac:dyDescent="0.25">
      <c r="A1243" s="76" t="s">
        <v>18926</v>
      </c>
      <c r="B1243" s="82" t="s">
        <v>499</v>
      </c>
      <c r="C1243" s="76">
        <f>VLOOKUP(GroupVertices[[#This Row],[Vertex]], Vertices[], MATCH("ID", Vertices[#Headers], 0), FALSE)</f>
        <v>494</v>
      </c>
    </row>
    <row r="1244" spans="1:3" x14ac:dyDescent="0.25">
      <c r="A1244" s="76" t="s">
        <v>18926</v>
      </c>
      <c r="B1244" s="82" t="s">
        <v>501</v>
      </c>
      <c r="C1244" s="76">
        <f>VLOOKUP(GroupVertices[[#This Row],[Vertex]], Vertices[], MATCH("ID", Vertices[#Headers], 0), FALSE)</f>
        <v>496</v>
      </c>
    </row>
    <row r="1245" spans="1:3" x14ac:dyDescent="0.25">
      <c r="A1245" s="76" t="s">
        <v>18926</v>
      </c>
      <c r="B1245" s="82" t="s">
        <v>503</v>
      </c>
      <c r="C1245" s="76">
        <f>VLOOKUP(GroupVertices[[#This Row],[Vertex]], Vertices[], MATCH("ID", Vertices[#Headers], 0), FALSE)</f>
        <v>497</v>
      </c>
    </row>
    <row r="1246" spans="1:3" x14ac:dyDescent="0.25">
      <c r="A1246" s="76" t="s">
        <v>18926</v>
      </c>
      <c r="B1246" s="82" t="s">
        <v>500</v>
      </c>
      <c r="C1246" s="76">
        <f>VLOOKUP(GroupVertices[[#This Row],[Vertex]], Vertices[], MATCH("ID", Vertices[#Headers], 0), FALSE)</f>
        <v>495</v>
      </c>
    </row>
    <row r="1247" spans="1:3" x14ac:dyDescent="0.25">
      <c r="A1247" s="76" t="s">
        <v>18926</v>
      </c>
      <c r="B1247" s="82" t="s">
        <v>504</v>
      </c>
      <c r="C1247" s="76">
        <f>VLOOKUP(GroupVertices[[#This Row],[Vertex]], Vertices[], MATCH("ID", Vertices[#Headers], 0), FALSE)</f>
        <v>498</v>
      </c>
    </row>
    <row r="1248" spans="1:3" x14ac:dyDescent="0.25">
      <c r="A1248" s="76" t="s">
        <v>18926</v>
      </c>
      <c r="B1248" s="82" t="s">
        <v>502</v>
      </c>
      <c r="C1248" s="76">
        <f>VLOOKUP(GroupVertices[[#This Row],[Vertex]], Vertices[], MATCH("ID", Vertices[#Headers], 0), FALSE)</f>
        <v>379</v>
      </c>
    </row>
    <row r="1249" spans="1:3" x14ac:dyDescent="0.25">
      <c r="A1249" s="76" t="s">
        <v>18926</v>
      </c>
      <c r="B1249" s="82" t="s">
        <v>405</v>
      </c>
      <c r="C1249" s="76">
        <f>VLOOKUP(GroupVertices[[#This Row],[Vertex]], Vertices[], MATCH("ID", Vertices[#Headers], 0), FALSE)</f>
        <v>378</v>
      </c>
    </row>
    <row r="1250" spans="1:3" x14ac:dyDescent="0.25">
      <c r="A1250" s="76" t="s">
        <v>18926</v>
      </c>
      <c r="B1250" s="82" t="s">
        <v>582</v>
      </c>
      <c r="C1250" s="76">
        <f>VLOOKUP(GroupVertices[[#This Row],[Vertex]], Vertices[], MATCH("ID", Vertices[#Headers], 0), FALSE)</f>
        <v>617</v>
      </c>
    </row>
    <row r="1251" spans="1:3" x14ac:dyDescent="0.25">
      <c r="A1251" s="76" t="s">
        <v>18926</v>
      </c>
      <c r="B1251" s="82" t="s">
        <v>583</v>
      </c>
      <c r="C1251" s="76">
        <f>VLOOKUP(GroupVertices[[#This Row],[Vertex]], Vertices[], MATCH("ID", Vertices[#Headers], 0), FALSE)</f>
        <v>618</v>
      </c>
    </row>
    <row r="1252" spans="1:3" x14ac:dyDescent="0.25">
      <c r="A1252" s="76" t="s">
        <v>18926</v>
      </c>
      <c r="B1252" s="82" t="s">
        <v>736</v>
      </c>
      <c r="C1252" s="76">
        <f>VLOOKUP(GroupVertices[[#This Row],[Vertex]], Vertices[], MATCH("ID", Vertices[#Headers], 0), FALSE)</f>
        <v>866</v>
      </c>
    </row>
    <row r="1253" spans="1:3" x14ac:dyDescent="0.25">
      <c r="A1253" s="76" t="s">
        <v>18926</v>
      </c>
      <c r="B1253" s="82" t="s">
        <v>742</v>
      </c>
      <c r="C1253" s="76">
        <f>VLOOKUP(GroupVertices[[#This Row],[Vertex]], Vertices[], MATCH("ID", Vertices[#Headers], 0), FALSE)</f>
        <v>875</v>
      </c>
    </row>
    <row r="1254" spans="1:3" x14ac:dyDescent="0.25">
      <c r="A1254" s="76" t="s">
        <v>18926</v>
      </c>
      <c r="B1254" s="82" t="s">
        <v>1842</v>
      </c>
      <c r="C1254" s="76">
        <f>VLOOKUP(GroupVertices[[#This Row],[Vertex]], Vertices[], MATCH("ID", Vertices[#Headers], 0), FALSE)</f>
        <v>82</v>
      </c>
    </row>
    <row r="1255" spans="1:3" x14ac:dyDescent="0.25">
      <c r="A1255" s="76" t="s">
        <v>18926</v>
      </c>
      <c r="B1255" s="82" t="s">
        <v>766</v>
      </c>
      <c r="C1255" s="76">
        <f>VLOOKUP(GroupVertices[[#This Row],[Vertex]], Vertices[], MATCH("ID", Vertices[#Headers], 0), FALSE)</f>
        <v>911</v>
      </c>
    </row>
    <row r="1256" spans="1:3" x14ac:dyDescent="0.25">
      <c r="A1256" s="76" t="s">
        <v>18926</v>
      </c>
      <c r="B1256" s="82" t="s">
        <v>2151</v>
      </c>
      <c r="C1256" s="76">
        <f>VLOOKUP(GroupVertices[[#This Row],[Vertex]], Vertices[], MATCH("ID", Vertices[#Headers], 0), FALSE)</f>
        <v>899</v>
      </c>
    </row>
    <row r="1257" spans="1:3" x14ac:dyDescent="0.25">
      <c r="A1257" s="76" t="s">
        <v>18926</v>
      </c>
      <c r="B1257" s="82" t="s">
        <v>756</v>
      </c>
      <c r="C1257" s="76">
        <f>VLOOKUP(GroupVertices[[#This Row],[Vertex]], Vertices[], MATCH("ID", Vertices[#Headers], 0), FALSE)</f>
        <v>719</v>
      </c>
    </row>
    <row r="1258" spans="1:3" x14ac:dyDescent="0.25">
      <c r="A1258" s="76" t="s">
        <v>18926</v>
      </c>
      <c r="B1258" s="82" t="s">
        <v>1864</v>
      </c>
      <c r="C1258" s="76">
        <f>VLOOKUP(GroupVertices[[#This Row],[Vertex]], Vertices[], MATCH("ID", Vertices[#Headers], 0), FALSE)</f>
        <v>125</v>
      </c>
    </row>
    <row r="1259" spans="1:3" x14ac:dyDescent="0.25">
      <c r="A1259" s="76" t="s">
        <v>18926</v>
      </c>
      <c r="B1259" s="82" t="s">
        <v>306</v>
      </c>
      <c r="C1259" s="76">
        <f>VLOOKUP(GroupVertices[[#This Row],[Vertex]], Vertices[], MATCH("ID", Vertices[#Headers], 0), FALSE)</f>
        <v>164</v>
      </c>
    </row>
    <row r="1260" spans="1:3" x14ac:dyDescent="0.25">
      <c r="A1260" s="76" t="s">
        <v>18926</v>
      </c>
      <c r="B1260" s="82" t="s">
        <v>1876</v>
      </c>
      <c r="C1260" s="76">
        <f>VLOOKUP(GroupVertices[[#This Row],[Vertex]], Vertices[], MATCH("ID", Vertices[#Headers], 0), FALSE)</f>
        <v>166</v>
      </c>
    </row>
    <row r="1261" spans="1:3" x14ac:dyDescent="0.25">
      <c r="A1261" s="76" t="s">
        <v>18926</v>
      </c>
      <c r="B1261" s="82" t="s">
        <v>307</v>
      </c>
      <c r="C1261" s="76">
        <f>VLOOKUP(GroupVertices[[#This Row],[Vertex]], Vertices[], MATCH("ID", Vertices[#Headers], 0), FALSE)</f>
        <v>168</v>
      </c>
    </row>
    <row r="1262" spans="1:3" x14ac:dyDescent="0.25">
      <c r="A1262" s="76" t="s">
        <v>18926</v>
      </c>
      <c r="B1262" s="82" t="s">
        <v>308</v>
      </c>
      <c r="C1262" s="76">
        <f>VLOOKUP(GroupVertices[[#This Row],[Vertex]], Vertices[], MATCH("ID", Vertices[#Headers], 0), FALSE)</f>
        <v>169</v>
      </c>
    </row>
    <row r="1263" spans="1:3" x14ac:dyDescent="0.25">
      <c r="A1263" s="76" t="s">
        <v>18926</v>
      </c>
      <c r="B1263" s="82" t="s">
        <v>2358</v>
      </c>
      <c r="C1263" s="76">
        <f>VLOOKUP(GroupVertices[[#This Row],[Vertex]], Vertices[], MATCH("ID", Vertices[#Headers], 0), FALSE)</f>
        <v>2150</v>
      </c>
    </row>
    <row r="1264" spans="1:3" x14ac:dyDescent="0.25">
      <c r="A1264" s="76" t="s">
        <v>18926</v>
      </c>
      <c r="B1264" s="82" t="s">
        <v>2359</v>
      </c>
      <c r="C1264" s="76">
        <f>VLOOKUP(GroupVertices[[#This Row],[Vertex]], Vertices[], MATCH("ID", Vertices[#Headers], 0), FALSE)</f>
        <v>2151</v>
      </c>
    </row>
    <row r="1265" spans="1:3" x14ac:dyDescent="0.25">
      <c r="A1265" s="76" t="s">
        <v>18926</v>
      </c>
      <c r="B1265" s="82" t="s">
        <v>1809</v>
      </c>
      <c r="C1265" s="76">
        <f>VLOOKUP(GroupVertices[[#This Row],[Vertex]], Vertices[], MATCH("ID", Vertices[#Headers], 0), FALSE)</f>
        <v>2149</v>
      </c>
    </row>
    <row r="1266" spans="1:3" x14ac:dyDescent="0.25">
      <c r="A1266" s="76" t="s">
        <v>18926</v>
      </c>
      <c r="B1266" s="82" t="s">
        <v>1877</v>
      </c>
      <c r="C1266" s="76">
        <f>VLOOKUP(GroupVertices[[#This Row],[Vertex]], Vertices[], MATCH("ID", Vertices[#Headers], 0), FALSE)</f>
        <v>167</v>
      </c>
    </row>
    <row r="1267" spans="1:3" x14ac:dyDescent="0.25">
      <c r="A1267" s="76" t="s">
        <v>18926</v>
      </c>
      <c r="B1267" s="82" t="s">
        <v>1963</v>
      </c>
      <c r="C1267" s="76">
        <f>VLOOKUP(GroupVertices[[#This Row],[Vertex]], Vertices[], MATCH("ID", Vertices[#Headers], 0), FALSE)</f>
        <v>350</v>
      </c>
    </row>
    <row r="1268" spans="1:3" x14ac:dyDescent="0.25">
      <c r="A1268" s="76" t="s">
        <v>18926</v>
      </c>
      <c r="B1268" s="82" t="s">
        <v>391</v>
      </c>
      <c r="C1268" s="76">
        <f>VLOOKUP(GroupVertices[[#This Row],[Vertex]], Vertices[], MATCH("ID", Vertices[#Headers], 0), FALSE)</f>
        <v>349</v>
      </c>
    </row>
    <row r="1269" spans="1:3" x14ac:dyDescent="0.25">
      <c r="A1269" s="76" t="s">
        <v>18926</v>
      </c>
      <c r="B1269" s="82" t="s">
        <v>300</v>
      </c>
      <c r="C1269" s="76">
        <f>VLOOKUP(GroupVertices[[#This Row],[Vertex]], Vertices[], MATCH("ID", Vertices[#Headers], 0), FALSE)</f>
        <v>156</v>
      </c>
    </row>
    <row r="1270" spans="1:3" x14ac:dyDescent="0.25">
      <c r="A1270" s="76" t="s">
        <v>18926</v>
      </c>
      <c r="B1270" s="82" t="s">
        <v>1875</v>
      </c>
      <c r="C1270" s="76">
        <f>VLOOKUP(GroupVertices[[#This Row],[Vertex]], Vertices[], MATCH("ID", Vertices[#Headers], 0), FALSE)</f>
        <v>165</v>
      </c>
    </row>
    <row r="1271" spans="1:3" x14ac:dyDescent="0.25">
      <c r="A1271" s="76" t="s">
        <v>18926</v>
      </c>
      <c r="B1271" s="82" t="s">
        <v>1780</v>
      </c>
      <c r="C1271" s="76">
        <f>VLOOKUP(GroupVertices[[#This Row],[Vertex]], Vertices[], MATCH("ID", Vertices[#Headers], 0), FALSE)</f>
        <v>2117</v>
      </c>
    </row>
    <row r="1272" spans="1:3" x14ac:dyDescent="0.25">
      <c r="A1272" s="76" t="s">
        <v>18926</v>
      </c>
      <c r="B1272" s="82" t="s">
        <v>1762</v>
      </c>
      <c r="C1272" s="76">
        <f>VLOOKUP(GroupVertices[[#This Row],[Vertex]], Vertices[], MATCH("ID", Vertices[#Headers], 0), FALSE)</f>
        <v>2097</v>
      </c>
    </row>
    <row r="1273" spans="1:3" x14ac:dyDescent="0.25">
      <c r="A1273" s="76" t="s">
        <v>18926</v>
      </c>
      <c r="B1273" s="82" t="s">
        <v>1782</v>
      </c>
      <c r="C1273" s="76">
        <f>VLOOKUP(GroupVertices[[#This Row],[Vertex]], Vertices[], MATCH("ID", Vertices[#Headers], 0), FALSE)</f>
        <v>2098</v>
      </c>
    </row>
    <row r="1274" spans="1:3" x14ac:dyDescent="0.25">
      <c r="A1274" s="76" t="s">
        <v>18926</v>
      </c>
      <c r="B1274" s="82" t="s">
        <v>1783</v>
      </c>
      <c r="C1274" s="76">
        <f>VLOOKUP(GroupVertices[[#This Row],[Vertex]], Vertices[], MATCH("ID", Vertices[#Headers], 0), FALSE)</f>
        <v>2119</v>
      </c>
    </row>
    <row r="1275" spans="1:3" x14ac:dyDescent="0.25">
      <c r="A1275" s="76" t="s">
        <v>18926</v>
      </c>
      <c r="B1275" s="82" t="s">
        <v>1784</v>
      </c>
      <c r="C1275" s="76">
        <f>VLOOKUP(GroupVertices[[#This Row],[Vertex]], Vertices[], MATCH("ID", Vertices[#Headers], 0), FALSE)</f>
        <v>2120</v>
      </c>
    </row>
    <row r="1276" spans="1:3" x14ac:dyDescent="0.25">
      <c r="A1276" s="76" t="s">
        <v>18926</v>
      </c>
      <c r="B1276" s="82" t="s">
        <v>1781</v>
      </c>
      <c r="C1276" s="76">
        <f>VLOOKUP(GroupVertices[[#This Row],[Vertex]], Vertices[], MATCH("ID", Vertices[#Headers], 0), FALSE)</f>
        <v>2118</v>
      </c>
    </row>
    <row r="1277" spans="1:3" x14ac:dyDescent="0.25">
      <c r="A1277" s="76" t="s">
        <v>18926</v>
      </c>
      <c r="B1277" s="82" t="s">
        <v>1733</v>
      </c>
      <c r="C1277" s="76">
        <f>VLOOKUP(GroupVertices[[#This Row],[Vertex]], Vertices[], MATCH("ID", Vertices[#Headers], 0), FALSE)</f>
        <v>1274</v>
      </c>
    </row>
    <row r="1278" spans="1:3" x14ac:dyDescent="0.25">
      <c r="A1278" s="76" t="s">
        <v>18926</v>
      </c>
      <c r="B1278" s="82" t="s">
        <v>1832</v>
      </c>
      <c r="C1278" s="76">
        <f>VLOOKUP(GroupVertices[[#This Row],[Vertex]], Vertices[], MATCH("ID", Vertices[#Headers], 0), FALSE)</f>
        <v>2179</v>
      </c>
    </row>
    <row r="1279" spans="1:3" x14ac:dyDescent="0.25">
      <c r="A1279" s="76" t="s">
        <v>18926</v>
      </c>
      <c r="B1279" s="82" t="s">
        <v>2304</v>
      </c>
      <c r="C1279" s="76">
        <f>VLOOKUP(GroupVertices[[#This Row],[Vertex]], Vertices[], MATCH("ID", Vertices[#Headers], 0), FALSE)</f>
        <v>1226</v>
      </c>
    </row>
    <row r="1280" spans="1:3" x14ac:dyDescent="0.25">
      <c r="A1280" s="76" t="s">
        <v>18926</v>
      </c>
      <c r="B1280" s="82" t="s">
        <v>935</v>
      </c>
      <c r="C1280" s="76">
        <f>VLOOKUP(GroupVertices[[#This Row],[Vertex]], Vertices[], MATCH("ID", Vertices[#Headers], 0), FALSE)</f>
        <v>1224</v>
      </c>
    </row>
    <row r="1281" spans="1:3" x14ac:dyDescent="0.25">
      <c r="A1281" s="76" t="s">
        <v>18926</v>
      </c>
      <c r="B1281" s="82" t="s">
        <v>2189</v>
      </c>
      <c r="C1281" s="76">
        <f>VLOOKUP(GroupVertices[[#This Row],[Vertex]], Vertices[], MATCH("ID", Vertices[#Headers], 0), FALSE)</f>
        <v>979</v>
      </c>
    </row>
    <row r="1282" spans="1:3" x14ac:dyDescent="0.25">
      <c r="A1282" s="76" t="s">
        <v>18926</v>
      </c>
      <c r="B1282" s="82" t="s">
        <v>1088</v>
      </c>
      <c r="C1282" s="76">
        <f>VLOOKUP(GroupVertices[[#This Row],[Vertex]], Vertices[], MATCH("ID", Vertices[#Headers], 0), FALSE)</f>
        <v>1399</v>
      </c>
    </row>
    <row r="1283" spans="1:3" x14ac:dyDescent="0.25">
      <c r="A1283" s="76" t="s">
        <v>18926</v>
      </c>
      <c r="B1283" s="82" t="s">
        <v>1843</v>
      </c>
      <c r="C1283" s="76">
        <f>VLOOKUP(GroupVertices[[#This Row],[Vertex]], Vertices[], MATCH("ID", Vertices[#Headers], 0), FALSE)</f>
        <v>83</v>
      </c>
    </row>
    <row r="1284" spans="1:3" x14ac:dyDescent="0.25">
      <c r="A1284" s="76" t="s">
        <v>18926</v>
      </c>
      <c r="B1284" s="82" t="s">
        <v>494</v>
      </c>
      <c r="C1284" s="76">
        <f>VLOOKUP(GroupVertices[[#This Row],[Vertex]], Vertices[], MATCH("ID", Vertices[#Headers], 0), FALSE)</f>
        <v>486</v>
      </c>
    </row>
    <row r="1285" spans="1:3" x14ac:dyDescent="0.25">
      <c r="A1285" s="76" t="s">
        <v>18926</v>
      </c>
      <c r="B1285" s="82" t="s">
        <v>518</v>
      </c>
      <c r="C1285" s="76">
        <f>VLOOKUP(GroupVertices[[#This Row],[Vertex]], Vertices[], MATCH("ID", Vertices[#Headers], 0), FALSE)</f>
        <v>520</v>
      </c>
    </row>
    <row r="1286" spans="1:3" x14ac:dyDescent="0.25">
      <c r="A1286" s="76" t="s">
        <v>18926</v>
      </c>
      <c r="B1286" s="82" t="s">
        <v>713</v>
      </c>
      <c r="C1286" s="76">
        <f>VLOOKUP(GroupVertices[[#This Row],[Vertex]], Vertices[], MATCH("ID", Vertices[#Headers], 0), FALSE)</f>
        <v>821</v>
      </c>
    </row>
    <row r="1287" spans="1:3" x14ac:dyDescent="0.25">
      <c r="A1287" s="76" t="s">
        <v>18926</v>
      </c>
      <c r="B1287" s="82" t="s">
        <v>1998</v>
      </c>
      <c r="C1287" s="76">
        <f>VLOOKUP(GroupVertices[[#This Row],[Vertex]], Vertices[], MATCH("ID", Vertices[#Headers], 0), FALSE)</f>
        <v>521</v>
      </c>
    </row>
    <row r="1288" spans="1:3" x14ac:dyDescent="0.25">
      <c r="A1288" s="76" t="s">
        <v>18926</v>
      </c>
      <c r="B1288" s="82" t="s">
        <v>765</v>
      </c>
      <c r="C1288" s="76">
        <f>VLOOKUP(GroupVertices[[#This Row],[Vertex]], Vertices[], MATCH("ID", Vertices[#Headers], 0), FALSE)</f>
        <v>910</v>
      </c>
    </row>
    <row r="1289" spans="1:3" x14ac:dyDescent="0.25">
      <c r="A1289" s="76" t="s">
        <v>18926</v>
      </c>
      <c r="B1289" s="82" t="s">
        <v>744</v>
      </c>
      <c r="C1289" s="76">
        <f>VLOOKUP(GroupVertices[[#This Row],[Vertex]], Vertices[], MATCH("ID", Vertices[#Headers], 0), FALSE)</f>
        <v>522</v>
      </c>
    </row>
    <row r="1290" spans="1:3" x14ac:dyDescent="0.25">
      <c r="A1290" s="76" t="s">
        <v>18926</v>
      </c>
      <c r="B1290" s="82" t="s">
        <v>1989</v>
      </c>
      <c r="C1290" s="76">
        <f>VLOOKUP(GroupVertices[[#This Row],[Vertex]], Vertices[], MATCH("ID", Vertices[#Headers], 0), FALSE)</f>
        <v>487</v>
      </c>
    </row>
    <row r="1291" spans="1:3" x14ac:dyDescent="0.25">
      <c r="A1291" s="76" t="s">
        <v>18926</v>
      </c>
      <c r="B1291" s="82" t="s">
        <v>521</v>
      </c>
      <c r="C1291" s="76">
        <f>VLOOKUP(GroupVertices[[#This Row],[Vertex]], Vertices[], MATCH("ID", Vertices[#Headers], 0), FALSE)</f>
        <v>526</v>
      </c>
    </row>
    <row r="1292" spans="1:3" x14ac:dyDescent="0.25">
      <c r="A1292" s="76" t="s">
        <v>18926</v>
      </c>
      <c r="B1292" s="82" t="s">
        <v>1990</v>
      </c>
      <c r="C1292" s="76">
        <f>VLOOKUP(GroupVertices[[#This Row],[Vertex]], Vertices[], MATCH("ID", Vertices[#Headers], 0), FALSE)</f>
        <v>488</v>
      </c>
    </row>
    <row r="1293" spans="1:3" x14ac:dyDescent="0.25">
      <c r="A1293" s="76" t="s">
        <v>18926</v>
      </c>
      <c r="B1293" s="82" t="s">
        <v>878</v>
      </c>
      <c r="C1293" s="76">
        <f>VLOOKUP(GroupVertices[[#This Row],[Vertex]], Vertices[], MATCH("ID", Vertices[#Headers], 0), FALSE)</f>
        <v>1128</v>
      </c>
    </row>
    <row r="1294" spans="1:3" x14ac:dyDescent="0.25">
      <c r="A1294" s="76" t="s">
        <v>18926</v>
      </c>
      <c r="B1294" s="82" t="s">
        <v>743</v>
      </c>
      <c r="C1294" s="76">
        <f>VLOOKUP(GroupVertices[[#This Row],[Vertex]], Vertices[], MATCH("ID", Vertices[#Headers], 0), FALSE)</f>
        <v>489</v>
      </c>
    </row>
    <row r="1295" spans="1:3" x14ac:dyDescent="0.25">
      <c r="A1295" s="76" t="s">
        <v>18926</v>
      </c>
      <c r="B1295" s="82" t="s">
        <v>2273</v>
      </c>
      <c r="C1295" s="76">
        <f>VLOOKUP(GroupVertices[[#This Row],[Vertex]], Vertices[], MATCH("ID", Vertices[#Headers], 0), FALSE)</f>
        <v>1148</v>
      </c>
    </row>
    <row r="1296" spans="1:3" x14ac:dyDescent="0.25">
      <c r="A1296" s="76" t="s">
        <v>18926</v>
      </c>
      <c r="B1296" s="82" t="s">
        <v>2274</v>
      </c>
      <c r="C1296" s="76">
        <f>VLOOKUP(GroupVertices[[#This Row],[Vertex]], Vertices[], MATCH("ID", Vertices[#Headers], 0), FALSE)</f>
        <v>1149</v>
      </c>
    </row>
    <row r="1297" spans="1:3" x14ac:dyDescent="0.25">
      <c r="A1297" s="76" t="s">
        <v>18926</v>
      </c>
      <c r="B1297" s="82" t="s">
        <v>2275</v>
      </c>
      <c r="C1297" s="76">
        <f>VLOOKUP(GroupVertices[[#This Row],[Vertex]], Vertices[], MATCH("ID", Vertices[#Headers], 0), FALSE)</f>
        <v>1150</v>
      </c>
    </row>
    <row r="1298" spans="1:3" x14ac:dyDescent="0.25">
      <c r="A1298" s="76" t="s">
        <v>18926</v>
      </c>
      <c r="B1298" s="82" t="s">
        <v>2276</v>
      </c>
      <c r="C1298" s="76">
        <f>VLOOKUP(GroupVertices[[#This Row],[Vertex]], Vertices[], MATCH("ID", Vertices[#Headers], 0), FALSE)</f>
        <v>1151</v>
      </c>
    </row>
    <row r="1299" spans="1:3" x14ac:dyDescent="0.25">
      <c r="A1299" s="76" t="s">
        <v>18926</v>
      </c>
      <c r="B1299" s="82" t="s">
        <v>890</v>
      </c>
      <c r="C1299" s="76">
        <f>VLOOKUP(GroupVertices[[#This Row],[Vertex]], Vertices[], MATCH("ID", Vertices[#Headers], 0), FALSE)</f>
        <v>1147</v>
      </c>
    </row>
    <row r="1300" spans="1:3" x14ac:dyDescent="0.25">
      <c r="A1300" s="76" t="s">
        <v>18926</v>
      </c>
      <c r="B1300" s="82" t="s">
        <v>1988</v>
      </c>
      <c r="C1300" s="76">
        <f>VLOOKUP(GroupVertices[[#This Row],[Vertex]], Vertices[], MATCH("ID", Vertices[#Headers], 0), FALSE)</f>
        <v>478</v>
      </c>
    </row>
    <row r="1301" spans="1:3" x14ac:dyDescent="0.25">
      <c r="A1301" s="76" t="s">
        <v>18926</v>
      </c>
      <c r="B1301" s="82" t="s">
        <v>506</v>
      </c>
      <c r="C1301" s="76">
        <f>VLOOKUP(GroupVertices[[#This Row],[Vertex]], Vertices[], MATCH("ID", Vertices[#Headers], 0), FALSE)</f>
        <v>501</v>
      </c>
    </row>
    <row r="1302" spans="1:3" x14ac:dyDescent="0.25">
      <c r="A1302" s="76" t="s">
        <v>18926</v>
      </c>
      <c r="B1302" s="82" t="s">
        <v>1993</v>
      </c>
      <c r="C1302" s="76">
        <f>VLOOKUP(GroupVertices[[#This Row],[Vertex]], Vertices[], MATCH("ID", Vertices[#Headers], 0), FALSE)</f>
        <v>503</v>
      </c>
    </row>
    <row r="1303" spans="1:3" x14ac:dyDescent="0.25">
      <c r="A1303" s="76" t="s">
        <v>18926</v>
      </c>
      <c r="B1303" s="82" t="s">
        <v>1150</v>
      </c>
      <c r="C1303" s="76">
        <f>VLOOKUP(GroupVertices[[#This Row],[Vertex]], Vertices[], MATCH("ID", Vertices[#Headers], 0), FALSE)</f>
        <v>1273</v>
      </c>
    </row>
    <row r="1304" spans="1:3" x14ac:dyDescent="0.25">
      <c r="A1304" s="76" t="s">
        <v>18926</v>
      </c>
      <c r="B1304" s="82" t="s">
        <v>965</v>
      </c>
      <c r="C1304" s="76">
        <f>VLOOKUP(GroupVertices[[#This Row],[Vertex]], Vertices[], MATCH("ID", Vertices[#Headers], 0), FALSE)</f>
        <v>1263</v>
      </c>
    </row>
    <row r="1305" spans="1:3" x14ac:dyDescent="0.25">
      <c r="A1305" s="76" t="s">
        <v>18926</v>
      </c>
      <c r="B1305" s="82" t="s">
        <v>949</v>
      </c>
      <c r="C1305" s="76">
        <f>VLOOKUP(GroupVertices[[#This Row],[Vertex]], Vertices[], MATCH("ID", Vertices[#Headers], 0), FALSE)</f>
        <v>985</v>
      </c>
    </row>
    <row r="1306" spans="1:3" x14ac:dyDescent="0.25">
      <c r="A1306" s="76" t="s">
        <v>18926</v>
      </c>
      <c r="B1306" s="82" t="s">
        <v>1996</v>
      </c>
      <c r="C1306" s="76">
        <f>VLOOKUP(GroupVertices[[#This Row],[Vertex]], Vertices[], MATCH("ID", Vertices[#Headers], 0), FALSE)</f>
        <v>508</v>
      </c>
    </row>
    <row r="1307" spans="1:3" x14ac:dyDescent="0.25">
      <c r="A1307" s="76" t="s">
        <v>18926</v>
      </c>
      <c r="B1307" s="82" t="s">
        <v>1801</v>
      </c>
      <c r="C1307" s="76">
        <f>VLOOKUP(GroupVertices[[#This Row],[Vertex]], Vertices[], MATCH("ID", Vertices[#Headers], 0), FALSE)</f>
        <v>1271</v>
      </c>
    </row>
    <row r="1308" spans="1:3" x14ac:dyDescent="0.25">
      <c r="A1308" s="76" t="s">
        <v>18926</v>
      </c>
      <c r="B1308" s="82" t="s">
        <v>1980</v>
      </c>
      <c r="C1308" s="76">
        <f>VLOOKUP(GroupVertices[[#This Row],[Vertex]], Vertices[], MATCH("ID", Vertices[#Headers], 0), FALSE)</f>
        <v>411</v>
      </c>
    </row>
    <row r="1309" spans="1:3" x14ac:dyDescent="0.25">
      <c r="A1309" s="76" t="s">
        <v>18926</v>
      </c>
      <c r="B1309" s="82" t="s">
        <v>891</v>
      </c>
      <c r="C1309" s="76">
        <f>VLOOKUP(GroupVertices[[#This Row],[Vertex]], Vertices[], MATCH("ID", Vertices[#Headers], 0), FALSE)</f>
        <v>1152</v>
      </c>
    </row>
    <row r="1310" spans="1:3" x14ac:dyDescent="0.25">
      <c r="A1310" s="76" t="s">
        <v>18926</v>
      </c>
      <c r="B1310" s="82" t="s">
        <v>1941</v>
      </c>
      <c r="C1310" s="76">
        <f>VLOOKUP(GroupVertices[[#This Row],[Vertex]], Vertices[], MATCH("ID", Vertices[#Headers], 0), FALSE)</f>
        <v>297</v>
      </c>
    </row>
    <row r="1311" spans="1:3" x14ac:dyDescent="0.25">
      <c r="A1311" s="76" t="s">
        <v>18926</v>
      </c>
      <c r="B1311" s="82" t="s">
        <v>749</v>
      </c>
      <c r="C1311" s="76">
        <f>VLOOKUP(GroupVertices[[#This Row],[Vertex]], Vertices[], MATCH("ID", Vertices[#Headers], 0), FALSE)</f>
        <v>882</v>
      </c>
    </row>
    <row r="1312" spans="1:3" x14ac:dyDescent="0.25">
      <c r="A1312" s="76" t="s">
        <v>18926</v>
      </c>
      <c r="B1312" s="82" t="s">
        <v>746</v>
      </c>
      <c r="C1312" s="76">
        <f>VLOOKUP(GroupVertices[[#This Row],[Vertex]], Vertices[], MATCH("ID", Vertices[#Headers], 0), FALSE)</f>
        <v>878</v>
      </c>
    </row>
    <row r="1313" spans="1:3" x14ac:dyDescent="0.25">
      <c r="A1313" s="76" t="s">
        <v>18926</v>
      </c>
      <c r="B1313" s="82" t="s">
        <v>714</v>
      </c>
      <c r="C1313" s="76">
        <f>VLOOKUP(GroupVertices[[#This Row],[Vertex]], Vertices[], MATCH("ID", Vertices[#Headers], 0), FALSE)</f>
        <v>822</v>
      </c>
    </row>
    <row r="1314" spans="1:3" x14ac:dyDescent="0.25">
      <c r="A1314" s="76" t="s">
        <v>18926</v>
      </c>
      <c r="B1314" s="82" t="s">
        <v>764</v>
      </c>
      <c r="C1314" s="76">
        <f>VLOOKUP(GroupVertices[[#This Row],[Vertex]], Vertices[], MATCH("ID", Vertices[#Headers], 0), FALSE)</f>
        <v>909</v>
      </c>
    </row>
    <row r="1315" spans="1:3" x14ac:dyDescent="0.25">
      <c r="A1315" s="76" t="s">
        <v>18926</v>
      </c>
      <c r="B1315" s="82" t="s">
        <v>787</v>
      </c>
      <c r="C1315" s="76">
        <f>VLOOKUP(GroupVertices[[#This Row],[Vertex]], Vertices[], MATCH("ID", Vertices[#Headers], 0), FALSE)</f>
        <v>955</v>
      </c>
    </row>
    <row r="1316" spans="1:3" x14ac:dyDescent="0.25">
      <c r="A1316" s="76" t="s">
        <v>18926</v>
      </c>
      <c r="B1316" s="82" t="s">
        <v>835</v>
      </c>
      <c r="C1316" s="76">
        <f>VLOOKUP(GroupVertices[[#This Row],[Vertex]], Vertices[], MATCH("ID", Vertices[#Headers], 0), FALSE)</f>
        <v>809</v>
      </c>
    </row>
    <row r="1317" spans="1:3" x14ac:dyDescent="0.25">
      <c r="A1317" s="76" t="s">
        <v>18926</v>
      </c>
      <c r="B1317" s="82" t="s">
        <v>2132</v>
      </c>
      <c r="C1317" s="76">
        <f>VLOOKUP(GroupVertices[[#This Row],[Vertex]], Vertices[], MATCH("ID", Vertices[#Headers], 0), FALSE)</f>
        <v>859</v>
      </c>
    </row>
    <row r="1318" spans="1:3" x14ac:dyDescent="0.25">
      <c r="A1318" s="76" t="s">
        <v>18926</v>
      </c>
      <c r="B1318" s="82" t="s">
        <v>2133</v>
      </c>
      <c r="C1318" s="76">
        <f>VLOOKUP(GroupVertices[[#This Row],[Vertex]], Vertices[], MATCH("ID", Vertices[#Headers], 0), FALSE)</f>
        <v>860</v>
      </c>
    </row>
    <row r="1319" spans="1:3" x14ac:dyDescent="0.25">
      <c r="A1319" s="76" t="s">
        <v>18926</v>
      </c>
      <c r="B1319" s="82" t="s">
        <v>731</v>
      </c>
      <c r="C1319" s="76">
        <f>VLOOKUP(GroupVertices[[#This Row],[Vertex]], Vertices[], MATCH("ID", Vertices[#Headers], 0), FALSE)</f>
        <v>858</v>
      </c>
    </row>
    <row r="1320" spans="1:3" x14ac:dyDescent="0.25">
      <c r="A1320" s="76" t="s">
        <v>18926</v>
      </c>
      <c r="B1320" s="82" t="s">
        <v>2072</v>
      </c>
      <c r="C1320" s="76">
        <f>VLOOKUP(GroupVertices[[#This Row],[Vertex]], Vertices[], MATCH("ID", Vertices[#Headers], 0), FALSE)</f>
        <v>734</v>
      </c>
    </row>
    <row r="1321" spans="1:3" x14ac:dyDescent="0.25">
      <c r="A1321" s="76" t="s">
        <v>18926</v>
      </c>
      <c r="B1321" s="82" t="s">
        <v>2231</v>
      </c>
      <c r="C1321" s="76">
        <f>VLOOKUP(GroupVertices[[#This Row],[Vertex]], Vertices[], MATCH("ID", Vertices[#Headers], 0), FALSE)</f>
        <v>1053</v>
      </c>
    </row>
    <row r="1322" spans="1:3" x14ac:dyDescent="0.25">
      <c r="A1322" s="76" t="s">
        <v>18926</v>
      </c>
      <c r="B1322" s="82" t="s">
        <v>2232</v>
      </c>
      <c r="C1322" s="76">
        <f>VLOOKUP(GroupVertices[[#This Row],[Vertex]], Vertices[], MATCH("ID", Vertices[#Headers], 0), FALSE)</f>
        <v>1054</v>
      </c>
    </row>
    <row r="1323" spans="1:3" x14ac:dyDescent="0.25">
      <c r="A1323" s="76" t="s">
        <v>18926</v>
      </c>
      <c r="B1323" s="82" t="s">
        <v>834</v>
      </c>
      <c r="C1323" s="76">
        <f>VLOOKUP(GroupVertices[[#This Row],[Vertex]], Vertices[], MATCH("ID", Vertices[#Headers], 0), FALSE)</f>
        <v>906</v>
      </c>
    </row>
    <row r="1324" spans="1:3" x14ac:dyDescent="0.25">
      <c r="A1324" s="76" t="s">
        <v>18926</v>
      </c>
      <c r="B1324" s="82" t="s">
        <v>1837</v>
      </c>
      <c r="C1324" s="76">
        <f>VLOOKUP(GroupVertices[[#This Row],[Vertex]], Vertices[], MATCH("ID", Vertices[#Headers], 0), FALSE)</f>
        <v>12</v>
      </c>
    </row>
    <row r="1325" spans="1:3" x14ac:dyDescent="0.25">
      <c r="A1325" s="76" t="s">
        <v>18926</v>
      </c>
      <c r="B1325" s="82" t="s">
        <v>820</v>
      </c>
      <c r="C1325" s="76">
        <f>VLOOKUP(GroupVertices[[#This Row],[Vertex]], Vertices[], MATCH("ID", Vertices[#Headers], 0), FALSE)</f>
        <v>361</v>
      </c>
    </row>
    <row r="1326" spans="1:3" x14ac:dyDescent="0.25">
      <c r="A1326" s="76" t="s">
        <v>18926</v>
      </c>
      <c r="B1326" s="82" t="s">
        <v>821</v>
      </c>
      <c r="C1326" s="76">
        <f>VLOOKUP(GroupVertices[[#This Row],[Vertex]], Vertices[], MATCH("ID", Vertices[#Headers], 0), FALSE)</f>
        <v>1014</v>
      </c>
    </row>
    <row r="1327" spans="1:3" x14ac:dyDescent="0.25">
      <c r="A1327" s="76" t="s">
        <v>18926</v>
      </c>
      <c r="B1327" s="82" t="s">
        <v>822</v>
      </c>
      <c r="C1327" s="76">
        <f>VLOOKUP(GroupVertices[[#This Row],[Vertex]], Vertices[], MATCH("ID", Vertices[#Headers], 0), FALSE)</f>
        <v>1015</v>
      </c>
    </row>
    <row r="1328" spans="1:3" x14ac:dyDescent="0.25">
      <c r="A1328" s="76" t="s">
        <v>18926</v>
      </c>
      <c r="B1328" s="82" t="s">
        <v>2203</v>
      </c>
      <c r="C1328" s="76">
        <f>VLOOKUP(GroupVertices[[#This Row],[Vertex]], Vertices[], MATCH("ID", Vertices[#Headers], 0), FALSE)</f>
        <v>1013</v>
      </c>
    </row>
    <row r="1329" spans="1:3" x14ac:dyDescent="0.25">
      <c r="A1329" s="76" t="s">
        <v>18926</v>
      </c>
      <c r="B1329" s="82" t="s">
        <v>2258</v>
      </c>
      <c r="C1329" s="76">
        <f>VLOOKUP(GroupVertices[[#This Row],[Vertex]], Vertices[], MATCH("ID", Vertices[#Headers], 0), FALSE)</f>
        <v>1109</v>
      </c>
    </row>
    <row r="1330" spans="1:3" x14ac:dyDescent="0.25">
      <c r="A1330" s="76" t="s">
        <v>18926</v>
      </c>
      <c r="B1330" s="82" t="s">
        <v>2259</v>
      </c>
      <c r="C1330" s="76">
        <f>VLOOKUP(GroupVertices[[#This Row],[Vertex]], Vertices[], MATCH("ID", Vertices[#Headers], 0), FALSE)</f>
        <v>1110</v>
      </c>
    </row>
    <row r="1331" spans="1:3" x14ac:dyDescent="0.25">
      <c r="A1331" s="76" t="s">
        <v>18926</v>
      </c>
      <c r="B1331" s="82" t="s">
        <v>866</v>
      </c>
      <c r="C1331" s="76">
        <f>VLOOKUP(GroupVertices[[#This Row],[Vertex]], Vertices[], MATCH("ID", Vertices[#Headers], 0), FALSE)</f>
        <v>185</v>
      </c>
    </row>
    <row r="1332" spans="1:3" x14ac:dyDescent="0.25">
      <c r="A1332" s="76" t="s">
        <v>18926</v>
      </c>
      <c r="B1332" s="82" t="s">
        <v>1871</v>
      </c>
      <c r="C1332" s="76">
        <f>VLOOKUP(GroupVertices[[#This Row],[Vertex]], Vertices[], MATCH("ID", Vertices[#Headers], 0), FALSE)</f>
        <v>154</v>
      </c>
    </row>
    <row r="1333" spans="1:3" x14ac:dyDescent="0.25">
      <c r="A1333" s="76" t="s">
        <v>18926</v>
      </c>
      <c r="B1333" s="82" t="s">
        <v>867</v>
      </c>
      <c r="C1333" s="76">
        <f>VLOOKUP(GroupVertices[[#This Row],[Vertex]], Vertices[], MATCH("ID", Vertices[#Headers], 0), FALSE)</f>
        <v>1108</v>
      </c>
    </row>
    <row r="1334" spans="1:3" x14ac:dyDescent="0.25">
      <c r="A1334" s="76" t="s">
        <v>18926</v>
      </c>
      <c r="B1334" s="82" t="s">
        <v>1872</v>
      </c>
      <c r="C1334" s="76">
        <f>VLOOKUP(GroupVertices[[#This Row],[Vertex]], Vertices[], MATCH("ID", Vertices[#Headers], 0), FALSE)</f>
        <v>155</v>
      </c>
    </row>
    <row r="1335" spans="1:3" x14ac:dyDescent="0.25">
      <c r="A1335" s="76" t="s">
        <v>18926</v>
      </c>
      <c r="B1335" s="82" t="s">
        <v>1154</v>
      </c>
      <c r="C1335" s="76">
        <f>VLOOKUP(GroupVertices[[#This Row],[Vertex]], Vertices[], MATCH("ID", Vertices[#Headers], 0), FALSE)</f>
        <v>1470</v>
      </c>
    </row>
    <row r="1336" spans="1:3" x14ac:dyDescent="0.25">
      <c r="A1336" s="76" t="s">
        <v>18926</v>
      </c>
      <c r="B1336" s="82" t="s">
        <v>1161</v>
      </c>
      <c r="C1336" s="76">
        <f>VLOOKUP(GroupVertices[[#This Row],[Vertex]], Vertices[], MATCH("ID", Vertices[#Headers], 0), FALSE)</f>
        <v>1478</v>
      </c>
    </row>
    <row r="1337" spans="1:3" x14ac:dyDescent="0.25">
      <c r="A1337" s="76" t="s">
        <v>18926</v>
      </c>
      <c r="B1337" s="82" t="s">
        <v>1162</v>
      </c>
      <c r="C1337" s="76">
        <f>VLOOKUP(GroupVertices[[#This Row],[Vertex]], Vertices[], MATCH("ID", Vertices[#Headers], 0), FALSE)</f>
        <v>1480</v>
      </c>
    </row>
    <row r="1338" spans="1:3" x14ac:dyDescent="0.25">
      <c r="A1338" s="76" t="s">
        <v>18926</v>
      </c>
      <c r="B1338" s="82" t="s">
        <v>1163</v>
      </c>
      <c r="C1338" s="76">
        <f>VLOOKUP(GroupVertices[[#This Row],[Vertex]], Vertices[], MATCH("ID", Vertices[#Headers], 0), FALSE)</f>
        <v>1481</v>
      </c>
    </row>
    <row r="1339" spans="1:3" x14ac:dyDescent="0.25">
      <c r="A1339" s="76" t="s">
        <v>18926</v>
      </c>
      <c r="B1339" s="82" t="s">
        <v>1164</v>
      </c>
      <c r="C1339" s="76">
        <f>VLOOKUP(GroupVertices[[#This Row],[Vertex]], Vertices[], MATCH("ID", Vertices[#Headers], 0), FALSE)</f>
        <v>1482</v>
      </c>
    </row>
    <row r="1340" spans="1:3" x14ac:dyDescent="0.25">
      <c r="A1340" s="76" t="s">
        <v>18926</v>
      </c>
      <c r="B1340" s="82" t="s">
        <v>1165</v>
      </c>
      <c r="C1340" s="76">
        <f>VLOOKUP(GroupVertices[[#This Row],[Vertex]], Vertices[], MATCH("ID", Vertices[#Headers], 0), FALSE)</f>
        <v>1483</v>
      </c>
    </row>
    <row r="1341" spans="1:3" x14ac:dyDescent="0.25">
      <c r="A1341" s="76" t="s">
        <v>18926</v>
      </c>
      <c r="B1341" s="82" t="s">
        <v>2332</v>
      </c>
      <c r="C1341" s="76">
        <f>VLOOKUP(GroupVertices[[#This Row],[Vertex]], Vertices[], MATCH("ID", Vertices[#Headers], 0), FALSE)</f>
        <v>1486</v>
      </c>
    </row>
    <row r="1342" spans="1:3" x14ac:dyDescent="0.25">
      <c r="A1342" s="76" t="s">
        <v>18926</v>
      </c>
      <c r="B1342" s="82" t="s">
        <v>1167</v>
      </c>
      <c r="C1342" s="76">
        <f>VLOOKUP(GroupVertices[[#This Row],[Vertex]], Vertices[], MATCH("ID", Vertices[#Headers], 0), FALSE)</f>
        <v>1485</v>
      </c>
    </row>
    <row r="1343" spans="1:3" x14ac:dyDescent="0.25">
      <c r="A1343" s="76" t="s">
        <v>18926</v>
      </c>
      <c r="B1343" s="82" t="s">
        <v>1176</v>
      </c>
      <c r="C1343" s="76">
        <f>VLOOKUP(GroupVertices[[#This Row],[Vertex]], Vertices[], MATCH("ID", Vertices[#Headers], 0), FALSE)</f>
        <v>1479</v>
      </c>
    </row>
    <row r="1344" spans="1:3" x14ac:dyDescent="0.25">
      <c r="A1344" s="76" t="s">
        <v>18926</v>
      </c>
      <c r="B1344" s="82" t="s">
        <v>1177</v>
      </c>
      <c r="C1344" s="76">
        <f>VLOOKUP(GroupVertices[[#This Row],[Vertex]], Vertices[], MATCH("ID", Vertices[#Headers], 0), FALSE)</f>
        <v>1498</v>
      </c>
    </row>
    <row r="1345" spans="1:3" x14ac:dyDescent="0.25">
      <c r="A1345" s="76" t="s">
        <v>18926</v>
      </c>
      <c r="B1345" s="82" t="s">
        <v>571</v>
      </c>
      <c r="C1345" s="76">
        <f>VLOOKUP(GroupVertices[[#This Row],[Vertex]], Vertices[], MATCH("ID", Vertices[#Headers], 0), FALSE)</f>
        <v>602</v>
      </c>
    </row>
    <row r="1346" spans="1:3" x14ac:dyDescent="0.25">
      <c r="A1346" s="76" t="s">
        <v>18926</v>
      </c>
      <c r="B1346" s="82" t="s">
        <v>523</v>
      </c>
      <c r="C1346" s="76">
        <f>VLOOKUP(GroupVertices[[#This Row],[Vertex]], Vertices[], MATCH("ID", Vertices[#Headers], 0), FALSE)</f>
        <v>528</v>
      </c>
    </row>
    <row r="1347" spans="1:3" x14ac:dyDescent="0.25">
      <c r="A1347" s="76" t="s">
        <v>18926</v>
      </c>
      <c r="B1347" s="82" t="s">
        <v>2000</v>
      </c>
      <c r="C1347" s="76">
        <f>VLOOKUP(GroupVertices[[#This Row],[Vertex]], Vertices[], MATCH("ID", Vertices[#Headers], 0), FALSE)</f>
        <v>529</v>
      </c>
    </row>
    <row r="1348" spans="1:3" x14ac:dyDescent="0.25">
      <c r="A1348" s="76" t="s">
        <v>18926</v>
      </c>
      <c r="B1348" s="82" t="s">
        <v>2328</v>
      </c>
      <c r="C1348" s="76">
        <f>VLOOKUP(GroupVertices[[#This Row],[Vertex]], Vertices[], MATCH("ID", Vertices[#Headers], 0), FALSE)</f>
        <v>1447</v>
      </c>
    </row>
    <row r="1349" spans="1:3" x14ac:dyDescent="0.25">
      <c r="A1349" s="76" t="s">
        <v>18926</v>
      </c>
      <c r="B1349" s="82" t="s">
        <v>1132</v>
      </c>
      <c r="C1349" s="76">
        <f>VLOOKUP(GroupVertices[[#This Row],[Vertex]], Vertices[], MATCH("ID", Vertices[#Headers], 0), FALSE)</f>
        <v>530</v>
      </c>
    </row>
    <row r="1350" spans="1:3" x14ac:dyDescent="0.25">
      <c r="A1350" s="76" t="s">
        <v>18926</v>
      </c>
      <c r="B1350" s="82" t="s">
        <v>2327</v>
      </c>
      <c r="C1350" s="76">
        <f>VLOOKUP(GroupVertices[[#This Row],[Vertex]], Vertices[], MATCH("ID", Vertices[#Headers], 0), FALSE)</f>
        <v>1446</v>
      </c>
    </row>
    <row r="1351" spans="1:3" x14ac:dyDescent="0.25">
      <c r="A1351" s="76" t="s">
        <v>18926</v>
      </c>
      <c r="B1351" s="82" t="s">
        <v>1189</v>
      </c>
      <c r="C1351" s="76">
        <f>VLOOKUP(GroupVertices[[#This Row],[Vertex]], Vertices[], MATCH("ID", Vertices[#Headers], 0), FALSE)</f>
        <v>781</v>
      </c>
    </row>
    <row r="1352" spans="1:3" x14ac:dyDescent="0.25">
      <c r="A1352" s="76" t="s">
        <v>18926</v>
      </c>
      <c r="B1352" s="82" t="s">
        <v>1890</v>
      </c>
      <c r="C1352" s="76">
        <f>VLOOKUP(GroupVertices[[#This Row],[Vertex]], Vertices[], MATCH("ID", Vertices[#Headers], 0), FALSE)</f>
        <v>204</v>
      </c>
    </row>
    <row r="1353" spans="1:3" x14ac:dyDescent="0.25">
      <c r="A1353" s="76" t="s">
        <v>18926</v>
      </c>
      <c r="B1353" s="82" t="s">
        <v>864</v>
      </c>
      <c r="C1353" s="76">
        <f>VLOOKUP(GroupVertices[[#This Row],[Vertex]], Vertices[], MATCH("ID", Vertices[#Headers], 0), FALSE)</f>
        <v>1104</v>
      </c>
    </row>
    <row r="1354" spans="1:3" x14ac:dyDescent="0.25">
      <c r="A1354" s="76" t="s">
        <v>18926</v>
      </c>
      <c r="B1354" s="82" t="s">
        <v>840</v>
      </c>
      <c r="C1354" s="76">
        <f>VLOOKUP(GroupVertices[[#This Row],[Vertex]], Vertices[], MATCH("ID", Vertices[#Headers], 0), FALSE)</f>
        <v>213</v>
      </c>
    </row>
    <row r="1355" spans="1:3" x14ac:dyDescent="0.25">
      <c r="A1355" s="76" t="s">
        <v>18926</v>
      </c>
      <c r="B1355" s="82" t="s">
        <v>1976</v>
      </c>
      <c r="C1355" s="76">
        <f>VLOOKUP(GroupVertices[[#This Row],[Vertex]], Vertices[], MATCH("ID", Vertices[#Headers], 0), FALSE)</f>
        <v>388</v>
      </c>
    </row>
    <row r="1356" spans="1:3" x14ac:dyDescent="0.25">
      <c r="A1356" s="76" t="s">
        <v>18926</v>
      </c>
      <c r="B1356" s="82" t="s">
        <v>770</v>
      </c>
      <c r="C1356" s="76">
        <f>VLOOKUP(GroupVertices[[#This Row],[Vertex]], Vertices[], MATCH("ID", Vertices[#Headers], 0), FALSE)</f>
        <v>331</v>
      </c>
    </row>
    <row r="1357" spans="1:3" x14ac:dyDescent="0.25">
      <c r="A1357" s="76" t="s">
        <v>18926</v>
      </c>
      <c r="B1357" s="82" t="s">
        <v>1835</v>
      </c>
      <c r="C1357" s="76">
        <f>VLOOKUP(GroupVertices[[#This Row],[Vertex]], Vertices[], MATCH("ID", Vertices[#Headers], 0), FALSE)</f>
        <v>4</v>
      </c>
    </row>
    <row r="1358" spans="1:3" x14ac:dyDescent="0.25">
      <c r="A1358" s="76" t="s">
        <v>18926</v>
      </c>
      <c r="B1358" s="82" t="s">
        <v>188</v>
      </c>
      <c r="C1358" s="76">
        <f>VLOOKUP(GroupVertices[[#This Row],[Vertex]], Vertices[], MATCH("ID", Vertices[#Headers], 0), FALSE)</f>
        <v>3</v>
      </c>
    </row>
    <row r="1359" spans="1:3" x14ac:dyDescent="0.25">
      <c r="A1359" s="76" t="s">
        <v>18927</v>
      </c>
      <c r="B1359" s="82" t="s">
        <v>197</v>
      </c>
      <c r="C1359" s="76">
        <f>VLOOKUP(GroupVertices[[#This Row],[Vertex]], Vertices[], MATCH("ID", Vertices[#Headers], 0), FALSE)</f>
        <v>17</v>
      </c>
    </row>
    <row r="1360" spans="1:3" x14ac:dyDescent="0.25">
      <c r="A1360" s="76" t="s">
        <v>18927</v>
      </c>
      <c r="B1360" s="82" t="s">
        <v>198</v>
      </c>
      <c r="C1360" s="76">
        <f>VLOOKUP(GroupVertices[[#This Row],[Vertex]], Vertices[], MATCH("ID", Vertices[#Headers], 0), FALSE)</f>
        <v>18</v>
      </c>
    </row>
    <row r="1361" spans="1:3" x14ac:dyDescent="0.25">
      <c r="A1361" s="76" t="s">
        <v>18927</v>
      </c>
      <c r="B1361" s="82" t="s">
        <v>199</v>
      </c>
      <c r="C1361" s="76">
        <f>VLOOKUP(GroupVertices[[#This Row],[Vertex]], Vertices[], MATCH("ID", Vertices[#Headers], 0), FALSE)</f>
        <v>19</v>
      </c>
    </row>
    <row r="1362" spans="1:3" x14ac:dyDescent="0.25">
      <c r="A1362" s="76" t="s">
        <v>18927</v>
      </c>
      <c r="B1362" s="82" t="s">
        <v>200</v>
      </c>
      <c r="C1362" s="76">
        <f>VLOOKUP(GroupVertices[[#This Row],[Vertex]], Vertices[], MATCH("ID", Vertices[#Headers], 0), FALSE)</f>
        <v>20</v>
      </c>
    </row>
    <row r="1363" spans="1:3" x14ac:dyDescent="0.25">
      <c r="A1363" s="76" t="s">
        <v>18927</v>
      </c>
      <c r="B1363" s="82" t="s">
        <v>201</v>
      </c>
      <c r="C1363" s="76">
        <f>VLOOKUP(GroupVertices[[#This Row],[Vertex]], Vertices[], MATCH("ID", Vertices[#Headers], 0), FALSE)</f>
        <v>21</v>
      </c>
    </row>
    <row r="1364" spans="1:3" x14ac:dyDescent="0.25">
      <c r="A1364" s="76" t="s">
        <v>18927</v>
      </c>
      <c r="B1364" s="82" t="s">
        <v>202</v>
      </c>
      <c r="C1364" s="76">
        <f>VLOOKUP(GroupVertices[[#This Row],[Vertex]], Vertices[], MATCH("ID", Vertices[#Headers], 0), FALSE)</f>
        <v>22</v>
      </c>
    </row>
    <row r="1365" spans="1:3" x14ac:dyDescent="0.25">
      <c r="A1365" s="76" t="s">
        <v>18927</v>
      </c>
      <c r="B1365" s="82" t="s">
        <v>203</v>
      </c>
      <c r="C1365" s="76">
        <f>VLOOKUP(GroupVertices[[#This Row],[Vertex]], Vertices[], MATCH("ID", Vertices[#Headers], 0), FALSE)</f>
        <v>23</v>
      </c>
    </row>
    <row r="1366" spans="1:3" x14ac:dyDescent="0.25">
      <c r="A1366" s="76" t="s">
        <v>18927</v>
      </c>
      <c r="B1366" s="82" t="s">
        <v>204</v>
      </c>
      <c r="C1366" s="76">
        <f>VLOOKUP(GroupVertices[[#This Row],[Vertex]], Vertices[], MATCH("ID", Vertices[#Headers], 0), FALSE)</f>
        <v>24</v>
      </c>
    </row>
    <row r="1367" spans="1:3" x14ac:dyDescent="0.25">
      <c r="A1367" s="76" t="s">
        <v>18927</v>
      </c>
      <c r="B1367" s="82" t="s">
        <v>205</v>
      </c>
      <c r="C1367" s="76">
        <f>VLOOKUP(GroupVertices[[#This Row],[Vertex]], Vertices[], MATCH("ID", Vertices[#Headers], 0), FALSE)</f>
        <v>25</v>
      </c>
    </row>
    <row r="1368" spans="1:3" x14ac:dyDescent="0.25">
      <c r="A1368" s="76" t="s">
        <v>18927</v>
      </c>
      <c r="B1368" s="82" t="s">
        <v>206</v>
      </c>
      <c r="C1368" s="76">
        <f>VLOOKUP(GroupVertices[[#This Row],[Vertex]], Vertices[], MATCH("ID", Vertices[#Headers], 0), FALSE)</f>
        <v>26</v>
      </c>
    </row>
    <row r="1369" spans="1:3" x14ac:dyDescent="0.25">
      <c r="A1369" s="76" t="s">
        <v>18927</v>
      </c>
      <c r="B1369" s="82" t="s">
        <v>207</v>
      </c>
      <c r="C1369" s="76">
        <f>VLOOKUP(GroupVertices[[#This Row],[Vertex]], Vertices[], MATCH("ID", Vertices[#Headers], 0), FALSE)</f>
        <v>27</v>
      </c>
    </row>
    <row r="1370" spans="1:3" x14ac:dyDescent="0.25">
      <c r="A1370" s="76" t="s">
        <v>18927</v>
      </c>
      <c r="B1370" s="82" t="s">
        <v>208</v>
      </c>
      <c r="C1370" s="76">
        <f>VLOOKUP(GroupVertices[[#This Row],[Vertex]], Vertices[], MATCH("ID", Vertices[#Headers], 0), FALSE)</f>
        <v>28</v>
      </c>
    </row>
    <row r="1371" spans="1:3" x14ac:dyDescent="0.25">
      <c r="A1371" s="76" t="s">
        <v>18927</v>
      </c>
      <c r="B1371" s="82" t="s">
        <v>209</v>
      </c>
      <c r="C1371" s="76">
        <f>VLOOKUP(GroupVertices[[#This Row],[Vertex]], Vertices[], MATCH("ID", Vertices[#Headers], 0), FALSE)</f>
        <v>29</v>
      </c>
    </row>
    <row r="1372" spans="1:3" x14ac:dyDescent="0.25">
      <c r="A1372" s="76" t="s">
        <v>18927</v>
      </c>
      <c r="B1372" s="82" t="s">
        <v>210</v>
      </c>
      <c r="C1372" s="76">
        <f>VLOOKUP(GroupVertices[[#This Row],[Vertex]], Vertices[], MATCH("ID", Vertices[#Headers], 0), FALSE)</f>
        <v>30</v>
      </c>
    </row>
    <row r="1373" spans="1:3" x14ac:dyDescent="0.25">
      <c r="A1373" s="76" t="s">
        <v>18927</v>
      </c>
      <c r="B1373" s="82" t="s">
        <v>211</v>
      </c>
      <c r="C1373" s="76">
        <f>VLOOKUP(GroupVertices[[#This Row],[Vertex]], Vertices[], MATCH("ID", Vertices[#Headers], 0), FALSE)</f>
        <v>31</v>
      </c>
    </row>
    <row r="1374" spans="1:3" x14ac:dyDescent="0.25">
      <c r="A1374" s="76" t="s">
        <v>18927</v>
      </c>
      <c r="B1374" s="82" t="s">
        <v>212</v>
      </c>
      <c r="C1374" s="76">
        <f>VLOOKUP(GroupVertices[[#This Row],[Vertex]], Vertices[], MATCH("ID", Vertices[#Headers], 0), FALSE)</f>
        <v>32</v>
      </c>
    </row>
    <row r="1375" spans="1:3" x14ac:dyDescent="0.25">
      <c r="A1375" s="76" t="s">
        <v>18927</v>
      </c>
      <c r="B1375" s="82" t="s">
        <v>213</v>
      </c>
      <c r="C1375" s="76">
        <f>VLOOKUP(GroupVertices[[#This Row],[Vertex]], Vertices[], MATCH("ID", Vertices[#Headers], 0), FALSE)</f>
        <v>33</v>
      </c>
    </row>
    <row r="1376" spans="1:3" x14ac:dyDescent="0.25">
      <c r="A1376" s="76" t="s">
        <v>18927</v>
      </c>
      <c r="B1376" s="82" t="s">
        <v>214</v>
      </c>
      <c r="C1376" s="76">
        <f>VLOOKUP(GroupVertices[[#This Row],[Vertex]], Vertices[], MATCH("ID", Vertices[#Headers], 0), FALSE)</f>
        <v>34</v>
      </c>
    </row>
    <row r="1377" spans="1:3" x14ac:dyDescent="0.25">
      <c r="A1377" s="76" t="s">
        <v>18927</v>
      </c>
      <c r="B1377" s="82" t="s">
        <v>216</v>
      </c>
      <c r="C1377" s="76">
        <f>VLOOKUP(GroupVertices[[#This Row],[Vertex]], Vertices[], MATCH("ID", Vertices[#Headers], 0), FALSE)</f>
        <v>36</v>
      </c>
    </row>
    <row r="1378" spans="1:3" x14ac:dyDescent="0.25">
      <c r="A1378" s="76" t="s">
        <v>18927</v>
      </c>
      <c r="B1378" s="82" t="s">
        <v>217</v>
      </c>
      <c r="C1378" s="76">
        <f>VLOOKUP(GroupVertices[[#This Row],[Vertex]], Vertices[], MATCH("ID", Vertices[#Headers], 0), FALSE)</f>
        <v>37</v>
      </c>
    </row>
    <row r="1379" spans="1:3" x14ac:dyDescent="0.25">
      <c r="A1379" s="76" t="s">
        <v>18927</v>
      </c>
      <c r="B1379" s="82" t="s">
        <v>218</v>
      </c>
      <c r="C1379" s="76">
        <f>VLOOKUP(GroupVertices[[#This Row],[Vertex]], Vertices[], MATCH("ID", Vertices[#Headers], 0), FALSE)</f>
        <v>38</v>
      </c>
    </row>
    <row r="1380" spans="1:3" x14ac:dyDescent="0.25">
      <c r="A1380" s="76" t="s">
        <v>18927</v>
      </c>
      <c r="B1380" s="82" t="s">
        <v>219</v>
      </c>
      <c r="C1380" s="76">
        <f>VLOOKUP(GroupVertices[[#This Row],[Vertex]], Vertices[], MATCH("ID", Vertices[#Headers], 0), FALSE)</f>
        <v>39</v>
      </c>
    </row>
    <row r="1381" spans="1:3" x14ac:dyDescent="0.25">
      <c r="A1381" s="76" t="s">
        <v>18927</v>
      </c>
      <c r="B1381" s="82" t="s">
        <v>220</v>
      </c>
      <c r="C1381" s="76">
        <f>VLOOKUP(GroupVertices[[#This Row],[Vertex]], Vertices[], MATCH("ID", Vertices[#Headers], 0), FALSE)</f>
        <v>40</v>
      </c>
    </row>
    <row r="1382" spans="1:3" x14ac:dyDescent="0.25">
      <c r="A1382" s="76" t="s">
        <v>18927</v>
      </c>
      <c r="B1382" s="82" t="s">
        <v>221</v>
      </c>
      <c r="C1382" s="76">
        <f>VLOOKUP(GroupVertices[[#This Row],[Vertex]], Vertices[], MATCH("ID", Vertices[#Headers], 0), FALSE)</f>
        <v>41</v>
      </c>
    </row>
    <row r="1383" spans="1:3" x14ac:dyDescent="0.25">
      <c r="A1383" s="76" t="s">
        <v>18927</v>
      </c>
      <c r="B1383" s="82" t="s">
        <v>222</v>
      </c>
      <c r="C1383" s="76">
        <f>VLOOKUP(GroupVertices[[#This Row],[Vertex]], Vertices[], MATCH("ID", Vertices[#Headers], 0), FALSE)</f>
        <v>42</v>
      </c>
    </row>
    <row r="1384" spans="1:3" x14ac:dyDescent="0.25">
      <c r="A1384" s="76" t="s">
        <v>18927</v>
      </c>
      <c r="B1384" s="82" t="s">
        <v>223</v>
      </c>
      <c r="C1384" s="76">
        <f>VLOOKUP(GroupVertices[[#This Row],[Vertex]], Vertices[], MATCH("ID", Vertices[#Headers], 0), FALSE)</f>
        <v>43</v>
      </c>
    </row>
    <row r="1385" spans="1:3" x14ac:dyDescent="0.25">
      <c r="A1385" s="76" t="s">
        <v>18927</v>
      </c>
      <c r="B1385" s="82" t="s">
        <v>224</v>
      </c>
      <c r="C1385" s="76">
        <f>VLOOKUP(GroupVertices[[#This Row],[Vertex]], Vertices[], MATCH("ID", Vertices[#Headers], 0), FALSE)</f>
        <v>44</v>
      </c>
    </row>
    <row r="1386" spans="1:3" x14ac:dyDescent="0.25">
      <c r="A1386" s="76" t="s">
        <v>18927</v>
      </c>
      <c r="B1386" s="82" t="s">
        <v>225</v>
      </c>
      <c r="C1386" s="76">
        <f>VLOOKUP(GroupVertices[[#This Row],[Vertex]], Vertices[], MATCH("ID", Vertices[#Headers], 0), FALSE)</f>
        <v>45</v>
      </c>
    </row>
    <row r="1387" spans="1:3" x14ac:dyDescent="0.25">
      <c r="A1387" s="76" t="s">
        <v>18927</v>
      </c>
      <c r="B1387" s="82" t="s">
        <v>226</v>
      </c>
      <c r="C1387" s="76">
        <f>VLOOKUP(GroupVertices[[#This Row],[Vertex]], Vertices[], MATCH("ID", Vertices[#Headers], 0), FALSE)</f>
        <v>46</v>
      </c>
    </row>
    <row r="1388" spans="1:3" x14ac:dyDescent="0.25">
      <c r="A1388" s="76" t="s">
        <v>18927</v>
      </c>
      <c r="B1388" s="82" t="s">
        <v>227</v>
      </c>
      <c r="C1388" s="76">
        <f>VLOOKUP(GroupVertices[[#This Row],[Vertex]], Vertices[], MATCH("ID", Vertices[#Headers], 0), FALSE)</f>
        <v>47</v>
      </c>
    </row>
    <row r="1389" spans="1:3" x14ac:dyDescent="0.25">
      <c r="A1389" s="76" t="s">
        <v>18927</v>
      </c>
      <c r="B1389" s="82" t="s">
        <v>228</v>
      </c>
      <c r="C1389" s="76">
        <f>VLOOKUP(GroupVertices[[#This Row],[Vertex]], Vertices[], MATCH("ID", Vertices[#Headers], 0), FALSE)</f>
        <v>48</v>
      </c>
    </row>
    <row r="1390" spans="1:3" x14ac:dyDescent="0.25">
      <c r="A1390" s="76" t="s">
        <v>18927</v>
      </c>
      <c r="B1390" s="82" t="s">
        <v>229</v>
      </c>
      <c r="C1390" s="76">
        <f>VLOOKUP(GroupVertices[[#This Row],[Vertex]], Vertices[], MATCH("ID", Vertices[#Headers], 0), FALSE)</f>
        <v>49</v>
      </c>
    </row>
    <row r="1391" spans="1:3" x14ac:dyDescent="0.25">
      <c r="A1391" s="76" t="s">
        <v>18927</v>
      </c>
      <c r="B1391" s="82" t="s">
        <v>230</v>
      </c>
      <c r="C1391" s="76">
        <f>VLOOKUP(GroupVertices[[#This Row],[Vertex]], Vertices[], MATCH("ID", Vertices[#Headers], 0), FALSE)</f>
        <v>50</v>
      </c>
    </row>
    <row r="1392" spans="1:3" x14ac:dyDescent="0.25">
      <c r="A1392" s="76" t="s">
        <v>18927</v>
      </c>
      <c r="B1392" s="82" t="s">
        <v>231</v>
      </c>
      <c r="C1392" s="76">
        <f>VLOOKUP(GroupVertices[[#This Row],[Vertex]], Vertices[], MATCH("ID", Vertices[#Headers], 0), FALSE)</f>
        <v>51</v>
      </c>
    </row>
    <row r="1393" spans="1:3" x14ac:dyDescent="0.25">
      <c r="A1393" s="76" t="s">
        <v>18927</v>
      </c>
      <c r="B1393" s="82" t="s">
        <v>232</v>
      </c>
      <c r="C1393" s="76">
        <f>VLOOKUP(GroupVertices[[#This Row],[Vertex]], Vertices[], MATCH("ID", Vertices[#Headers], 0), FALSE)</f>
        <v>52</v>
      </c>
    </row>
    <row r="1394" spans="1:3" x14ac:dyDescent="0.25">
      <c r="A1394" s="76" t="s">
        <v>18927</v>
      </c>
      <c r="B1394" s="82" t="s">
        <v>233</v>
      </c>
      <c r="C1394" s="76">
        <f>VLOOKUP(GroupVertices[[#This Row],[Vertex]], Vertices[], MATCH("ID", Vertices[#Headers], 0), FALSE)</f>
        <v>53</v>
      </c>
    </row>
    <row r="1395" spans="1:3" x14ac:dyDescent="0.25">
      <c r="A1395" s="76" t="s">
        <v>18927</v>
      </c>
      <c r="B1395" s="82" t="s">
        <v>234</v>
      </c>
      <c r="C1395" s="76">
        <f>VLOOKUP(GroupVertices[[#This Row],[Vertex]], Vertices[], MATCH("ID", Vertices[#Headers], 0), FALSE)</f>
        <v>54</v>
      </c>
    </row>
    <row r="1396" spans="1:3" x14ac:dyDescent="0.25">
      <c r="A1396" s="76" t="s">
        <v>18927</v>
      </c>
      <c r="B1396" s="82" t="s">
        <v>235</v>
      </c>
      <c r="C1396" s="76">
        <f>VLOOKUP(GroupVertices[[#This Row],[Vertex]], Vertices[], MATCH("ID", Vertices[#Headers], 0), FALSE)</f>
        <v>55</v>
      </c>
    </row>
    <row r="1397" spans="1:3" x14ac:dyDescent="0.25">
      <c r="A1397" s="76" t="s">
        <v>18927</v>
      </c>
      <c r="B1397" s="82" t="s">
        <v>236</v>
      </c>
      <c r="C1397" s="76">
        <f>VLOOKUP(GroupVertices[[#This Row],[Vertex]], Vertices[], MATCH("ID", Vertices[#Headers], 0), FALSE)</f>
        <v>56</v>
      </c>
    </row>
    <row r="1398" spans="1:3" x14ac:dyDescent="0.25">
      <c r="A1398" s="76" t="s">
        <v>18927</v>
      </c>
      <c r="B1398" s="82" t="s">
        <v>238</v>
      </c>
      <c r="C1398" s="76">
        <f>VLOOKUP(GroupVertices[[#This Row],[Vertex]], Vertices[], MATCH("ID", Vertices[#Headers], 0), FALSE)</f>
        <v>60</v>
      </c>
    </row>
    <row r="1399" spans="1:3" x14ac:dyDescent="0.25">
      <c r="A1399" s="76" t="s">
        <v>18927</v>
      </c>
      <c r="B1399" s="82" t="s">
        <v>239</v>
      </c>
      <c r="C1399" s="76">
        <f>VLOOKUP(GroupVertices[[#This Row],[Vertex]], Vertices[], MATCH("ID", Vertices[#Headers], 0), FALSE)</f>
        <v>61</v>
      </c>
    </row>
    <row r="1400" spans="1:3" x14ac:dyDescent="0.25">
      <c r="A1400" s="76" t="s">
        <v>18927</v>
      </c>
      <c r="B1400" s="82" t="s">
        <v>240</v>
      </c>
      <c r="C1400" s="76">
        <f>VLOOKUP(GroupVertices[[#This Row],[Vertex]], Vertices[], MATCH("ID", Vertices[#Headers], 0), FALSE)</f>
        <v>62</v>
      </c>
    </row>
    <row r="1401" spans="1:3" x14ac:dyDescent="0.25">
      <c r="A1401" s="76" t="s">
        <v>18927</v>
      </c>
      <c r="B1401" s="82" t="s">
        <v>241</v>
      </c>
      <c r="C1401" s="76">
        <f>VLOOKUP(GroupVertices[[#This Row],[Vertex]], Vertices[], MATCH("ID", Vertices[#Headers], 0), FALSE)</f>
        <v>63</v>
      </c>
    </row>
    <row r="1402" spans="1:3" x14ac:dyDescent="0.25">
      <c r="A1402" s="76" t="s">
        <v>18927</v>
      </c>
      <c r="B1402" s="82" t="s">
        <v>242</v>
      </c>
      <c r="C1402" s="76">
        <f>VLOOKUP(GroupVertices[[#This Row],[Vertex]], Vertices[], MATCH("ID", Vertices[#Headers], 0), FALSE)</f>
        <v>64</v>
      </c>
    </row>
    <row r="1403" spans="1:3" x14ac:dyDescent="0.25">
      <c r="A1403" s="76" t="s">
        <v>18927</v>
      </c>
      <c r="B1403" s="82" t="s">
        <v>243</v>
      </c>
      <c r="C1403" s="76">
        <f>VLOOKUP(GroupVertices[[#This Row],[Vertex]], Vertices[], MATCH("ID", Vertices[#Headers], 0), FALSE)</f>
        <v>65</v>
      </c>
    </row>
    <row r="1404" spans="1:3" x14ac:dyDescent="0.25">
      <c r="A1404" s="76" t="s">
        <v>18927</v>
      </c>
      <c r="B1404" s="82" t="s">
        <v>244</v>
      </c>
      <c r="C1404" s="76">
        <f>VLOOKUP(GroupVertices[[#This Row],[Vertex]], Vertices[], MATCH("ID", Vertices[#Headers], 0), FALSE)</f>
        <v>66</v>
      </c>
    </row>
    <row r="1405" spans="1:3" x14ac:dyDescent="0.25">
      <c r="A1405" s="76" t="s">
        <v>18927</v>
      </c>
      <c r="B1405" s="82" t="s">
        <v>245</v>
      </c>
      <c r="C1405" s="76">
        <f>VLOOKUP(GroupVertices[[#This Row],[Vertex]], Vertices[], MATCH("ID", Vertices[#Headers], 0), FALSE)</f>
        <v>67</v>
      </c>
    </row>
    <row r="1406" spans="1:3" x14ac:dyDescent="0.25">
      <c r="A1406" s="76" t="s">
        <v>18927</v>
      </c>
      <c r="B1406" s="82" t="s">
        <v>246</v>
      </c>
      <c r="C1406" s="76">
        <f>VLOOKUP(GroupVertices[[#This Row],[Vertex]], Vertices[], MATCH("ID", Vertices[#Headers], 0), FALSE)</f>
        <v>68</v>
      </c>
    </row>
    <row r="1407" spans="1:3" x14ac:dyDescent="0.25">
      <c r="A1407" s="76" t="s">
        <v>18927</v>
      </c>
      <c r="B1407" s="82" t="s">
        <v>247</v>
      </c>
      <c r="C1407" s="76">
        <f>VLOOKUP(GroupVertices[[#This Row],[Vertex]], Vertices[], MATCH("ID", Vertices[#Headers], 0), FALSE)</f>
        <v>69</v>
      </c>
    </row>
    <row r="1408" spans="1:3" x14ac:dyDescent="0.25">
      <c r="A1408" s="76" t="s">
        <v>18927</v>
      </c>
      <c r="B1408" s="82" t="s">
        <v>250</v>
      </c>
      <c r="C1408" s="76">
        <f>VLOOKUP(GroupVertices[[#This Row],[Vertex]], Vertices[], MATCH("ID", Vertices[#Headers], 0), FALSE)</f>
        <v>72</v>
      </c>
    </row>
    <row r="1409" spans="1:3" x14ac:dyDescent="0.25">
      <c r="A1409" s="76" t="s">
        <v>18927</v>
      </c>
      <c r="B1409" s="82" t="s">
        <v>252</v>
      </c>
      <c r="C1409" s="76">
        <f>VLOOKUP(GroupVertices[[#This Row],[Vertex]], Vertices[], MATCH("ID", Vertices[#Headers], 0), FALSE)</f>
        <v>75</v>
      </c>
    </row>
    <row r="1410" spans="1:3" x14ac:dyDescent="0.25">
      <c r="A1410" s="76" t="s">
        <v>18927</v>
      </c>
      <c r="B1410" s="82" t="s">
        <v>253</v>
      </c>
      <c r="C1410" s="76">
        <f>VLOOKUP(GroupVertices[[#This Row],[Vertex]], Vertices[], MATCH("ID", Vertices[#Headers], 0), FALSE)</f>
        <v>76</v>
      </c>
    </row>
    <row r="1411" spans="1:3" x14ac:dyDescent="0.25">
      <c r="A1411" s="76" t="s">
        <v>18927</v>
      </c>
      <c r="B1411" s="82" t="s">
        <v>254</v>
      </c>
      <c r="C1411" s="76">
        <f>VLOOKUP(GroupVertices[[#This Row],[Vertex]], Vertices[], MATCH("ID", Vertices[#Headers], 0), FALSE)</f>
        <v>77</v>
      </c>
    </row>
    <row r="1412" spans="1:3" x14ac:dyDescent="0.25">
      <c r="A1412" s="76" t="s">
        <v>18927</v>
      </c>
      <c r="B1412" s="82" t="s">
        <v>258</v>
      </c>
      <c r="C1412" s="76">
        <f>VLOOKUP(GroupVertices[[#This Row],[Vertex]], Vertices[], MATCH("ID", Vertices[#Headers], 0), FALSE)</f>
        <v>84</v>
      </c>
    </row>
    <row r="1413" spans="1:3" x14ac:dyDescent="0.25">
      <c r="A1413" s="76" t="s">
        <v>18927</v>
      </c>
      <c r="B1413" s="82" t="s">
        <v>261</v>
      </c>
      <c r="C1413" s="76">
        <f>VLOOKUP(GroupVertices[[#This Row],[Vertex]], Vertices[], MATCH("ID", Vertices[#Headers], 0), FALSE)</f>
        <v>88</v>
      </c>
    </row>
    <row r="1414" spans="1:3" x14ac:dyDescent="0.25">
      <c r="A1414" s="76" t="s">
        <v>18927</v>
      </c>
      <c r="B1414" s="82" t="s">
        <v>260</v>
      </c>
      <c r="C1414" s="76">
        <f>VLOOKUP(GroupVertices[[#This Row],[Vertex]], Vertices[], MATCH("ID", Vertices[#Headers], 0), FALSE)</f>
        <v>16</v>
      </c>
    </row>
    <row r="1415" spans="1:3" x14ac:dyDescent="0.25">
      <c r="A1415" s="76" t="s">
        <v>18927</v>
      </c>
      <c r="B1415" s="82" t="s">
        <v>196</v>
      </c>
      <c r="C1415" s="76">
        <f>VLOOKUP(GroupVertices[[#This Row],[Vertex]], Vertices[], MATCH("ID", Vertices[#Headers], 0), FALSE)</f>
        <v>15</v>
      </c>
    </row>
    <row r="1416" spans="1:3" x14ac:dyDescent="0.25">
      <c r="A1416" s="76" t="s">
        <v>18928</v>
      </c>
      <c r="B1416" s="82" t="s">
        <v>489</v>
      </c>
      <c r="C1416" s="76">
        <f>VLOOKUP(GroupVertices[[#This Row],[Vertex]], Vertices[], MATCH("ID", Vertices[#Headers], 0), FALSE)</f>
        <v>481</v>
      </c>
    </row>
    <row r="1417" spans="1:3" x14ac:dyDescent="0.25">
      <c r="A1417" s="76" t="s">
        <v>18928</v>
      </c>
      <c r="B1417" s="82" t="s">
        <v>490</v>
      </c>
      <c r="C1417" s="76">
        <f>VLOOKUP(GroupVertices[[#This Row],[Vertex]], Vertices[], MATCH("ID", Vertices[#Headers], 0), FALSE)</f>
        <v>482</v>
      </c>
    </row>
    <row r="1418" spans="1:3" x14ac:dyDescent="0.25">
      <c r="A1418" s="76" t="s">
        <v>18928</v>
      </c>
      <c r="B1418" s="82" t="s">
        <v>491</v>
      </c>
      <c r="C1418" s="76">
        <f>VLOOKUP(GroupVertices[[#This Row],[Vertex]], Vertices[], MATCH("ID", Vertices[#Headers], 0), FALSE)</f>
        <v>483</v>
      </c>
    </row>
    <row r="1419" spans="1:3" x14ac:dyDescent="0.25">
      <c r="A1419" s="76" t="s">
        <v>18928</v>
      </c>
      <c r="B1419" s="82" t="s">
        <v>492</v>
      </c>
      <c r="C1419" s="76">
        <f>VLOOKUP(GroupVertices[[#This Row],[Vertex]], Vertices[], MATCH("ID", Vertices[#Headers], 0), FALSE)</f>
        <v>484</v>
      </c>
    </row>
    <row r="1420" spans="1:3" x14ac:dyDescent="0.25">
      <c r="A1420" s="76" t="s">
        <v>18928</v>
      </c>
      <c r="B1420" s="82" t="s">
        <v>493</v>
      </c>
      <c r="C1420" s="76">
        <f>VLOOKUP(GroupVertices[[#This Row],[Vertex]], Vertices[], MATCH("ID", Vertices[#Headers], 0), FALSE)</f>
        <v>485</v>
      </c>
    </row>
    <row r="1421" spans="1:3" x14ac:dyDescent="0.25">
      <c r="A1421" s="76" t="s">
        <v>18928</v>
      </c>
      <c r="B1421" s="82" t="s">
        <v>496</v>
      </c>
      <c r="C1421" s="76">
        <f>VLOOKUP(GroupVertices[[#This Row],[Vertex]], Vertices[], MATCH("ID", Vertices[#Headers], 0), FALSE)</f>
        <v>491</v>
      </c>
    </row>
    <row r="1422" spans="1:3" x14ac:dyDescent="0.25">
      <c r="A1422" s="76" t="s">
        <v>18928</v>
      </c>
      <c r="B1422" s="82" t="s">
        <v>505</v>
      </c>
      <c r="C1422" s="76">
        <f>VLOOKUP(GroupVertices[[#This Row],[Vertex]], Vertices[], MATCH("ID", Vertices[#Headers], 0), FALSE)</f>
        <v>500</v>
      </c>
    </row>
    <row r="1423" spans="1:3" x14ac:dyDescent="0.25">
      <c r="A1423" s="76" t="s">
        <v>18928</v>
      </c>
      <c r="B1423" s="82" t="s">
        <v>510</v>
      </c>
      <c r="C1423" s="76">
        <f>VLOOKUP(GroupVertices[[#This Row],[Vertex]], Vertices[], MATCH("ID", Vertices[#Headers], 0), FALSE)</f>
        <v>510</v>
      </c>
    </row>
    <row r="1424" spans="1:3" x14ac:dyDescent="0.25">
      <c r="A1424" s="76" t="s">
        <v>18928</v>
      </c>
      <c r="B1424" s="82" t="s">
        <v>511</v>
      </c>
      <c r="C1424" s="76">
        <f>VLOOKUP(GroupVertices[[#This Row],[Vertex]], Vertices[], MATCH("ID", Vertices[#Headers], 0), FALSE)</f>
        <v>511</v>
      </c>
    </row>
    <row r="1425" spans="1:3" x14ac:dyDescent="0.25">
      <c r="A1425" s="76" t="s">
        <v>18928</v>
      </c>
      <c r="B1425" s="82" t="s">
        <v>512</v>
      </c>
      <c r="C1425" s="76">
        <f>VLOOKUP(GroupVertices[[#This Row],[Vertex]], Vertices[], MATCH("ID", Vertices[#Headers], 0), FALSE)</f>
        <v>512</v>
      </c>
    </row>
    <row r="1426" spans="1:3" x14ac:dyDescent="0.25">
      <c r="A1426" s="76" t="s">
        <v>18928</v>
      </c>
      <c r="B1426" s="82" t="s">
        <v>514</v>
      </c>
      <c r="C1426" s="76">
        <f>VLOOKUP(GroupVertices[[#This Row],[Vertex]], Vertices[], MATCH("ID", Vertices[#Headers], 0), FALSE)</f>
        <v>514</v>
      </c>
    </row>
    <row r="1427" spans="1:3" x14ac:dyDescent="0.25">
      <c r="A1427" s="76" t="s">
        <v>18928</v>
      </c>
      <c r="B1427" s="82" t="s">
        <v>524</v>
      </c>
      <c r="C1427" s="76">
        <f>VLOOKUP(GroupVertices[[#This Row],[Vertex]], Vertices[], MATCH("ID", Vertices[#Headers], 0), FALSE)</f>
        <v>531</v>
      </c>
    </row>
    <row r="1428" spans="1:3" x14ac:dyDescent="0.25">
      <c r="A1428" s="76" t="s">
        <v>18928</v>
      </c>
      <c r="B1428" s="82" t="s">
        <v>526</v>
      </c>
      <c r="C1428" s="76">
        <f>VLOOKUP(GroupVertices[[#This Row],[Vertex]], Vertices[], MATCH("ID", Vertices[#Headers], 0), FALSE)</f>
        <v>536</v>
      </c>
    </row>
    <row r="1429" spans="1:3" x14ac:dyDescent="0.25">
      <c r="A1429" s="76" t="s">
        <v>18928</v>
      </c>
      <c r="B1429" s="82" t="s">
        <v>531</v>
      </c>
      <c r="C1429" s="76">
        <f>VLOOKUP(GroupVertices[[#This Row],[Vertex]], Vertices[], MATCH("ID", Vertices[#Headers], 0), FALSE)</f>
        <v>540</v>
      </c>
    </row>
    <row r="1430" spans="1:3" x14ac:dyDescent="0.25">
      <c r="A1430" s="76" t="s">
        <v>18928</v>
      </c>
      <c r="B1430" s="82" t="s">
        <v>532</v>
      </c>
      <c r="C1430" s="76">
        <f>VLOOKUP(GroupVertices[[#This Row],[Vertex]], Vertices[], MATCH("ID", Vertices[#Headers], 0), FALSE)</f>
        <v>541</v>
      </c>
    </row>
    <row r="1431" spans="1:3" x14ac:dyDescent="0.25">
      <c r="A1431" s="76" t="s">
        <v>18928</v>
      </c>
      <c r="B1431" s="82" t="s">
        <v>534</v>
      </c>
      <c r="C1431" s="76">
        <f>VLOOKUP(GroupVertices[[#This Row],[Vertex]], Vertices[], MATCH("ID", Vertices[#Headers], 0), FALSE)</f>
        <v>543</v>
      </c>
    </row>
    <row r="1432" spans="1:3" x14ac:dyDescent="0.25">
      <c r="A1432" s="76" t="s">
        <v>18928</v>
      </c>
      <c r="B1432" s="82" t="s">
        <v>2010</v>
      </c>
      <c r="C1432" s="76">
        <f>VLOOKUP(GroupVertices[[#This Row],[Vertex]], Vertices[], MATCH("ID", Vertices[#Headers], 0), FALSE)</f>
        <v>556</v>
      </c>
    </row>
    <row r="1433" spans="1:3" x14ac:dyDescent="0.25">
      <c r="A1433" s="76" t="s">
        <v>18928</v>
      </c>
      <c r="B1433" s="82" t="s">
        <v>2001</v>
      </c>
      <c r="C1433" s="76">
        <f>VLOOKUP(GroupVertices[[#This Row],[Vertex]], Vertices[], MATCH("ID", Vertices[#Headers], 0), FALSE)</f>
        <v>533</v>
      </c>
    </row>
    <row r="1434" spans="1:3" x14ac:dyDescent="0.25">
      <c r="A1434" s="76" t="s">
        <v>18928</v>
      </c>
      <c r="B1434" s="82" t="s">
        <v>525</v>
      </c>
      <c r="C1434" s="76">
        <f>VLOOKUP(GroupVertices[[#This Row],[Vertex]], Vertices[], MATCH("ID", Vertices[#Headers], 0), FALSE)</f>
        <v>532</v>
      </c>
    </row>
    <row r="1435" spans="1:3" x14ac:dyDescent="0.25">
      <c r="A1435" s="76" t="s">
        <v>18928</v>
      </c>
      <c r="B1435" s="82" t="s">
        <v>2002</v>
      </c>
      <c r="C1435" s="76">
        <f>VLOOKUP(GroupVertices[[#This Row],[Vertex]], Vertices[], MATCH("ID", Vertices[#Headers], 0), FALSE)</f>
        <v>534</v>
      </c>
    </row>
    <row r="1436" spans="1:3" x14ac:dyDescent="0.25">
      <c r="A1436" s="76" t="s">
        <v>18928</v>
      </c>
      <c r="B1436" s="82" t="s">
        <v>2011</v>
      </c>
      <c r="C1436" s="76">
        <f>VLOOKUP(GroupVertices[[#This Row],[Vertex]], Vertices[], MATCH("ID", Vertices[#Headers], 0), FALSE)</f>
        <v>557</v>
      </c>
    </row>
    <row r="1437" spans="1:3" x14ac:dyDescent="0.25">
      <c r="A1437" s="76" t="s">
        <v>18928</v>
      </c>
      <c r="B1437" s="82" t="s">
        <v>2012</v>
      </c>
      <c r="C1437" s="76">
        <f>VLOOKUP(GroupVertices[[#This Row],[Vertex]], Vertices[], MATCH("ID", Vertices[#Headers], 0), FALSE)</f>
        <v>558</v>
      </c>
    </row>
    <row r="1438" spans="1:3" x14ac:dyDescent="0.25">
      <c r="A1438" s="76" t="s">
        <v>18928</v>
      </c>
      <c r="B1438" s="82" t="s">
        <v>540</v>
      </c>
      <c r="C1438" s="76">
        <f>VLOOKUP(GroupVertices[[#This Row],[Vertex]], Vertices[], MATCH("ID", Vertices[#Headers], 0), FALSE)</f>
        <v>535</v>
      </c>
    </row>
    <row r="1439" spans="1:3" x14ac:dyDescent="0.25">
      <c r="A1439" s="76" t="s">
        <v>18928</v>
      </c>
      <c r="B1439" s="82" t="s">
        <v>547</v>
      </c>
      <c r="C1439" s="76">
        <f>VLOOKUP(GroupVertices[[#This Row],[Vertex]], Vertices[], MATCH("ID", Vertices[#Headers], 0), FALSE)</f>
        <v>567</v>
      </c>
    </row>
    <row r="1440" spans="1:3" x14ac:dyDescent="0.25">
      <c r="A1440" s="76" t="s">
        <v>18928</v>
      </c>
      <c r="B1440" s="82" t="s">
        <v>597</v>
      </c>
      <c r="C1440" s="76">
        <f>VLOOKUP(GroupVertices[[#This Row],[Vertex]], Vertices[], MATCH("ID", Vertices[#Headers], 0), FALSE)</f>
        <v>629</v>
      </c>
    </row>
    <row r="1441" spans="1:3" x14ac:dyDescent="0.25">
      <c r="A1441" s="76" t="s">
        <v>18928</v>
      </c>
      <c r="B1441" s="82" t="s">
        <v>598</v>
      </c>
      <c r="C1441" s="76">
        <f>VLOOKUP(GroupVertices[[#This Row],[Vertex]], Vertices[], MATCH("ID", Vertices[#Headers], 0), FALSE)</f>
        <v>630</v>
      </c>
    </row>
    <row r="1442" spans="1:3" x14ac:dyDescent="0.25">
      <c r="A1442" s="76" t="s">
        <v>18928</v>
      </c>
      <c r="B1442" s="82" t="s">
        <v>599</v>
      </c>
      <c r="C1442" s="76">
        <f>VLOOKUP(GroupVertices[[#This Row],[Vertex]], Vertices[], MATCH("ID", Vertices[#Headers], 0), FALSE)</f>
        <v>631</v>
      </c>
    </row>
    <row r="1443" spans="1:3" x14ac:dyDescent="0.25">
      <c r="A1443" s="76" t="s">
        <v>18928</v>
      </c>
      <c r="B1443" s="82" t="s">
        <v>600</v>
      </c>
      <c r="C1443" s="76">
        <f>VLOOKUP(GroupVertices[[#This Row],[Vertex]], Vertices[], MATCH("ID", Vertices[#Headers], 0), FALSE)</f>
        <v>632</v>
      </c>
    </row>
    <row r="1444" spans="1:3" x14ac:dyDescent="0.25">
      <c r="A1444" s="76" t="s">
        <v>18928</v>
      </c>
      <c r="B1444" s="82" t="s">
        <v>601</v>
      </c>
      <c r="C1444" s="76">
        <f>VLOOKUP(GroupVertices[[#This Row],[Vertex]], Vertices[], MATCH("ID", Vertices[#Headers], 0), FALSE)</f>
        <v>633</v>
      </c>
    </row>
    <row r="1445" spans="1:3" x14ac:dyDescent="0.25">
      <c r="A1445" s="76" t="s">
        <v>18928</v>
      </c>
      <c r="B1445" s="82" t="s">
        <v>602</v>
      </c>
      <c r="C1445" s="76">
        <f>VLOOKUP(GroupVertices[[#This Row],[Vertex]], Vertices[], MATCH("ID", Vertices[#Headers], 0), FALSE)</f>
        <v>634</v>
      </c>
    </row>
    <row r="1446" spans="1:3" x14ac:dyDescent="0.25">
      <c r="A1446" s="76" t="s">
        <v>18928</v>
      </c>
      <c r="B1446" s="82" t="s">
        <v>603</v>
      </c>
      <c r="C1446" s="76">
        <f>VLOOKUP(GroupVertices[[#This Row],[Vertex]], Vertices[], MATCH("ID", Vertices[#Headers], 0), FALSE)</f>
        <v>635</v>
      </c>
    </row>
    <row r="1447" spans="1:3" x14ac:dyDescent="0.25">
      <c r="A1447" s="76" t="s">
        <v>18928</v>
      </c>
      <c r="B1447" s="82" t="s">
        <v>2032</v>
      </c>
      <c r="C1447" s="76">
        <f>VLOOKUP(GroupVertices[[#This Row],[Vertex]], Vertices[], MATCH("ID", Vertices[#Headers], 0), FALSE)</f>
        <v>636</v>
      </c>
    </row>
    <row r="1448" spans="1:3" x14ac:dyDescent="0.25">
      <c r="A1448" s="76" t="s">
        <v>18928</v>
      </c>
      <c r="B1448" s="82" t="s">
        <v>606</v>
      </c>
      <c r="C1448" s="76">
        <f>VLOOKUP(GroupVertices[[#This Row],[Vertex]], Vertices[], MATCH("ID", Vertices[#Headers], 0), FALSE)</f>
        <v>639</v>
      </c>
    </row>
    <row r="1449" spans="1:3" x14ac:dyDescent="0.25">
      <c r="A1449" s="76" t="s">
        <v>18928</v>
      </c>
      <c r="B1449" s="82" t="s">
        <v>610</v>
      </c>
      <c r="C1449" s="76">
        <f>VLOOKUP(GroupVertices[[#This Row],[Vertex]], Vertices[], MATCH("ID", Vertices[#Headers], 0), FALSE)</f>
        <v>651</v>
      </c>
    </row>
    <row r="1450" spans="1:3" x14ac:dyDescent="0.25">
      <c r="A1450" s="76" t="s">
        <v>18928</v>
      </c>
      <c r="B1450" s="82" t="s">
        <v>622</v>
      </c>
      <c r="C1450" s="76">
        <f>VLOOKUP(GroupVertices[[#This Row],[Vertex]], Vertices[], MATCH("ID", Vertices[#Headers], 0), FALSE)</f>
        <v>671</v>
      </c>
    </row>
    <row r="1451" spans="1:3" x14ac:dyDescent="0.25">
      <c r="A1451" s="76" t="s">
        <v>18928</v>
      </c>
      <c r="B1451" s="82" t="s">
        <v>2003</v>
      </c>
      <c r="C1451" s="76">
        <f>VLOOKUP(GroupVertices[[#This Row],[Vertex]], Vertices[], MATCH("ID", Vertices[#Headers], 0), FALSE)</f>
        <v>545</v>
      </c>
    </row>
    <row r="1452" spans="1:3" x14ac:dyDescent="0.25">
      <c r="A1452" s="76" t="s">
        <v>18928</v>
      </c>
      <c r="B1452" s="82" t="s">
        <v>2004</v>
      </c>
      <c r="C1452" s="76">
        <f>VLOOKUP(GroupVertices[[#This Row],[Vertex]], Vertices[], MATCH("ID", Vertices[#Headers], 0), FALSE)</f>
        <v>546</v>
      </c>
    </row>
    <row r="1453" spans="1:3" x14ac:dyDescent="0.25">
      <c r="A1453" s="76" t="s">
        <v>18928</v>
      </c>
      <c r="B1453" s="82" t="s">
        <v>2005</v>
      </c>
      <c r="C1453" s="76">
        <f>VLOOKUP(GroupVertices[[#This Row],[Vertex]], Vertices[], MATCH("ID", Vertices[#Headers], 0), FALSE)</f>
        <v>547</v>
      </c>
    </row>
    <row r="1454" spans="1:3" x14ac:dyDescent="0.25">
      <c r="A1454" s="76" t="s">
        <v>18928</v>
      </c>
      <c r="B1454" s="82" t="s">
        <v>2006</v>
      </c>
      <c r="C1454" s="76">
        <f>VLOOKUP(GroupVertices[[#This Row],[Vertex]], Vertices[], MATCH("ID", Vertices[#Headers], 0), FALSE)</f>
        <v>548</v>
      </c>
    </row>
    <row r="1455" spans="1:3" x14ac:dyDescent="0.25">
      <c r="A1455" s="76" t="s">
        <v>18928</v>
      </c>
      <c r="B1455" s="82" t="s">
        <v>2007</v>
      </c>
      <c r="C1455" s="76">
        <f>VLOOKUP(GroupVertices[[#This Row],[Vertex]], Vertices[], MATCH("ID", Vertices[#Headers], 0), FALSE)</f>
        <v>549</v>
      </c>
    </row>
    <row r="1456" spans="1:3" x14ac:dyDescent="0.25">
      <c r="A1456" s="76" t="s">
        <v>18928</v>
      </c>
      <c r="B1456" s="82" t="s">
        <v>2008</v>
      </c>
      <c r="C1456" s="76">
        <f>VLOOKUP(GroupVertices[[#This Row],[Vertex]], Vertices[], MATCH("ID", Vertices[#Headers], 0), FALSE)</f>
        <v>550</v>
      </c>
    </row>
    <row r="1457" spans="1:3" x14ac:dyDescent="0.25">
      <c r="A1457" s="76" t="s">
        <v>18928</v>
      </c>
      <c r="B1457" s="82" t="s">
        <v>577</v>
      </c>
      <c r="C1457" s="76">
        <f>VLOOKUP(GroupVertices[[#This Row],[Vertex]], Vertices[], MATCH("ID", Vertices[#Headers], 0), FALSE)</f>
        <v>609</v>
      </c>
    </row>
    <row r="1458" spans="1:3" x14ac:dyDescent="0.25">
      <c r="A1458" s="76" t="s">
        <v>18928</v>
      </c>
      <c r="B1458" s="82" t="s">
        <v>2027</v>
      </c>
      <c r="C1458" s="76">
        <f>VLOOKUP(GroupVertices[[#This Row],[Vertex]], Vertices[], MATCH("ID", Vertices[#Headers], 0), FALSE)</f>
        <v>611</v>
      </c>
    </row>
    <row r="1459" spans="1:3" x14ac:dyDescent="0.25">
      <c r="A1459" s="76" t="s">
        <v>18928</v>
      </c>
      <c r="B1459" s="82" t="s">
        <v>535</v>
      </c>
      <c r="C1459" s="76">
        <f>VLOOKUP(GroupVertices[[#This Row],[Vertex]], Vertices[], MATCH("ID", Vertices[#Headers], 0), FALSE)</f>
        <v>544</v>
      </c>
    </row>
    <row r="1460" spans="1:3" x14ac:dyDescent="0.25">
      <c r="A1460" s="76" t="s">
        <v>18928</v>
      </c>
      <c r="B1460" s="82" t="s">
        <v>578</v>
      </c>
      <c r="C1460" s="76">
        <f>VLOOKUP(GroupVertices[[#This Row],[Vertex]], Vertices[], MATCH("ID", Vertices[#Headers], 0), FALSE)</f>
        <v>612</v>
      </c>
    </row>
    <row r="1461" spans="1:3" x14ac:dyDescent="0.25">
      <c r="A1461" s="76" t="s">
        <v>18928</v>
      </c>
      <c r="B1461" s="82" t="s">
        <v>2026</v>
      </c>
      <c r="C1461" s="76">
        <f>VLOOKUP(GroupVertices[[#This Row],[Vertex]], Vertices[], MATCH("ID", Vertices[#Headers], 0), FALSE)</f>
        <v>610</v>
      </c>
    </row>
    <row r="1462" spans="1:3" x14ac:dyDescent="0.25">
      <c r="A1462" s="76" t="s">
        <v>18928</v>
      </c>
      <c r="B1462" s="82" t="s">
        <v>2035</v>
      </c>
      <c r="C1462" s="76">
        <f>VLOOKUP(GroupVertices[[#This Row],[Vertex]], Vertices[], MATCH("ID", Vertices[#Headers], 0), FALSE)</f>
        <v>643</v>
      </c>
    </row>
    <row r="1463" spans="1:3" x14ac:dyDescent="0.25">
      <c r="A1463" s="76" t="s">
        <v>18928</v>
      </c>
      <c r="B1463" s="82" t="s">
        <v>608</v>
      </c>
      <c r="C1463" s="76">
        <f>VLOOKUP(GroupVertices[[#This Row],[Vertex]], Vertices[], MATCH("ID", Vertices[#Headers], 0), FALSE)</f>
        <v>642</v>
      </c>
    </row>
    <row r="1464" spans="1:3" x14ac:dyDescent="0.25">
      <c r="A1464" s="76" t="s">
        <v>18928</v>
      </c>
      <c r="B1464" s="82" t="s">
        <v>2036</v>
      </c>
      <c r="C1464" s="76">
        <f>VLOOKUP(GroupVertices[[#This Row],[Vertex]], Vertices[], MATCH("ID", Vertices[#Headers], 0), FALSE)</f>
        <v>644</v>
      </c>
    </row>
    <row r="1465" spans="1:3" x14ac:dyDescent="0.25">
      <c r="A1465" s="76" t="s">
        <v>18928</v>
      </c>
      <c r="B1465" s="82" t="s">
        <v>623</v>
      </c>
      <c r="C1465" s="76">
        <f>VLOOKUP(GroupVertices[[#This Row],[Vertex]], Vertices[], MATCH("ID", Vertices[#Headers], 0), FALSE)</f>
        <v>672</v>
      </c>
    </row>
    <row r="1466" spans="1:3" x14ac:dyDescent="0.25">
      <c r="A1466" s="76" t="s">
        <v>18928</v>
      </c>
      <c r="B1466" s="82" t="s">
        <v>640</v>
      </c>
      <c r="C1466" s="76">
        <f>VLOOKUP(GroupVertices[[#This Row],[Vertex]], Vertices[], MATCH("ID", Vertices[#Headers], 0), FALSE)</f>
        <v>701</v>
      </c>
    </row>
    <row r="1467" spans="1:3" x14ac:dyDescent="0.25">
      <c r="A1467" s="76" t="s">
        <v>18928</v>
      </c>
      <c r="B1467" s="82" t="s">
        <v>660</v>
      </c>
      <c r="C1467" s="76">
        <f>VLOOKUP(GroupVertices[[#This Row],[Vertex]], Vertices[], MATCH("ID", Vertices[#Headers], 0), FALSE)</f>
        <v>732</v>
      </c>
    </row>
    <row r="1468" spans="1:3" x14ac:dyDescent="0.25">
      <c r="A1468" s="76" t="s">
        <v>18928</v>
      </c>
      <c r="B1468" s="82" t="s">
        <v>668</v>
      </c>
      <c r="C1468" s="76">
        <f>VLOOKUP(GroupVertices[[#This Row],[Vertex]], Vertices[], MATCH("ID", Vertices[#Headers], 0), FALSE)</f>
        <v>742</v>
      </c>
    </row>
    <row r="1469" spans="1:3" x14ac:dyDescent="0.25">
      <c r="A1469" s="76" t="s">
        <v>18928</v>
      </c>
      <c r="B1469" s="82" t="s">
        <v>604</v>
      </c>
      <c r="C1469" s="76">
        <f>VLOOKUP(GroupVertices[[#This Row],[Vertex]], Vertices[], MATCH("ID", Vertices[#Headers], 0), FALSE)</f>
        <v>480</v>
      </c>
    </row>
    <row r="1470" spans="1:3" x14ac:dyDescent="0.25">
      <c r="A1470" s="76" t="s">
        <v>18928</v>
      </c>
      <c r="B1470" s="82" t="s">
        <v>488</v>
      </c>
      <c r="C1470" s="76">
        <f>VLOOKUP(GroupVertices[[#This Row],[Vertex]], Vertices[], MATCH("ID", Vertices[#Headers], 0), FALSE)</f>
        <v>479</v>
      </c>
    </row>
    <row r="1471" spans="1:3" x14ac:dyDescent="0.25">
      <c r="A1471" s="76" t="s">
        <v>18929</v>
      </c>
      <c r="B1471" s="82" t="s">
        <v>415</v>
      </c>
      <c r="C1471" s="76">
        <f>VLOOKUP(GroupVertices[[#This Row],[Vertex]], Vertices[], MATCH("ID", Vertices[#Headers], 0), FALSE)</f>
        <v>397</v>
      </c>
    </row>
    <row r="1472" spans="1:3" x14ac:dyDescent="0.25">
      <c r="A1472" s="76" t="s">
        <v>18929</v>
      </c>
      <c r="B1472" s="82" t="s">
        <v>416</v>
      </c>
      <c r="C1472" s="76">
        <f>VLOOKUP(GroupVertices[[#This Row],[Vertex]], Vertices[], MATCH("ID", Vertices[#Headers], 0), FALSE)</f>
        <v>398</v>
      </c>
    </row>
    <row r="1473" spans="1:3" x14ac:dyDescent="0.25">
      <c r="A1473" s="76" t="s">
        <v>18929</v>
      </c>
      <c r="B1473" s="82" t="s">
        <v>417</v>
      </c>
      <c r="C1473" s="76">
        <f>VLOOKUP(GroupVertices[[#This Row],[Vertex]], Vertices[], MATCH("ID", Vertices[#Headers], 0), FALSE)</f>
        <v>399</v>
      </c>
    </row>
    <row r="1474" spans="1:3" x14ac:dyDescent="0.25">
      <c r="A1474" s="76" t="s">
        <v>18929</v>
      </c>
      <c r="B1474" s="82" t="s">
        <v>418</v>
      </c>
      <c r="C1474" s="76">
        <f>VLOOKUP(GroupVertices[[#This Row],[Vertex]], Vertices[], MATCH("ID", Vertices[#Headers], 0), FALSE)</f>
        <v>400</v>
      </c>
    </row>
    <row r="1475" spans="1:3" x14ac:dyDescent="0.25">
      <c r="A1475" s="76" t="s">
        <v>18929</v>
      </c>
      <c r="B1475" s="82" t="s">
        <v>419</v>
      </c>
      <c r="C1475" s="76">
        <f>VLOOKUP(GroupVertices[[#This Row],[Vertex]], Vertices[], MATCH("ID", Vertices[#Headers], 0), FALSE)</f>
        <v>401</v>
      </c>
    </row>
    <row r="1476" spans="1:3" x14ac:dyDescent="0.25">
      <c r="A1476" s="76" t="s">
        <v>18929</v>
      </c>
      <c r="B1476" s="82" t="s">
        <v>420</v>
      </c>
      <c r="C1476" s="76">
        <f>VLOOKUP(GroupVertices[[#This Row],[Vertex]], Vertices[], MATCH("ID", Vertices[#Headers], 0), FALSE)</f>
        <v>402</v>
      </c>
    </row>
    <row r="1477" spans="1:3" x14ac:dyDescent="0.25">
      <c r="A1477" s="76" t="s">
        <v>18929</v>
      </c>
      <c r="B1477" s="82" t="s">
        <v>421</v>
      </c>
      <c r="C1477" s="76">
        <f>VLOOKUP(GroupVertices[[#This Row],[Vertex]], Vertices[], MATCH("ID", Vertices[#Headers], 0), FALSE)</f>
        <v>403</v>
      </c>
    </row>
    <row r="1478" spans="1:3" x14ac:dyDescent="0.25">
      <c r="A1478" s="76" t="s">
        <v>18929</v>
      </c>
      <c r="B1478" s="82" t="s">
        <v>422</v>
      </c>
      <c r="C1478" s="76">
        <f>VLOOKUP(GroupVertices[[#This Row],[Vertex]], Vertices[], MATCH("ID", Vertices[#Headers], 0), FALSE)</f>
        <v>404</v>
      </c>
    </row>
    <row r="1479" spans="1:3" x14ac:dyDescent="0.25">
      <c r="A1479" s="76" t="s">
        <v>18929</v>
      </c>
      <c r="B1479" s="82" t="s">
        <v>423</v>
      </c>
      <c r="C1479" s="76">
        <f>VLOOKUP(GroupVertices[[#This Row],[Vertex]], Vertices[], MATCH("ID", Vertices[#Headers], 0), FALSE)</f>
        <v>405</v>
      </c>
    </row>
    <row r="1480" spans="1:3" x14ac:dyDescent="0.25">
      <c r="A1480" s="76" t="s">
        <v>18929</v>
      </c>
      <c r="B1480" s="82" t="s">
        <v>424</v>
      </c>
      <c r="C1480" s="76">
        <f>VLOOKUP(GroupVertices[[#This Row],[Vertex]], Vertices[], MATCH("ID", Vertices[#Headers], 0), FALSE)</f>
        <v>406</v>
      </c>
    </row>
    <row r="1481" spans="1:3" x14ac:dyDescent="0.25">
      <c r="A1481" s="76" t="s">
        <v>18929</v>
      </c>
      <c r="B1481" s="82" t="s">
        <v>425</v>
      </c>
      <c r="C1481" s="76">
        <f>VLOOKUP(GroupVertices[[#This Row],[Vertex]], Vertices[], MATCH("ID", Vertices[#Headers], 0), FALSE)</f>
        <v>407</v>
      </c>
    </row>
    <row r="1482" spans="1:3" x14ac:dyDescent="0.25">
      <c r="A1482" s="76" t="s">
        <v>18929</v>
      </c>
      <c r="B1482" s="82" t="s">
        <v>426</v>
      </c>
      <c r="C1482" s="76">
        <f>VLOOKUP(GroupVertices[[#This Row],[Vertex]], Vertices[], MATCH("ID", Vertices[#Headers], 0), FALSE)</f>
        <v>408</v>
      </c>
    </row>
    <row r="1483" spans="1:3" x14ac:dyDescent="0.25">
      <c r="A1483" s="76" t="s">
        <v>18929</v>
      </c>
      <c r="B1483" s="82" t="s">
        <v>427</v>
      </c>
      <c r="C1483" s="76">
        <f>VLOOKUP(GroupVertices[[#This Row],[Vertex]], Vertices[], MATCH("ID", Vertices[#Headers], 0), FALSE)</f>
        <v>409</v>
      </c>
    </row>
    <row r="1484" spans="1:3" x14ac:dyDescent="0.25">
      <c r="A1484" s="76" t="s">
        <v>18929</v>
      </c>
      <c r="B1484" s="82" t="s">
        <v>429</v>
      </c>
      <c r="C1484" s="76">
        <f>VLOOKUP(GroupVertices[[#This Row],[Vertex]], Vertices[], MATCH("ID", Vertices[#Headers], 0), FALSE)</f>
        <v>412</v>
      </c>
    </row>
    <row r="1485" spans="1:3" x14ac:dyDescent="0.25">
      <c r="A1485" s="76" t="s">
        <v>18929</v>
      </c>
      <c r="B1485" s="82" t="s">
        <v>430</v>
      </c>
      <c r="C1485" s="76">
        <f>VLOOKUP(GroupVertices[[#This Row],[Vertex]], Vertices[], MATCH("ID", Vertices[#Headers], 0), FALSE)</f>
        <v>413</v>
      </c>
    </row>
    <row r="1486" spans="1:3" x14ac:dyDescent="0.25">
      <c r="A1486" s="76" t="s">
        <v>18929</v>
      </c>
      <c r="B1486" s="82" t="s">
        <v>431</v>
      </c>
      <c r="C1486" s="76">
        <f>VLOOKUP(GroupVertices[[#This Row],[Vertex]], Vertices[], MATCH("ID", Vertices[#Headers], 0), FALSE)</f>
        <v>414</v>
      </c>
    </row>
    <row r="1487" spans="1:3" x14ac:dyDescent="0.25">
      <c r="A1487" s="76" t="s">
        <v>18929</v>
      </c>
      <c r="B1487" s="82" t="s">
        <v>432</v>
      </c>
      <c r="C1487" s="76">
        <f>VLOOKUP(GroupVertices[[#This Row],[Vertex]], Vertices[], MATCH("ID", Vertices[#Headers], 0), FALSE)</f>
        <v>415</v>
      </c>
    </row>
    <row r="1488" spans="1:3" x14ac:dyDescent="0.25">
      <c r="A1488" s="76" t="s">
        <v>18929</v>
      </c>
      <c r="B1488" s="82" t="s">
        <v>433</v>
      </c>
      <c r="C1488" s="76">
        <f>VLOOKUP(GroupVertices[[#This Row],[Vertex]], Vertices[], MATCH("ID", Vertices[#Headers], 0), FALSE)</f>
        <v>416</v>
      </c>
    </row>
    <row r="1489" spans="1:3" x14ac:dyDescent="0.25">
      <c r="A1489" s="76" t="s">
        <v>18929</v>
      </c>
      <c r="B1489" s="82" t="s">
        <v>434</v>
      </c>
      <c r="C1489" s="76">
        <f>VLOOKUP(GroupVertices[[#This Row],[Vertex]], Vertices[], MATCH("ID", Vertices[#Headers], 0), FALSE)</f>
        <v>417</v>
      </c>
    </row>
    <row r="1490" spans="1:3" x14ac:dyDescent="0.25">
      <c r="A1490" s="76" t="s">
        <v>18929</v>
      </c>
      <c r="B1490" s="82" t="s">
        <v>435</v>
      </c>
      <c r="C1490" s="76">
        <f>VLOOKUP(GroupVertices[[#This Row],[Vertex]], Vertices[], MATCH("ID", Vertices[#Headers], 0), FALSE)</f>
        <v>418</v>
      </c>
    </row>
    <row r="1491" spans="1:3" x14ac:dyDescent="0.25">
      <c r="A1491" s="76" t="s">
        <v>18929</v>
      </c>
      <c r="B1491" s="82" t="s">
        <v>436</v>
      </c>
      <c r="C1491" s="76">
        <f>VLOOKUP(GroupVertices[[#This Row],[Vertex]], Vertices[], MATCH("ID", Vertices[#Headers], 0), FALSE)</f>
        <v>419</v>
      </c>
    </row>
    <row r="1492" spans="1:3" x14ac:dyDescent="0.25">
      <c r="A1492" s="76" t="s">
        <v>18929</v>
      </c>
      <c r="B1492" s="82" t="s">
        <v>438</v>
      </c>
      <c r="C1492" s="76">
        <f>VLOOKUP(GroupVertices[[#This Row],[Vertex]], Vertices[], MATCH("ID", Vertices[#Headers], 0), FALSE)</f>
        <v>422</v>
      </c>
    </row>
    <row r="1493" spans="1:3" x14ac:dyDescent="0.25">
      <c r="A1493" s="76" t="s">
        <v>18929</v>
      </c>
      <c r="B1493" s="82" t="s">
        <v>439</v>
      </c>
      <c r="C1493" s="76">
        <f>VLOOKUP(GroupVertices[[#This Row],[Vertex]], Vertices[], MATCH("ID", Vertices[#Headers], 0), FALSE)</f>
        <v>423</v>
      </c>
    </row>
    <row r="1494" spans="1:3" x14ac:dyDescent="0.25">
      <c r="A1494" s="76" t="s">
        <v>18929</v>
      </c>
      <c r="B1494" s="82" t="s">
        <v>440</v>
      </c>
      <c r="C1494" s="76">
        <f>VLOOKUP(GroupVertices[[#This Row],[Vertex]], Vertices[], MATCH("ID", Vertices[#Headers], 0), FALSE)</f>
        <v>424</v>
      </c>
    </row>
    <row r="1495" spans="1:3" x14ac:dyDescent="0.25">
      <c r="A1495" s="76" t="s">
        <v>18929</v>
      </c>
      <c r="B1495" s="82" t="s">
        <v>441</v>
      </c>
      <c r="C1495" s="76">
        <f>VLOOKUP(GroupVertices[[#This Row],[Vertex]], Vertices[], MATCH("ID", Vertices[#Headers], 0), FALSE)</f>
        <v>425</v>
      </c>
    </row>
    <row r="1496" spans="1:3" x14ac:dyDescent="0.25">
      <c r="A1496" s="76" t="s">
        <v>18929</v>
      </c>
      <c r="B1496" s="82" t="s">
        <v>442</v>
      </c>
      <c r="C1496" s="76">
        <f>VLOOKUP(GroupVertices[[#This Row],[Vertex]], Vertices[], MATCH("ID", Vertices[#Headers], 0), FALSE)</f>
        <v>426</v>
      </c>
    </row>
    <row r="1497" spans="1:3" x14ac:dyDescent="0.25">
      <c r="A1497" s="76" t="s">
        <v>18929</v>
      </c>
      <c r="B1497" s="82" t="s">
        <v>443</v>
      </c>
      <c r="C1497" s="76">
        <f>VLOOKUP(GroupVertices[[#This Row],[Vertex]], Vertices[], MATCH("ID", Vertices[#Headers], 0), FALSE)</f>
        <v>427</v>
      </c>
    </row>
    <row r="1498" spans="1:3" x14ac:dyDescent="0.25">
      <c r="A1498" s="76" t="s">
        <v>18929</v>
      </c>
      <c r="B1498" s="82" t="s">
        <v>444</v>
      </c>
      <c r="C1498" s="76">
        <f>VLOOKUP(GroupVertices[[#This Row],[Vertex]], Vertices[], MATCH("ID", Vertices[#Headers], 0), FALSE)</f>
        <v>428</v>
      </c>
    </row>
    <row r="1499" spans="1:3" x14ac:dyDescent="0.25">
      <c r="A1499" s="76" t="s">
        <v>18929</v>
      </c>
      <c r="B1499" s="82" t="s">
        <v>445</v>
      </c>
      <c r="C1499" s="76">
        <f>VLOOKUP(GroupVertices[[#This Row],[Vertex]], Vertices[], MATCH("ID", Vertices[#Headers], 0), FALSE)</f>
        <v>429</v>
      </c>
    </row>
    <row r="1500" spans="1:3" x14ac:dyDescent="0.25">
      <c r="A1500" s="76" t="s">
        <v>18929</v>
      </c>
      <c r="B1500" s="82" t="s">
        <v>446</v>
      </c>
      <c r="C1500" s="76">
        <f>VLOOKUP(GroupVertices[[#This Row],[Vertex]], Vertices[], MATCH("ID", Vertices[#Headers], 0), FALSE)</f>
        <v>430</v>
      </c>
    </row>
    <row r="1501" spans="1:3" x14ac:dyDescent="0.25">
      <c r="A1501" s="76" t="s">
        <v>18929</v>
      </c>
      <c r="B1501" s="82" t="s">
        <v>447</v>
      </c>
      <c r="C1501" s="76">
        <f>VLOOKUP(GroupVertices[[#This Row],[Vertex]], Vertices[], MATCH("ID", Vertices[#Headers], 0), FALSE)</f>
        <v>431</v>
      </c>
    </row>
    <row r="1502" spans="1:3" x14ac:dyDescent="0.25">
      <c r="A1502" s="76" t="s">
        <v>18929</v>
      </c>
      <c r="B1502" s="82" t="s">
        <v>448</v>
      </c>
      <c r="C1502" s="76">
        <f>VLOOKUP(GroupVertices[[#This Row],[Vertex]], Vertices[], MATCH("ID", Vertices[#Headers], 0), FALSE)</f>
        <v>432</v>
      </c>
    </row>
    <row r="1503" spans="1:3" x14ac:dyDescent="0.25">
      <c r="A1503" s="76" t="s">
        <v>18929</v>
      </c>
      <c r="B1503" s="82" t="s">
        <v>449</v>
      </c>
      <c r="C1503" s="76">
        <f>VLOOKUP(GroupVertices[[#This Row],[Vertex]], Vertices[], MATCH("ID", Vertices[#Headers], 0), FALSE)</f>
        <v>433</v>
      </c>
    </row>
    <row r="1504" spans="1:3" x14ac:dyDescent="0.25">
      <c r="A1504" s="76" t="s">
        <v>18929</v>
      </c>
      <c r="B1504" s="82" t="s">
        <v>450</v>
      </c>
      <c r="C1504" s="76">
        <f>VLOOKUP(GroupVertices[[#This Row],[Vertex]], Vertices[], MATCH("ID", Vertices[#Headers], 0), FALSE)</f>
        <v>434</v>
      </c>
    </row>
    <row r="1505" spans="1:3" x14ac:dyDescent="0.25">
      <c r="A1505" s="76" t="s">
        <v>18929</v>
      </c>
      <c r="B1505" s="82" t="s">
        <v>451</v>
      </c>
      <c r="C1505" s="76">
        <f>VLOOKUP(GroupVertices[[#This Row],[Vertex]], Vertices[], MATCH("ID", Vertices[#Headers], 0), FALSE)</f>
        <v>435</v>
      </c>
    </row>
    <row r="1506" spans="1:3" x14ac:dyDescent="0.25">
      <c r="A1506" s="76" t="s">
        <v>18929</v>
      </c>
      <c r="B1506" s="82" t="s">
        <v>452</v>
      </c>
      <c r="C1506" s="76">
        <f>VLOOKUP(GroupVertices[[#This Row],[Vertex]], Vertices[], MATCH("ID", Vertices[#Headers], 0), FALSE)</f>
        <v>436</v>
      </c>
    </row>
    <row r="1507" spans="1:3" x14ac:dyDescent="0.25">
      <c r="A1507" s="76" t="s">
        <v>18929</v>
      </c>
      <c r="B1507" s="82" t="s">
        <v>453</v>
      </c>
      <c r="C1507" s="76">
        <f>VLOOKUP(GroupVertices[[#This Row],[Vertex]], Vertices[], MATCH("ID", Vertices[#Headers], 0), FALSE)</f>
        <v>437</v>
      </c>
    </row>
    <row r="1508" spans="1:3" x14ac:dyDescent="0.25">
      <c r="A1508" s="76" t="s">
        <v>18929</v>
      </c>
      <c r="B1508" s="82" t="s">
        <v>455</v>
      </c>
      <c r="C1508" s="76">
        <f>VLOOKUP(GroupVertices[[#This Row],[Vertex]], Vertices[], MATCH("ID", Vertices[#Headers], 0), FALSE)</f>
        <v>441</v>
      </c>
    </row>
    <row r="1509" spans="1:3" x14ac:dyDescent="0.25">
      <c r="A1509" s="76" t="s">
        <v>18929</v>
      </c>
      <c r="B1509" s="82" t="s">
        <v>460</v>
      </c>
      <c r="C1509" s="76">
        <f>VLOOKUP(GroupVertices[[#This Row],[Vertex]], Vertices[], MATCH("ID", Vertices[#Headers], 0), FALSE)</f>
        <v>446</v>
      </c>
    </row>
    <row r="1510" spans="1:3" x14ac:dyDescent="0.25">
      <c r="A1510" s="76" t="s">
        <v>18929</v>
      </c>
      <c r="B1510" s="82" t="s">
        <v>461</v>
      </c>
      <c r="C1510" s="76">
        <f>VLOOKUP(GroupVertices[[#This Row],[Vertex]], Vertices[], MATCH("ID", Vertices[#Headers], 0), FALSE)</f>
        <v>447</v>
      </c>
    </row>
    <row r="1511" spans="1:3" x14ac:dyDescent="0.25">
      <c r="A1511" s="76" t="s">
        <v>18929</v>
      </c>
      <c r="B1511" s="82" t="s">
        <v>519</v>
      </c>
      <c r="C1511" s="76">
        <f>VLOOKUP(GroupVertices[[#This Row],[Vertex]], Vertices[], MATCH("ID", Vertices[#Headers], 0), FALSE)</f>
        <v>523</v>
      </c>
    </row>
    <row r="1512" spans="1:3" x14ac:dyDescent="0.25">
      <c r="A1512" s="76" t="s">
        <v>18929</v>
      </c>
      <c r="B1512" s="82" t="s">
        <v>522</v>
      </c>
      <c r="C1512" s="76">
        <f>VLOOKUP(GroupVertices[[#This Row],[Vertex]], Vertices[], MATCH("ID", Vertices[#Headers], 0), FALSE)</f>
        <v>527</v>
      </c>
    </row>
    <row r="1513" spans="1:3" x14ac:dyDescent="0.25">
      <c r="A1513" s="76" t="s">
        <v>18929</v>
      </c>
      <c r="B1513" s="82" t="s">
        <v>615</v>
      </c>
      <c r="C1513" s="76">
        <f>VLOOKUP(GroupVertices[[#This Row],[Vertex]], Vertices[], MATCH("ID", Vertices[#Headers], 0), FALSE)</f>
        <v>659</v>
      </c>
    </row>
    <row r="1514" spans="1:3" x14ac:dyDescent="0.25">
      <c r="A1514" s="76" t="s">
        <v>18929</v>
      </c>
      <c r="B1514" s="82" t="s">
        <v>614</v>
      </c>
      <c r="C1514" s="76">
        <f>VLOOKUP(GroupVertices[[#This Row],[Vertex]], Vertices[], MATCH("ID", Vertices[#Headers], 0), FALSE)</f>
        <v>396</v>
      </c>
    </row>
    <row r="1515" spans="1:3" x14ac:dyDescent="0.25">
      <c r="A1515" s="76" t="s">
        <v>18929</v>
      </c>
      <c r="B1515" s="82" t="s">
        <v>414</v>
      </c>
      <c r="C1515" s="76">
        <f>VLOOKUP(GroupVertices[[#This Row],[Vertex]], Vertices[], MATCH("ID", Vertices[#Headers], 0), FALSE)</f>
        <v>395</v>
      </c>
    </row>
    <row r="1516" spans="1:3" x14ac:dyDescent="0.25">
      <c r="A1516" s="76" t="s">
        <v>18930</v>
      </c>
      <c r="B1516" s="82" t="s">
        <v>845</v>
      </c>
      <c r="C1516" s="76">
        <f>VLOOKUP(GroupVertices[[#This Row],[Vertex]], Vertices[], MATCH("ID", Vertices[#Headers], 0), FALSE)</f>
        <v>1084</v>
      </c>
    </row>
    <row r="1517" spans="1:3" x14ac:dyDescent="0.25">
      <c r="A1517" s="76" t="s">
        <v>18930</v>
      </c>
      <c r="B1517" s="82" t="s">
        <v>846</v>
      </c>
      <c r="C1517" s="76">
        <f>VLOOKUP(GroupVertices[[#This Row],[Vertex]], Vertices[], MATCH("ID", Vertices[#Headers], 0), FALSE)</f>
        <v>1085</v>
      </c>
    </row>
    <row r="1518" spans="1:3" x14ac:dyDescent="0.25">
      <c r="A1518" s="76" t="s">
        <v>18930</v>
      </c>
      <c r="B1518" s="82" t="s">
        <v>847</v>
      </c>
      <c r="C1518" s="76">
        <f>VLOOKUP(GroupVertices[[#This Row],[Vertex]], Vertices[], MATCH("ID", Vertices[#Headers], 0), FALSE)</f>
        <v>1086</v>
      </c>
    </row>
    <row r="1519" spans="1:3" x14ac:dyDescent="0.25">
      <c r="A1519" s="76" t="s">
        <v>18930</v>
      </c>
      <c r="B1519" s="82" t="s">
        <v>851</v>
      </c>
      <c r="C1519" s="76">
        <f>VLOOKUP(GroupVertices[[#This Row],[Vertex]], Vertices[], MATCH("ID", Vertices[#Headers], 0), FALSE)</f>
        <v>1091</v>
      </c>
    </row>
    <row r="1520" spans="1:3" x14ac:dyDescent="0.25">
      <c r="A1520" s="76" t="s">
        <v>18930</v>
      </c>
      <c r="B1520" s="82" t="s">
        <v>852</v>
      </c>
      <c r="C1520" s="76">
        <f>VLOOKUP(GroupVertices[[#This Row],[Vertex]], Vertices[], MATCH("ID", Vertices[#Headers], 0), FALSE)</f>
        <v>1092</v>
      </c>
    </row>
    <row r="1521" spans="1:3" x14ac:dyDescent="0.25">
      <c r="A1521" s="76" t="s">
        <v>18930</v>
      </c>
      <c r="B1521" s="82" t="s">
        <v>854</v>
      </c>
      <c r="C1521" s="76">
        <f>VLOOKUP(GroupVertices[[#This Row],[Vertex]], Vertices[], MATCH("ID", Vertices[#Headers], 0), FALSE)</f>
        <v>1094</v>
      </c>
    </row>
    <row r="1522" spans="1:3" x14ac:dyDescent="0.25">
      <c r="A1522" s="76" t="s">
        <v>18930</v>
      </c>
      <c r="B1522" s="82" t="s">
        <v>857</v>
      </c>
      <c r="C1522" s="76">
        <f>VLOOKUP(GroupVertices[[#This Row],[Vertex]], Vertices[], MATCH("ID", Vertices[#Headers], 0), FALSE)</f>
        <v>1098</v>
      </c>
    </row>
    <row r="1523" spans="1:3" x14ac:dyDescent="0.25">
      <c r="A1523" s="76" t="s">
        <v>18930</v>
      </c>
      <c r="B1523" s="82" t="s">
        <v>858</v>
      </c>
      <c r="C1523" s="76">
        <f>VLOOKUP(GroupVertices[[#This Row],[Vertex]], Vertices[], MATCH("ID", Vertices[#Headers], 0), FALSE)</f>
        <v>1099</v>
      </c>
    </row>
    <row r="1524" spans="1:3" x14ac:dyDescent="0.25">
      <c r="A1524" s="76" t="s">
        <v>18930</v>
      </c>
      <c r="B1524" s="82" t="s">
        <v>859</v>
      </c>
      <c r="C1524" s="76">
        <f>VLOOKUP(GroupVertices[[#This Row],[Vertex]], Vertices[], MATCH("ID", Vertices[#Headers], 0), FALSE)</f>
        <v>1100</v>
      </c>
    </row>
    <row r="1525" spans="1:3" x14ac:dyDescent="0.25">
      <c r="A1525" s="76" t="s">
        <v>18930</v>
      </c>
      <c r="B1525" s="82" t="s">
        <v>860</v>
      </c>
      <c r="C1525" s="76">
        <f>VLOOKUP(GroupVertices[[#This Row],[Vertex]], Vertices[], MATCH("ID", Vertices[#Headers], 0), FALSE)</f>
        <v>1101</v>
      </c>
    </row>
    <row r="1526" spans="1:3" x14ac:dyDescent="0.25">
      <c r="A1526" s="76" t="s">
        <v>18930</v>
      </c>
      <c r="B1526" s="82" t="s">
        <v>848</v>
      </c>
      <c r="C1526" s="76">
        <f>VLOOKUP(GroupVertices[[#This Row],[Vertex]], Vertices[], MATCH("ID", Vertices[#Headers], 0), FALSE)</f>
        <v>1087</v>
      </c>
    </row>
    <row r="1527" spans="1:3" x14ac:dyDescent="0.25">
      <c r="A1527" s="76" t="s">
        <v>18930</v>
      </c>
      <c r="B1527" s="82" t="s">
        <v>853</v>
      </c>
      <c r="C1527" s="76">
        <f>VLOOKUP(GroupVertices[[#This Row],[Vertex]], Vertices[], MATCH("ID", Vertices[#Headers], 0), FALSE)</f>
        <v>1093</v>
      </c>
    </row>
    <row r="1528" spans="1:3" x14ac:dyDescent="0.25">
      <c r="A1528" s="76" t="s">
        <v>18930</v>
      </c>
      <c r="B1528" s="82" t="s">
        <v>2255</v>
      </c>
      <c r="C1528" s="76">
        <f>VLOOKUP(GroupVertices[[#This Row],[Vertex]], Vertices[], MATCH("ID", Vertices[#Headers], 0), FALSE)</f>
        <v>1096</v>
      </c>
    </row>
    <row r="1529" spans="1:3" x14ac:dyDescent="0.25">
      <c r="A1529" s="76" t="s">
        <v>18930</v>
      </c>
      <c r="B1529" s="82" t="s">
        <v>855</v>
      </c>
      <c r="C1529" s="76">
        <f>VLOOKUP(GroupVertices[[#This Row],[Vertex]], Vertices[], MATCH("ID", Vertices[#Headers], 0), FALSE)</f>
        <v>1095</v>
      </c>
    </row>
    <row r="1530" spans="1:3" x14ac:dyDescent="0.25">
      <c r="A1530" s="76" t="s">
        <v>18930</v>
      </c>
      <c r="B1530" s="82" t="s">
        <v>856</v>
      </c>
      <c r="C1530" s="76">
        <f>VLOOKUP(GroupVertices[[#This Row],[Vertex]], Vertices[], MATCH("ID", Vertices[#Headers], 0), FALSE)</f>
        <v>1097</v>
      </c>
    </row>
    <row r="1531" spans="1:3" x14ac:dyDescent="0.25">
      <c r="A1531" s="76" t="s">
        <v>18930</v>
      </c>
      <c r="B1531" s="82" t="s">
        <v>861</v>
      </c>
      <c r="C1531" s="76">
        <f>VLOOKUP(GroupVertices[[#This Row],[Vertex]], Vertices[], MATCH("ID", Vertices[#Headers], 0), FALSE)</f>
        <v>1088</v>
      </c>
    </row>
    <row r="1532" spans="1:3" x14ac:dyDescent="0.25">
      <c r="A1532" s="76" t="s">
        <v>18930</v>
      </c>
      <c r="B1532" s="82" t="s">
        <v>862</v>
      </c>
      <c r="C1532" s="76">
        <f>VLOOKUP(GroupVertices[[#This Row],[Vertex]], Vertices[], MATCH("ID", Vertices[#Headers], 0), FALSE)</f>
        <v>1102</v>
      </c>
    </row>
    <row r="1533" spans="1:3" x14ac:dyDescent="0.25">
      <c r="A1533" s="76" t="s">
        <v>18930</v>
      </c>
      <c r="B1533" s="82" t="s">
        <v>863</v>
      </c>
      <c r="C1533" s="76">
        <f>VLOOKUP(GroupVertices[[#This Row],[Vertex]], Vertices[], MATCH("ID", Vertices[#Headers], 0), FALSE)</f>
        <v>1103</v>
      </c>
    </row>
    <row r="1534" spans="1:3" x14ac:dyDescent="0.25">
      <c r="A1534" s="76" t="s">
        <v>18930</v>
      </c>
      <c r="B1534" s="82" t="s">
        <v>2254</v>
      </c>
      <c r="C1534" s="76">
        <f>VLOOKUP(GroupVertices[[#This Row],[Vertex]], Vertices[], MATCH("ID", Vertices[#Headers], 0), FALSE)</f>
        <v>1083</v>
      </c>
    </row>
    <row r="1535" spans="1:3" x14ac:dyDescent="0.25">
      <c r="A1535" s="76" t="s">
        <v>18930</v>
      </c>
      <c r="B1535" s="82" t="s">
        <v>844</v>
      </c>
      <c r="C1535" s="76">
        <f>VLOOKUP(GroupVertices[[#This Row],[Vertex]], Vertices[], MATCH("ID", Vertices[#Headers], 0), FALSE)</f>
        <v>1082</v>
      </c>
    </row>
    <row r="1536" spans="1:3" x14ac:dyDescent="0.25">
      <c r="A1536" s="76" t="s">
        <v>18931</v>
      </c>
      <c r="B1536" s="82" t="s">
        <v>2309</v>
      </c>
      <c r="C1536" s="76">
        <f>VLOOKUP(GroupVertices[[#This Row],[Vertex]], Vertices[], MATCH("ID", Vertices[#Headers], 0), FALSE)</f>
        <v>1253</v>
      </c>
    </row>
    <row r="1537" spans="1:3" x14ac:dyDescent="0.25">
      <c r="A1537" s="76" t="s">
        <v>18931</v>
      </c>
      <c r="B1537" s="82" t="s">
        <v>2320</v>
      </c>
      <c r="C1537" s="76">
        <f>VLOOKUP(GroupVertices[[#This Row],[Vertex]], Vertices[], MATCH("ID", Vertices[#Headers], 0), FALSE)</f>
        <v>1381</v>
      </c>
    </row>
    <row r="1538" spans="1:3" x14ac:dyDescent="0.25">
      <c r="A1538" s="76" t="s">
        <v>18931</v>
      </c>
      <c r="B1538" s="82" t="s">
        <v>1073</v>
      </c>
      <c r="C1538" s="76">
        <f>VLOOKUP(GroupVertices[[#This Row],[Vertex]], Vertices[], MATCH("ID", Vertices[#Headers], 0), FALSE)</f>
        <v>1380</v>
      </c>
    </row>
    <row r="1539" spans="1:3" x14ac:dyDescent="0.25">
      <c r="A1539" s="76" t="s">
        <v>18931</v>
      </c>
      <c r="B1539" s="82" t="s">
        <v>2321</v>
      </c>
      <c r="C1539" s="76">
        <f>VLOOKUP(GroupVertices[[#This Row],[Vertex]], Vertices[], MATCH("ID", Vertices[#Headers], 0), FALSE)</f>
        <v>1396</v>
      </c>
    </row>
    <row r="1540" spans="1:3" x14ac:dyDescent="0.25">
      <c r="A1540" s="76" t="s">
        <v>18931</v>
      </c>
      <c r="B1540" s="82" t="s">
        <v>2322</v>
      </c>
      <c r="C1540" s="76">
        <f>VLOOKUP(GroupVertices[[#This Row],[Vertex]], Vertices[], MATCH("ID", Vertices[#Headers], 0), FALSE)</f>
        <v>1397</v>
      </c>
    </row>
    <row r="1541" spans="1:3" x14ac:dyDescent="0.25">
      <c r="A1541" s="76" t="s">
        <v>18931</v>
      </c>
      <c r="B1541" s="82" t="s">
        <v>1086</v>
      </c>
      <c r="C1541" s="76">
        <f>VLOOKUP(GroupVertices[[#This Row],[Vertex]], Vertices[], MATCH("ID", Vertices[#Headers], 0), FALSE)</f>
        <v>1395</v>
      </c>
    </row>
    <row r="1542" spans="1:3" x14ac:dyDescent="0.25">
      <c r="A1542" s="76" t="s">
        <v>18931</v>
      </c>
      <c r="B1542" s="82" t="s">
        <v>2323</v>
      </c>
      <c r="C1542" s="76">
        <f>VLOOKUP(GroupVertices[[#This Row],[Vertex]], Vertices[], MATCH("ID", Vertices[#Headers], 0), FALSE)</f>
        <v>1419</v>
      </c>
    </row>
    <row r="1543" spans="1:3" x14ac:dyDescent="0.25">
      <c r="A1543" s="76" t="s">
        <v>18931</v>
      </c>
      <c r="B1543" s="82" t="s">
        <v>2324</v>
      </c>
      <c r="C1543" s="76">
        <f>VLOOKUP(GroupVertices[[#This Row],[Vertex]], Vertices[], MATCH("ID", Vertices[#Headers], 0), FALSE)</f>
        <v>1420</v>
      </c>
    </row>
    <row r="1544" spans="1:3" x14ac:dyDescent="0.25">
      <c r="A1544" s="76" t="s">
        <v>18931</v>
      </c>
      <c r="B1544" s="82" t="s">
        <v>1107</v>
      </c>
      <c r="C1544" s="76">
        <f>VLOOKUP(GroupVertices[[#This Row],[Vertex]], Vertices[], MATCH("ID", Vertices[#Headers], 0), FALSE)</f>
        <v>1418</v>
      </c>
    </row>
    <row r="1545" spans="1:3" x14ac:dyDescent="0.25">
      <c r="A1545" s="76" t="s">
        <v>18931</v>
      </c>
      <c r="B1545" s="82" t="s">
        <v>2329</v>
      </c>
      <c r="C1545" s="76">
        <f>VLOOKUP(GroupVertices[[#This Row],[Vertex]], Vertices[], MATCH("ID", Vertices[#Headers], 0), FALSE)</f>
        <v>1460</v>
      </c>
    </row>
    <row r="1546" spans="1:3" x14ac:dyDescent="0.25">
      <c r="A1546" s="76" t="s">
        <v>18931</v>
      </c>
      <c r="B1546" s="82" t="s">
        <v>1144</v>
      </c>
      <c r="C1546" s="76">
        <f>VLOOKUP(GroupVertices[[#This Row],[Vertex]], Vertices[], MATCH("ID", Vertices[#Headers], 0), FALSE)</f>
        <v>1459</v>
      </c>
    </row>
    <row r="1547" spans="1:3" x14ac:dyDescent="0.25">
      <c r="A1547" s="76" t="s">
        <v>18931</v>
      </c>
      <c r="B1547" s="82" t="s">
        <v>1218</v>
      </c>
      <c r="C1547" s="76">
        <f>VLOOKUP(GroupVertices[[#This Row],[Vertex]], Vertices[], MATCH("ID", Vertices[#Headers], 0), FALSE)</f>
        <v>1538</v>
      </c>
    </row>
    <row r="1548" spans="1:3" x14ac:dyDescent="0.25">
      <c r="A1548" s="76" t="s">
        <v>18931</v>
      </c>
      <c r="B1548" s="82" t="s">
        <v>2360</v>
      </c>
      <c r="C1548" s="76">
        <f>VLOOKUP(GroupVertices[[#This Row],[Vertex]], Vertices[], MATCH("ID", Vertices[#Headers], 0), FALSE)</f>
        <v>2154</v>
      </c>
    </row>
    <row r="1549" spans="1:3" x14ac:dyDescent="0.25">
      <c r="A1549" s="76" t="s">
        <v>18931</v>
      </c>
      <c r="B1549" s="82" t="s">
        <v>1811</v>
      </c>
      <c r="C1549" s="76">
        <f>VLOOKUP(GroupVertices[[#This Row],[Vertex]], Vertices[], MATCH("ID", Vertices[#Headers], 0), FALSE)</f>
        <v>2153</v>
      </c>
    </row>
    <row r="1550" spans="1:3" x14ac:dyDescent="0.25">
      <c r="A1550" s="76" t="s">
        <v>18931</v>
      </c>
      <c r="B1550" s="82" t="s">
        <v>1812</v>
      </c>
      <c r="C1550" s="76">
        <f>VLOOKUP(GroupVertices[[#This Row],[Vertex]], Vertices[], MATCH("ID", Vertices[#Headers], 0), FALSE)</f>
        <v>2155</v>
      </c>
    </row>
    <row r="1551" spans="1:3" x14ac:dyDescent="0.25">
      <c r="A1551" s="76" t="s">
        <v>18931</v>
      </c>
      <c r="B1551" s="82" t="s">
        <v>2310</v>
      </c>
      <c r="C1551" s="76">
        <f>VLOOKUP(GroupVertices[[#This Row],[Vertex]], Vertices[], MATCH("ID", Vertices[#Headers], 0), FALSE)</f>
        <v>1254</v>
      </c>
    </row>
    <row r="1552" spans="1:3" x14ac:dyDescent="0.25">
      <c r="A1552" s="76" t="s">
        <v>18931</v>
      </c>
      <c r="B1552" s="82" t="s">
        <v>959</v>
      </c>
      <c r="C1552" s="76">
        <f>VLOOKUP(GroupVertices[[#This Row],[Vertex]], Vertices[], MATCH("ID", Vertices[#Headers], 0), FALSE)</f>
        <v>1252</v>
      </c>
    </row>
    <row r="1553" spans="1:3" x14ac:dyDescent="0.25">
      <c r="A1553" s="76" t="s">
        <v>18932</v>
      </c>
      <c r="B1553" s="82" t="s">
        <v>2172</v>
      </c>
      <c r="C1553" s="76">
        <f>VLOOKUP(GroupVertices[[#This Row],[Vertex]], Vertices[], MATCH("ID", Vertices[#Headers], 0), FALSE)</f>
        <v>945</v>
      </c>
    </row>
    <row r="1554" spans="1:3" x14ac:dyDescent="0.25">
      <c r="A1554" s="76" t="s">
        <v>18932</v>
      </c>
      <c r="B1554" s="82" t="s">
        <v>2174</v>
      </c>
      <c r="C1554" s="76">
        <f>VLOOKUP(GroupVertices[[#This Row],[Vertex]], Vertices[], MATCH("ID", Vertices[#Headers], 0), FALSE)</f>
        <v>948</v>
      </c>
    </row>
    <row r="1555" spans="1:3" x14ac:dyDescent="0.25">
      <c r="A1555" s="76" t="s">
        <v>18932</v>
      </c>
      <c r="B1555" s="82" t="s">
        <v>783</v>
      </c>
      <c r="C1555" s="76">
        <f>VLOOKUP(GroupVertices[[#This Row],[Vertex]], Vertices[], MATCH("ID", Vertices[#Headers], 0), FALSE)</f>
        <v>946</v>
      </c>
    </row>
    <row r="1556" spans="1:3" x14ac:dyDescent="0.25">
      <c r="A1556" s="76" t="s">
        <v>18932</v>
      </c>
      <c r="B1556" s="82" t="s">
        <v>2354</v>
      </c>
      <c r="C1556" s="76">
        <f>VLOOKUP(GroupVertices[[#This Row],[Vertex]], Vertices[], MATCH("ID", Vertices[#Headers], 0), FALSE)</f>
        <v>2127</v>
      </c>
    </row>
    <row r="1557" spans="1:3" x14ac:dyDescent="0.25">
      <c r="A1557" s="76" t="s">
        <v>18932</v>
      </c>
      <c r="B1557" s="82" t="s">
        <v>1790</v>
      </c>
      <c r="C1557" s="76">
        <f>VLOOKUP(GroupVertices[[#This Row],[Vertex]], Vertices[], MATCH("ID", Vertices[#Headers], 0), FALSE)</f>
        <v>2128</v>
      </c>
    </row>
    <row r="1558" spans="1:3" x14ac:dyDescent="0.25">
      <c r="A1558" s="76" t="s">
        <v>18932</v>
      </c>
      <c r="B1558" s="82" t="s">
        <v>1719</v>
      </c>
      <c r="C1558" s="76">
        <f>VLOOKUP(GroupVertices[[#This Row],[Vertex]], Vertices[], MATCH("ID", Vertices[#Headers], 0), FALSE)</f>
        <v>2055</v>
      </c>
    </row>
    <row r="1559" spans="1:3" x14ac:dyDescent="0.25">
      <c r="A1559" s="76" t="s">
        <v>18932</v>
      </c>
      <c r="B1559" s="82" t="s">
        <v>1466</v>
      </c>
      <c r="C1559" s="76">
        <f>VLOOKUP(GroupVertices[[#This Row],[Vertex]], Vertices[], MATCH("ID", Vertices[#Headers], 0), FALSE)</f>
        <v>1798</v>
      </c>
    </row>
    <row r="1560" spans="1:3" x14ac:dyDescent="0.25">
      <c r="A1560" s="76" t="s">
        <v>18932</v>
      </c>
      <c r="B1560" s="82" t="s">
        <v>1635</v>
      </c>
      <c r="C1560" s="76">
        <f>VLOOKUP(GroupVertices[[#This Row],[Vertex]], Vertices[], MATCH("ID", Vertices[#Headers], 0), FALSE)</f>
        <v>1970</v>
      </c>
    </row>
    <row r="1561" spans="1:3" x14ac:dyDescent="0.25">
      <c r="A1561" s="76" t="s">
        <v>18932</v>
      </c>
      <c r="B1561" s="82" t="s">
        <v>1718</v>
      </c>
      <c r="C1561" s="76">
        <f>VLOOKUP(GroupVertices[[#This Row],[Vertex]], Vertices[], MATCH("ID", Vertices[#Headers], 0), FALSE)</f>
        <v>1799</v>
      </c>
    </row>
    <row r="1562" spans="1:3" x14ac:dyDescent="0.25">
      <c r="A1562" s="76" t="s">
        <v>18932</v>
      </c>
      <c r="B1562" s="82" t="s">
        <v>1720</v>
      </c>
      <c r="C1562" s="76">
        <f>VLOOKUP(GroupVertices[[#This Row],[Vertex]], Vertices[], MATCH("ID", Vertices[#Headers], 0), FALSE)</f>
        <v>2056</v>
      </c>
    </row>
    <row r="1563" spans="1:3" x14ac:dyDescent="0.25">
      <c r="A1563" s="76" t="s">
        <v>18932</v>
      </c>
      <c r="B1563" s="82" t="s">
        <v>2173</v>
      </c>
      <c r="C1563" s="76">
        <f>VLOOKUP(GroupVertices[[#This Row],[Vertex]], Vertices[], MATCH("ID", Vertices[#Headers], 0), FALSE)</f>
        <v>947</v>
      </c>
    </row>
    <row r="1564" spans="1:3" x14ac:dyDescent="0.25">
      <c r="A1564" s="76" t="s">
        <v>18932</v>
      </c>
      <c r="B1564" s="82" t="s">
        <v>782</v>
      </c>
      <c r="C1564" s="76">
        <f>VLOOKUP(GroupVertices[[#This Row],[Vertex]], Vertices[], MATCH("ID", Vertices[#Headers], 0), FALSE)</f>
        <v>944</v>
      </c>
    </row>
    <row r="1565" spans="1:3" x14ac:dyDescent="0.25">
      <c r="A1565" s="76" t="s">
        <v>18933</v>
      </c>
      <c r="B1565" s="82" t="s">
        <v>190</v>
      </c>
      <c r="C1565" s="76">
        <f>VLOOKUP(GroupVertices[[#This Row],[Vertex]], Vertices[], MATCH("ID", Vertices[#Headers], 0), FALSE)</f>
        <v>7</v>
      </c>
    </row>
    <row r="1566" spans="1:3" x14ac:dyDescent="0.25">
      <c r="A1566" s="76" t="s">
        <v>18933</v>
      </c>
      <c r="B1566" s="82" t="s">
        <v>193</v>
      </c>
      <c r="C1566" s="76">
        <f>VLOOKUP(GroupVertices[[#This Row],[Vertex]], Vertices[], MATCH("ID", Vertices[#Headers], 0), FALSE)</f>
        <v>10</v>
      </c>
    </row>
    <row r="1567" spans="1:3" x14ac:dyDescent="0.25">
      <c r="A1567" s="76" t="s">
        <v>18933</v>
      </c>
      <c r="B1567" s="82" t="s">
        <v>195</v>
      </c>
      <c r="C1567" s="76">
        <f>VLOOKUP(GroupVertices[[#This Row],[Vertex]], Vertices[], MATCH("ID", Vertices[#Headers], 0), FALSE)</f>
        <v>14</v>
      </c>
    </row>
    <row r="1568" spans="1:3" x14ac:dyDescent="0.25">
      <c r="A1568" s="76" t="s">
        <v>18933</v>
      </c>
      <c r="B1568" s="82" t="s">
        <v>248</v>
      </c>
      <c r="C1568" s="76">
        <f>VLOOKUP(GroupVertices[[#This Row],[Vertex]], Vertices[], MATCH("ID", Vertices[#Headers], 0), FALSE)</f>
        <v>70</v>
      </c>
    </row>
    <row r="1569" spans="1:3" x14ac:dyDescent="0.25">
      <c r="A1569" s="76" t="s">
        <v>18933</v>
      </c>
      <c r="B1569" s="82" t="s">
        <v>256</v>
      </c>
      <c r="C1569" s="76">
        <f>VLOOKUP(GroupVertices[[#This Row],[Vertex]], Vertices[], MATCH("ID", Vertices[#Headers], 0), FALSE)</f>
        <v>79</v>
      </c>
    </row>
    <row r="1570" spans="1:3" x14ac:dyDescent="0.25">
      <c r="A1570" s="76" t="s">
        <v>18933</v>
      </c>
      <c r="B1570" s="82" t="s">
        <v>262</v>
      </c>
      <c r="C1570" s="76">
        <f>VLOOKUP(GroupVertices[[#This Row],[Vertex]], Vertices[], MATCH("ID", Vertices[#Headers], 0), FALSE)</f>
        <v>89</v>
      </c>
    </row>
    <row r="1571" spans="1:3" x14ac:dyDescent="0.25">
      <c r="A1571" s="76" t="s">
        <v>18933</v>
      </c>
      <c r="B1571" s="82" t="s">
        <v>264</v>
      </c>
      <c r="C1571" s="76">
        <f>VLOOKUP(GroupVertices[[#This Row],[Vertex]], Vertices[], MATCH("ID", Vertices[#Headers], 0), FALSE)</f>
        <v>92</v>
      </c>
    </row>
    <row r="1572" spans="1:3" x14ac:dyDescent="0.25">
      <c r="A1572" s="76" t="s">
        <v>18933</v>
      </c>
      <c r="B1572" s="82" t="s">
        <v>266</v>
      </c>
      <c r="C1572" s="76">
        <f>VLOOKUP(GroupVertices[[#This Row],[Vertex]], Vertices[], MATCH("ID", Vertices[#Headers], 0), FALSE)</f>
        <v>97</v>
      </c>
    </row>
    <row r="1573" spans="1:3" x14ac:dyDescent="0.25">
      <c r="A1573" s="76" t="s">
        <v>18933</v>
      </c>
      <c r="B1573" s="82" t="s">
        <v>1836</v>
      </c>
      <c r="C1573" s="76">
        <f>VLOOKUP(GroupVertices[[#This Row],[Vertex]], Vertices[], MATCH("ID", Vertices[#Headers], 0), FALSE)</f>
        <v>6</v>
      </c>
    </row>
    <row r="1574" spans="1:3" x14ac:dyDescent="0.25">
      <c r="A1574" s="76" t="s">
        <v>18933</v>
      </c>
      <c r="B1574" s="82" t="s">
        <v>189</v>
      </c>
      <c r="C1574" s="76">
        <f>VLOOKUP(GroupVertices[[#This Row],[Vertex]], Vertices[], MATCH("ID", Vertices[#Headers], 0), FALSE)</f>
        <v>5</v>
      </c>
    </row>
    <row r="1575" spans="1:3" x14ac:dyDescent="0.25">
      <c r="A1575" s="76" t="s">
        <v>18934</v>
      </c>
      <c r="B1575" s="82" t="s">
        <v>1853</v>
      </c>
      <c r="C1575" s="76">
        <f>VLOOKUP(GroupVertices[[#This Row],[Vertex]], Vertices[], MATCH("ID", Vertices[#Headers], 0), FALSE)</f>
        <v>108</v>
      </c>
    </row>
    <row r="1576" spans="1:3" x14ac:dyDescent="0.25">
      <c r="A1576" s="76" t="s">
        <v>18934</v>
      </c>
      <c r="B1576" s="82" t="s">
        <v>1854</v>
      </c>
      <c r="C1576" s="76">
        <f>VLOOKUP(GroupVertices[[#This Row],[Vertex]], Vertices[], MATCH("ID", Vertices[#Headers], 0), FALSE)</f>
        <v>109</v>
      </c>
    </row>
    <row r="1577" spans="1:3" x14ac:dyDescent="0.25">
      <c r="A1577" s="76" t="s">
        <v>18934</v>
      </c>
      <c r="B1577" s="82" t="s">
        <v>1855</v>
      </c>
      <c r="C1577" s="76">
        <f>VLOOKUP(GroupVertices[[#This Row],[Vertex]], Vertices[], MATCH("ID", Vertices[#Headers], 0), FALSE)</f>
        <v>110</v>
      </c>
    </row>
    <row r="1578" spans="1:3" x14ac:dyDescent="0.25">
      <c r="A1578" s="76" t="s">
        <v>18934</v>
      </c>
      <c r="B1578" s="82" t="s">
        <v>1856</v>
      </c>
      <c r="C1578" s="76">
        <f>VLOOKUP(GroupVertices[[#This Row],[Vertex]], Vertices[], MATCH("ID", Vertices[#Headers], 0), FALSE)</f>
        <v>111</v>
      </c>
    </row>
    <row r="1579" spans="1:3" x14ac:dyDescent="0.25">
      <c r="A1579" s="76" t="s">
        <v>18934</v>
      </c>
      <c r="B1579" s="82" t="s">
        <v>1857</v>
      </c>
      <c r="C1579" s="76">
        <f>VLOOKUP(GroupVertices[[#This Row],[Vertex]], Vertices[], MATCH("ID", Vertices[#Headers], 0), FALSE)</f>
        <v>112</v>
      </c>
    </row>
    <row r="1580" spans="1:3" x14ac:dyDescent="0.25">
      <c r="A1580" s="76" t="s">
        <v>18934</v>
      </c>
      <c r="B1580" s="82" t="s">
        <v>1858</v>
      </c>
      <c r="C1580" s="76">
        <f>VLOOKUP(GroupVertices[[#This Row],[Vertex]], Vertices[], MATCH("ID", Vertices[#Headers], 0), FALSE)</f>
        <v>113</v>
      </c>
    </row>
    <row r="1581" spans="1:3" x14ac:dyDescent="0.25">
      <c r="A1581" s="76" t="s">
        <v>18934</v>
      </c>
      <c r="B1581" s="82" t="s">
        <v>1859</v>
      </c>
      <c r="C1581" s="76">
        <f>VLOOKUP(GroupVertices[[#This Row],[Vertex]], Vertices[], MATCH("ID", Vertices[#Headers], 0), FALSE)</f>
        <v>114</v>
      </c>
    </row>
    <row r="1582" spans="1:3" x14ac:dyDescent="0.25">
      <c r="A1582" s="76" t="s">
        <v>18934</v>
      </c>
      <c r="B1582" s="82" t="s">
        <v>1860</v>
      </c>
      <c r="C1582" s="76">
        <f>VLOOKUP(GroupVertices[[#This Row],[Vertex]], Vertices[], MATCH("ID", Vertices[#Headers], 0), FALSE)</f>
        <v>115</v>
      </c>
    </row>
    <row r="1583" spans="1:3" x14ac:dyDescent="0.25">
      <c r="A1583" s="76" t="s">
        <v>18934</v>
      </c>
      <c r="B1583" s="82" t="s">
        <v>1861</v>
      </c>
      <c r="C1583" s="76">
        <f>VLOOKUP(GroupVertices[[#This Row],[Vertex]], Vertices[], MATCH("ID", Vertices[#Headers], 0), FALSE)</f>
        <v>116</v>
      </c>
    </row>
    <row r="1584" spans="1:3" x14ac:dyDescent="0.25">
      <c r="A1584" s="76" t="s">
        <v>18934</v>
      </c>
      <c r="B1584" s="82" t="s">
        <v>273</v>
      </c>
      <c r="C1584" s="76">
        <f>VLOOKUP(GroupVertices[[#This Row],[Vertex]], Vertices[], MATCH("ID", Vertices[#Headers], 0), FALSE)</f>
        <v>107</v>
      </c>
    </row>
    <row r="1585" spans="1:3" x14ac:dyDescent="0.25">
      <c r="A1585" s="76" t="s">
        <v>18935</v>
      </c>
      <c r="B1585" s="82" t="s">
        <v>2113</v>
      </c>
      <c r="C1585" s="76">
        <f>VLOOKUP(GroupVertices[[#This Row],[Vertex]], Vertices[], MATCH("ID", Vertices[#Headers], 0), FALSE)</f>
        <v>825</v>
      </c>
    </row>
    <row r="1586" spans="1:3" x14ac:dyDescent="0.25">
      <c r="A1586" s="76" t="s">
        <v>18935</v>
      </c>
      <c r="B1586" s="82" t="s">
        <v>2114</v>
      </c>
      <c r="C1586" s="76">
        <f>VLOOKUP(GroupVertices[[#This Row],[Vertex]], Vertices[], MATCH("ID", Vertices[#Headers], 0), FALSE)</f>
        <v>826</v>
      </c>
    </row>
    <row r="1587" spans="1:3" x14ac:dyDescent="0.25">
      <c r="A1587" s="76" t="s">
        <v>18935</v>
      </c>
      <c r="B1587" s="82" t="s">
        <v>2115</v>
      </c>
      <c r="C1587" s="76">
        <f>VLOOKUP(GroupVertices[[#This Row],[Vertex]], Vertices[], MATCH("ID", Vertices[#Headers], 0), FALSE)</f>
        <v>827</v>
      </c>
    </row>
    <row r="1588" spans="1:3" x14ac:dyDescent="0.25">
      <c r="A1588" s="76" t="s">
        <v>18935</v>
      </c>
      <c r="B1588" s="82" t="s">
        <v>2116</v>
      </c>
      <c r="C1588" s="76">
        <f>VLOOKUP(GroupVertices[[#This Row],[Vertex]], Vertices[], MATCH("ID", Vertices[#Headers], 0), FALSE)</f>
        <v>828</v>
      </c>
    </row>
    <row r="1589" spans="1:3" x14ac:dyDescent="0.25">
      <c r="A1589" s="76" t="s">
        <v>18935</v>
      </c>
      <c r="B1589" s="82" t="s">
        <v>2117</v>
      </c>
      <c r="C1589" s="76">
        <f>VLOOKUP(GroupVertices[[#This Row],[Vertex]], Vertices[], MATCH("ID", Vertices[#Headers], 0), FALSE)</f>
        <v>829</v>
      </c>
    </row>
    <row r="1590" spans="1:3" x14ac:dyDescent="0.25">
      <c r="A1590" s="76" t="s">
        <v>18935</v>
      </c>
      <c r="B1590" s="82" t="s">
        <v>2118</v>
      </c>
      <c r="C1590" s="76">
        <f>VLOOKUP(GroupVertices[[#This Row],[Vertex]], Vertices[], MATCH("ID", Vertices[#Headers], 0), FALSE)</f>
        <v>830</v>
      </c>
    </row>
    <row r="1591" spans="1:3" x14ac:dyDescent="0.25">
      <c r="A1591" s="76" t="s">
        <v>18935</v>
      </c>
      <c r="B1591" s="82" t="s">
        <v>2119</v>
      </c>
      <c r="C1591" s="76">
        <f>VLOOKUP(GroupVertices[[#This Row],[Vertex]], Vertices[], MATCH("ID", Vertices[#Headers], 0), FALSE)</f>
        <v>831</v>
      </c>
    </row>
    <row r="1592" spans="1:3" x14ac:dyDescent="0.25">
      <c r="A1592" s="76" t="s">
        <v>18935</v>
      </c>
      <c r="B1592" s="82" t="s">
        <v>2120</v>
      </c>
      <c r="C1592" s="76">
        <f>VLOOKUP(GroupVertices[[#This Row],[Vertex]], Vertices[], MATCH("ID", Vertices[#Headers], 0), FALSE)</f>
        <v>832</v>
      </c>
    </row>
    <row r="1593" spans="1:3" x14ac:dyDescent="0.25">
      <c r="A1593" s="76" t="s">
        <v>18935</v>
      </c>
      <c r="B1593" s="82" t="s">
        <v>2121</v>
      </c>
      <c r="C1593" s="76">
        <f>VLOOKUP(GroupVertices[[#This Row],[Vertex]], Vertices[], MATCH("ID", Vertices[#Headers], 0), FALSE)</f>
        <v>833</v>
      </c>
    </row>
    <row r="1594" spans="1:3" x14ac:dyDescent="0.25">
      <c r="A1594" s="76" t="s">
        <v>18935</v>
      </c>
      <c r="B1594" s="82" t="s">
        <v>715</v>
      </c>
      <c r="C1594" s="76">
        <f>VLOOKUP(GroupVertices[[#This Row],[Vertex]], Vertices[], MATCH("ID", Vertices[#Headers], 0), FALSE)</f>
        <v>824</v>
      </c>
    </row>
    <row r="1595" spans="1:3" x14ac:dyDescent="0.25">
      <c r="A1595" s="76" t="s">
        <v>18936</v>
      </c>
      <c r="B1595" s="82" t="s">
        <v>2281</v>
      </c>
      <c r="C1595" s="76">
        <f>VLOOKUP(GroupVertices[[#This Row],[Vertex]], Vertices[], MATCH("ID", Vertices[#Headers], 0), FALSE)</f>
        <v>1159</v>
      </c>
    </row>
    <row r="1596" spans="1:3" x14ac:dyDescent="0.25">
      <c r="A1596" s="76" t="s">
        <v>18936</v>
      </c>
      <c r="B1596" s="82" t="s">
        <v>2282</v>
      </c>
      <c r="C1596" s="76">
        <f>VLOOKUP(GroupVertices[[#This Row],[Vertex]], Vertices[], MATCH("ID", Vertices[#Headers], 0), FALSE)</f>
        <v>1160</v>
      </c>
    </row>
    <row r="1597" spans="1:3" x14ac:dyDescent="0.25">
      <c r="A1597" s="76" t="s">
        <v>18936</v>
      </c>
      <c r="B1597" s="82" t="s">
        <v>2283</v>
      </c>
      <c r="C1597" s="76">
        <f>VLOOKUP(GroupVertices[[#This Row],[Vertex]], Vertices[], MATCH("ID", Vertices[#Headers], 0), FALSE)</f>
        <v>1161</v>
      </c>
    </row>
    <row r="1598" spans="1:3" x14ac:dyDescent="0.25">
      <c r="A1598" s="76" t="s">
        <v>18936</v>
      </c>
      <c r="B1598" s="82" t="s">
        <v>2284</v>
      </c>
      <c r="C1598" s="76">
        <f>VLOOKUP(GroupVertices[[#This Row],[Vertex]], Vertices[], MATCH("ID", Vertices[#Headers], 0), FALSE)</f>
        <v>1162</v>
      </c>
    </row>
    <row r="1599" spans="1:3" x14ac:dyDescent="0.25">
      <c r="A1599" s="76" t="s">
        <v>18936</v>
      </c>
      <c r="B1599" s="82" t="s">
        <v>2285</v>
      </c>
      <c r="C1599" s="76">
        <f>VLOOKUP(GroupVertices[[#This Row],[Vertex]], Vertices[], MATCH("ID", Vertices[#Headers], 0), FALSE)</f>
        <v>1163</v>
      </c>
    </row>
    <row r="1600" spans="1:3" x14ac:dyDescent="0.25">
      <c r="A1600" s="76" t="s">
        <v>18936</v>
      </c>
      <c r="B1600" s="82" t="s">
        <v>2286</v>
      </c>
      <c r="C1600" s="76">
        <f>VLOOKUP(GroupVertices[[#This Row],[Vertex]], Vertices[], MATCH("ID", Vertices[#Headers], 0), FALSE)</f>
        <v>1164</v>
      </c>
    </row>
    <row r="1601" spans="1:3" x14ac:dyDescent="0.25">
      <c r="A1601" s="76" t="s">
        <v>18936</v>
      </c>
      <c r="B1601" s="82" t="s">
        <v>2287</v>
      </c>
      <c r="C1601" s="76">
        <f>VLOOKUP(GroupVertices[[#This Row],[Vertex]], Vertices[], MATCH("ID", Vertices[#Headers], 0), FALSE)</f>
        <v>1165</v>
      </c>
    </row>
    <row r="1602" spans="1:3" x14ac:dyDescent="0.25">
      <c r="A1602" s="76" t="s">
        <v>18936</v>
      </c>
      <c r="B1602" s="82" t="s">
        <v>2288</v>
      </c>
      <c r="C1602" s="76">
        <f>VLOOKUP(GroupVertices[[#This Row],[Vertex]], Vertices[], MATCH("ID", Vertices[#Headers], 0), FALSE)</f>
        <v>1166</v>
      </c>
    </row>
    <row r="1603" spans="1:3" x14ac:dyDescent="0.25">
      <c r="A1603" s="76" t="s">
        <v>18936</v>
      </c>
      <c r="B1603" s="82" t="s">
        <v>893</v>
      </c>
      <c r="C1603" s="76">
        <f>VLOOKUP(GroupVertices[[#This Row],[Vertex]], Vertices[], MATCH("ID", Vertices[#Headers], 0), FALSE)</f>
        <v>1158</v>
      </c>
    </row>
    <row r="1604" spans="1:3" x14ac:dyDescent="0.25">
      <c r="A1604" s="76" t="s">
        <v>18937</v>
      </c>
      <c r="B1604" s="82" t="s">
        <v>1942</v>
      </c>
      <c r="C1604" s="76">
        <f>VLOOKUP(GroupVertices[[#This Row],[Vertex]], Vertices[], MATCH("ID", Vertices[#Headers], 0), FALSE)</f>
        <v>314</v>
      </c>
    </row>
    <row r="1605" spans="1:3" x14ac:dyDescent="0.25">
      <c r="A1605" s="76" t="s">
        <v>18937</v>
      </c>
      <c r="B1605" s="82" t="s">
        <v>1943</v>
      </c>
      <c r="C1605" s="76">
        <f>VLOOKUP(GroupVertices[[#This Row],[Vertex]], Vertices[], MATCH("ID", Vertices[#Headers], 0), FALSE)</f>
        <v>315</v>
      </c>
    </row>
    <row r="1606" spans="1:3" x14ac:dyDescent="0.25">
      <c r="A1606" s="76" t="s">
        <v>18937</v>
      </c>
      <c r="B1606" s="82" t="s">
        <v>1944</v>
      </c>
      <c r="C1606" s="76">
        <f>VLOOKUP(GroupVertices[[#This Row],[Vertex]], Vertices[], MATCH("ID", Vertices[#Headers], 0), FALSE)</f>
        <v>316</v>
      </c>
    </row>
    <row r="1607" spans="1:3" x14ac:dyDescent="0.25">
      <c r="A1607" s="76" t="s">
        <v>18937</v>
      </c>
      <c r="B1607" s="82" t="s">
        <v>1945</v>
      </c>
      <c r="C1607" s="76">
        <f>VLOOKUP(GroupVertices[[#This Row],[Vertex]], Vertices[], MATCH("ID", Vertices[#Headers], 0), FALSE)</f>
        <v>317</v>
      </c>
    </row>
    <row r="1608" spans="1:3" x14ac:dyDescent="0.25">
      <c r="A1608" s="76" t="s">
        <v>18937</v>
      </c>
      <c r="B1608" s="82" t="s">
        <v>1946</v>
      </c>
      <c r="C1608" s="76">
        <f>VLOOKUP(GroupVertices[[#This Row],[Vertex]], Vertices[], MATCH("ID", Vertices[#Headers], 0), FALSE)</f>
        <v>318</v>
      </c>
    </row>
    <row r="1609" spans="1:3" x14ac:dyDescent="0.25">
      <c r="A1609" s="76" t="s">
        <v>18937</v>
      </c>
      <c r="B1609" s="82" t="s">
        <v>1947</v>
      </c>
      <c r="C1609" s="76">
        <f>VLOOKUP(GroupVertices[[#This Row],[Vertex]], Vertices[], MATCH("ID", Vertices[#Headers], 0), FALSE)</f>
        <v>319</v>
      </c>
    </row>
    <row r="1610" spans="1:3" x14ac:dyDescent="0.25">
      <c r="A1610" s="76" t="s">
        <v>18937</v>
      </c>
      <c r="B1610" s="82" t="s">
        <v>1948</v>
      </c>
      <c r="C1610" s="76">
        <f>VLOOKUP(GroupVertices[[#This Row],[Vertex]], Vertices[], MATCH("ID", Vertices[#Headers], 0), FALSE)</f>
        <v>320</v>
      </c>
    </row>
    <row r="1611" spans="1:3" x14ac:dyDescent="0.25">
      <c r="A1611" s="76" t="s">
        <v>18937</v>
      </c>
      <c r="B1611" s="82" t="s">
        <v>1949</v>
      </c>
      <c r="C1611" s="76">
        <f>VLOOKUP(GroupVertices[[#This Row],[Vertex]], Vertices[], MATCH("ID", Vertices[#Headers], 0), FALSE)</f>
        <v>321</v>
      </c>
    </row>
    <row r="1612" spans="1:3" x14ac:dyDescent="0.25">
      <c r="A1612" s="76" t="s">
        <v>18937</v>
      </c>
      <c r="B1612" s="82" t="s">
        <v>378</v>
      </c>
      <c r="C1612" s="76">
        <f>VLOOKUP(GroupVertices[[#This Row],[Vertex]], Vertices[], MATCH("ID", Vertices[#Headers], 0), FALSE)</f>
        <v>313</v>
      </c>
    </row>
    <row r="1613" spans="1:3" x14ac:dyDescent="0.25">
      <c r="A1613" s="76" t="s">
        <v>18938</v>
      </c>
      <c r="B1613" s="82" t="s">
        <v>2141</v>
      </c>
      <c r="C1613" s="76">
        <f>VLOOKUP(GroupVertices[[#This Row],[Vertex]], Vertices[], MATCH("ID", Vertices[#Headers], 0), FALSE)</f>
        <v>886</v>
      </c>
    </row>
    <row r="1614" spans="1:3" x14ac:dyDescent="0.25">
      <c r="A1614" s="76" t="s">
        <v>18938</v>
      </c>
      <c r="B1614" s="82" t="s">
        <v>2142</v>
      </c>
      <c r="C1614" s="76">
        <f>VLOOKUP(GroupVertices[[#This Row],[Vertex]], Vertices[], MATCH("ID", Vertices[#Headers], 0), FALSE)</f>
        <v>887</v>
      </c>
    </row>
    <row r="1615" spans="1:3" x14ac:dyDescent="0.25">
      <c r="A1615" s="76" t="s">
        <v>18938</v>
      </c>
      <c r="B1615" s="82" t="s">
        <v>2143</v>
      </c>
      <c r="C1615" s="76">
        <f>VLOOKUP(GroupVertices[[#This Row],[Vertex]], Vertices[], MATCH("ID", Vertices[#Headers], 0), FALSE)</f>
        <v>888</v>
      </c>
    </row>
    <row r="1616" spans="1:3" x14ac:dyDescent="0.25">
      <c r="A1616" s="76" t="s">
        <v>18938</v>
      </c>
      <c r="B1616" s="82" t="s">
        <v>2144</v>
      </c>
      <c r="C1616" s="76">
        <f>VLOOKUP(GroupVertices[[#This Row],[Vertex]], Vertices[], MATCH("ID", Vertices[#Headers], 0), FALSE)</f>
        <v>889</v>
      </c>
    </row>
    <row r="1617" spans="1:3" x14ac:dyDescent="0.25">
      <c r="A1617" s="76" t="s">
        <v>18938</v>
      </c>
      <c r="B1617" s="82" t="s">
        <v>2145</v>
      </c>
      <c r="C1617" s="76">
        <f>VLOOKUP(GroupVertices[[#This Row],[Vertex]], Vertices[], MATCH("ID", Vertices[#Headers], 0), FALSE)</f>
        <v>890</v>
      </c>
    </row>
    <row r="1618" spans="1:3" x14ac:dyDescent="0.25">
      <c r="A1618" s="76" t="s">
        <v>18938</v>
      </c>
      <c r="B1618" s="82" t="s">
        <v>2146</v>
      </c>
      <c r="C1618" s="76">
        <f>VLOOKUP(GroupVertices[[#This Row],[Vertex]], Vertices[], MATCH("ID", Vertices[#Headers], 0), FALSE)</f>
        <v>891</v>
      </c>
    </row>
    <row r="1619" spans="1:3" x14ac:dyDescent="0.25">
      <c r="A1619" s="76" t="s">
        <v>18938</v>
      </c>
      <c r="B1619" s="82" t="s">
        <v>2147</v>
      </c>
      <c r="C1619" s="76">
        <f>VLOOKUP(GroupVertices[[#This Row],[Vertex]], Vertices[], MATCH("ID", Vertices[#Headers], 0), FALSE)</f>
        <v>892</v>
      </c>
    </row>
    <row r="1620" spans="1:3" x14ac:dyDescent="0.25">
      <c r="A1620" s="76" t="s">
        <v>18938</v>
      </c>
      <c r="B1620" s="82" t="s">
        <v>2148</v>
      </c>
      <c r="C1620" s="76">
        <f>VLOOKUP(GroupVertices[[#This Row],[Vertex]], Vertices[], MATCH("ID", Vertices[#Headers], 0), FALSE)</f>
        <v>893</v>
      </c>
    </row>
    <row r="1621" spans="1:3" x14ac:dyDescent="0.25">
      <c r="A1621" s="76" t="s">
        <v>18938</v>
      </c>
      <c r="B1621" s="82" t="s">
        <v>752</v>
      </c>
      <c r="C1621" s="76">
        <f>VLOOKUP(GroupVertices[[#This Row],[Vertex]], Vertices[], MATCH("ID", Vertices[#Headers], 0), FALSE)</f>
        <v>885</v>
      </c>
    </row>
    <row r="1622" spans="1:3" x14ac:dyDescent="0.25">
      <c r="A1622" s="76" t="s">
        <v>18939</v>
      </c>
      <c r="B1622" s="82" t="s">
        <v>1909</v>
      </c>
      <c r="C1622" s="76">
        <f>VLOOKUP(GroupVertices[[#This Row],[Vertex]], Vertices[], MATCH("ID", Vertices[#Headers], 0), FALSE)</f>
        <v>252</v>
      </c>
    </row>
    <row r="1623" spans="1:3" x14ac:dyDescent="0.25">
      <c r="A1623" s="76" t="s">
        <v>18939</v>
      </c>
      <c r="B1623" s="82" t="s">
        <v>1910</v>
      </c>
      <c r="C1623" s="76">
        <f>VLOOKUP(GroupVertices[[#This Row],[Vertex]], Vertices[], MATCH("ID", Vertices[#Headers], 0), FALSE)</f>
        <v>253</v>
      </c>
    </row>
    <row r="1624" spans="1:3" x14ac:dyDescent="0.25">
      <c r="A1624" s="76" t="s">
        <v>18939</v>
      </c>
      <c r="B1624" s="82" t="s">
        <v>1911</v>
      </c>
      <c r="C1624" s="76">
        <f>VLOOKUP(GroupVertices[[#This Row],[Vertex]], Vertices[], MATCH("ID", Vertices[#Headers], 0), FALSE)</f>
        <v>254</v>
      </c>
    </row>
    <row r="1625" spans="1:3" x14ac:dyDescent="0.25">
      <c r="A1625" s="76" t="s">
        <v>18939</v>
      </c>
      <c r="B1625" s="82" t="s">
        <v>1912</v>
      </c>
      <c r="C1625" s="76">
        <f>VLOOKUP(GroupVertices[[#This Row],[Vertex]], Vertices[], MATCH("ID", Vertices[#Headers], 0), FALSE)</f>
        <v>255</v>
      </c>
    </row>
    <row r="1626" spans="1:3" x14ac:dyDescent="0.25">
      <c r="A1626" s="76" t="s">
        <v>18939</v>
      </c>
      <c r="B1626" s="82" t="s">
        <v>1913</v>
      </c>
      <c r="C1626" s="76">
        <f>VLOOKUP(GroupVertices[[#This Row],[Vertex]], Vertices[], MATCH("ID", Vertices[#Headers], 0), FALSE)</f>
        <v>256</v>
      </c>
    </row>
    <row r="1627" spans="1:3" x14ac:dyDescent="0.25">
      <c r="A1627" s="76" t="s">
        <v>18939</v>
      </c>
      <c r="B1627" s="82" t="s">
        <v>706</v>
      </c>
      <c r="C1627" s="76">
        <f>VLOOKUP(GroupVertices[[#This Row],[Vertex]], Vertices[], MATCH("ID", Vertices[#Headers], 0), FALSE)</f>
        <v>812</v>
      </c>
    </row>
    <row r="1628" spans="1:3" x14ac:dyDescent="0.25">
      <c r="A1628" s="76" t="s">
        <v>18939</v>
      </c>
      <c r="B1628" s="82" t="s">
        <v>1914</v>
      </c>
      <c r="C1628" s="76">
        <f>VLOOKUP(GroupVertices[[#This Row],[Vertex]], Vertices[], MATCH("ID", Vertices[#Headers], 0), FALSE)</f>
        <v>257</v>
      </c>
    </row>
    <row r="1629" spans="1:3" x14ac:dyDescent="0.25">
      <c r="A1629" s="76" t="s">
        <v>18939</v>
      </c>
      <c r="B1629" s="82" t="s">
        <v>349</v>
      </c>
      <c r="C1629" s="76">
        <f>VLOOKUP(GroupVertices[[#This Row],[Vertex]], Vertices[], MATCH("ID", Vertices[#Headers], 0), FALSE)</f>
        <v>251</v>
      </c>
    </row>
    <row r="1630" spans="1:3" x14ac:dyDescent="0.25">
      <c r="A1630" s="76" t="s">
        <v>18940</v>
      </c>
      <c r="B1630" s="82" t="s">
        <v>2052</v>
      </c>
      <c r="C1630" s="76">
        <f>VLOOKUP(GroupVertices[[#This Row],[Vertex]], Vertices[], MATCH("ID", Vertices[#Headers], 0), FALSE)</f>
        <v>685</v>
      </c>
    </row>
    <row r="1631" spans="1:3" x14ac:dyDescent="0.25">
      <c r="A1631" s="76" t="s">
        <v>18940</v>
      </c>
      <c r="B1631" s="82" t="s">
        <v>2053</v>
      </c>
      <c r="C1631" s="76">
        <f>VLOOKUP(GroupVertices[[#This Row],[Vertex]], Vertices[], MATCH("ID", Vertices[#Headers], 0), FALSE)</f>
        <v>686</v>
      </c>
    </row>
    <row r="1632" spans="1:3" x14ac:dyDescent="0.25">
      <c r="A1632" s="76" t="s">
        <v>18940</v>
      </c>
      <c r="B1632" s="82" t="s">
        <v>2054</v>
      </c>
      <c r="C1632" s="76">
        <f>VLOOKUP(GroupVertices[[#This Row],[Vertex]], Vertices[], MATCH("ID", Vertices[#Headers], 0), FALSE)</f>
        <v>687</v>
      </c>
    </row>
    <row r="1633" spans="1:3" x14ac:dyDescent="0.25">
      <c r="A1633" s="76" t="s">
        <v>18940</v>
      </c>
      <c r="B1633" s="82" t="s">
        <v>2055</v>
      </c>
      <c r="C1633" s="76">
        <f>VLOOKUP(GroupVertices[[#This Row],[Vertex]], Vertices[], MATCH("ID", Vertices[#Headers], 0), FALSE)</f>
        <v>688</v>
      </c>
    </row>
    <row r="1634" spans="1:3" x14ac:dyDescent="0.25">
      <c r="A1634" s="76" t="s">
        <v>18940</v>
      </c>
      <c r="B1634" s="82" t="s">
        <v>2056</v>
      </c>
      <c r="C1634" s="76">
        <f>VLOOKUP(GroupVertices[[#This Row],[Vertex]], Vertices[], MATCH("ID", Vertices[#Headers], 0), FALSE)</f>
        <v>689</v>
      </c>
    </row>
    <row r="1635" spans="1:3" x14ac:dyDescent="0.25">
      <c r="A1635" s="76" t="s">
        <v>18940</v>
      </c>
      <c r="B1635" s="82" t="s">
        <v>2057</v>
      </c>
      <c r="C1635" s="76">
        <f>VLOOKUP(GroupVertices[[#This Row],[Vertex]], Vertices[], MATCH("ID", Vertices[#Headers], 0), FALSE)</f>
        <v>690</v>
      </c>
    </row>
    <row r="1636" spans="1:3" x14ac:dyDescent="0.25">
      <c r="A1636" s="76" t="s">
        <v>18940</v>
      </c>
      <c r="B1636" s="82" t="s">
        <v>634</v>
      </c>
      <c r="C1636" s="76">
        <f>VLOOKUP(GroupVertices[[#This Row],[Vertex]], Vertices[], MATCH("ID", Vertices[#Headers], 0), FALSE)</f>
        <v>684</v>
      </c>
    </row>
    <row r="1637" spans="1:3" x14ac:dyDescent="0.25">
      <c r="A1637" s="76" t="s">
        <v>18941</v>
      </c>
      <c r="B1637" s="82" t="s">
        <v>2361</v>
      </c>
      <c r="C1637" s="76">
        <f>VLOOKUP(GroupVertices[[#This Row],[Vertex]], Vertices[], MATCH("ID", Vertices[#Headers], 0), FALSE)</f>
        <v>2162</v>
      </c>
    </row>
    <row r="1638" spans="1:3" x14ac:dyDescent="0.25">
      <c r="A1638" s="76" t="s">
        <v>18941</v>
      </c>
      <c r="B1638" s="82" t="s">
        <v>2362</v>
      </c>
      <c r="C1638" s="76">
        <f>VLOOKUP(GroupVertices[[#This Row],[Vertex]], Vertices[], MATCH("ID", Vertices[#Headers], 0), FALSE)</f>
        <v>2163</v>
      </c>
    </row>
    <row r="1639" spans="1:3" x14ac:dyDescent="0.25">
      <c r="A1639" s="76" t="s">
        <v>18941</v>
      </c>
      <c r="B1639" s="82" t="s">
        <v>2363</v>
      </c>
      <c r="C1639" s="76">
        <f>VLOOKUP(GroupVertices[[#This Row],[Vertex]], Vertices[], MATCH("ID", Vertices[#Headers], 0), FALSE)</f>
        <v>2164</v>
      </c>
    </row>
    <row r="1640" spans="1:3" x14ac:dyDescent="0.25">
      <c r="A1640" s="76" t="s">
        <v>18941</v>
      </c>
      <c r="B1640" s="82" t="s">
        <v>2364</v>
      </c>
      <c r="C1640" s="76">
        <f>VLOOKUP(GroupVertices[[#This Row],[Vertex]], Vertices[], MATCH("ID", Vertices[#Headers], 0), FALSE)</f>
        <v>2165</v>
      </c>
    </row>
    <row r="1641" spans="1:3" x14ac:dyDescent="0.25">
      <c r="A1641" s="76" t="s">
        <v>18941</v>
      </c>
      <c r="B1641" s="82" t="s">
        <v>2365</v>
      </c>
      <c r="C1641" s="76">
        <f>VLOOKUP(GroupVertices[[#This Row],[Vertex]], Vertices[], MATCH("ID", Vertices[#Headers], 0), FALSE)</f>
        <v>2166</v>
      </c>
    </row>
    <row r="1642" spans="1:3" x14ac:dyDescent="0.25">
      <c r="A1642" s="76" t="s">
        <v>18941</v>
      </c>
      <c r="B1642" s="82" t="s">
        <v>1818</v>
      </c>
      <c r="C1642" s="76">
        <f>VLOOKUP(GroupVertices[[#This Row],[Vertex]], Vertices[], MATCH("ID", Vertices[#Headers], 0), FALSE)</f>
        <v>2161</v>
      </c>
    </row>
    <row r="1643" spans="1:3" x14ac:dyDescent="0.25">
      <c r="A1643" s="76" t="s">
        <v>18942</v>
      </c>
      <c r="B1643" s="82" t="s">
        <v>329</v>
      </c>
      <c r="C1643" s="76">
        <f>VLOOKUP(GroupVertices[[#This Row],[Vertex]], Vertices[], MATCH("ID", Vertices[#Headers], 0), FALSE)</f>
        <v>214</v>
      </c>
    </row>
    <row r="1644" spans="1:3" x14ac:dyDescent="0.25">
      <c r="A1644" s="76" t="s">
        <v>18942</v>
      </c>
      <c r="B1644" s="82" t="s">
        <v>339</v>
      </c>
      <c r="C1644" s="76">
        <f>VLOOKUP(GroupVertices[[#This Row],[Vertex]], Vertices[], MATCH("ID", Vertices[#Headers], 0), FALSE)</f>
        <v>232</v>
      </c>
    </row>
    <row r="1645" spans="1:3" x14ac:dyDescent="0.25">
      <c r="A1645" s="76" t="s">
        <v>18942</v>
      </c>
      <c r="B1645" s="82" t="s">
        <v>654</v>
      </c>
      <c r="C1645" s="76">
        <f>VLOOKUP(GroupVertices[[#This Row],[Vertex]], Vertices[], MATCH("ID", Vertices[#Headers], 0), FALSE)</f>
        <v>726</v>
      </c>
    </row>
    <row r="1646" spans="1:3" x14ac:dyDescent="0.25">
      <c r="A1646" s="76" t="s">
        <v>18942</v>
      </c>
      <c r="B1646" s="82" t="s">
        <v>696</v>
      </c>
      <c r="C1646" s="76">
        <f>VLOOKUP(GroupVertices[[#This Row],[Vertex]], Vertices[], MATCH("ID", Vertices[#Headers], 0), FALSE)</f>
        <v>794</v>
      </c>
    </row>
    <row r="1647" spans="1:3" x14ac:dyDescent="0.25">
      <c r="A1647" s="76" t="s">
        <v>18942</v>
      </c>
      <c r="B1647" s="82" t="s">
        <v>1870</v>
      </c>
      <c r="C1647" s="76">
        <f>VLOOKUP(GroupVertices[[#This Row],[Vertex]], Vertices[], MATCH("ID", Vertices[#Headers], 0), FALSE)</f>
        <v>150</v>
      </c>
    </row>
    <row r="1648" spans="1:3" x14ac:dyDescent="0.25">
      <c r="A1648" s="76" t="s">
        <v>18942</v>
      </c>
      <c r="B1648" s="82" t="s">
        <v>296</v>
      </c>
      <c r="C1648" s="76">
        <f>VLOOKUP(GroupVertices[[#This Row],[Vertex]], Vertices[], MATCH("ID", Vertices[#Headers], 0), FALSE)</f>
        <v>149</v>
      </c>
    </row>
    <row r="1649" spans="1:3" x14ac:dyDescent="0.25">
      <c r="A1649" s="76" t="s">
        <v>18943</v>
      </c>
      <c r="B1649" s="82" t="s">
        <v>2051</v>
      </c>
      <c r="C1649" s="76">
        <f>VLOOKUP(GroupVertices[[#This Row],[Vertex]], Vertices[], MATCH("ID", Vertices[#Headers], 0), FALSE)</f>
        <v>683</v>
      </c>
    </row>
    <row r="1650" spans="1:3" x14ac:dyDescent="0.25">
      <c r="A1650" s="76" t="s">
        <v>18943</v>
      </c>
      <c r="B1650" s="82" t="s">
        <v>2123</v>
      </c>
      <c r="C1650" s="76">
        <f>VLOOKUP(GroupVertices[[#This Row],[Vertex]], Vertices[], MATCH("ID", Vertices[#Headers], 0), FALSE)</f>
        <v>838</v>
      </c>
    </row>
    <row r="1651" spans="1:3" x14ac:dyDescent="0.25">
      <c r="A1651" s="76" t="s">
        <v>18943</v>
      </c>
      <c r="B1651" s="82" t="s">
        <v>2124</v>
      </c>
      <c r="C1651" s="76">
        <f>VLOOKUP(GroupVertices[[#This Row],[Vertex]], Vertices[], MATCH("ID", Vertices[#Headers], 0), FALSE)</f>
        <v>839</v>
      </c>
    </row>
    <row r="1652" spans="1:3" x14ac:dyDescent="0.25">
      <c r="A1652" s="76" t="s">
        <v>18943</v>
      </c>
      <c r="B1652" s="82" t="s">
        <v>2125</v>
      </c>
      <c r="C1652" s="76">
        <f>VLOOKUP(GroupVertices[[#This Row],[Vertex]], Vertices[], MATCH("ID", Vertices[#Headers], 0), FALSE)</f>
        <v>840</v>
      </c>
    </row>
    <row r="1653" spans="1:3" x14ac:dyDescent="0.25">
      <c r="A1653" s="76" t="s">
        <v>18943</v>
      </c>
      <c r="B1653" s="82" t="s">
        <v>718</v>
      </c>
      <c r="C1653" s="76">
        <f>VLOOKUP(GroupVertices[[#This Row],[Vertex]], Vertices[], MATCH("ID", Vertices[#Headers], 0), FALSE)</f>
        <v>837</v>
      </c>
    </row>
    <row r="1654" spans="1:3" x14ac:dyDescent="0.25">
      <c r="A1654" s="76" t="s">
        <v>18943</v>
      </c>
      <c r="B1654" s="82" t="s">
        <v>633</v>
      </c>
      <c r="C1654" s="76">
        <f>VLOOKUP(GroupVertices[[#This Row],[Vertex]], Vertices[], MATCH("ID", Vertices[#Headers], 0), FALSE)</f>
        <v>682</v>
      </c>
    </row>
    <row r="1655" spans="1:3" x14ac:dyDescent="0.25">
      <c r="A1655" s="76" t="s">
        <v>18944</v>
      </c>
      <c r="B1655" s="82" t="s">
        <v>1904</v>
      </c>
      <c r="C1655" s="76">
        <f>VLOOKUP(GroupVertices[[#This Row],[Vertex]], Vertices[], MATCH("ID", Vertices[#Headers], 0), FALSE)</f>
        <v>241</v>
      </c>
    </row>
    <row r="1656" spans="1:3" x14ac:dyDescent="0.25">
      <c r="A1656" s="76" t="s">
        <v>18944</v>
      </c>
      <c r="B1656" s="82" t="s">
        <v>1905</v>
      </c>
      <c r="C1656" s="76">
        <f>VLOOKUP(GroupVertices[[#This Row],[Vertex]], Vertices[], MATCH("ID", Vertices[#Headers], 0), FALSE)</f>
        <v>242</v>
      </c>
    </row>
    <row r="1657" spans="1:3" x14ac:dyDescent="0.25">
      <c r="A1657" s="76" t="s">
        <v>18944</v>
      </c>
      <c r="B1657" s="82" t="s">
        <v>1906</v>
      </c>
      <c r="C1657" s="76">
        <f>VLOOKUP(GroupVertices[[#This Row],[Vertex]], Vertices[], MATCH("ID", Vertices[#Headers], 0), FALSE)</f>
        <v>243</v>
      </c>
    </row>
    <row r="1658" spans="1:3" x14ac:dyDescent="0.25">
      <c r="A1658" s="76" t="s">
        <v>18944</v>
      </c>
      <c r="B1658" s="82" t="s">
        <v>1907</v>
      </c>
      <c r="C1658" s="76">
        <f>VLOOKUP(GroupVertices[[#This Row],[Vertex]], Vertices[], MATCH("ID", Vertices[#Headers], 0), FALSE)</f>
        <v>244</v>
      </c>
    </row>
    <row r="1659" spans="1:3" x14ac:dyDescent="0.25">
      <c r="A1659" s="76" t="s">
        <v>18944</v>
      </c>
      <c r="B1659" s="82" t="s">
        <v>343</v>
      </c>
      <c r="C1659" s="76">
        <f>VLOOKUP(GroupVertices[[#This Row],[Vertex]], Vertices[], MATCH("ID", Vertices[#Headers], 0), FALSE)</f>
        <v>240</v>
      </c>
    </row>
    <row r="1660" spans="1:3" x14ac:dyDescent="0.25">
      <c r="A1660" s="76" t="s">
        <v>18945</v>
      </c>
      <c r="B1660" s="82" t="s">
        <v>1901</v>
      </c>
      <c r="C1660" s="76">
        <f>VLOOKUP(GroupVertices[[#This Row],[Vertex]], Vertices[], MATCH("ID", Vertices[#Headers], 0), FALSE)</f>
        <v>236</v>
      </c>
    </row>
    <row r="1661" spans="1:3" x14ac:dyDescent="0.25">
      <c r="A1661" s="76" t="s">
        <v>18945</v>
      </c>
      <c r="B1661" s="82" t="s">
        <v>1902</v>
      </c>
      <c r="C1661" s="76">
        <f>VLOOKUP(GroupVertices[[#This Row],[Vertex]], Vertices[], MATCH("ID", Vertices[#Headers], 0), FALSE)</f>
        <v>238</v>
      </c>
    </row>
    <row r="1662" spans="1:3" x14ac:dyDescent="0.25">
      <c r="A1662" s="76" t="s">
        <v>18945</v>
      </c>
      <c r="B1662" s="82" t="s">
        <v>1903</v>
      </c>
      <c r="C1662" s="76">
        <f>VLOOKUP(GroupVertices[[#This Row],[Vertex]], Vertices[], MATCH("ID", Vertices[#Headers], 0), FALSE)</f>
        <v>239</v>
      </c>
    </row>
    <row r="1663" spans="1:3" x14ac:dyDescent="0.25">
      <c r="A1663" s="76" t="s">
        <v>18945</v>
      </c>
      <c r="B1663" s="82" t="s">
        <v>342</v>
      </c>
      <c r="C1663" s="76">
        <f>VLOOKUP(GroupVertices[[#This Row],[Vertex]], Vertices[], MATCH("ID", Vertices[#Headers], 0), FALSE)</f>
        <v>237</v>
      </c>
    </row>
    <row r="1664" spans="1:3" x14ac:dyDescent="0.25">
      <c r="A1664" s="76" t="s">
        <v>18945</v>
      </c>
      <c r="B1664" s="82" t="s">
        <v>341</v>
      </c>
      <c r="C1664" s="76">
        <f>VLOOKUP(GroupVertices[[#This Row],[Vertex]], Vertices[], MATCH("ID", Vertices[#Headers], 0), FALSE)</f>
        <v>235</v>
      </c>
    </row>
    <row r="1665" spans="1:3" x14ac:dyDescent="0.25">
      <c r="A1665" s="76" t="s">
        <v>18946</v>
      </c>
      <c r="B1665" s="82" t="s">
        <v>576</v>
      </c>
      <c r="C1665" s="76">
        <f>VLOOKUP(GroupVertices[[#This Row],[Vertex]], Vertices[], MATCH("ID", Vertices[#Headers], 0), FALSE)</f>
        <v>608</v>
      </c>
    </row>
    <row r="1666" spans="1:3" x14ac:dyDescent="0.25">
      <c r="A1666" s="76" t="s">
        <v>18946</v>
      </c>
      <c r="B1666" s="82" t="s">
        <v>2024</v>
      </c>
      <c r="C1666" s="76">
        <f>VLOOKUP(GroupVertices[[#This Row],[Vertex]], Vertices[], MATCH("ID", Vertices[#Headers], 0), FALSE)</f>
        <v>600</v>
      </c>
    </row>
    <row r="1667" spans="1:3" x14ac:dyDescent="0.25">
      <c r="A1667" s="76" t="s">
        <v>18946</v>
      </c>
      <c r="B1667" s="82" t="s">
        <v>730</v>
      </c>
      <c r="C1667" s="76">
        <f>VLOOKUP(GroupVertices[[#This Row],[Vertex]], Vertices[], MATCH("ID", Vertices[#Headers], 0), FALSE)</f>
        <v>857</v>
      </c>
    </row>
    <row r="1668" spans="1:3" x14ac:dyDescent="0.25">
      <c r="A1668" s="76" t="s">
        <v>18946</v>
      </c>
      <c r="B1668" s="82" t="s">
        <v>729</v>
      </c>
      <c r="C1668" s="76">
        <f>VLOOKUP(GroupVertices[[#This Row],[Vertex]], Vertices[], MATCH("ID", Vertices[#Headers], 0), FALSE)</f>
        <v>601</v>
      </c>
    </row>
    <row r="1669" spans="1:3" x14ac:dyDescent="0.25">
      <c r="A1669" s="76" t="s">
        <v>18946</v>
      </c>
      <c r="B1669" s="82" t="s">
        <v>570</v>
      </c>
      <c r="C1669" s="76">
        <f>VLOOKUP(GroupVertices[[#This Row],[Vertex]], Vertices[], MATCH("ID", Vertices[#Headers], 0), FALSE)</f>
        <v>599</v>
      </c>
    </row>
    <row r="1670" spans="1:3" x14ac:dyDescent="0.25">
      <c r="A1670" s="76" t="s">
        <v>18947</v>
      </c>
      <c r="B1670" s="82" t="s">
        <v>2100</v>
      </c>
      <c r="C1670" s="76">
        <f>VLOOKUP(GroupVertices[[#This Row],[Vertex]], Vertices[], MATCH("ID", Vertices[#Headers], 0), FALSE)</f>
        <v>790</v>
      </c>
    </row>
    <row r="1671" spans="1:3" x14ac:dyDescent="0.25">
      <c r="A1671" s="76" t="s">
        <v>18947</v>
      </c>
      <c r="B1671" s="82" t="s">
        <v>2101</v>
      </c>
      <c r="C1671" s="76">
        <f>VLOOKUP(GroupVertices[[#This Row],[Vertex]], Vertices[], MATCH("ID", Vertices[#Headers], 0), FALSE)</f>
        <v>791</v>
      </c>
    </row>
    <row r="1672" spans="1:3" x14ac:dyDescent="0.25">
      <c r="A1672" s="76" t="s">
        <v>18947</v>
      </c>
      <c r="B1672" s="82" t="s">
        <v>2102</v>
      </c>
      <c r="C1672" s="76">
        <f>VLOOKUP(GroupVertices[[#This Row],[Vertex]], Vertices[], MATCH("ID", Vertices[#Headers], 0), FALSE)</f>
        <v>792</v>
      </c>
    </row>
    <row r="1673" spans="1:3" x14ac:dyDescent="0.25">
      <c r="A1673" s="76" t="s">
        <v>18947</v>
      </c>
      <c r="B1673" s="82" t="s">
        <v>2103</v>
      </c>
      <c r="C1673" s="76">
        <f>VLOOKUP(GroupVertices[[#This Row],[Vertex]], Vertices[], MATCH("ID", Vertices[#Headers], 0), FALSE)</f>
        <v>793</v>
      </c>
    </row>
    <row r="1674" spans="1:3" x14ac:dyDescent="0.25">
      <c r="A1674" s="76" t="s">
        <v>18947</v>
      </c>
      <c r="B1674" s="82" t="s">
        <v>695</v>
      </c>
      <c r="C1674" s="76">
        <f>VLOOKUP(GroupVertices[[#This Row],[Vertex]], Vertices[], MATCH("ID", Vertices[#Headers], 0), FALSE)</f>
        <v>789</v>
      </c>
    </row>
    <row r="1675" spans="1:3" x14ac:dyDescent="0.25">
      <c r="A1675" s="76" t="s">
        <v>18948</v>
      </c>
      <c r="B1675" s="82" t="s">
        <v>2168</v>
      </c>
      <c r="C1675" s="76">
        <f>VLOOKUP(GroupVertices[[#This Row],[Vertex]], Vertices[], MATCH("ID", Vertices[#Headers], 0), FALSE)</f>
        <v>940</v>
      </c>
    </row>
    <row r="1676" spans="1:3" x14ac:dyDescent="0.25">
      <c r="A1676" s="76" t="s">
        <v>18948</v>
      </c>
      <c r="B1676" s="82" t="s">
        <v>2169</v>
      </c>
      <c r="C1676" s="76">
        <f>VLOOKUP(GroupVertices[[#This Row],[Vertex]], Vertices[], MATCH("ID", Vertices[#Headers], 0), FALSE)</f>
        <v>941</v>
      </c>
    </row>
    <row r="1677" spans="1:3" x14ac:dyDescent="0.25">
      <c r="A1677" s="76" t="s">
        <v>18948</v>
      </c>
      <c r="B1677" s="82" t="s">
        <v>2170</v>
      </c>
      <c r="C1677" s="76">
        <f>VLOOKUP(GroupVertices[[#This Row],[Vertex]], Vertices[], MATCH("ID", Vertices[#Headers], 0), FALSE)</f>
        <v>942</v>
      </c>
    </row>
    <row r="1678" spans="1:3" x14ac:dyDescent="0.25">
      <c r="A1678" s="76" t="s">
        <v>18948</v>
      </c>
      <c r="B1678" s="82" t="s">
        <v>2171</v>
      </c>
      <c r="C1678" s="76">
        <f>VLOOKUP(GroupVertices[[#This Row],[Vertex]], Vertices[], MATCH("ID", Vertices[#Headers], 0), FALSE)</f>
        <v>943</v>
      </c>
    </row>
    <row r="1679" spans="1:3" x14ac:dyDescent="0.25">
      <c r="A1679" s="76" t="s">
        <v>18948</v>
      </c>
      <c r="B1679" s="82" t="s">
        <v>781</v>
      </c>
      <c r="C1679" s="76">
        <f>VLOOKUP(GroupVertices[[#This Row],[Vertex]], Vertices[], MATCH("ID", Vertices[#Headers], 0), FALSE)</f>
        <v>939</v>
      </c>
    </row>
    <row r="1680" spans="1:3" x14ac:dyDescent="0.25">
      <c r="A1680" s="76" t="s">
        <v>18949</v>
      </c>
      <c r="B1680" s="82" t="s">
        <v>336</v>
      </c>
      <c r="C1680" s="76">
        <f>VLOOKUP(GroupVertices[[#This Row],[Vertex]], Vertices[], MATCH("ID", Vertices[#Headers], 0), FALSE)</f>
        <v>226</v>
      </c>
    </row>
    <row r="1681" spans="1:3" x14ac:dyDescent="0.25">
      <c r="A1681" s="76" t="s">
        <v>18949</v>
      </c>
      <c r="B1681" s="82" t="s">
        <v>335</v>
      </c>
      <c r="C1681" s="76">
        <f>VLOOKUP(GroupVertices[[#This Row],[Vertex]], Vertices[], MATCH("ID", Vertices[#Headers], 0), FALSE)</f>
        <v>225</v>
      </c>
    </row>
    <row r="1682" spans="1:3" x14ac:dyDescent="0.25">
      <c r="A1682" s="76" t="s">
        <v>18949</v>
      </c>
      <c r="B1682" s="82" t="s">
        <v>334</v>
      </c>
      <c r="C1682" s="76">
        <f>VLOOKUP(GroupVertices[[#This Row],[Vertex]], Vertices[], MATCH("ID", Vertices[#Headers], 0), FALSE)</f>
        <v>216</v>
      </c>
    </row>
    <row r="1683" spans="1:3" x14ac:dyDescent="0.25">
      <c r="A1683" s="76" t="s">
        <v>18949</v>
      </c>
      <c r="B1683" s="82" t="s">
        <v>330</v>
      </c>
      <c r="C1683" s="76">
        <f>VLOOKUP(GroupVertices[[#This Row],[Vertex]], Vertices[], MATCH("ID", Vertices[#Headers], 0), FALSE)</f>
        <v>215</v>
      </c>
    </row>
    <row r="1684" spans="1:3" x14ac:dyDescent="0.25">
      <c r="A1684" s="76" t="s">
        <v>18950</v>
      </c>
      <c r="B1684" s="82" t="s">
        <v>2338</v>
      </c>
      <c r="C1684" s="76">
        <f>VLOOKUP(GroupVertices[[#This Row],[Vertex]], Vertices[], MATCH("ID", Vertices[#Headers], 0), FALSE)</f>
        <v>1546</v>
      </c>
    </row>
    <row r="1685" spans="1:3" x14ac:dyDescent="0.25">
      <c r="A1685" s="76" t="s">
        <v>18950</v>
      </c>
      <c r="B1685" s="82" t="s">
        <v>1232</v>
      </c>
      <c r="C1685" s="76">
        <f>VLOOKUP(GroupVertices[[#This Row],[Vertex]], Vertices[], MATCH("ID", Vertices[#Headers], 0), FALSE)</f>
        <v>1555</v>
      </c>
    </row>
    <row r="1686" spans="1:3" x14ac:dyDescent="0.25">
      <c r="A1686" s="76" t="s">
        <v>18950</v>
      </c>
      <c r="B1686" s="82" t="s">
        <v>1231</v>
      </c>
      <c r="C1686" s="76">
        <f>VLOOKUP(GroupVertices[[#This Row],[Vertex]], Vertices[], MATCH("ID", Vertices[#Headers], 0), FALSE)</f>
        <v>1547</v>
      </c>
    </row>
    <row r="1687" spans="1:3" x14ac:dyDescent="0.25">
      <c r="A1687" s="76" t="s">
        <v>18950</v>
      </c>
      <c r="B1687" s="82" t="s">
        <v>1223</v>
      </c>
      <c r="C1687" s="76">
        <f>VLOOKUP(GroupVertices[[#This Row],[Vertex]], Vertices[], MATCH("ID", Vertices[#Headers], 0), FALSE)</f>
        <v>1545</v>
      </c>
    </row>
    <row r="1688" spans="1:3" x14ac:dyDescent="0.25">
      <c r="A1688" s="76" t="s">
        <v>18951</v>
      </c>
      <c r="B1688" s="82" t="s">
        <v>2261</v>
      </c>
      <c r="C1688" s="76">
        <f>VLOOKUP(GroupVertices[[#This Row],[Vertex]], Vertices[], MATCH("ID", Vertices[#Headers], 0), FALSE)</f>
        <v>1118</v>
      </c>
    </row>
    <row r="1689" spans="1:3" x14ac:dyDescent="0.25">
      <c r="A1689" s="76" t="s">
        <v>18951</v>
      </c>
      <c r="B1689" s="82" t="s">
        <v>2262</v>
      </c>
      <c r="C1689" s="76">
        <f>VLOOKUP(GroupVertices[[#This Row],[Vertex]], Vertices[], MATCH("ID", Vertices[#Headers], 0), FALSE)</f>
        <v>1119</v>
      </c>
    </row>
    <row r="1690" spans="1:3" x14ac:dyDescent="0.25">
      <c r="A1690" s="76" t="s">
        <v>18951</v>
      </c>
      <c r="B1690" s="82" t="s">
        <v>2263</v>
      </c>
      <c r="C1690" s="76">
        <f>VLOOKUP(GroupVertices[[#This Row],[Vertex]], Vertices[], MATCH("ID", Vertices[#Headers], 0), FALSE)</f>
        <v>1120</v>
      </c>
    </row>
    <row r="1691" spans="1:3" x14ac:dyDescent="0.25">
      <c r="A1691" s="76" t="s">
        <v>18951</v>
      </c>
      <c r="B1691" s="82" t="s">
        <v>873</v>
      </c>
      <c r="C1691" s="76">
        <f>VLOOKUP(GroupVertices[[#This Row],[Vertex]], Vertices[], MATCH("ID", Vertices[#Headers], 0), FALSE)</f>
        <v>1117</v>
      </c>
    </row>
    <row r="1692" spans="1:3" x14ac:dyDescent="0.25">
      <c r="A1692" s="76" t="s">
        <v>18952</v>
      </c>
      <c r="B1692" s="82" t="s">
        <v>1892</v>
      </c>
      <c r="C1692" s="76">
        <f>VLOOKUP(GroupVertices[[#This Row],[Vertex]], Vertices[], MATCH("ID", Vertices[#Headers], 0), FALSE)</f>
        <v>219</v>
      </c>
    </row>
    <row r="1693" spans="1:3" x14ac:dyDescent="0.25">
      <c r="A1693" s="76" t="s">
        <v>18952</v>
      </c>
      <c r="B1693" s="82" t="s">
        <v>1893</v>
      </c>
      <c r="C1693" s="76">
        <f>VLOOKUP(GroupVertices[[#This Row],[Vertex]], Vertices[], MATCH("ID", Vertices[#Headers], 0), FALSE)</f>
        <v>220</v>
      </c>
    </row>
    <row r="1694" spans="1:3" x14ac:dyDescent="0.25">
      <c r="A1694" s="76" t="s">
        <v>18952</v>
      </c>
      <c r="B1694" s="82" t="s">
        <v>1894</v>
      </c>
      <c r="C1694" s="76">
        <f>VLOOKUP(GroupVertices[[#This Row],[Vertex]], Vertices[], MATCH("ID", Vertices[#Headers], 0), FALSE)</f>
        <v>221</v>
      </c>
    </row>
    <row r="1695" spans="1:3" x14ac:dyDescent="0.25">
      <c r="A1695" s="76" t="s">
        <v>18952</v>
      </c>
      <c r="B1695" s="82" t="s">
        <v>332</v>
      </c>
      <c r="C1695" s="76">
        <f>VLOOKUP(GroupVertices[[#This Row],[Vertex]], Vertices[], MATCH("ID", Vertices[#Headers], 0), FALSE)</f>
        <v>218</v>
      </c>
    </row>
    <row r="1696" spans="1:3" x14ac:dyDescent="0.25">
      <c r="A1696" s="76" t="s">
        <v>18953</v>
      </c>
      <c r="B1696" s="82" t="s">
        <v>458</v>
      </c>
      <c r="C1696" s="76">
        <f>VLOOKUP(GroupVertices[[#This Row],[Vertex]], Vertices[], MATCH("ID", Vertices[#Headers], 0), FALSE)</f>
        <v>444</v>
      </c>
    </row>
    <row r="1697" spans="1:3" x14ac:dyDescent="0.25">
      <c r="A1697" s="76" t="s">
        <v>18953</v>
      </c>
      <c r="B1697" s="82" t="s">
        <v>459</v>
      </c>
      <c r="C1697" s="76">
        <f>VLOOKUP(GroupVertices[[#This Row],[Vertex]], Vertices[], MATCH("ID", Vertices[#Headers], 0), FALSE)</f>
        <v>445</v>
      </c>
    </row>
    <row r="1698" spans="1:3" x14ac:dyDescent="0.25">
      <c r="A1698" s="76" t="s">
        <v>18953</v>
      </c>
      <c r="B1698" s="82" t="s">
        <v>1981</v>
      </c>
      <c r="C1698" s="76">
        <f>VLOOKUP(GroupVertices[[#This Row],[Vertex]], Vertices[], MATCH("ID", Vertices[#Headers], 0), FALSE)</f>
        <v>421</v>
      </c>
    </row>
    <row r="1699" spans="1:3" x14ac:dyDescent="0.25">
      <c r="A1699" s="76" t="s">
        <v>18953</v>
      </c>
      <c r="B1699" s="82" t="s">
        <v>437</v>
      </c>
      <c r="C1699" s="76">
        <f>VLOOKUP(GroupVertices[[#This Row],[Vertex]], Vertices[], MATCH("ID", Vertices[#Headers], 0), FALSE)</f>
        <v>420</v>
      </c>
    </row>
    <row r="1700" spans="1:3" x14ac:dyDescent="0.25">
      <c r="A1700" s="76" t="s">
        <v>18954</v>
      </c>
      <c r="B1700" s="82" t="s">
        <v>1847</v>
      </c>
      <c r="C1700" s="76">
        <f>VLOOKUP(GroupVertices[[#This Row],[Vertex]], Vertices[], MATCH("ID", Vertices[#Headers], 0), FALSE)</f>
        <v>94</v>
      </c>
    </row>
    <row r="1701" spans="1:3" x14ac:dyDescent="0.25">
      <c r="A1701" s="76" t="s">
        <v>18954</v>
      </c>
      <c r="B1701" s="82" t="s">
        <v>1848</v>
      </c>
      <c r="C1701" s="76">
        <f>VLOOKUP(GroupVertices[[#This Row],[Vertex]], Vertices[], MATCH("ID", Vertices[#Headers], 0), FALSE)</f>
        <v>95</v>
      </c>
    </row>
    <row r="1702" spans="1:3" x14ac:dyDescent="0.25">
      <c r="A1702" s="76" t="s">
        <v>18954</v>
      </c>
      <c r="B1702" s="82" t="s">
        <v>1849</v>
      </c>
      <c r="C1702" s="76">
        <f>VLOOKUP(GroupVertices[[#This Row],[Vertex]], Vertices[], MATCH("ID", Vertices[#Headers], 0), FALSE)</f>
        <v>96</v>
      </c>
    </row>
    <row r="1703" spans="1:3" x14ac:dyDescent="0.25">
      <c r="A1703" s="76" t="s">
        <v>18954</v>
      </c>
      <c r="B1703" s="82" t="s">
        <v>265</v>
      </c>
      <c r="C1703" s="76">
        <f>VLOOKUP(GroupVertices[[#This Row],[Vertex]], Vertices[], MATCH("ID", Vertices[#Headers], 0), FALSE)</f>
        <v>93</v>
      </c>
    </row>
    <row r="1704" spans="1:3" x14ac:dyDescent="0.25">
      <c r="A1704" s="76" t="s">
        <v>18955</v>
      </c>
      <c r="B1704" s="82" t="s">
        <v>2204</v>
      </c>
      <c r="C1704" s="76">
        <f>VLOOKUP(GroupVertices[[#This Row],[Vertex]], Vertices[], MATCH("ID", Vertices[#Headers], 0), FALSE)</f>
        <v>1018</v>
      </c>
    </row>
    <row r="1705" spans="1:3" x14ac:dyDescent="0.25">
      <c r="A1705" s="76" t="s">
        <v>18955</v>
      </c>
      <c r="B1705" s="82" t="s">
        <v>825</v>
      </c>
      <c r="C1705" s="76">
        <f>VLOOKUP(GroupVertices[[#This Row],[Vertex]], Vertices[], MATCH("ID", Vertices[#Headers], 0), FALSE)</f>
        <v>1020</v>
      </c>
    </row>
    <row r="1706" spans="1:3" x14ac:dyDescent="0.25">
      <c r="A1706" s="76" t="s">
        <v>18955</v>
      </c>
      <c r="B1706" s="82" t="s">
        <v>2205</v>
      </c>
      <c r="C1706" s="76">
        <f>VLOOKUP(GroupVertices[[#This Row],[Vertex]], Vertices[], MATCH("ID", Vertices[#Headers], 0), FALSE)</f>
        <v>1019</v>
      </c>
    </row>
    <row r="1707" spans="1:3" x14ac:dyDescent="0.25">
      <c r="A1707" s="76" t="s">
        <v>18955</v>
      </c>
      <c r="B1707" s="82" t="s">
        <v>824</v>
      </c>
      <c r="C1707" s="76">
        <f>VLOOKUP(GroupVertices[[#This Row],[Vertex]], Vertices[], MATCH("ID", Vertices[#Headers], 0), FALSE)</f>
        <v>1017</v>
      </c>
    </row>
    <row r="1708" spans="1:3" x14ac:dyDescent="0.25">
      <c r="A1708" s="76" t="s">
        <v>18956</v>
      </c>
      <c r="B1708" s="82" t="s">
        <v>1965</v>
      </c>
      <c r="C1708" s="76">
        <f>VLOOKUP(GroupVertices[[#This Row],[Vertex]], Vertices[], MATCH("ID", Vertices[#Headers], 0), FALSE)</f>
        <v>363</v>
      </c>
    </row>
    <row r="1709" spans="1:3" x14ac:dyDescent="0.25">
      <c r="A1709" s="76" t="s">
        <v>18956</v>
      </c>
      <c r="B1709" s="82" t="s">
        <v>1966</v>
      </c>
      <c r="C1709" s="76">
        <f>VLOOKUP(GroupVertices[[#This Row],[Vertex]], Vertices[], MATCH("ID", Vertices[#Headers], 0), FALSE)</f>
        <v>365</v>
      </c>
    </row>
    <row r="1710" spans="1:3" x14ac:dyDescent="0.25">
      <c r="A1710" s="76" t="s">
        <v>18956</v>
      </c>
      <c r="B1710" s="82" t="s">
        <v>398</v>
      </c>
      <c r="C1710" s="76">
        <f>VLOOKUP(GroupVertices[[#This Row],[Vertex]], Vertices[], MATCH("ID", Vertices[#Headers], 0), FALSE)</f>
        <v>364</v>
      </c>
    </row>
    <row r="1711" spans="1:3" x14ac:dyDescent="0.25">
      <c r="A1711" s="76" t="s">
        <v>18956</v>
      </c>
      <c r="B1711" s="82" t="s">
        <v>397</v>
      </c>
      <c r="C1711" s="76">
        <f>VLOOKUP(GroupVertices[[#This Row],[Vertex]], Vertices[], MATCH("ID", Vertices[#Headers], 0), FALSE)</f>
        <v>362</v>
      </c>
    </row>
    <row r="1712" spans="1:3" x14ac:dyDescent="0.25">
      <c r="A1712" s="76" t="s">
        <v>18957</v>
      </c>
      <c r="B1712" s="82" t="s">
        <v>2306</v>
      </c>
      <c r="C1712" s="76">
        <f>VLOOKUP(GroupVertices[[#This Row],[Vertex]], Vertices[], MATCH("ID", Vertices[#Headers], 0), FALSE)</f>
        <v>1244</v>
      </c>
    </row>
    <row r="1713" spans="1:3" x14ac:dyDescent="0.25">
      <c r="A1713" s="76" t="s">
        <v>18957</v>
      </c>
      <c r="B1713" s="82" t="s">
        <v>2307</v>
      </c>
      <c r="C1713" s="76">
        <f>VLOOKUP(GroupVertices[[#This Row],[Vertex]], Vertices[], MATCH("ID", Vertices[#Headers], 0), FALSE)</f>
        <v>1248</v>
      </c>
    </row>
    <row r="1714" spans="1:3" x14ac:dyDescent="0.25">
      <c r="A1714" s="76" t="s">
        <v>18957</v>
      </c>
      <c r="B1714" s="82" t="s">
        <v>956</v>
      </c>
      <c r="C1714" s="76">
        <f>VLOOKUP(GroupVertices[[#This Row],[Vertex]], Vertices[], MATCH("ID", Vertices[#Headers], 0), FALSE)</f>
        <v>1249</v>
      </c>
    </row>
    <row r="1715" spans="1:3" x14ac:dyDescent="0.25">
      <c r="A1715" s="76" t="s">
        <v>18957</v>
      </c>
      <c r="B1715" s="82" t="s">
        <v>952</v>
      </c>
      <c r="C1715" s="76">
        <f>VLOOKUP(GroupVertices[[#This Row],[Vertex]], Vertices[], MATCH("ID", Vertices[#Headers], 0), FALSE)</f>
        <v>1243</v>
      </c>
    </row>
    <row r="1716" spans="1:3" x14ac:dyDescent="0.25">
      <c r="A1716" s="76" t="s">
        <v>18958</v>
      </c>
      <c r="B1716" s="82" t="s">
        <v>2042</v>
      </c>
      <c r="C1716" s="76">
        <f>VLOOKUP(GroupVertices[[#This Row],[Vertex]], Vertices[], MATCH("ID", Vertices[#Headers], 0), FALSE)</f>
        <v>653</v>
      </c>
    </row>
    <row r="1717" spans="1:3" x14ac:dyDescent="0.25">
      <c r="A1717" s="76" t="s">
        <v>18958</v>
      </c>
      <c r="B1717" s="82" t="s">
        <v>2043</v>
      </c>
      <c r="C1717" s="76">
        <f>VLOOKUP(GroupVertices[[#This Row],[Vertex]], Vertices[], MATCH("ID", Vertices[#Headers], 0), FALSE)</f>
        <v>654</v>
      </c>
    </row>
    <row r="1718" spans="1:3" x14ac:dyDescent="0.25">
      <c r="A1718" s="76" t="s">
        <v>18958</v>
      </c>
      <c r="B1718" s="82" t="s">
        <v>2044</v>
      </c>
      <c r="C1718" s="76">
        <f>VLOOKUP(GroupVertices[[#This Row],[Vertex]], Vertices[], MATCH("ID", Vertices[#Headers], 0), FALSE)</f>
        <v>655</v>
      </c>
    </row>
    <row r="1719" spans="1:3" x14ac:dyDescent="0.25">
      <c r="A1719" s="76" t="s">
        <v>18958</v>
      </c>
      <c r="B1719" s="82" t="s">
        <v>611</v>
      </c>
      <c r="C1719" s="76">
        <f>VLOOKUP(GroupVertices[[#This Row],[Vertex]], Vertices[], MATCH("ID", Vertices[#Headers], 0), FALSE)</f>
        <v>652</v>
      </c>
    </row>
    <row r="1720" spans="1:3" x14ac:dyDescent="0.25">
      <c r="A1720" s="76" t="s">
        <v>18959</v>
      </c>
      <c r="B1720" s="82" t="s">
        <v>2167</v>
      </c>
      <c r="C1720" s="76">
        <f>VLOOKUP(GroupVertices[[#This Row],[Vertex]], Vertices[], MATCH("ID", Vertices[#Headers], 0), FALSE)</f>
        <v>938</v>
      </c>
    </row>
    <row r="1721" spans="1:3" x14ac:dyDescent="0.25">
      <c r="A1721" s="76" t="s">
        <v>18959</v>
      </c>
      <c r="B1721" s="82" t="s">
        <v>1921</v>
      </c>
      <c r="C1721" s="76">
        <f>VLOOKUP(GroupVertices[[#This Row],[Vertex]], Vertices[], MATCH("ID", Vertices[#Headers], 0), FALSE)</f>
        <v>271</v>
      </c>
    </row>
    <row r="1722" spans="1:3" x14ac:dyDescent="0.25">
      <c r="A1722" s="76" t="s">
        <v>18959</v>
      </c>
      <c r="B1722" s="82" t="s">
        <v>780</v>
      </c>
      <c r="C1722" s="76">
        <f>VLOOKUP(GroupVertices[[#This Row],[Vertex]], Vertices[], MATCH("ID", Vertices[#Headers], 0), FALSE)</f>
        <v>272</v>
      </c>
    </row>
    <row r="1723" spans="1:3" x14ac:dyDescent="0.25">
      <c r="A1723" s="76" t="s">
        <v>18959</v>
      </c>
      <c r="B1723" s="82" t="s">
        <v>356</v>
      </c>
      <c r="C1723" s="76">
        <f>VLOOKUP(GroupVertices[[#This Row],[Vertex]], Vertices[], MATCH("ID", Vertices[#Headers], 0), FALSE)</f>
        <v>270</v>
      </c>
    </row>
    <row r="1724" spans="1:3" x14ac:dyDescent="0.25">
      <c r="A1724" s="76" t="s">
        <v>18960</v>
      </c>
      <c r="B1724" s="82" t="s">
        <v>2086</v>
      </c>
      <c r="C1724" s="76">
        <f>VLOOKUP(GroupVertices[[#This Row],[Vertex]], Vertices[], MATCH("ID", Vertices[#Headers], 0), FALSE)</f>
        <v>764</v>
      </c>
    </row>
    <row r="1725" spans="1:3" x14ac:dyDescent="0.25">
      <c r="A1725" s="76" t="s">
        <v>18960</v>
      </c>
      <c r="B1725" s="82" t="s">
        <v>2087</v>
      </c>
      <c r="C1725" s="76">
        <f>VLOOKUP(GroupVertices[[#This Row],[Vertex]], Vertices[], MATCH("ID", Vertices[#Headers], 0), FALSE)</f>
        <v>765</v>
      </c>
    </row>
    <row r="1726" spans="1:3" x14ac:dyDescent="0.25">
      <c r="A1726" s="76" t="s">
        <v>18960</v>
      </c>
      <c r="B1726" s="82" t="s">
        <v>2088</v>
      </c>
      <c r="C1726" s="76">
        <f>VLOOKUP(GroupVertices[[#This Row],[Vertex]], Vertices[], MATCH("ID", Vertices[#Headers], 0), FALSE)</f>
        <v>766</v>
      </c>
    </row>
    <row r="1727" spans="1:3" x14ac:dyDescent="0.25">
      <c r="A1727" s="76" t="s">
        <v>18960</v>
      </c>
      <c r="B1727" s="82" t="s">
        <v>678</v>
      </c>
      <c r="C1727" s="76">
        <f>VLOOKUP(GroupVertices[[#This Row],[Vertex]], Vertices[], MATCH("ID", Vertices[#Headers], 0), FALSE)</f>
        <v>763</v>
      </c>
    </row>
    <row r="1728" spans="1:3" x14ac:dyDescent="0.25">
      <c r="A1728" s="76" t="s">
        <v>18961</v>
      </c>
      <c r="B1728" s="82" t="s">
        <v>2278</v>
      </c>
      <c r="C1728" s="76">
        <f>VLOOKUP(GroupVertices[[#This Row],[Vertex]], Vertices[], MATCH("ID", Vertices[#Headers], 0), FALSE)</f>
        <v>1155</v>
      </c>
    </row>
    <row r="1729" spans="1:3" x14ac:dyDescent="0.25">
      <c r="A1729" s="76" t="s">
        <v>18961</v>
      </c>
      <c r="B1729" s="82" t="s">
        <v>2279</v>
      </c>
      <c r="C1729" s="76">
        <f>VLOOKUP(GroupVertices[[#This Row],[Vertex]], Vertices[], MATCH("ID", Vertices[#Headers], 0), FALSE)</f>
        <v>1156</v>
      </c>
    </row>
    <row r="1730" spans="1:3" x14ac:dyDescent="0.25">
      <c r="A1730" s="76" t="s">
        <v>18961</v>
      </c>
      <c r="B1730" s="82" t="s">
        <v>2280</v>
      </c>
      <c r="C1730" s="76">
        <f>VLOOKUP(GroupVertices[[#This Row],[Vertex]], Vertices[], MATCH("ID", Vertices[#Headers], 0), FALSE)</f>
        <v>1157</v>
      </c>
    </row>
    <row r="1731" spans="1:3" x14ac:dyDescent="0.25">
      <c r="A1731" s="76" t="s">
        <v>18961</v>
      </c>
      <c r="B1731" s="82" t="s">
        <v>892</v>
      </c>
      <c r="C1731" s="76">
        <f>VLOOKUP(GroupVertices[[#This Row],[Vertex]], Vertices[], MATCH("ID", Vertices[#Headers], 0), FALSE)</f>
        <v>1154</v>
      </c>
    </row>
    <row r="1732" spans="1:3" x14ac:dyDescent="0.25">
      <c r="A1732" s="76" t="s">
        <v>18962</v>
      </c>
      <c r="B1732" s="82" t="s">
        <v>2270</v>
      </c>
      <c r="C1732" s="76">
        <f>VLOOKUP(GroupVertices[[#This Row],[Vertex]], Vertices[], MATCH("ID", Vertices[#Headers], 0), FALSE)</f>
        <v>1144</v>
      </c>
    </row>
    <row r="1733" spans="1:3" x14ac:dyDescent="0.25">
      <c r="A1733" s="76" t="s">
        <v>18962</v>
      </c>
      <c r="B1733" s="82" t="s">
        <v>2271</v>
      </c>
      <c r="C1733" s="76">
        <f>VLOOKUP(GroupVertices[[#This Row],[Vertex]], Vertices[], MATCH("ID", Vertices[#Headers], 0), FALSE)</f>
        <v>1145</v>
      </c>
    </row>
    <row r="1734" spans="1:3" x14ac:dyDescent="0.25">
      <c r="A1734" s="76" t="s">
        <v>18962</v>
      </c>
      <c r="B1734" s="82" t="s">
        <v>2272</v>
      </c>
      <c r="C1734" s="76">
        <f>VLOOKUP(GroupVertices[[#This Row],[Vertex]], Vertices[], MATCH("ID", Vertices[#Headers], 0), FALSE)</f>
        <v>1146</v>
      </c>
    </row>
    <row r="1735" spans="1:3" x14ac:dyDescent="0.25">
      <c r="A1735" s="76" t="s">
        <v>18962</v>
      </c>
      <c r="B1735" s="82" t="s">
        <v>889</v>
      </c>
      <c r="C1735" s="76">
        <f>VLOOKUP(GroupVertices[[#This Row],[Vertex]], Vertices[], MATCH("ID", Vertices[#Headers], 0), FALSE)</f>
        <v>1143</v>
      </c>
    </row>
    <row r="1736" spans="1:3" x14ac:dyDescent="0.25">
      <c r="A1736" s="76" t="s">
        <v>18963</v>
      </c>
      <c r="B1736" s="82" t="s">
        <v>2156</v>
      </c>
      <c r="C1736" s="76">
        <f>VLOOKUP(GroupVertices[[#This Row],[Vertex]], Vertices[], MATCH("ID", Vertices[#Headers], 0), FALSE)</f>
        <v>921</v>
      </c>
    </row>
    <row r="1737" spans="1:3" x14ac:dyDescent="0.25">
      <c r="A1737" s="76" t="s">
        <v>18963</v>
      </c>
      <c r="B1737" s="82" t="s">
        <v>2157</v>
      </c>
      <c r="C1737" s="76">
        <f>VLOOKUP(GroupVertices[[#This Row],[Vertex]], Vertices[], MATCH("ID", Vertices[#Headers], 0), FALSE)</f>
        <v>922</v>
      </c>
    </row>
    <row r="1738" spans="1:3" x14ac:dyDescent="0.25">
      <c r="A1738" s="76" t="s">
        <v>18963</v>
      </c>
      <c r="B1738" s="82" t="s">
        <v>2158</v>
      </c>
      <c r="C1738" s="76">
        <f>VLOOKUP(GroupVertices[[#This Row],[Vertex]], Vertices[], MATCH("ID", Vertices[#Headers], 0), FALSE)</f>
        <v>923</v>
      </c>
    </row>
    <row r="1739" spans="1:3" x14ac:dyDescent="0.25">
      <c r="A1739" s="76" t="s">
        <v>18963</v>
      </c>
      <c r="B1739" s="82" t="s">
        <v>773</v>
      </c>
      <c r="C1739" s="76">
        <f>VLOOKUP(GroupVertices[[#This Row],[Vertex]], Vertices[], MATCH("ID", Vertices[#Headers], 0), FALSE)</f>
        <v>920</v>
      </c>
    </row>
    <row r="1740" spans="1:3" x14ac:dyDescent="0.25">
      <c r="A1740" s="76" t="s">
        <v>18964</v>
      </c>
      <c r="B1740" s="82" t="s">
        <v>2298</v>
      </c>
      <c r="C1740" s="76">
        <f>VLOOKUP(GroupVertices[[#This Row],[Vertex]], Vertices[], MATCH("ID", Vertices[#Headers], 0), FALSE)</f>
        <v>1208</v>
      </c>
    </row>
    <row r="1741" spans="1:3" x14ac:dyDescent="0.25">
      <c r="A1741" s="76" t="s">
        <v>18964</v>
      </c>
      <c r="B1741" s="82" t="s">
        <v>2299</v>
      </c>
      <c r="C1741" s="76">
        <f>VLOOKUP(GroupVertices[[#This Row],[Vertex]], Vertices[], MATCH("ID", Vertices[#Headers], 0), FALSE)</f>
        <v>1209</v>
      </c>
    </row>
    <row r="1742" spans="1:3" x14ac:dyDescent="0.25">
      <c r="A1742" s="76" t="s">
        <v>18964</v>
      </c>
      <c r="B1742" s="82" t="s">
        <v>2300</v>
      </c>
      <c r="C1742" s="76">
        <f>VLOOKUP(GroupVertices[[#This Row],[Vertex]], Vertices[], MATCH("ID", Vertices[#Headers], 0), FALSE)</f>
        <v>1210</v>
      </c>
    </row>
    <row r="1743" spans="1:3" x14ac:dyDescent="0.25">
      <c r="A1743" s="76" t="s">
        <v>18964</v>
      </c>
      <c r="B1743" s="82" t="s">
        <v>924</v>
      </c>
      <c r="C1743" s="76">
        <f>VLOOKUP(GroupVertices[[#This Row],[Vertex]], Vertices[], MATCH("ID", Vertices[#Headers], 0), FALSE)</f>
        <v>1207</v>
      </c>
    </row>
    <row r="1744" spans="1:3" x14ac:dyDescent="0.25">
      <c r="A1744" s="76" t="s">
        <v>18965</v>
      </c>
      <c r="B1744" s="82" t="s">
        <v>1888</v>
      </c>
      <c r="C1744" s="76">
        <f>VLOOKUP(GroupVertices[[#This Row],[Vertex]], Vertices[], MATCH("ID", Vertices[#Headers], 0), FALSE)</f>
        <v>198</v>
      </c>
    </row>
    <row r="1745" spans="1:3" x14ac:dyDescent="0.25">
      <c r="A1745" s="76" t="s">
        <v>18965</v>
      </c>
      <c r="B1745" s="82" t="s">
        <v>326</v>
      </c>
      <c r="C1745" s="76">
        <f>VLOOKUP(GroupVertices[[#This Row],[Vertex]], Vertices[], MATCH("ID", Vertices[#Headers], 0), FALSE)</f>
        <v>200</v>
      </c>
    </row>
    <row r="1746" spans="1:3" x14ac:dyDescent="0.25">
      <c r="A1746" s="76" t="s">
        <v>18965</v>
      </c>
      <c r="B1746" s="82" t="s">
        <v>325</v>
      </c>
      <c r="C1746" s="76">
        <f>VLOOKUP(GroupVertices[[#This Row],[Vertex]], Vertices[], MATCH("ID", Vertices[#Headers], 0), FALSE)</f>
        <v>199</v>
      </c>
    </row>
    <row r="1747" spans="1:3" x14ac:dyDescent="0.25">
      <c r="A1747" s="76" t="s">
        <v>18965</v>
      </c>
      <c r="B1747" s="82" t="s">
        <v>324</v>
      </c>
      <c r="C1747" s="76">
        <f>VLOOKUP(GroupVertices[[#This Row],[Vertex]], Vertices[], MATCH("ID", Vertices[#Headers], 0), FALSE)</f>
        <v>197</v>
      </c>
    </row>
    <row r="1748" spans="1:3" x14ac:dyDescent="0.25">
      <c r="A1748" s="76" t="s">
        <v>18966</v>
      </c>
      <c r="B1748" s="82" t="s">
        <v>2137</v>
      </c>
      <c r="C1748" s="76">
        <f>VLOOKUP(GroupVertices[[#This Row],[Vertex]], Vertices[], MATCH("ID", Vertices[#Headers], 0), FALSE)</f>
        <v>871</v>
      </c>
    </row>
    <row r="1749" spans="1:3" x14ac:dyDescent="0.25">
      <c r="A1749" s="76" t="s">
        <v>18966</v>
      </c>
      <c r="B1749" s="82" t="s">
        <v>2138</v>
      </c>
      <c r="C1749" s="76">
        <f>VLOOKUP(GroupVertices[[#This Row],[Vertex]], Vertices[], MATCH("ID", Vertices[#Headers], 0), FALSE)</f>
        <v>872</v>
      </c>
    </row>
    <row r="1750" spans="1:3" x14ac:dyDescent="0.25">
      <c r="A1750" s="76" t="s">
        <v>18966</v>
      </c>
      <c r="B1750" s="82" t="s">
        <v>739</v>
      </c>
      <c r="C1750" s="76">
        <f>VLOOKUP(GroupVertices[[#This Row],[Vertex]], Vertices[], MATCH("ID", Vertices[#Headers], 0), FALSE)</f>
        <v>870</v>
      </c>
    </row>
    <row r="1751" spans="1:3" x14ac:dyDescent="0.25">
      <c r="A1751" s="76" t="s">
        <v>18967</v>
      </c>
      <c r="B1751" s="82" t="s">
        <v>2017</v>
      </c>
      <c r="C1751" s="76">
        <f>VLOOKUP(GroupVertices[[#This Row],[Vertex]], Vertices[], MATCH("ID", Vertices[#Headers], 0), FALSE)</f>
        <v>575</v>
      </c>
    </row>
    <row r="1752" spans="1:3" x14ac:dyDescent="0.25">
      <c r="A1752" s="76" t="s">
        <v>18967</v>
      </c>
      <c r="B1752" s="82" t="s">
        <v>2018</v>
      </c>
      <c r="C1752" s="76">
        <f>VLOOKUP(GroupVertices[[#This Row],[Vertex]], Vertices[], MATCH("ID", Vertices[#Headers], 0), FALSE)</f>
        <v>576</v>
      </c>
    </row>
    <row r="1753" spans="1:3" x14ac:dyDescent="0.25">
      <c r="A1753" s="76" t="s">
        <v>18967</v>
      </c>
      <c r="B1753" s="82" t="s">
        <v>552</v>
      </c>
      <c r="C1753" s="76">
        <f>VLOOKUP(GroupVertices[[#This Row],[Vertex]], Vertices[], MATCH("ID", Vertices[#Headers], 0), FALSE)</f>
        <v>574</v>
      </c>
    </row>
    <row r="1754" spans="1:3" x14ac:dyDescent="0.25">
      <c r="A1754" s="76" t="s">
        <v>18968</v>
      </c>
      <c r="B1754" s="82" t="s">
        <v>2178</v>
      </c>
      <c r="C1754" s="76">
        <f>VLOOKUP(GroupVertices[[#This Row],[Vertex]], Vertices[], MATCH("ID", Vertices[#Headers], 0), FALSE)</f>
        <v>957</v>
      </c>
    </row>
    <row r="1755" spans="1:3" x14ac:dyDescent="0.25">
      <c r="A1755" s="76" t="s">
        <v>18968</v>
      </c>
      <c r="B1755" s="82" t="s">
        <v>2179</v>
      </c>
      <c r="C1755" s="76">
        <f>VLOOKUP(GroupVertices[[#This Row],[Vertex]], Vertices[], MATCH("ID", Vertices[#Headers], 0), FALSE)</f>
        <v>958</v>
      </c>
    </row>
    <row r="1756" spans="1:3" x14ac:dyDescent="0.25">
      <c r="A1756" s="76" t="s">
        <v>18968</v>
      </c>
      <c r="B1756" s="82" t="s">
        <v>788</v>
      </c>
      <c r="C1756" s="76">
        <f>VLOOKUP(GroupVertices[[#This Row],[Vertex]], Vertices[], MATCH("ID", Vertices[#Headers], 0), FALSE)</f>
        <v>956</v>
      </c>
    </row>
    <row r="1757" spans="1:3" x14ac:dyDescent="0.25">
      <c r="A1757" s="76" t="s">
        <v>18969</v>
      </c>
      <c r="B1757" s="82" t="s">
        <v>2334</v>
      </c>
      <c r="C1757" s="76">
        <f>VLOOKUP(GroupVertices[[#This Row],[Vertex]], Vertices[], MATCH("ID", Vertices[#Headers], 0), FALSE)</f>
        <v>1495</v>
      </c>
    </row>
    <row r="1758" spans="1:3" x14ac:dyDescent="0.25">
      <c r="A1758" s="76" t="s">
        <v>18969</v>
      </c>
      <c r="B1758" s="82" t="s">
        <v>2335</v>
      </c>
      <c r="C1758" s="76">
        <f>VLOOKUP(GroupVertices[[#This Row],[Vertex]], Vertices[], MATCH("ID", Vertices[#Headers], 0), FALSE)</f>
        <v>1496</v>
      </c>
    </row>
    <row r="1759" spans="1:3" x14ac:dyDescent="0.25">
      <c r="A1759" s="76" t="s">
        <v>18969</v>
      </c>
      <c r="B1759" s="82" t="s">
        <v>1174</v>
      </c>
      <c r="C1759" s="76">
        <f>VLOOKUP(GroupVertices[[#This Row],[Vertex]], Vertices[], MATCH("ID", Vertices[#Headers], 0), FALSE)</f>
        <v>1494</v>
      </c>
    </row>
    <row r="1760" spans="1:3" x14ac:dyDescent="0.25">
      <c r="A1760" s="76" t="s">
        <v>18970</v>
      </c>
      <c r="B1760" s="82" t="s">
        <v>2149</v>
      </c>
      <c r="C1760" s="76">
        <f>VLOOKUP(GroupVertices[[#This Row],[Vertex]], Vertices[], MATCH("ID", Vertices[#Headers], 0), FALSE)</f>
        <v>897</v>
      </c>
    </row>
    <row r="1761" spans="1:3" x14ac:dyDescent="0.25">
      <c r="A1761" s="76" t="s">
        <v>18970</v>
      </c>
      <c r="B1761" s="82" t="s">
        <v>2150</v>
      </c>
      <c r="C1761" s="76">
        <f>VLOOKUP(GroupVertices[[#This Row],[Vertex]], Vertices[], MATCH("ID", Vertices[#Headers], 0), FALSE)</f>
        <v>898</v>
      </c>
    </row>
    <row r="1762" spans="1:3" x14ac:dyDescent="0.25">
      <c r="A1762" s="76" t="s">
        <v>18970</v>
      </c>
      <c r="B1762" s="82" t="s">
        <v>755</v>
      </c>
      <c r="C1762" s="76">
        <f>VLOOKUP(GroupVertices[[#This Row],[Vertex]], Vertices[], MATCH("ID", Vertices[#Headers], 0), FALSE)</f>
        <v>896</v>
      </c>
    </row>
    <row r="1763" spans="1:3" x14ac:dyDescent="0.25">
      <c r="A1763" s="76" t="s">
        <v>18971</v>
      </c>
      <c r="B1763" s="82" t="s">
        <v>1492</v>
      </c>
      <c r="C1763" s="76">
        <f>VLOOKUP(GroupVertices[[#This Row],[Vertex]], Vertices[], MATCH("ID", Vertices[#Headers], 0), FALSE)</f>
        <v>1825</v>
      </c>
    </row>
    <row r="1764" spans="1:3" x14ac:dyDescent="0.25">
      <c r="A1764" s="76" t="s">
        <v>18971</v>
      </c>
      <c r="B1764" s="82" t="s">
        <v>1491</v>
      </c>
      <c r="C1764" s="76">
        <f>VLOOKUP(GroupVertices[[#This Row],[Vertex]], Vertices[], MATCH("ID", Vertices[#Headers], 0), FALSE)</f>
        <v>1811</v>
      </c>
    </row>
    <row r="1765" spans="1:3" x14ac:dyDescent="0.25">
      <c r="A1765" s="76" t="s">
        <v>18971</v>
      </c>
      <c r="B1765" s="82" t="s">
        <v>1477</v>
      </c>
      <c r="C1765" s="76">
        <f>VLOOKUP(GroupVertices[[#This Row],[Vertex]], Vertices[], MATCH("ID", Vertices[#Headers], 0), FALSE)</f>
        <v>1810</v>
      </c>
    </row>
    <row r="1766" spans="1:3" x14ac:dyDescent="0.25">
      <c r="A1766" s="76" t="s">
        <v>18972</v>
      </c>
      <c r="B1766" s="82" t="s">
        <v>2129</v>
      </c>
      <c r="C1766" s="76">
        <f>VLOOKUP(GroupVertices[[#This Row],[Vertex]], Vertices[], MATCH("ID", Vertices[#Headers], 0), FALSE)</f>
        <v>853</v>
      </c>
    </row>
    <row r="1767" spans="1:3" x14ac:dyDescent="0.25">
      <c r="A1767" s="76" t="s">
        <v>18972</v>
      </c>
      <c r="B1767" s="82" t="s">
        <v>2130</v>
      </c>
      <c r="C1767" s="76">
        <f>VLOOKUP(GroupVertices[[#This Row],[Vertex]], Vertices[], MATCH("ID", Vertices[#Headers], 0), FALSE)</f>
        <v>854</v>
      </c>
    </row>
    <row r="1768" spans="1:3" x14ac:dyDescent="0.25">
      <c r="A1768" s="76" t="s">
        <v>18972</v>
      </c>
      <c r="B1768" s="82" t="s">
        <v>727</v>
      </c>
      <c r="C1768" s="76">
        <f>VLOOKUP(GroupVertices[[#This Row],[Vertex]], Vertices[], MATCH("ID", Vertices[#Headers], 0), FALSE)</f>
        <v>852</v>
      </c>
    </row>
    <row r="1769" spans="1:3" x14ac:dyDescent="0.25">
      <c r="A1769" s="76" t="s">
        <v>18973</v>
      </c>
      <c r="B1769" s="82" t="s">
        <v>2187</v>
      </c>
      <c r="C1769" s="76">
        <f>VLOOKUP(GroupVertices[[#This Row],[Vertex]], Vertices[], MATCH("ID", Vertices[#Headers], 0), FALSE)</f>
        <v>976</v>
      </c>
    </row>
    <row r="1770" spans="1:3" x14ac:dyDescent="0.25">
      <c r="A1770" s="76" t="s">
        <v>18973</v>
      </c>
      <c r="B1770" s="82" t="s">
        <v>2188</v>
      </c>
      <c r="C1770" s="76">
        <f>VLOOKUP(GroupVertices[[#This Row],[Vertex]], Vertices[], MATCH("ID", Vertices[#Headers], 0), FALSE)</f>
        <v>977</v>
      </c>
    </row>
    <row r="1771" spans="1:3" x14ac:dyDescent="0.25">
      <c r="A1771" s="76" t="s">
        <v>18973</v>
      </c>
      <c r="B1771" s="82" t="s">
        <v>798</v>
      </c>
      <c r="C1771" s="76">
        <f>VLOOKUP(GroupVertices[[#This Row],[Vertex]], Vertices[], MATCH("ID", Vertices[#Headers], 0), FALSE)</f>
        <v>975</v>
      </c>
    </row>
    <row r="1772" spans="1:3" x14ac:dyDescent="0.25">
      <c r="A1772" s="76" t="s">
        <v>18974</v>
      </c>
      <c r="B1772" s="82" t="s">
        <v>2127</v>
      </c>
      <c r="C1772" s="76">
        <f>VLOOKUP(GroupVertices[[#This Row],[Vertex]], Vertices[], MATCH("ID", Vertices[#Headers], 0), FALSE)</f>
        <v>850</v>
      </c>
    </row>
    <row r="1773" spans="1:3" x14ac:dyDescent="0.25">
      <c r="A1773" s="76" t="s">
        <v>18974</v>
      </c>
      <c r="B1773" s="82" t="s">
        <v>2128</v>
      </c>
      <c r="C1773" s="76">
        <f>VLOOKUP(GroupVertices[[#This Row],[Vertex]], Vertices[], MATCH("ID", Vertices[#Headers], 0), FALSE)</f>
        <v>851</v>
      </c>
    </row>
    <row r="1774" spans="1:3" x14ac:dyDescent="0.25">
      <c r="A1774" s="76" t="s">
        <v>18974</v>
      </c>
      <c r="B1774" s="82" t="s">
        <v>726</v>
      </c>
      <c r="C1774" s="76">
        <f>VLOOKUP(GroupVertices[[#This Row],[Vertex]], Vertices[], MATCH("ID", Vertices[#Headers], 0), FALSE)</f>
        <v>849</v>
      </c>
    </row>
    <row r="1775" spans="1:3" x14ac:dyDescent="0.25">
      <c r="A1775" s="76" t="s">
        <v>18975</v>
      </c>
      <c r="B1775" s="82" t="s">
        <v>1982</v>
      </c>
      <c r="C1775" s="76">
        <f>VLOOKUP(GroupVertices[[#This Row],[Vertex]], Vertices[], MATCH("ID", Vertices[#Headers], 0), FALSE)</f>
        <v>439</v>
      </c>
    </row>
    <row r="1776" spans="1:3" x14ac:dyDescent="0.25">
      <c r="A1776" s="76" t="s">
        <v>18975</v>
      </c>
      <c r="B1776" s="82" t="s">
        <v>1983</v>
      </c>
      <c r="C1776" s="76">
        <f>VLOOKUP(GroupVertices[[#This Row],[Vertex]], Vertices[], MATCH("ID", Vertices[#Headers], 0), FALSE)</f>
        <v>440</v>
      </c>
    </row>
    <row r="1777" spans="1:3" x14ac:dyDescent="0.25">
      <c r="A1777" s="76" t="s">
        <v>18975</v>
      </c>
      <c r="B1777" s="82" t="s">
        <v>454</v>
      </c>
      <c r="C1777" s="76">
        <f>VLOOKUP(GroupVertices[[#This Row],[Vertex]], Vertices[], MATCH("ID", Vertices[#Headers], 0), FALSE)</f>
        <v>438</v>
      </c>
    </row>
    <row r="1778" spans="1:3" x14ac:dyDescent="0.25">
      <c r="A1778" s="76" t="s">
        <v>18976</v>
      </c>
      <c r="B1778" s="82" t="s">
        <v>1603</v>
      </c>
      <c r="C1778" s="76">
        <f>VLOOKUP(GroupVertices[[#This Row],[Vertex]], Vertices[], MATCH("ID", Vertices[#Headers], 0), FALSE)</f>
        <v>1938</v>
      </c>
    </row>
    <row r="1779" spans="1:3" x14ac:dyDescent="0.25">
      <c r="A1779" s="76" t="s">
        <v>18976</v>
      </c>
      <c r="B1779" s="82" t="s">
        <v>1602</v>
      </c>
      <c r="C1779" s="76">
        <f>VLOOKUP(GroupVertices[[#This Row],[Vertex]], Vertices[], MATCH("ID", Vertices[#Headers], 0), FALSE)</f>
        <v>1918</v>
      </c>
    </row>
    <row r="1780" spans="1:3" x14ac:dyDescent="0.25">
      <c r="A1780" s="76" t="s">
        <v>18976</v>
      </c>
      <c r="B1780" s="82" t="s">
        <v>1580</v>
      </c>
      <c r="C1780" s="76">
        <f>VLOOKUP(GroupVertices[[#This Row],[Vertex]], Vertices[], MATCH("ID", Vertices[#Headers], 0), FALSE)</f>
        <v>1917</v>
      </c>
    </row>
    <row r="1781" spans="1:3" x14ac:dyDescent="0.25">
      <c r="A1781" s="76" t="s">
        <v>18977</v>
      </c>
      <c r="B1781" s="82" t="s">
        <v>1590</v>
      </c>
      <c r="C1781" s="76">
        <f>VLOOKUP(GroupVertices[[#This Row],[Vertex]], Vertices[], MATCH("ID", Vertices[#Headers], 0), FALSE)</f>
        <v>1926</v>
      </c>
    </row>
    <row r="1782" spans="1:3" x14ac:dyDescent="0.25">
      <c r="A1782" s="76" t="s">
        <v>18977</v>
      </c>
      <c r="B1782" s="82" t="s">
        <v>1589</v>
      </c>
      <c r="C1782" s="76">
        <f>VLOOKUP(GroupVertices[[#This Row],[Vertex]], Vertices[], MATCH("ID", Vertices[#Headers], 0), FALSE)</f>
        <v>1851</v>
      </c>
    </row>
    <row r="1783" spans="1:3" x14ac:dyDescent="0.25">
      <c r="A1783" s="76" t="s">
        <v>18977</v>
      </c>
      <c r="B1783" s="82" t="s">
        <v>1514</v>
      </c>
      <c r="C1783" s="76">
        <f>VLOOKUP(GroupVertices[[#This Row],[Vertex]], Vertices[], MATCH("ID", Vertices[#Headers], 0), FALSE)</f>
        <v>1850</v>
      </c>
    </row>
    <row r="1784" spans="1:3" x14ac:dyDescent="0.25">
      <c r="A1784" s="76" t="s">
        <v>18978</v>
      </c>
      <c r="B1784" s="82" t="s">
        <v>1844</v>
      </c>
      <c r="C1784" s="76">
        <f>VLOOKUP(GroupVertices[[#This Row],[Vertex]], Vertices[], MATCH("ID", Vertices[#Headers], 0), FALSE)</f>
        <v>86</v>
      </c>
    </row>
    <row r="1785" spans="1:3" x14ac:dyDescent="0.25">
      <c r="A1785" s="76" t="s">
        <v>18978</v>
      </c>
      <c r="B1785" s="82" t="s">
        <v>1845</v>
      </c>
      <c r="C1785" s="76">
        <f>VLOOKUP(GroupVertices[[#This Row],[Vertex]], Vertices[], MATCH("ID", Vertices[#Headers], 0), FALSE)</f>
        <v>87</v>
      </c>
    </row>
    <row r="1786" spans="1:3" x14ac:dyDescent="0.25">
      <c r="A1786" s="76" t="s">
        <v>18978</v>
      </c>
      <c r="B1786" s="82" t="s">
        <v>259</v>
      </c>
      <c r="C1786" s="76">
        <f>VLOOKUP(GroupVertices[[#This Row],[Vertex]], Vertices[], MATCH("ID", Vertices[#Headers], 0), FALSE)</f>
        <v>85</v>
      </c>
    </row>
    <row r="1787" spans="1:3" x14ac:dyDescent="0.25">
      <c r="A1787" s="76" t="s">
        <v>18979</v>
      </c>
      <c r="B1787" s="82" t="s">
        <v>1994</v>
      </c>
      <c r="C1787" s="76">
        <f>VLOOKUP(GroupVertices[[#This Row],[Vertex]], Vertices[], MATCH("ID", Vertices[#Headers], 0), FALSE)</f>
        <v>505</v>
      </c>
    </row>
    <row r="1788" spans="1:3" x14ac:dyDescent="0.25">
      <c r="A1788" s="76" t="s">
        <v>18979</v>
      </c>
      <c r="B1788" s="82" t="s">
        <v>1995</v>
      </c>
      <c r="C1788" s="76">
        <f>VLOOKUP(GroupVertices[[#This Row],[Vertex]], Vertices[], MATCH("ID", Vertices[#Headers], 0), FALSE)</f>
        <v>506</v>
      </c>
    </row>
    <row r="1789" spans="1:3" x14ac:dyDescent="0.25">
      <c r="A1789" s="76" t="s">
        <v>18979</v>
      </c>
      <c r="B1789" s="82" t="s">
        <v>507</v>
      </c>
      <c r="C1789" s="76">
        <f>VLOOKUP(GroupVertices[[#This Row],[Vertex]], Vertices[], MATCH("ID", Vertices[#Headers], 0), FALSE)</f>
        <v>504</v>
      </c>
    </row>
    <row r="1790" spans="1:3" x14ac:dyDescent="0.25">
      <c r="A1790" s="76" t="s">
        <v>18980</v>
      </c>
      <c r="B1790" s="82" t="s">
        <v>2175</v>
      </c>
      <c r="C1790" s="76">
        <f>VLOOKUP(GroupVertices[[#This Row],[Vertex]], Vertices[], MATCH("ID", Vertices[#Headers], 0), FALSE)</f>
        <v>950</v>
      </c>
    </row>
    <row r="1791" spans="1:3" x14ac:dyDescent="0.25">
      <c r="A1791" s="76" t="s">
        <v>18980</v>
      </c>
      <c r="B1791" s="82" t="s">
        <v>2176</v>
      </c>
      <c r="C1791" s="76">
        <f>VLOOKUP(GroupVertices[[#This Row],[Vertex]], Vertices[], MATCH("ID", Vertices[#Headers], 0), FALSE)</f>
        <v>951</v>
      </c>
    </row>
    <row r="1792" spans="1:3" x14ac:dyDescent="0.25">
      <c r="A1792" s="76" t="s">
        <v>18980</v>
      </c>
      <c r="B1792" s="82" t="s">
        <v>784</v>
      </c>
      <c r="C1792" s="76">
        <f>VLOOKUP(GroupVertices[[#This Row],[Vertex]], Vertices[], MATCH("ID", Vertices[#Headers], 0), FALSE)</f>
        <v>949</v>
      </c>
    </row>
    <row r="1793" spans="1:3" x14ac:dyDescent="0.25">
      <c r="A1793" s="76" t="s">
        <v>18981</v>
      </c>
      <c r="B1793" s="82" t="s">
        <v>2162</v>
      </c>
      <c r="C1793" s="76">
        <f>VLOOKUP(GroupVertices[[#This Row],[Vertex]], Vertices[], MATCH("ID", Vertices[#Headers], 0), FALSE)</f>
        <v>931</v>
      </c>
    </row>
    <row r="1794" spans="1:3" x14ac:dyDescent="0.25">
      <c r="A1794" s="76" t="s">
        <v>18981</v>
      </c>
      <c r="B1794" s="82" t="s">
        <v>2163</v>
      </c>
      <c r="C1794" s="76">
        <f>VLOOKUP(GroupVertices[[#This Row],[Vertex]], Vertices[], MATCH("ID", Vertices[#Headers], 0), FALSE)</f>
        <v>932</v>
      </c>
    </row>
    <row r="1795" spans="1:3" x14ac:dyDescent="0.25">
      <c r="A1795" s="76" t="s">
        <v>18981</v>
      </c>
      <c r="B1795" s="82" t="s">
        <v>777</v>
      </c>
      <c r="C1795" s="76">
        <f>VLOOKUP(GroupVertices[[#This Row],[Vertex]], Vertices[], MATCH("ID", Vertices[#Headers], 0), FALSE)</f>
        <v>930</v>
      </c>
    </row>
    <row r="1796" spans="1:3" x14ac:dyDescent="0.25">
      <c r="A1796" s="76" t="s">
        <v>18982</v>
      </c>
      <c r="B1796" s="82" t="s">
        <v>2089</v>
      </c>
      <c r="C1796" s="76">
        <f>VLOOKUP(GroupVertices[[#This Row],[Vertex]], Vertices[], MATCH("ID", Vertices[#Headers], 0), FALSE)</f>
        <v>770</v>
      </c>
    </row>
    <row r="1797" spans="1:3" x14ac:dyDescent="0.25">
      <c r="A1797" s="76" t="s">
        <v>18982</v>
      </c>
      <c r="B1797" s="82" t="s">
        <v>2090</v>
      </c>
      <c r="C1797" s="76">
        <f>VLOOKUP(GroupVertices[[#This Row],[Vertex]], Vertices[], MATCH("ID", Vertices[#Headers], 0), FALSE)</f>
        <v>771</v>
      </c>
    </row>
    <row r="1798" spans="1:3" x14ac:dyDescent="0.25">
      <c r="A1798" s="76" t="s">
        <v>18982</v>
      </c>
      <c r="B1798" s="82" t="s">
        <v>681</v>
      </c>
      <c r="C1798" s="76">
        <f>VLOOKUP(GroupVertices[[#This Row],[Vertex]], Vertices[], MATCH("ID", Vertices[#Headers], 0), FALSE)</f>
        <v>769</v>
      </c>
    </row>
    <row r="1799" spans="1:3" x14ac:dyDescent="0.25">
      <c r="A1799" s="76" t="s">
        <v>18983</v>
      </c>
      <c r="B1799" s="82" t="s">
        <v>2164</v>
      </c>
      <c r="C1799" s="76">
        <f>VLOOKUP(GroupVertices[[#This Row],[Vertex]], Vertices[], MATCH("ID", Vertices[#Headers], 0), FALSE)</f>
        <v>934</v>
      </c>
    </row>
    <row r="1800" spans="1:3" x14ac:dyDescent="0.25">
      <c r="A1800" s="76" t="s">
        <v>18983</v>
      </c>
      <c r="B1800" s="82" t="s">
        <v>2165</v>
      </c>
      <c r="C1800" s="76">
        <f>VLOOKUP(GroupVertices[[#This Row],[Vertex]], Vertices[], MATCH("ID", Vertices[#Headers], 0), FALSE)</f>
        <v>935</v>
      </c>
    </row>
    <row r="1801" spans="1:3" x14ac:dyDescent="0.25">
      <c r="A1801" s="76" t="s">
        <v>18983</v>
      </c>
      <c r="B1801" s="82" t="s">
        <v>778</v>
      </c>
      <c r="C1801" s="76">
        <f>VLOOKUP(GroupVertices[[#This Row],[Vertex]], Vertices[], MATCH("ID", Vertices[#Headers], 0), FALSE)</f>
        <v>933</v>
      </c>
    </row>
    <row r="1802" spans="1:3" x14ac:dyDescent="0.25">
      <c r="A1802" s="76" t="s">
        <v>18984</v>
      </c>
      <c r="B1802" s="82" t="s">
        <v>2083</v>
      </c>
      <c r="C1802" s="76">
        <f>VLOOKUP(GroupVertices[[#This Row],[Vertex]], Vertices[], MATCH("ID", Vertices[#Headers], 0), FALSE)</f>
        <v>759</v>
      </c>
    </row>
    <row r="1803" spans="1:3" x14ac:dyDescent="0.25">
      <c r="A1803" s="76" t="s">
        <v>18984</v>
      </c>
      <c r="B1803" s="82" t="s">
        <v>2084</v>
      </c>
      <c r="C1803" s="76">
        <f>VLOOKUP(GroupVertices[[#This Row],[Vertex]], Vertices[], MATCH("ID", Vertices[#Headers], 0), FALSE)</f>
        <v>760</v>
      </c>
    </row>
    <row r="1804" spans="1:3" x14ac:dyDescent="0.25">
      <c r="A1804" s="76" t="s">
        <v>18984</v>
      </c>
      <c r="B1804" s="82" t="s">
        <v>676</v>
      </c>
      <c r="C1804" s="76">
        <f>VLOOKUP(GroupVertices[[#This Row],[Vertex]], Vertices[], MATCH("ID", Vertices[#Headers], 0), FALSE)</f>
        <v>758</v>
      </c>
    </row>
    <row r="1805" spans="1:3" x14ac:dyDescent="0.25">
      <c r="A1805" s="76" t="s">
        <v>18985</v>
      </c>
      <c r="B1805" s="82" t="s">
        <v>2336</v>
      </c>
      <c r="C1805" s="76">
        <f>VLOOKUP(GroupVertices[[#This Row],[Vertex]], Vertices[], MATCH("ID", Vertices[#Headers], 0), FALSE)</f>
        <v>1540</v>
      </c>
    </row>
    <row r="1806" spans="1:3" x14ac:dyDescent="0.25">
      <c r="A1806" s="76" t="s">
        <v>18985</v>
      </c>
      <c r="B1806" s="82" t="s">
        <v>2337</v>
      </c>
      <c r="C1806" s="76">
        <f>VLOOKUP(GroupVertices[[#This Row],[Vertex]], Vertices[], MATCH("ID", Vertices[#Headers], 0), FALSE)</f>
        <v>1541</v>
      </c>
    </row>
    <row r="1807" spans="1:3" x14ac:dyDescent="0.25">
      <c r="A1807" s="76" t="s">
        <v>18985</v>
      </c>
      <c r="B1807" s="82" t="s">
        <v>1219</v>
      </c>
      <c r="C1807" s="76">
        <f>VLOOKUP(GroupVertices[[#This Row],[Vertex]], Vertices[], MATCH("ID", Vertices[#Headers], 0), FALSE)</f>
        <v>1539</v>
      </c>
    </row>
    <row r="1808" spans="1:3" x14ac:dyDescent="0.25">
      <c r="A1808" s="76" t="s">
        <v>18986</v>
      </c>
      <c r="B1808" s="82" t="s">
        <v>1203</v>
      </c>
      <c r="C1808" s="76">
        <f>VLOOKUP(GroupVertices[[#This Row],[Vertex]], Vertices[], MATCH("ID", Vertices[#Headers], 0), FALSE)</f>
        <v>1523</v>
      </c>
    </row>
    <row r="1809" spans="1:3" x14ac:dyDescent="0.25">
      <c r="A1809" s="76" t="s">
        <v>18986</v>
      </c>
      <c r="B1809" s="82" t="s">
        <v>1202</v>
      </c>
      <c r="C1809" s="76">
        <f>VLOOKUP(GroupVertices[[#This Row],[Vertex]], Vertices[], MATCH("ID", Vertices[#Headers], 0), FALSE)</f>
        <v>1518</v>
      </c>
    </row>
    <row r="1810" spans="1:3" x14ac:dyDescent="0.25">
      <c r="A1810" s="76" t="s">
        <v>18986</v>
      </c>
      <c r="B1810" s="82" t="s">
        <v>1197</v>
      </c>
      <c r="C1810" s="76">
        <f>VLOOKUP(GroupVertices[[#This Row],[Vertex]], Vertices[], MATCH("ID", Vertices[#Headers], 0), FALSE)</f>
        <v>1517</v>
      </c>
    </row>
    <row r="1811" spans="1:3" x14ac:dyDescent="0.25">
      <c r="A1811" s="76" t="s">
        <v>18987</v>
      </c>
      <c r="B1811" s="82" t="s">
        <v>2159</v>
      </c>
      <c r="C1811" s="76">
        <f>VLOOKUP(GroupVertices[[#This Row],[Vertex]], Vertices[], MATCH("ID", Vertices[#Headers], 0), FALSE)</f>
        <v>925</v>
      </c>
    </row>
    <row r="1812" spans="1:3" x14ac:dyDescent="0.25">
      <c r="A1812" s="76" t="s">
        <v>18987</v>
      </c>
      <c r="B1812" s="82" t="s">
        <v>2160</v>
      </c>
      <c r="C1812" s="76">
        <f>VLOOKUP(GroupVertices[[#This Row],[Vertex]], Vertices[], MATCH("ID", Vertices[#Headers], 0), FALSE)</f>
        <v>926</v>
      </c>
    </row>
    <row r="1813" spans="1:3" x14ac:dyDescent="0.25">
      <c r="A1813" s="76" t="s">
        <v>18987</v>
      </c>
      <c r="B1813" s="82" t="s">
        <v>774</v>
      </c>
      <c r="C1813" s="76">
        <f>VLOOKUP(GroupVertices[[#This Row],[Vertex]], Vertices[], MATCH("ID", Vertices[#Headers], 0), FALSE)</f>
        <v>924</v>
      </c>
    </row>
    <row r="1814" spans="1:3" x14ac:dyDescent="0.25">
      <c r="A1814" s="76" t="s">
        <v>18988</v>
      </c>
      <c r="B1814" s="82" t="s">
        <v>1584</v>
      </c>
      <c r="C1814" s="76">
        <f>VLOOKUP(GroupVertices[[#This Row],[Vertex]], Vertices[], MATCH("ID", Vertices[#Headers], 0), FALSE)</f>
        <v>1921</v>
      </c>
    </row>
    <row r="1815" spans="1:3" x14ac:dyDescent="0.25">
      <c r="A1815" s="76" t="s">
        <v>18988</v>
      </c>
      <c r="B1815" s="82" t="s">
        <v>1583</v>
      </c>
      <c r="C1815" s="76">
        <f>VLOOKUP(GroupVertices[[#This Row],[Vertex]], Vertices[], MATCH("ID", Vertices[#Headers], 0), FALSE)</f>
        <v>1602</v>
      </c>
    </row>
    <row r="1816" spans="1:3" x14ac:dyDescent="0.25">
      <c r="A1816" s="76" t="s">
        <v>18988</v>
      </c>
      <c r="B1816" s="82" t="s">
        <v>1278</v>
      </c>
      <c r="C1816" s="76">
        <f>VLOOKUP(GroupVertices[[#This Row],[Vertex]], Vertices[], MATCH("ID", Vertices[#Headers], 0), FALSE)</f>
        <v>1601</v>
      </c>
    </row>
    <row r="1817" spans="1:3" x14ac:dyDescent="0.25">
      <c r="A1817" s="76" t="s">
        <v>18989</v>
      </c>
      <c r="B1817" s="82" t="s">
        <v>2030</v>
      </c>
      <c r="C1817" s="76">
        <f>VLOOKUP(GroupVertices[[#This Row],[Vertex]], Vertices[], MATCH("ID", Vertices[#Headers], 0), FALSE)</f>
        <v>624</v>
      </c>
    </row>
    <row r="1818" spans="1:3" x14ac:dyDescent="0.25">
      <c r="A1818" s="76" t="s">
        <v>18989</v>
      </c>
      <c r="B1818" s="82" t="s">
        <v>2031</v>
      </c>
      <c r="C1818" s="76">
        <f>VLOOKUP(GroupVertices[[#This Row],[Vertex]], Vertices[], MATCH("ID", Vertices[#Headers], 0), FALSE)</f>
        <v>625</v>
      </c>
    </row>
    <row r="1819" spans="1:3" x14ac:dyDescent="0.25">
      <c r="A1819" s="76" t="s">
        <v>18989</v>
      </c>
      <c r="B1819" s="82" t="s">
        <v>593</v>
      </c>
      <c r="C1819" s="76">
        <f>VLOOKUP(GroupVertices[[#This Row],[Vertex]], Vertices[], MATCH("ID", Vertices[#Headers], 0), FALSE)</f>
        <v>623</v>
      </c>
    </row>
    <row r="1820" spans="1:3" x14ac:dyDescent="0.25">
      <c r="A1820" s="76" t="s">
        <v>18990</v>
      </c>
      <c r="B1820" s="82" t="s">
        <v>2105</v>
      </c>
      <c r="C1820" s="76">
        <f>VLOOKUP(GroupVertices[[#This Row],[Vertex]], Vertices[], MATCH("ID", Vertices[#Headers], 0), FALSE)</f>
        <v>802</v>
      </c>
    </row>
    <row r="1821" spans="1:3" x14ac:dyDescent="0.25">
      <c r="A1821" s="76" t="s">
        <v>18990</v>
      </c>
      <c r="B1821" s="82" t="s">
        <v>2106</v>
      </c>
      <c r="C1821" s="76">
        <f>VLOOKUP(GroupVertices[[#This Row],[Vertex]], Vertices[], MATCH("ID", Vertices[#Headers], 0), FALSE)</f>
        <v>803</v>
      </c>
    </row>
    <row r="1822" spans="1:3" x14ac:dyDescent="0.25">
      <c r="A1822" s="76" t="s">
        <v>18990</v>
      </c>
      <c r="B1822" s="82" t="s">
        <v>702</v>
      </c>
      <c r="C1822" s="76">
        <f>VLOOKUP(GroupVertices[[#This Row],[Vertex]], Vertices[], MATCH("ID", Vertices[#Headers], 0), FALSE)</f>
        <v>801</v>
      </c>
    </row>
    <row r="1823" spans="1:3" x14ac:dyDescent="0.25">
      <c r="A1823" s="76" t="s">
        <v>18991</v>
      </c>
      <c r="B1823" s="82" t="s">
        <v>1113</v>
      </c>
      <c r="C1823" s="76">
        <f>VLOOKUP(GroupVertices[[#This Row],[Vertex]], Vertices[], MATCH("ID", Vertices[#Headers], 0), FALSE)</f>
        <v>1425</v>
      </c>
    </row>
    <row r="1824" spans="1:3" x14ac:dyDescent="0.25">
      <c r="A1824" s="76" t="s">
        <v>18991</v>
      </c>
      <c r="B1824" s="82" t="s">
        <v>1112</v>
      </c>
      <c r="C1824" s="76">
        <f>VLOOKUP(GroupVertices[[#This Row],[Vertex]], Vertices[], MATCH("ID", Vertices[#Headers], 0), FALSE)</f>
        <v>1387</v>
      </c>
    </row>
    <row r="1825" spans="1:3" x14ac:dyDescent="0.25">
      <c r="A1825" s="76" t="s">
        <v>18991</v>
      </c>
      <c r="B1825" s="82" t="s">
        <v>1078</v>
      </c>
      <c r="C1825" s="76">
        <f>VLOOKUP(GroupVertices[[#This Row],[Vertex]], Vertices[], MATCH("ID", Vertices[#Headers], 0), FALSE)</f>
        <v>1386</v>
      </c>
    </row>
    <row r="1826" spans="1:3" x14ac:dyDescent="0.25">
      <c r="A1826" s="76" t="s">
        <v>18992</v>
      </c>
      <c r="B1826" s="82" t="s">
        <v>2048</v>
      </c>
      <c r="C1826" s="76">
        <f>VLOOKUP(GroupVertices[[#This Row],[Vertex]], Vertices[], MATCH("ID", Vertices[#Headers], 0), FALSE)</f>
        <v>665</v>
      </c>
    </row>
    <row r="1827" spans="1:3" x14ac:dyDescent="0.25">
      <c r="A1827" s="76" t="s">
        <v>18992</v>
      </c>
      <c r="B1827" s="82" t="s">
        <v>2049</v>
      </c>
      <c r="C1827" s="76">
        <f>VLOOKUP(GroupVertices[[#This Row],[Vertex]], Vertices[], MATCH("ID", Vertices[#Headers], 0), FALSE)</f>
        <v>666</v>
      </c>
    </row>
    <row r="1828" spans="1:3" x14ac:dyDescent="0.25">
      <c r="A1828" s="76" t="s">
        <v>18992</v>
      </c>
      <c r="B1828" s="82" t="s">
        <v>618</v>
      </c>
      <c r="C1828" s="76">
        <f>VLOOKUP(GroupVertices[[#This Row],[Vertex]], Vertices[], MATCH("ID", Vertices[#Headers], 0), FALSE)</f>
        <v>664</v>
      </c>
    </row>
    <row r="1829" spans="1:3" x14ac:dyDescent="0.25">
      <c r="A1829" s="76" t="s">
        <v>18993</v>
      </c>
      <c r="B1829" s="82" t="s">
        <v>2091</v>
      </c>
      <c r="C1829" s="76">
        <f>VLOOKUP(GroupVertices[[#This Row],[Vertex]], Vertices[], MATCH("ID", Vertices[#Headers], 0), FALSE)</f>
        <v>773</v>
      </c>
    </row>
    <row r="1830" spans="1:3" x14ac:dyDescent="0.25">
      <c r="A1830" s="76" t="s">
        <v>18993</v>
      </c>
      <c r="B1830" s="82" t="s">
        <v>2092</v>
      </c>
      <c r="C1830" s="76">
        <f>VLOOKUP(GroupVertices[[#This Row],[Vertex]], Vertices[], MATCH("ID", Vertices[#Headers], 0), FALSE)</f>
        <v>774</v>
      </c>
    </row>
    <row r="1831" spans="1:3" x14ac:dyDescent="0.25">
      <c r="A1831" s="76" t="s">
        <v>18993</v>
      </c>
      <c r="B1831" s="82" t="s">
        <v>682</v>
      </c>
      <c r="C1831" s="76">
        <f>VLOOKUP(GroupVertices[[#This Row],[Vertex]], Vertices[], MATCH("ID", Vertices[#Headers], 0), FALSE)</f>
        <v>772</v>
      </c>
    </row>
    <row r="1832" spans="1:3" x14ac:dyDescent="0.25">
      <c r="A1832" s="76" t="s">
        <v>18994</v>
      </c>
      <c r="B1832" s="82" t="s">
        <v>2046</v>
      </c>
      <c r="C1832" s="76">
        <f>VLOOKUP(GroupVertices[[#This Row],[Vertex]], Vertices[], MATCH("ID", Vertices[#Headers], 0), FALSE)</f>
        <v>661</v>
      </c>
    </row>
    <row r="1833" spans="1:3" x14ac:dyDescent="0.25">
      <c r="A1833" s="76" t="s">
        <v>18994</v>
      </c>
      <c r="B1833" s="82" t="s">
        <v>2047</v>
      </c>
      <c r="C1833" s="76">
        <f>VLOOKUP(GroupVertices[[#This Row],[Vertex]], Vertices[], MATCH("ID", Vertices[#Headers], 0), FALSE)</f>
        <v>662</v>
      </c>
    </row>
    <row r="1834" spans="1:3" x14ac:dyDescent="0.25">
      <c r="A1834" s="76" t="s">
        <v>18994</v>
      </c>
      <c r="B1834" s="82" t="s">
        <v>616</v>
      </c>
      <c r="C1834" s="76">
        <f>VLOOKUP(GroupVertices[[#This Row],[Vertex]], Vertices[], MATCH("ID", Vertices[#Headers], 0), FALSE)</f>
        <v>660</v>
      </c>
    </row>
    <row r="1835" spans="1:3" x14ac:dyDescent="0.25">
      <c r="A1835" s="76" t="s">
        <v>18995</v>
      </c>
      <c r="B1835" s="82" t="s">
        <v>2233</v>
      </c>
      <c r="C1835" s="76">
        <f>VLOOKUP(GroupVertices[[#This Row],[Vertex]], Vertices[], MATCH("ID", Vertices[#Headers], 0), FALSE)</f>
        <v>1057</v>
      </c>
    </row>
    <row r="1836" spans="1:3" x14ac:dyDescent="0.25">
      <c r="A1836" s="76" t="s">
        <v>18995</v>
      </c>
      <c r="B1836" s="82" t="s">
        <v>2234</v>
      </c>
      <c r="C1836" s="76">
        <f>VLOOKUP(GroupVertices[[#This Row],[Vertex]], Vertices[], MATCH("ID", Vertices[#Headers], 0), FALSE)</f>
        <v>1058</v>
      </c>
    </row>
    <row r="1837" spans="1:3" x14ac:dyDescent="0.25">
      <c r="A1837" s="76" t="s">
        <v>18995</v>
      </c>
      <c r="B1837" s="82" t="s">
        <v>838</v>
      </c>
      <c r="C1837" s="76">
        <f>VLOOKUP(GroupVertices[[#This Row],[Vertex]], Vertices[], MATCH("ID", Vertices[#Headers], 0), FALSE)</f>
        <v>1056</v>
      </c>
    </row>
    <row r="1838" spans="1:3" x14ac:dyDescent="0.25">
      <c r="A1838" s="76" t="s">
        <v>18996</v>
      </c>
      <c r="B1838" s="82" t="s">
        <v>1919</v>
      </c>
      <c r="C1838" s="76">
        <f>VLOOKUP(GroupVertices[[#This Row],[Vertex]], Vertices[], MATCH("ID", Vertices[#Headers], 0), FALSE)</f>
        <v>268</v>
      </c>
    </row>
    <row r="1839" spans="1:3" x14ac:dyDescent="0.25">
      <c r="A1839" s="76" t="s">
        <v>18996</v>
      </c>
      <c r="B1839" s="82" t="s">
        <v>1920</v>
      </c>
      <c r="C1839" s="76">
        <f>VLOOKUP(GroupVertices[[#This Row],[Vertex]], Vertices[], MATCH("ID", Vertices[#Headers], 0), FALSE)</f>
        <v>269</v>
      </c>
    </row>
    <row r="1840" spans="1:3" x14ac:dyDescent="0.25">
      <c r="A1840" s="76" t="s">
        <v>18996</v>
      </c>
      <c r="B1840" s="82" t="s">
        <v>355</v>
      </c>
      <c r="C1840" s="76">
        <f>VLOOKUP(GroupVertices[[#This Row],[Vertex]], Vertices[], MATCH("ID", Vertices[#Headers], 0), FALSE)</f>
        <v>267</v>
      </c>
    </row>
    <row r="1841" spans="1:3" x14ac:dyDescent="0.25">
      <c r="A1841" s="76" t="s">
        <v>18997</v>
      </c>
      <c r="B1841" s="82" t="s">
        <v>1838</v>
      </c>
      <c r="C1841" s="76">
        <f>VLOOKUP(GroupVertices[[#This Row],[Vertex]], Vertices[], MATCH("ID", Vertices[#Headers], 0), FALSE)</f>
        <v>58</v>
      </c>
    </row>
    <row r="1842" spans="1:3" x14ac:dyDescent="0.25">
      <c r="A1842" s="76" t="s">
        <v>18997</v>
      </c>
      <c r="B1842" s="82" t="s">
        <v>1839</v>
      </c>
      <c r="C1842" s="76">
        <f>VLOOKUP(GroupVertices[[#This Row],[Vertex]], Vertices[], MATCH("ID", Vertices[#Headers], 0), FALSE)</f>
        <v>59</v>
      </c>
    </row>
    <row r="1843" spans="1:3" x14ac:dyDescent="0.25">
      <c r="A1843" s="76" t="s">
        <v>18997</v>
      </c>
      <c r="B1843" s="82" t="s">
        <v>237</v>
      </c>
      <c r="C1843" s="76">
        <f>VLOOKUP(GroupVertices[[#This Row],[Vertex]], Vertices[], MATCH("ID", Vertices[#Headers], 0), FALSE)</f>
        <v>57</v>
      </c>
    </row>
    <row r="1844" spans="1:3" x14ac:dyDescent="0.25">
      <c r="A1844" s="76" t="s">
        <v>18998</v>
      </c>
      <c r="B1844" s="82" t="s">
        <v>1956</v>
      </c>
      <c r="C1844" s="76">
        <f>VLOOKUP(GroupVertices[[#This Row],[Vertex]], Vertices[], MATCH("ID", Vertices[#Headers], 0), FALSE)</f>
        <v>333</v>
      </c>
    </row>
    <row r="1845" spans="1:3" x14ac:dyDescent="0.25">
      <c r="A1845" s="76" t="s">
        <v>18998</v>
      </c>
      <c r="B1845" s="82" t="s">
        <v>1957</v>
      </c>
      <c r="C1845" s="76">
        <f>VLOOKUP(GroupVertices[[#This Row],[Vertex]], Vertices[], MATCH("ID", Vertices[#Headers], 0), FALSE)</f>
        <v>334</v>
      </c>
    </row>
    <row r="1846" spans="1:3" x14ac:dyDescent="0.25">
      <c r="A1846" s="76" t="s">
        <v>18998</v>
      </c>
      <c r="B1846" s="82" t="s">
        <v>382</v>
      </c>
      <c r="C1846" s="76">
        <f>VLOOKUP(GroupVertices[[#This Row],[Vertex]], Vertices[], MATCH("ID", Vertices[#Headers], 0), FALSE)</f>
        <v>332</v>
      </c>
    </row>
    <row r="1847" spans="1:3" x14ac:dyDescent="0.25">
      <c r="A1847" s="76" t="s">
        <v>18999</v>
      </c>
      <c r="B1847" s="82" t="s">
        <v>1969</v>
      </c>
      <c r="C1847" s="76">
        <f>VLOOKUP(GroupVertices[[#This Row],[Vertex]], Vertices[], MATCH("ID", Vertices[#Headers], 0), FALSE)</f>
        <v>373</v>
      </c>
    </row>
    <row r="1848" spans="1:3" x14ac:dyDescent="0.25">
      <c r="A1848" s="76" t="s">
        <v>18999</v>
      </c>
      <c r="B1848" s="82" t="s">
        <v>1970</v>
      </c>
      <c r="C1848" s="76">
        <f>VLOOKUP(GroupVertices[[#This Row],[Vertex]], Vertices[], MATCH("ID", Vertices[#Headers], 0), FALSE)</f>
        <v>374</v>
      </c>
    </row>
    <row r="1849" spans="1:3" x14ac:dyDescent="0.25">
      <c r="A1849" s="76" t="s">
        <v>18999</v>
      </c>
      <c r="B1849" s="82" t="s">
        <v>403</v>
      </c>
      <c r="C1849" s="76">
        <f>VLOOKUP(GroupVertices[[#This Row],[Vertex]], Vertices[], MATCH("ID", Vertices[#Headers], 0), FALSE)</f>
        <v>372</v>
      </c>
    </row>
    <row r="1850" spans="1:3" x14ac:dyDescent="0.25">
      <c r="A1850" s="76" t="s">
        <v>19000</v>
      </c>
      <c r="B1850" s="82" t="s">
        <v>1884</v>
      </c>
      <c r="C1850" s="76">
        <f>VLOOKUP(GroupVertices[[#This Row],[Vertex]], Vertices[], MATCH("ID", Vertices[#Headers], 0), FALSE)</f>
        <v>190</v>
      </c>
    </row>
    <row r="1851" spans="1:3" x14ac:dyDescent="0.25">
      <c r="A1851" s="76" t="s">
        <v>19000</v>
      </c>
      <c r="B1851" s="82" t="s">
        <v>1885</v>
      </c>
      <c r="C1851" s="76">
        <f>VLOOKUP(GroupVertices[[#This Row],[Vertex]], Vertices[], MATCH("ID", Vertices[#Headers], 0), FALSE)</f>
        <v>191</v>
      </c>
    </row>
    <row r="1852" spans="1:3" x14ac:dyDescent="0.25">
      <c r="A1852" s="76" t="s">
        <v>19000</v>
      </c>
      <c r="B1852" s="82" t="s">
        <v>320</v>
      </c>
      <c r="C1852" s="76">
        <f>VLOOKUP(GroupVertices[[#This Row],[Vertex]], Vertices[], MATCH("ID", Vertices[#Headers], 0), FALSE)</f>
        <v>189</v>
      </c>
    </row>
    <row r="1853" spans="1:3" x14ac:dyDescent="0.25">
      <c r="A1853" s="76" t="s">
        <v>19001</v>
      </c>
      <c r="B1853" s="82" t="s">
        <v>2293</v>
      </c>
      <c r="C1853" s="76">
        <f>VLOOKUP(GroupVertices[[#This Row],[Vertex]], Vertices[], MATCH("ID", Vertices[#Headers], 0), FALSE)</f>
        <v>1178</v>
      </c>
    </row>
    <row r="1854" spans="1:3" x14ac:dyDescent="0.25">
      <c r="A1854" s="76" t="s">
        <v>19001</v>
      </c>
      <c r="B1854" s="82" t="s">
        <v>2294</v>
      </c>
      <c r="C1854" s="76">
        <f>VLOOKUP(GroupVertices[[#This Row],[Vertex]], Vertices[], MATCH("ID", Vertices[#Headers], 0), FALSE)</f>
        <v>1179</v>
      </c>
    </row>
    <row r="1855" spans="1:3" x14ac:dyDescent="0.25">
      <c r="A1855" s="76" t="s">
        <v>19001</v>
      </c>
      <c r="B1855" s="82" t="s">
        <v>900</v>
      </c>
      <c r="C1855" s="76">
        <f>VLOOKUP(GroupVertices[[#This Row],[Vertex]], Vertices[], MATCH("ID", Vertices[#Headers], 0), FALSE)</f>
        <v>1177</v>
      </c>
    </row>
    <row r="1856" spans="1:3" x14ac:dyDescent="0.25">
      <c r="A1856" s="76" t="s">
        <v>19002</v>
      </c>
      <c r="B1856" s="82" t="s">
        <v>2355</v>
      </c>
      <c r="C1856" s="76">
        <f>VLOOKUP(GroupVertices[[#This Row],[Vertex]], Vertices[], MATCH("ID", Vertices[#Headers], 0), FALSE)</f>
        <v>2130</v>
      </c>
    </row>
    <row r="1857" spans="1:3" x14ac:dyDescent="0.25">
      <c r="A1857" s="76" t="s">
        <v>19002</v>
      </c>
      <c r="B1857" s="82" t="s">
        <v>1792</v>
      </c>
      <c r="C1857" s="76">
        <f>VLOOKUP(GroupVertices[[#This Row],[Vertex]], Vertices[], MATCH("ID", Vertices[#Headers], 0), FALSE)</f>
        <v>2131</v>
      </c>
    </row>
    <row r="1858" spans="1:3" x14ac:dyDescent="0.25">
      <c r="A1858" s="76" t="s">
        <v>19002</v>
      </c>
      <c r="B1858" s="82" t="s">
        <v>1791</v>
      </c>
      <c r="C1858" s="76">
        <f>VLOOKUP(GroupVertices[[#This Row],[Vertex]], Vertices[], MATCH("ID", Vertices[#Headers], 0), FALSE)</f>
        <v>2129</v>
      </c>
    </row>
    <row r="1859" spans="1:3" x14ac:dyDescent="0.25">
      <c r="A1859" s="76" t="s">
        <v>19003</v>
      </c>
      <c r="B1859" s="82" t="s">
        <v>2267</v>
      </c>
      <c r="C1859" s="76">
        <f>VLOOKUP(GroupVertices[[#This Row],[Vertex]], Vertices[], MATCH("ID", Vertices[#Headers], 0), FALSE)</f>
        <v>1134</v>
      </c>
    </row>
    <row r="1860" spans="1:3" x14ac:dyDescent="0.25">
      <c r="A1860" s="76" t="s">
        <v>19003</v>
      </c>
      <c r="B1860" s="82" t="s">
        <v>2268</v>
      </c>
      <c r="C1860" s="76">
        <f>VLOOKUP(GroupVertices[[#This Row],[Vertex]], Vertices[], MATCH("ID", Vertices[#Headers], 0), FALSE)</f>
        <v>1135</v>
      </c>
    </row>
    <row r="1861" spans="1:3" x14ac:dyDescent="0.25">
      <c r="A1861" s="76" t="s">
        <v>19003</v>
      </c>
      <c r="B1861" s="82" t="s">
        <v>882</v>
      </c>
      <c r="C1861" s="76">
        <f>VLOOKUP(GroupVertices[[#This Row],[Vertex]], Vertices[], MATCH("ID", Vertices[#Headers], 0), FALSE)</f>
        <v>1133</v>
      </c>
    </row>
    <row r="1862" spans="1:3" x14ac:dyDescent="0.25">
      <c r="A1862" s="76" t="s">
        <v>19004</v>
      </c>
      <c r="B1862" s="82" t="s">
        <v>2352</v>
      </c>
      <c r="C1862" s="76">
        <f>VLOOKUP(GroupVertices[[#This Row],[Vertex]], Vertices[], MATCH("ID", Vertices[#Headers], 0), FALSE)</f>
        <v>2112</v>
      </c>
    </row>
    <row r="1863" spans="1:3" x14ac:dyDescent="0.25">
      <c r="A1863" s="76" t="s">
        <v>19004</v>
      </c>
      <c r="B1863" s="82" t="s">
        <v>1776</v>
      </c>
      <c r="C1863" s="76">
        <f>VLOOKUP(GroupVertices[[#This Row],[Vertex]], Vertices[], MATCH("ID", Vertices[#Headers], 0), FALSE)</f>
        <v>2113</v>
      </c>
    </row>
    <row r="1864" spans="1:3" x14ac:dyDescent="0.25">
      <c r="A1864" s="76" t="s">
        <v>19004</v>
      </c>
      <c r="B1864" s="82" t="s">
        <v>1775</v>
      </c>
      <c r="C1864" s="76">
        <f>VLOOKUP(GroupVertices[[#This Row],[Vertex]], Vertices[], MATCH("ID", Vertices[#Headers], 0), FALSE)</f>
        <v>2111</v>
      </c>
    </row>
    <row r="1865" spans="1:3" x14ac:dyDescent="0.25">
      <c r="A1865" s="76" t="s">
        <v>19005</v>
      </c>
      <c r="B1865" s="82" t="s">
        <v>932</v>
      </c>
      <c r="C1865" s="76">
        <f>VLOOKUP(GroupVertices[[#This Row],[Vertex]], Vertices[], MATCH("ID", Vertices[#Headers], 0), FALSE)</f>
        <v>1221</v>
      </c>
    </row>
    <row r="1866" spans="1:3" x14ac:dyDescent="0.25">
      <c r="A1866" s="76" t="s">
        <v>19005</v>
      </c>
      <c r="B1866" s="82" t="s">
        <v>931</v>
      </c>
      <c r="C1866" s="76">
        <f>VLOOKUP(GroupVertices[[#This Row],[Vertex]], Vertices[], MATCH("ID", Vertices[#Headers], 0), FALSE)</f>
        <v>1220</v>
      </c>
    </row>
    <row r="1867" spans="1:3" x14ac:dyDescent="0.25">
      <c r="A1867" s="76" t="s">
        <v>19005</v>
      </c>
      <c r="B1867" s="82" t="s">
        <v>930</v>
      </c>
      <c r="C1867" s="76">
        <f>VLOOKUP(GroupVertices[[#This Row],[Vertex]], Vertices[], MATCH("ID", Vertices[#Headers], 0), FALSE)</f>
        <v>1219</v>
      </c>
    </row>
    <row r="1868" spans="1:3" x14ac:dyDescent="0.25">
      <c r="A1868" s="76" t="s">
        <v>19006</v>
      </c>
      <c r="B1868" s="82" t="s">
        <v>2296</v>
      </c>
      <c r="C1868" s="76">
        <f>VLOOKUP(GroupVertices[[#This Row],[Vertex]], Vertices[], MATCH("ID", Vertices[#Headers], 0), FALSE)</f>
        <v>1199</v>
      </c>
    </row>
    <row r="1869" spans="1:3" x14ac:dyDescent="0.25">
      <c r="A1869" s="76" t="s">
        <v>19006</v>
      </c>
      <c r="B1869" s="82" t="s">
        <v>2297</v>
      </c>
      <c r="C1869" s="76">
        <f>VLOOKUP(GroupVertices[[#This Row],[Vertex]], Vertices[], MATCH("ID", Vertices[#Headers], 0), FALSE)</f>
        <v>1200</v>
      </c>
    </row>
    <row r="1870" spans="1:3" x14ac:dyDescent="0.25">
      <c r="A1870" s="76" t="s">
        <v>19006</v>
      </c>
      <c r="B1870" s="82" t="s">
        <v>916</v>
      </c>
      <c r="C1870" s="76">
        <f>VLOOKUP(GroupVertices[[#This Row],[Vertex]], Vertices[], MATCH("ID", Vertices[#Headers], 0), FALSE)</f>
        <v>1198</v>
      </c>
    </row>
    <row r="1871" spans="1:3" x14ac:dyDescent="0.25">
      <c r="A1871" s="76" t="s">
        <v>19007</v>
      </c>
      <c r="B1871" s="82" t="s">
        <v>1915</v>
      </c>
      <c r="C1871" s="76">
        <f>VLOOKUP(GroupVertices[[#This Row],[Vertex]], Vertices[], MATCH("ID", Vertices[#Headers], 0), FALSE)</f>
        <v>260</v>
      </c>
    </row>
    <row r="1872" spans="1:3" x14ac:dyDescent="0.25">
      <c r="A1872" s="76" t="s">
        <v>19007</v>
      </c>
      <c r="B1872" s="82" t="s">
        <v>1916</v>
      </c>
      <c r="C1872" s="76">
        <f>VLOOKUP(GroupVertices[[#This Row],[Vertex]], Vertices[], MATCH("ID", Vertices[#Headers], 0), FALSE)</f>
        <v>261</v>
      </c>
    </row>
    <row r="1873" spans="1:3" x14ac:dyDescent="0.25">
      <c r="A1873" s="76" t="s">
        <v>19007</v>
      </c>
      <c r="B1873" s="82" t="s">
        <v>351</v>
      </c>
      <c r="C1873" s="76">
        <f>VLOOKUP(GroupVertices[[#This Row],[Vertex]], Vertices[], MATCH("ID", Vertices[#Headers], 0), FALSE)</f>
        <v>259</v>
      </c>
    </row>
    <row r="1874" spans="1:3" x14ac:dyDescent="0.25">
      <c r="A1874" s="76" t="s">
        <v>19008</v>
      </c>
      <c r="B1874" s="82" t="s">
        <v>1868</v>
      </c>
      <c r="C1874" s="76">
        <f>VLOOKUP(GroupVertices[[#This Row],[Vertex]], Vertices[], MATCH("ID", Vertices[#Headers], 0), FALSE)</f>
        <v>147</v>
      </c>
    </row>
    <row r="1875" spans="1:3" x14ac:dyDescent="0.25">
      <c r="A1875" s="76" t="s">
        <v>19008</v>
      </c>
      <c r="B1875" s="82" t="s">
        <v>1869</v>
      </c>
      <c r="C1875" s="76">
        <f>VLOOKUP(GroupVertices[[#This Row],[Vertex]], Vertices[], MATCH("ID", Vertices[#Headers], 0), FALSE)</f>
        <v>148</v>
      </c>
    </row>
    <row r="1876" spans="1:3" x14ac:dyDescent="0.25">
      <c r="A1876" s="76" t="s">
        <v>19008</v>
      </c>
      <c r="B1876" s="82" t="s">
        <v>295</v>
      </c>
      <c r="C1876" s="76">
        <f>VLOOKUP(GroupVertices[[#This Row],[Vertex]], Vertices[], MATCH("ID", Vertices[#Headers], 0), FALSE)</f>
        <v>146</v>
      </c>
    </row>
    <row r="1877" spans="1:3" x14ac:dyDescent="0.25">
      <c r="A1877" s="76" t="s">
        <v>19009</v>
      </c>
      <c r="B1877" s="82" t="s">
        <v>2195</v>
      </c>
      <c r="C1877" s="76">
        <f>VLOOKUP(GroupVertices[[#This Row],[Vertex]], Vertices[], MATCH("ID", Vertices[#Headers], 0), FALSE)</f>
        <v>995</v>
      </c>
    </row>
    <row r="1878" spans="1:3" x14ac:dyDescent="0.25">
      <c r="A1878" s="76" t="s">
        <v>19009</v>
      </c>
      <c r="B1878" s="82" t="s">
        <v>2196</v>
      </c>
      <c r="C1878" s="76">
        <f>VLOOKUP(GroupVertices[[#This Row],[Vertex]], Vertices[], MATCH("ID", Vertices[#Headers], 0), FALSE)</f>
        <v>996</v>
      </c>
    </row>
    <row r="1879" spans="1:3" x14ac:dyDescent="0.25">
      <c r="A1879" s="76" t="s">
        <v>19009</v>
      </c>
      <c r="B1879" s="82" t="s">
        <v>808</v>
      </c>
      <c r="C1879" s="76">
        <f>VLOOKUP(GroupVertices[[#This Row],[Vertex]], Vertices[], MATCH("ID", Vertices[#Headers], 0), FALSE)</f>
        <v>994</v>
      </c>
    </row>
    <row r="1880" spans="1:3" x14ac:dyDescent="0.25">
      <c r="A1880" s="76" t="s">
        <v>19010</v>
      </c>
      <c r="B1880" s="82" t="s">
        <v>2096</v>
      </c>
      <c r="C1880" s="76">
        <f>VLOOKUP(GroupVertices[[#This Row],[Vertex]], Vertices[], MATCH("ID", Vertices[#Headers], 0), FALSE)</f>
        <v>783</v>
      </c>
    </row>
    <row r="1881" spans="1:3" x14ac:dyDescent="0.25">
      <c r="A1881" s="76" t="s">
        <v>19010</v>
      </c>
      <c r="B1881" s="82" t="s">
        <v>2097</v>
      </c>
      <c r="C1881" s="76">
        <f>VLOOKUP(GroupVertices[[#This Row],[Vertex]], Vertices[], MATCH("ID", Vertices[#Headers], 0), FALSE)</f>
        <v>784</v>
      </c>
    </row>
    <row r="1882" spans="1:3" x14ac:dyDescent="0.25">
      <c r="A1882" s="76" t="s">
        <v>19010</v>
      </c>
      <c r="B1882" s="82" t="s">
        <v>692</v>
      </c>
      <c r="C1882" s="76">
        <f>VLOOKUP(GroupVertices[[#This Row],[Vertex]], Vertices[], MATCH("ID", Vertices[#Headers], 0), FALSE)</f>
        <v>782</v>
      </c>
    </row>
    <row r="1883" spans="1:3" x14ac:dyDescent="0.25">
      <c r="A1883" s="76" t="s">
        <v>19011</v>
      </c>
      <c r="B1883" s="82" t="s">
        <v>1974</v>
      </c>
      <c r="C1883" s="76">
        <f>VLOOKUP(GroupVertices[[#This Row],[Vertex]], Vertices[], MATCH("ID", Vertices[#Headers], 0), FALSE)</f>
        <v>385</v>
      </c>
    </row>
    <row r="1884" spans="1:3" x14ac:dyDescent="0.25">
      <c r="A1884" s="76" t="s">
        <v>19011</v>
      </c>
      <c r="B1884" s="82" t="s">
        <v>1975</v>
      </c>
      <c r="C1884" s="76">
        <f>VLOOKUP(GroupVertices[[#This Row],[Vertex]], Vertices[], MATCH("ID", Vertices[#Headers], 0), FALSE)</f>
        <v>386</v>
      </c>
    </row>
    <row r="1885" spans="1:3" x14ac:dyDescent="0.25">
      <c r="A1885" s="76" t="s">
        <v>19011</v>
      </c>
      <c r="B1885" s="82" t="s">
        <v>409</v>
      </c>
      <c r="C1885" s="76">
        <f>VLOOKUP(GroupVertices[[#This Row],[Vertex]], Vertices[], MATCH("ID", Vertices[#Headers], 0), FALSE)</f>
        <v>384</v>
      </c>
    </row>
    <row r="1886" spans="1:3" x14ac:dyDescent="0.25">
      <c r="A1886" s="76" t="s">
        <v>19012</v>
      </c>
      <c r="B1886" s="82" t="s">
        <v>1971</v>
      </c>
      <c r="C1886" s="76">
        <f>VLOOKUP(GroupVertices[[#This Row],[Vertex]], Vertices[], MATCH("ID", Vertices[#Headers], 0), FALSE)</f>
        <v>376</v>
      </c>
    </row>
    <row r="1887" spans="1:3" x14ac:dyDescent="0.25">
      <c r="A1887" s="76" t="s">
        <v>19012</v>
      </c>
      <c r="B1887" s="82" t="s">
        <v>1972</v>
      </c>
      <c r="C1887" s="76">
        <f>VLOOKUP(GroupVertices[[#This Row],[Vertex]], Vertices[], MATCH("ID", Vertices[#Headers], 0), FALSE)</f>
        <v>377</v>
      </c>
    </row>
    <row r="1888" spans="1:3" x14ac:dyDescent="0.25">
      <c r="A1888" s="76" t="s">
        <v>19012</v>
      </c>
      <c r="B1888" s="82" t="s">
        <v>404</v>
      </c>
      <c r="C1888" s="76">
        <f>VLOOKUP(GroupVertices[[#This Row],[Vertex]], Vertices[], MATCH("ID", Vertices[#Headers], 0), FALSE)</f>
        <v>375</v>
      </c>
    </row>
    <row r="1889" spans="1:3" x14ac:dyDescent="0.25">
      <c r="A1889" s="76" t="s">
        <v>19013</v>
      </c>
      <c r="B1889" s="82" t="s">
        <v>2289</v>
      </c>
      <c r="C1889" s="76">
        <f>VLOOKUP(GroupVertices[[#This Row],[Vertex]], Vertices[], MATCH("ID", Vertices[#Headers], 0), FALSE)</f>
        <v>1168</v>
      </c>
    </row>
    <row r="1890" spans="1:3" x14ac:dyDescent="0.25">
      <c r="A1890" s="76" t="s">
        <v>19013</v>
      </c>
      <c r="B1890" s="82" t="s">
        <v>897</v>
      </c>
      <c r="C1890" s="76">
        <f>VLOOKUP(GroupVertices[[#This Row],[Vertex]], Vertices[], MATCH("ID", Vertices[#Headers], 0), FALSE)</f>
        <v>1173</v>
      </c>
    </row>
    <row r="1891" spans="1:3" x14ac:dyDescent="0.25">
      <c r="A1891" s="76" t="s">
        <v>19013</v>
      </c>
      <c r="B1891" s="82" t="s">
        <v>894</v>
      </c>
      <c r="C1891" s="76">
        <f>VLOOKUP(GroupVertices[[#This Row],[Vertex]], Vertices[], MATCH("ID", Vertices[#Headers], 0), FALSE)</f>
        <v>1167</v>
      </c>
    </row>
    <row r="1892" spans="1:3" x14ac:dyDescent="0.25">
      <c r="A1892" s="76" t="s">
        <v>19014</v>
      </c>
      <c r="B1892" s="82" t="s">
        <v>2193</v>
      </c>
      <c r="C1892" s="76">
        <f>VLOOKUP(GroupVertices[[#This Row],[Vertex]], Vertices[], MATCH("ID", Vertices[#Headers], 0), FALSE)</f>
        <v>991</v>
      </c>
    </row>
    <row r="1893" spans="1:3" x14ac:dyDescent="0.25">
      <c r="A1893" s="76" t="s">
        <v>19014</v>
      </c>
      <c r="B1893" s="82" t="s">
        <v>2194</v>
      </c>
      <c r="C1893" s="76">
        <f>VLOOKUP(GroupVertices[[#This Row],[Vertex]], Vertices[], MATCH("ID", Vertices[#Headers], 0), FALSE)</f>
        <v>992</v>
      </c>
    </row>
    <row r="1894" spans="1:3" x14ac:dyDescent="0.25">
      <c r="A1894" s="76" t="s">
        <v>19014</v>
      </c>
      <c r="B1894" s="82" t="s">
        <v>806</v>
      </c>
      <c r="C1894" s="76">
        <f>VLOOKUP(GroupVertices[[#This Row],[Vertex]], Vertices[], MATCH("ID", Vertices[#Headers], 0), FALSE)</f>
        <v>990</v>
      </c>
    </row>
    <row r="1895" spans="1:3" x14ac:dyDescent="0.25">
      <c r="A1895" s="76" t="s">
        <v>19015</v>
      </c>
      <c r="B1895" s="82" t="s">
        <v>2292</v>
      </c>
      <c r="C1895" s="76">
        <f>VLOOKUP(GroupVertices[[#This Row],[Vertex]], Vertices[], MATCH("ID", Vertices[#Headers], 0), FALSE)</f>
        <v>1176</v>
      </c>
    </row>
    <row r="1896" spans="1:3" x14ac:dyDescent="0.25">
      <c r="A1896" s="76" t="s">
        <v>19015</v>
      </c>
      <c r="B1896" s="82" t="s">
        <v>899</v>
      </c>
      <c r="C1896" s="76">
        <f>VLOOKUP(GroupVertices[[#This Row],[Vertex]], Vertices[], MATCH("ID", Vertices[#Headers], 0), FALSE)</f>
        <v>1175</v>
      </c>
    </row>
    <row r="1897" spans="1:3" x14ac:dyDescent="0.25">
      <c r="A1897" s="76" t="s">
        <v>19016</v>
      </c>
      <c r="B1897" s="82" t="s">
        <v>2136</v>
      </c>
      <c r="C1897" s="76">
        <f>VLOOKUP(GroupVertices[[#This Row],[Vertex]], Vertices[], MATCH("ID", Vertices[#Headers], 0), FALSE)</f>
        <v>868</v>
      </c>
    </row>
    <row r="1898" spans="1:3" x14ac:dyDescent="0.25">
      <c r="A1898" s="76" t="s">
        <v>19016</v>
      </c>
      <c r="B1898" s="82" t="s">
        <v>737</v>
      </c>
      <c r="C1898" s="76">
        <f>VLOOKUP(GroupVertices[[#This Row],[Vertex]], Vertices[], MATCH("ID", Vertices[#Headers], 0), FALSE)</f>
        <v>867</v>
      </c>
    </row>
    <row r="1899" spans="1:3" x14ac:dyDescent="0.25">
      <c r="A1899" s="76" t="s">
        <v>19017</v>
      </c>
      <c r="B1899" s="82" t="s">
        <v>804</v>
      </c>
      <c r="C1899" s="76">
        <f>VLOOKUP(GroupVertices[[#This Row],[Vertex]], Vertices[], MATCH("ID", Vertices[#Headers], 0), FALSE)</f>
        <v>987</v>
      </c>
    </row>
    <row r="1900" spans="1:3" x14ac:dyDescent="0.25">
      <c r="A1900" s="76" t="s">
        <v>19017</v>
      </c>
      <c r="B1900" s="82" t="s">
        <v>803</v>
      </c>
      <c r="C1900" s="76">
        <f>VLOOKUP(GroupVertices[[#This Row],[Vertex]], Vertices[], MATCH("ID", Vertices[#Headers], 0), FALSE)</f>
        <v>986</v>
      </c>
    </row>
    <row r="1901" spans="1:3" x14ac:dyDescent="0.25">
      <c r="A1901" s="76" t="s">
        <v>19018</v>
      </c>
      <c r="B1901" s="82" t="s">
        <v>2134</v>
      </c>
      <c r="C1901" s="76">
        <f>VLOOKUP(GroupVertices[[#This Row],[Vertex]], Vertices[], MATCH("ID", Vertices[#Headers], 0), FALSE)</f>
        <v>863</v>
      </c>
    </row>
    <row r="1902" spans="1:3" x14ac:dyDescent="0.25">
      <c r="A1902" s="76" t="s">
        <v>19018</v>
      </c>
      <c r="B1902" s="82" t="s">
        <v>734</v>
      </c>
      <c r="C1902" s="76">
        <f>VLOOKUP(GroupVertices[[#This Row],[Vertex]], Vertices[], MATCH("ID", Vertices[#Headers], 0), FALSE)</f>
        <v>862</v>
      </c>
    </row>
    <row r="1903" spans="1:3" x14ac:dyDescent="0.25">
      <c r="A1903" s="76" t="s">
        <v>19019</v>
      </c>
      <c r="B1903" s="82" t="s">
        <v>2135</v>
      </c>
      <c r="C1903" s="76">
        <f>VLOOKUP(GroupVertices[[#This Row],[Vertex]], Vertices[], MATCH("ID", Vertices[#Headers], 0), FALSE)</f>
        <v>865</v>
      </c>
    </row>
    <row r="1904" spans="1:3" x14ac:dyDescent="0.25">
      <c r="A1904" s="76" t="s">
        <v>19019</v>
      </c>
      <c r="B1904" s="82" t="s">
        <v>735</v>
      </c>
      <c r="C1904" s="76">
        <f>VLOOKUP(GroupVertices[[#This Row],[Vertex]], Vertices[], MATCH("ID", Vertices[#Headers], 0), FALSE)</f>
        <v>864</v>
      </c>
    </row>
    <row r="1905" spans="1:3" x14ac:dyDescent="0.25">
      <c r="A1905" s="76" t="s">
        <v>19020</v>
      </c>
      <c r="B1905" s="82" t="s">
        <v>2269</v>
      </c>
      <c r="C1905" s="76">
        <f>VLOOKUP(GroupVertices[[#This Row],[Vertex]], Vertices[], MATCH("ID", Vertices[#Headers], 0), FALSE)</f>
        <v>1138</v>
      </c>
    </row>
    <row r="1906" spans="1:3" x14ac:dyDescent="0.25">
      <c r="A1906" s="76" t="s">
        <v>19020</v>
      </c>
      <c r="B1906" s="82" t="s">
        <v>884</v>
      </c>
      <c r="C1906" s="76">
        <f>VLOOKUP(GroupVertices[[#This Row],[Vertex]], Vertices[], MATCH("ID", Vertices[#Headers], 0), FALSE)</f>
        <v>1137</v>
      </c>
    </row>
    <row r="1907" spans="1:3" x14ac:dyDescent="0.25">
      <c r="A1907" s="76" t="s">
        <v>19021</v>
      </c>
      <c r="B1907" s="82" t="s">
        <v>759</v>
      </c>
      <c r="C1907" s="76">
        <f>VLOOKUP(GroupVertices[[#This Row],[Vertex]], Vertices[], MATCH("ID", Vertices[#Headers], 0), FALSE)</f>
        <v>902</v>
      </c>
    </row>
    <row r="1908" spans="1:3" x14ac:dyDescent="0.25">
      <c r="A1908" s="76" t="s">
        <v>19021</v>
      </c>
      <c r="B1908" s="82" t="s">
        <v>758</v>
      </c>
      <c r="C1908" s="76">
        <f>VLOOKUP(GroupVertices[[#This Row],[Vertex]], Vertices[], MATCH("ID", Vertices[#Headers], 0), FALSE)</f>
        <v>901</v>
      </c>
    </row>
    <row r="1909" spans="1:3" x14ac:dyDescent="0.25">
      <c r="A1909" s="76" t="s">
        <v>19022</v>
      </c>
      <c r="B1909" s="82" t="s">
        <v>2325</v>
      </c>
      <c r="C1909" s="76">
        <f>VLOOKUP(GroupVertices[[#This Row],[Vertex]], Vertices[], MATCH("ID", Vertices[#Headers], 0), FALSE)</f>
        <v>1428</v>
      </c>
    </row>
    <row r="1910" spans="1:3" x14ac:dyDescent="0.25">
      <c r="A1910" s="76" t="s">
        <v>19022</v>
      </c>
      <c r="B1910" s="82" t="s">
        <v>1115</v>
      </c>
      <c r="C1910" s="76">
        <f>VLOOKUP(GroupVertices[[#This Row],[Vertex]], Vertices[], MATCH("ID", Vertices[#Headers], 0), FALSE)</f>
        <v>1427</v>
      </c>
    </row>
    <row r="1911" spans="1:3" x14ac:dyDescent="0.25">
      <c r="A1911" s="76" t="s">
        <v>19023</v>
      </c>
      <c r="B1911" s="82" t="s">
        <v>2326</v>
      </c>
      <c r="C1911" s="76">
        <f>VLOOKUP(GroupVertices[[#This Row],[Vertex]], Vertices[], MATCH("ID", Vertices[#Headers], 0), FALSE)</f>
        <v>1435</v>
      </c>
    </row>
    <row r="1912" spans="1:3" x14ac:dyDescent="0.25">
      <c r="A1912" s="76" t="s">
        <v>19023</v>
      </c>
      <c r="B1912" s="82" t="s">
        <v>1121</v>
      </c>
      <c r="C1912" s="76">
        <f>VLOOKUP(GroupVertices[[#This Row],[Vertex]], Vertices[], MATCH("ID", Vertices[#Headers], 0), FALSE)</f>
        <v>1434</v>
      </c>
    </row>
    <row r="1913" spans="1:3" x14ac:dyDescent="0.25">
      <c r="A1913" s="76" t="s">
        <v>19024</v>
      </c>
      <c r="B1913" s="82" t="s">
        <v>2290</v>
      </c>
      <c r="C1913" s="76">
        <f>VLOOKUP(GroupVertices[[#This Row],[Vertex]], Vertices[], MATCH("ID", Vertices[#Headers], 0), FALSE)</f>
        <v>1170</v>
      </c>
    </row>
    <row r="1914" spans="1:3" x14ac:dyDescent="0.25">
      <c r="A1914" s="76" t="s">
        <v>19024</v>
      </c>
      <c r="B1914" s="82" t="s">
        <v>895</v>
      </c>
      <c r="C1914" s="76">
        <f>VLOOKUP(GroupVertices[[#This Row],[Vertex]], Vertices[], MATCH("ID", Vertices[#Headers], 0), FALSE)</f>
        <v>1169</v>
      </c>
    </row>
    <row r="1915" spans="1:3" x14ac:dyDescent="0.25">
      <c r="A1915" s="76" t="s">
        <v>19025</v>
      </c>
      <c r="B1915" s="82" t="s">
        <v>1840</v>
      </c>
      <c r="C1915" s="76">
        <f>VLOOKUP(GroupVertices[[#This Row],[Vertex]], Vertices[], MATCH("ID", Vertices[#Headers], 0), FALSE)</f>
        <v>74</v>
      </c>
    </row>
    <row r="1916" spans="1:3" x14ac:dyDescent="0.25">
      <c r="A1916" s="76" t="s">
        <v>19025</v>
      </c>
      <c r="B1916" s="82" t="s">
        <v>251</v>
      </c>
      <c r="C1916" s="76">
        <f>VLOOKUP(GroupVertices[[#This Row],[Vertex]], Vertices[], MATCH("ID", Vertices[#Headers], 0), FALSE)</f>
        <v>73</v>
      </c>
    </row>
    <row r="1917" spans="1:3" x14ac:dyDescent="0.25">
      <c r="A1917" s="76" t="s">
        <v>19026</v>
      </c>
      <c r="B1917" s="82" t="s">
        <v>2154</v>
      </c>
      <c r="C1917" s="76">
        <f>VLOOKUP(GroupVertices[[#This Row],[Vertex]], Vertices[], MATCH("ID", Vertices[#Headers], 0), FALSE)</f>
        <v>916</v>
      </c>
    </row>
    <row r="1918" spans="1:3" x14ac:dyDescent="0.25">
      <c r="A1918" s="76" t="s">
        <v>19026</v>
      </c>
      <c r="B1918" s="82" t="s">
        <v>769</v>
      </c>
      <c r="C1918" s="76">
        <f>VLOOKUP(GroupVertices[[#This Row],[Vertex]], Vertices[], MATCH("ID", Vertices[#Headers], 0), FALSE)</f>
        <v>915</v>
      </c>
    </row>
    <row r="1919" spans="1:3" x14ac:dyDescent="0.25">
      <c r="A1919" s="76" t="s">
        <v>19027</v>
      </c>
      <c r="B1919" s="82" t="s">
        <v>888</v>
      </c>
      <c r="C1919" s="76">
        <f>VLOOKUP(GroupVertices[[#This Row],[Vertex]], Vertices[], MATCH("ID", Vertices[#Headers], 0), FALSE)</f>
        <v>1142</v>
      </c>
    </row>
    <row r="1920" spans="1:3" x14ac:dyDescent="0.25">
      <c r="A1920" s="76" t="s">
        <v>19027</v>
      </c>
      <c r="B1920" s="82" t="s">
        <v>887</v>
      </c>
      <c r="C1920" s="76">
        <f>VLOOKUP(GroupVertices[[#This Row],[Vertex]], Vertices[], MATCH("ID", Vertices[#Headers], 0), FALSE)</f>
        <v>1141</v>
      </c>
    </row>
    <row r="1921" spans="1:3" x14ac:dyDescent="0.25">
      <c r="A1921" s="76" t="s">
        <v>19028</v>
      </c>
      <c r="B1921" s="82" t="s">
        <v>741</v>
      </c>
      <c r="C1921" s="76">
        <f>VLOOKUP(GroupVertices[[#This Row],[Vertex]], Vertices[], MATCH("ID", Vertices[#Headers], 0), FALSE)</f>
        <v>874</v>
      </c>
    </row>
    <row r="1922" spans="1:3" x14ac:dyDescent="0.25">
      <c r="A1922" s="76" t="s">
        <v>19028</v>
      </c>
      <c r="B1922" s="82" t="s">
        <v>740</v>
      </c>
      <c r="C1922" s="76">
        <f>VLOOKUP(GroupVertices[[#This Row],[Vertex]], Vertices[], MATCH("ID", Vertices[#Headers], 0), FALSE)</f>
        <v>873</v>
      </c>
    </row>
    <row r="1923" spans="1:3" x14ac:dyDescent="0.25">
      <c r="A1923" s="76" t="s">
        <v>19029</v>
      </c>
      <c r="B1923" s="82" t="s">
        <v>2291</v>
      </c>
      <c r="C1923" s="76">
        <f>VLOOKUP(GroupVertices[[#This Row],[Vertex]], Vertices[], MATCH("ID", Vertices[#Headers], 0), FALSE)</f>
        <v>1172</v>
      </c>
    </row>
    <row r="1924" spans="1:3" x14ac:dyDescent="0.25">
      <c r="A1924" s="76" t="s">
        <v>19029</v>
      </c>
      <c r="B1924" s="82" t="s">
        <v>896</v>
      </c>
      <c r="C1924" s="76">
        <f>VLOOKUP(GroupVertices[[#This Row],[Vertex]], Vertices[], MATCH("ID", Vertices[#Headers], 0), FALSE)</f>
        <v>1171</v>
      </c>
    </row>
    <row r="1925" spans="1:3" x14ac:dyDescent="0.25">
      <c r="A1925" s="76" t="s">
        <v>19030</v>
      </c>
      <c r="B1925" s="82" t="s">
        <v>751</v>
      </c>
      <c r="C1925" s="76">
        <f>VLOOKUP(GroupVertices[[#This Row],[Vertex]], Vertices[], MATCH("ID", Vertices[#Headers], 0), FALSE)</f>
        <v>884</v>
      </c>
    </row>
    <row r="1926" spans="1:3" x14ac:dyDescent="0.25">
      <c r="A1926" s="76" t="s">
        <v>19030</v>
      </c>
      <c r="B1926" s="82" t="s">
        <v>750</v>
      </c>
      <c r="C1926" s="76">
        <f>VLOOKUP(GroupVertices[[#This Row],[Vertex]], Vertices[], MATCH("ID", Vertices[#Headers], 0), FALSE)</f>
        <v>883</v>
      </c>
    </row>
    <row r="1927" spans="1:3" x14ac:dyDescent="0.25">
      <c r="A1927" s="76" t="s">
        <v>19031</v>
      </c>
      <c r="B1927" s="82" t="s">
        <v>2266</v>
      </c>
      <c r="C1927" s="76">
        <f>VLOOKUP(GroupVertices[[#This Row],[Vertex]], Vertices[], MATCH("ID", Vertices[#Headers], 0), FALSE)</f>
        <v>1130</v>
      </c>
    </row>
    <row r="1928" spans="1:3" x14ac:dyDescent="0.25">
      <c r="A1928" s="76" t="s">
        <v>19031</v>
      </c>
      <c r="B1928" s="82" t="s">
        <v>879</v>
      </c>
      <c r="C1928" s="76">
        <f>VLOOKUP(GroupVertices[[#This Row],[Vertex]], Vertices[], MATCH("ID", Vertices[#Headers], 0), FALSE)</f>
        <v>1129</v>
      </c>
    </row>
    <row r="1929" spans="1:3" x14ac:dyDescent="0.25">
      <c r="A1929" s="76" t="s">
        <v>19032</v>
      </c>
      <c r="B1929" s="82" t="s">
        <v>2182</v>
      </c>
      <c r="C1929" s="76">
        <f>VLOOKUP(GroupVertices[[#This Row],[Vertex]], Vertices[], MATCH("ID", Vertices[#Headers], 0), FALSE)</f>
        <v>965</v>
      </c>
    </row>
    <row r="1930" spans="1:3" x14ac:dyDescent="0.25">
      <c r="A1930" s="76" t="s">
        <v>19032</v>
      </c>
      <c r="B1930" s="82" t="s">
        <v>792</v>
      </c>
      <c r="C1930" s="76">
        <f>VLOOKUP(GroupVertices[[#This Row],[Vertex]], Vertices[], MATCH("ID", Vertices[#Headers], 0), FALSE)</f>
        <v>964</v>
      </c>
    </row>
    <row r="1931" spans="1:3" x14ac:dyDescent="0.25">
      <c r="A1931" s="76" t="s">
        <v>19033</v>
      </c>
      <c r="B1931" s="82" t="s">
        <v>2183</v>
      </c>
      <c r="C1931" s="76">
        <f>VLOOKUP(GroupVertices[[#This Row],[Vertex]], Vertices[], MATCH("ID", Vertices[#Headers], 0), FALSE)</f>
        <v>967</v>
      </c>
    </row>
    <row r="1932" spans="1:3" x14ac:dyDescent="0.25">
      <c r="A1932" s="76" t="s">
        <v>19033</v>
      </c>
      <c r="B1932" s="82" t="s">
        <v>793</v>
      </c>
      <c r="C1932" s="76">
        <f>VLOOKUP(GroupVertices[[#This Row],[Vertex]], Vertices[], MATCH("ID", Vertices[#Headers], 0), FALSE)</f>
        <v>966</v>
      </c>
    </row>
    <row r="1933" spans="1:3" x14ac:dyDescent="0.25">
      <c r="A1933" s="76" t="s">
        <v>19034</v>
      </c>
      <c r="B1933" s="82" t="s">
        <v>2318</v>
      </c>
      <c r="C1933" s="76">
        <f>VLOOKUP(GroupVertices[[#This Row],[Vertex]], Vertices[], MATCH("ID", Vertices[#Headers], 0), FALSE)</f>
        <v>1290</v>
      </c>
    </row>
    <row r="1934" spans="1:3" x14ac:dyDescent="0.25">
      <c r="A1934" s="76" t="s">
        <v>19034</v>
      </c>
      <c r="B1934" s="82" t="s">
        <v>984</v>
      </c>
      <c r="C1934" s="76">
        <f>VLOOKUP(GroupVertices[[#This Row],[Vertex]], Vertices[], MATCH("ID", Vertices[#Headers], 0), FALSE)</f>
        <v>1289</v>
      </c>
    </row>
    <row r="1935" spans="1:3" x14ac:dyDescent="0.25">
      <c r="A1935" s="76" t="s">
        <v>19035</v>
      </c>
      <c r="B1935" s="82" t="s">
        <v>2198</v>
      </c>
      <c r="C1935" s="76">
        <f>VLOOKUP(GroupVertices[[#This Row],[Vertex]], Vertices[], MATCH("ID", Vertices[#Headers], 0), FALSE)</f>
        <v>1000</v>
      </c>
    </row>
    <row r="1936" spans="1:3" x14ac:dyDescent="0.25">
      <c r="A1936" s="76" t="s">
        <v>19035</v>
      </c>
      <c r="B1936" s="82" t="s">
        <v>810</v>
      </c>
      <c r="C1936" s="76">
        <f>VLOOKUP(GroupVertices[[#This Row],[Vertex]], Vertices[], MATCH("ID", Vertices[#Headers], 0), FALSE)</f>
        <v>999</v>
      </c>
    </row>
    <row r="1937" spans="1:3" x14ac:dyDescent="0.25">
      <c r="A1937" s="76" t="s">
        <v>19036</v>
      </c>
      <c r="B1937" s="82" t="s">
        <v>2180</v>
      </c>
      <c r="C1937" s="76">
        <f>VLOOKUP(GroupVertices[[#This Row],[Vertex]], Vertices[], MATCH("ID", Vertices[#Headers], 0), FALSE)</f>
        <v>960</v>
      </c>
    </row>
    <row r="1938" spans="1:3" x14ac:dyDescent="0.25">
      <c r="A1938" s="76" t="s">
        <v>19036</v>
      </c>
      <c r="B1938" s="82" t="s">
        <v>789</v>
      </c>
      <c r="C1938" s="76">
        <f>VLOOKUP(GroupVertices[[#This Row],[Vertex]], Vertices[], MATCH("ID", Vertices[#Headers], 0), FALSE)</f>
        <v>959</v>
      </c>
    </row>
    <row r="1939" spans="1:3" x14ac:dyDescent="0.25">
      <c r="A1939" s="76" t="s">
        <v>19037</v>
      </c>
      <c r="B1939" s="82" t="s">
        <v>2181</v>
      </c>
      <c r="C1939" s="76">
        <f>VLOOKUP(GroupVertices[[#This Row],[Vertex]], Vertices[], MATCH("ID", Vertices[#Headers], 0), FALSE)</f>
        <v>962</v>
      </c>
    </row>
    <row r="1940" spans="1:3" x14ac:dyDescent="0.25">
      <c r="A1940" s="76" t="s">
        <v>19037</v>
      </c>
      <c r="B1940" s="82" t="s">
        <v>790</v>
      </c>
      <c r="C1940" s="76">
        <f>VLOOKUP(GroupVertices[[#This Row],[Vertex]], Vertices[], MATCH("ID", Vertices[#Headers], 0), FALSE)</f>
        <v>961</v>
      </c>
    </row>
    <row r="1941" spans="1:3" x14ac:dyDescent="0.25">
      <c r="A1941" s="76" t="s">
        <v>19038</v>
      </c>
      <c r="B1941" s="82" t="s">
        <v>2190</v>
      </c>
      <c r="C1941" s="76">
        <f>VLOOKUP(GroupVertices[[#This Row],[Vertex]], Vertices[], MATCH("ID", Vertices[#Headers], 0), FALSE)</f>
        <v>982</v>
      </c>
    </row>
    <row r="1942" spans="1:3" x14ac:dyDescent="0.25">
      <c r="A1942" s="76" t="s">
        <v>19038</v>
      </c>
      <c r="B1942" s="82" t="s">
        <v>801</v>
      </c>
      <c r="C1942" s="76">
        <f>VLOOKUP(GroupVertices[[#This Row],[Vertex]], Vertices[], MATCH("ID", Vertices[#Headers], 0), FALSE)</f>
        <v>981</v>
      </c>
    </row>
    <row r="1943" spans="1:3" x14ac:dyDescent="0.25">
      <c r="A1943" s="76" t="s">
        <v>19039</v>
      </c>
      <c r="B1943" s="82" t="s">
        <v>2311</v>
      </c>
      <c r="C1943" s="76">
        <f>VLOOKUP(GroupVertices[[#This Row],[Vertex]], Vertices[], MATCH("ID", Vertices[#Headers], 0), FALSE)</f>
        <v>1256</v>
      </c>
    </row>
    <row r="1944" spans="1:3" x14ac:dyDescent="0.25">
      <c r="A1944" s="76" t="s">
        <v>19039</v>
      </c>
      <c r="B1944" s="82" t="s">
        <v>960</v>
      </c>
      <c r="C1944" s="76">
        <f>VLOOKUP(GroupVertices[[#This Row],[Vertex]], Vertices[], MATCH("ID", Vertices[#Headers], 0), FALSE)</f>
        <v>1255</v>
      </c>
    </row>
    <row r="1945" spans="1:3" x14ac:dyDescent="0.25">
      <c r="A1945" s="76" t="s">
        <v>19040</v>
      </c>
      <c r="B1945" s="82" t="s">
        <v>2192</v>
      </c>
      <c r="C1945" s="76">
        <f>VLOOKUP(GroupVertices[[#This Row],[Vertex]], Vertices[], MATCH("ID", Vertices[#Headers], 0), FALSE)</f>
        <v>989</v>
      </c>
    </row>
    <row r="1946" spans="1:3" x14ac:dyDescent="0.25">
      <c r="A1946" s="76" t="s">
        <v>19040</v>
      </c>
      <c r="B1946" s="82" t="s">
        <v>805</v>
      </c>
      <c r="C1946" s="76">
        <f>VLOOKUP(GroupVertices[[#This Row],[Vertex]], Vertices[], MATCH("ID", Vertices[#Headers], 0), FALSE)</f>
        <v>988</v>
      </c>
    </row>
    <row r="1947" spans="1:3" x14ac:dyDescent="0.25">
      <c r="A1947" s="76" t="s">
        <v>19041</v>
      </c>
      <c r="B1947" s="82" t="s">
        <v>2185</v>
      </c>
      <c r="C1947" s="76">
        <f>VLOOKUP(GroupVertices[[#This Row],[Vertex]], Vertices[], MATCH("ID", Vertices[#Headers], 0), FALSE)</f>
        <v>972</v>
      </c>
    </row>
    <row r="1948" spans="1:3" x14ac:dyDescent="0.25">
      <c r="A1948" s="76" t="s">
        <v>19041</v>
      </c>
      <c r="B1948" s="82" t="s">
        <v>796</v>
      </c>
      <c r="C1948" s="76">
        <f>VLOOKUP(GroupVertices[[#This Row],[Vertex]], Vertices[], MATCH("ID", Vertices[#Headers], 0), FALSE)</f>
        <v>971</v>
      </c>
    </row>
    <row r="1949" spans="1:3" x14ac:dyDescent="0.25">
      <c r="A1949" s="76" t="s">
        <v>19042</v>
      </c>
      <c r="B1949" s="82" t="s">
        <v>2197</v>
      </c>
      <c r="C1949" s="76">
        <f>VLOOKUP(GroupVertices[[#This Row],[Vertex]], Vertices[], MATCH("ID", Vertices[#Headers], 0), FALSE)</f>
        <v>998</v>
      </c>
    </row>
    <row r="1950" spans="1:3" x14ac:dyDescent="0.25">
      <c r="A1950" s="76" t="s">
        <v>19042</v>
      </c>
      <c r="B1950" s="82" t="s">
        <v>809</v>
      </c>
      <c r="C1950" s="76">
        <f>VLOOKUP(GroupVertices[[#This Row],[Vertex]], Vertices[], MATCH("ID", Vertices[#Headers], 0), FALSE)</f>
        <v>997</v>
      </c>
    </row>
    <row r="1951" spans="1:3" x14ac:dyDescent="0.25">
      <c r="A1951" s="76" t="s">
        <v>19043</v>
      </c>
      <c r="B1951" s="82" t="s">
        <v>2186</v>
      </c>
      <c r="C1951" s="76">
        <f>VLOOKUP(GroupVertices[[#This Row],[Vertex]], Vertices[], MATCH("ID", Vertices[#Headers], 0), FALSE)</f>
        <v>974</v>
      </c>
    </row>
    <row r="1952" spans="1:3" x14ac:dyDescent="0.25">
      <c r="A1952" s="76" t="s">
        <v>19043</v>
      </c>
      <c r="B1952" s="82" t="s">
        <v>797</v>
      </c>
      <c r="C1952" s="76">
        <f>VLOOKUP(GroupVertices[[#This Row],[Vertex]], Vertices[], MATCH("ID", Vertices[#Headers], 0), FALSE)</f>
        <v>973</v>
      </c>
    </row>
    <row r="1953" spans="1:3" x14ac:dyDescent="0.25">
      <c r="A1953" s="76" t="s">
        <v>19044</v>
      </c>
      <c r="B1953" s="82" t="s">
        <v>2202</v>
      </c>
      <c r="C1953" s="76">
        <f>VLOOKUP(GroupVertices[[#This Row],[Vertex]], Vertices[], MATCH("ID", Vertices[#Headers], 0), FALSE)</f>
        <v>1007</v>
      </c>
    </row>
    <row r="1954" spans="1:3" x14ac:dyDescent="0.25">
      <c r="A1954" s="76" t="s">
        <v>19044</v>
      </c>
      <c r="B1954" s="82" t="s">
        <v>813</v>
      </c>
      <c r="C1954" s="76">
        <f>VLOOKUP(GroupVertices[[#This Row],[Vertex]], Vertices[], MATCH("ID", Vertices[#Headers], 0), FALSE)</f>
        <v>1006</v>
      </c>
    </row>
    <row r="1955" spans="1:3" x14ac:dyDescent="0.25">
      <c r="A1955" s="76" t="s">
        <v>19045</v>
      </c>
      <c r="B1955" s="82" t="s">
        <v>2260</v>
      </c>
      <c r="C1955" s="76">
        <f>VLOOKUP(GroupVertices[[#This Row],[Vertex]], Vertices[], MATCH("ID", Vertices[#Headers], 0), FALSE)</f>
        <v>1114</v>
      </c>
    </row>
    <row r="1956" spans="1:3" x14ac:dyDescent="0.25">
      <c r="A1956" s="76" t="s">
        <v>19045</v>
      </c>
      <c r="B1956" s="82" t="s">
        <v>870</v>
      </c>
      <c r="C1956" s="76">
        <f>VLOOKUP(GroupVertices[[#This Row],[Vertex]], Vertices[], MATCH("ID", Vertices[#Headers], 0), FALSE)</f>
        <v>1113</v>
      </c>
    </row>
    <row r="1957" spans="1:3" x14ac:dyDescent="0.25">
      <c r="A1957" s="76" t="s">
        <v>19046</v>
      </c>
      <c r="B1957" s="82" t="s">
        <v>2305</v>
      </c>
      <c r="C1957" s="76">
        <f>VLOOKUP(GroupVertices[[#This Row],[Vertex]], Vertices[], MATCH("ID", Vertices[#Headers], 0), FALSE)</f>
        <v>1236</v>
      </c>
    </row>
    <row r="1958" spans="1:3" x14ac:dyDescent="0.25">
      <c r="A1958" s="76" t="s">
        <v>19046</v>
      </c>
      <c r="B1958" s="82" t="s">
        <v>944</v>
      </c>
      <c r="C1958" s="76">
        <f>VLOOKUP(GroupVertices[[#This Row],[Vertex]], Vertices[], MATCH("ID", Vertices[#Headers], 0), FALSE)</f>
        <v>1235</v>
      </c>
    </row>
    <row r="1959" spans="1:3" x14ac:dyDescent="0.25">
      <c r="A1959" s="76" t="s">
        <v>19047</v>
      </c>
      <c r="B1959" s="82" t="s">
        <v>2166</v>
      </c>
      <c r="C1959" s="76">
        <f>VLOOKUP(GroupVertices[[#This Row],[Vertex]], Vertices[], MATCH("ID", Vertices[#Headers], 0), FALSE)</f>
        <v>937</v>
      </c>
    </row>
    <row r="1960" spans="1:3" x14ac:dyDescent="0.25">
      <c r="A1960" s="76" t="s">
        <v>19047</v>
      </c>
      <c r="B1960" s="82" t="s">
        <v>779</v>
      </c>
      <c r="C1960" s="76">
        <f>VLOOKUP(GroupVertices[[#This Row],[Vertex]], Vertices[], MATCH("ID", Vertices[#Headers], 0), FALSE)</f>
        <v>936</v>
      </c>
    </row>
    <row r="1961" spans="1:3" x14ac:dyDescent="0.25">
      <c r="A1961" s="76" t="s">
        <v>19048</v>
      </c>
      <c r="B1961" s="82" t="s">
        <v>2265</v>
      </c>
      <c r="C1961" s="76">
        <f>VLOOKUP(GroupVertices[[#This Row],[Vertex]], Vertices[], MATCH("ID", Vertices[#Headers], 0), FALSE)</f>
        <v>1127</v>
      </c>
    </row>
    <row r="1962" spans="1:3" x14ac:dyDescent="0.25">
      <c r="A1962" s="76" t="s">
        <v>19048</v>
      </c>
      <c r="B1962" s="82" t="s">
        <v>877</v>
      </c>
      <c r="C1962" s="76">
        <f>VLOOKUP(GroupVertices[[#This Row],[Vertex]], Vertices[], MATCH("ID", Vertices[#Headers], 0), FALSE)</f>
        <v>1126</v>
      </c>
    </row>
    <row r="1963" spans="1:3" x14ac:dyDescent="0.25">
      <c r="A1963" s="76" t="s">
        <v>19049</v>
      </c>
      <c r="B1963" s="82" t="s">
        <v>2161</v>
      </c>
      <c r="C1963" s="76">
        <f>VLOOKUP(GroupVertices[[#This Row],[Vertex]], Vertices[], MATCH("ID", Vertices[#Headers], 0), FALSE)</f>
        <v>928</v>
      </c>
    </row>
    <row r="1964" spans="1:3" x14ac:dyDescent="0.25">
      <c r="A1964" s="76" t="s">
        <v>19049</v>
      </c>
      <c r="B1964" s="82" t="s">
        <v>775</v>
      </c>
      <c r="C1964" s="76">
        <f>VLOOKUP(GroupVertices[[#This Row],[Vertex]], Vertices[], MATCH("ID", Vertices[#Headers], 0), FALSE)</f>
        <v>927</v>
      </c>
    </row>
    <row r="1965" spans="1:3" x14ac:dyDescent="0.25">
      <c r="A1965" s="76" t="s">
        <v>19050</v>
      </c>
      <c r="B1965" s="82" t="s">
        <v>2264</v>
      </c>
      <c r="C1965" s="76">
        <f>VLOOKUP(GroupVertices[[#This Row],[Vertex]], Vertices[], MATCH("ID", Vertices[#Headers], 0), FALSE)</f>
        <v>1123</v>
      </c>
    </row>
    <row r="1966" spans="1:3" x14ac:dyDescent="0.25">
      <c r="A1966" s="76" t="s">
        <v>19050</v>
      </c>
      <c r="B1966" s="82" t="s">
        <v>875</v>
      </c>
      <c r="C1966" s="76">
        <f>VLOOKUP(GroupVertices[[#This Row],[Vertex]], Vertices[], MATCH("ID", Vertices[#Headers], 0), FALSE)</f>
        <v>1122</v>
      </c>
    </row>
    <row r="1967" spans="1:3" x14ac:dyDescent="0.25">
      <c r="A1967" s="76" t="s">
        <v>19051</v>
      </c>
      <c r="B1967" s="82" t="s">
        <v>2177</v>
      </c>
      <c r="C1967" s="76">
        <f>VLOOKUP(GroupVertices[[#This Row],[Vertex]], Vertices[], MATCH("ID", Vertices[#Headers], 0), FALSE)</f>
        <v>954</v>
      </c>
    </row>
    <row r="1968" spans="1:3" x14ac:dyDescent="0.25">
      <c r="A1968" s="76" t="s">
        <v>19051</v>
      </c>
      <c r="B1968" s="82" t="s">
        <v>786</v>
      </c>
      <c r="C1968" s="76">
        <f>VLOOKUP(GroupVertices[[#This Row],[Vertex]], Vertices[], MATCH("ID", Vertices[#Headers], 0), FALSE)</f>
        <v>953</v>
      </c>
    </row>
    <row r="1969" spans="1:3" x14ac:dyDescent="0.25">
      <c r="A1969" s="76" t="s">
        <v>19052</v>
      </c>
      <c r="B1969" s="82" t="s">
        <v>2207</v>
      </c>
      <c r="C1969" s="76">
        <f>VLOOKUP(GroupVertices[[#This Row],[Vertex]], Vertices[], MATCH("ID", Vertices[#Headers], 0), FALSE)</f>
        <v>1026</v>
      </c>
    </row>
    <row r="1970" spans="1:3" x14ac:dyDescent="0.25">
      <c r="A1970" s="76" t="s">
        <v>19052</v>
      </c>
      <c r="B1970" s="82" t="s">
        <v>829</v>
      </c>
      <c r="C1970" s="76">
        <f>VLOOKUP(GroupVertices[[#This Row],[Vertex]], Vertices[], MATCH("ID", Vertices[#Headers], 0), FALSE)</f>
        <v>1025</v>
      </c>
    </row>
    <row r="1971" spans="1:3" x14ac:dyDescent="0.25">
      <c r="A1971" s="76" t="s">
        <v>19053</v>
      </c>
      <c r="B1971" s="82" t="s">
        <v>816</v>
      </c>
      <c r="C1971" s="76">
        <f>VLOOKUP(GroupVertices[[#This Row],[Vertex]], Vertices[], MATCH("ID", Vertices[#Headers], 0), FALSE)</f>
        <v>1010</v>
      </c>
    </row>
    <row r="1972" spans="1:3" x14ac:dyDescent="0.25">
      <c r="A1972" s="76" t="s">
        <v>19053</v>
      </c>
      <c r="B1972" s="82" t="s">
        <v>815</v>
      </c>
      <c r="C1972" s="76">
        <f>VLOOKUP(GroupVertices[[#This Row],[Vertex]], Vertices[], MATCH("ID", Vertices[#Headers], 0), FALSE)</f>
        <v>1009</v>
      </c>
    </row>
    <row r="1973" spans="1:3" x14ac:dyDescent="0.25">
      <c r="A1973" s="76" t="s">
        <v>19054</v>
      </c>
      <c r="B1973" s="82" t="s">
        <v>843</v>
      </c>
      <c r="C1973" s="76">
        <f>VLOOKUP(GroupVertices[[#This Row],[Vertex]], Vertices[], MATCH("ID", Vertices[#Headers], 0), FALSE)</f>
        <v>1081</v>
      </c>
    </row>
    <row r="1974" spans="1:3" x14ac:dyDescent="0.25">
      <c r="A1974" s="76" t="s">
        <v>19054</v>
      </c>
      <c r="B1974" s="82" t="s">
        <v>842</v>
      </c>
      <c r="C1974" s="76">
        <f>VLOOKUP(GroupVertices[[#This Row],[Vertex]], Vertices[], MATCH("ID", Vertices[#Headers], 0), FALSE)</f>
        <v>1080</v>
      </c>
    </row>
    <row r="1975" spans="1:3" x14ac:dyDescent="0.25">
      <c r="A1975" s="76" t="s">
        <v>19055</v>
      </c>
      <c r="B1975" s="82" t="s">
        <v>2319</v>
      </c>
      <c r="C1975" s="76">
        <f>VLOOKUP(GroupVertices[[#This Row],[Vertex]], Vertices[], MATCH("ID", Vertices[#Headers], 0), FALSE)</f>
        <v>1359</v>
      </c>
    </row>
    <row r="1976" spans="1:3" x14ac:dyDescent="0.25">
      <c r="A1976" s="76" t="s">
        <v>19055</v>
      </c>
      <c r="B1976" s="82" t="s">
        <v>1052</v>
      </c>
      <c r="C1976" s="76">
        <f>VLOOKUP(GroupVertices[[#This Row],[Vertex]], Vertices[], MATCH("ID", Vertices[#Headers], 0), FALSE)</f>
        <v>1358</v>
      </c>
    </row>
    <row r="1977" spans="1:3" x14ac:dyDescent="0.25">
      <c r="A1977" s="76" t="s">
        <v>19056</v>
      </c>
      <c r="B1977" s="82" t="s">
        <v>2235</v>
      </c>
      <c r="C1977" s="76">
        <f>VLOOKUP(GroupVertices[[#This Row],[Vertex]], Vertices[], MATCH("ID", Vertices[#Headers], 0), FALSE)</f>
        <v>1060</v>
      </c>
    </row>
    <row r="1978" spans="1:3" x14ac:dyDescent="0.25">
      <c r="A1978" s="76" t="s">
        <v>19056</v>
      </c>
      <c r="B1978" s="82" t="s">
        <v>839</v>
      </c>
      <c r="C1978" s="76">
        <f>VLOOKUP(GroupVertices[[#This Row],[Vertex]], Vertices[], MATCH("ID", Vertices[#Headers], 0), FALSE)</f>
        <v>1059</v>
      </c>
    </row>
    <row r="1979" spans="1:3" x14ac:dyDescent="0.25">
      <c r="A1979" s="76" t="s">
        <v>19057</v>
      </c>
      <c r="B1979" s="82" t="s">
        <v>2131</v>
      </c>
      <c r="C1979" s="76">
        <f>VLOOKUP(GroupVertices[[#This Row],[Vertex]], Vertices[], MATCH("ID", Vertices[#Headers], 0), FALSE)</f>
        <v>856</v>
      </c>
    </row>
    <row r="1980" spans="1:3" x14ac:dyDescent="0.25">
      <c r="A1980" s="76" t="s">
        <v>19057</v>
      </c>
      <c r="B1980" s="82" t="s">
        <v>728</v>
      </c>
      <c r="C1980" s="76">
        <f>VLOOKUP(GroupVertices[[#This Row],[Vertex]], Vertices[], MATCH("ID", Vertices[#Headers], 0), FALSE)</f>
        <v>855</v>
      </c>
    </row>
    <row r="1981" spans="1:3" x14ac:dyDescent="0.25">
      <c r="A1981" s="76" t="s">
        <v>19058</v>
      </c>
      <c r="B1981" s="82" t="s">
        <v>1959</v>
      </c>
      <c r="C1981" s="76">
        <f>VLOOKUP(GroupVertices[[#This Row],[Vertex]], Vertices[], MATCH("ID", Vertices[#Headers], 0), FALSE)</f>
        <v>338</v>
      </c>
    </row>
    <row r="1982" spans="1:3" x14ac:dyDescent="0.25">
      <c r="A1982" s="76" t="s">
        <v>19058</v>
      </c>
      <c r="B1982" s="82" t="s">
        <v>384</v>
      </c>
      <c r="C1982" s="76">
        <f>VLOOKUP(GroupVertices[[#This Row],[Vertex]], Vertices[], MATCH("ID", Vertices[#Headers], 0), FALSE)</f>
        <v>337</v>
      </c>
    </row>
    <row r="1983" spans="1:3" x14ac:dyDescent="0.25">
      <c r="A1983" s="76" t="s">
        <v>19059</v>
      </c>
      <c r="B1983" s="82" t="s">
        <v>1958</v>
      </c>
      <c r="C1983" s="76">
        <f>VLOOKUP(GroupVertices[[#This Row],[Vertex]], Vertices[], MATCH("ID", Vertices[#Headers], 0), FALSE)</f>
        <v>336</v>
      </c>
    </row>
    <row r="1984" spans="1:3" x14ac:dyDescent="0.25">
      <c r="A1984" s="76" t="s">
        <v>19059</v>
      </c>
      <c r="B1984" s="82" t="s">
        <v>383</v>
      </c>
      <c r="C1984" s="76">
        <f>VLOOKUP(GroupVertices[[#This Row],[Vertex]], Vertices[], MATCH("ID", Vertices[#Headers], 0), FALSE)</f>
        <v>335</v>
      </c>
    </row>
    <row r="1985" spans="1:3" x14ac:dyDescent="0.25">
      <c r="A1985" s="76" t="s">
        <v>19060</v>
      </c>
      <c r="B1985" s="82" t="s">
        <v>2349</v>
      </c>
      <c r="C1985" s="76">
        <f>VLOOKUP(GroupVertices[[#This Row],[Vertex]], Vertices[], MATCH("ID", Vertices[#Headers], 0), FALSE)</f>
        <v>2011</v>
      </c>
    </row>
    <row r="1986" spans="1:3" x14ac:dyDescent="0.25">
      <c r="A1986" s="76" t="s">
        <v>19060</v>
      </c>
      <c r="B1986" s="82" t="s">
        <v>1675</v>
      </c>
      <c r="C1986" s="76">
        <f>VLOOKUP(GroupVertices[[#This Row],[Vertex]], Vertices[], MATCH("ID", Vertices[#Headers], 0), FALSE)</f>
        <v>2010</v>
      </c>
    </row>
    <row r="1987" spans="1:3" x14ac:dyDescent="0.25">
      <c r="A1987" s="76" t="s">
        <v>19061</v>
      </c>
      <c r="B1987" s="82" t="s">
        <v>1962</v>
      </c>
      <c r="C1987" s="76">
        <f>VLOOKUP(GroupVertices[[#This Row],[Vertex]], Vertices[], MATCH("ID", Vertices[#Headers], 0), FALSE)</f>
        <v>348</v>
      </c>
    </row>
    <row r="1988" spans="1:3" x14ac:dyDescent="0.25">
      <c r="A1988" s="76" t="s">
        <v>19061</v>
      </c>
      <c r="B1988" s="82" t="s">
        <v>390</v>
      </c>
      <c r="C1988" s="76">
        <f>VLOOKUP(GroupVertices[[#This Row],[Vertex]], Vertices[], MATCH("ID", Vertices[#Headers], 0), FALSE)</f>
        <v>347</v>
      </c>
    </row>
    <row r="1989" spans="1:3" x14ac:dyDescent="0.25">
      <c r="A1989" s="76" t="s">
        <v>19062</v>
      </c>
      <c r="B1989" s="82" t="s">
        <v>1918</v>
      </c>
      <c r="C1989" s="76">
        <f>VLOOKUP(GroupVertices[[#This Row],[Vertex]], Vertices[], MATCH("ID", Vertices[#Headers], 0), FALSE)</f>
        <v>265</v>
      </c>
    </row>
    <row r="1990" spans="1:3" x14ac:dyDescent="0.25">
      <c r="A1990" s="76" t="s">
        <v>19062</v>
      </c>
      <c r="B1990" s="82" t="s">
        <v>353</v>
      </c>
      <c r="C1990" s="76">
        <f>VLOOKUP(GroupVertices[[#This Row],[Vertex]], Vertices[], MATCH("ID", Vertices[#Headers], 0), FALSE)</f>
        <v>264</v>
      </c>
    </row>
    <row r="1991" spans="1:3" x14ac:dyDescent="0.25">
      <c r="A1991" s="76" t="s">
        <v>19063</v>
      </c>
      <c r="B1991" s="82" t="s">
        <v>1917</v>
      </c>
      <c r="C1991" s="76">
        <f>VLOOKUP(GroupVertices[[#This Row],[Vertex]], Vertices[], MATCH("ID", Vertices[#Headers], 0), FALSE)</f>
        <v>263</v>
      </c>
    </row>
    <row r="1992" spans="1:3" x14ac:dyDescent="0.25">
      <c r="A1992" s="76" t="s">
        <v>19063</v>
      </c>
      <c r="B1992" s="82" t="s">
        <v>352</v>
      </c>
      <c r="C1992" s="76">
        <f>VLOOKUP(GroupVertices[[#This Row],[Vertex]], Vertices[], MATCH("ID", Vertices[#Headers], 0), FALSE)</f>
        <v>262</v>
      </c>
    </row>
    <row r="1993" spans="1:3" x14ac:dyDescent="0.25">
      <c r="A1993" s="76" t="s">
        <v>19064</v>
      </c>
      <c r="B1993" s="82" t="s">
        <v>1706</v>
      </c>
      <c r="C1993" s="76">
        <f>VLOOKUP(GroupVertices[[#This Row],[Vertex]], Vertices[], MATCH("ID", Vertices[#Headers], 0), FALSE)</f>
        <v>2041</v>
      </c>
    </row>
    <row r="1994" spans="1:3" x14ac:dyDescent="0.25">
      <c r="A1994" s="76" t="s">
        <v>19064</v>
      </c>
      <c r="B1994" s="82" t="s">
        <v>1705</v>
      </c>
      <c r="C1994" s="76">
        <f>VLOOKUP(GroupVertices[[#This Row],[Vertex]], Vertices[], MATCH("ID", Vertices[#Headers], 0), FALSE)</f>
        <v>2040</v>
      </c>
    </row>
    <row r="1995" spans="1:3" x14ac:dyDescent="0.25">
      <c r="A1995" s="76" t="s">
        <v>19065</v>
      </c>
      <c r="B1995" s="82" t="s">
        <v>2350</v>
      </c>
      <c r="C1995" s="76">
        <f>VLOOKUP(GroupVertices[[#This Row],[Vertex]], Vertices[], MATCH("ID", Vertices[#Headers], 0), FALSE)</f>
        <v>2046</v>
      </c>
    </row>
    <row r="1996" spans="1:3" x14ac:dyDescent="0.25">
      <c r="A1996" s="76" t="s">
        <v>19065</v>
      </c>
      <c r="B1996" s="82" t="s">
        <v>1710</v>
      </c>
      <c r="C1996" s="76">
        <f>VLOOKUP(GroupVertices[[#This Row],[Vertex]], Vertices[], MATCH("ID", Vertices[#Headers], 0), FALSE)</f>
        <v>2045</v>
      </c>
    </row>
    <row r="1997" spans="1:3" x14ac:dyDescent="0.25">
      <c r="A1997" s="76" t="s">
        <v>19066</v>
      </c>
      <c r="B1997" s="82" t="s">
        <v>457</v>
      </c>
      <c r="C1997" s="76">
        <f>VLOOKUP(GroupVertices[[#This Row],[Vertex]], Vertices[], MATCH("ID", Vertices[#Headers], 0), FALSE)</f>
        <v>443</v>
      </c>
    </row>
    <row r="1998" spans="1:3" x14ac:dyDescent="0.25">
      <c r="A1998" s="76" t="s">
        <v>19066</v>
      </c>
      <c r="B1998" s="82" t="s">
        <v>456</v>
      </c>
      <c r="C1998" s="76">
        <f>VLOOKUP(GroupVertices[[#This Row],[Vertex]], Vertices[], MATCH("ID", Vertices[#Headers], 0), FALSE)</f>
        <v>442</v>
      </c>
    </row>
    <row r="1999" spans="1:3" x14ac:dyDescent="0.25">
      <c r="A1999" s="76" t="s">
        <v>19067</v>
      </c>
      <c r="B1999" s="82" t="s">
        <v>1846</v>
      </c>
      <c r="C1999" s="76">
        <f>VLOOKUP(GroupVertices[[#This Row],[Vertex]], Vertices[], MATCH("ID", Vertices[#Headers], 0), FALSE)</f>
        <v>91</v>
      </c>
    </row>
    <row r="2000" spans="1:3" x14ac:dyDescent="0.25">
      <c r="A2000" s="76" t="s">
        <v>19067</v>
      </c>
      <c r="B2000" s="82" t="s">
        <v>263</v>
      </c>
      <c r="C2000" s="76">
        <f>VLOOKUP(GroupVertices[[#This Row],[Vertex]], Vertices[], MATCH("ID", Vertices[#Headers], 0), FALSE)</f>
        <v>90</v>
      </c>
    </row>
    <row r="2001" spans="1:3" x14ac:dyDescent="0.25">
      <c r="A2001" s="76" t="s">
        <v>19068</v>
      </c>
      <c r="B2001" s="82" t="s">
        <v>1999</v>
      </c>
      <c r="C2001" s="76">
        <f>VLOOKUP(GroupVertices[[#This Row],[Vertex]], Vertices[], MATCH("ID", Vertices[#Headers], 0), FALSE)</f>
        <v>525</v>
      </c>
    </row>
    <row r="2002" spans="1:3" x14ac:dyDescent="0.25">
      <c r="A2002" s="76" t="s">
        <v>19068</v>
      </c>
      <c r="B2002" s="82" t="s">
        <v>520</v>
      </c>
      <c r="C2002" s="76">
        <f>VLOOKUP(GroupVertices[[#This Row],[Vertex]], Vertices[], MATCH("ID", Vertices[#Headers], 0), FALSE)</f>
        <v>524</v>
      </c>
    </row>
    <row r="2003" spans="1:3" x14ac:dyDescent="0.25">
      <c r="A2003" s="76" t="s">
        <v>19069</v>
      </c>
      <c r="B2003" s="82" t="s">
        <v>1984</v>
      </c>
      <c r="C2003" s="76">
        <f>VLOOKUP(GroupVertices[[#This Row],[Vertex]], Vertices[], MATCH("ID", Vertices[#Headers], 0), FALSE)</f>
        <v>449</v>
      </c>
    </row>
    <row r="2004" spans="1:3" x14ac:dyDescent="0.25">
      <c r="A2004" s="76" t="s">
        <v>19069</v>
      </c>
      <c r="B2004" s="82" t="s">
        <v>462</v>
      </c>
      <c r="C2004" s="76">
        <f>VLOOKUP(GroupVertices[[#This Row],[Vertex]], Vertices[], MATCH("ID", Vertices[#Headers], 0), FALSE)</f>
        <v>448</v>
      </c>
    </row>
    <row r="2005" spans="1:3" x14ac:dyDescent="0.25">
      <c r="A2005" s="76" t="s">
        <v>19070</v>
      </c>
      <c r="B2005" s="82" t="s">
        <v>408</v>
      </c>
      <c r="C2005" s="76">
        <f>VLOOKUP(GroupVertices[[#This Row],[Vertex]], Vertices[], MATCH("ID", Vertices[#Headers], 0), FALSE)</f>
        <v>383</v>
      </c>
    </row>
    <row r="2006" spans="1:3" x14ac:dyDescent="0.25">
      <c r="A2006" s="76" t="s">
        <v>19070</v>
      </c>
      <c r="B2006" s="82" t="s">
        <v>407</v>
      </c>
      <c r="C2006" s="76">
        <f>VLOOKUP(GroupVertices[[#This Row],[Vertex]], Vertices[], MATCH("ID", Vertices[#Headers], 0), FALSE)</f>
        <v>382</v>
      </c>
    </row>
    <row r="2007" spans="1:3" x14ac:dyDescent="0.25">
      <c r="A2007" s="76" t="s">
        <v>19071</v>
      </c>
      <c r="B2007" s="82" t="s">
        <v>1973</v>
      </c>
      <c r="C2007" s="76">
        <f>VLOOKUP(GroupVertices[[#This Row],[Vertex]], Vertices[], MATCH("ID", Vertices[#Headers], 0), FALSE)</f>
        <v>381</v>
      </c>
    </row>
    <row r="2008" spans="1:3" x14ac:dyDescent="0.25">
      <c r="A2008" s="76" t="s">
        <v>19071</v>
      </c>
      <c r="B2008" s="82" t="s">
        <v>406</v>
      </c>
      <c r="C2008" s="76">
        <f>VLOOKUP(GroupVertices[[#This Row],[Vertex]], Vertices[], MATCH("ID", Vertices[#Headers], 0), FALSE)</f>
        <v>380</v>
      </c>
    </row>
    <row r="2009" spans="1:3" x14ac:dyDescent="0.25">
      <c r="A2009" s="76" t="s">
        <v>19072</v>
      </c>
      <c r="B2009" s="82" t="s">
        <v>1979</v>
      </c>
      <c r="C2009" s="76">
        <f>VLOOKUP(GroupVertices[[#This Row],[Vertex]], Vertices[], MATCH("ID", Vertices[#Headers], 0), FALSE)</f>
        <v>393</v>
      </c>
    </row>
    <row r="2010" spans="1:3" x14ac:dyDescent="0.25">
      <c r="A2010" s="76" t="s">
        <v>19072</v>
      </c>
      <c r="B2010" s="82" t="s">
        <v>412</v>
      </c>
      <c r="C2010" s="76">
        <f>VLOOKUP(GroupVertices[[#This Row],[Vertex]], Vertices[], MATCH("ID", Vertices[#Headers], 0), FALSE)</f>
        <v>392</v>
      </c>
    </row>
    <row r="2011" spans="1:3" x14ac:dyDescent="0.25">
      <c r="A2011" s="76" t="s">
        <v>19073</v>
      </c>
      <c r="B2011" s="82" t="s">
        <v>1978</v>
      </c>
      <c r="C2011" s="76">
        <f>VLOOKUP(GroupVertices[[#This Row],[Vertex]], Vertices[], MATCH("ID", Vertices[#Headers], 0), FALSE)</f>
        <v>391</v>
      </c>
    </row>
    <row r="2012" spans="1:3" x14ac:dyDescent="0.25">
      <c r="A2012" s="76" t="s">
        <v>19073</v>
      </c>
      <c r="B2012" s="82" t="s">
        <v>411</v>
      </c>
      <c r="C2012" s="76">
        <f>VLOOKUP(GroupVertices[[#This Row],[Vertex]], Vertices[], MATCH("ID", Vertices[#Headers], 0), FALSE)</f>
        <v>390</v>
      </c>
    </row>
    <row r="2013" spans="1:3" x14ac:dyDescent="0.25">
      <c r="A2013" s="76" t="s">
        <v>19074</v>
      </c>
      <c r="B2013" s="82" t="s">
        <v>2351</v>
      </c>
      <c r="C2013" s="76">
        <f>VLOOKUP(GroupVertices[[#This Row],[Vertex]], Vertices[], MATCH("ID", Vertices[#Headers], 0), FALSE)</f>
        <v>2053</v>
      </c>
    </row>
    <row r="2014" spans="1:3" x14ac:dyDescent="0.25">
      <c r="A2014" s="76" t="s">
        <v>19074</v>
      </c>
      <c r="B2014" s="82" t="s">
        <v>1716</v>
      </c>
      <c r="C2014" s="76">
        <f>VLOOKUP(GroupVertices[[#This Row],[Vertex]], Vertices[], MATCH("ID", Vertices[#Headers], 0), FALSE)</f>
        <v>2052</v>
      </c>
    </row>
    <row r="2015" spans="1:3" x14ac:dyDescent="0.25">
      <c r="A2015" s="76" t="s">
        <v>19075</v>
      </c>
      <c r="B2015" s="82" t="s">
        <v>2357</v>
      </c>
      <c r="C2015" s="76">
        <f>VLOOKUP(GroupVertices[[#This Row],[Vertex]], Vertices[], MATCH("ID", Vertices[#Headers], 0), FALSE)</f>
        <v>2143</v>
      </c>
    </row>
    <row r="2016" spans="1:3" x14ac:dyDescent="0.25">
      <c r="A2016" s="76" t="s">
        <v>19075</v>
      </c>
      <c r="B2016" s="82" t="s">
        <v>1803</v>
      </c>
      <c r="C2016" s="76">
        <f>VLOOKUP(GroupVertices[[#This Row],[Vertex]], Vertices[], MATCH("ID", Vertices[#Headers], 0), FALSE)</f>
        <v>2142</v>
      </c>
    </row>
    <row r="2017" spans="1:3" x14ac:dyDescent="0.25">
      <c r="A2017" s="76" t="s">
        <v>19076</v>
      </c>
      <c r="B2017" s="82" t="s">
        <v>1862</v>
      </c>
      <c r="C2017" s="76">
        <f>VLOOKUP(GroupVertices[[#This Row],[Vertex]], Vertices[], MATCH("ID", Vertices[#Headers], 0), FALSE)</f>
        <v>118</v>
      </c>
    </row>
    <row r="2018" spans="1:3" x14ac:dyDescent="0.25">
      <c r="A2018" s="76" t="s">
        <v>19076</v>
      </c>
      <c r="B2018" s="82" t="s">
        <v>274</v>
      </c>
      <c r="C2018" s="76">
        <f>VLOOKUP(GroupVertices[[#This Row],[Vertex]], Vertices[], MATCH("ID", Vertices[#Headers], 0), FALSE)</f>
        <v>117</v>
      </c>
    </row>
    <row r="2019" spans="1:3" x14ac:dyDescent="0.25">
      <c r="A2019" s="76" t="s">
        <v>19077</v>
      </c>
      <c r="B2019" s="82" t="s">
        <v>1866</v>
      </c>
      <c r="C2019" s="76">
        <f>VLOOKUP(GroupVertices[[#This Row],[Vertex]], Vertices[], MATCH("ID", Vertices[#Headers], 0), FALSE)</f>
        <v>143</v>
      </c>
    </row>
    <row r="2020" spans="1:3" x14ac:dyDescent="0.25">
      <c r="A2020" s="76" t="s">
        <v>19077</v>
      </c>
      <c r="B2020" s="82" t="s">
        <v>293</v>
      </c>
      <c r="C2020" s="76">
        <f>VLOOKUP(GroupVertices[[#This Row],[Vertex]], Vertices[], MATCH("ID", Vertices[#Headers], 0), FALSE)</f>
        <v>142</v>
      </c>
    </row>
    <row r="2021" spans="1:3" x14ac:dyDescent="0.25">
      <c r="A2021" s="76" t="s">
        <v>19078</v>
      </c>
      <c r="B2021" s="82" t="s">
        <v>2356</v>
      </c>
      <c r="C2021" s="76">
        <f>VLOOKUP(GroupVertices[[#This Row],[Vertex]], Vertices[], MATCH("ID", Vertices[#Headers], 0), FALSE)</f>
        <v>2134</v>
      </c>
    </row>
    <row r="2022" spans="1:3" x14ac:dyDescent="0.25">
      <c r="A2022" s="76" t="s">
        <v>19078</v>
      </c>
      <c r="B2022" s="82" t="s">
        <v>1794</v>
      </c>
      <c r="C2022" s="76">
        <f>VLOOKUP(GroupVertices[[#This Row],[Vertex]], Vertices[], MATCH("ID", Vertices[#Headers], 0), FALSE)</f>
        <v>2133</v>
      </c>
    </row>
    <row r="2023" spans="1:3" x14ac:dyDescent="0.25">
      <c r="A2023" s="76" t="s">
        <v>19079</v>
      </c>
      <c r="B2023" s="82" t="s">
        <v>1851</v>
      </c>
      <c r="C2023" s="76">
        <f>VLOOKUP(GroupVertices[[#This Row],[Vertex]], Vertices[], MATCH("ID", Vertices[#Headers], 0), FALSE)</f>
        <v>104</v>
      </c>
    </row>
    <row r="2024" spans="1:3" x14ac:dyDescent="0.25">
      <c r="A2024" s="76" t="s">
        <v>19079</v>
      </c>
      <c r="B2024" s="82" t="s">
        <v>271</v>
      </c>
      <c r="C2024" s="76">
        <f>VLOOKUP(GroupVertices[[#This Row],[Vertex]], Vertices[], MATCH("ID", Vertices[#Headers], 0), FALSE)</f>
        <v>103</v>
      </c>
    </row>
    <row r="2025" spans="1:3" x14ac:dyDescent="0.25">
      <c r="A2025" s="76" t="s">
        <v>19080</v>
      </c>
      <c r="B2025" s="82" t="s">
        <v>1850</v>
      </c>
      <c r="C2025" s="76">
        <f>VLOOKUP(GroupVertices[[#This Row],[Vertex]], Vertices[], MATCH("ID", Vertices[#Headers], 0), FALSE)</f>
        <v>102</v>
      </c>
    </row>
    <row r="2026" spans="1:3" x14ac:dyDescent="0.25">
      <c r="A2026" s="76" t="s">
        <v>19080</v>
      </c>
      <c r="B2026" s="82" t="s">
        <v>270</v>
      </c>
      <c r="C2026" s="76">
        <f>VLOOKUP(GroupVertices[[#This Row],[Vertex]], Vertices[], MATCH("ID", Vertices[#Headers], 0), FALSE)</f>
        <v>101</v>
      </c>
    </row>
    <row r="2027" spans="1:3" x14ac:dyDescent="0.25">
      <c r="A2027" s="76" t="s">
        <v>19081</v>
      </c>
      <c r="B2027" s="82" t="s">
        <v>268</v>
      </c>
      <c r="C2027" s="76">
        <f>VLOOKUP(GroupVertices[[#This Row],[Vertex]], Vertices[], MATCH("ID", Vertices[#Headers], 0), FALSE)</f>
        <v>99</v>
      </c>
    </row>
    <row r="2028" spans="1:3" x14ac:dyDescent="0.25">
      <c r="A2028" s="76" t="s">
        <v>19081</v>
      </c>
      <c r="B2028" s="82" t="s">
        <v>267</v>
      </c>
      <c r="C2028" s="76">
        <f>VLOOKUP(GroupVertices[[#This Row],[Vertex]], Vertices[], MATCH("ID", Vertices[#Headers], 0), FALSE)</f>
        <v>98</v>
      </c>
    </row>
    <row r="2029" spans="1:3" x14ac:dyDescent="0.25">
      <c r="A2029" s="76" t="s">
        <v>19082</v>
      </c>
      <c r="B2029" s="82" t="s">
        <v>1852</v>
      </c>
      <c r="C2029" s="76">
        <f>VLOOKUP(GroupVertices[[#This Row],[Vertex]], Vertices[], MATCH("ID", Vertices[#Headers], 0), FALSE)</f>
        <v>106</v>
      </c>
    </row>
    <row r="2030" spans="1:3" x14ac:dyDescent="0.25">
      <c r="A2030" s="76" t="s">
        <v>19082</v>
      </c>
      <c r="B2030" s="82" t="s">
        <v>272</v>
      </c>
      <c r="C2030" s="76">
        <f>VLOOKUP(GroupVertices[[#This Row],[Vertex]], Vertices[], MATCH("ID", Vertices[#Headers], 0), FALSE)</f>
        <v>105</v>
      </c>
    </row>
    <row r="2031" spans="1:3" x14ac:dyDescent="0.25">
      <c r="A2031" s="76" t="s">
        <v>19083</v>
      </c>
      <c r="B2031" s="82" t="s">
        <v>1897</v>
      </c>
      <c r="C2031" s="76">
        <f>VLOOKUP(GroupVertices[[#This Row],[Vertex]], Vertices[], MATCH("ID", Vertices[#Headers], 0), FALSE)</f>
        <v>228</v>
      </c>
    </row>
    <row r="2032" spans="1:3" x14ac:dyDescent="0.25">
      <c r="A2032" s="76" t="s">
        <v>19083</v>
      </c>
      <c r="B2032" s="82" t="s">
        <v>337</v>
      </c>
      <c r="C2032" s="76">
        <f>VLOOKUP(GroupVertices[[#This Row],[Vertex]], Vertices[], MATCH("ID", Vertices[#Headers], 0), FALSE)</f>
        <v>227</v>
      </c>
    </row>
    <row r="2033" spans="1:3" x14ac:dyDescent="0.25">
      <c r="A2033" s="76" t="s">
        <v>19084</v>
      </c>
      <c r="B2033" s="82" t="s">
        <v>1764</v>
      </c>
      <c r="C2033" s="76">
        <f>VLOOKUP(GroupVertices[[#This Row],[Vertex]], Vertices[], MATCH("ID", Vertices[#Headers], 0), FALSE)</f>
        <v>2100</v>
      </c>
    </row>
    <row r="2034" spans="1:3" x14ac:dyDescent="0.25">
      <c r="A2034" s="76" t="s">
        <v>19084</v>
      </c>
      <c r="B2034" s="82" t="s">
        <v>1763</v>
      </c>
      <c r="C2034" s="76">
        <f>VLOOKUP(GroupVertices[[#This Row],[Vertex]], Vertices[], MATCH("ID", Vertices[#Headers], 0), FALSE)</f>
        <v>2099</v>
      </c>
    </row>
    <row r="2035" spans="1:3" x14ac:dyDescent="0.25">
      <c r="A2035" s="76" t="s">
        <v>19085</v>
      </c>
      <c r="B2035" s="82" t="s">
        <v>1908</v>
      </c>
      <c r="C2035" s="76">
        <f>VLOOKUP(GroupVertices[[#This Row],[Vertex]], Vertices[], MATCH("ID", Vertices[#Headers], 0), FALSE)</f>
        <v>247</v>
      </c>
    </row>
    <row r="2036" spans="1:3" x14ac:dyDescent="0.25">
      <c r="A2036" s="76" t="s">
        <v>19085</v>
      </c>
      <c r="B2036" s="82" t="s">
        <v>345</v>
      </c>
      <c r="C2036" s="76">
        <f>VLOOKUP(GroupVertices[[#This Row],[Vertex]], Vertices[], MATCH("ID", Vertices[#Headers], 0), FALSE)</f>
        <v>246</v>
      </c>
    </row>
    <row r="2037" spans="1:3" x14ac:dyDescent="0.25">
      <c r="A2037" s="76" t="s">
        <v>19086</v>
      </c>
      <c r="B2037" s="82" t="s">
        <v>1900</v>
      </c>
      <c r="C2037" s="76">
        <f>VLOOKUP(GroupVertices[[#This Row],[Vertex]], Vertices[], MATCH("ID", Vertices[#Headers], 0), FALSE)</f>
        <v>234</v>
      </c>
    </row>
    <row r="2038" spans="1:3" x14ac:dyDescent="0.25">
      <c r="A2038" s="76" t="s">
        <v>19086</v>
      </c>
      <c r="B2038" s="82" t="s">
        <v>340</v>
      </c>
      <c r="C2038" s="76">
        <f>VLOOKUP(GroupVertices[[#This Row],[Vertex]], Vertices[], MATCH("ID", Vertices[#Headers], 0), FALSE)</f>
        <v>233</v>
      </c>
    </row>
    <row r="2039" spans="1:3" x14ac:dyDescent="0.25">
      <c r="A2039" s="76" t="s">
        <v>19087</v>
      </c>
      <c r="B2039" s="82" t="s">
        <v>1882</v>
      </c>
      <c r="C2039" s="76">
        <f>VLOOKUP(GroupVertices[[#This Row],[Vertex]], Vertices[], MATCH("ID", Vertices[#Headers], 0), FALSE)</f>
        <v>176</v>
      </c>
    </row>
    <row r="2040" spans="1:3" x14ac:dyDescent="0.25">
      <c r="A2040" s="76" t="s">
        <v>19087</v>
      </c>
      <c r="B2040" s="82" t="s">
        <v>310</v>
      </c>
      <c r="C2040" s="76">
        <f>VLOOKUP(GroupVertices[[#This Row],[Vertex]], Vertices[], MATCH("ID", Vertices[#Headers], 0), FALSE)</f>
        <v>175</v>
      </c>
    </row>
    <row r="2041" spans="1:3" x14ac:dyDescent="0.25">
      <c r="A2041" s="76" t="s">
        <v>19088</v>
      </c>
      <c r="B2041" s="82" t="s">
        <v>1867</v>
      </c>
      <c r="C2041" s="76">
        <f>VLOOKUP(GroupVertices[[#This Row],[Vertex]], Vertices[], MATCH("ID", Vertices[#Headers], 0), FALSE)</f>
        <v>145</v>
      </c>
    </row>
    <row r="2042" spans="1:3" x14ac:dyDescent="0.25">
      <c r="A2042" s="76" t="s">
        <v>19088</v>
      </c>
      <c r="B2042" s="82" t="s">
        <v>294</v>
      </c>
      <c r="C2042" s="76">
        <f>VLOOKUP(GroupVertices[[#This Row],[Vertex]], Vertices[], MATCH("ID", Vertices[#Headers], 0), FALSE)</f>
        <v>144</v>
      </c>
    </row>
    <row r="2043" spans="1:3" x14ac:dyDescent="0.25">
      <c r="A2043" s="76" t="s">
        <v>19089</v>
      </c>
      <c r="B2043" s="82" t="s">
        <v>1886</v>
      </c>
      <c r="C2043" s="76">
        <f>VLOOKUP(GroupVertices[[#This Row],[Vertex]], Vertices[], MATCH("ID", Vertices[#Headers], 0), FALSE)</f>
        <v>194</v>
      </c>
    </row>
    <row r="2044" spans="1:3" x14ac:dyDescent="0.25">
      <c r="A2044" s="76" t="s">
        <v>19089</v>
      </c>
      <c r="B2044" s="82" t="s">
        <v>322</v>
      </c>
      <c r="C2044" s="76">
        <f>VLOOKUP(GroupVertices[[#This Row],[Vertex]], Vertices[], MATCH("ID", Vertices[#Headers], 0), FALSE)</f>
        <v>193</v>
      </c>
    </row>
    <row r="2045" spans="1:3" x14ac:dyDescent="0.25">
      <c r="A2045" s="76" t="s">
        <v>19090</v>
      </c>
      <c r="B2045" s="82" t="s">
        <v>2353</v>
      </c>
      <c r="C2045" s="76">
        <f>VLOOKUP(GroupVertices[[#This Row],[Vertex]], Vertices[], MATCH("ID", Vertices[#Headers], 0), FALSE)</f>
        <v>2124</v>
      </c>
    </row>
    <row r="2046" spans="1:3" x14ac:dyDescent="0.25">
      <c r="A2046" s="76" t="s">
        <v>19090</v>
      </c>
      <c r="B2046" s="82" t="s">
        <v>1787</v>
      </c>
      <c r="C2046" s="76">
        <f>VLOOKUP(GroupVertices[[#This Row],[Vertex]], Vertices[], MATCH("ID", Vertices[#Headers], 0), FALSE)</f>
        <v>2123</v>
      </c>
    </row>
    <row r="2047" spans="1:3" x14ac:dyDescent="0.25">
      <c r="A2047" s="76" t="s">
        <v>19091</v>
      </c>
      <c r="B2047" s="82" t="s">
        <v>2111</v>
      </c>
      <c r="C2047" s="76">
        <f>VLOOKUP(GroupVertices[[#This Row],[Vertex]], Vertices[], MATCH("ID", Vertices[#Headers], 0), FALSE)</f>
        <v>820</v>
      </c>
    </row>
    <row r="2048" spans="1:3" x14ac:dyDescent="0.25">
      <c r="A2048" s="76" t="s">
        <v>19091</v>
      </c>
      <c r="B2048" s="82" t="s">
        <v>712</v>
      </c>
      <c r="C2048" s="76">
        <f>VLOOKUP(GroupVertices[[#This Row],[Vertex]], Vertices[], MATCH("ID", Vertices[#Headers], 0), FALSE)</f>
        <v>819</v>
      </c>
    </row>
    <row r="2049" spans="1:3" x14ac:dyDescent="0.25">
      <c r="A2049" s="76" t="s">
        <v>19092</v>
      </c>
      <c r="B2049" s="82" t="s">
        <v>2050</v>
      </c>
      <c r="C2049" s="76">
        <f>VLOOKUP(GroupVertices[[#This Row],[Vertex]], Vertices[], MATCH("ID", Vertices[#Headers], 0), FALSE)</f>
        <v>670</v>
      </c>
    </row>
    <row r="2050" spans="1:3" x14ac:dyDescent="0.25">
      <c r="A2050" s="76" t="s">
        <v>19092</v>
      </c>
      <c r="B2050" s="82" t="s">
        <v>621</v>
      </c>
      <c r="C2050" s="76">
        <f>VLOOKUP(GroupVertices[[#This Row],[Vertex]], Vertices[], MATCH("ID", Vertices[#Headers], 0), FALSE)</f>
        <v>669</v>
      </c>
    </row>
    <row r="2051" spans="1:3" x14ac:dyDescent="0.25">
      <c r="A2051" s="76" t="s">
        <v>19093</v>
      </c>
      <c r="B2051" s="82" t="s">
        <v>2034</v>
      </c>
      <c r="C2051" s="76">
        <f>VLOOKUP(GroupVertices[[#This Row],[Vertex]], Vertices[], MATCH("ID", Vertices[#Headers], 0), FALSE)</f>
        <v>641</v>
      </c>
    </row>
    <row r="2052" spans="1:3" x14ac:dyDescent="0.25">
      <c r="A2052" s="76" t="s">
        <v>19093</v>
      </c>
      <c r="B2052" s="82" t="s">
        <v>607</v>
      </c>
      <c r="C2052" s="76">
        <f>VLOOKUP(GroupVertices[[#This Row],[Vertex]], Vertices[], MATCH("ID", Vertices[#Headers], 0), FALSE)</f>
        <v>640</v>
      </c>
    </row>
    <row r="2053" spans="1:3" x14ac:dyDescent="0.25">
      <c r="A2053" s="76" t="s">
        <v>19094</v>
      </c>
      <c r="B2053" s="82" t="s">
        <v>2029</v>
      </c>
      <c r="C2053" s="76">
        <f>VLOOKUP(GroupVertices[[#This Row],[Vertex]], Vertices[], MATCH("ID", Vertices[#Headers], 0), FALSE)</f>
        <v>622</v>
      </c>
    </row>
    <row r="2054" spans="1:3" x14ac:dyDescent="0.25">
      <c r="A2054" s="76" t="s">
        <v>19094</v>
      </c>
      <c r="B2054" s="82" t="s">
        <v>592</v>
      </c>
      <c r="C2054" s="76">
        <f>VLOOKUP(GroupVertices[[#This Row],[Vertex]], Vertices[], MATCH("ID", Vertices[#Headers], 0), FALSE)</f>
        <v>621</v>
      </c>
    </row>
    <row r="2055" spans="1:3" x14ac:dyDescent="0.25">
      <c r="A2055" s="76" t="s">
        <v>19095</v>
      </c>
      <c r="B2055" s="82" t="s">
        <v>2033</v>
      </c>
      <c r="C2055" s="76">
        <f>VLOOKUP(GroupVertices[[#This Row],[Vertex]], Vertices[], MATCH("ID", Vertices[#Headers], 0), FALSE)</f>
        <v>638</v>
      </c>
    </row>
    <row r="2056" spans="1:3" x14ac:dyDescent="0.25">
      <c r="A2056" s="76" t="s">
        <v>19095</v>
      </c>
      <c r="B2056" s="82" t="s">
        <v>605</v>
      </c>
      <c r="C2056" s="76">
        <f>VLOOKUP(GroupVertices[[#This Row],[Vertex]], Vertices[], MATCH("ID", Vertices[#Headers], 0), FALSE)</f>
        <v>637</v>
      </c>
    </row>
    <row r="2057" spans="1:3" x14ac:dyDescent="0.25">
      <c r="A2057" s="76" t="s">
        <v>19096</v>
      </c>
      <c r="B2057" s="82" t="s">
        <v>1181</v>
      </c>
      <c r="C2057" s="76">
        <f>VLOOKUP(GroupVertices[[#This Row],[Vertex]], Vertices[], MATCH("ID", Vertices[#Headers], 0), FALSE)</f>
        <v>1502</v>
      </c>
    </row>
    <row r="2058" spans="1:3" x14ac:dyDescent="0.25">
      <c r="A2058" s="76" t="s">
        <v>19096</v>
      </c>
      <c r="B2058" s="82" t="s">
        <v>1180</v>
      </c>
      <c r="C2058" s="76">
        <f>VLOOKUP(GroupVertices[[#This Row],[Vertex]], Vertices[], MATCH("ID", Vertices[#Headers], 0), FALSE)</f>
        <v>1501</v>
      </c>
    </row>
    <row r="2059" spans="1:3" x14ac:dyDescent="0.25">
      <c r="A2059" s="76" t="s">
        <v>19097</v>
      </c>
      <c r="B2059" s="82" t="s">
        <v>2153</v>
      </c>
      <c r="C2059" s="76">
        <f>VLOOKUP(GroupVertices[[#This Row],[Vertex]], Vertices[], MATCH("ID", Vertices[#Headers], 0), FALSE)</f>
        <v>914</v>
      </c>
    </row>
    <row r="2060" spans="1:3" x14ac:dyDescent="0.25">
      <c r="A2060" s="76" t="s">
        <v>19097</v>
      </c>
      <c r="B2060" s="82" t="s">
        <v>768</v>
      </c>
      <c r="C2060" s="76">
        <f>VLOOKUP(GroupVertices[[#This Row],[Vertex]], Vertices[], MATCH("ID", Vertices[#Headers], 0), FALSE)</f>
        <v>913</v>
      </c>
    </row>
    <row r="2061" spans="1:3" x14ac:dyDescent="0.25">
      <c r="A2061" s="76" t="s">
        <v>19098</v>
      </c>
      <c r="B2061" s="82" t="s">
        <v>2099</v>
      </c>
      <c r="C2061" s="76">
        <f>VLOOKUP(GroupVertices[[#This Row],[Vertex]], Vertices[], MATCH("ID", Vertices[#Headers], 0), FALSE)</f>
        <v>788</v>
      </c>
    </row>
    <row r="2062" spans="1:3" x14ac:dyDescent="0.25">
      <c r="A2062" s="76" t="s">
        <v>19098</v>
      </c>
      <c r="B2062" s="82" t="s">
        <v>694</v>
      </c>
      <c r="C2062" s="76">
        <f>VLOOKUP(GroupVertices[[#This Row],[Vertex]], Vertices[], MATCH("ID", Vertices[#Headers], 0), FALSE)</f>
        <v>787</v>
      </c>
    </row>
    <row r="2063" spans="1:3" x14ac:dyDescent="0.25">
      <c r="A2063" s="76" t="s">
        <v>19099</v>
      </c>
      <c r="B2063" s="82" t="s">
        <v>665</v>
      </c>
      <c r="C2063" s="76">
        <f>VLOOKUP(GroupVertices[[#This Row],[Vertex]], Vertices[], MATCH("ID", Vertices[#Headers], 0), FALSE)</f>
        <v>739</v>
      </c>
    </row>
    <row r="2064" spans="1:3" x14ac:dyDescent="0.25">
      <c r="A2064" s="76" t="s">
        <v>19099</v>
      </c>
      <c r="B2064" s="82" t="s">
        <v>664</v>
      </c>
      <c r="C2064" s="76">
        <f>VLOOKUP(GroupVertices[[#This Row],[Vertex]], Vertices[], MATCH("ID", Vertices[#Headers], 0), FALSE)</f>
        <v>738</v>
      </c>
    </row>
    <row r="2065" spans="1:3" x14ac:dyDescent="0.25">
      <c r="A2065" s="76" t="s">
        <v>19100</v>
      </c>
      <c r="B2065" s="82" t="s">
        <v>2110</v>
      </c>
      <c r="C2065" s="76">
        <f>VLOOKUP(GroupVertices[[#This Row],[Vertex]], Vertices[], MATCH("ID", Vertices[#Headers], 0), FALSE)</f>
        <v>811</v>
      </c>
    </row>
    <row r="2066" spans="1:3" x14ac:dyDescent="0.25">
      <c r="A2066" s="76" t="s">
        <v>19100</v>
      </c>
      <c r="B2066" s="82" t="s">
        <v>705</v>
      </c>
      <c r="C2066" s="76">
        <f>VLOOKUP(GroupVertices[[#This Row],[Vertex]], Vertices[], MATCH("ID", Vertices[#Headers], 0), FALSE)</f>
        <v>810</v>
      </c>
    </row>
    <row r="2067" spans="1:3" x14ac:dyDescent="0.25">
      <c r="A2067" s="76" t="s">
        <v>19101</v>
      </c>
      <c r="B2067" s="82" t="s">
        <v>701</v>
      </c>
      <c r="C2067" s="76">
        <f>VLOOKUP(GroupVertices[[#This Row],[Vertex]], Vertices[], MATCH("ID", Vertices[#Headers], 0), FALSE)</f>
        <v>800</v>
      </c>
    </row>
    <row r="2068" spans="1:3" x14ac:dyDescent="0.25">
      <c r="A2068" s="76" t="s">
        <v>19101</v>
      </c>
      <c r="B2068" s="82" t="s">
        <v>700</v>
      </c>
      <c r="C2068" s="76">
        <f>VLOOKUP(GroupVertices[[#This Row],[Vertex]], Vertices[], MATCH("ID", Vertices[#Headers], 0), FALSE)</f>
        <v>799</v>
      </c>
    </row>
    <row r="2069" spans="1:3" x14ac:dyDescent="0.25">
      <c r="A2069" s="76" t="s">
        <v>19102</v>
      </c>
      <c r="B2069" s="82" t="s">
        <v>721</v>
      </c>
      <c r="C2069" s="76">
        <f>VLOOKUP(GroupVertices[[#This Row],[Vertex]], Vertices[], MATCH("ID", Vertices[#Headers], 0), FALSE)</f>
        <v>844</v>
      </c>
    </row>
    <row r="2070" spans="1:3" x14ac:dyDescent="0.25">
      <c r="A2070" s="76" t="s">
        <v>19102</v>
      </c>
      <c r="B2070" s="82" t="s">
        <v>720</v>
      </c>
      <c r="C2070" s="76">
        <f>VLOOKUP(GroupVertices[[#This Row],[Vertex]], Vertices[], MATCH("ID", Vertices[#Headers], 0), FALSE)</f>
        <v>843</v>
      </c>
    </row>
    <row r="2071" spans="1:3" x14ac:dyDescent="0.25">
      <c r="A2071" s="76" t="s">
        <v>19103</v>
      </c>
      <c r="B2071" s="82" t="s">
        <v>725</v>
      </c>
      <c r="C2071" s="76">
        <f>VLOOKUP(GroupVertices[[#This Row],[Vertex]], Vertices[], MATCH("ID", Vertices[#Headers], 0), FALSE)</f>
        <v>848</v>
      </c>
    </row>
    <row r="2072" spans="1:3" x14ac:dyDescent="0.25">
      <c r="A2072" s="76" t="s">
        <v>19103</v>
      </c>
      <c r="B2072" s="82" t="s">
        <v>724</v>
      </c>
      <c r="C2072" s="76">
        <f>VLOOKUP(GroupVertices[[#This Row],[Vertex]], Vertices[], MATCH("ID", Vertices[#Headers], 0), FALSE)</f>
        <v>847</v>
      </c>
    </row>
    <row r="2073" spans="1:3" x14ac:dyDescent="0.25">
      <c r="A2073" s="76" t="s">
        <v>19104</v>
      </c>
      <c r="B2073" s="82" t="s">
        <v>2013</v>
      </c>
      <c r="C2073" s="76">
        <f>VLOOKUP(GroupVertices[[#This Row],[Vertex]], Vertices[], MATCH("ID", Vertices[#Headers], 0), FALSE)</f>
        <v>560</v>
      </c>
    </row>
    <row r="2074" spans="1:3" x14ac:dyDescent="0.25">
      <c r="A2074" s="76" t="s">
        <v>19104</v>
      </c>
      <c r="B2074" s="82" t="s">
        <v>541</v>
      </c>
      <c r="C2074" s="76">
        <f>VLOOKUP(GroupVertices[[#This Row],[Vertex]], Vertices[], MATCH("ID", Vertices[#Headers], 0), FALSE)</f>
        <v>559</v>
      </c>
    </row>
    <row r="2075" spans="1:3" x14ac:dyDescent="0.25">
      <c r="A2075" s="76" t="s">
        <v>19105</v>
      </c>
      <c r="B2075" s="82" t="s">
        <v>2126</v>
      </c>
      <c r="C2075" s="76">
        <f>VLOOKUP(GroupVertices[[#This Row],[Vertex]], Vertices[], MATCH("ID", Vertices[#Headers], 0), FALSE)</f>
        <v>842</v>
      </c>
    </row>
    <row r="2076" spans="1:3" x14ac:dyDescent="0.25">
      <c r="A2076" s="76" t="s">
        <v>19105</v>
      </c>
      <c r="B2076" s="82" t="s">
        <v>719</v>
      </c>
      <c r="C2076" s="76">
        <f>VLOOKUP(GroupVertices[[#This Row],[Vertex]], Vertices[], MATCH("ID", Vertices[#Headers], 0), FALSE)</f>
        <v>841</v>
      </c>
    </row>
    <row r="2077" spans="1:3" x14ac:dyDescent="0.25">
      <c r="A2077" s="76" t="s">
        <v>19106</v>
      </c>
      <c r="B2077" s="82" t="s">
        <v>2122</v>
      </c>
      <c r="C2077" s="76">
        <f>VLOOKUP(GroupVertices[[#This Row],[Vertex]], Vertices[], MATCH("ID", Vertices[#Headers], 0), FALSE)</f>
        <v>835</v>
      </c>
    </row>
    <row r="2078" spans="1:3" x14ac:dyDescent="0.25">
      <c r="A2078" s="76" t="s">
        <v>19106</v>
      </c>
      <c r="B2078" s="82" t="s">
        <v>716</v>
      </c>
      <c r="C2078" s="76">
        <f>VLOOKUP(GroupVertices[[#This Row],[Vertex]], Vertices[], MATCH("ID", Vertices[#Headers], 0), FALSE)</f>
        <v>834</v>
      </c>
    </row>
    <row r="2079" spans="1:3" x14ac:dyDescent="0.25">
      <c r="A2079" s="76" t="s">
        <v>19107</v>
      </c>
      <c r="B2079" s="82" t="s">
        <v>2015</v>
      </c>
      <c r="C2079" s="76">
        <f>VLOOKUP(GroupVertices[[#This Row],[Vertex]], Vertices[], MATCH("ID", Vertices[#Headers], 0), FALSE)</f>
        <v>570</v>
      </c>
    </row>
    <row r="2080" spans="1:3" x14ac:dyDescent="0.25">
      <c r="A2080" s="76" t="s">
        <v>19107</v>
      </c>
      <c r="B2080" s="82" t="s">
        <v>549</v>
      </c>
      <c r="C2080" s="76">
        <f>VLOOKUP(GroupVertices[[#This Row],[Vertex]], Vertices[], MATCH("ID", Vertices[#Headers], 0), FALSE)</f>
        <v>569</v>
      </c>
    </row>
    <row r="2081" spans="1:3" x14ac:dyDescent="0.25">
      <c r="A2081" s="76" t="s">
        <v>19108</v>
      </c>
      <c r="B2081" s="82" t="s">
        <v>2333</v>
      </c>
      <c r="C2081" s="76">
        <f>VLOOKUP(GroupVertices[[#This Row],[Vertex]], Vertices[], MATCH("ID", Vertices[#Headers], 0), FALSE)</f>
        <v>1490</v>
      </c>
    </row>
    <row r="2082" spans="1:3" x14ac:dyDescent="0.25">
      <c r="A2082" s="76" t="s">
        <v>19108</v>
      </c>
      <c r="B2082" s="82" t="s">
        <v>1170</v>
      </c>
      <c r="C2082" s="76">
        <f>VLOOKUP(GroupVertices[[#This Row],[Vertex]], Vertices[], MATCH("ID", Vertices[#Headers], 0), FALSE)</f>
        <v>1489</v>
      </c>
    </row>
    <row r="2083" spans="1:3" x14ac:dyDescent="0.25">
      <c r="A2083" s="76" t="s">
        <v>19109</v>
      </c>
      <c r="B2083" s="82" t="s">
        <v>1101</v>
      </c>
      <c r="C2083" s="76">
        <f>VLOOKUP(GroupVertices[[#This Row],[Vertex]], Vertices[], MATCH("ID", Vertices[#Headers], 0), FALSE)</f>
        <v>1412</v>
      </c>
    </row>
    <row r="2084" spans="1:3" x14ac:dyDescent="0.25">
      <c r="A2084" s="76" t="s">
        <v>19110</v>
      </c>
      <c r="B2084" s="82" t="s">
        <v>1097</v>
      </c>
      <c r="C2084" s="76">
        <f>VLOOKUP(GroupVertices[[#This Row],[Vertex]], Vertices[], MATCH("ID", Vertices[#Headers], 0), FALSE)</f>
        <v>1408</v>
      </c>
    </row>
    <row r="2085" spans="1:3" x14ac:dyDescent="0.25">
      <c r="A2085" s="76" t="s">
        <v>19111</v>
      </c>
      <c r="B2085" s="82" t="s">
        <v>901</v>
      </c>
      <c r="C2085" s="76">
        <f>VLOOKUP(GroupVertices[[#This Row],[Vertex]], Vertices[], MATCH("ID", Vertices[#Headers], 0), FALSE)</f>
        <v>1180</v>
      </c>
    </row>
    <row r="2086" spans="1:3" x14ac:dyDescent="0.25">
      <c r="A2086" s="76" t="s">
        <v>19112</v>
      </c>
      <c r="B2086" s="82" t="s">
        <v>927</v>
      </c>
      <c r="C2086" s="76">
        <f>VLOOKUP(GroupVertices[[#This Row],[Vertex]], Vertices[], MATCH("ID", Vertices[#Headers], 0), FALSE)</f>
        <v>1216</v>
      </c>
    </row>
    <row r="2087" spans="1:3" x14ac:dyDescent="0.25">
      <c r="A2087" s="76" t="s">
        <v>19113</v>
      </c>
      <c r="B2087" s="82" t="s">
        <v>1749</v>
      </c>
      <c r="C2087" s="76">
        <f>VLOOKUP(GroupVertices[[#This Row],[Vertex]], Vertices[], MATCH("ID", Vertices[#Headers], 0), FALSE)</f>
        <v>2084</v>
      </c>
    </row>
    <row r="2088" spans="1:3" x14ac:dyDescent="0.25">
      <c r="A2088" s="76" t="s">
        <v>19114</v>
      </c>
      <c r="B2088" s="82" t="s">
        <v>1028</v>
      </c>
      <c r="C2088" s="76">
        <f>VLOOKUP(GroupVertices[[#This Row],[Vertex]], Vertices[], MATCH("ID", Vertices[#Headers], 0), FALSE)</f>
        <v>1334</v>
      </c>
    </row>
    <row r="2089" spans="1:3" x14ac:dyDescent="0.25">
      <c r="A2089" s="76" t="s">
        <v>19115</v>
      </c>
      <c r="B2089" s="82" t="s">
        <v>1130</v>
      </c>
      <c r="C2089" s="76">
        <f>VLOOKUP(GroupVertices[[#This Row],[Vertex]], Vertices[], MATCH("ID", Vertices[#Headers], 0), FALSE)</f>
        <v>1444</v>
      </c>
    </row>
    <row r="2090" spans="1:3" x14ac:dyDescent="0.25">
      <c r="A2090" s="76" t="s">
        <v>19116</v>
      </c>
      <c r="B2090" s="82" t="s">
        <v>1819</v>
      </c>
      <c r="C2090" s="76">
        <f>VLOOKUP(GroupVertices[[#This Row],[Vertex]], Vertices[], MATCH("ID", Vertices[#Headers], 0), FALSE)</f>
        <v>2167</v>
      </c>
    </row>
    <row r="2091" spans="1:3" x14ac:dyDescent="0.25">
      <c r="A2091" s="76" t="s">
        <v>19117</v>
      </c>
      <c r="B2091" s="82" t="s">
        <v>907</v>
      </c>
      <c r="C2091" s="76">
        <f>VLOOKUP(GroupVertices[[#This Row],[Vertex]], Vertices[], MATCH("ID", Vertices[#Headers], 0), FALSE)</f>
        <v>1188</v>
      </c>
    </row>
    <row r="2092" spans="1:3" x14ac:dyDescent="0.25">
      <c r="A2092" s="76" t="s">
        <v>19118</v>
      </c>
      <c r="B2092" s="82" t="s">
        <v>1187</v>
      </c>
      <c r="C2092" s="76">
        <f>VLOOKUP(GroupVertices[[#This Row],[Vertex]], Vertices[], MATCH("ID", Vertices[#Headers], 0), FALSE)</f>
        <v>1508</v>
      </c>
    </row>
    <row r="2093" spans="1:3" x14ac:dyDescent="0.25">
      <c r="A2093" s="76" t="s">
        <v>19119</v>
      </c>
      <c r="B2093" s="82" t="s">
        <v>1168</v>
      </c>
      <c r="C2093" s="76">
        <f>VLOOKUP(GroupVertices[[#This Row],[Vertex]], Vertices[], MATCH("ID", Vertices[#Headers], 0), FALSE)</f>
        <v>1487</v>
      </c>
    </row>
    <row r="2094" spans="1:3" x14ac:dyDescent="0.25">
      <c r="A2094" s="76" t="s">
        <v>19120</v>
      </c>
      <c r="B2094" s="82" t="s">
        <v>1140</v>
      </c>
      <c r="C2094" s="76">
        <f>VLOOKUP(GroupVertices[[#This Row],[Vertex]], Vertices[], MATCH("ID", Vertices[#Headers], 0), FALSE)</f>
        <v>1455</v>
      </c>
    </row>
    <row r="2095" spans="1:3" x14ac:dyDescent="0.25">
      <c r="A2095" s="76" t="s">
        <v>19121</v>
      </c>
      <c r="B2095" s="82" t="s">
        <v>1546</v>
      </c>
      <c r="C2095" s="76">
        <f>VLOOKUP(GroupVertices[[#This Row],[Vertex]], Vertices[], MATCH("ID", Vertices[#Headers], 0), FALSE)</f>
        <v>1883</v>
      </c>
    </row>
    <row r="2096" spans="1:3" x14ac:dyDescent="0.25">
      <c r="A2096" s="76" t="s">
        <v>19122</v>
      </c>
      <c r="B2096" s="82" t="s">
        <v>191</v>
      </c>
      <c r="C2096" s="76">
        <f>VLOOKUP(GroupVertices[[#This Row],[Vertex]], Vertices[], MATCH("ID", Vertices[#Headers], 0), FALSE)</f>
        <v>8</v>
      </c>
    </row>
    <row r="2097" spans="1:3" x14ac:dyDescent="0.25">
      <c r="A2097" s="76" t="s">
        <v>19123</v>
      </c>
      <c r="B2097" s="82" t="s">
        <v>1415</v>
      </c>
      <c r="C2097" s="76">
        <f>VLOOKUP(GroupVertices[[#This Row],[Vertex]], Vertices[], MATCH("ID", Vertices[#Headers], 0), FALSE)</f>
        <v>1747</v>
      </c>
    </row>
    <row r="2098" spans="1:3" x14ac:dyDescent="0.25">
      <c r="A2098" s="76" t="s">
        <v>19124</v>
      </c>
      <c r="B2098" s="82" t="s">
        <v>1236</v>
      </c>
      <c r="C2098" s="76">
        <f>VLOOKUP(GroupVertices[[#This Row],[Vertex]], Vertices[], MATCH("ID", Vertices[#Headers], 0), FALSE)</f>
        <v>1559</v>
      </c>
    </row>
    <row r="2099" spans="1:3" x14ac:dyDescent="0.25">
      <c r="A2099" s="76" t="s">
        <v>19125</v>
      </c>
      <c r="B2099" s="82" t="s">
        <v>1032</v>
      </c>
      <c r="C2099" s="76">
        <f>VLOOKUP(GroupVertices[[#This Row],[Vertex]], Vertices[], MATCH("ID", Vertices[#Headers], 0), FALSE)</f>
        <v>1338</v>
      </c>
    </row>
    <row r="2100" spans="1:3" x14ac:dyDescent="0.25">
      <c r="A2100" s="76" t="s">
        <v>19126</v>
      </c>
      <c r="B2100" s="82" t="s">
        <v>1615</v>
      </c>
      <c r="C2100" s="76">
        <f>VLOOKUP(GroupVertices[[#This Row],[Vertex]], Vertices[], MATCH("ID", Vertices[#Headers], 0), FALSE)</f>
        <v>1950</v>
      </c>
    </row>
    <row r="2101" spans="1:3" x14ac:dyDescent="0.25">
      <c r="A2101" s="76" t="s">
        <v>19127</v>
      </c>
      <c r="B2101" s="82" t="s">
        <v>1601</v>
      </c>
      <c r="C2101" s="76">
        <f>VLOOKUP(GroupVertices[[#This Row],[Vertex]], Vertices[], MATCH("ID", Vertices[#Headers], 0), FALSE)</f>
        <v>1937</v>
      </c>
    </row>
    <row r="2102" spans="1:3" x14ac:dyDescent="0.25">
      <c r="A2102" s="76" t="s">
        <v>19128</v>
      </c>
      <c r="B2102" s="82" t="s">
        <v>1637</v>
      </c>
      <c r="C2102" s="76">
        <f>VLOOKUP(GroupVertices[[#This Row],[Vertex]], Vertices[], MATCH("ID", Vertices[#Headers], 0), FALSE)</f>
        <v>1972</v>
      </c>
    </row>
    <row r="2103" spans="1:3" x14ac:dyDescent="0.25">
      <c r="A2103" s="76" t="s">
        <v>19129</v>
      </c>
      <c r="B2103" s="82" t="s">
        <v>1658</v>
      </c>
      <c r="C2103" s="76">
        <f>VLOOKUP(GroupVertices[[#This Row],[Vertex]], Vertices[], MATCH("ID", Vertices[#Headers], 0), FALSE)</f>
        <v>1993</v>
      </c>
    </row>
    <row r="2104" spans="1:3" x14ac:dyDescent="0.25">
      <c r="A2104" s="76" t="s">
        <v>19130</v>
      </c>
      <c r="B2104" s="82" t="s">
        <v>1645</v>
      </c>
      <c r="C2104" s="76">
        <f>VLOOKUP(GroupVertices[[#This Row],[Vertex]], Vertices[], MATCH("ID", Vertices[#Headers], 0), FALSE)</f>
        <v>1980</v>
      </c>
    </row>
    <row r="2105" spans="1:3" x14ac:dyDescent="0.25">
      <c r="A2105" s="76" t="s">
        <v>19131</v>
      </c>
      <c r="B2105" s="82" t="s">
        <v>1715</v>
      </c>
      <c r="C2105" s="76">
        <f>VLOOKUP(GroupVertices[[#This Row],[Vertex]], Vertices[], MATCH("ID", Vertices[#Headers], 0), FALSE)</f>
        <v>2051</v>
      </c>
    </row>
    <row r="2106" spans="1:3" x14ac:dyDescent="0.25">
      <c r="A2106" s="76" t="s">
        <v>19132</v>
      </c>
      <c r="B2106" s="82" t="s">
        <v>1224</v>
      </c>
      <c r="C2106" s="76">
        <f>VLOOKUP(GroupVertices[[#This Row],[Vertex]], Vertices[], MATCH("ID", Vertices[#Headers], 0), FALSE)</f>
        <v>1548</v>
      </c>
    </row>
    <row r="2107" spans="1:3" x14ac:dyDescent="0.25">
      <c r="A2107" s="76" t="s">
        <v>19133</v>
      </c>
      <c r="B2107" s="82" t="s">
        <v>1193</v>
      </c>
      <c r="C2107" s="76">
        <f>VLOOKUP(GroupVertices[[#This Row],[Vertex]], Vertices[], MATCH("ID", Vertices[#Headers], 0), FALSE)</f>
        <v>1513</v>
      </c>
    </row>
    <row r="2108" spans="1:3" x14ac:dyDescent="0.25">
      <c r="A2108" s="76" t="s">
        <v>19134</v>
      </c>
      <c r="B2108" s="82" t="s">
        <v>937</v>
      </c>
      <c r="C2108" s="76">
        <f>VLOOKUP(GroupVertices[[#This Row],[Vertex]], Vertices[], MATCH("ID", Vertices[#Headers], 0), FALSE)</f>
        <v>1228</v>
      </c>
    </row>
    <row r="2109" spans="1:3" x14ac:dyDescent="0.25">
      <c r="A2109" s="76" t="s">
        <v>19135</v>
      </c>
      <c r="B2109" s="82" t="s">
        <v>1090</v>
      </c>
      <c r="C2109" s="76">
        <f>VLOOKUP(GroupVertices[[#This Row],[Vertex]], Vertices[], MATCH("ID", Vertices[#Headers], 0), FALSE)</f>
        <v>1401</v>
      </c>
    </row>
    <row r="2110" spans="1:3" x14ac:dyDescent="0.25">
      <c r="A2110" s="76" t="s">
        <v>19136</v>
      </c>
      <c r="B2110" s="82" t="s">
        <v>192</v>
      </c>
      <c r="C2110" s="76">
        <f>VLOOKUP(GroupVertices[[#This Row],[Vertex]], Vertices[], MATCH("ID", Vertices[#Headers], 0), FALSE)</f>
        <v>9</v>
      </c>
    </row>
    <row r="2111" spans="1:3" x14ac:dyDescent="0.25">
      <c r="A2111" s="76" t="s">
        <v>19137</v>
      </c>
      <c r="B2111" s="82" t="s">
        <v>1689</v>
      </c>
      <c r="C2111" s="76">
        <f>VLOOKUP(GroupVertices[[#This Row],[Vertex]], Vertices[], MATCH("ID", Vertices[#Headers], 0), FALSE)</f>
        <v>2024</v>
      </c>
    </row>
    <row r="2112" spans="1:3" x14ac:dyDescent="0.25">
      <c r="A2112" s="76" t="s">
        <v>19138</v>
      </c>
      <c r="B2112" s="82" t="s">
        <v>1233</v>
      </c>
      <c r="C2112" s="76">
        <f>VLOOKUP(GroupVertices[[#This Row],[Vertex]], Vertices[], MATCH("ID", Vertices[#Headers], 0), FALSE)</f>
        <v>1556</v>
      </c>
    </row>
    <row r="2113" spans="1:3" x14ac:dyDescent="0.25">
      <c r="A2113" s="76" t="s">
        <v>19139</v>
      </c>
      <c r="B2113" s="82" t="s">
        <v>1064</v>
      </c>
      <c r="C2113" s="76">
        <f>VLOOKUP(GroupVertices[[#This Row],[Vertex]], Vertices[], MATCH("ID", Vertices[#Headers], 0), FALSE)</f>
        <v>1371</v>
      </c>
    </row>
    <row r="2114" spans="1:3" x14ac:dyDescent="0.25">
      <c r="A2114" s="76" t="s">
        <v>19140</v>
      </c>
      <c r="B2114" s="82" t="s">
        <v>957</v>
      </c>
      <c r="C2114" s="76">
        <f>VLOOKUP(GroupVertices[[#This Row],[Vertex]], Vertices[], MATCH("ID", Vertices[#Headers], 0), FALSE)</f>
        <v>1250</v>
      </c>
    </row>
    <row r="2115" spans="1:3" x14ac:dyDescent="0.25">
      <c r="A2115" s="76" t="s">
        <v>19141</v>
      </c>
      <c r="B2115" s="82" t="s">
        <v>542</v>
      </c>
      <c r="C2115" s="76">
        <f>VLOOKUP(GroupVertices[[#This Row],[Vertex]], Vertices[], MATCH("ID", Vertices[#Headers], 0), FALSE)</f>
        <v>561</v>
      </c>
    </row>
    <row r="2116" spans="1:3" x14ac:dyDescent="0.25">
      <c r="A2116" s="76" t="s">
        <v>19142</v>
      </c>
      <c r="B2116" s="82" t="s">
        <v>533</v>
      </c>
      <c r="C2116" s="76">
        <f>VLOOKUP(GroupVertices[[#This Row],[Vertex]], Vertices[], MATCH("ID", Vertices[#Headers], 0), FALSE)</f>
        <v>542</v>
      </c>
    </row>
    <row r="2117" spans="1:3" x14ac:dyDescent="0.25">
      <c r="A2117" s="76" t="s">
        <v>19143</v>
      </c>
      <c r="B2117" s="82" t="s">
        <v>564</v>
      </c>
      <c r="C2117" s="76">
        <f>VLOOKUP(GroupVertices[[#This Row],[Vertex]], Vertices[], MATCH("ID", Vertices[#Headers], 0), FALSE)</f>
        <v>592</v>
      </c>
    </row>
    <row r="2118" spans="1:3" x14ac:dyDescent="0.25">
      <c r="A2118" s="76" t="s">
        <v>19144</v>
      </c>
      <c r="B2118" s="82" t="s">
        <v>546</v>
      </c>
      <c r="C2118" s="76">
        <f>VLOOKUP(GroupVertices[[#This Row],[Vertex]], Vertices[], MATCH("ID", Vertices[#Headers], 0), FALSE)</f>
        <v>566</v>
      </c>
    </row>
    <row r="2119" spans="1:3" x14ac:dyDescent="0.25">
      <c r="A2119" s="76" t="s">
        <v>19145</v>
      </c>
      <c r="B2119" s="82" t="s">
        <v>513</v>
      </c>
      <c r="C2119" s="76">
        <f>VLOOKUP(GroupVertices[[#This Row],[Vertex]], Vertices[], MATCH("ID", Vertices[#Headers], 0), FALSE)</f>
        <v>513</v>
      </c>
    </row>
    <row r="2120" spans="1:3" x14ac:dyDescent="0.25">
      <c r="A2120" s="76" t="s">
        <v>19146</v>
      </c>
      <c r="B2120" s="82" t="s">
        <v>475</v>
      </c>
      <c r="C2120" s="76">
        <f>VLOOKUP(GroupVertices[[#This Row],[Vertex]], Vertices[], MATCH("ID", Vertices[#Headers], 0), FALSE)</f>
        <v>464</v>
      </c>
    </row>
    <row r="2121" spans="1:3" x14ac:dyDescent="0.25">
      <c r="A2121" s="76" t="s">
        <v>19147</v>
      </c>
      <c r="B2121" s="82" t="s">
        <v>530</v>
      </c>
      <c r="C2121" s="76">
        <f>VLOOKUP(GroupVertices[[#This Row],[Vertex]], Vertices[], MATCH("ID", Vertices[#Headers], 0), FALSE)</f>
        <v>539</v>
      </c>
    </row>
    <row r="2122" spans="1:3" x14ac:dyDescent="0.25">
      <c r="A2122" s="76" t="s">
        <v>19148</v>
      </c>
      <c r="B2122" s="82" t="s">
        <v>516</v>
      </c>
      <c r="C2122" s="76">
        <f>VLOOKUP(GroupVertices[[#This Row],[Vertex]], Vertices[], MATCH("ID", Vertices[#Headers], 0), FALSE)</f>
        <v>518</v>
      </c>
    </row>
    <row r="2123" spans="1:3" x14ac:dyDescent="0.25">
      <c r="A2123" s="76" t="s">
        <v>19149</v>
      </c>
      <c r="B2123" s="82" t="s">
        <v>637</v>
      </c>
      <c r="C2123" s="76">
        <f>VLOOKUP(GroupVertices[[#This Row],[Vertex]], Vertices[], MATCH("ID", Vertices[#Headers], 0), FALSE)</f>
        <v>696</v>
      </c>
    </row>
    <row r="2124" spans="1:3" x14ac:dyDescent="0.25">
      <c r="A2124" s="76" t="s">
        <v>19150</v>
      </c>
      <c r="B2124" s="82" t="s">
        <v>635</v>
      </c>
      <c r="C2124" s="76">
        <f>VLOOKUP(GroupVertices[[#This Row],[Vertex]], Vertices[], MATCH("ID", Vertices[#Headers], 0), FALSE)</f>
        <v>691</v>
      </c>
    </row>
    <row r="2125" spans="1:3" x14ac:dyDescent="0.25">
      <c r="A2125" s="76" t="s">
        <v>19151</v>
      </c>
      <c r="B2125" s="82" t="s">
        <v>663</v>
      </c>
      <c r="C2125" s="76">
        <f>VLOOKUP(GroupVertices[[#This Row],[Vertex]], Vertices[], MATCH("ID", Vertices[#Headers], 0), FALSE)</f>
        <v>737</v>
      </c>
    </row>
    <row r="2126" spans="1:3" x14ac:dyDescent="0.25">
      <c r="A2126" s="76" t="s">
        <v>19152</v>
      </c>
      <c r="B2126" s="82" t="s">
        <v>642</v>
      </c>
      <c r="C2126" s="76">
        <f>VLOOKUP(GroupVertices[[#This Row],[Vertex]], Vertices[], MATCH("ID", Vertices[#Headers], 0), FALSE)</f>
        <v>703</v>
      </c>
    </row>
    <row r="2127" spans="1:3" x14ac:dyDescent="0.25">
      <c r="A2127" s="76" t="s">
        <v>19153</v>
      </c>
      <c r="B2127" s="82" t="s">
        <v>596</v>
      </c>
      <c r="C2127" s="76">
        <f>VLOOKUP(GroupVertices[[#This Row],[Vertex]], Vertices[], MATCH("ID", Vertices[#Headers], 0), FALSE)</f>
        <v>628</v>
      </c>
    </row>
    <row r="2128" spans="1:3" x14ac:dyDescent="0.25">
      <c r="A2128" s="76" t="s">
        <v>19154</v>
      </c>
      <c r="B2128" s="82" t="s">
        <v>579</v>
      </c>
      <c r="C2128" s="76">
        <f>VLOOKUP(GroupVertices[[#This Row],[Vertex]], Vertices[], MATCH("ID", Vertices[#Headers], 0), FALSE)</f>
        <v>613</v>
      </c>
    </row>
    <row r="2129" spans="1:3" x14ac:dyDescent="0.25">
      <c r="A2129" s="76" t="s">
        <v>19155</v>
      </c>
      <c r="B2129" s="82" t="s">
        <v>624</v>
      </c>
      <c r="C2129" s="76">
        <f>VLOOKUP(GroupVertices[[#This Row],[Vertex]], Vertices[], MATCH("ID", Vertices[#Headers], 0), FALSE)</f>
        <v>673</v>
      </c>
    </row>
    <row r="2130" spans="1:3" x14ac:dyDescent="0.25">
      <c r="A2130" s="76" t="s">
        <v>19156</v>
      </c>
      <c r="B2130" s="82" t="s">
        <v>617</v>
      </c>
      <c r="C2130" s="76">
        <f>VLOOKUP(GroupVertices[[#This Row],[Vertex]], Vertices[], MATCH("ID", Vertices[#Headers], 0), FALSE)</f>
        <v>663</v>
      </c>
    </row>
    <row r="2131" spans="1:3" x14ac:dyDescent="0.25">
      <c r="A2131" s="76" t="s">
        <v>19157</v>
      </c>
      <c r="B2131" s="82" t="s">
        <v>311</v>
      </c>
      <c r="C2131" s="76">
        <f>VLOOKUP(GroupVertices[[#This Row],[Vertex]], Vertices[], MATCH("ID", Vertices[#Headers], 0), FALSE)</f>
        <v>177</v>
      </c>
    </row>
    <row r="2132" spans="1:3" x14ac:dyDescent="0.25">
      <c r="A2132" s="76" t="s">
        <v>19158</v>
      </c>
      <c r="B2132" s="82" t="s">
        <v>297</v>
      </c>
      <c r="C2132" s="76">
        <f>VLOOKUP(GroupVertices[[#This Row],[Vertex]], Vertices[], MATCH("ID", Vertices[#Headers], 0), FALSE)</f>
        <v>151</v>
      </c>
    </row>
    <row r="2133" spans="1:3" x14ac:dyDescent="0.25">
      <c r="A2133" s="76" t="s">
        <v>19159</v>
      </c>
      <c r="B2133" s="82" t="s">
        <v>331</v>
      </c>
      <c r="C2133" s="76">
        <f>VLOOKUP(GroupVertices[[#This Row],[Vertex]], Vertices[], MATCH("ID", Vertices[#Headers], 0), FALSE)</f>
        <v>217</v>
      </c>
    </row>
    <row r="2134" spans="1:3" x14ac:dyDescent="0.25">
      <c r="A2134" s="76" t="s">
        <v>19160</v>
      </c>
      <c r="B2134" s="82" t="s">
        <v>318</v>
      </c>
      <c r="C2134" s="76">
        <f>VLOOKUP(GroupVertices[[#This Row],[Vertex]], Vertices[], MATCH("ID", Vertices[#Headers], 0), FALSE)</f>
        <v>186</v>
      </c>
    </row>
    <row r="2135" spans="1:3" x14ac:dyDescent="0.25">
      <c r="A2135" s="76" t="s">
        <v>19161</v>
      </c>
      <c r="B2135" s="82" t="s">
        <v>277</v>
      </c>
      <c r="C2135" s="76">
        <f>VLOOKUP(GroupVertices[[#This Row],[Vertex]], Vertices[], MATCH("ID", Vertices[#Headers], 0), FALSE)</f>
        <v>122</v>
      </c>
    </row>
    <row r="2136" spans="1:3" x14ac:dyDescent="0.25">
      <c r="A2136" s="76" t="s">
        <v>19162</v>
      </c>
      <c r="B2136" s="82" t="s">
        <v>276</v>
      </c>
      <c r="C2136" s="76">
        <f>VLOOKUP(GroupVertices[[#This Row],[Vertex]], Vertices[], MATCH("ID", Vertices[#Headers], 0), FALSE)</f>
        <v>121</v>
      </c>
    </row>
    <row r="2137" spans="1:3" x14ac:dyDescent="0.25">
      <c r="A2137" s="76" t="s">
        <v>19163</v>
      </c>
      <c r="B2137" s="82" t="s">
        <v>287</v>
      </c>
      <c r="C2137" s="76">
        <f>VLOOKUP(GroupVertices[[#This Row],[Vertex]], Vertices[], MATCH("ID", Vertices[#Headers], 0), FALSE)</f>
        <v>136</v>
      </c>
    </row>
    <row r="2138" spans="1:3" x14ac:dyDescent="0.25">
      <c r="A2138" s="76" t="s">
        <v>19164</v>
      </c>
      <c r="B2138" s="82" t="s">
        <v>278</v>
      </c>
      <c r="C2138" s="76">
        <f>VLOOKUP(GroupVertices[[#This Row],[Vertex]], Vertices[], MATCH("ID", Vertices[#Headers], 0), FALSE)</f>
        <v>123</v>
      </c>
    </row>
    <row r="2139" spans="1:3" x14ac:dyDescent="0.25">
      <c r="A2139" s="76" t="s">
        <v>19165</v>
      </c>
      <c r="B2139" s="82" t="s">
        <v>401</v>
      </c>
      <c r="C2139" s="76">
        <f>VLOOKUP(GroupVertices[[#This Row],[Vertex]], Vertices[], MATCH("ID", Vertices[#Headers], 0), FALSE)</f>
        <v>370</v>
      </c>
    </row>
    <row r="2140" spans="1:3" x14ac:dyDescent="0.25">
      <c r="A2140" s="76" t="s">
        <v>19166</v>
      </c>
      <c r="B2140" s="82" t="s">
        <v>377</v>
      </c>
      <c r="C2140" s="76">
        <f>VLOOKUP(GroupVertices[[#This Row],[Vertex]], Vertices[], MATCH("ID", Vertices[#Headers], 0), FALSE)</f>
        <v>312</v>
      </c>
    </row>
    <row r="2141" spans="1:3" x14ac:dyDescent="0.25">
      <c r="A2141" s="76" t="s">
        <v>19167</v>
      </c>
      <c r="B2141" s="82" t="s">
        <v>473</v>
      </c>
      <c r="C2141" s="76">
        <f>VLOOKUP(GroupVertices[[#This Row],[Vertex]], Vertices[], MATCH("ID", Vertices[#Headers], 0), FALSE)</f>
        <v>462</v>
      </c>
    </row>
    <row r="2142" spans="1:3" x14ac:dyDescent="0.25">
      <c r="A2142" s="76" t="s">
        <v>19168</v>
      </c>
      <c r="B2142" s="82" t="s">
        <v>402</v>
      </c>
      <c r="C2142" s="76">
        <f>VLOOKUP(GroupVertices[[#This Row],[Vertex]], Vertices[], MATCH("ID", Vertices[#Headers], 0), FALSE)</f>
        <v>371</v>
      </c>
    </row>
    <row r="2143" spans="1:3" x14ac:dyDescent="0.25">
      <c r="A2143" s="76" t="s">
        <v>19169</v>
      </c>
      <c r="B2143" s="82" t="s">
        <v>350</v>
      </c>
      <c r="C2143" s="76">
        <f>VLOOKUP(GroupVertices[[#This Row],[Vertex]], Vertices[], MATCH("ID", Vertices[#Headers], 0), FALSE)</f>
        <v>258</v>
      </c>
    </row>
    <row r="2144" spans="1:3" x14ac:dyDescent="0.25">
      <c r="A2144" s="76" t="s">
        <v>19170</v>
      </c>
      <c r="B2144" s="82" t="s">
        <v>344</v>
      </c>
      <c r="C2144" s="76">
        <f>VLOOKUP(GroupVertices[[#This Row],[Vertex]], Vertices[], MATCH("ID", Vertices[#Headers], 0), FALSE)</f>
        <v>245</v>
      </c>
    </row>
    <row r="2145" spans="1:3" x14ac:dyDescent="0.25">
      <c r="A2145" s="76" t="s">
        <v>19171</v>
      </c>
      <c r="B2145" s="82" t="s">
        <v>375</v>
      </c>
      <c r="C2145" s="76">
        <f>VLOOKUP(GroupVertices[[#This Row],[Vertex]], Vertices[], MATCH("ID", Vertices[#Headers], 0), FALSE)</f>
        <v>310</v>
      </c>
    </row>
    <row r="2146" spans="1:3" x14ac:dyDescent="0.25">
      <c r="A2146" s="76" t="s">
        <v>19172</v>
      </c>
      <c r="B2146" s="82" t="s">
        <v>365</v>
      </c>
      <c r="C2146" s="76">
        <f>VLOOKUP(GroupVertices[[#This Row],[Vertex]], Vertices[], MATCH("ID", Vertices[#Headers], 0), FALSE)</f>
        <v>300</v>
      </c>
    </row>
    <row r="2147" spans="1:3" x14ac:dyDescent="0.25">
      <c r="A2147" s="76" t="s">
        <v>19173</v>
      </c>
      <c r="B2147" s="82" t="s">
        <v>680</v>
      </c>
      <c r="C2147" s="76">
        <f>VLOOKUP(GroupVertices[[#This Row],[Vertex]], Vertices[], MATCH("ID", Vertices[#Headers], 0), FALSE)</f>
        <v>768</v>
      </c>
    </row>
    <row r="2148" spans="1:3" x14ac:dyDescent="0.25">
      <c r="A2148" s="76" t="s">
        <v>19174</v>
      </c>
      <c r="B2148" s="82" t="s">
        <v>826</v>
      </c>
      <c r="C2148" s="76">
        <f>VLOOKUP(GroupVertices[[#This Row],[Vertex]], Vertices[], MATCH("ID", Vertices[#Headers], 0), FALSE)</f>
        <v>1021</v>
      </c>
    </row>
    <row r="2149" spans="1:3" x14ac:dyDescent="0.25">
      <c r="A2149" s="76" t="s">
        <v>19175</v>
      </c>
      <c r="B2149" s="82" t="s">
        <v>814</v>
      </c>
      <c r="C2149" s="76">
        <f>VLOOKUP(GroupVertices[[#This Row],[Vertex]], Vertices[], MATCH("ID", Vertices[#Headers], 0), FALSE)</f>
        <v>1008</v>
      </c>
    </row>
    <row r="2150" spans="1:3" x14ac:dyDescent="0.25">
      <c r="A2150" s="76" t="s">
        <v>19176</v>
      </c>
      <c r="B2150" s="82" t="s">
        <v>850</v>
      </c>
      <c r="C2150" s="76">
        <f>VLOOKUP(GroupVertices[[#This Row],[Vertex]], Vertices[], MATCH("ID", Vertices[#Headers], 0), FALSE)</f>
        <v>1090</v>
      </c>
    </row>
    <row r="2151" spans="1:3" x14ac:dyDescent="0.25">
      <c r="A2151" s="76" t="s">
        <v>19177</v>
      </c>
      <c r="B2151" s="82" t="s">
        <v>849</v>
      </c>
      <c r="C2151" s="76">
        <f>VLOOKUP(GroupVertices[[#This Row],[Vertex]], Vertices[], MATCH("ID", Vertices[#Headers], 0), FALSE)</f>
        <v>1089</v>
      </c>
    </row>
    <row r="2152" spans="1:3" x14ac:dyDescent="0.25">
      <c r="A2152" s="76" t="s">
        <v>19178</v>
      </c>
      <c r="B2152" s="82" t="s">
        <v>794</v>
      </c>
      <c r="C2152" s="76">
        <f>VLOOKUP(GroupVertices[[#This Row],[Vertex]], Vertices[], MATCH("ID", Vertices[#Headers], 0), FALSE)</f>
        <v>968</v>
      </c>
    </row>
    <row r="2153" spans="1:3" x14ac:dyDescent="0.25">
      <c r="A2153" s="76" t="s">
        <v>19179</v>
      </c>
      <c r="B2153" s="82" t="s">
        <v>791</v>
      </c>
      <c r="C2153" s="76">
        <f>VLOOKUP(GroupVertices[[#This Row],[Vertex]], Vertices[], MATCH("ID", Vertices[#Headers], 0), FALSE)</f>
        <v>963</v>
      </c>
    </row>
    <row r="2154" spans="1:3" x14ac:dyDescent="0.25">
      <c r="A2154" s="76" t="s">
        <v>19180</v>
      </c>
      <c r="B2154" s="82" t="s">
        <v>807</v>
      </c>
      <c r="C2154" s="76">
        <f>VLOOKUP(GroupVertices[[#This Row],[Vertex]], Vertices[], MATCH("ID", Vertices[#Headers], 0), FALSE)</f>
        <v>993</v>
      </c>
    </row>
    <row r="2155" spans="1:3" x14ac:dyDescent="0.25">
      <c r="A2155" s="76" t="s">
        <v>19181</v>
      </c>
      <c r="B2155" s="82" t="s">
        <v>800</v>
      </c>
      <c r="C2155" s="76">
        <f>VLOOKUP(GroupVertices[[#This Row],[Vertex]], Vertices[], MATCH("ID", Vertices[#Headers], 0), FALSE)</f>
        <v>980</v>
      </c>
    </row>
    <row r="2156" spans="1:3" x14ac:dyDescent="0.25">
      <c r="A2156" s="76" t="s">
        <v>19182</v>
      </c>
      <c r="B2156" s="82" t="s">
        <v>885</v>
      </c>
      <c r="C2156" s="76">
        <f>VLOOKUP(GroupVertices[[#This Row],[Vertex]], Vertices[], MATCH("ID", Vertices[#Headers], 0), FALSE)</f>
        <v>1139</v>
      </c>
    </row>
    <row r="2157" spans="1:3" x14ac:dyDescent="0.25">
      <c r="A2157" s="76" t="s">
        <v>19183</v>
      </c>
      <c r="B2157" s="82" t="s">
        <v>883</v>
      </c>
      <c r="C2157" s="76">
        <f>VLOOKUP(GroupVertices[[#This Row],[Vertex]], Vertices[], MATCH("ID", Vertices[#Headers], 0), FALSE)</f>
        <v>1136</v>
      </c>
    </row>
    <row r="2158" spans="1:3" x14ac:dyDescent="0.25">
      <c r="A2158" s="76" t="s">
        <v>19184</v>
      </c>
      <c r="B2158" s="82" t="s">
        <v>215</v>
      </c>
      <c r="C2158" s="76">
        <f>VLOOKUP(GroupVertices[[#This Row],[Vertex]], Vertices[], MATCH("ID", Vertices[#Headers], 0), FALSE)</f>
        <v>35</v>
      </c>
    </row>
    <row r="2159" spans="1:3" x14ac:dyDescent="0.25">
      <c r="A2159" s="76" t="s">
        <v>19185</v>
      </c>
      <c r="B2159" s="82" t="s">
        <v>886</v>
      </c>
      <c r="C2159" s="76">
        <f>VLOOKUP(GroupVertices[[#This Row],[Vertex]], Vertices[], MATCH("ID", Vertices[#Headers], 0), FALSE)</f>
        <v>1140</v>
      </c>
    </row>
    <row r="2160" spans="1:3" x14ac:dyDescent="0.25">
      <c r="A2160" s="76" t="s">
        <v>19186</v>
      </c>
      <c r="B2160" s="82" t="s">
        <v>868</v>
      </c>
      <c r="C2160" s="76">
        <f>VLOOKUP(GroupVertices[[#This Row],[Vertex]], Vertices[], MATCH("ID", Vertices[#Headers], 0), FALSE)</f>
        <v>1111</v>
      </c>
    </row>
    <row r="2161" spans="1:3" x14ac:dyDescent="0.25">
      <c r="A2161" s="76" t="s">
        <v>19187</v>
      </c>
      <c r="B2161" s="82" t="s">
        <v>865</v>
      </c>
      <c r="C2161" s="76">
        <f>VLOOKUP(GroupVertices[[#This Row],[Vertex]], Vertices[], MATCH("ID", Vertices[#Headers], 0), FALSE)</f>
        <v>1106</v>
      </c>
    </row>
    <row r="2162" spans="1:3" x14ac:dyDescent="0.25">
      <c r="A2162" s="76" t="s">
        <v>19188</v>
      </c>
      <c r="B2162" s="82" t="s">
        <v>880</v>
      </c>
      <c r="C2162" s="76">
        <f>VLOOKUP(GroupVertices[[#This Row],[Vertex]], Vertices[], MATCH("ID", Vertices[#Headers], 0), FALSE)</f>
        <v>1131</v>
      </c>
    </row>
    <row r="2163" spans="1:3" x14ac:dyDescent="0.25">
      <c r="A2163" s="76" t="s">
        <v>19189</v>
      </c>
      <c r="B2163" s="82" t="s">
        <v>869</v>
      </c>
      <c r="C2163" s="76">
        <f>VLOOKUP(GroupVertices[[#This Row],[Vertex]], Vertices[], MATCH("ID", Vertices[#Headers], 0), FALSE)</f>
        <v>1112</v>
      </c>
    </row>
    <row r="2164" spans="1:3" x14ac:dyDescent="0.25">
      <c r="A2164" s="76" t="s">
        <v>19190</v>
      </c>
      <c r="B2164" s="82" t="s">
        <v>738</v>
      </c>
      <c r="C2164" s="76">
        <f>VLOOKUP(GroupVertices[[#This Row],[Vertex]], Vertices[], MATCH("ID", Vertices[#Headers], 0), FALSE)</f>
        <v>869</v>
      </c>
    </row>
    <row r="2165" spans="1:3" x14ac:dyDescent="0.25">
      <c r="A2165" s="76" t="s">
        <v>19191</v>
      </c>
      <c r="B2165" s="82" t="s">
        <v>723</v>
      </c>
      <c r="C2165" s="76">
        <f>VLOOKUP(GroupVertices[[#This Row],[Vertex]], Vertices[], MATCH("ID", Vertices[#Headers], 0), FALSE)</f>
        <v>846</v>
      </c>
    </row>
    <row r="2166" spans="1:3" x14ac:dyDescent="0.25">
      <c r="A2166" s="76" t="s">
        <v>19192</v>
      </c>
      <c r="B2166" s="82" t="s">
        <v>757</v>
      </c>
      <c r="C2166" s="76">
        <f>VLOOKUP(GroupVertices[[#This Row],[Vertex]], Vertices[], MATCH("ID", Vertices[#Headers], 0), FALSE)</f>
        <v>900</v>
      </c>
    </row>
    <row r="2167" spans="1:3" x14ac:dyDescent="0.25">
      <c r="A2167" s="76" t="s">
        <v>19193</v>
      </c>
      <c r="B2167" s="82" t="s">
        <v>753</v>
      </c>
      <c r="C2167" s="76">
        <f>VLOOKUP(GroupVertices[[#This Row],[Vertex]], Vertices[], MATCH("ID", Vertices[#Headers], 0), FALSE)</f>
        <v>894</v>
      </c>
    </row>
    <row r="2168" spans="1:3" x14ac:dyDescent="0.25">
      <c r="A2168" s="76" t="s">
        <v>19194</v>
      </c>
      <c r="B2168" s="82" t="s">
        <v>709</v>
      </c>
      <c r="C2168" s="76">
        <f>VLOOKUP(GroupVertices[[#This Row],[Vertex]], Vertices[], MATCH("ID", Vertices[#Headers], 0), FALSE)</f>
        <v>816</v>
      </c>
    </row>
    <row r="2169" spans="1:3" x14ac:dyDescent="0.25">
      <c r="A2169" s="76" t="s">
        <v>19195</v>
      </c>
      <c r="B2169" s="82" t="s">
        <v>698</v>
      </c>
      <c r="C2169" s="76">
        <f>VLOOKUP(GroupVertices[[#This Row],[Vertex]], Vertices[], MATCH("ID", Vertices[#Headers], 0), FALSE)</f>
        <v>796</v>
      </c>
    </row>
    <row r="2170" spans="1:3" x14ac:dyDescent="0.25">
      <c r="A2170" s="76" t="s">
        <v>19196</v>
      </c>
      <c r="B2170" s="82" t="s">
        <v>722</v>
      </c>
      <c r="C2170" s="76">
        <f>VLOOKUP(GroupVertices[[#This Row],[Vertex]], Vertices[], MATCH("ID", Vertices[#Headers], 0), FALSE)</f>
        <v>845</v>
      </c>
    </row>
    <row r="2171" spans="1:3" x14ac:dyDescent="0.25">
      <c r="A2171" s="76" t="s">
        <v>19197</v>
      </c>
      <c r="B2171" s="82" t="s">
        <v>255</v>
      </c>
      <c r="C2171" s="76">
        <f>VLOOKUP(GroupVertices[[#This Row],[Vertex]], Vertices[], MATCH("ID", Vertices[#Headers], 0), FALSE)</f>
        <v>78</v>
      </c>
    </row>
    <row r="2172" spans="1:3" x14ac:dyDescent="0.25">
      <c r="A2172" s="76" t="s">
        <v>19198</v>
      </c>
      <c r="B2172" s="82" t="s">
        <v>776</v>
      </c>
      <c r="C2172" s="76">
        <f>VLOOKUP(GroupVertices[[#This Row],[Vertex]], Vertices[], MATCH("ID", Vertices[#Headers], 0), FALSE)</f>
        <v>929</v>
      </c>
    </row>
    <row r="2173" spans="1:3" x14ac:dyDescent="0.25">
      <c r="A2173" s="76" t="s">
        <v>19199</v>
      </c>
      <c r="B2173" s="82" t="s">
        <v>772</v>
      </c>
      <c r="C2173" s="76">
        <f>VLOOKUP(GroupVertices[[#This Row],[Vertex]], Vertices[], MATCH("ID", Vertices[#Headers], 0), FALSE)</f>
        <v>919</v>
      </c>
    </row>
    <row r="2174" spans="1:3" x14ac:dyDescent="0.25">
      <c r="A2174" s="76" t="s">
        <v>19200</v>
      </c>
      <c r="B2174" s="82" t="s">
        <v>785</v>
      </c>
      <c r="C2174" s="76">
        <f>VLOOKUP(GroupVertices[[#This Row],[Vertex]], Vertices[], MATCH("ID", Vertices[#Headers], 0), FALSE)</f>
        <v>952</v>
      </c>
    </row>
    <row r="2175" spans="1:3" x14ac:dyDescent="0.25">
      <c r="A2175" s="76" t="s">
        <v>19201</v>
      </c>
      <c r="B2175" s="82" t="s">
        <v>249</v>
      </c>
      <c r="C2175" s="76">
        <f>VLOOKUP(GroupVertices[[#This Row],[Vertex]], Vertices[], MATCH("ID", Vertices[#Headers], 0), FALSE)</f>
        <v>71</v>
      </c>
    </row>
    <row r="2176" spans="1:3" x14ac:dyDescent="0.25">
      <c r="A2176" s="76" t="s">
        <v>19202</v>
      </c>
      <c r="B2176" s="82" t="s">
        <v>763</v>
      </c>
      <c r="C2176" s="76">
        <f>VLOOKUP(GroupVertices[[#This Row],[Vertex]], Vertices[], MATCH("ID", Vertices[#Headers], 0), FALSE)</f>
        <v>908</v>
      </c>
    </row>
    <row r="2177" spans="1:3" x14ac:dyDescent="0.25">
      <c r="A2177" s="76" t="s">
        <v>19203</v>
      </c>
      <c r="B2177" s="82" t="s">
        <v>762</v>
      </c>
      <c r="C2177" s="76">
        <f>VLOOKUP(GroupVertices[[#This Row],[Vertex]], Vertices[], MATCH("ID", Vertices[#Headers], 0), FALSE)</f>
        <v>907</v>
      </c>
    </row>
    <row r="2178" spans="1:3" x14ac:dyDescent="0.25">
      <c r="A2178" s="76" t="s">
        <v>19204</v>
      </c>
      <c r="B2178" s="82" t="s">
        <v>771</v>
      </c>
      <c r="C2178" s="76">
        <f>VLOOKUP(GroupVertices[[#This Row],[Vertex]], Vertices[], MATCH("ID", Vertices[#Headers], 0), FALSE)</f>
        <v>918</v>
      </c>
    </row>
    <row r="2179" spans="1:3" x14ac:dyDescent="0.25">
      <c r="A2179" s="76" t="s">
        <v>19205</v>
      </c>
      <c r="B2179" s="82" t="s">
        <v>269</v>
      </c>
      <c r="C2179" s="76">
        <f>VLOOKUP(GroupVertices[[#This Row],[Vertex]], Vertices[], MATCH("ID", Vertices[#Headers], 0), FALSE)</f>
        <v>100</v>
      </c>
    </row>
  </sheetData>
  <dataConsolidate/>
  <dataValidations xWindow="58" yWindow="226" count="3">
    <dataValidation allowBlank="1" showInputMessage="1" showErrorMessage="1" promptTitle="Group Name" prompt="Enter the name of the group.  The group name must also be entered on the Groups worksheet." sqref="A2:A2179" xr:uid="{00000000-0002-0000-0400-000000000000}"/>
    <dataValidation allowBlank="1" showInputMessage="1" showErrorMessage="1" promptTitle="Vertex Name" prompt="Enter the name of a vertex to include in the group." sqref="B2:B2179" xr:uid="{00000000-0002-0000-0400-000001000000}"/>
    <dataValidation allowBlank="1" showInputMessage="1" promptTitle="Vertex ID" prompt="This is the value of the hidden ID cell in the Vertices worksheet.  It gets filled in by the items on the NodeXL, Analysis, Groups menu." sqref="C2:C2179"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44"/>
  <sheetViews>
    <sheetView workbookViewId="0">
      <selection activeCell="A2" sqref="A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161</v>
      </c>
      <c r="B1" s="13" t="s">
        <v>17</v>
      </c>
      <c r="D1" t="s">
        <v>79</v>
      </c>
      <c r="E1" t="s">
        <v>80</v>
      </c>
      <c r="F1" s="35" t="s">
        <v>86</v>
      </c>
      <c r="G1" s="36" t="s">
        <v>87</v>
      </c>
      <c r="H1" s="35" t="s">
        <v>92</v>
      </c>
      <c r="I1" s="36" t="s">
        <v>93</v>
      </c>
      <c r="J1" s="35" t="s">
        <v>98</v>
      </c>
      <c r="K1" s="36" t="s">
        <v>99</v>
      </c>
      <c r="L1" s="35" t="s">
        <v>104</v>
      </c>
      <c r="M1" s="36" t="s">
        <v>105</v>
      </c>
      <c r="N1" s="35" t="s">
        <v>110</v>
      </c>
      <c r="O1" s="36" t="s">
        <v>111</v>
      </c>
      <c r="P1" s="36" t="s">
        <v>137</v>
      </c>
      <c r="Q1" s="36" t="s">
        <v>138</v>
      </c>
      <c r="R1" s="35" t="s">
        <v>116</v>
      </c>
      <c r="S1" s="35" t="s">
        <v>117</v>
      </c>
      <c r="T1" s="35" t="s">
        <v>122</v>
      </c>
      <c r="U1" s="36" t="s">
        <v>123</v>
      </c>
      <c r="W1" t="s">
        <v>127</v>
      </c>
      <c r="X1" t="s">
        <v>17</v>
      </c>
    </row>
    <row r="2" spans="1:24" ht="15.75" thickTop="1" x14ac:dyDescent="0.25">
      <c r="A2" s="34"/>
      <c r="B2" s="34"/>
      <c r="D2" s="31">
        <f>MIN(Vertices[Degree])</f>
        <v>0</v>
      </c>
      <c r="E2" s="3">
        <f>COUNTIF(Vertices[Degree], "&gt;= " &amp; D2) - COUNTIF(Vertices[Degree], "&gt;=" &amp; D3)</f>
        <v>0</v>
      </c>
      <c r="F2" s="37">
        <f>MIN(Vertices[In-Degree])</f>
        <v>0</v>
      </c>
      <c r="G2" s="38">
        <f>COUNTIF(Vertices[In-Degree], "&gt;= " &amp; F2) - COUNTIF(Vertices[In-Degree], "&gt;=" &amp; F3)</f>
        <v>0</v>
      </c>
      <c r="H2" s="37">
        <f>MIN(Vertices[Out-Degree])</f>
        <v>0</v>
      </c>
      <c r="I2" s="38">
        <f>COUNTIF(Vertices[Out-Degree], "&gt;= " &amp; H2) - COUNTIF(Vertices[Out-Degree], "&gt;=" &amp; H3)</f>
        <v>0</v>
      </c>
      <c r="J2" s="37">
        <f>MIN(Vertices[Betweenness Centrality])</f>
        <v>0</v>
      </c>
      <c r="K2" s="38">
        <f>COUNTIF(Vertices[Betweenness Centrality], "&gt;= " &amp; J2) - COUNTIF(Vertices[Betweenness Centrality], "&gt;=" &amp; J3)</f>
        <v>0</v>
      </c>
      <c r="L2" s="37">
        <f>MIN(Vertices[Closeness Centrality])</f>
        <v>0</v>
      </c>
      <c r="M2" s="38">
        <f>COUNTIF(Vertices[Closeness Centrality], "&gt;= " &amp; L2) - COUNTIF(Vertices[Closeness Centrality], "&gt;=" &amp; L3)</f>
        <v>0</v>
      </c>
      <c r="N2" s="37">
        <f>MIN(Vertices[Eigenvector Centrality])</f>
        <v>0</v>
      </c>
      <c r="O2" s="38">
        <f>COUNTIF(Vertices[Eigenvector Centrality], "&gt;= " &amp; N2) - COUNTIF(Vertices[Eigenvector Centrality], "&gt;=" &amp; N3)</f>
        <v>0</v>
      </c>
      <c r="P2" s="37">
        <f>MIN(Vertices[PageRank])</f>
        <v>0</v>
      </c>
      <c r="Q2" s="38">
        <f>COUNTIF(Vertices[PageRank], "&gt;= " &amp; P2) - COUNTIF(Vertices[PageRank], "&gt;=" &amp; P3)</f>
        <v>0</v>
      </c>
      <c r="R2" s="37">
        <f>MIN(Vertices[Clustering Coefficient])</f>
        <v>0</v>
      </c>
      <c r="S2" s="43">
        <f>COUNTIF(Vertices[Clustering Coefficient], "&gt;= " &amp; R2) - COUNTIF(Vertices[Clustering Coefficient], "&gt;=" &amp; R3)</f>
        <v>0</v>
      </c>
      <c r="T2" s="37">
        <f ca="1">MIN(INDIRECT(DynamicFilterSourceColumnRange))</f>
        <v>39092.652118055557</v>
      </c>
      <c r="U2" s="38">
        <f t="shared" ref="U2:U45" ca="1" si="0">COUNTIF(INDIRECT(DynamicFilterSourceColumnRange), "&gt;= " &amp; T2) - COUNTIF(INDIRECT(DynamicFilterSourceColumnRange), "&gt;=" &amp; T3)</f>
        <v>10</v>
      </c>
      <c r="W2" t="s">
        <v>124</v>
      </c>
      <c r="X2">
        <f>ROWS(HistogramBins[Degree Bin]) - 1</f>
        <v>43</v>
      </c>
    </row>
    <row r="3" spans="1:24" x14ac:dyDescent="0.25">
      <c r="D3" s="32">
        <f t="shared" ref="D3:D44" si="1">D2+($D$45-$D$2)/BinDivisor</f>
        <v>0</v>
      </c>
      <c r="E3" s="3">
        <f>COUNTIF(Vertices[Degree], "&gt;= " &amp; D3) - COUNTIF(Vertices[Degree], "&gt;=" &amp; D4)</f>
        <v>0</v>
      </c>
      <c r="F3" s="39">
        <f t="shared" ref="F3:F44" si="2">F2+($F$45-$F$2)/BinDivisor</f>
        <v>0</v>
      </c>
      <c r="G3" s="40">
        <f>COUNTIF(Vertices[In-Degree], "&gt;= " &amp; F3) - COUNTIF(Vertices[In-Degree], "&gt;=" &amp; F4)</f>
        <v>0</v>
      </c>
      <c r="H3" s="39">
        <f t="shared" ref="H3:H44" si="3">H2+($H$45-$H$2)/BinDivisor</f>
        <v>0</v>
      </c>
      <c r="I3" s="40">
        <f>COUNTIF(Vertices[Out-Degree], "&gt;= " &amp; H3) - COUNTIF(Vertices[Out-Degree], "&gt;=" &amp; H4)</f>
        <v>0</v>
      </c>
      <c r="J3" s="39">
        <f t="shared" ref="J3:J44" si="4">J2+($J$45-$J$2)/BinDivisor</f>
        <v>0</v>
      </c>
      <c r="K3" s="40">
        <f>COUNTIF(Vertices[Betweenness Centrality], "&gt;= " &amp; J3) - COUNTIF(Vertices[Betweenness Centrality], "&gt;=" &amp; J4)</f>
        <v>0</v>
      </c>
      <c r="L3" s="39">
        <f t="shared" ref="L3:L44" si="5">L2+($L$45-$L$2)/BinDivisor</f>
        <v>0</v>
      </c>
      <c r="M3" s="40">
        <f>COUNTIF(Vertices[Closeness Centrality], "&gt;= " &amp; L3) - COUNTIF(Vertices[Closeness Centrality], "&gt;=" &amp; L4)</f>
        <v>0</v>
      </c>
      <c r="N3" s="39">
        <f t="shared" ref="N3:N44" si="6">N2+($N$45-$N$2)/BinDivisor</f>
        <v>0</v>
      </c>
      <c r="O3" s="40">
        <f>COUNTIF(Vertices[Eigenvector Centrality], "&gt;= " &amp; N3) - COUNTIF(Vertices[Eigenvector Centrality], "&gt;=" &amp; N4)</f>
        <v>0</v>
      </c>
      <c r="P3" s="39">
        <f t="shared" ref="P3:P44" si="7">P2+($P$45-$P$2)/BinDivisor</f>
        <v>0</v>
      </c>
      <c r="Q3" s="40">
        <f>COUNTIF(Vertices[PageRank], "&gt;= " &amp; P3) - COUNTIF(Vertices[PageRank], "&gt;=" &amp; P4)</f>
        <v>0</v>
      </c>
      <c r="R3" s="39">
        <f t="shared" ref="R3:R44" si="8">R2+($R$45-$R$2)/BinDivisor</f>
        <v>0</v>
      </c>
      <c r="S3" s="44">
        <f>COUNTIF(Vertices[Clustering Coefficient], "&gt;= " &amp; R3) - COUNTIF(Vertices[Clustering Coefficient], "&gt;=" &amp; R4)</f>
        <v>0</v>
      </c>
      <c r="T3" s="39">
        <f t="shared" ref="T3:T44" ca="1" si="9">T2+($T$45-$T$2)/BinDivisor</f>
        <v>39208.400280738591</v>
      </c>
      <c r="U3" s="40">
        <f t="shared" ca="1" si="0"/>
        <v>5</v>
      </c>
      <c r="W3" t="s">
        <v>125</v>
      </c>
      <c r="X3" t="s">
        <v>85</v>
      </c>
    </row>
    <row r="4" spans="1:24" x14ac:dyDescent="0.25">
      <c r="D4" s="32">
        <f t="shared" si="1"/>
        <v>0</v>
      </c>
      <c r="E4" s="3">
        <f>COUNTIF(Vertices[Degree], "&gt;= " &amp; D4) - COUNTIF(Vertices[Degree], "&gt;=" &amp; D5)</f>
        <v>0</v>
      </c>
      <c r="F4" s="37">
        <f t="shared" si="2"/>
        <v>0</v>
      </c>
      <c r="G4" s="38">
        <f>COUNTIF(Vertices[In-Degree], "&gt;= " &amp; F4) - COUNTIF(Vertices[In-Degree], "&gt;=" &amp; F5)</f>
        <v>0</v>
      </c>
      <c r="H4" s="37">
        <f t="shared" si="3"/>
        <v>0</v>
      </c>
      <c r="I4" s="38">
        <f>COUNTIF(Vertices[Out-Degree], "&gt;= " &amp; H4) - COUNTIF(Vertices[Out-Degree], "&gt;=" &amp; H5)</f>
        <v>0</v>
      </c>
      <c r="J4" s="37">
        <f t="shared" si="4"/>
        <v>0</v>
      </c>
      <c r="K4" s="38">
        <f>COUNTIF(Vertices[Betweenness Centrality], "&gt;= " &amp; J4) - COUNTIF(Vertices[Betweenness Centrality], "&gt;=" &amp; J5)</f>
        <v>0</v>
      </c>
      <c r="L4" s="37">
        <f t="shared" si="5"/>
        <v>0</v>
      </c>
      <c r="M4" s="38">
        <f>COUNTIF(Vertices[Closeness Centrality], "&gt;= " &amp; L4) - COUNTIF(Vertices[Closeness Centrality], "&gt;=" &amp; L5)</f>
        <v>0</v>
      </c>
      <c r="N4" s="37">
        <f t="shared" si="6"/>
        <v>0</v>
      </c>
      <c r="O4" s="38">
        <f>COUNTIF(Vertices[Eigenvector Centrality], "&gt;= " &amp; N4) - COUNTIF(Vertices[Eigenvector Centrality], "&gt;=" &amp; N5)</f>
        <v>0</v>
      </c>
      <c r="P4" s="37">
        <f t="shared" si="7"/>
        <v>0</v>
      </c>
      <c r="Q4" s="38">
        <f>COUNTIF(Vertices[PageRank], "&gt;= " &amp; P4) - COUNTIF(Vertices[PageRank], "&gt;=" &amp; P5)</f>
        <v>0</v>
      </c>
      <c r="R4" s="37">
        <f t="shared" si="8"/>
        <v>0</v>
      </c>
      <c r="S4" s="43">
        <f>COUNTIF(Vertices[Clustering Coefficient], "&gt;= " &amp; R4) - COUNTIF(Vertices[Clustering Coefficient], "&gt;=" &amp; R5)</f>
        <v>0</v>
      </c>
      <c r="T4" s="37">
        <f t="shared" ca="1" si="9"/>
        <v>39324.148443421625</v>
      </c>
      <c r="U4" s="38">
        <f t="shared" ca="1" si="0"/>
        <v>1</v>
      </c>
      <c r="W4" s="12" t="s">
        <v>126</v>
      </c>
      <c r="X4" s="12" t="s">
        <v>19243</v>
      </c>
    </row>
    <row r="5" spans="1:24" x14ac:dyDescent="0.25">
      <c r="D5" s="32">
        <f t="shared" si="1"/>
        <v>0</v>
      </c>
      <c r="E5" s="3">
        <f>COUNTIF(Vertices[Degree], "&gt;= " &amp; D5) - COUNTIF(Vertices[Degree], "&gt;=" &amp; D6)</f>
        <v>0</v>
      </c>
      <c r="F5" s="39">
        <f t="shared" si="2"/>
        <v>0</v>
      </c>
      <c r="G5" s="40">
        <f>COUNTIF(Vertices[In-Degree], "&gt;= " &amp; F5) - COUNTIF(Vertices[In-Degree], "&gt;=" &amp; F6)</f>
        <v>0</v>
      </c>
      <c r="H5" s="39">
        <f t="shared" si="3"/>
        <v>0</v>
      </c>
      <c r="I5" s="40">
        <f>COUNTIF(Vertices[Out-Degree], "&gt;= " &amp; H5) - COUNTIF(Vertices[Out-Degree], "&gt;=" &amp; H6)</f>
        <v>0</v>
      </c>
      <c r="J5" s="39">
        <f t="shared" si="4"/>
        <v>0</v>
      </c>
      <c r="K5" s="40">
        <f>COUNTIF(Vertices[Betweenness Centrality], "&gt;= " &amp; J5) - COUNTIF(Vertices[Betweenness Centrality], "&gt;=" &amp; J6)</f>
        <v>0</v>
      </c>
      <c r="L5" s="39">
        <f t="shared" si="5"/>
        <v>0</v>
      </c>
      <c r="M5" s="40">
        <f>COUNTIF(Vertices[Closeness Centrality], "&gt;= " &amp; L5) - COUNTIF(Vertices[Closeness Centrality], "&gt;=" &amp; L6)</f>
        <v>0</v>
      </c>
      <c r="N5" s="39">
        <f t="shared" si="6"/>
        <v>0</v>
      </c>
      <c r="O5" s="40">
        <f>COUNTIF(Vertices[Eigenvector Centrality], "&gt;= " &amp; N5) - COUNTIF(Vertices[Eigenvector Centrality], "&gt;=" &amp; N6)</f>
        <v>0</v>
      </c>
      <c r="P5" s="39">
        <f t="shared" si="7"/>
        <v>0</v>
      </c>
      <c r="Q5" s="40">
        <f>COUNTIF(Vertices[PageRank], "&gt;= " &amp; P5) - COUNTIF(Vertices[PageRank], "&gt;=" &amp; P6)</f>
        <v>0</v>
      </c>
      <c r="R5" s="39">
        <f t="shared" si="8"/>
        <v>0</v>
      </c>
      <c r="S5" s="44">
        <f>COUNTIF(Vertices[Clustering Coefficient], "&gt;= " &amp; R5) - COUNTIF(Vertices[Clustering Coefficient], "&gt;=" &amp; R6)</f>
        <v>0</v>
      </c>
      <c r="T5" s="39">
        <f t="shared" ca="1" si="9"/>
        <v>39439.896606104659</v>
      </c>
      <c r="U5" s="40">
        <f t="shared" ca="1" si="0"/>
        <v>11</v>
      </c>
    </row>
    <row r="6" spans="1:24" x14ac:dyDescent="0.25">
      <c r="D6" s="32">
        <f t="shared" si="1"/>
        <v>0</v>
      </c>
      <c r="E6" s="3">
        <f>COUNTIF(Vertices[Degree], "&gt;= " &amp; D6) - COUNTIF(Vertices[Degree], "&gt;=" &amp; D7)</f>
        <v>0</v>
      </c>
      <c r="F6" s="37">
        <f t="shared" si="2"/>
        <v>0</v>
      </c>
      <c r="G6" s="38">
        <f>COUNTIF(Vertices[In-Degree], "&gt;= " &amp; F6) - COUNTIF(Vertices[In-Degree], "&gt;=" &amp; F7)</f>
        <v>0</v>
      </c>
      <c r="H6" s="37">
        <f t="shared" si="3"/>
        <v>0</v>
      </c>
      <c r="I6" s="38">
        <f>COUNTIF(Vertices[Out-Degree], "&gt;= " &amp; H6) - COUNTIF(Vertices[Out-Degree], "&gt;=" &amp; H7)</f>
        <v>0</v>
      </c>
      <c r="J6" s="37">
        <f t="shared" si="4"/>
        <v>0</v>
      </c>
      <c r="K6" s="38">
        <f>COUNTIF(Vertices[Betweenness Centrality], "&gt;= " &amp; J6) - COUNTIF(Vertices[Betweenness Centrality], "&gt;=" &amp; J7)</f>
        <v>0</v>
      </c>
      <c r="L6" s="37">
        <f t="shared" si="5"/>
        <v>0</v>
      </c>
      <c r="M6" s="38">
        <f>COUNTIF(Vertices[Closeness Centrality], "&gt;= " &amp; L6) - COUNTIF(Vertices[Closeness Centrality], "&gt;=" &amp; L7)</f>
        <v>0</v>
      </c>
      <c r="N6" s="37">
        <f t="shared" si="6"/>
        <v>0</v>
      </c>
      <c r="O6" s="38">
        <f>COUNTIF(Vertices[Eigenvector Centrality], "&gt;= " &amp; N6) - COUNTIF(Vertices[Eigenvector Centrality], "&gt;=" &amp; N7)</f>
        <v>0</v>
      </c>
      <c r="P6" s="37">
        <f t="shared" si="7"/>
        <v>0</v>
      </c>
      <c r="Q6" s="38">
        <f>COUNTIF(Vertices[PageRank], "&gt;= " &amp; P6) - COUNTIF(Vertices[PageRank], "&gt;=" &amp; P7)</f>
        <v>0</v>
      </c>
      <c r="R6" s="37">
        <f t="shared" si="8"/>
        <v>0</v>
      </c>
      <c r="S6" s="43">
        <f>COUNTIF(Vertices[Clustering Coefficient], "&gt;= " &amp; R6) - COUNTIF(Vertices[Clustering Coefficient], "&gt;=" &amp; R7)</f>
        <v>0</v>
      </c>
      <c r="T6" s="37">
        <f t="shared" ca="1" si="9"/>
        <v>39555.644768787693</v>
      </c>
      <c r="U6" s="38">
        <f t="shared" ca="1" si="0"/>
        <v>12</v>
      </c>
    </row>
    <row r="7" spans="1:24" x14ac:dyDescent="0.25">
      <c r="D7" s="32">
        <f t="shared" si="1"/>
        <v>0</v>
      </c>
      <c r="E7" s="3">
        <f>COUNTIF(Vertices[Degree], "&gt;= " &amp; D7) - COUNTIF(Vertices[Degree], "&gt;=" &amp; D8)</f>
        <v>0</v>
      </c>
      <c r="F7" s="39">
        <f t="shared" si="2"/>
        <v>0</v>
      </c>
      <c r="G7" s="40">
        <f>COUNTIF(Vertices[In-Degree], "&gt;= " &amp; F7) - COUNTIF(Vertices[In-Degree], "&gt;=" &amp; F8)</f>
        <v>0</v>
      </c>
      <c r="H7" s="39">
        <f t="shared" si="3"/>
        <v>0</v>
      </c>
      <c r="I7" s="40">
        <f>COUNTIF(Vertices[Out-Degree], "&gt;= " &amp; H7) - COUNTIF(Vertices[Out-Degree], "&gt;=" &amp; H8)</f>
        <v>0</v>
      </c>
      <c r="J7" s="39">
        <f t="shared" si="4"/>
        <v>0</v>
      </c>
      <c r="K7" s="40">
        <f>COUNTIF(Vertices[Betweenness Centrality], "&gt;= " &amp; J7) - COUNTIF(Vertices[Betweenness Centrality], "&gt;=" &amp; J8)</f>
        <v>0</v>
      </c>
      <c r="L7" s="39">
        <f t="shared" si="5"/>
        <v>0</v>
      </c>
      <c r="M7" s="40">
        <f>COUNTIF(Vertices[Closeness Centrality], "&gt;= " &amp; L7) - COUNTIF(Vertices[Closeness Centrality], "&gt;=" &amp; L8)</f>
        <v>0</v>
      </c>
      <c r="N7" s="39">
        <f t="shared" si="6"/>
        <v>0</v>
      </c>
      <c r="O7" s="40">
        <f>COUNTIF(Vertices[Eigenvector Centrality], "&gt;= " &amp; N7) - COUNTIF(Vertices[Eigenvector Centrality], "&gt;=" &amp; N8)</f>
        <v>0</v>
      </c>
      <c r="P7" s="39">
        <f t="shared" si="7"/>
        <v>0</v>
      </c>
      <c r="Q7" s="40">
        <f>COUNTIF(Vertices[PageRank], "&gt;= " &amp; P7) - COUNTIF(Vertices[PageRank], "&gt;=" &amp; P8)</f>
        <v>0</v>
      </c>
      <c r="R7" s="39">
        <f t="shared" si="8"/>
        <v>0</v>
      </c>
      <c r="S7" s="44">
        <f>COUNTIF(Vertices[Clustering Coefficient], "&gt;= " &amp; R7) - COUNTIF(Vertices[Clustering Coefficient], "&gt;=" &amp; R8)</f>
        <v>0</v>
      </c>
      <c r="T7" s="39">
        <f t="shared" ca="1" si="9"/>
        <v>39671.392931470727</v>
      </c>
      <c r="U7" s="40">
        <f t="shared" ca="1" si="0"/>
        <v>42</v>
      </c>
    </row>
    <row r="8" spans="1:24" x14ac:dyDescent="0.25">
      <c r="D8" s="32">
        <f t="shared" si="1"/>
        <v>0</v>
      </c>
      <c r="E8" s="3">
        <f>COUNTIF(Vertices[Degree], "&gt;= " &amp; D8) - COUNTIF(Vertices[Degree], "&gt;=" &amp; D9)</f>
        <v>0</v>
      </c>
      <c r="F8" s="37">
        <f t="shared" si="2"/>
        <v>0</v>
      </c>
      <c r="G8" s="38">
        <f>COUNTIF(Vertices[In-Degree], "&gt;= " &amp; F8) - COUNTIF(Vertices[In-Degree], "&gt;=" &amp; F9)</f>
        <v>0</v>
      </c>
      <c r="H8" s="37">
        <f t="shared" si="3"/>
        <v>0</v>
      </c>
      <c r="I8" s="38">
        <f>COUNTIF(Vertices[Out-Degree], "&gt;= " &amp; H8) - COUNTIF(Vertices[Out-Degree], "&gt;=" &amp; H9)</f>
        <v>0</v>
      </c>
      <c r="J8" s="37">
        <f t="shared" si="4"/>
        <v>0</v>
      </c>
      <c r="K8" s="38">
        <f>COUNTIF(Vertices[Betweenness Centrality], "&gt;= " &amp; J8) - COUNTIF(Vertices[Betweenness Centrality], "&gt;=" &amp; J9)</f>
        <v>0</v>
      </c>
      <c r="L8" s="37">
        <f t="shared" si="5"/>
        <v>0</v>
      </c>
      <c r="M8" s="38">
        <f>COUNTIF(Vertices[Closeness Centrality], "&gt;= " &amp; L8) - COUNTIF(Vertices[Closeness Centrality], "&gt;=" &amp; L9)</f>
        <v>0</v>
      </c>
      <c r="N8" s="37">
        <f t="shared" si="6"/>
        <v>0</v>
      </c>
      <c r="O8" s="38">
        <f>COUNTIF(Vertices[Eigenvector Centrality], "&gt;= " &amp; N8) - COUNTIF(Vertices[Eigenvector Centrality], "&gt;=" &amp; N9)</f>
        <v>0</v>
      </c>
      <c r="P8" s="37">
        <f t="shared" si="7"/>
        <v>0</v>
      </c>
      <c r="Q8" s="38">
        <f>COUNTIF(Vertices[PageRank], "&gt;= " &amp; P8) - COUNTIF(Vertices[PageRank], "&gt;=" &amp; P9)</f>
        <v>0</v>
      </c>
      <c r="R8" s="37">
        <f t="shared" si="8"/>
        <v>0</v>
      </c>
      <c r="S8" s="43">
        <f>COUNTIF(Vertices[Clustering Coefficient], "&gt;= " &amp; R8) - COUNTIF(Vertices[Clustering Coefficient], "&gt;=" &amp; R9)</f>
        <v>0</v>
      </c>
      <c r="T8" s="37">
        <f t="shared" ca="1" si="9"/>
        <v>39787.141094153762</v>
      </c>
      <c r="U8" s="38">
        <f t="shared" ca="1" si="0"/>
        <v>134</v>
      </c>
    </row>
    <row r="9" spans="1:24" x14ac:dyDescent="0.25">
      <c r="D9" s="32">
        <f t="shared" si="1"/>
        <v>0</v>
      </c>
      <c r="E9" s="3">
        <f>COUNTIF(Vertices[Degree], "&gt;= " &amp; D9) - COUNTIF(Vertices[Degree], "&gt;=" &amp; D10)</f>
        <v>0</v>
      </c>
      <c r="F9" s="39">
        <f t="shared" si="2"/>
        <v>0</v>
      </c>
      <c r="G9" s="40">
        <f>COUNTIF(Vertices[In-Degree], "&gt;= " &amp; F9) - COUNTIF(Vertices[In-Degree], "&gt;=" &amp; F10)</f>
        <v>0</v>
      </c>
      <c r="H9" s="39">
        <f t="shared" si="3"/>
        <v>0</v>
      </c>
      <c r="I9" s="40">
        <f>COUNTIF(Vertices[Out-Degree], "&gt;= " &amp; H9) - COUNTIF(Vertices[Out-Degree], "&gt;=" &amp; H10)</f>
        <v>0</v>
      </c>
      <c r="J9" s="39">
        <f t="shared" si="4"/>
        <v>0</v>
      </c>
      <c r="K9" s="40">
        <f>COUNTIF(Vertices[Betweenness Centrality], "&gt;= " &amp; J9) - COUNTIF(Vertices[Betweenness Centrality], "&gt;=" &amp; J10)</f>
        <v>0</v>
      </c>
      <c r="L9" s="39">
        <f t="shared" si="5"/>
        <v>0</v>
      </c>
      <c r="M9" s="40">
        <f>COUNTIF(Vertices[Closeness Centrality], "&gt;= " &amp; L9) - COUNTIF(Vertices[Closeness Centrality], "&gt;=" &amp; L10)</f>
        <v>0</v>
      </c>
      <c r="N9" s="39">
        <f t="shared" si="6"/>
        <v>0</v>
      </c>
      <c r="O9" s="40">
        <f>COUNTIF(Vertices[Eigenvector Centrality], "&gt;= " &amp; N9) - COUNTIF(Vertices[Eigenvector Centrality], "&gt;=" &amp; N10)</f>
        <v>0</v>
      </c>
      <c r="P9" s="39">
        <f t="shared" si="7"/>
        <v>0</v>
      </c>
      <c r="Q9" s="40">
        <f>COUNTIF(Vertices[PageRank], "&gt;= " &amp; P9) - COUNTIF(Vertices[PageRank], "&gt;=" &amp; P10)</f>
        <v>0</v>
      </c>
      <c r="R9" s="39">
        <f t="shared" si="8"/>
        <v>0</v>
      </c>
      <c r="S9" s="44">
        <f>COUNTIF(Vertices[Clustering Coefficient], "&gt;= " &amp; R9) - COUNTIF(Vertices[Clustering Coefficient], "&gt;=" &amp; R10)</f>
        <v>0</v>
      </c>
      <c r="T9" s="39">
        <f t="shared" ca="1" si="9"/>
        <v>39902.889256836796</v>
      </c>
      <c r="U9" s="40">
        <f t="shared" ca="1" si="0"/>
        <v>169</v>
      </c>
    </row>
    <row r="10" spans="1:24" x14ac:dyDescent="0.25">
      <c r="D10" s="32">
        <f t="shared" si="1"/>
        <v>0</v>
      </c>
      <c r="E10" s="3">
        <f>COUNTIF(Vertices[Degree], "&gt;= " &amp; D10) - COUNTIF(Vertices[Degree], "&gt;=" &amp; D11)</f>
        <v>0</v>
      </c>
      <c r="F10" s="37">
        <f t="shared" si="2"/>
        <v>0</v>
      </c>
      <c r="G10" s="38">
        <f>COUNTIF(Vertices[In-Degree], "&gt;= " &amp; F10) - COUNTIF(Vertices[In-Degree], "&gt;=" &amp; F11)</f>
        <v>0</v>
      </c>
      <c r="H10" s="37">
        <f t="shared" si="3"/>
        <v>0</v>
      </c>
      <c r="I10" s="38">
        <f>COUNTIF(Vertices[Out-Degree], "&gt;= " &amp; H10) - COUNTIF(Vertices[Out-Degree], "&gt;=" &amp; H11)</f>
        <v>0</v>
      </c>
      <c r="J10" s="37">
        <f t="shared" si="4"/>
        <v>0</v>
      </c>
      <c r="K10" s="38">
        <f>COUNTIF(Vertices[Betweenness Centrality], "&gt;= " &amp; J10) - COUNTIF(Vertices[Betweenness Centrality], "&gt;=" &amp; J11)</f>
        <v>0</v>
      </c>
      <c r="L10" s="37">
        <f t="shared" si="5"/>
        <v>0</v>
      </c>
      <c r="M10" s="38">
        <f>COUNTIF(Vertices[Closeness Centrality], "&gt;= " &amp; L10) - COUNTIF(Vertices[Closeness Centrality], "&gt;=" &amp; L11)</f>
        <v>0</v>
      </c>
      <c r="N10" s="37">
        <f t="shared" si="6"/>
        <v>0</v>
      </c>
      <c r="O10" s="38">
        <f>COUNTIF(Vertices[Eigenvector Centrality], "&gt;= " &amp; N10) - COUNTIF(Vertices[Eigenvector Centrality], "&gt;=" &amp; N11)</f>
        <v>0</v>
      </c>
      <c r="P10" s="37">
        <f t="shared" si="7"/>
        <v>0</v>
      </c>
      <c r="Q10" s="38">
        <f>COUNTIF(Vertices[PageRank], "&gt;= " &amp; P10) - COUNTIF(Vertices[PageRank], "&gt;=" &amp; P11)</f>
        <v>0</v>
      </c>
      <c r="R10" s="37">
        <f t="shared" si="8"/>
        <v>0</v>
      </c>
      <c r="S10" s="43">
        <f>COUNTIF(Vertices[Clustering Coefficient], "&gt;= " &amp; R10) - COUNTIF(Vertices[Clustering Coefficient], "&gt;=" &amp; R11)</f>
        <v>0</v>
      </c>
      <c r="T10" s="37">
        <f t="shared" ca="1" si="9"/>
        <v>40018.63741951983</v>
      </c>
      <c r="U10" s="38">
        <f t="shared" ca="1" si="0"/>
        <v>59</v>
      </c>
    </row>
    <row r="11" spans="1:24" x14ac:dyDescent="0.25">
      <c r="D11" s="32">
        <f t="shared" si="1"/>
        <v>0</v>
      </c>
      <c r="E11" s="3">
        <f>COUNTIF(Vertices[Degree], "&gt;= " &amp; D11) - COUNTIF(Vertices[Degree], "&gt;=" &amp; D12)</f>
        <v>0</v>
      </c>
      <c r="F11" s="39">
        <f t="shared" si="2"/>
        <v>0</v>
      </c>
      <c r="G11" s="40">
        <f>COUNTIF(Vertices[In-Degree], "&gt;= " &amp; F11) - COUNTIF(Vertices[In-Degree], "&gt;=" &amp; F12)</f>
        <v>0</v>
      </c>
      <c r="H11" s="39">
        <f t="shared" si="3"/>
        <v>0</v>
      </c>
      <c r="I11" s="40">
        <f>COUNTIF(Vertices[Out-Degree], "&gt;= " &amp; H11) - COUNTIF(Vertices[Out-Degree], "&gt;=" &amp; H12)</f>
        <v>0</v>
      </c>
      <c r="J11" s="39">
        <f t="shared" si="4"/>
        <v>0</v>
      </c>
      <c r="K11" s="40">
        <f>COUNTIF(Vertices[Betweenness Centrality], "&gt;= " &amp; J11) - COUNTIF(Vertices[Betweenness Centrality], "&gt;=" &amp; J12)</f>
        <v>0</v>
      </c>
      <c r="L11" s="39">
        <f t="shared" si="5"/>
        <v>0</v>
      </c>
      <c r="M11" s="40">
        <f>COUNTIF(Vertices[Closeness Centrality], "&gt;= " &amp; L11) - COUNTIF(Vertices[Closeness Centrality], "&gt;=" &amp; L12)</f>
        <v>0</v>
      </c>
      <c r="N11" s="39">
        <f t="shared" si="6"/>
        <v>0</v>
      </c>
      <c r="O11" s="40">
        <f>COUNTIF(Vertices[Eigenvector Centrality], "&gt;= " &amp; N11) - COUNTIF(Vertices[Eigenvector Centrality], "&gt;=" &amp; N12)</f>
        <v>0</v>
      </c>
      <c r="P11" s="39">
        <f t="shared" si="7"/>
        <v>0</v>
      </c>
      <c r="Q11" s="40">
        <f>COUNTIF(Vertices[PageRank], "&gt;= " &amp; P11) - COUNTIF(Vertices[PageRank], "&gt;=" &amp; P12)</f>
        <v>0</v>
      </c>
      <c r="R11" s="39">
        <f t="shared" si="8"/>
        <v>0</v>
      </c>
      <c r="S11" s="44">
        <f>COUNTIF(Vertices[Clustering Coefficient], "&gt;= " &amp; R11) - COUNTIF(Vertices[Clustering Coefficient], "&gt;=" &amp; R12)</f>
        <v>0</v>
      </c>
      <c r="T11" s="39">
        <f t="shared" ca="1" si="9"/>
        <v>40134.385582202864</v>
      </c>
      <c r="U11" s="40">
        <f t="shared" ca="1" si="0"/>
        <v>57</v>
      </c>
    </row>
    <row r="12" spans="1:24" x14ac:dyDescent="0.25">
      <c r="D12" s="32">
        <f t="shared" si="1"/>
        <v>0</v>
      </c>
      <c r="E12" s="3">
        <f>COUNTIF(Vertices[Degree], "&gt;= " &amp; D12) - COUNTIF(Vertices[Degree], "&gt;=" &amp; D13)</f>
        <v>0</v>
      </c>
      <c r="F12" s="37">
        <f t="shared" si="2"/>
        <v>0</v>
      </c>
      <c r="G12" s="38">
        <f>COUNTIF(Vertices[In-Degree], "&gt;= " &amp; F12) - COUNTIF(Vertices[In-Degree], "&gt;=" &amp; F13)</f>
        <v>0</v>
      </c>
      <c r="H12" s="37">
        <f t="shared" si="3"/>
        <v>0</v>
      </c>
      <c r="I12" s="38">
        <f>COUNTIF(Vertices[Out-Degree], "&gt;= " &amp; H12) - COUNTIF(Vertices[Out-Degree], "&gt;=" &amp; H13)</f>
        <v>0</v>
      </c>
      <c r="J12" s="37">
        <f t="shared" si="4"/>
        <v>0</v>
      </c>
      <c r="K12" s="38">
        <f>COUNTIF(Vertices[Betweenness Centrality], "&gt;= " &amp; J12) - COUNTIF(Vertices[Betweenness Centrality], "&gt;=" &amp; J13)</f>
        <v>0</v>
      </c>
      <c r="L12" s="37">
        <f t="shared" si="5"/>
        <v>0</v>
      </c>
      <c r="M12" s="38">
        <f>COUNTIF(Vertices[Closeness Centrality], "&gt;= " &amp; L12) - COUNTIF(Vertices[Closeness Centrality], "&gt;=" &amp; L13)</f>
        <v>0</v>
      </c>
      <c r="N12" s="37">
        <f t="shared" si="6"/>
        <v>0</v>
      </c>
      <c r="O12" s="38">
        <f>COUNTIF(Vertices[Eigenvector Centrality], "&gt;= " &amp; N12) - COUNTIF(Vertices[Eigenvector Centrality], "&gt;=" &amp; N13)</f>
        <v>0</v>
      </c>
      <c r="P12" s="37">
        <f t="shared" si="7"/>
        <v>0</v>
      </c>
      <c r="Q12" s="38">
        <f>COUNTIF(Vertices[PageRank], "&gt;= " &amp; P12) - COUNTIF(Vertices[PageRank], "&gt;=" &amp; P13)</f>
        <v>0</v>
      </c>
      <c r="R12" s="37">
        <f t="shared" si="8"/>
        <v>0</v>
      </c>
      <c r="S12" s="43">
        <f>COUNTIF(Vertices[Clustering Coefficient], "&gt;= " &amp; R12) - COUNTIF(Vertices[Clustering Coefficient], "&gt;=" &amp; R13)</f>
        <v>0</v>
      </c>
      <c r="T12" s="37">
        <f t="shared" ca="1" si="9"/>
        <v>40250.133744885898</v>
      </c>
      <c r="U12" s="38">
        <f t="shared" ca="1" si="0"/>
        <v>63</v>
      </c>
    </row>
    <row r="13" spans="1:24" x14ac:dyDescent="0.25">
      <c r="D13" s="32">
        <f t="shared" si="1"/>
        <v>0</v>
      </c>
      <c r="E13" s="3">
        <f>COUNTIF(Vertices[Degree], "&gt;= " &amp; D13) - COUNTIF(Vertices[Degree], "&gt;=" &amp; D14)</f>
        <v>0</v>
      </c>
      <c r="F13" s="39">
        <f t="shared" si="2"/>
        <v>0</v>
      </c>
      <c r="G13" s="40">
        <f>COUNTIF(Vertices[In-Degree], "&gt;= " &amp; F13) - COUNTIF(Vertices[In-Degree], "&gt;=" &amp; F14)</f>
        <v>0</v>
      </c>
      <c r="H13" s="39">
        <f t="shared" si="3"/>
        <v>0</v>
      </c>
      <c r="I13" s="40">
        <f>COUNTIF(Vertices[Out-Degree], "&gt;= " &amp; H13) - COUNTIF(Vertices[Out-Degree], "&gt;=" &amp; H14)</f>
        <v>0</v>
      </c>
      <c r="J13" s="39">
        <f t="shared" si="4"/>
        <v>0</v>
      </c>
      <c r="K13" s="40">
        <f>COUNTIF(Vertices[Betweenness Centrality], "&gt;= " &amp; J13) - COUNTIF(Vertices[Betweenness Centrality], "&gt;=" &amp; J14)</f>
        <v>0</v>
      </c>
      <c r="L13" s="39">
        <f t="shared" si="5"/>
        <v>0</v>
      </c>
      <c r="M13" s="40">
        <f>COUNTIF(Vertices[Closeness Centrality], "&gt;= " &amp; L13) - COUNTIF(Vertices[Closeness Centrality], "&gt;=" &amp; L14)</f>
        <v>0</v>
      </c>
      <c r="N13" s="39">
        <f t="shared" si="6"/>
        <v>0</v>
      </c>
      <c r="O13" s="40">
        <f>COUNTIF(Vertices[Eigenvector Centrality], "&gt;= " &amp; N13) - COUNTIF(Vertices[Eigenvector Centrality], "&gt;=" &amp; N14)</f>
        <v>0</v>
      </c>
      <c r="P13" s="39">
        <f t="shared" si="7"/>
        <v>0</v>
      </c>
      <c r="Q13" s="40">
        <f>COUNTIF(Vertices[PageRank], "&gt;= " &amp; P13) - COUNTIF(Vertices[PageRank], "&gt;=" &amp; P14)</f>
        <v>0</v>
      </c>
      <c r="R13" s="39">
        <f t="shared" si="8"/>
        <v>0</v>
      </c>
      <c r="S13" s="44">
        <f>COUNTIF(Vertices[Clustering Coefficient], "&gt;= " &amp; R13) - COUNTIF(Vertices[Clustering Coefficient], "&gt;=" &amp; R14)</f>
        <v>0</v>
      </c>
      <c r="T13" s="39">
        <f t="shared" ca="1" si="9"/>
        <v>40365.881907568932</v>
      </c>
      <c r="U13" s="40">
        <f t="shared" ca="1" si="0"/>
        <v>57</v>
      </c>
    </row>
    <row r="14" spans="1:24" x14ac:dyDescent="0.25">
      <c r="D14" s="32">
        <f t="shared" si="1"/>
        <v>0</v>
      </c>
      <c r="E14" s="3">
        <f>COUNTIF(Vertices[Degree], "&gt;= " &amp; D14) - COUNTIF(Vertices[Degree], "&gt;=" &amp; D15)</f>
        <v>0</v>
      </c>
      <c r="F14" s="37">
        <f t="shared" si="2"/>
        <v>0</v>
      </c>
      <c r="G14" s="38">
        <f>COUNTIF(Vertices[In-Degree], "&gt;= " &amp; F14) - COUNTIF(Vertices[In-Degree], "&gt;=" &amp; F15)</f>
        <v>0</v>
      </c>
      <c r="H14" s="37">
        <f t="shared" si="3"/>
        <v>0</v>
      </c>
      <c r="I14" s="38">
        <f>COUNTIF(Vertices[Out-Degree], "&gt;= " &amp; H14) - COUNTIF(Vertices[Out-Degree], "&gt;=" &amp; H15)</f>
        <v>0</v>
      </c>
      <c r="J14" s="37">
        <f t="shared" si="4"/>
        <v>0</v>
      </c>
      <c r="K14" s="38">
        <f>COUNTIF(Vertices[Betweenness Centrality], "&gt;= " &amp; J14) - COUNTIF(Vertices[Betweenness Centrality], "&gt;=" &amp; J15)</f>
        <v>0</v>
      </c>
      <c r="L14" s="37">
        <f t="shared" si="5"/>
        <v>0</v>
      </c>
      <c r="M14" s="38">
        <f>COUNTIF(Vertices[Closeness Centrality], "&gt;= " &amp; L14) - COUNTIF(Vertices[Closeness Centrality], "&gt;=" &amp; L15)</f>
        <v>0</v>
      </c>
      <c r="N14" s="37">
        <f t="shared" si="6"/>
        <v>0</v>
      </c>
      <c r="O14" s="38">
        <f>COUNTIF(Vertices[Eigenvector Centrality], "&gt;= " &amp; N14) - COUNTIF(Vertices[Eigenvector Centrality], "&gt;=" &amp; N15)</f>
        <v>0</v>
      </c>
      <c r="P14" s="37">
        <f t="shared" si="7"/>
        <v>0</v>
      </c>
      <c r="Q14" s="38">
        <f>COUNTIF(Vertices[PageRank], "&gt;= " &amp; P14) - COUNTIF(Vertices[PageRank], "&gt;=" &amp; P15)</f>
        <v>0</v>
      </c>
      <c r="R14" s="37">
        <f t="shared" si="8"/>
        <v>0</v>
      </c>
      <c r="S14" s="43">
        <f>COUNTIF(Vertices[Clustering Coefficient], "&gt;= " &amp; R14) - COUNTIF(Vertices[Clustering Coefficient], "&gt;=" &amp; R15)</f>
        <v>0</v>
      </c>
      <c r="T14" s="37">
        <f t="shared" ca="1" si="9"/>
        <v>40481.630070251966</v>
      </c>
      <c r="U14" s="38">
        <f t="shared" ca="1" si="0"/>
        <v>58</v>
      </c>
    </row>
    <row r="15" spans="1:24" x14ac:dyDescent="0.25">
      <c r="D15" s="32">
        <f t="shared" si="1"/>
        <v>0</v>
      </c>
      <c r="E15" s="3">
        <f>COUNTIF(Vertices[Degree], "&gt;= " &amp; D15) - COUNTIF(Vertices[Degree], "&gt;=" &amp; D16)</f>
        <v>0</v>
      </c>
      <c r="F15" s="39">
        <f t="shared" si="2"/>
        <v>0</v>
      </c>
      <c r="G15" s="40">
        <f>COUNTIF(Vertices[In-Degree], "&gt;= " &amp; F15) - COUNTIF(Vertices[In-Degree], "&gt;=" &amp; F16)</f>
        <v>0</v>
      </c>
      <c r="H15" s="39">
        <f t="shared" si="3"/>
        <v>0</v>
      </c>
      <c r="I15" s="40">
        <f>COUNTIF(Vertices[Out-Degree], "&gt;= " &amp; H15) - COUNTIF(Vertices[Out-Degree], "&gt;=" &amp; H16)</f>
        <v>0</v>
      </c>
      <c r="J15" s="39">
        <f t="shared" si="4"/>
        <v>0</v>
      </c>
      <c r="K15" s="40">
        <f>COUNTIF(Vertices[Betweenness Centrality], "&gt;= " &amp; J15) - COUNTIF(Vertices[Betweenness Centrality], "&gt;=" &amp; J16)</f>
        <v>0</v>
      </c>
      <c r="L15" s="39">
        <f t="shared" si="5"/>
        <v>0</v>
      </c>
      <c r="M15" s="40">
        <f>COUNTIF(Vertices[Closeness Centrality], "&gt;= " &amp; L15) - COUNTIF(Vertices[Closeness Centrality], "&gt;=" &amp; L16)</f>
        <v>0</v>
      </c>
      <c r="N15" s="39">
        <f t="shared" si="6"/>
        <v>0</v>
      </c>
      <c r="O15" s="40">
        <f>COUNTIF(Vertices[Eigenvector Centrality], "&gt;= " &amp; N15) - COUNTIF(Vertices[Eigenvector Centrality], "&gt;=" &amp; N16)</f>
        <v>0</v>
      </c>
      <c r="P15" s="39">
        <f t="shared" si="7"/>
        <v>0</v>
      </c>
      <c r="Q15" s="40">
        <f>COUNTIF(Vertices[PageRank], "&gt;= " &amp; P15) - COUNTIF(Vertices[PageRank], "&gt;=" &amp; P16)</f>
        <v>0</v>
      </c>
      <c r="R15" s="39">
        <f t="shared" si="8"/>
        <v>0</v>
      </c>
      <c r="S15" s="44">
        <f>COUNTIF(Vertices[Clustering Coefficient], "&gt;= " &amp; R15) - COUNTIF(Vertices[Clustering Coefficient], "&gt;=" &amp; R16)</f>
        <v>0</v>
      </c>
      <c r="T15" s="39">
        <f t="shared" ca="1" si="9"/>
        <v>40597.378232935</v>
      </c>
      <c r="U15" s="40">
        <f t="shared" ca="1" si="0"/>
        <v>94</v>
      </c>
    </row>
    <row r="16" spans="1:24" x14ac:dyDescent="0.25">
      <c r="D16" s="32">
        <f t="shared" si="1"/>
        <v>0</v>
      </c>
      <c r="E16" s="3">
        <f>COUNTIF(Vertices[Degree], "&gt;= " &amp; D16) - COUNTIF(Vertices[Degree], "&gt;=" &amp; D17)</f>
        <v>0</v>
      </c>
      <c r="F16" s="37">
        <f t="shared" si="2"/>
        <v>0</v>
      </c>
      <c r="G16" s="38">
        <f>COUNTIF(Vertices[In-Degree], "&gt;= " &amp; F16) - COUNTIF(Vertices[In-Degree], "&gt;=" &amp; F17)</f>
        <v>0</v>
      </c>
      <c r="H16" s="37">
        <f t="shared" si="3"/>
        <v>0</v>
      </c>
      <c r="I16" s="38">
        <f>COUNTIF(Vertices[Out-Degree], "&gt;= " &amp; H16) - COUNTIF(Vertices[Out-Degree], "&gt;=" &amp; H17)</f>
        <v>0</v>
      </c>
      <c r="J16" s="37">
        <f t="shared" si="4"/>
        <v>0</v>
      </c>
      <c r="K16" s="38">
        <f>COUNTIF(Vertices[Betweenness Centrality], "&gt;= " &amp; J16) - COUNTIF(Vertices[Betweenness Centrality], "&gt;=" &amp; J17)</f>
        <v>0</v>
      </c>
      <c r="L16" s="37">
        <f t="shared" si="5"/>
        <v>0</v>
      </c>
      <c r="M16" s="38">
        <f>COUNTIF(Vertices[Closeness Centrality], "&gt;= " &amp; L16) - COUNTIF(Vertices[Closeness Centrality], "&gt;=" &amp; L17)</f>
        <v>0</v>
      </c>
      <c r="N16" s="37">
        <f t="shared" si="6"/>
        <v>0</v>
      </c>
      <c r="O16" s="38">
        <f>COUNTIF(Vertices[Eigenvector Centrality], "&gt;= " &amp; N16) - COUNTIF(Vertices[Eigenvector Centrality], "&gt;=" &amp; N17)</f>
        <v>0</v>
      </c>
      <c r="P16" s="37">
        <f t="shared" si="7"/>
        <v>0</v>
      </c>
      <c r="Q16" s="38">
        <f>COUNTIF(Vertices[PageRank], "&gt;= " &amp; P16) - COUNTIF(Vertices[PageRank], "&gt;=" &amp; P17)</f>
        <v>0</v>
      </c>
      <c r="R16" s="37">
        <f t="shared" si="8"/>
        <v>0</v>
      </c>
      <c r="S16" s="43">
        <f>COUNTIF(Vertices[Clustering Coefficient], "&gt;= " &amp; R16) - COUNTIF(Vertices[Clustering Coefficient], "&gt;=" &amp; R17)</f>
        <v>0</v>
      </c>
      <c r="T16" s="37">
        <f t="shared" ca="1" si="9"/>
        <v>40713.126395618034</v>
      </c>
      <c r="U16" s="38">
        <f t="shared" ca="1" si="0"/>
        <v>83</v>
      </c>
    </row>
    <row r="17" spans="1:21" x14ac:dyDescent="0.25">
      <c r="D17" s="32">
        <f t="shared" si="1"/>
        <v>0</v>
      </c>
      <c r="E17" s="3">
        <f>COUNTIF(Vertices[Degree], "&gt;= " &amp; D17) - COUNTIF(Vertices[Degree], "&gt;=" &amp; D18)</f>
        <v>0</v>
      </c>
      <c r="F17" s="39">
        <f t="shared" si="2"/>
        <v>0</v>
      </c>
      <c r="G17" s="40">
        <f>COUNTIF(Vertices[In-Degree], "&gt;= " &amp; F17) - COUNTIF(Vertices[In-Degree], "&gt;=" &amp; F18)</f>
        <v>0</v>
      </c>
      <c r="H17" s="39">
        <f t="shared" si="3"/>
        <v>0</v>
      </c>
      <c r="I17" s="40">
        <f>COUNTIF(Vertices[Out-Degree], "&gt;= " &amp; H17) - COUNTIF(Vertices[Out-Degree], "&gt;=" &amp; H18)</f>
        <v>0</v>
      </c>
      <c r="J17" s="39">
        <f t="shared" si="4"/>
        <v>0</v>
      </c>
      <c r="K17" s="40">
        <f>COUNTIF(Vertices[Betweenness Centrality], "&gt;= " &amp; J17) - COUNTIF(Vertices[Betweenness Centrality], "&gt;=" &amp; J18)</f>
        <v>0</v>
      </c>
      <c r="L17" s="39">
        <f t="shared" si="5"/>
        <v>0</v>
      </c>
      <c r="M17" s="40">
        <f>COUNTIF(Vertices[Closeness Centrality], "&gt;= " &amp; L17) - COUNTIF(Vertices[Closeness Centrality], "&gt;=" &amp; L18)</f>
        <v>0</v>
      </c>
      <c r="N17" s="39">
        <f t="shared" si="6"/>
        <v>0</v>
      </c>
      <c r="O17" s="40">
        <f>COUNTIF(Vertices[Eigenvector Centrality], "&gt;= " &amp; N17) - COUNTIF(Vertices[Eigenvector Centrality], "&gt;=" &amp; N18)</f>
        <v>0</v>
      </c>
      <c r="P17" s="39">
        <f t="shared" si="7"/>
        <v>0</v>
      </c>
      <c r="Q17" s="40">
        <f>COUNTIF(Vertices[PageRank], "&gt;= " &amp; P17) - COUNTIF(Vertices[PageRank], "&gt;=" &amp; P18)</f>
        <v>0</v>
      </c>
      <c r="R17" s="39">
        <f t="shared" si="8"/>
        <v>0</v>
      </c>
      <c r="S17" s="44">
        <f>COUNTIF(Vertices[Clustering Coefficient], "&gt;= " &amp; R17) - COUNTIF(Vertices[Clustering Coefficient], "&gt;=" &amp; R18)</f>
        <v>0</v>
      </c>
      <c r="T17" s="39">
        <f t="shared" ca="1" si="9"/>
        <v>40828.874558301068</v>
      </c>
      <c r="U17" s="40">
        <f t="shared" ca="1" si="0"/>
        <v>53</v>
      </c>
    </row>
    <row r="18" spans="1:21" x14ac:dyDescent="0.25">
      <c r="D18" s="32">
        <f t="shared" si="1"/>
        <v>0</v>
      </c>
      <c r="E18" s="3">
        <f>COUNTIF(Vertices[Degree], "&gt;= " &amp; D18) - COUNTIF(Vertices[Degree], "&gt;=" &amp; D19)</f>
        <v>0</v>
      </c>
      <c r="F18" s="37">
        <f t="shared" si="2"/>
        <v>0</v>
      </c>
      <c r="G18" s="38">
        <f>COUNTIF(Vertices[In-Degree], "&gt;= " &amp; F18) - COUNTIF(Vertices[In-Degree], "&gt;=" &amp; F19)</f>
        <v>0</v>
      </c>
      <c r="H18" s="37">
        <f t="shared" si="3"/>
        <v>0</v>
      </c>
      <c r="I18" s="38">
        <f>COUNTIF(Vertices[Out-Degree], "&gt;= " &amp; H18) - COUNTIF(Vertices[Out-Degree], "&gt;=" &amp; H19)</f>
        <v>0</v>
      </c>
      <c r="J18" s="37">
        <f t="shared" si="4"/>
        <v>0</v>
      </c>
      <c r="K18" s="38">
        <f>COUNTIF(Vertices[Betweenness Centrality], "&gt;= " &amp; J18) - COUNTIF(Vertices[Betweenness Centrality], "&gt;=" &amp; J19)</f>
        <v>0</v>
      </c>
      <c r="L18" s="37">
        <f t="shared" si="5"/>
        <v>0</v>
      </c>
      <c r="M18" s="38">
        <f>COUNTIF(Vertices[Closeness Centrality], "&gt;= " &amp; L18) - COUNTIF(Vertices[Closeness Centrality], "&gt;=" &amp; L19)</f>
        <v>0</v>
      </c>
      <c r="N18" s="37">
        <f t="shared" si="6"/>
        <v>0</v>
      </c>
      <c r="O18" s="38">
        <f>COUNTIF(Vertices[Eigenvector Centrality], "&gt;= " &amp; N18) - COUNTIF(Vertices[Eigenvector Centrality], "&gt;=" &amp; N19)</f>
        <v>0</v>
      </c>
      <c r="P18" s="37">
        <f t="shared" si="7"/>
        <v>0</v>
      </c>
      <c r="Q18" s="38">
        <f>COUNTIF(Vertices[PageRank], "&gt;= " &amp; P18) - COUNTIF(Vertices[PageRank], "&gt;=" &amp; P19)</f>
        <v>0</v>
      </c>
      <c r="R18" s="37">
        <f t="shared" si="8"/>
        <v>0</v>
      </c>
      <c r="S18" s="43">
        <f>COUNTIF(Vertices[Clustering Coefficient], "&gt;= " &amp; R18) - COUNTIF(Vertices[Clustering Coefficient], "&gt;=" &amp; R19)</f>
        <v>0</v>
      </c>
      <c r="T18" s="37">
        <f t="shared" ca="1" si="9"/>
        <v>40944.622720984102</v>
      </c>
      <c r="U18" s="38">
        <f t="shared" ca="1" si="0"/>
        <v>57</v>
      </c>
    </row>
    <row r="19" spans="1:21" x14ac:dyDescent="0.25">
      <c r="D19" s="32">
        <f t="shared" si="1"/>
        <v>0</v>
      </c>
      <c r="E19" s="3">
        <f>COUNTIF(Vertices[Degree], "&gt;= " &amp; D19) - COUNTIF(Vertices[Degree], "&gt;=" &amp; D20)</f>
        <v>0</v>
      </c>
      <c r="F19" s="39">
        <f t="shared" si="2"/>
        <v>0</v>
      </c>
      <c r="G19" s="40">
        <f>COUNTIF(Vertices[In-Degree], "&gt;= " &amp; F19) - COUNTIF(Vertices[In-Degree], "&gt;=" &amp; F20)</f>
        <v>0</v>
      </c>
      <c r="H19" s="39">
        <f t="shared" si="3"/>
        <v>0</v>
      </c>
      <c r="I19" s="40">
        <f>COUNTIF(Vertices[Out-Degree], "&gt;= " &amp; H19) - COUNTIF(Vertices[Out-Degree], "&gt;=" &amp; H20)</f>
        <v>0</v>
      </c>
      <c r="J19" s="39">
        <f t="shared" si="4"/>
        <v>0</v>
      </c>
      <c r="K19" s="40">
        <f>COUNTIF(Vertices[Betweenness Centrality], "&gt;= " &amp; J19) - COUNTIF(Vertices[Betweenness Centrality], "&gt;=" &amp; J20)</f>
        <v>0</v>
      </c>
      <c r="L19" s="39">
        <f t="shared" si="5"/>
        <v>0</v>
      </c>
      <c r="M19" s="40">
        <f>COUNTIF(Vertices[Closeness Centrality], "&gt;= " &amp; L19) - COUNTIF(Vertices[Closeness Centrality], "&gt;=" &amp; L20)</f>
        <v>0</v>
      </c>
      <c r="N19" s="39">
        <f t="shared" si="6"/>
        <v>0</v>
      </c>
      <c r="O19" s="40">
        <f>COUNTIF(Vertices[Eigenvector Centrality], "&gt;= " &amp; N19) - COUNTIF(Vertices[Eigenvector Centrality], "&gt;=" &amp; N20)</f>
        <v>0</v>
      </c>
      <c r="P19" s="39">
        <f t="shared" si="7"/>
        <v>0</v>
      </c>
      <c r="Q19" s="40">
        <f>COUNTIF(Vertices[PageRank], "&gt;= " &amp; P19) - COUNTIF(Vertices[PageRank], "&gt;=" &amp; P20)</f>
        <v>0</v>
      </c>
      <c r="R19" s="39">
        <f t="shared" si="8"/>
        <v>0</v>
      </c>
      <c r="S19" s="44">
        <f>COUNTIF(Vertices[Clustering Coefficient], "&gt;= " &amp; R19) - COUNTIF(Vertices[Clustering Coefficient], "&gt;=" &amp; R20)</f>
        <v>0</v>
      </c>
      <c r="T19" s="39">
        <f t="shared" ca="1" si="9"/>
        <v>41060.370883667136</v>
      </c>
      <c r="U19" s="40">
        <f t="shared" ca="1" si="0"/>
        <v>56</v>
      </c>
    </row>
    <row r="20" spans="1:21" x14ac:dyDescent="0.25">
      <c r="D20" s="32">
        <f t="shared" si="1"/>
        <v>0</v>
      </c>
      <c r="E20" s="3">
        <f>COUNTIF(Vertices[Degree], "&gt;= " &amp; D20) - COUNTIF(Vertices[Degree], "&gt;=" &amp; D21)</f>
        <v>0</v>
      </c>
      <c r="F20" s="37">
        <f t="shared" si="2"/>
        <v>0</v>
      </c>
      <c r="G20" s="38">
        <f>COUNTIF(Vertices[In-Degree], "&gt;= " &amp; F20) - COUNTIF(Vertices[In-Degree], "&gt;=" &amp; F21)</f>
        <v>0</v>
      </c>
      <c r="H20" s="37">
        <f t="shared" si="3"/>
        <v>0</v>
      </c>
      <c r="I20" s="38">
        <f>COUNTIF(Vertices[Out-Degree], "&gt;= " &amp; H20) - COUNTIF(Vertices[Out-Degree], "&gt;=" &amp; H21)</f>
        <v>0</v>
      </c>
      <c r="J20" s="37">
        <f t="shared" si="4"/>
        <v>0</v>
      </c>
      <c r="K20" s="38">
        <f>COUNTIF(Vertices[Betweenness Centrality], "&gt;= " &amp; J20) - COUNTIF(Vertices[Betweenness Centrality], "&gt;=" &amp; J21)</f>
        <v>0</v>
      </c>
      <c r="L20" s="37">
        <f t="shared" si="5"/>
        <v>0</v>
      </c>
      <c r="M20" s="38">
        <f>COUNTIF(Vertices[Closeness Centrality], "&gt;= " &amp; L20) - COUNTIF(Vertices[Closeness Centrality], "&gt;=" &amp; L21)</f>
        <v>0</v>
      </c>
      <c r="N20" s="37">
        <f t="shared" si="6"/>
        <v>0</v>
      </c>
      <c r="O20" s="38">
        <f>COUNTIF(Vertices[Eigenvector Centrality], "&gt;= " &amp; N20) - COUNTIF(Vertices[Eigenvector Centrality], "&gt;=" &amp; N21)</f>
        <v>0</v>
      </c>
      <c r="P20" s="37">
        <f t="shared" si="7"/>
        <v>0</v>
      </c>
      <c r="Q20" s="38">
        <f>COUNTIF(Vertices[PageRank], "&gt;= " &amp; P20) - COUNTIF(Vertices[PageRank], "&gt;=" &amp; P21)</f>
        <v>0</v>
      </c>
      <c r="R20" s="37">
        <f t="shared" si="8"/>
        <v>0</v>
      </c>
      <c r="S20" s="43">
        <f>COUNTIF(Vertices[Clustering Coefficient], "&gt;= " &amp; R20) - COUNTIF(Vertices[Clustering Coefficient], "&gt;=" &amp; R21)</f>
        <v>0</v>
      </c>
      <c r="T20" s="37">
        <f t="shared" ca="1" si="9"/>
        <v>41176.11904635017</v>
      </c>
      <c r="U20" s="38">
        <f t="shared" ca="1" si="0"/>
        <v>56</v>
      </c>
    </row>
    <row r="21" spans="1:21" x14ac:dyDescent="0.25">
      <c r="D21" s="32">
        <f t="shared" si="1"/>
        <v>0</v>
      </c>
      <c r="E21" s="3">
        <f>COUNTIF(Vertices[Degree], "&gt;= " &amp; D21) - COUNTIF(Vertices[Degree], "&gt;=" &amp; D22)</f>
        <v>0</v>
      </c>
      <c r="F21" s="39">
        <f t="shared" si="2"/>
        <v>0</v>
      </c>
      <c r="G21" s="40">
        <f>COUNTIF(Vertices[In-Degree], "&gt;= " &amp; F21) - COUNTIF(Vertices[In-Degree], "&gt;=" &amp; F22)</f>
        <v>0</v>
      </c>
      <c r="H21" s="39">
        <f t="shared" si="3"/>
        <v>0</v>
      </c>
      <c r="I21" s="40">
        <f>COUNTIF(Vertices[Out-Degree], "&gt;= " &amp; H21) - COUNTIF(Vertices[Out-Degree], "&gt;=" &amp; H22)</f>
        <v>0</v>
      </c>
      <c r="J21" s="39">
        <f t="shared" si="4"/>
        <v>0</v>
      </c>
      <c r="K21" s="40">
        <f>COUNTIF(Vertices[Betweenness Centrality], "&gt;= " &amp; J21) - COUNTIF(Vertices[Betweenness Centrality], "&gt;=" &amp; J22)</f>
        <v>0</v>
      </c>
      <c r="L21" s="39">
        <f t="shared" si="5"/>
        <v>0</v>
      </c>
      <c r="M21" s="40">
        <f>COUNTIF(Vertices[Closeness Centrality], "&gt;= " &amp; L21) - COUNTIF(Vertices[Closeness Centrality], "&gt;=" &amp; L22)</f>
        <v>0</v>
      </c>
      <c r="N21" s="39">
        <f t="shared" si="6"/>
        <v>0</v>
      </c>
      <c r="O21" s="40">
        <f>COUNTIF(Vertices[Eigenvector Centrality], "&gt;= " &amp; N21) - COUNTIF(Vertices[Eigenvector Centrality], "&gt;=" &amp; N22)</f>
        <v>0</v>
      </c>
      <c r="P21" s="39">
        <f t="shared" si="7"/>
        <v>0</v>
      </c>
      <c r="Q21" s="40">
        <f>COUNTIF(Vertices[PageRank], "&gt;= " &amp; P21) - COUNTIF(Vertices[PageRank], "&gt;=" &amp; P22)</f>
        <v>0</v>
      </c>
      <c r="R21" s="39">
        <f t="shared" si="8"/>
        <v>0</v>
      </c>
      <c r="S21" s="44">
        <f>COUNTIF(Vertices[Clustering Coefficient], "&gt;= " &amp; R21) - COUNTIF(Vertices[Clustering Coefficient], "&gt;=" &amp; R22)</f>
        <v>0</v>
      </c>
      <c r="T21" s="39">
        <f t="shared" ca="1" si="9"/>
        <v>41291.867209033204</v>
      </c>
      <c r="U21" s="40">
        <f t="shared" ca="1" si="0"/>
        <v>45</v>
      </c>
    </row>
    <row r="22" spans="1:21" x14ac:dyDescent="0.25">
      <c r="D22" s="32">
        <f t="shared" si="1"/>
        <v>0</v>
      </c>
      <c r="E22" s="3">
        <f>COUNTIF(Vertices[Degree], "&gt;= " &amp; D22) - COUNTIF(Vertices[Degree], "&gt;=" &amp; D23)</f>
        <v>0</v>
      </c>
      <c r="F22" s="37">
        <f t="shared" si="2"/>
        <v>0</v>
      </c>
      <c r="G22" s="38">
        <f>COUNTIF(Vertices[In-Degree], "&gt;= " &amp; F22) - COUNTIF(Vertices[In-Degree], "&gt;=" &amp; F23)</f>
        <v>0</v>
      </c>
      <c r="H22" s="37">
        <f t="shared" si="3"/>
        <v>0</v>
      </c>
      <c r="I22" s="38">
        <f>COUNTIF(Vertices[Out-Degree], "&gt;= " &amp; H22) - COUNTIF(Vertices[Out-Degree], "&gt;=" &amp; H23)</f>
        <v>0</v>
      </c>
      <c r="J22" s="37">
        <f t="shared" si="4"/>
        <v>0</v>
      </c>
      <c r="K22" s="38">
        <f>COUNTIF(Vertices[Betweenness Centrality], "&gt;= " &amp; J22) - COUNTIF(Vertices[Betweenness Centrality], "&gt;=" &amp; J23)</f>
        <v>0</v>
      </c>
      <c r="L22" s="37">
        <f t="shared" si="5"/>
        <v>0</v>
      </c>
      <c r="M22" s="38">
        <f>COUNTIF(Vertices[Closeness Centrality], "&gt;= " &amp; L22) - COUNTIF(Vertices[Closeness Centrality], "&gt;=" &amp; L23)</f>
        <v>0</v>
      </c>
      <c r="N22" s="37">
        <f t="shared" si="6"/>
        <v>0</v>
      </c>
      <c r="O22" s="38">
        <f>COUNTIF(Vertices[Eigenvector Centrality], "&gt;= " &amp; N22) - COUNTIF(Vertices[Eigenvector Centrality], "&gt;=" &amp; N23)</f>
        <v>0</v>
      </c>
      <c r="P22" s="37">
        <f t="shared" si="7"/>
        <v>0</v>
      </c>
      <c r="Q22" s="38">
        <f>COUNTIF(Vertices[PageRank], "&gt;= " &amp; P22) - COUNTIF(Vertices[PageRank], "&gt;=" &amp; P23)</f>
        <v>0</v>
      </c>
      <c r="R22" s="37">
        <f t="shared" si="8"/>
        <v>0</v>
      </c>
      <c r="S22" s="43">
        <f>COUNTIF(Vertices[Clustering Coefficient], "&gt;= " &amp; R22) - COUNTIF(Vertices[Clustering Coefficient], "&gt;=" &amp; R23)</f>
        <v>0</v>
      </c>
      <c r="T22" s="37">
        <f t="shared" ca="1" si="9"/>
        <v>41407.615371716238</v>
      </c>
      <c r="U22" s="38">
        <f t="shared" ca="1" si="0"/>
        <v>37</v>
      </c>
    </row>
    <row r="23" spans="1:21" x14ac:dyDescent="0.25">
      <c r="D23" s="32">
        <f t="shared" si="1"/>
        <v>0</v>
      </c>
      <c r="E23" s="3">
        <f>COUNTIF(Vertices[Degree], "&gt;= " &amp; D23) - COUNTIF(Vertices[Degree], "&gt;=" &amp; D24)</f>
        <v>0</v>
      </c>
      <c r="F23" s="39">
        <f t="shared" si="2"/>
        <v>0</v>
      </c>
      <c r="G23" s="40">
        <f>COUNTIF(Vertices[In-Degree], "&gt;= " &amp; F23) - COUNTIF(Vertices[In-Degree], "&gt;=" &amp; F24)</f>
        <v>0</v>
      </c>
      <c r="H23" s="39">
        <f t="shared" si="3"/>
        <v>0</v>
      </c>
      <c r="I23" s="40">
        <f>COUNTIF(Vertices[Out-Degree], "&gt;= " &amp; H23) - COUNTIF(Vertices[Out-Degree], "&gt;=" &amp; H24)</f>
        <v>0</v>
      </c>
      <c r="J23" s="39">
        <f t="shared" si="4"/>
        <v>0</v>
      </c>
      <c r="K23" s="40">
        <f>COUNTIF(Vertices[Betweenness Centrality], "&gt;= " &amp; J23) - COUNTIF(Vertices[Betweenness Centrality], "&gt;=" &amp; J24)</f>
        <v>0</v>
      </c>
      <c r="L23" s="39">
        <f t="shared" si="5"/>
        <v>0</v>
      </c>
      <c r="M23" s="40">
        <f>COUNTIF(Vertices[Closeness Centrality], "&gt;= " &amp; L23) - COUNTIF(Vertices[Closeness Centrality], "&gt;=" &amp; L24)</f>
        <v>0</v>
      </c>
      <c r="N23" s="39">
        <f t="shared" si="6"/>
        <v>0</v>
      </c>
      <c r="O23" s="40">
        <f>COUNTIF(Vertices[Eigenvector Centrality], "&gt;= " &amp; N23) - COUNTIF(Vertices[Eigenvector Centrality], "&gt;=" &amp; N24)</f>
        <v>0</v>
      </c>
      <c r="P23" s="39">
        <f t="shared" si="7"/>
        <v>0</v>
      </c>
      <c r="Q23" s="40">
        <f>COUNTIF(Vertices[PageRank], "&gt;= " &amp; P23) - COUNTIF(Vertices[PageRank], "&gt;=" &amp; P24)</f>
        <v>0</v>
      </c>
      <c r="R23" s="39">
        <f t="shared" si="8"/>
        <v>0</v>
      </c>
      <c r="S23" s="44">
        <f>COUNTIF(Vertices[Clustering Coefficient], "&gt;= " &amp; R23) - COUNTIF(Vertices[Clustering Coefficient], "&gt;=" &amp; R24)</f>
        <v>0</v>
      </c>
      <c r="T23" s="39">
        <f t="shared" ca="1" si="9"/>
        <v>41523.363534399272</v>
      </c>
      <c r="U23" s="40">
        <f t="shared" ca="1" si="0"/>
        <v>31</v>
      </c>
    </row>
    <row r="24" spans="1:21" x14ac:dyDescent="0.25">
      <c r="D24" s="32">
        <f t="shared" si="1"/>
        <v>0</v>
      </c>
      <c r="E24" s="3">
        <f>COUNTIF(Vertices[Degree], "&gt;= " &amp; D24) - COUNTIF(Vertices[Degree], "&gt;=" &amp; D25)</f>
        <v>0</v>
      </c>
      <c r="F24" s="37">
        <f t="shared" si="2"/>
        <v>0</v>
      </c>
      <c r="G24" s="38">
        <f>COUNTIF(Vertices[In-Degree], "&gt;= " &amp; F24) - COUNTIF(Vertices[In-Degree], "&gt;=" &amp; F25)</f>
        <v>0</v>
      </c>
      <c r="H24" s="37">
        <f t="shared" si="3"/>
        <v>0</v>
      </c>
      <c r="I24" s="38">
        <f>COUNTIF(Vertices[Out-Degree], "&gt;= " &amp; H24) - COUNTIF(Vertices[Out-Degree], "&gt;=" &amp; H25)</f>
        <v>0</v>
      </c>
      <c r="J24" s="37">
        <f t="shared" si="4"/>
        <v>0</v>
      </c>
      <c r="K24" s="38">
        <f>COUNTIF(Vertices[Betweenness Centrality], "&gt;= " &amp; J24) - COUNTIF(Vertices[Betweenness Centrality], "&gt;=" &amp; J25)</f>
        <v>0</v>
      </c>
      <c r="L24" s="37">
        <f t="shared" si="5"/>
        <v>0</v>
      </c>
      <c r="M24" s="38">
        <f>COUNTIF(Vertices[Closeness Centrality], "&gt;= " &amp; L24) - COUNTIF(Vertices[Closeness Centrality], "&gt;=" &amp; L25)</f>
        <v>0</v>
      </c>
      <c r="N24" s="37">
        <f t="shared" si="6"/>
        <v>0</v>
      </c>
      <c r="O24" s="38">
        <f>COUNTIF(Vertices[Eigenvector Centrality], "&gt;= " &amp; N24) - COUNTIF(Vertices[Eigenvector Centrality], "&gt;=" &amp; N25)</f>
        <v>0</v>
      </c>
      <c r="P24" s="37">
        <f t="shared" si="7"/>
        <v>0</v>
      </c>
      <c r="Q24" s="38">
        <f>COUNTIF(Vertices[PageRank], "&gt;= " &amp; P24) - COUNTIF(Vertices[PageRank], "&gt;=" &amp; P25)</f>
        <v>0</v>
      </c>
      <c r="R24" s="37">
        <f t="shared" si="8"/>
        <v>0</v>
      </c>
      <c r="S24" s="43">
        <f>COUNTIF(Vertices[Clustering Coefficient], "&gt;= " &amp; R24) - COUNTIF(Vertices[Clustering Coefficient], "&gt;=" &amp; R25)</f>
        <v>0</v>
      </c>
      <c r="T24" s="37">
        <f t="shared" ca="1" si="9"/>
        <v>41639.111697082306</v>
      </c>
      <c r="U24" s="38">
        <f t="shared" ca="1" si="0"/>
        <v>31</v>
      </c>
    </row>
    <row r="25" spans="1:21" x14ac:dyDescent="0.25">
      <c r="D25" s="32">
        <f t="shared" si="1"/>
        <v>0</v>
      </c>
      <c r="E25" s="3">
        <f>COUNTIF(Vertices[Degree], "&gt;= " &amp; D25) - COUNTIF(Vertices[Degree], "&gt;=" &amp; D26)</f>
        <v>0</v>
      </c>
      <c r="F25" s="39">
        <f t="shared" si="2"/>
        <v>0</v>
      </c>
      <c r="G25" s="40">
        <f>COUNTIF(Vertices[In-Degree], "&gt;= " &amp; F25) - COUNTIF(Vertices[In-Degree], "&gt;=" &amp; F26)</f>
        <v>0</v>
      </c>
      <c r="H25" s="39">
        <f t="shared" si="3"/>
        <v>0</v>
      </c>
      <c r="I25" s="40">
        <f>COUNTIF(Vertices[Out-Degree], "&gt;= " &amp; H25) - COUNTIF(Vertices[Out-Degree], "&gt;=" &amp; H26)</f>
        <v>0</v>
      </c>
      <c r="J25" s="39">
        <f t="shared" si="4"/>
        <v>0</v>
      </c>
      <c r="K25" s="40">
        <f>COUNTIF(Vertices[Betweenness Centrality], "&gt;= " &amp; J25) - COUNTIF(Vertices[Betweenness Centrality], "&gt;=" &amp; J26)</f>
        <v>0</v>
      </c>
      <c r="L25" s="39">
        <f t="shared" si="5"/>
        <v>0</v>
      </c>
      <c r="M25" s="40">
        <f>COUNTIF(Vertices[Closeness Centrality], "&gt;= " &amp; L25) - COUNTIF(Vertices[Closeness Centrality], "&gt;=" &amp; L26)</f>
        <v>0</v>
      </c>
      <c r="N25" s="39">
        <f t="shared" si="6"/>
        <v>0</v>
      </c>
      <c r="O25" s="40">
        <f>COUNTIF(Vertices[Eigenvector Centrality], "&gt;= " &amp; N25) - COUNTIF(Vertices[Eigenvector Centrality], "&gt;=" &amp; N26)</f>
        <v>0</v>
      </c>
      <c r="P25" s="39">
        <f t="shared" si="7"/>
        <v>0</v>
      </c>
      <c r="Q25" s="40">
        <f>COUNTIF(Vertices[PageRank], "&gt;= " &amp; P25) - COUNTIF(Vertices[PageRank], "&gt;=" &amp; P26)</f>
        <v>0</v>
      </c>
      <c r="R25" s="39">
        <f t="shared" si="8"/>
        <v>0</v>
      </c>
      <c r="S25" s="44">
        <f>COUNTIF(Vertices[Clustering Coefficient], "&gt;= " &amp; R25) - COUNTIF(Vertices[Clustering Coefficient], "&gt;=" &amp; R26)</f>
        <v>0</v>
      </c>
      <c r="T25" s="39">
        <f t="shared" ca="1" si="9"/>
        <v>41754.85985976534</v>
      </c>
      <c r="U25" s="40">
        <f t="shared" ca="1" si="0"/>
        <v>26</v>
      </c>
    </row>
    <row r="26" spans="1:21" x14ac:dyDescent="0.25">
      <c r="D26" s="32">
        <f t="shared" si="1"/>
        <v>0</v>
      </c>
      <c r="E26" s="3">
        <f>COUNTIF(Vertices[Degree], "&gt;= " &amp; D26) - COUNTIF(Vertices[Degree], "&gt;=" &amp; D27)</f>
        <v>0</v>
      </c>
      <c r="F26" s="37">
        <f t="shared" si="2"/>
        <v>0</v>
      </c>
      <c r="G26" s="38">
        <f>COUNTIF(Vertices[In-Degree], "&gt;= " &amp; F26) - COUNTIF(Vertices[In-Degree], "&gt;=" &amp; F27)</f>
        <v>0</v>
      </c>
      <c r="H26" s="37">
        <f t="shared" si="3"/>
        <v>0</v>
      </c>
      <c r="I26" s="38">
        <f>COUNTIF(Vertices[Out-Degree], "&gt;= " &amp; H26) - COUNTIF(Vertices[Out-Degree], "&gt;=" &amp; H27)</f>
        <v>0</v>
      </c>
      <c r="J26" s="37">
        <f t="shared" si="4"/>
        <v>0</v>
      </c>
      <c r="K26" s="38">
        <f>COUNTIF(Vertices[Betweenness Centrality], "&gt;= " &amp; J26) - COUNTIF(Vertices[Betweenness Centrality], "&gt;=" &amp; J27)</f>
        <v>0</v>
      </c>
      <c r="L26" s="37">
        <f t="shared" si="5"/>
        <v>0</v>
      </c>
      <c r="M26" s="38">
        <f>COUNTIF(Vertices[Closeness Centrality], "&gt;= " &amp; L26) - COUNTIF(Vertices[Closeness Centrality], "&gt;=" &amp; L27)</f>
        <v>0</v>
      </c>
      <c r="N26" s="37">
        <f t="shared" si="6"/>
        <v>0</v>
      </c>
      <c r="O26" s="38">
        <f>COUNTIF(Vertices[Eigenvector Centrality], "&gt;= " &amp; N26) - COUNTIF(Vertices[Eigenvector Centrality], "&gt;=" &amp; N27)</f>
        <v>0</v>
      </c>
      <c r="P26" s="37">
        <f t="shared" si="7"/>
        <v>0</v>
      </c>
      <c r="Q26" s="38">
        <f>COUNTIF(Vertices[PageRank], "&gt;= " &amp; P26) - COUNTIF(Vertices[PageRank], "&gt;=" &amp; P27)</f>
        <v>0</v>
      </c>
      <c r="R26" s="37">
        <f t="shared" si="8"/>
        <v>0</v>
      </c>
      <c r="S26" s="43">
        <f>COUNTIF(Vertices[Clustering Coefficient], "&gt;= " &amp; R26) - COUNTIF(Vertices[Clustering Coefficient], "&gt;=" &amp; R27)</f>
        <v>0</v>
      </c>
      <c r="T26" s="37">
        <f t="shared" ca="1" si="9"/>
        <v>41870.608022448374</v>
      </c>
      <c r="U26" s="38">
        <f t="shared" ca="1" si="0"/>
        <v>35</v>
      </c>
    </row>
    <row r="27" spans="1:21" x14ac:dyDescent="0.25">
      <c r="D27" s="32">
        <f t="shared" si="1"/>
        <v>0</v>
      </c>
      <c r="E27" s="3">
        <f>COUNTIF(Vertices[Degree], "&gt;= " &amp; D27) - COUNTIF(Vertices[Degree], "&gt;=" &amp; D28)</f>
        <v>0</v>
      </c>
      <c r="F27" s="39">
        <f t="shared" si="2"/>
        <v>0</v>
      </c>
      <c r="G27" s="40">
        <f>COUNTIF(Vertices[In-Degree], "&gt;= " &amp; F27) - COUNTIF(Vertices[In-Degree], "&gt;=" &amp; F28)</f>
        <v>0</v>
      </c>
      <c r="H27" s="39">
        <f t="shared" si="3"/>
        <v>0</v>
      </c>
      <c r="I27" s="40">
        <f>COUNTIF(Vertices[Out-Degree], "&gt;= " &amp; H27) - COUNTIF(Vertices[Out-Degree], "&gt;=" &amp; H28)</f>
        <v>0</v>
      </c>
      <c r="J27" s="39">
        <f t="shared" si="4"/>
        <v>0</v>
      </c>
      <c r="K27" s="40">
        <f>COUNTIF(Vertices[Betweenness Centrality], "&gt;= " &amp; J27) - COUNTIF(Vertices[Betweenness Centrality], "&gt;=" &amp; J28)</f>
        <v>0</v>
      </c>
      <c r="L27" s="39">
        <f t="shared" si="5"/>
        <v>0</v>
      </c>
      <c r="M27" s="40">
        <f>COUNTIF(Vertices[Closeness Centrality], "&gt;= " &amp; L27) - COUNTIF(Vertices[Closeness Centrality], "&gt;=" &amp; L28)</f>
        <v>0</v>
      </c>
      <c r="N27" s="39">
        <f t="shared" si="6"/>
        <v>0</v>
      </c>
      <c r="O27" s="40">
        <f>COUNTIF(Vertices[Eigenvector Centrality], "&gt;= " &amp; N27) - COUNTIF(Vertices[Eigenvector Centrality], "&gt;=" &amp; N28)</f>
        <v>0</v>
      </c>
      <c r="P27" s="39">
        <f t="shared" si="7"/>
        <v>0</v>
      </c>
      <c r="Q27" s="40">
        <f>COUNTIF(Vertices[PageRank], "&gt;= " &amp; P27) - COUNTIF(Vertices[PageRank], "&gt;=" &amp; P28)</f>
        <v>0</v>
      </c>
      <c r="R27" s="39">
        <f t="shared" si="8"/>
        <v>0</v>
      </c>
      <c r="S27" s="44">
        <f>COUNTIF(Vertices[Clustering Coefficient], "&gt;= " &amp; R27) - COUNTIF(Vertices[Clustering Coefficient], "&gt;=" &amp; R28)</f>
        <v>0</v>
      </c>
      <c r="T27" s="39">
        <f t="shared" ca="1" si="9"/>
        <v>41986.356185131408</v>
      </c>
      <c r="U27" s="40">
        <f t="shared" ca="1" si="0"/>
        <v>36</v>
      </c>
    </row>
    <row r="28" spans="1:21" x14ac:dyDescent="0.25">
      <c r="D28" s="32">
        <f t="shared" si="1"/>
        <v>0</v>
      </c>
      <c r="E28" s="3">
        <f>COUNTIF(Vertices[Degree], "&gt;= " &amp; D28) - COUNTIF(Vertices[Degree], "&gt;=" &amp; D29)</f>
        <v>0</v>
      </c>
      <c r="F28" s="37">
        <f t="shared" si="2"/>
        <v>0</v>
      </c>
      <c r="G28" s="38">
        <f>COUNTIF(Vertices[In-Degree], "&gt;= " &amp; F28) - COUNTIF(Vertices[In-Degree], "&gt;=" &amp; F29)</f>
        <v>0</v>
      </c>
      <c r="H28" s="37">
        <f t="shared" si="3"/>
        <v>0</v>
      </c>
      <c r="I28" s="38">
        <f>COUNTIF(Vertices[Out-Degree], "&gt;= " &amp; H28) - COUNTIF(Vertices[Out-Degree], "&gt;=" &amp; H29)</f>
        <v>0</v>
      </c>
      <c r="J28" s="37">
        <f t="shared" si="4"/>
        <v>0</v>
      </c>
      <c r="K28" s="38">
        <f>COUNTIF(Vertices[Betweenness Centrality], "&gt;= " &amp; J28) - COUNTIF(Vertices[Betweenness Centrality], "&gt;=" &amp; J29)</f>
        <v>0</v>
      </c>
      <c r="L28" s="37">
        <f t="shared" si="5"/>
        <v>0</v>
      </c>
      <c r="M28" s="38">
        <f>COUNTIF(Vertices[Closeness Centrality], "&gt;= " &amp; L28) - COUNTIF(Vertices[Closeness Centrality], "&gt;=" &amp; L29)</f>
        <v>0</v>
      </c>
      <c r="N28" s="37">
        <f t="shared" si="6"/>
        <v>0</v>
      </c>
      <c r="O28" s="38">
        <f>COUNTIF(Vertices[Eigenvector Centrality], "&gt;= " &amp; N28) - COUNTIF(Vertices[Eigenvector Centrality], "&gt;=" &amp; N29)</f>
        <v>0</v>
      </c>
      <c r="P28" s="37">
        <f t="shared" si="7"/>
        <v>0</v>
      </c>
      <c r="Q28" s="38">
        <f>COUNTIF(Vertices[PageRank], "&gt;= " &amp; P28) - COUNTIF(Vertices[PageRank], "&gt;=" &amp; P29)</f>
        <v>0</v>
      </c>
      <c r="R28" s="37">
        <f t="shared" si="8"/>
        <v>0</v>
      </c>
      <c r="S28" s="43">
        <f>COUNTIF(Vertices[Clustering Coefficient], "&gt;= " &amp; R28) - COUNTIF(Vertices[Clustering Coefficient], "&gt;=" &amp; R29)</f>
        <v>0</v>
      </c>
      <c r="T28" s="37">
        <f t="shared" ca="1" si="9"/>
        <v>42102.104347814442</v>
      </c>
      <c r="U28" s="38">
        <f t="shared" ca="1" si="0"/>
        <v>28</v>
      </c>
    </row>
    <row r="29" spans="1:21" x14ac:dyDescent="0.25">
      <c r="A29" t="s">
        <v>162</v>
      </c>
      <c r="B29" t="s">
        <v>17</v>
      </c>
      <c r="D29" s="32">
        <f t="shared" si="1"/>
        <v>0</v>
      </c>
      <c r="E29" s="3">
        <f>COUNTIF(Vertices[Degree], "&gt;= " &amp; D29) - COUNTIF(Vertices[Degree], "&gt;=" &amp; D30)</f>
        <v>0</v>
      </c>
      <c r="F29" s="39">
        <f t="shared" si="2"/>
        <v>0</v>
      </c>
      <c r="G29" s="40">
        <f>COUNTIF(Vertices[In-Degree], "&gt;= " &amp; F29) - COUNTIF(Vertices[In-Degree], "&gt;=" &amp; F30)</f>
        <v>0</v>
      </c>
      <c r="H29" s="39">
        <f t="shared" si="3"/>
        <v>0</v>
      </c>
      <c r="I29" s="40">
        <f>COUNTIF(Vertices[Out-Degree], "&gt;= " &amp; H29) - COUNTIF(Vertices[Out-Degree], "&gt;=" &amp; H30)</f>
        <v>0</v>
      </c>
      <c r="J29" s="39">
        <f t="shared" si="4"/>
        <v>0</v>
      </c>
      <c r="K29" s="40">
        <f>COUNTIF(Vertices[Betweenness Centrality], "&gt;= " &amp; J29) - COUNTIF(Vertices[Betweenness Centrality], "&gt;=" &amp; J30)</f>
        <v>0</v>
      </c>
      <c r="L29" s="39">
        <f t="shared" si="5"/>
        <v>0</v>
      </c>
      <c r="M29" s="40">
        <f>COUNTIF(Vertices[Closeness Centrality], "&gt;= " &amp; L29) - COUNTIF(Vertices[Closeness Centrality], "&gt;=" &amp; L30)</f>
        <v>0</v>
      </c>
      <c r="N29" s="39">
        <f t="shared" si="6"/>
        <v>0</v>
      </c>
      <c r="O29" s="40">
        <f>COUNTIF(Vertices[Eigenvector Centrality], "&gt;= " &amp; N29) - COUNTIF(Vertices[Eigenvector Centrality], "&gt;=" &amp; N30)</f>
        <v>0</v>
      </c>
      <c r="P29" s="39">
        <f t="shared" si="7"/>
        <v>0</v>
      </c>
      <c r="Q29" s="40">
        <f>COUNTIF(Vertices[PageRank], "&gt;= " &amp; P29) - COUNTIF(Vertices[PageRank], "&gt;=" &amp; P30)</f>
        <v>0</v>
      </c>
      <c r="R29" s="39">
        <f t="shared" si="8"/>
        <v>0</v>
      </c>
      <c r="S29" s="44">
        <f>COUNTIF(Vertices[Clustering Coefficient], "&gt;= " &amp; R29) - COUNTIF(Vertices[Clustering Coefficient], "&gt;=" &amp; R30)</f>
        <v>0</v>
      </c>
      <c r="T29" s="39">
        <f t="shared" ca="1" si="9"/>
        <v>42217.852510497476</v>
      </c>
      <c r="U29" s="40">
        <f t="shared" ca="1" si="0"/>
        <v>22</v>
      </c>
    </row>
    <row r="30" spans="1:21" x14ac:dyDescent="0.25">
      <c r="A30" s="33"/>
      <c r="B30" s="33"/>
      <c r="D30" s="32">
        <f t="shared" si="1"/>
        <v>0</v>
      </c>
      <c r="E30" s="3">
        <f>COUNTIF(Vertices[Degree], "&gt;= " &amp; D30) - COUNTIF(Vertices[Degree], "&gt;=" &amp; D31)</f>
        <v>0</v>
      </c>
      <c r="F30" s="37">
        <f t="shared" si="2"/>
        <v>0</v>
      </c>
      <c r="G30" s="38">
        <f>COUNTIF(Vertices[In-Degree], "&gt;= " &amp; F30) - COUNTIF(Vertices[In-Degree], "&gt;=" &amp; F31)</f>
        <v>0</v>
      </c>
      <c r="H30" s="37">
        <f t="shared" si="3"/>
        <v>0</v>
      </c>
      <c r="I30" s="38">
        <f>COUNTIF(Vertices[Out-Degree], "&gt;= " &amp; H30) - COUNTIF(Vertices[Out-Degree], "&gt;=" &amp; H31)</f>
        <v>0</v>
      </c>
      <c r="J30" s="37">
        <f t="shared" si="4"/>
        <v>0</v>
      </c>
      <c r="K30" s="38">
        <f>COUNTIF(Vertices[Betweenness Centrality], "&gt;= " &amp; J30) - COUNTIF(Vertices[Betweenness Centrality], "&gt;=" &amp; J31)</f>
        <v>0</v>
      </c>
      <c r="L30" s="37">
        <f t="shared" si="5"/>
        <v>0</v>
      </c>
      <c r="M30" s="38">
        <f>COUNTIF(Vertices[Closeness Centrality], "&gt;= " &amp; L30) - COUNTIF(Vertices[Closeness Centrality], "&gt;=" &amp; L31)</f>
        <v>0</v>
      </c>
      <c r="N30" s="37">
        <f t="shared" si="6"/>
        <v>0</v>
      </c>
      <c r="O30" s="38">
        <f>COUNTIF(Vertices[Eigenvector Centrality], "&gt;= " &amp; N30) - COUNTIF(Vertices[Eigenvector Centrality], "&gt;=" &amp; N31)</f>
        <v>0</v>
      </c>
      <c r="P30" s="37">
        <f t="shared" si="7"/>
        <v>0</v>
      </c>
      <c r="Q30" s="38">
        <f>COUNTIF(Vertices[PageRank], "&gt;= " &amp; P30) - COUNTIF(Vertices[PageRank], "&gt;=" &amp; P31)</f>
        <v>0</v>
      </c>
      <c r="R30" s="37">
        <f t="shared" si="8"/>
        <v>0</v>
      </c>
      <c r="S30" s="43">
        <f>COUNTIF(Vertices[Clustering Coefficient], "&gt;= " &amp; R30) - COUNTIF(Vertices[Clustering Coefficient], "&gt;=" &amp; R31)</f>
        <v>0</v>
      </c>
      <c r="T30" s="37">
        <f t="shared" ca="1" si="9"/>
        <v>42333.60067318051</v>
      </c>
      <c r="U30" s="38">
        <f t="shared" ca="1" si="0"/>
        <v>24</v>
      </c>
    </row>
    <row r="31" spans="1:21" x14ac:dyDescent="0.25">
      <c r="D31" s="32">
        <f t="shared" si="1"/>
        <v>0</v>
      </c>
      <c r="E31" s="3">
        <f>COUNTIF(Vertices[Degree], "&gt;= " &amp; D31) - COUNTIF(Vertices[Degree], "&gt;=" &amp; D32)</f>
        <v>0</v>
      </c>
      <c r="F31" s="39">
        <f t="shared" si="2"/>
        <v>0</v>
      </c>
      <c r="G31" s="40">
        <f>COUNTIF(Vertices[In-Degree], "&gt;= " &amp; F31) - COUNTIF(Vertices[In-Degree], "&gt;=" &amp; F32)</f>
        <v>0</v>
      </c>
      <c r="H31" s="39">
        <f t="shared" si="3"/>
        <v>0</v>
      </c>
      <c r="I31" s="40">
        <f>COUNTIF(Vertices[Out-Degree], "&gt;= " &amp; H31) - COUNTIF(Vertices[Out-Degree], "&gt;=" &amp; H32)</f>
        <v>0</v>
      </c>
      <c r="J31" s="39">
        <f t="shared" si="4"/>
        <v>0</v>
      </c>
      <c r="K31" s="40">
        <f>COUNTIF(Vertices[Betweenness Centrality], "&gt;= " &amp; J31) - COUNTIF(Vertices[Betweenness Centrality], "&gt;=" &amp; J32)</f>
        <v>0</v>
      </c>
      <c r="L31" s="39">
        <f t="shared" si="5"/>
        <v>0</v>
      </c>
      <c r="M31" s="40">
        <f>COUNTIF(Vertices[Closeness Centrality], "&gt;= " &amp; L31) - COUNTIF(Vertices[Closeness Centrality], "&gt;=" &amp; L32)</f>
        <v>0</v>
      </c>
      <c r="N31" s="39">
        <f t="shared" si="6"/>
        <v>0</v>
      </c>
      <c r="O31" s="40">
        <f>COUNTIF(Vertices[Eigenvector Centrality], "&gt;= " &amp; N31) - COUNTIF(Vertices[Eigenvector Centrality], "&gt;=" &amp; N32)</f>
        <v>0</v>
      </c>
      <c r="P31" s="39">
        <f t="shared" si="7"/>
        <v>0</v>
      </c>
      <c r="Q31" s="40">
        <f>COUNTIF(Vertices[PageRank], "&gt;= " &amp; P31) - COUNTIF(Vertices[PageRank], "&gt;=" &amp; P32)</f>
        <v>0</v>
      </c>
      <c r="R31" s="39">
        <f t="shared" si="8"/>
        <v>0</v>
      </c>
      <c r="S31" s="44">
        <f>COUNTIF(Vertices[Clustering Coefficient], "&gt;= " &amp; R31) - COUNTIF(Vertices[Clustering Coefficient], "&gt;=" &amp; R32)</f>
        <v>0</v>
      </c>
      <c r="T31" s="39">
        <f t="shared" ca="1" si="9"/>
        <v>42449.348835863544</v>
      </c>
      <c r="U31" s="40">
        <f t="shared" ca="1" si="0"/>
        <v>34</v>
      </c>
    </row>
    <row r="32" spans="1:21" x14ac:dyDescent="0.25">
      <c r="D32" s="32">
        <f t="shared" si="1"/>
        <v>0</v>
      </c>
      <c r="E32" s="3">
        <f>COUNTIF(Vertices[Degree], "&gt;= " &amp; D32) - COUNTIF(Vertices[Degree], "&gt;=" &amp; D33)</f>
        <v>0</v>
      </c>
      <c r="F32" s="37">
        <f t="shared" si="2"/>
        <v>0</v>
      </c>
      <c r="G32" s="38">
        <f>COUNTIF(Vertices[In-Degree], "&gt;= " &amp; F32) - COUNTIF(Vertices[In-Degree], "&gt;=" &amp; F33)</f>
        <v>0</v>
      </c>
      <c r="H32" s="37">
        <f t="shared" si="3"/>
        <v>0</v>
      </c>
      <c r="I32" s="38">
        <f>COUNTIF(Vertices[Out-Degree], "&gt;= " &amp; H32) - COUNTIF(Vertices[Out-Degree], "&gt;=" &amp; H33)</f>
        <v>0</v>
      </c>
      <c r="J32" s="37">
        <f t="shared" si="4"/>
        <v>0</v>
      </c>
      <c r="K32" s="38">
        <f>COUNTIF(Vertices[Betweenness Centrality], "&gt;= " &amp; J32) - COUNTIF(Vertices[Betweenness Centrality], "&gt;=" &amp; J33)</f>
        <v>0</v>
      </c>
      <c r="L32" s="37">
        <f t="shared" si="5"/>
        <v>0</v>
      </c>
      <c r="M32" s="38">
        <f>COUNTIF(Vertices[Closeness Centrality], "&gt;= " &amp; L32) - COUNTIF(Vertices[Closeness Centrality], "&gt;=" &amp; L33)</f>
        <v>0</v>
      </c>
      <c r="N32" s="37">
        <f t="shared" si="6"/>
        <v>0</v>
      </c>
      <c r="O32" s="38">
        <f>COUNTIF(Vertices[Eigenvector Centrality], "&gt;= " &amp; N32) - COUNTIF(Vertices[Eigenvector Centrality], "&gt;=" &amp; N33)</f>
        <v>0</v>
      </c>
      <c r="P32" s="37">
        <f t="shared" si="7"/>
        <v>0</v>
      </c>
      <c r="Q32" s="38">
        <f>COUNTIF(Vertices[PageRank], "&gt;= " &amp; P32) - COUNTIF(Vertices[PageRank], "&gt;=" &amp; P33)</f>
        <v>0</v>
      </c>
      <c r="R32" s="37">
        <f t="shared" si="8"/>
        <v>0</v>
      </c>
      <c r="S32" s="43">
        <f>COUNTIF(Vertices[Clustering Coefficient], "&gt;= " &amp; R32) - COUNTIF(Vertices[Clustering Coefficient], "&gt;=" &amp; R33)</f>
        <v>0</v>
      </c>
      <c r="T32" s="37">
        <f t="shared" ca="1" si="9"/>
        <v>42565.096998546578</v>
      </c>
      <c r="U32" s="38">
        <f t="shared" ca="1" si="0"/>
        <v>29</v>
      </c>
    </row>
    <row r="33" spans="1:21" x14ac:dyDescent="0.25">
      <c r="D33" s="32">
        <f t="shared" si="1"/>
        <v>0</v>
      </c>
      <c r="E33" s="3">
        <f>COUNTIF(Vertices[Degree], "&gt;= " &amp; D33) - COUNTIF(Vertices[Degree], "&gt;=" &amp; D34)</f>
        <v>0</v>
      </c>
      <c r="F33" s="39">
        <f t="shared" si="2"/>
        <v>0</v>
      </c>
      <c r="G33" s="40">
        <f>COUNTIF(Vertices[In-Degree], "&gt;= " &amp; F33) - COUNTIF(Vertices[In-Degree], "&gt;=" &amp; F34)</f>
        <v>0</v>
      </c>
      <c r="H33" s="39">
        <f t="shared" si="3"/>
        <v>0</v>
      </c>
      <c r="I33" s="40">
        <f>COUNTIF(Vertices[Out-Degree], "&gt;= " &amp; H33) - COUNTIF(Vertices[Out-Degree], "&gt;=" &amp; H34)</f>
        <v>0</v>
      </c>
      <c r="J33" s="39">
        <f t="shared" si="4"/>
        <v>0</v>
      </c>
      <c r="K33" s="40">
        <f>COUNTIF(Vertices[Betweenness Centrality], "&gt;= " &amp; J33) - COUNTIF(Vertices[Betweenness Centrality], "&gt;=" &amp; J34)</f>
        <v>0</v>
      </c>
      <c r="L33" s="39">
        <f t="shared" si="5"/>
        <v>0</v>
      </c>
      <c r="M33" s="40">
        <f>COUNTIF(Vertices[Closeness Centrality], "&gt;= " &amp; L33) - COUNTIF(Vertices[Closeness Centrality], "&gt;=" &amp; L34)</f>
        <v>0</v>
      </c>
      <c r="N33" s="39">
        <f t="shared" si="6"/>
        <v>0</v>
      </c>
      <c r="O33" s="40">
        <f>COUNTIF(Vertices[Eigenvector Centrality], "&gt;= " &amp; N33) - COUNTIF(Vertices[Eigenvector Centrality], "&gt;=" &amp; N34)</f>
        <v>0</v>
      </c>
      <c r="P33" s="39">
        <f t="shared" si="7"/>
        <v>0</v>
      </c>
      <c r="Q33" s="40">
        <f>COUNTIF(Vertices[PageRank], "&gt;= " &amp; P33) - COUNTIF(Vertices[PageRank], "&gt;=" &amp; P34)</f>
        <v>0</v>
      </c>
      <c r="R33" s="39">
        <f t="shared" si="8"/>
        <v>0</v>
      </c>
      <c r="S33" s="44">
        <f>COUNTIF(Vertices[Clustering Coefficient], "&gt;= " &amp; R33) - COUNTIF(Vertices[Clustering Coefficient], "&gt;=" &amp; R34)</f>
        <v>0</v>
      </c>
      <c r="T33" s="39">
        <f t="shared" ca="1" si="9"/>
        <v>42680.845161229612</v>
      </c>
      <c r="U33" s="40">
        <f t="shared" ca="1" si="0"/>
        <v>39</v>
      </c>
    </row>
    <row r="34" spans="1:21" x14ac:dyDescent="0.25">
      <c r="D34" s="32">
        <f t="shared" si="1"/>
        <v>0</v>
      </c>
      <c r="E34" s="3">
        <f>COUNTIF(Vertices[Degree], "&gt;= " &amp; D34) - COUNTIF(Vertices[Degree], "&gt;=" &amp; D35)</f>
        <v>0</v>
      </c>
      <c r="F34" s="37">
        <f t="shared" si="2"/>
        <v>0</v>
      </c>
      <c r="G34" s="38">
        <f>COUNTIF(Vertices[In-Degree], "&gt;= " &amp; F34) - COUNTIF(Vertices[In-Degree], "&gt;=" &amp; F35)</f>
        <v>0</v>
      </c>
      <c r="H34" s="37">
        <f t="shared" si="3"/>
        <v>0</v>
      </c>
      <c r="I34" s="38">
        <f>COUNTIF(Vertices[Out-Degree], "&gt;= " &amp; H34) - COUNTIF(Vertices[Out-Degree], "&gt;=" &amp; H35)</f>
        <v>0</v>
      </c>
      <c r="J34" s="37">
        <f t="shared" si="4"/>
        <v>0</v>
      </c>
      <c r="K34" s="38">
        <f>COUNTIF(Vertices[Betweenness Centrality], "&gt;= " &amp; J34) - COUNTIF(Vertices[Betweenness Centrality], "&gt;=" &amp; J35)</f>
        <v>0</v>
      </c>
      <c r="L34" s="37">
        <f t="shared" si="5"/>
        <v>0</v>
      </c>
      <c r="M34" s="38">
        <f>COUNTIF(Vertices[Closeness Centrality], "&gt;= " &amp; L34) - COUNTIF(Vertices[Closeness Centrality], "&gt;=" &amp; L35)</f>
        <v>0</v>
      </c>
      <c r="N34" s="37">
        <f t="shared" si="6"/>
        <v>0</v>
      </c>
      <c r="O34" s="38">
        <f>COUNTIF(Vertices[Eigenvector Centrality], "&gt;= " &amp; N34) - COUNTIF(Vertices[Eigenvector Centrality], "&gt;=" &amp; N35)</f>
        <v>0</v>
      </c>
      <c r="P34" s="37">
        <f t="shared" si="7"/>
        <v>0</v>
      </c>
      <c r="Q34" s="38">
        <f>COUNTIF(Vertices[PageRank], "&gt;= " &amp; P34) - COUNTIF(Vertices[PageRank], "&gt;=" &amp; P35)</f>
        <v>0</v>
      </c>
      <c r="R34" s="37">
        <f t="shared" si="8"/>
        <v>0</v>
      </c>
      <c r="S34" s="43">
        <f>COUNTIF(Vertices[Clustering Coefficient], "&gt;= " &amp; R34) - COUNTIF(Vertices[Clustering Coefficient], "&gt;=" &amp; R35)</f>
        <v>0</v>
      </c>
      <c r="T34" s="37">
        <f t="shared" ca="1" si="9"/>
        <v>42796.593323912646</v>
      </c>
      <c r="U34" s="38">
        <f t="shared" ca="1" si="0"/>
        <v>31</v>
      </c>
    </row>
    <row r="35" spans="1:21" x14ac:dyDescent="0.25">
      <c r="D35" s="32">
        <f t="shared" si="1"/>
        <v>0</v>
      </c>
      <c r="E35" s="3">
        <f>COUNTIF(Vertices[Degree], "&gt;= " &amp; D35) - COUNTIF(Vertices[Degree], "&gt;=" &amp; D36)</f>
        <v>0</v>
      </c>
      <c r="F35" s="39">
        <f t="shared" si="2"/>
        <v>0</v>
      </c>
      <c r="G35" s="40">
        <f>COUNTIF(Vertices[In-Degree], "&gt;= " &amp; F35) - COUNTIF(Vertices[In-Degree], "&gt;=" &amp; F36)</f>
        <v>0</v>
      </c>
      <c r="H35" s="39">
        <f t="shared" si="3"/>
        <v>0</v>
      </c>
      <c r="I35" s="40">
        <f>COUNTIF(Vertices[Out-Degree], "&gt;= " &amp; H35) - COUNTIF(Vertices[Out-Degree], "&gt;=" &amp; H36)</f>
        <v>0</v>
      </c>
      <c r="J35" s="39">
        <f t="shared" si="4"/>
        <v>0</v>
      </c>
      <c r="K35" s="40">
        <f>COUNTIF(Vertices[Betweenness Centrality], "&gt;= " &amp; J35) - COUNTIF(Vertices[Betweenness Centrality], "&gt;=" &amp; J36)</f>
        <v>0</v>
      </c>
      <c r="L35" s="39">
        <f t="shared" si="5"/>
        <v>0</v>
      </c>
      <c r="M35" s="40">
        <f>COUNTIF(Vertices[Closeness Centrality], "&gt;= " &amp; L35) - COUNTIF(Vertices[Closeness Centrality], "&gt;=" &amp; L36)</f>
        <v>0</v>
      </c>
      <c r="N35" s="39">
        <f t="shared" si="6"/>
        <v>0</v>
      </c>
      <c r="O35" s="40">
        <f>COUNTIF(Vertices[Eigenvector Centrality], "&gt;= " &amp; N35) - COUNTIF(Vertices[Eigenvector Centrality], "&gt;=" &amp; N36)</f>
        <v>0</v>
      </c>
      <c r="P35" s="39">
        <f t="shared" si="7"/>
        <v>0</v>
      </c>
      <c r="Q35" s="40">
        <f>COUNTIF(Vertices[PageRank], "&gt;= " &amp; P35) - COUNTIF(Vertices[PageRank], "&gt;=" &amp; P36)</f>
        <v>0</v>
      </c>
      <c r="R35" s="39">
        <f t="shared" si="8"/>
        <v>0</v>
      </c>
      <c r="S35" s="44">
        <f>COUNTIF(Vertices[Clustering Coefficient], "&gt;= " &amp; R35) - COUNTIF(Vertices[Clustering Coefficient], "&gt;=" &amp; R36)</f>
        <v>0</v>
      </c>
      <c r="T35" s="39">
        <f t="shared" ca="1" si="9"/>
        <v>42912.34148659568</v>
      </c>
      <c r="U35" s="40">
        <f t="shared" ca="1" si="0"/>
        <v>54</v>
      </c>
    </row>
    <row r="36" spans="1:21" x14ac:dyDescent="0.25">
      <c r="D36" s="32">
        <f t="shared" si="1"/>
        <v>0</v>
      </c>
      <c r="E36" s="3">
        <f>COUNTIF(Vertices[Degree], "&gt;= " &amp; D36) - COUNTIF(Vertices[Degree], "&gt;=" &amp; D37)</f>
        <v>0</v>
      </c>
      <c r="F36" s="37">
        <f t="shared" si="2"/>
        <v>0</v>
      </c>
      <c r="G36" s="38">
        <f>COUNTIF(Vertices[In-Degree], "&gt;= " &amp; F36) - COUNTIF(Vertices[In-Degree], "&gt;=" &amp; F37)</f>
        <v>0</v>
      </c>
      <c r="H36" s="37">
        <f t="shared" si="3"/>
        <v>0</v>
      </c>
      <c r="I36" s="38">
        <f>COUNTIF(Vertices[Out-Degree], "&gt;= " &amp; H36) - COUNTIF(Vertices[Out-Degree], "&gt;=" &amp; H37)</f>
        <v>0</v>
      </c>
      <c r="J36" s="37">
        <f t="shared" si="4"/>
        <v>0</v>
      </c>
      <c r="K36" s="38">
        <f>COUNTIF(Vertices[Betweenness Centrality], "&gt;= " &amp; J36) - COUNTIF(Vertices[Betweenness Centrality], "&gt;=" &amp; J37)</f>
        <v>0</v>
      </c>
      <c r="L36" s="37">
        <f t="shared" si="5"/>
        <v>0</v>
      </c>
      <c r="M36" s="38">
        <f>COUNTIF(Vertices[Closeness Centrality], "&gt;= " &amp; L36) - COUNTIF(Vertices[Closeness Centrality], "&gt;=" &amp; L37)</f>
        <v>0</v>
      </c>
      <c r="N36" s="37">
        <f t="shared" si="6"/>
        <v>0</v>
      </c>
      <c r="O36" s="38">
        <f>COUNTIF(Vertices[Eigenvector Centrality], "&gt;= " &amp; N36) - COUNTIF(Vertices[Eigenvector Centrality], "&gt;=" &amp; N37)</f>
        <v>0</v>
      </c>
      <c r="P36" s="37">
        <f t="shared" si="7"/>
        <v>0</v>
      </c>
      <c r="Q36" s="38">
        <f>COUNTIF(Vertices[PageRank], "&gt;= " &amp; P36) - COUNTIF(Vertices[PageRank], "&gt;=" &amp; P37)</f>
        <v>0</v>
      </c>
      <c r="R36" s="37">
        <f t="shared" si="8"/>
        <v>0</v>
      </c>
      <c r="S36" s="43">
        <f>COUNTIF(Vertices[Clustering Coefficient], "&gt;= " &amp; R36) - COUNTIF(Vertices[Clustering Coefficient], "&gt;=" &amp; R37)</f>
        <v>0</v>
      </c>
      <c r="T36" s="37">
        <f t="shared" ca="1" si="9"/>
        <v>43028.089649278714</v>
      </c>
      <c r="U36" s="38">
        <f t="shared" ca="1" si="0"/>
        <v>34</v>
      </c>
    </row>
    <row r="37" spans="1:21" x14ac:dyDescent="0.25">
      <c r="D37" s="32">
        <f t="shared" si="1"/>
        <v>0</v>
      </c>
      <c r="E37" s="3">
        <f>COUNTIF(Vertices[Degree], "&gt;= " &amp; D37) - COUNTIF(Vertices[Degree], "&gt;=" &amp; D38)</f>
        <v>0</v>
      </c>
      <c r="F37" s="39">
        <f t="shared" si="2"/>
        <v>0</v>
      </c>
      <c r="G37" s="40">
        <f>COUNTIF(Vertices[In-Degree], "&gt;= " &amp; F37) - COUNTIF(Vertices[In-Degree], "&gt;=" &amp; F38)</f>
        <v>0</v>
      </c>
      <c r="H37" s="39">
        <f t="shared" si="3"/>
        <v>0</v>
      </c>
      <c r="I37" s="40">
        <f>COUNTIF(Vertices[Out-Degree], "&gt;= " &amp; H37) - COUNTIF(Vertices[Out-Degree], "&gt;=" &amp; H38)</f>
        <v>0</v>
      </c>
      <c r="J37" s="39">
        <f t="shared" si="4"/>
        <v>0</v>
      </c>
      <c r="K37" s="40">
        <f>COUNTIF(Vertices[Betweenness Centrality], "&gt;= " &amp; J37) - COUNTIF(Vertices[Betweenness Centrality], "&gt;=" &amp; J38)</f>
        <v>0</v>
      </c>
      <c r="L37" s="39">
        <f t="shared" si="5"/>
        <v>0</v>
      </c>
      <c r="M37" s="40">
        <f>COUNTIF(Vertices[Closeness Centrality], "&gt;= " &amp; L37) - COUNTIF(Vertices[Closeness Centrality], "&gt;=" &amp; L38)</f>
        <v>0</v>
      </c>
      <c r="N37" s="39">
        <f t="shared" si="6"/>
        <v>0</v>
      </c>
      <c r="O37" s="40">
        <f>COUNTIF(Vertices[Eigenvector Centrality], "&gt;= " &amp; N37) - COUNTIF(Vertices[Eigenvector Centrality], "&gt;=" &amp; N38)</f>
        <v>0</v>
      </c>
      <c r="P37" s="39">
        <f t="shared" si="7"/>
        <v>0</v>
      </c>
      <c r="Q37" s="40">
        <f>COUNTIF(Vertices[PageRank], "&gt;= " &amp; P37) - COUNTIF(Vertices[PageRank], "&gt;=" &amp; P38)</f>
        <v>0</v>
      </c>
      <c r="R37" s="39">
        <f t="shared" si="8"/>
        <v>0</v>
      </c>
      <c r="S37" s="44">
        <f>COUNTIF(Vertices[Clustering Coefficient], "&gt;= " &amp; R37) - COUNTIF(Vertices[Clustering Coefficient], "&gt;=" &amp; R38)</f>
        <v>0</v>
      </c>
      <c r="T37" s="39">
        <f t="shared" ca="1" si="9"/>
        <v>43143.837811961748</v>
      </c>
      <c r="U37" s="40">
        <f t="shared" ca="1" si="0"/>
        <v>34</v>
      </c>
    </row>
    <row r="38" spans="1:21" x14ac:dyDescent="0.25">
      <c r="D38" s="32">
        <f t="shared" si="1"/>
        <v>0</v>
      </c>
      <c r="E38" s="3">
        <f>COUNTIF(Vertices[Degree], "&gt;= " &amp; D38) - COUNTIF(Vertices[Degree], "&gt;=" &amp; D39)</f>
        <v>0</v>
      </c>
      <c r="F38" s="37">
        <f t="shared" si="2"/>
        <v>0</v>
      </c>
      <c r="G38" s="38">
        <f>COUNTIF(Vertices[In-Degree], "&gt;= " &amp; F38) - COUNTIF(Vertices[In-Degree], "&gt;=" &amp; F39)</f>
        <v>0</v>
      </c>
      <c r="H38" s="37">
        <f t="shared" si="3"/>
        <v>0</v>
      </c>
      <c r="I38" s="38">
        <f>COUNTIF(Vertices[Out-Degree], "&gt;= " &amp; H38) - COUNTIF(Vertices[Out-Degree], "&gt;=" &amp; H39)</f>
        <v>0</v>
      </c>
      <c r="J38" s="37">
        <f t="shared" si="4"/>
        <v>0</v>
      </c>
      <c r="K38" s="38">
        <f>COUNTIF(Vertices[Betweenness Centrality], "&gt;= " &amp; J38) - COUNTIF(Vertices[Betweenness Centrality], "&gt;=" &amp; J39)</f>
        <v>0</v>
      </c>
      <c r="L38" s="37">
        <f t="shared" si="5"/>
        <v>0</v>
      </c>
      <c r="M38" s="38">
        <f>COUNTIF(Vertices[Closeness Centrality], "&gt;= " &amp; L38) - COUNTIF(Vertices[Closeness Centrality], "&gt;=" &amp; L39)</f>
        <v>0</v>
      </c>
      <c r="N38" s="37">
        <f t="shared" si="6"/>
        <v>0</v>
      </c>
      <c r="O38" s="38">
        <f>COUNTIF(Vertices[Eigenvector Centrality], "&gt;= " &amp; N38) - COUNTIF(Vertices[Eigenvector Centrality], "&gt;=" &amp; N39)</f>
        <v>0</v>
      </c>
      <c r="P38" s="37">
        <f t="shared" si="7"/>
        <v>0</v>
      </c>
      <c r="Q38" s="38">
        <f>COUNTIF(Vertices[PageRank], "&gt;= " &amp; P38) - COUNTIF(Vertices[PageRank], "&gt;=" &amp; P39)</f>
        <v>0</v>
      </c>
      <c r="R38" s="37">
        <f t="shared" si="8"/>
        <v>0</v>
      </c>
      <c r="S38" s="43">
        <f>COUNTIF(Vertices[Clustering Coefficient], "&gt;= " &amp; R38) - COUNTIF(Vertices[Clustering Coefficient], "&gt;=" &amp; R39)</f>
        <v>0</v>
      </c>
      <c r="T38" s="37">
        <f t="shared" ca="1" si="9"/>
        <v>43259.585974644782</v>
      </c>
      <c r="U38" s="38">
        <f t="shared" ca="1" si="0"/>
        <v>48</v>
      </c>
    </row>
    <row r="39" spans="1:21" x14ac:dyDescent="0.25">
      <c r="D39" s="32">
        <f t="shared" si="1"/>
        <v>0</v>
      </c>
      <c r="E39" s="3">
        <f>COUNTIF(Vertices[Degree], "&gt;= " &amp; D39) - COUNTIF(Vertices[Degree], "&gt;=" &amp; D40)</f>
        <v>0</v>
      </c>
      <c r="F39" s="39">
        <f t="shared" si="2"/>
        <v>0</v>
      </c>
      <c r="G39" s="40">
        <f>COUNTIF(Vertices[In-Degree], "&gt;= " &amp; F39) - COUNTIF(Vertices[In-Degree], "&gt;=" &amp; F40)</f>
        <v>0</v>
      </c>
      <c r="H39" s="39">
        <f t="shared" si="3"/>
        <v>0</v>
      </c>
      <c r="I39" s="40">
        <f>COUNTIF(Vertices[Out-Degree], "&gt;= " &amp; H39) - COUNTIF(Vertices[Out-Degree], "&gt;=" &amp; H40)</f>
        <v>0</v>
      </c>
      <c r="J39" s="39">
        <f t="shared" si="4"/>
        <v>0</v>
      </c>
      <c r="K39" s="40">
        <f>COUNTIF(Vertices[Betweenness Centrality], "&gt;= " &amp; J39) - COUNTIF(Vertices[Betweenness Centrality], "&gt;=" &amp; J40)</f>
        <v>0</v>
      </c>
      <c r="L39" s="39">
        <f t="shared" si="5"/>
        <v>0</v>
      </c>
      <c r="M39" s="40">
        <f>COUNTIF(Vertices[Closeness Centrality], "&gt;= " &amp; L39) - COUNTIF(Vertices[Closeness Centrality], "&gt;=" &amp; L40)</f>
        <v>0</v>
      </c>
      <c r="N39" s="39">
        <f t="shared" si="6"/>
        <v>0</v>
      </c>
      <c r="O39" s="40">
        <f>COUNTIF(Vertices[Eigenvector Centrality], "&gt;= " &amp; N39) - COUNTIF(Vertices[Eigenvector Centrality], "&gt;=" &amp; N40)</f>
        <v>0</v>
      </c>
      <c r="P39" s="39">
        <f t="shared" si="7"/>
        <v>0</v>
      </c>
      <c r="Q39" s="40">
        <f>COUNTIF(Vertices[PageRank], "&gt;= " &amp; P39) - COUNTIF(Vertices[PageRank], "&gt;=" &amp; P40)</f>
        <v>0</v>
      </c>
      <c r="R39" s="39">
        <f t="shared" si="8"/>
        <v>0</v>
      </c>
      <c r="S39" s="44">
        <f>COUNTIF(Vertices[Clustering Coefficient], "&gt;= " &amp; R39) - COUNTIF(Vertices[Clustering Coefficient], "&gt;=" &amp; R40)</f>
        <v>0</v>
      </c>
      <c r="T39" s="39">
        <f t="shared" ca="1" si="9"/>
        <v>43375.334137327816</v>
      </c>
      <c r="U39" s="40">
        <f t="shared" ca="1" si="0"/>
        <v>57</v>
      </c>
    </row>
    <row r="40" spans="1:21" x14ac:dyDescent="0.25">
      <c r="D40" s="32">
        <f t="shared" si="1"/>
        <v>0</v>
      </c>
      <c r="E40" s="3">
        <f>COUNTIF(Vertices[Degree], "&gt;= " &amp; D40) - COUNTIF(Vertices[Degree], "&gt;=" &amp; D41)</f>
        <v>0</v>
      </c>
      <c r="F40" s="37">
        <f t="shared" si="2"/>
        <v>0</v>
      </c>
      <c r="G40" s="38">
        <f>COUNTIF(Vertices[In-Degree], "&gt;= " &amp; F40) - COUNTIF(Vertices[In-Degree], "&gt;=" &amp; F41)</f>
        <v>0</v>
      </c>
      <c r="H40" s="37">
        <f t="shared" si="3"/>
        <v>0</v>
      </c>
      <c r="I40" s="38">
        <f>COUNTIF(Vertices[Out-Degree], "&gt;= " &amp; H40) - COUNTIF(Vertices[Out-Degree], "&gt;=" &amp; H41)</f>
        <v>0</v>
      </c>
      <c r="J40" s="37">
        <f t="shared" si="4"/>
        <v>0</v>
      </c>
      <c r="K40" s="38">
        <f>COUNTIF(Vertices[Betweenness Centrality], "&gt;= " &amp; J40) - COUNTIF(Vertices[Betweenness Centrality], "&gt;=" &amp; J41)</f>
        <v>0</v>
      </c>
      <c r="L40" s="37">
        <f t="shared" si="5"/>
        <v>0</v>
      </c>
      <c r="M40" s="38">
        <f>COUNTIF(Vertices[Closeness Centrality], "&gt;= " &amp; L40) - COUNTIF(Vertices[Closeness Centrality], "&gt;=" &amp; L41)</f>
        <v>0</v>
      </c>
      <c r="N40" s="37">
        <f t="shared" si="6"/>
        <v>0</v>
      </c>
      <c r="O40" s="38">
        <f>COUNTIF(Vertices[Eigenvector Centrality], "&gt;= " &amp; N40) - COUNTIF(Vertices[Eigenvector Centrality], "&gt;=" &amp; N41)</f>
        <v>0</v>
      </c>
      <c r="P40" s="37">
        <f t="shared" si="7"/>
        <v>0</v>
      </c>
      <c r="Q40" s="38">
        <f>COUNTIF(Vertices[PageRank], "&gt;= " &amp; P40) - COUNTIF(Vertices[PageRank], "&gt;=" &amp; P41)</f>
        <v>0</v>
      </c>
      <c r="R40" s="37">
        <f t="shared" si="8"/>
        <v>0</v>
      </c>
      <c r="S40" s="43">
        <f>COUNTIF(Vertices[Clustering Coefficient], "&gt;= " &amp; R40) - COUNTIF(Vertices[Clustering Coefficient], "&gt;=" &amp; R41)</f>
        <v>0</v>
      </c>
      <c r="T40" s="37">
        <f t="shared" ca="1" si="9"/>
        <v>43491.08230001085</v>
      </c>
      <c r="U40" s="38">
        <f t="shared" ca="1" si="0"/>
        <v>49</v>
      </c>
    </row>
    <row r="41" spans="1:21" x14ac:dyDescent="0.25">
      <c r="D41" s="32">
        <f t="shared" si="1"/>
        <v>0</v>
      </c>
      <c r="E41" s="3">
        <f>COUNTIF(Vertices[Degree], "&gt;= " &amp; D41) - COUNTIF(Vertices[Degree], "&gt;=" &amp; D42)</f>
        <v>0</v>
      </c>
      <c r="F41" s="39">
        <f t="shared" si="2"/>
        <v>0</v>
      </c>
      <c r="G41" s="40">
        <f>COUNTIF(Vertices[In-Degree], "&gt;= " &amp; F41) - COUNTIF(Vertices[In-Degree], "&gt;=" &amp; F42)</f>
        <v>0</v>
      </c>
      <c r="H41" s="39">
        <f t="shared" si="3"/>
        <v>0</v>
      </c>
      <c r="I41" s="40">
        <f>COUNTIF(Vertices[Out-Degree], "&gt;= " &amp; H41) - COUNTIF(Vertices[Out-Degree], "&gt;=" &amp; H42)</f>
        <v>0</v>
      </c>
      <c r="J41" s="39">
        <f t="shared" si="4"/>
        <v>0</v>
      </c>
      <c r="K41" s="40">
        <f>COUNTIF(Vertices[Betweenness Centrality], "&gt;= " &amp; J41) - COUNTIF(Vertices[Betweenness Centrality], "&gt;=" &amp; J42)</f>
        <v>0</v>
      </c>
      <c r="L41" s="39">
        <f t="shared" si="5"/>
        <v>0</v>
      </c>
      <c r="M41" s="40">
        <f>COUNTIF(Vertices[Closeness Centrality], "&gt;= " &amp; L41) - COUNTIF(Vertices[Closeness Centrality], "&gt;=" &amp; L42)</f>
        <v>0</v>
      </c>
      <c r="N41" s="39">
        <f t="shared" si="6"/>
        <v>0</v>
      </c>
      <c r="O41" s="40">
        <f>COUNTIF(Vertices[Eigenvector Centrality], "&gt;= " &amp; N41) - COUNTIF(Vertices[Eigenvector Centrality], "&gt;=" &amp; N42)</f>
        <v>0</v>
      </c>
      <c r="P41" s="39">
        <f t="shared" si="7"/>
        <v>0</v>
      </c>
      <c r="Q41" s="40">
        <f>COUNTIF(Vertices[PageRank], "&gt;= " &amp; P41) - COUNTIF(Vertices[PageRank], "&gt;=" &amp; P42)</f>
        <v>0</v>
      </c>
      <c r="R41" s="39">
        <f t="shared" si="8"/>
        <v>0</v>
      </c>
      <c r="S41" s="44">
        <f>COUNTIF(Vertices[Clustering Coefficient], "&gt;= " &amp; R41) - COUNTIF(Vertices[Clustering Coefficient], "&gt;=" &amp; R42)</f>
        <v>0</v>
      </c>
      <c r="T41" s="39">
        <f t="shared" ca="1" si="9"/>
        <v>43606.830462693884</v>
      </c>
      <c r="U41" s="40">
        <f t="shared" ca="1" si="0"/>
        <v>68</v>
      </c>
    </row>
    <row r="42" spans="1:21" x14ac:dyDescent="0.25">
      <c r="D42" s="32">
        <f t="shared" si="1"/>
        <v>0</v>
      </c>
      <c r="E42" s="3">
        <f>COUNTIF(Vertices[Degree], "&gt;= " &amp; D42) - COUNTIF(Vertices[Degree], "&gt;=" &amp; D43)</f>
        <v>0</v>
      </c>
      <c r="F42" s="37">
        <f t="shared" si="2"/>
        <v>0</v>
      </c>
      <c r="G42" s="38">
        <f>COUNTIF(Vertices[In-Degree], "&gt;= " &amp; F42) - COUNTIF(Vertices[In-Degree], "&gt;=" &amp; F43)</f>
        <v>0</v>
      </c>
      <c r="H42" s="37">
        <f t="shared" si="3"/>
        <v>0</v>
      </c>
      <c r="I42" s="38">
        <f>COUNTIF(Vertices[Out-Degree], "&gt;= " &amp; H42) - COUNTIF(Vertices[Out-Degree], "&gt;=" &amp; H43)</f>
        <v>0</v>
      </c>
      <c r="J42" s="37">
        <f t="shared" si="4"/>
        <v>0</v>
      </c>
      <c r="K42" s="38">
        <f>COUNTIF(Vertices[Betweenness Centrality], "&gt;= " &amp; J42) - COUNTIF(Vertices[Betweenness Centrality], "&gt;=" &amp; J43)</f>
        <v>0</v>
      </c>
      <c r="L42" s="37">
        <f t="shared" si="5"/>
        <v>0</v>
      </c>
      <c r="M42" s="38">
        <f>COUNTIF(Vertices[Closeness Centrality], "&gt;= " &amp; L42) - COUNTIF(Vertices[Closeness Centrality], "&gt;=" &amp; L43)</f>
        <v>0</v>
      </c>
      <c r="N42" s="37">
        <f t="shared" si="6"/>
        <v>0</v>
      </c>
      <c r="O42" s="38">
        <f>COUNTIF(Vertices[Eigenvector Centrality], "&gt;= " &amp; N42) - COUNTIF(Vertices[Eigenvector Centrality], "&gt;=" &amp; N43)</f>
        <v>0</v>
      </c>
      <c r="P42" s="37">
        <f t="shared" si="7"/>
        <v>0</v>
      </c>
      <c r="Q42" s="38">
        <f>COUNTIF(Vertices[PageRank], "&gt;= " &amp; P42) - COUNTIF(Vertices[PageRank], "&gt;=" &amp; P43)</f>
        <v>0</v>
      </c>
      <c r="R42" s="37">
        <f t="shared" si="8"/>
        <v>0</v>
      </c>
      <c r="S42" s="43">
        <f>COUNTIF(Vertices[Clustering Coefficient], "&gt;= " &amp; R42) - COUNTIF(Vertices[Clustering Coefficient], "&gt;=" &amp; R43)</f>
        <v>0</v>
      </c>
      <c r="T42" s="37">
        <f t="shared" ca="1" si="9"/>
        <v>43722.578625376918</v>
      </c>
      <c r="U42" s="38">
        <f t="shared" ca="1" si="0"/>
        <v>69</v>
      </c>
    </row>
    <row r="43" spans="1:21" x14ac:dyDescent="0.25">
      <c r="A43" s="33" t="s">
        <v>81</v>
      </c>
      <c r="B43" s="46" t="str">
        <f>IF(COUNT(Vertices[Degree])&gt;0, D2, NoMetricMessage)</f>
        <v>Not Available</v>
      </c>
      <c r="D43" s="32">
        <f t="shared" si="1"/>
        <v>0</v>
      </c>
      <c r="E43" s="3">
        <f>COUNTIF(Vertices[Degree], "&gt;= " &amp; D43) - COUNTIF(Vertices[Degree], "&gt;=" &amp; D44)</f>
        <v>0</v>
      </c>
      <c r="F43" s="39">
        <f t="shared" si="2"/>
        <v>0</v>
      </c>
      <c r="G43" s="40">
        <f>COUNTIF(Vertices[In-Degree], "&gt;= " &amp; F43) - COUNTIF(Vertices[In-Degree], "&gt;=" &amp; F44)</f>
        <v>0</v>
      </c>
      <c r="H43" s="39">
        <f t="shared" si="3"/>
        <v>0</v>
      </c>
      <c r="I43" s="40">
        <f>COUNTIF(Vertices[Out-Degree], "&gt;= " &amp; H43) - COUNTIF(Vertices[Out-Degree], "&gt;=" &amp; H44)</f>
        <v>0</v>
      </c>
      <c r="J43" s="39">
        <f t="shared" si="4"/>
        <v>0</v>
      </c>
      <c r="K43" s="40">
        <f>COUNTIF(Vertices[Betweenness Centrality], "&gt;= " &amp; J43) - COUNTIF(Vertices[Betweenness Centrality], "&gt;=" &amp; J44)</f>
        <v>0</v>
      </c>
      <c r="L43" s="39">
        <f t="shared" si="5"/>
        <v>0</v>
      </c>
      <c r="M43" s="40">
        <f>COUNTIF(Vertices[Closeness Centrality], "&gt;= " &amp; L43) - COUNTIF(Vertices[Closeness Centrality], "&gt;=" &amp; L44)</f>
        <v>0</v>
      </c>
      <c r="N43" s="39">
        <f t="shared" si="6"/>
        <v>0</v>
      </c>
      <c r="O43" s="40">
        <f>COUNTIF(Vertices[Eigenvector Centrality], "&gt;= " &amp; N43) - COUNTIF(Vertices[Eigenvector Centrality], "&gt;=" &amp; N44)</f>
        <v>0</v>
      </c>
      <c r="P43" s="39">
        <f t="shared" si="7"/>
        <v>0</v>
      </c>
      <c r="Q43" s="40">
        <f>COUNTIF(Vertices[PageRank], "&gt;= " &amp; P43) - COUNTIF(Vertices[PageRank], "&gt;=" &amp; P44)</f>
        <v>0</v>
      </c>
      <c r="R43" s="39">
        <f t="shared" si="8"/>
        <v>0</v>
      </c>
      <c r="S43" s="44">
        <f>COUNTIF(Vertices[Clustering Coefficient], "&gt;= " &amp; R43) - COUNTIF(Vertices[Clustering Coefficient], "&gt;=" &amp; R44)</f>
        <v>0</v>
      </c>
      <c r="T43" s="39">
        <f t="shared" ca="1" si="9"/>
        <v>43838.326788059952</v>
      </c>
      <c r="U43" s="40">
        <f t="shared" ca="1" si="0"/>
        <v>102</v>
      </c>
    </row>
    <row r="44" spans="1:21" x14ac:dyDescent="0.25">
      <c r="A44" s="33" t="s">
        <v>82</v>
      </c>
      <c r="B44" s="46" t="str">
        <f>IF(COUNT(Vertices[Degree])&gt;0, D45, NoMetricMessage)</f>
        <v>Not Available</v>
      </c>
      <c r="D44" s="32">
        <f t="shared" si="1"/>
        <v>0</v>
      </c>
      <c r="E44" s="3">
        <f>COUNTIF(Vertices[Degree], "&gt;= " &amp; D44) - COUNTIF(Vertices[Degree], "&gt;=" &amp; D45)</f>
        <v>0</v>
      </c>
      <c r="F44" s="37">
        <f t="shared" si="2"/>
        <v>0</v>
      </c>
      <c r="G44" s="38">
        <f>COUNTIF(Vertices[In-Degree], "&gt;= " &amp; F44) - COUNTIF(Vertices[In-Degree], "&gt;=" &amp; F45)</f>
        <v>0</v>
      </c>
      <c r="H44" s="37">
        <f t="shared" si="3"/>
        <v>0</v>
      </c>
      <c r="I44" s="38">
        <f>COUNTIF(Vertices[Out-Degree], "&gt;= " &amp; H44) - COUNTIF(Vertices[Out-Degree], "&gt;=" &amp; H45)</f>
        <v>0</v>
      </c>
      <c r="J44" s="37">
        <f t="shared" si="4"/>
        <v>0</v>
      </c>
      <c r="K44" s="38">
        <f>COUNTIF(Vertices[Betweenness Centrality], "&gt;= " &amp; J44) - COUNTIF(Vertices[Betweenness Centrality], "&gt;=" &amp; J45)</f>
        <v>0</v>
      </c>
      <c r="L44" s="37">
        <f t="shared" si="5"/>
        <v>0</v>
      </c>
      <c r="M44" s="38">
        <f>COUNTIF(Vertices[Closeness Centrality], "&gt;= " &amp; L44) - COUNTIF(Vertices[Closeness Centrality], "&gt;=" &amp; L45)</f>
        <v>0</v>
      </c>
      <c r="N44" s="37">
        <f t="shared" si="6"/>
        <v>0</v>
      </c>
      <c r="O44" s="38">
        <f>COUNTIF(Vertices[Eigenvector Centrality], "&gt;= " &amp; N44) - COUNTIF(Vertices[Eigenvector Centrality], "&gt;=" &amp; N45)</f>
        <v>0</v>
      </c>
      <c r="P44" s="37">
        <f t="shared" si="7"/>
        <v>0</v>
      </c>
      <c r="Q44" s="38">
        <f>COUNTIF(Vertices[PageRank], "&gt;= " &amp; P44) - COUNTIF(Vertices[PageRank], "&gt;=" &amp; P45)</f>
        <v>0</v>
      </c>
      <c r="R44" s="37">
        <f t="shared" si="8"/>
        <v>0</v>
      </c>
      <c r="S44" s="43">
        <f>COUNTIF(Vertices[Clustering Coefficient], "&gt;= " &amp; R44) - COUNTIF(Vertices[Clustering Coefficient], "&gt;=" &amp; R45)</f>
        <v>0</v>
      </c>
      <c r="T44" s="37">
        <f t="shared" ca="1" si="9"/>
        <v>43954.074950742986</v>
      </c>
      <c r="U44" s="38">
        <f t="shared" ca="1" si="0"/>
        <v>137</v>
      </c>
    </row>
    <row r="45" spans="1:21" x14ac:dyDescent="0.25">
      <c r="A45" s="33" t="s">
        <v>83</v>
      </c>
      <c r="B45" s="47" t="str">
        <f>IFERROR(AVERAGE(Vertices[Degree]),NoMetricMessage)</f>
        <v>Not Available</v>
      </c>
      <c r="D45" s="32">
        <f>MAX(Vertices[Degree])</f>
        <v>0</v>
      </c>
      <c r="E45" s="3">
        <f>COUNTIF(Vertices[Degree], "&gt;= " &amp; D45) - COUNTIF(Vertices[Degree], "&gt;=" &amp; D46)</f>
        <v>0</v>
      </c>
      <c r="F45" s="41">
        <f>MAX(Vertices[In-Degree])</f>
        <v>0</v>
      </c>
      <c r="G45" s="42">
        <f>COUNTIF(Vertices[In-Degree], "&gt;= " &amp; F45) - COUNTIF(Vertices[In-Degree], "&gt;=" &amp; F46)</f>
        <v>0</v>
      </c>
      <c r="H45" s="41">
        <f>MAX(Vertices[Out-Degree])</f>
        <v>0</v>
      </c>
      <c r="I45" s="42">
        <f>COUNTIF(Vertices[Out-Degree], "&gt;= " &amp; H45) - COUNTIF(Vertices[Out-Degree], "&gt;=" &amp; H46)</f>
        <v>0</v>
      </c>
      <c r="J45" s="41">
        <f>MAX(Vertices[Betweenness Centrality])</f>
        <v>0</v>
      </c>
      <c r="K45" s="42">
        <f>COUNTIF(Vertices[Betweenness Centrality], "&gt;= " &amp; J45) - COUNTIF(Vertices[Betweenness Centrality], "&gt;=" &amp; J46)</f>
        <v>0</v>
      </c>
      <c r="L45" s="41">
        <f>MAX(Vertices[Closeness Centrality])</f>
        <v>0</v>
      </c>
      <c r="M45" s="42">
        <f>COUNTIF(Vertices[Closeness Centrality], "&gt;= " &amp; L45) - COUNTIF(Vertices[Closeness Centrality], "&gt;=" &amp; L46)</f>
        <v>0</v>
      </c>
      <c r="N45" s="41">
        <f>MAX(Vertices[Eigenvector Centrality])</f>
        <v>0</v>
      </c>
      <c r="O45" s="42">
        <f>COUNTIF(Vertices[Eigenvector Centrality], "&gt;= " &amp; N45) - COUNTIF(Vertices[Eigenvector Centrality], "&gt;=" &amp; N46)</f>
        <v>0</v>
      </c>
      <c r="P45" s="41">
        <f>MAX(Vertices[PageRank])</f>
        <v>0</v>
      </c>
      <c r="Q45" s="42">
        <f>COUNTIF(Vertices[PageRank], "&gt;= " &amp; P45) - COUNTIF(Vertices[PageRank], "&gt;=" &amp; P46)</f>
        <v>0</v>
      </c>
      <c r="R45" s="41">
        <f>MAX(Vertices[Clustering Coefficient])</f>
        <v>0</v>
      </c>
      <c r="S45" s="45">
        <f>COUNTIF(Vertices[Clustering Coefficient], "&gt;= " &amp; R45) - COUNTIF(Vertices[Clustering Coefficient], "&gt;=" &amp; R46)</f>
        <v>0</v>
      </c>
      <c r="T45" s="41">
        <f ca="1">MAX(INDIRECT(DynamicFilterSourceColumnRange))</f>
        <v>44069.823113425926</v>
      </c>
      <c r="U45" s="42">
        <f t="shared" ca="1" si="0"/>
        <v>1</v>
      </c>
    </row>
    <row r="46" spans="1:21" x14ac:dyDescent="0.25">
      <c r="A46" s="33" t="s">
        <v>84</v>
      </c>
      <c r="B46" s="47" t="str">
        <f>IFERROR(MEDIAN(Vertices[Degree]),NoMetricMessage)</f>
        <v>Not Available</v>
      </c>
    </row>
    <row r="57" spans="1:2" x14ac:dyDescent="0.25">
      <c r="A57" s="33" t="s">
        <v>88</v>
      </c>
      <c r="B57" s="46" t="str">
        <f>IF(COUNT(Vertices[In-Degree])&gt;0, F2, NoMetricMessage)</f>
        <v>Not Available</v>
      </c>
    </row>
    <row r="58" spans="1:2" x14ac:dyDescent="0.25">
      <c r="A58" s="33" t="s">
        <v>89</v>
      </c>
      <c r="B58" s="46" t="str">
        <f>IF(COUNT(Vertices[In-Degree])&gt;0, F45, NoMetricMessage)</f>
        <v>Not Available</v>
      </c>
    </row>
    <row r="59" spans="1:2" x14ac:dyDescent="0.25">
      <c r="A59" s="33" t="s">
        <v>90</v>
      </c>
      <c r="B59" s="47" t="str">
        <f>IFERROR(AVERAGE(Vertices[In-Degree]),NoMetricMessage)</f>
        <v>Not Available</v>
      </c>
    </row>
    <row r="60" spans="1:2" x14ac:dyDescent="0.25">
      <c r="A60" s="33" t="s">
        <v>91</v>
      </c>
      <c r="B60" s="47" t="str">
        <f>IFERROR(MEDIAN(Vertices[In-Degree]),NoMetricMessage)</f>
        <v>Not Available</v>
      </c>
    </row>
    <row r="71" spans="1:2" x14ac:dyDescent="0.25">
      <c r="A71" s="33" t="s">
        <v>94</v>
      </c>
      <c r="B71" s="46" t="str">
        <f>IF(COUNT(Vertices[Out-Degree])&gt;0, H2, NoMetricMessage)</f>
        <v>Not Available</v>
      </c>
    </row>
    <row r="72" spans="1:2" x14ac:dyDescent="0.25">
      <c r="A72" s="33" t="s">
        <v>95</v>
      </c>
      <c r="B72" s="46" t="str">
        <f>IF(COUNT(Vertices[Out-Degree])&gt;0, H45, NoMetricMessage)</f>
        <v>Not Available</v>
      </c>
    </row>
    <row r="73" spans="1:2" x14ac:dyDescent="0.25">
      <c r="A73" s="33" t="s">
        <v>96</v>
      </c>
      <c r="B73" s="47" t="str">
        <f>IFERROR(AVERAGE(Vertices[Out-Degree]),NoMetricMessage)</f>
        <v>Not Available</v>
      </c>
    </row>
    <row r="74" spans="1:2" x14ac:dyDescent="0.25">
      <c r="A74" s="33" t="s">
        <v>97</v>
      </c>
      <c r="B74" s="47" t="str">
        <f>IFERROR(MEDIAN(Vertices[Out-Degree]),NoMetricMessage)</f>
        <v>Not Available</v>
      </c>
    </row>
    <row r="85" spans="1:2" x14ac:dyDescent="0.25">
      <c r="A85" s="33" t="s">
        <v>100</v>
      </c>
      <c r="B85" s="47" t="str">
        <f>IF(COUNT(Vertices[Betweenness Centrality])&gt;0, J2, NoMetricMessage)</f>
        <v>Not Available</v>
      </c>
    </row>
    <row r="86" spans="1:2" x14ac:dyDescent="0.25">
      <c r="A86" s="33" t="s">
        <v>101</v>
      </c>
      <c r="B86" s="47" t="str">
        <f>IF(COUNT(Vertices[Betweenness Centrality])&gt;0, J45, NoMetricMessage)</f>
        <v>Not Available</v>
      </c>
    </row>
    <row r="87" spans="1:2" x14ac:dyDescent="0.25">
      <c r="A87" s="33" t="s">
        <v>102</v>
      </c>
      <c r="B87" s="47" t="str">
        <f>IFERROR(AVERAGE(Vertices[Betweenness Centrality]),NoMetricMessage)</f>
        <v>Not Available</v>
      </c>
    </row>
    <row r="88" spans="1:2" x14ac:dyDescent="0.25">
      <c r="A88" s="33" t="s">
        <v>103</v>
      </c>
      <c r="B88" s="47" t="str">
        <f>IFERROR(MEDIAN(Vertices[Betweenness Centrality]),NoMetricMessage)</f>
        <v>Not Available</v>
      </c>
    </row>
    <row r="99" spans="1:2" x14ac:dyDescent="0.25">
      <c r="A99" s="33" t="s">
        <v>106</v>
      </c>
      <c r="B99" s="47" t="str">
        <f>IF(COUNT(Vertices[Closeness Centrality])&gt;0, L2, NoMetricMessage)</f>
        <v>Not Available</v>
      </c>
    </row>
    <row r="100" spans="1:2" x14ac:dyDescent="0.25">
      <c r="A100" s="33" t="s">
        <v>107</v>
      </c>
      <c r="B100" s="47" t="str">
        <f>IF(COUNT(Vertices[Closeness Centrality])&gt;0, L45, NoMetricMessage)</f>
        <v>Not Available</v>
      </c>
    </row>
    <row r="101" spans="1:2" x14ac:dyDescent="0.25">
      <c r="A101" s="33" t="s">
        <v>108</v>
      </c>
      <c r="B101" s="47" t="str">
        <f>IFERROR(AVERAGE(Vertices[Closeness Centrality]),NoMetricMessage)</f>
        <v>Not Available</v>
      </c>
    </row>
    <row r="102" spans="1:2" x14ac:dyDescent="0.25">
      <c r="A102" s="33" t="s">
        <v>109</v>
      </c>
      <c r="B102" s="47" t="str">
        <f>IFERROR(MEDIAN(Vertices[Closeness Centrality]),NoMetricMessage)</f>
        <v>Not Available</v>
      </c>
    </row>
    <row r="113" spans="1:2" x14ac:dyDescent="0.25">
      <c r="A113" s="33" t="s">
        <v>112</v>
      </c>
      <c r="B113" s="47" t="str">
        <f>IF(COUNT(Vertices[Eigenvector Centrality])&gt;0, N2, NoMetricMessage)</f>
        <v>Not Available</v>
      </c>
    </row>
    <row r="114" spans="1:2" x14ac:dyDescent="0.25">
      <c r="A114" s="33" t="s">
        <v>113</v>
      </c>
      <c r="B114" s="47" t="str">
        <f>IF(COUNT(Vertices[Eigenvector Centrality])&gt;0, N45, NoMetricMessage)</f>
        <v>Not Available</v>
      </c>
    </row>
    <row r="115" spans="1:2" x14ac:dyDescent="0.25">
      <c r="A115" s="33" t="s">
        <v>114</v>
      </c>
      <c r="B115" s="47" t="str">
        <f>IFERROR(AVERAGE(Vertices[Eigenvector Centrality]),NoMetricMessage)</f>
        <v>Not Available</v>
      </c>
    </row>
    <row r="116" spans="1:2" x14ac:dyDescent="0.25">
      <c r="A116" s="33" t="s">
        <v>115</v>
      </c>
      <c r="B116" s="47" t="str">
        <f>IFERROR(MEDIAN(Vertices[Eigenvector Centrality]),NoMetricMessage)</f>
        <v>Not Available</v>
      </c>
    </row>
    <row r="127" spans="1:2" x14ac:dyDescent="0.25">
      <c r="A127" s="33" t="s">
        <v>139</v>
      </c>
      <c r="B127" s="47" t="str">
        <f>IF(COUNT(Vertices[PageRank])&gt;0, P2, NoMetricMessage)</f>
        <v>Not Available</v>
      </c>
    </row>
    <row r="128" spans="1:2" x14ac:dyDescent="0.25">
      <c r="A128" s="33" t="s">
        <v>140</v>
      </c>
      <c r="B128" s="47" t="str">
        <f>IF(COUNT(Vertices[PageRank])&gt;0, P45, NoMetricMessage)</f>
        <v>Not Available</v>
      </c>
    </row>
    <row r="129" spans="1:2" x14ac:dyDescent="0.25">
      <c r="A129" s="33" t="s">
        <v>141</v>
      </c>
      <c r="B129" s="47" t="str">
        <f>IFERROR(AVERAGE(Vertices[PageRank]),NoMetricMessage)</f>
        <v>Not Available</v>
      </c>
    </row>
    <row r="130" spans="1:2" x14ac:dyDescent="0.25">
      <c r="A130" s="33" t="s">
        <v>142</v>
      </c>
      <c r="B130" s="47" t="str">
        <f>IFERROR(MEDIAN(Vertices[PageRank]),NoMetricMessage)</f>
        <v>Not Available</v>
      </c>
    </row>
    <row r="141" spans="1:2" x14ac:dyDescent="0.25">
      <c r="A141" s="33" t="s">
        <v>118</v>
      </c>
      <c r="B141" s="47" t="str">
        <f>IF(COUNT(Vertices[Clustering Coefficient])&gt;0, R2, NoMetricMessage)</f>
        <v>Not Available</v>
      </c>
    </row>
    <row r="142" spans="1:2" x14ac:dyDescent="0.25">
      <c r="A142" s="33" t="s">
        <v>119</v>
      </c>
      <c r="B142" s="47" t="str">
        <f>IF(COUNT(Vertices[Clustering Coefficient])&gt;0, R45, NoMetricMessage)</f>
        <v>Not Available</v>
      </c>
    </row>
    <row r="143" spans="1:2" x14ac:dyDescent="0.25">
      <c r="A143" s="33" t="s">
        <v>120</v>
      </c>
      <c r="B143" s="47" t="str">
        <f>IFERROR(AVERAGE(Vertices[Clustering Coefficient]),NoMetricMessage)</f>
        <v>Not Available</v>
      </c>
    </row>
    <row r="144" spans="1:2" x14ac:dyDescent="0.25">
      <c r="A144" s="33" t="s">
        <v>121</v>
      </c>
      <c r="B144" s="47"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130</v>
      </c>
      <c r="C1" s="4" t="s">
        <v>7</v>
      </c>
      <c r="D1" s="4" t="s">
        <v>9</v>
      </c>
      <c r="E1" s="4" t="s">
        <v>163</v>
      </c>
      <c r="F1" s="5" t="s">
        <v>168</v>
      </c>
      <c r="G1" s="4" t="s">
        <v>14</v>
      </c>
      <c r="H1" s="4" t="s">
        <v>67</v>
      </c>
      <c r="J1" s="4" t="s">
        <v>18</v>
      </c>
      <c r="K1" s="4" t="s">
        <v>17</v>
      </c>
      <c r="M1" s="4" t="s">
        <v>22</v>
      </c>
      <c r="N1" s="4" t="s">
        <v>23</v>
      </c>
      <c r="O1" s="4" t="s">
        <v>24</v>
      </c>
      <c r="P1" s="4" t="s">
        <v>25</v>
      </c>
    </row>
    <row r="2" spans="1:18" x14ac:dyDescent="0.25">
      <c r="A2" s="1" t="s">
        <v>51</v>
      </c>
      <c r="B2" s="1" t="s">
        <v>131</v>
      </c>
      <c r="C2" t="s">
        <v>54</v>
      </c>
      <c r="D2" t="s">
        <v>55</v>
      </c>
      <c r="E2" t="s">
        <v>55</v>
      </c>
      <c r="F2" s="1" t="s">
        <v>51</v>
      </c>
      <c r="G2" t="s">
        <v>65</v>
      </c>
      <c r="H2" t="s">
        <v>158</v>
      </c>
      <c r="J2" t="s">
        <v>19</v>
      </c>
      <c r="K2">
        <v>108</v>
      </c>
      <c r="M2" t="s">
        <v>19242</v>
      </c>
      <c r="N2" t="s">
        <v>177</v>
      </c>
      <c r="O2">
        <v>44064.545428240745</v>
      </c>
      <c r="P2">
        <v>44070</v>
      </c>
    </row>
    <row r="3" spans="1:18" x14ac:dyDescent="0.25">
      <c r="A3" s="1" t="s">
        <v>52</v>
      </c>
      <c r="B3" s="1" t="s">
        <v>132</v>
      </c>
      <c r="C3" t="s">
        <v>52</v>
      </c>
      <c r="D3" t="s">
        <v>56</v>
      </c>
      <c r="E3" t="s">
        <v>56</v>
      </c>
      <c r="F3" s="1" t="s">
        <v>52</v>
      </c>
      <c r="G3" t="s">
        <v>66</v>
      </c>
      <c r="H3" t="s">
        <v>68</v>
      </c>
      <c r="J3" t="s">
        <v>30</v>
      </c>
      <c r="K3" t="s">
        <v>18923</v>
      </c>
      <c r="M3" t="s">
        <v>19242</v>
      </c>
      <c r="N3" t="s">
        <v>182</v>
      </c>
      <c r="O3">
        <v>44064.545428240701</v>
      </c>
      <c r="P3">
        <v>44070</v>
      </c>
    </row>
    <row r="4" spans="1:18" x14ac:dyDescent="0.25">
      <c r="A4" s="1" t="s">
        <v>53</v>
      </c>
      <c r="B4" s="1" t="s">
        <v>133</v>
      </c>
      <c r="C4" t="s">
        <v>53</v>
      </c>
      <c r="D4" t="s">
        <v>57</v>
      </c>
      <c r="E4" t="s">
        <v>57</v>
      </c>
      <c r="F4" s="1" t="s">
        <v>53</v>
      </c>
      <c r="G4">
        <v>0</v>
      </c>
      <c r="H4" t="s">
        <v>69</v>
      </c>
      <c r="J4" s="12" t="s">
        <v>78</v>
      </c>
      <c r="K4" s="12"/>
      <c r="M4" t="s">
        <v>145</v>
      </c>
      <c r="N4" t="s">
        <v>15</v>
      </c>
      <c r="O4">
        <v>96</v>
      </c>
      <c r="P4">
        <v>9902.8115234375</v>
      </c>
    </row>
    <row r="5" spans="1:18" ht="409.5" x14ac:dyDescent="0.25">
      <c r="A5">
        <v>1</v>
      </c>
      <c r="B5" s="1" t="s">
        <v>134</v>
      </c>
      <c r="C5" t="s">
        <v>51</v>
      </c>
      <c r="D5" t="s">
        <v>58</v>
      </c>
      <c r="E5" t="s">
        <v>58</v>
      </c>
      <c r="F5">
        <v>1</v>
      </c>
      <c r="G5">
        <v>1</v>
      </c>
      <c r="H5" t="s">
        <v>70</v>
      </c>
      <c r="J5" t="s">
        <v>171</v>
      </c>
      <c r="K5" s="13" t="s">
        <v>19245</v>
      </c>
      <c r="M5" t="s">
        <v>145</v>
      </c>
      <c r="N5" t="s">
        <v>16</v>
      </c>
      <c r="O5">
        <v>135</v>
      </c>
      <c r="P5">
        <v>9863.1533203125</v>
      </c>
    </row>
    <row r="6" spans="1:18" x14ac:dyDescent="0.25">
      <c r="A6">
        <v>0</v>
      </c>
      <c r="B6" s="1" t="s">
        <v>135</v>
      </c>
      <c r="C6">
        <v>1</v>
      </c>
      <c r="D6" t="s">
        <v>59</v>
      </c>
      <c r="E6" t="s">
        <v>59</v>
      </c>
      <c r="F6">
        <v>0</v>
      </c>
      <c r="H6" t="s">
        <v>71</v>
      </c>
      <c r="J6" t="s">
        <v>172</v>
      </c>
      <c r="K6">
        <v>3</v>
      </c>
      <c r="M6" t="s">
        <v>145</v>
      </c>
      <c r="N6" t="s">
        <v>8717</v>
      </c>
      <c r="O6">
        <v>0</v>
      </c>
      <c r="P6">
        <v>369586</v>
      </c>
      <c r="R6" t="s">
        <v>128</v>
      </c>
    </row>
    <row r="7" spans="1:18" x14ac:dyDescent="0.25">
      <c r="A7">
        <v>2</v>
      </c>
      <c r="B7">
        <v>1</v>
      </c>
      <c r="C7">
        <v>0</v>
      </c>
      <c r="D7" t="s">
        <v>60</v>
      </c>
      <c r="E7" t="s">
        <v>60</v>
      </c>
      <c r="F7">
        <v>2</v>
      </c>
      <c r="H7" t="s">
        <v>72</v>
      </c>
      <c r="J7" t="s">
        <v>173</v>
      </c>
      <c r="K7" t="s">
        <v>174</v>
      </c>
      <c r="M7" t="s">
        <v>145</v>
      </c>
      <c r="N7" t="s">
        <v>8718</v>
      </c>
      <c r="O7">
        <v>0</v>
      </c>
      <c r="P7">
        <v>85587188</v>
      </c>
    </row>
    <row r="8" spans="1:18" x14ac:dyDescent="0.25">
      <c r="A8"/>
      <c r="B8">
        <v>2</v>
      </c>
      <c r="C8">
        <v>2</v>
      </c>
      <c r="D8" t="s">
        <v>61</v>
      </c>
      <c r="E8" t="s">
        <v>61</v>
      </c>
      <c r="H8" t="s">
        <v>73</v>
      </c>
      <c r="J8" t="s">
        <v>175</v>
      </c>
      <c r="K8" t="s">
        <v>19244</v>
      </c>
      <c r="M8" t="s">
        <v>145</v>
      </c>
      <c r="N8" t="s">
        <v>8719</v>
      </c>
      <c r="O8">
        <v>1</v>
      </c>
      <c r="P8">
        <v>617447</v>
      </c>
    </row>
    <row r="9" spans="1:18" ht="409.5" x14ac:dyDescent="0.25">
      <c r="A9"/>
      <c r="B9">
        <v>3</v>
      </c>
      <c r="C9">
        <v>4</v>
      </c>
      <c r="D9" t="s">
        <v>62</v>
      </c>
      <c r="E9" t="s">
        <v>62</v>
      </c>
      <c r="H9" t="s">
        <v>74</v>
      </c>
      <c r="J9" t="s">
        <v>18924</v>
      </c>
      <c r="K9" s="13" t="s">
        <v>19246</v>
      </c>
      <c r="M9" t="s">
        <v>145</v>
      </c>
      <c r="N9" t="s">
        <v>8720</v>
      </c>
      <c r="O9">
        <v>0</v>
      </c>
      <c r="P9">
        <v>800651</v>
      </c>
    </row>
    <row r="10" spans="1:18" ht="255" x14ac:dyDescent="0.25">
      <c r="A10"/>
      <c r="B10">
        <v>4</v>
      </c>
      <c r="D10" t="s">
        <v>63</v>
      </c>
      <c r="E10" t="s">
        <v>63</v>
      </c>
      <c r="H10" t="s">
        <v>75</v>
      </c>
      <c r="J10" t="s">
        <v>19247</v>
      </c>
      <c r="K10" s="13" t="s">
        <v>19248</v>
      </c>
      <c r="M10" t="s">
        <v>145</v>
      </c>
      <c r="N10" t="s">
        <v>8726</v>
      </c>
      <c r="O10">
        <v>39092</v>
      </c>
      <c r="P10">
        <v>44070</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4E06E092-80AB-4FFC-A04D-A0D4F22203A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vinay</dc:creator>
  <cp:lastModifiedBy>vinay</cp:lastModifiedBy>
  <dcterms:created xsi:type="dcterms:W3CDTF">2008-01-30T00:41:58Z</dcterms:created>
  <dcterms:modified xsi:type="dcterms:W3CDTF">2020-08-27T00:27:15Z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